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munications\Jess\RFPs\2018 Publications\"/>
    </mc:Choice>
  </mc:AlternateContent>
  <workbookProtection lockStructure="1"/>
  <bookViews>
    <workbookView xWindow="0" yWindow="0" windowWidth="2085" windowHeight="0"/>
  </bookViews>
  <sheets>
    <sheet name="Distribution" sheetId="1" r:id="rId1"/>
    <sheet name="Scholar Guides" sheetId="8" r:id="rId2"/>
    <sheet name="Online Schools" sheetId="4" r:id="rId3"/>
    <sheet name="Other Locations" sheetId="2" r:id="rId4"/>
    <sheet name="PUBLIC &amp; PRIVATE" sheetId="3" r:id="rId5"/>
    <sheet name="EnrollmentEthnicityFreeMealsSch" sheetId="5" r:id="rId6"/>
  </sheets>
  <externalReferences>
    <externalReference r:id="rId7"/>
  </externalReferences>
  <definedNames>
    <definedName name="_xlnm._FilterDatabase" localSheetId="0" hidden="1">Distribution!$B$1:$B$2101</definedName>
    <definedName name="_xlnm._FilterDatabase" localSheetId="4" hidden="1">'PUBLIC &amp; PRIVATE'!$A$1:$H$1</definedName>
    <definedName name="_xlnm._FilterDatabase" localSheetId="1" hidden="1">'Scholar Guides'!$D$1:$D$1022</definedName>
  </definedNames>
  <calcPr calcId="152511"/>
</workbook>
</file>

<file path=xl/calcChain.xml><?xml version="1.0" encoding="utf-8"?>
<calcChain xmlns="http://schemas.openxmlformats.org/spreadsheetml/2006/main">
  <c r="AM2093" i="1" l="1"/>
  <c r="AJ2086" i="1"/>
  <c r="AJ2087" i="1"/>
  <c r="AJ2088" i="1"/>
  <c r="AJ2089" i="1"/>
  <c r="AJ2090" i="1"/>
  <c r="AJ2091" i="1"/>
  <c r="AJ2092" i="1"/>
  <c r="AH2086" i="1"/>
  <c r="AH2087" i="1"/>
  <c r="AH2088" i="1"/>
  <c r="AH2089" i="1"/>
  <c r="AH2090" i="1"/>
  <c r="AH2091" i="1"/>
  <c r="AH2092" i="1"/>
  <c r="L1015" i="8"/>
  <c r="H1015" i="8"/>
  <c r="K1015" i="8"/>
  <c r="J1015" i="8"/>
  <c r="I1015" i="8"/>
  <c r="A1014" i="8" l="1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Q2" i="1" l="1"/>
  <c r="K2" i="1"/>
  <c r="AL2091" i="1" l="1"/>
  <c r="AL2093" i="1" s="1"/>
  <c r="A56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" i="1"/>
  <c r="AK2091" i="1" l="1"/>
  <c r="I1506" i="1" l="1"/>
  <c r="J1506" i="1" s="1"/>
  <c r="O1506" i="1"/>
  <c r="P1506" i="1" s="1"/>
  <c r="Q1506" i="1" s="1"/>
  <c r="U1506" i="1"/>
  <c r="V1506" i="1" s="1"/>
  <c r="W1506" i="1" s="1"/>
  <c r="AM1506" i="1" s="1"/>
  <c r="Z1506" i="1"/>
  <c r="AA1506" i="1" s="1"/>
  <c r="AE1506" i="1"/>
  <c r="AF1506" i="1" s="1"/>
  <c r="AK1506" i="1" l="1"/>
  <c r="AB1506" i="1"/>
  <c r="AG1506" i="1"/>
  <c r="K1506" i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39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7" i="5"/>
  <c r="E1688" i="5"/>
  <c r="E1689" i="5"/>
  <c r="E1690" i="5"/>
  <c r="E1691" i="5"/>
  <c r="E1692" i="5"/>
  <c r="E1693" i="5"/>
  <c r="E1694" i="5"/>
  <c r="E1695" i="5"/>
  <c r="E1696" i="5"/>
  <c r="E1697" i="5"/>
  <c r="E1698" i="5"/>
  <c r="E1699" i="5"/>
  <c r="E1700" i="5"/>
  <c r="E1701" i="5"/>
  <c r="E1702" i="5"/>
  <c r="E1703" i="5"/>
  <c r="E1704" i="5"/>
  <c r="E1705" i="5"/>
  <c r="E1706" i="5"/>
  <c r="E1707" i="5"/>
  <c r="E1708" i="5"/>
  <c r="E1709" i="5"/>
  <c r="E1710" i="5"/>
  <c r="E1711" i="5"/>
  <c r="E1712" i="5"/>
  <c r="E1713" i="5"/>
  <c r="E1714" i="5"/>
  <c r="E1715" i="5"/>
  <c r="E1716" i="5"/>
  <c r="E1717" i="5"/>
  <c r="E1718" i="5"/>
  <c r="E1719" i="5"/>
  <c r="E1720" i="5"/>
  <c r="E1721" i="5"/>
  <c r="E1722" i="5"/>
  <c r="E1723" i="5"/>
  <c r="E1724" i="5"/>
  <c r="E1725" i="5"/>
  <c r="E1726" i="5"/>
  <c r="E1727" i="5"/>
  <c r="E1728" i="5"/>
  <c r="E1729" i="5"/>
  <c r="E1730" i="5"/>
  <c r="E1731" i="5"/>
  <c r="E1732" i="5"/>
  <c r="E1733" i="5"/>
  <c r="E1734" i="5"/>
  <c r="E1735" i="5"/>
  <c r="E1736" i="5"/>
  <c r="E1737" i="5"/>
  <c r="E1738" i="5"/>
  <c r="E1739" i="5"/>
  <c r="E1740" i="5"/>
  <c r="E1741" i="5"/>
  <c r="E1742" i="5"/>
  <c r="E1743" i="5"/>
  <c r="E1744" i="5"/>
  <c r="E1745" i="5"/>
  <c r="E1746" i="5"/>
  <c r="E1747" i="5"/>
  <c r="E1748" i="5"/>
  <c r="E1749" i="5"/>
  <c r="E1750" i="5"/>
  <c r="E1751" i="5"/>
  <c r="E1752" i="5"/>
  <c r="E1753" i="5"/>
  <c r="E1754" i="5"/>
  <c r="E1755" i="5"/>
  <c r="E1756" i="5"/>
  <c r="E1757" i="5"/>
  <c r="E1758" i="5"/>
  <c r="E1759" i="5"/>
  <c r="E1760" i="5"/>
  <c r="E1761" i="5"/>
  <c r="E1762" i="5"/>
  <c r="E1763" i="5"/>
  <c r="E1764" i="5"/>
  <c r="E1765" i="5"/>
  <c r="E1766" i="5"/>
  <c r="E1767" i="5"/>
  <c r="E1768" i="5"/>
  <c r="E1769" i="5"/>
  <c r="E1770" i="5"/>
  <c r="E1771" i="5"/>
  <c r="E1772" i="5"/>
  <c r="E1773" i="5"/>
  <c r="E1774" i="5"/>
  <c r="E1775" i="5"/>
  <c r="E1776" i="5"/>
  <c r="E1777" i="5"/>
  <c r="E1778" i="5"/>
  <c r="E1779" i="5"/>
  <c r="E1780" i="5"/>
  <c r="E1781" i="5"/>
  <c r="E1782" i="5"/>
  <c r="E1783" i="5"/>
  <c r="E1784" i="5"/>
  <c r="E1785" i="5"/>
  <c r="E1786" i="5"/>
  <c r="E1787" i="5"/>
  <c r="E1788" i="5"/>
  <c r="E1789" i="5"/>
  <c r="E1790" i="5"/>
  <c r="E1791" i="5"/>
  <c r="E1792" i="5"/>
  <c r="E1793" i="5"/>
  <c r="E1794" i="5"/>
  <c r="E1795" i="5"/>
  <c r="E1796" i="5"/>
  <c r="E1797" i="5"/>
  <c r="E1798" i="5"/>
  <c r="E1799" i="5"/>
  <c r="E1800" i="5"/>
  <c r="E1801" i="5"/>
  <c r="E1802" i="5"/>
  <c r="E1803" i="5"/>
  <c r="E1804" i="5"/>
  <c r="E1805" i="5"/>
  <c r="E1806" i="5"/>
  <c r="E1807" i="5"/>
  <c r="E1808" i="5"/>
  <c r="E1809" i="5"/>
  <c r="E1810" i="5"/>
  <c r="E1811" i="5"/>
  <c r="E1812" i="5"/>
  <c r="E1813" i="5"/>
  <c r="E1814" i="5"/>
  <c r="E1815" i="5"/>
  <c r="E1816" i="5"/>
  <c r="E1817" i="5"/>
  <c r="E1818" i="5"/>
  <c r="E1819" i="5"/>
  <c r="E1820" i="5"/>
  <c r="E1821" i="5"/>
  <c r="E1822" i="5"/>
  <c r="E1823" i="5"/>
  <c r="E1824" i="5"/>
  <c r="E1825" i="5"/>
  <c r="E1826" i="5"/>
  <c r="E1827" i="5"/>
  <c r="E1828" i="5"/>
  <c r="E1829" i="5"/>
  <c r="E1830" i="5"/>
  <c r="E1831" i="5"/>
  <c r="E1832" i="5"/>
  <c r="E1833" i="5"/>
  <c r="E1834" i="5"/>
  <c r="E1835" i="5"/>
  <c r="E1836" i="5"/>
  <c r="E1837" i="5"/>
  <c r="E1838" i="5"/>
  <c r="E1839" i="5"/>
  <c r="E1840" i="5"/>
  <c r="E1841" i="5"/>
  <c r="E1842" i="5"/>
  <c r="E1843" i="5"/>
  <c r="E1844" i="5"/>
  <c r="E1845" i="5"/>
  <c r="E1846" i="5"/>
  <c r="E1847" i="5"/>
  <c r="E1848" i="5"/>
  <c r="E1849" i="5"/>
  <c r="E1850" i="5"/>
  <c r="E1851" i="5"/>
  <c r="E1852" i="5"/>
  <c r="E1853" i="5"/>
  <c r="E1854" i="5"/>
  <c r="E1855" i="5"/>
  <c r="E1856" i="5"/>
  <c r="E1857" i="5"/>
  <c r="E1858" i="5"/>
  <c r="E1859" i="5"/>
  <c r="E1860" i="5"/>
  <c r="E1861" i="5"/>
  <c r="E1862" i="5"/>
  <c r="E1863" i="5"/>
  <c r="E1864" i="5"/>
  <c r="E1865" i="5"/>
  <c r="E1866" i="5"/>
  <c r="E1867" i="5"/>
  <c r="E1868" i="5"/>
  <c r="E1869" i="5"/>
  <c r="E1870" i="5"/>
  <c r="E1871" i="5"/>
  <c r="E1872" i="5"/>
  <c r="E1873" i="5"/>
  <c r="E1874" i="5"/>
  <c r="E1875" i="5"/>
  <c r="E1876" i="5"/>
  <c r="E1877" i="5"/>
  <c r="E1878" i="5"/>
  <c r="E1879" i="5"/>
  <c r="E1880" i="5"/>
  <c r="E1881" i="5"/>
  <c r="E1882" i="5"/>
  <c r="E1883" i="5"/>
  <c r="E1884" i="5"/>
  <c r="E1885" i="5"/>
  <c r="E1886" i="5"/>
  <c r="E1887" i="5"/>
  <c r="E1888" i="5"/>
  <c r="E1889" i="5"/>
  <c r="E1890" i="5"/>
  <c r="E1891" i="5"/>
  <c r="E1892" i="5"/>
  <c r="E1893" i="5"/>
  <c r="E1894" i="5"/>
  <c r="E1895" i="5"/>
  <c r="E1896" i="5"/>
  <c r="E1897" i="5"/>
  <c r="E1898" i="5"/>
  <c r="E1899" i="5"/>
  <c r="E1900" i="5"/>
  <c r="E1901" i="5"/>
  <c r="E1902" i="5"/>
  <c r="E1903" i="5"/>
  <c r="E1904" i="5"/>
  <c r="E1905" i="5"/>
  <c r="E1906" i="5"/>
  <c r="E1907" i="5"/>
  <c r="E1908" i="5"/>
  <c r="E1909" i="5"/>
  <c r="E1910" i="5"/>
  <c r="E1911" i="5"/>
  <c r="E1912" i="5"/>
  <c r="E1913" i="5"/>
  <c r="E1914" i="5"/>
  <c r="E1915" i="5"/>
  <c r="E1916" i="5"/>
  <c r="E1917" i="5"/>
  <c r="E1918" i="5"/>
  <c r="E1919" i="5"/>
  <c r="E1920" i="5"/>
  <c r="E1921" i="5"/>
  <c r="E1922" i="5"/>
  <c r="E1923" i="5"/>
  <c r="E1924" i="5"/>
  <c r="E1925" i="5"/>
  <c r="E1926" i="5"/>
  <c r="E1927" i="5"/>
  <c r="E1928" i="5"/>
  <c r="E1929" i="5"/>
  <c r="E1930" i="5"/>
  <c r="E1931" i="5"/>
  <c r="E1932" i="5"/>
  <c r="E1933" i="5"/>
  <c r="E1934" i="5"/>
  <c r="E1935" i="5"/>
  <c r="E1936" i="5"/>
  <c r="E1937" i="5"/>
  <c r="E1938" i="5"/>
  <c r="E1939" i="5"/>
  <c r="E1940" i="5"/>
  <c r="E1941" i="5"/>
  <c r="E1942" i="5"/>
  <c r="E1943" i="5"/>
  <c r="E1944" i="5"/>
  <c r="E1945" i="5"/>
  <c r="E1946" i="5"/>
  <c r="E1947" i="5"/>
  <c r="E1948" i="5"/>
  <c r="E1949" i="5"/>
  <c r="E1950" i="5"/>
  <c r="E1951" i="5"/>
  <c r="E1952" i="5"/>
  <c r="E1953" i="5"/>
  <c r="E1954" i="5"/>
  <c r="E1955" i="5"/>
  <c r="E1956" i="5"/>
  <c r="E1957" i="5"/>
  <c r="E1958" i="5"/>
  <c r="E1959" i="5"/>
  <c r="E1960" i="5"/>
  <c r="E1961" i="5"/>
  <c r="E1962" i="5"/>
  <c r="E1963" i="5"/>
  <c r="E1964" i="5"/>
  <c r="E1965" i="5"/>
  <c r="E1966" i="5"/>
  <c r="E1967" i="5"/>
  <c r="E1968" i="5"/>
  <c r="E1969" i="5"/>
  <c r="E1970" i="5"/>
  <c r="E1971" i="5"/>
  <c r="E1972" i="5"/>
  <c r="E1973" i="5"/>
  <c r="E1974" i="5"/>
  <c r="E1975" i="5"/>
  <c r="E1976" i="5"/>
  <c r="E1977" i="5"/>
  <c r="E1978" i="5"/>
  <c r="E1979" i="5"/>
  <c r="E1980" i="5"/>
  <c r="E1981" i="5"/>
  <c r="E1982" i="5"/>
  <c r="E1983" i="5"/>
  <c r="E1984" i="5"/>
  <c r="E1985" i="5"/>
  <c r="E1986" i="5"/>
  <c r="E1987" i="5"/>
  <c r="E1988" i="5"/>
  <c r="E1989" i="5"/>
  <c r="E1990" i="5"/>
  <c r="E1991" i="5"/>
  <c r="E1992" i="5"/>
  <c r="E1993" i="5"/>
  <c r="E1994" i="5"/>
  <c r="E1995" i="5"/>
  <c r="E1996" i="5"/>
  <c r="E1997" i="5"/>
  <c r="E1998" i="5"/>
  <c r="E1999" i="5"/>
  <c r="E2000" i="5"/>
  <c r="E2001" i="5"/>
  <c r="E2002" i="5"/>
  <c r="E2003" i="5"/>
  <c r="E2004" i="5"/>
  <c r="E2005" i="5"/>
  <c r="E2006" i="5"/>
  <c r="E2007" i="5"/>
  <c r="E2008" i="5"/>
  <c r="E2009" i="5"/>
  <c r="E2010" i="5"/>
  <c r="E2011" i="5"/>
  <c r="E2012" i="5"/>
  <c r="E2013" i="5"/>
  <c r="E2014" i="5"/>
  <c r="E2015" i="5"/>
  <c r="E2016" i="5"/>
  <c r="E2017" i="5"/>
  <c r="E2018" i="5"/>
  <c r="E2019" i="5"/>
  <c r="E2020" i="5"/>
  <c r="E2021" i="5"/>
  <c r="E2022" i="5"/>
  <c r="E2023" i="5"/>
  <c r="E2024" i="5"/>
  <c r="E2025" i="5"/>
  <c r="E2026" i="5"/>
  <c r="E2027" i="5"/>
  <c r="E2028" i="5"/>
  <c r="E2029" i="5"/>
  <c r="E2030" i="5"/>
  <c r="E2031" i="5"/>
  <c r="E2032" i="5"/>
  <c r="E2033" i="5"/>
  <c r="E2034" i="5"/>
  <c r="E2035" i="5"/>
  <c r="E2036" i="5"/>
  <c r="E2037" i="5"/>
  <c r="E2038" i="5"/>
  <c r="E2039" i="5"/>
  <c r="E2040" i="5"/>
  <c r="E2041" i="5"/>
  <c r="E2042" i="5"/>
  <c r="E2043" i="5"/>
  <c r="E2044" i="5"/>
  <c r="E2045" i="5"/>
  <c r="E2046" i="5"/>
  <c r="E2047" i="5"/>
  <c r="E2048" i="5"/>
  <c r="E2049" i="5"/>
  <c r="E2050" i="5"/>
  <c r="E2051" i="5"/>
  <c r="E2052" i="5"/>
  <c r="E2053" i="5"/>
  <c r="E2054" i="5"/>
  <c r="E2055" i="5"/>
  <c r="E2056" i="5"/>
  <c r="E2057" i="5"/>
  <c r="E2058" i="5"/>
  <c r="E2059" i="5"/>
  <c r="E2060" i="5"/>
  <c r="E2061" i="5"/>
  <c r="E2062" i="5"/>
  <c r="E2063" i="5"/>
  <c r="E2064" i="5"/>
  <c r="E2065" i="5"/>
  <c r="E2066" i="5"/>
  <c r="E2067" i="5"/>
  <c r="E2068" i="5"/>
  <c r="E2069" i="5"/>
  <c r="E2070" i="5"/>
  <c r="E2071" i="5"/>
  <c r="E2072" i="5"/>
  <c r="E2073" i="5"/>
  <c r="E2074" i="5"/>
  <c r="E2075" i="5"/>
  <c r="E2076" i="5"/>
  <c r="E2077" i="5"/>
  <c r="E2078" i="5"/>
  <c r="E2079" i="5"/>
  <c r="E2080" i="5"/>
  <c r="E2081" i="5"/>
  <c r="E2082" i="5"/>
  <c r="E2083" i="5"/>
  <c r="E2084" i="5"/>
  <c r="E2085" i="5"/>
  <c r="E2086" i="5"/>
  <c r="E2087" i="5"/>
  <c r="E2088" i="5"/>
  <c r="E2089" i="5"/>
  <c r="E2090" i="5"/>
  <c r="E2091" i="5"/>
  <c r="E2092" i="5"/>
  <c r="E2093" i="5"/>
  <c r="E2094" i="5"/>
  <c r="E2095" i="5"/>
  <c r="E2096" i="5"/>
  <c r="E2097" i="5"/>
  <c r="E2098" i="5"/>
  <c r="E2099" i="5"/>
  <c r="E2100" i="5"/>
  <c r="E2101" i="5"/>
  <c r="E2102" i="5"/>
  <c r="E2103" i="5"/>
  <c r="E2104" i="5"/>
  <c r="AH1506" i="1" l="1"/>
  <c r="AJ1506" i="1"/>
  <c r="AK2090" i="1"/>
  <c r="I1774" i="1"/>
  <c r="J1774" i="1" s="1"/>
  <c r="K1774" i="1" s="1"/>
  <c r="O1774" i="1"/>
  <c r="P1774" i="1" s="1"/>
  <c r="U1774" i="1"/>
  <c r="V1774" i="1" s="1"/>
  <c r="Z1774" i="1"/>
  <c r="AE1774" i="1"/>
  <c r="AF1774" i="1" s="1"/>
  <c r="AG1774" i="1" l="1"/>
  <c r="Q1774" i="1"/>
  <c r="AA1774" i="1"/>
  <c r="AB1774" i="1" s="1"/>
  <c r="W1774" i="1"/>
  <c r="AM1774" i="1" s="1"/>
  <c r="AH1774" i="1" l="1"/>
  <c r="AJ1774" i="1"/>
  <c r="AK1774" i="1"/>
  <c r="AK2086" i="1"/>
  <c r="AK2087" i="1"/>
  <c r="AK2088" i="1"/>
  <c r="AK2089" i="1"/>
  <c r="Q2087" i="1" l="1"/>
  <c r="K2087" i="1"/>
  <c r="AD6" i="4" l="1"/>
  <c r="Y6" i="4"/>
  <c r="Z6" i="4" s="1"/>
  <c r="AA6" i="4" s="1"/>
  <c r="U6" i="4"/>
  <c r="V6" i="4" s="1"/>
  <c r="T6" i="4"/>
  <c r="N6" i="4"/>
  <c r="H6" i="4"/>
  <c r="C6" i="4"/>
  <c r="B6" i="4"/>
  <c r="D6" i="4" s="1"/>
  <c r="AD5" i="4"/>
  <c r="Y5" i="4"/>
  <c r="Z5" i="4" s="1"/>
  <c r="AA5" i="4" s="1"/>
  <c r="T5" i="4"/>
  <c r="U5" i="4" s="1"/>
  <c r="V5" i="4" s="1"/>
  <c r="N5" i="4"/>
  <c r="H5" i="4"/>
  <c r="C5" i="4"/>
  <c r="B5" i="4"/>
  <c r="D5" i="4" s="1"/>
  <c r="AD4" i="4"/>
  <c r="Y4" i="4"/>
  <c r="Z4" i="4" s="1"/>
  <c r="AA4" i="4" s="1"/>
  <c r="T4" i="4"/>
  <c r="U4" i="4" s="1"/>
  <c r="V4" i="4" s="1"/>
  <c r="N4" i="4"/>
  <c r="H4" i="4"/>
  <c r="C4" i="4"/>
  <c r="B4" i="4"/>
  <c r="D4" i="4" s="1"/>
  <c r="AD3" i="4"/>
  <c r="Y3" i="4"/>
  <c r="Z3" i="4" s="1"/>
  <c r="AA3" i="4" s="1"/>
  <c r="T3" i="4"/>
  <c r="U3" i="4" s="1"/>
  <c r="V3" i="4" s="1"/>
  <c r="N3" i="4"/>
  <c r="H3" i="4"/>
  <c r="C3" i="4"/>
  <c r="B3" i="4"/>
  <c r="D3" i="4" s="1"/>
  <c r="AD2" i="4"/>
  <c r="Y2" i="4"/>
  <c r="Z2" i="4" s="1"/>
  <c r="AA2" i="4" s="1"/>
  <c r="T2" i="4"/>
  <c r="U2" i="4" s="1"/>
  <c r="V2" i="4" s="1"/>
  <c r="N2" i="4"/>
  <c r="H2" i="4"/>
  <c r="C35" i="1"/>
  <c r="E35" i="1" s="1"/>
  <c r="D35" i="1"/>
  <c r="C36" i="1"/>
  <c r="E36" i="1" s="1"/>
  <c r="D36" i="1"/>
  <c r="C37" i="1"/>
  <c r="E37" i="1" s="1"/>
  <c r="D37" i="1"/>
  <c r="C38" i="1"/>
  <c r="E38" i="1" s="1"/>
  <c r="D38" i="1"/>
  <c r="C39" i="1"/>
  <c r="E39" i="1" s="1"/>
  <c r="D39" i="1"/>
  <c r="C40" i="1"/>
  <c r="E40" i="1" s="1"/>
  <c r="D40" i="1"/>
  <c r="C41" i="1"/>
  <c r="E41" i="1" s="1"/>
  <c r="D41" i="1"/>
  <c r="C42" i="1"/>
  <c r="E42" i="1" s="1"/>
  <c r="D42" i="1"/>
  <c r="C43" i="1"/>
  <c r="E43" i="1" s="1"/>
  <c r="D43" i="1"/>
  <c r="C44" i="1"/>
  <c r="E44" i="1" s="1"/>
  <c r="D44" i="1"/>
  <c r="C45" i="1"/>
  <c r="E45" i="1" s="1"/>
  <c r="D45" i="1"/>
  <c r="C46" i="1"/>
  <c r="E46" i="1" s="1"/>
  <c r="D46" i="1"/>
  <c r="C47" i="1"/>
  <c r="E47" i="1" s="1"/>
  <c r="D47" i="1"/>
  <c r="C48" i="1"/>
  <c r="E48" i="1" s="1"/>
  <c r="D48" i="1"/>
  <c r="C49" i="1"/>
  <c r="E49" i="1" s="1"/>
  <c r="D49" i="1"/>
  <c r="C50" i="1"/>
  <c r="E50" i="1" s="1"/>
  <c r="D50" i="1"/>
  <c r="C51" i="1"/>
  <c r="E51" i="1" s="1"/>
  <c r="D51" i="1"/>
  <c r="C52" i="1"/>
  <c r="E52" i="1" s="1"/>
  <c r="D52" i="1"/>
  <c r="C53" i="1"/>
  <c r="E53" i="1" s="1"/>
  <c r="D53" i="1"/>
  <c r="C54" i="1"/>
  <c r="E54" i="1" s="1"/>
  <c r="D54" i="1"/>
  <c r="C55" i="1"/>
  <c r="E55" i="1" s="1"/>
  <c r="D55" i="1"/>
  <c r="C56" i="1"/>
  <c r="E56" i="1" s="1"/>
  <c r="D56" i="1"/>
  <c r="C57" i="1"/>
  <c r="E57" i="1" s="1"/>
  <c r="D57" i="1"/>
  <c r="C58" i="1"/>
  <c r="E58" i="1" s="1"/>
  <c r="D58" i="1"/>
  <c r="C59" i="1"/>
  <c r="E59" i="1" s="1"/>
  <c r="D59" i="1"/>
  <c r="C60" i="1"/>
  <c r="E60" i="1" s="1"/>
  <c r="D60" i="1"/>
  <c r="C61" i="1"/>
  <c r="E61" i="1" s="1"/>
  <c r="D61" i="1"/>
  <c r="C62" i="1"/>
  <c r="E62" i="1" s="1"/>
  <c r="D62" i="1"/>
  <c r="C63" i="1"/>
  <c r="E63" i="1" s="1"/>
  <c r="D63" i="1"/>
  <c r="C64" i="1"/>
  <c r="E64" i="1" s="1"/>
  <c r="D64" i="1"/>
  <c r="C65" i="1"/>
  <c r="E65" i="1" s="1"/>
  <c r="D65" i="1"/>
  <c r="C66" i="1"/>
  <c r="E66" i="1" s="1"/>
  <c r="D66" i="1"/>
  <c r="C67" i="1"/>
  <c r="E67" i="1" s="1"/>
  <c r="D67" i="1"/>
  <c r="C68" i="1"/>
  <c r="E68" i="1" s="1"/>
  <c r="D68" i="1"/>
  <c r="C69" i="1"/>
  <c r="E69" i="1" s="1"/>
  <c r="D69" i="1"/>
  <c r="C70" i="1"/>
  <c r="E70" i="1" s="1"/>
  <c r="D70" i="1"/>
  <c r="C71" i="1"/>
  <c r="E71" i="1" s="1"/>
  <c r="D71" i="1"/>
  <c r="C72" i="1"/>
  <c r="E72" i="1" s="1"/>
  <c r="D72" i="1"/>
  <c r="C73" i="1"/>
  <c r="E73" i="1" s="1"/>
  <c r="D73" i="1"/>
  <c r="C74" i="1"/>
  <c r="E74" i="1" s="1"/>
  <c r="D74" i="1"/>
  <c r="C75" i="1"/>
  <c r="E75" i="1" s="1"/>
  <c r="D75" i="1"/>
  <c r="C76" i="1"/>
  <c r="E76" i="1" s="1"/>
  <c r="D76" i="1"/>
  <c r="C77" i="1"/>
  <c r="E77" i="1" s="1"/>
  <c r="D77" i="1"/>
  <c r="C78" i="1"/>
  <c r="E78" i="1" s="1"/>
  <c r="D78" i="1"/>
  <c r="C79" i="1"/>
  <c r="E79" i="1" s="1"/>
  <c r="D79" i="1"/>
  <c r="C80" i="1"/>
  <c r="E80" i="1" s="1"/>
  <c r="D80" i="1"/>
  <c r="C81" i="1"/>
  <c r="E81" i="1" s="1"/>
  <c r="D81" i="1"/>
  <c r="C82" i="1"/>
  <c r="E82" i="1" s="1"/>
  <c r="D82" i="1"/>
  <c r="C83" i="1"/>
  <c r="E83" i="1" s="1"/>
  <c r="D83" i="1"/>
  <c r="C84" i="1"/>
  <c r="E84" i="1" s="1"/>
  <c r="D84" i="1"/>
  <c r="C85" i="1"/>
  <c r="E85" i="1" s="1"/>
  <c r="D85" i="1"/>
  <c r="C86" i="1"/>
  <c r="E86" i="1" s="1"/>
  <c r="D86" i="1"/>
  <c r="C87" i="1"/>
  <c r="E87" i="1" s="1"/>
  <c r="D87" i="1"/>
  <c r="C88" i="1"/>
  <c r="E88" i="1" s="1"/>
  <c r="D88" i="1"/>
  <c r="C89" i="1"/>
  <c r="E89" i="1" s="1"/>
  <c r="D89" i="1"/>
  <c r="C90" i="1"/>
  <c r="E90" i="1" s="1"/>
  <c r="D90" i="1"/>
  <c r="C91" i="1"/>
  <c r="E91" i="1" s="1"/>
  <c r="D91" i="1"/>
  <c r="C92" i="1"/>
  <c r="E92" i="1" s="1"/>
  <c r="D92" i="1"/>
  <c r="C93" i="1"/>
  <c r="E93" i="1" s="1"/>
  <c r="D93" i="1"/>
  <c r="C94" i="1"/>
  <c r="E94" i="1" s="1"/>
  <c r="D94" i="1"/>
  <c r="C95" i="1"/>
  <c r="E95" i="1" s="1"/>
  <c r="D95" i="1"/>
  <c r="C96" i="1"/>
  <c r="E96" i="1" s="1"/>
  <c r="D96" i="1"/>
  <c r="C97" i="1"/>
  <c r="E97" i="1" s="1"/>
  <c r="D97" i="1"/>
  <c r="C98" i="1"/>
  <c r="E98" i="1" s="1"/>
  <c r="D98" i="1"/>
  <c r="C99" i="1"/>
  <c r="E99" i="1" s="1"/>
  <c r="D99" i="1"/>
  <c r="C100" i="1"/>
  <c r="E100" i="1" s="1"/>
  <c r="D100" i="1"/>
  <c r="C101" i="1"/>
  <c r="E101" i="1" s="1"/>
  <c r="D101" i="1"/>
  <c r="C102" i="1"/>
  <c r="E102" i="1" s="1"/>
  <c r="D102" i="1"/>
  <c r="C103" i="1"/>
  <c r="E103" i="1" s="1"/>
  <c r="D103" i="1"/>
  <c r="C104" i="1"/>
  <c r="E104" i="1" s="1"/>
  <c r="D104" i="1"/>
  <c r="C105" i="1"/>
  <c r="E105" i="1" s="1"/>
  <c r="D105" i="1"/>
  <c r="C106" i="1"/>
  <c r="E106" i="1" s="1"/>
  <c r="D106" i="1"/>
  <c r="C107" i="1"/>
  <c r="E107" i="1" s="1"/>
  <c r="D107" i="1"/>
  <c r="C108" i="1"/>
  <c r="E108" i="1" s="1"/>
  <c r="D108" i="1"/>
  <c r="C109" i="1"/>
  <c r="E109" i="1" s="1"/>
  <c r="D109" i="1"/>
  <c r="C110" i="1"/>
  <c r="E110" i="1" s="1"/>
  <c r="D110" i="1"/>
  <c r="C111" i="1"/>
  <c r="E111" i="1" s="1"/>
  <c r="D111" i="1"/>
  <c r="C112" i="1"/>
  <c r="E112" i="1" s="1"/>
  <c r="D112" i="1"/>
  <c r="C113" i="1"/>
  <c r="E113" i="1" s="1"/>
  <c r="D113" i="1"/>
  <c r="C114" i="1"/>
  <c r="E114" i="1" s="1"/>
  <c r="D114" i="1"/>
  <c r="C115" i="1"/>
  <c r="E115" i="1" s="1"/>
  <c r="D115" i="1"/>
  <c r="C116" i="1"/>
  <c r="E116" i="1" s="1"/>
  <c r="D116" i="1"/>
  <c r="C117" i="1"/>
  <c r="E117" i="1" s="1"/>
  <c r="D117" i="1"/>
  <c r="C118" i="1"/>
  <c r="E118" i="1" s="1"/>
  <c r="D118" i="1"/>
  <c r="C119" i="1"/>
  <c r="E119" i="1" s="1"/>
  <c r="D119" i="1"/>
  <c r="C120" i="1"/>
  <c r="E120" i="1" s="1"/>
  <c r="D120" i="1"/>
  <c r="C121" i="1"/>
  <c r="E121" i="1" s="1"/>
  <c r="D121" i="1"/>
  <c r="C122" i="1"/>
  <c r="E122" i="1" s="1"/>
  <c r="D122" i="1"/>
  <c r="C123" i="1"/>
  <c r="E123" i="1" s="1"/>
  <c r="D123" i="1"/>
  <c r="C124" i="1"/>
  <c r="E124" i="1" s="1"/>
  <c r="D124" i="1"/>
  <c r="C125" i="1"/>
  <c r="E125" i="1" s="1"/>
  <c r="D125" i="1"/>
  <c r="C126" i="1"/>
  <c r="E126" i="1" s="1"/>
  <c r="D126" i="1"/>
  <c r="C127" i="1"/>
  <c r="E127" i="1" s="1"/>
  <c r="D127" i="1"/>
  <c r="C128" i="1"/>
  <c r="E128" i="1" s="1"/>
  <c r="D128" i="1"/>
  <c r="C129" i="1"/>
  <c r="E129" i="1" s="1"/>
  <c r="D129" i="1"/>
  <c r="C130" i="1"/>
  <c r="E130" i="1" s="1"/>
  <c r="D130" i="1"/>
  <c r="C131" i="1"/>
  <c r="E131" i="1" s="1"/>
  <c r="D131" i="1"/>
  <c r="C132" i="1"/>
  <c r="E132" i="1" s="1"/>
  <c r="D132" i="1"/>
  <c r="C133" i="1"/>
  <c r="E133" i="1" s="1"/>
  <c r="D133" i="1"/>
  <c r="C134" i="1"/>
  <c r="E134" i="1" s="1"/>
  <c r="D134" i="1"/>
  <c r="C135" i="1"/>
  <c r="E135" i="1" s="1"/>
  <c r="D135" i="1"/>
  <c r="C136" i="1"/>
  <c r="E136" i="1" s="1"/>
  <c r="D136" i="1"/>
  <c r="C137" i="1"/>
  <c r="E137" i="1" s="1"/>
  <c r="D137" i="1"/>
  <c r="C138" i="1"/>
  <c r="E138" i="1" s="1"/>
  <c r="D138" i="1"/>
  <c r="C139" i="1"/>
  <c r="E139" i="1" s="1"/>
  <c r="D139" i="1"/>
  <c r="C140" i="1"/>
  <c r="E140" i="1" s="1"/>
  <c r="D140" i="1"/>
  <c r="C141" i="1"/>
  <c r="E141" i="1" s="1"/>
  <c r="D141" i="1"/>
  <c r="C142" i="1"/>
  <c r="E142" i="1" s="1"/>
  <c r="D142" i="1"/>
  <c r="C143" i="1"/>
  <c r="E143" i="1" s="1"/>
  <c r="D143" i="1"/>
  <c r="C144" i="1"/>
  <c r="E144" i="1" s="1"/>
  <c r="D144" i="1"/>
  <c r="C145" i="1"/>
  <c r="E145" i="1" s="1"/>
  <c r="D145" i="1"/>
  <c r="C146" i="1"/>
  <c r="E146" i="1" s="1"/>
  <c r="D146" i="1"/>
  <c r="C147" i="1"/>
  <c r="E147" i="1" s="1"/>
  <c r="D147" i="1"/>
  <c r="C148" i="1"/>
  <c r="E148" i="1" s="1"/>
  <c r="D148" i="1"/>
  <c r="C149" i="1"/>
  <c r="E149" i="1" s="1"/>
  <c r="D149" i="1"/>
  <c r="C150" i="1"/>
  <c r="E150" i="1" s="1"/>
  <c r="D150" i="1"/>
  <c r="C151" i="1"/>
  <c r="E151" i="1" s="1"/>
  <c r="D151" i="1"/>
  <c r="C152" i="1"/>
  <c r="E152" i="1" s="1"/>
  <c r="D152" i="1"/>
  <c r="C153" i="1"/>
  <c r="E153" i="1" s="1"/>
  <c r="D153" i="1"/>
  <c r="C154" i="1"/>
  <c r="E154" i="1" s="1"/>
  <c r="D154" i="1"/>
  <c r="C155" i="1"/>
  <c r="E155" i="1" s="1"/>
  <c r="D155" i="1"/>
  <c r="C156" i="1"/>
  <c r="E156" i="1" s="1"/>
  <c r="D156" i="1"/>
  <c r="C157" i="1"/>
  <c r="E157" i="1" s="1"/>
  <c r="D157" i="1"/>
  <c r="C158" i="1"/>
  <c r="E158" i="1" s="1"/>
  <c r="D158" i="1"/>
  <c r="C159" i="1"/>
  <c r="E159" i="1" s="1"/>
  <c r="D159" i="1"/>
  <c r="C160" i="1"/>
  <c r="E160" i="1" s="1"/>
  <c r="D160" i="1"/>
  <c r="C161" i="1"/>
  <c r="E161" i="1" s="1"/>
  <c r="D161" i="1"/>
  <c r="C162" i="1"/>
  <c r="E162" i="1" s="1"/>
  <c r="D162" i="1"/>
  <c r="C163" i="1"/>
  <c r="E163" i="1" s="1"/>
  <c r="D163" i="1"/>
  <c r="C164" i="1"/>
  <c r="E164" i="1" s="1"/>
  <c r="D164" i="1"/>
  <c r="C165" i="1"/>
  <c r="E165" i="1" s="1"/>
  <c r="D165" i="1"/>
  <c r="C166" i="1"/>
  <c r="E166" i="1" s="1"/>
  <c r="D166" i="1"/>
  <c r="C167" i="1"/>
  <c r="E167" i="1" s="1"/>
  <c r="D167" i="1"/>
  <c r="C168" i="1"/>
  <c r="E168" i="1" s="1"/>
  <c r="D168" i="1"/>
  <c r="C169" i="1"/>
  <c r="E169" i="1" s="1"/>
  <c r="D169" i="1"/>
  <c r="C170" i="1"/>
  <c r="E170" i="1" s="1"/>
  <c r="D170" i="1"/>
  <c r="C171" i="1"/>
  <c r="E171" i="1" s="1"/>
  <c r="D171" i="1"/>
  <c r="C172" i="1"/>
  <c r="E172" i="1" s="1"/>
  <c r="D172" i="1"/>
  <c r="C173" i="1"/>
  <c r="E173" i="1" s="1"/>
  <c r="D173" i="1"/>
  <c r="C174" i="1"/>
  <c r="E174" i="1" s="1"/>
  <c r="D174" i="1"/>
  <c r="C175" i="1"/>
  <c r="E175" i="1" s="1"/>
  <c r="D175" i="1"/>
  <c r="C176" i="1"/>
  <c r="E176" i="1" s="1"/>
  <c r="D176" i="1"/>
  <c r="C177" i="1"/>
  <c r="E177" i="1" s="1"/>
  <c r="D177" i="1"/>
  <c r="C178" i="1"/>
  <c r="E178" i="1" s="1"/>
  <c r="D178" i="1"/>
  <c r="C179" i="1"/>
  <c r="E179" i="1" s="1"/>
  <c r="D179" i="1"/>
  <c r="C180" i="1"/>
  <c r="E180" i="1" s="1"/>
  <c r="D180" i="1"/>
  <c r="C181" i="1"/>
  <c r="E181" i="1" s="1"/>
  <c r="D181" i="1"/>
  <c r="C182" i="1"/>
  <c r="E182" i="1" s="1"/>
  <c r="D182" i="1"/>
  <c r="C183" i="1"/>
  <c r="E183" i="1" s="1"/>
  <c r="D183" i="1"/>
  <c r="C184" i="1"/>
  <c r="E184" i="1" s="1"/>
  <c r="D184" i="1"/>
  <c r="C185" i="1"/>
  <c r="E185" i="1" s="1"/>
  <c r="D185" i="1"/>
  <c r="C186" i="1"/>
  <c r="E186" i="1" s="1"/>
  <c r="D186" i="1"/>
  <c r="C187" i="1"/>
  <c r="E187" i="1" s="1"/>
  <c r="D187" i="1"/>
  <c r="C188" i="1"/>
  <c r="E188" i="1" s="1"/>
  <c r="D188" i="1"/>
  <c r="C189" i="1"/>
  <c r="E189" i="1" s="1"/>
  <c r="D189" i="1"/>
  <c r="C190" i="1"/>
  <c r="E190" i="1" s="1"/>
  <c r="D190" i="1"/>
  <c r="C193" i="1"/>
  <c r="E193" i="1" s="1"/>
  <c r="D193" i="1"/>
  <c r="C194" i="1"/>
  <c r="E194" i="1" s="1"/>
  <c r="D194" i="1"/>
  <c r="C195" i="1"/>
  <c r="E195" i="1" s="1"/>
  <c r="D195" i="1"/>
  <c r="C196" i="1"/>
  <c r="E196" i="1" s="1"/>
  <c r="D196" i="1"/>
  <c r="C197" i="1"/>
  <c r="E197" i="1" s="1"/>
  <c r="D197" i="1"/>
  <c r="C198" i="1"/>
  <c r="E198" i="1" s="1"/>
  <c r="D198" i="1"/>
  <c r="C199" i="1"/>
  <c r="E199" i="1" s="1"/>
  <c r="D199" i="1"/>
  <c r="C200" i="1"/>
  <c r="E200" i="1" s="1"/>
  <c r="D200" i="1"/>
  <c r="C201" i="1"/>
  <c r="E201" i="1" s="1"/>
  <c r="D201" i="1"/>
  <c r="C202" i="1"/>
  <c r="E202" i="1" s="1"/>
  <c r="D202" i="1"/>
  <c r="C203" i="1"/>
  <c r="E203" i="1" s="1"/>
  <c r="D203" i="1"/>
  <c r="C204" i="1"/>
  <c r="E204" i="1" s="1"/>
  <c r="D204" i="1"/>
  <c r="C205" i="1"/>
  <c r="E205" i="1" s="1"/>
  <c r="D205" i="1"/>
  <c r="C206" i="1"/>
  <c r="E206" i="1" s="1"/>
  <c r="D206" i="1"/>
  <c r="C208" i="1"/>
  <c r="E208" i="1" s="1"/>
  <c r="D208" i="1"/>
  <c r="C209" i="1"/>
  <c r="E209" i="1" s="1"/>
  <c r="D209" i="1"/>
  <c r="C210" i="1"/>
  <c r="E210" i="1" s="1"/>
  <c r="D210" i="1"/>
  <c r="C211" i="1"/>
  <c r="E211" i="1" s="1"/>
  <c r="D211" i="1"/>
  <c r="C212" i="1"/>
  <c r="E212" i="1" s="1"/>
  <c r="D212" i="1"/>
  <c r="C213" i="1"/>
  <c r="E213" i="1" s="1"/>
  <c r="D213" i="1"/>
  <c r="C214" i="1"/>
  <c r="E214" i="1" s="1"/>
  <c r="D214" i="1"/>
  <c r="C215" i="1"/>
  <c r="E215" i="1" s="1"/>
  <c r="D215" i="1"/>
  <c r="C216" i="1"/>
  <c r="E216" i="1" s="1"/>
  <c r="D216" i="1"/>
  <c r="C217" i="1"/>
  <c r="E217" i="1" s="1"/>
  <c r="D217" i="1"/>
  <c r="C218" i="1"/>
  <c r="E218" i="1" s="1"/>
  <c r="D218" i="1"/>
  <c r="C219" i="1"/>
  <c r="E219" i="1" s="1"/>
  <c r="D219" i="1"/>
  <c r="C220" i="1"/>
  <c r="E220" i="1" s="1"/>
  <c r="D220" i="1"/>
  <c r="C221" i="1"/>
  <c r="E221" i="1" s="1"/>
  <c r="D221" i="1"/>
  <c r="C222" i="1"/>
  <c r="E222" i="1" s="1"/>
  <c r="D222" i="1"/>
  <c r="C223" i="1"/>
  <c r="E223" i="1" s="1"/>
  <c r="D223" i="1"/>
  <c r="C224" i="1"/>
  <c r="E224" i="1" s="1"/>
  <c r="D224" i="1"/>
  <c r="C225" i="1"/>
  <c r="E225" i="1" s="1"/>
  <c r="D225" i="1"/>
  <c r="C226" i="1"/>
  <c r="E226" i="1" s="1"/>
  <c r="D226" i="1"/>
  <c r="C227" i="1"/>
  <c r="E227" i="1" s="1"/>
  <c r="D227" i="1"/>
  <c r="C228" i="1"/>
  <c r="E228" i="1" s="1"/>
  <c r="D228" i="1"/>
  <c r="C229" i="1"/>
  <c r="E229" i="1" s="1"/>
  <c r="D229" i="1"/>
  <c r="C230" i="1"/>
  <c r="E230" i="1" s="1"/>
  <c r="D230" i="1"/>
  <c r="C231" i="1"/>
  <c r="E231" i="1" s="1"/>
  <c r="D231" i="1"/>
  <c r="C232" i="1"/>
  <c r="E232" i="1" s="1"/>
  <c r="D232" i="1"/>
  <c r="C233" i="1"/>
  <c r="E233" i="1" s="1"/>
  <c r="D233" i="1"/>
  <c r="C234" i="1"/>
  <c r="E234" i="1" s="1"/>
  <c r="D234" i="1"/>
  <c r="C235" i="1"/>
  <c r="E235" i="1" s="1"/>
  <c r="D235" i="1"/>
  <c r="C236" i="1"/>
  <c r="E236" i="1" s="1"/>
  <c r="D236" i="1"/>
  <c r="C237" i="1"/>
  <c r="E237" i="1" s="1"/>
  <c r="D237" i="1"/>
  <c r="C238" i="1"/>
  <c r="E238" i="1" s="1"/>
  <c r="D238" i="1"/>
  <c r="C239" i="1"/>
  <c r="E239" i="1" s="1"/>
  <c r="D239" i="1"/>
  <c r="C240" i="1"/>
  <c r="E240" i="1" s="1"/>
  <c r="D240" i="1"/>
  <c r="C241" i="1"/>
  <c r="E241" i="1" s="1"/>
  <c r="D241" i="1"/>
  <c r="C242" i="1"/>
  <c r="E242" i="1" s="1"/>
  <c r="D242" i="1"/>
  <c r="C243" i="1"/>
  <c r="E243" i="1" s="1"/>
  <c r="D243" i="1"/>
  <c r="C244" i="1"/>
  <c r="E244" i="1" s="1"/>
  <c r="D244" i="1"/>
  <c r="C245" i="1"/>
  <c r="E245" i="1" s="1"/>
  <c r="D245" i="1"/>
  <c r="C246" i="1"/>
  <c r="E246" i="1" s="1"/>
  <c r="D246" i="1"/>
  <c r="C247" i="1"/>
  <c r="E247" i="1" s="1"/>
  <c r="D247" i="1"/>
  <c r="C248" i="1"/>
  <c r="E248" i="1" s="1"/>
  <c r="D248" i="1"/>
  <c r="C249" i="1"/>
  <c r="E249" i="1" s="1"/>
  <c r="D249" i="1"/>
  <c r="C250" i="1"/>
  <c r="E250" i="1" s="1"/>
  <c r="D250" i="1"/>
  <c r="C251" i="1"/>
  <c r="E251" i="1" s="1"/>
  <c r="D251" i="1"/>
  <c r="C252" i="1"/>
  <c r="E252" i="1" s="1"/>
  <c r="D252" i="1"/>
  <c r="C253" i="1"/>
  <c r="E253" i="1" s="1"/>
  <c r="D253" i="1"/>
  <c r="C254" i="1"/>
  <c r="E254" i="1" s="1"/>
  <c r="D254" i="1"/>
  <c r="C255" i="1"/>
  <c r="E255" i="1" s="1"/>
  <c r="D255" i="1"/>
  <c r="C256" i="1"/>
  <c r="E256" i="1" s="1"/>
  <c r="D256" i="1"/>
  <c r="C257" i="1"/>
  <c r="E257" i="1" s="1"/>
  <c r="D257" i="1"/>
  <c r="C258" i="1"/>
  <c r="E258" i="1" s="1"/>
  <c r="D258" i="1"/>
  <c r="C259" i="1"/>
  <c r="E259" i="1" s="1"/>
  <c r="D259" i="1"/>
  <c r="C260" i="1"/>
  <c r="E260" i="1" s="1"/>
  <c r="D260" i="1"/>
  <c r="C261" i="1"/>
  <c r="E261" i="1" s="1"/>
  <c r="D261" i="1"/>
  <c r="C262" i="1"/>
  <c r="E262" i="1" s="1"/>
  <c r="D262" i="1"/>
  <c r="C263" i="1"/>
  <c r="E263" i="1" s="1"/>
  <c r="D263" i="1"/>
  <c r="C264" i="1"/>
  <c r="E264" i="1" s="1"/>
  <c r="D264" i="1"/>
  <c r="C265" i="1"/>
  <c r="E265" i="1" s="1"/>
  <c r="D265" i="1"/>
  <c r="C266" i="1"/>
  <c r="E266" i="1" s="1"/>
  <c r="D266" i="1"/>
  <c r="C267" i="1"/>
  <c r="E267" i="1" s="1"/>
  <c r="D267" i="1"/>
  <c r="C268" i="1"/>
  <c r="E268" i="1" s="1"/>
  <c r="D268" i="1"/>
  <c r="C269" i="1"/>
  <c r="E269" i="1" s="1"/>
  <c r="D269" i="1"/>
  <c r="C270" i="1"/>
  <c r="E270" i="1" s="1"/>
  <c r="D270" i="1"/>
  <c r="C271" i="1"/>
  <c r="E271" i="1" s="1"/>
  <c r="D271" i="1"/>
  <c r="C272" i="1"/>
  <c r="E272" i="1" s="1"/>
  <c r="D272" i="1"/>
  <c r="C273" i="1"/>
  <c r="E273" i="1" s="1"/>
  <c r="D273" i="1"/>
  <c r="C274" i="1"/>
  <c r="E274" i="1" s="1"/>
  <c r="D274" i="1"/>
  <c r="C275" i="1"/>
  <c r="E275" i="1" s="1"/>
  <c r="D275" i="1"/>
  <c r="C276" i="1"/>
  <c r="E276" i="1" s="1"/>
  <c r="D276" i="1"/>
  <c r="C277" i="1"/>
  <c r="E277" i="1" s="1"/>
  <c r="D277" i="1"/>
  <c r="C278" i="1"/>
  <c r="E278" i="1" s="1"/>
  <c r="D278" i="1"/>
  <c r="C279" i="1"/>
  <c r="E279" i="1" s="1"/>
  <c r="D279" i="1"/>
  <c r="C280" i="1"/>
  <c r="E280" i="1" s="1"/>
  <c r="D280" i="1"/>
  <c r="C281" i="1"/>
  <c r="E281" i="1" s="1"/>
  <c r="D281" i="1"/>
  <c r="C282" i="1"/>
  <c r="E282" i="1" s="1"/>
  <c r="D282" i="1"/>
  <c r="C283" i="1"/>
  <c r="E283" i="1" s="1"/>
  <c r="D283" i="1"/>
  <c r="C284" i="1"/>
  <c r="E284" i="1" s="1"/>
  <c r="D284" i="1"/>
  <c r="C285" i="1"/>
  <c r="E285" i="1" s="1"/>
  <c r="D285" i="1"/>
  <c r="C286" i="1"/>
  <c r="E286" i="1" s="1"/>
  <c r="D286" i="1"/>
  <c r="C287" i="1"/>
  <c r="E287" i="1" s="1"/>
  <c r="D287" i="1"/>
  <c r="C288" i="1"/>
  <c r="E288" i="1" s="1"/>
  <c r="D288" i="1"/>
  <c r="C289" i="1"/>
  <c r="E289" i="1" s="1"/>
  <c r="D289" i="1"/>
  <c r="C290" i="1"/>
  <c r="E290" i="1" s="1"/>
  <c r="D290" i="1"/>
  <c r="C291" i="1"/>
  <c r="E291" i="1" s="1"/>
  <c r="D291" i="1"/>
  <c r="C293" i="1"/>
  <c r="E293" i="1" s="1"/>
  <c r="D293" i="1"/>
  <c r="C294" i="1"/>
  <c r="E294" i="1" s="1"/>
  <c r="D294" i="1"/>
  <c r="C295" i="1"/>
  <c r="E295" i="1" s="1"/>
  <c r="D295" i="1"/>
  <c r="C296" i="1"/>
  <c r="E296" i="1" s="1"/>
  <c r="D296" i="1"/>
  <c r="C297" i="1"/>
  <c r="E297" i="1" s="1"/>
  <c r="D297" i="1"/>
  <c r="C298" i="1"/>
  <c r="E298" i="1" s="1"/>
  <c r="D298" i="1"/>
  <c r="C299" i="1"/>
  <c r="E299" i="1" s="1"/>
  <c r="D299" i="1"/>
  <c r="C300" i="1"/>
  <c r="E300" i="1" s="1"/>
  <c r="D300" i="1"/>
  <c r="C301" i="1"/>
  <c r="E301" i="1" s="1"/>
  <c r="D301" i="1"/>
  <c r="C302" i="1"/>
  <c r="E302" i="1" s="1"/>
  <c r="D302" i="1"/>
  <c r="C303" i="1"/>
  <c r="E303" i="1" s="1"/>
  <c r="D303" i="1"/>
  <c r="C304" i="1"/>
  <c r="E304" i="1" s="1"/>
  <c r="D304" i="1"/>
  <c r="C305" i="1"/>
  <c r="E305" i="1" s="1"/>
  <c r="D305" i="1"/>
  <c r="C306" i="1"/>
  <c r="E306" i="1" s="1"/>
  <c r="D306" i="1"/>
  <c r="C307" i="1"/>
  <c r="E307" i="1" s="1"/>
  <c r="D307" i="1"/>
  <c r="C308" i="1"/>
  <c r="E308" i="1" s="1"/>
  <c r="D308" i="1"/>
  <c r="C309" i="1"/>
  <c r="E309" i="1" s="1"/>
  <c r="D309" i="1"/>
  <c r="C310" i="1"/>
  <c r="E310" i="1" s="1"/>
  <c r="D310" i="1"/>
  <c r="C311" i="1"/>
  <c r="E311" i="1" s="1"/>
  <c r="D311" i="1"/>
  <c r="C312" i="1"/>
  <c r="E312" i="1" s="1"/>
  <c r="D312" i="1"/>
  <c r="C313" i="1"/>
  <c r="E313" i="1" s="1"/>
  <c r="D313" i="1"/>
  <c r="C314" i="1"/>
  <c r="E314" i="1" s="1"/>
  <c r="D314" i="1"/>
  <c r="C315" i="1"/>
  <c r="E315" i="1" s="1"/>
  <c r="D315" i="1"/>
  <c r="C316" i="1"/>
  <c r="E316" i="1" s="1"/>
  <c r="D316" i="1"/>
  <c r="C317" i="1"/>
  <c r="E317" i="1" s="1"/>
  <c r="D317" i="1"/>
  <c r="C318" i="1"/>
  <c r="E318" i="1" s="1"/>
  <c r="D318" i="1"/>
  <c r="C319" i="1"/>
  <c r="E319" i="1" s="1"/>
  <c r="D319" i="1"/>
  <c r="C320" i="1"/>
  <c r="E320" i="1" s="1"/>
  <c r="D320" i="1"/>
  <c r="C321" i="1"/>
  <c r="E321" i="1" s="1"/>
  <c r="D321" i="1"/>
  <c r="C322" i="1"/>
  <c r="E322" i="1" s="1"/>
  <c r="D322" i="1"/>
  <c r="C323" i="1"/>
  <c r="E323" i="1" s="1"/>
  <c r="D323" i="1"/>
  <c r="C324" i="1"/>
  <c r="E324" i="1" s="1"/>
  <c r="D324" i="1"/>
  <c r="C325" i="1"/>
  <c r="E325" i="1" s="1"/>
  <c r="D325" i="1"/>
  <c r="C326" i="1"/>
  <c r="E326" i="1" s="1"/>
  <c r="D326" i="1"/>
  <c r="C327" i="1"/>
  <c r="E327" i="1" s="1"/>
  <c r="D327" i="1"/>
  <c r="C328" i="1"/>
  <c r="E328" i="1" s="1"/>
  <c r="D328" i="1"/>
  <c r="C329" i="1"/>
  <c r="E329" i="1" s="1"/>
  <c r="D329" i="1"/>
  <c r="C330" i="1"/>
  <c r="E330" i="1" s="1"/>
  <c r="D330" i="1"/>
  <c r="C331" i="1"/>
  <c r="E331" i="1" s="1"/>
  <c r="D331" i="1"/>
  <c r="C332" i="1"/>
  <c r="E332" i="1" s="1"/>
  <c r="D332" i="1"/>
  <c r="C333" i="1"/>
  <c r="E333" i="1" s="1"/>
  <c r="D333" i="1"/>
  <c r="C334" i="1"/>
  <c r="E334" i="1" s="1"/>
  <c r="D334" i="1"/>
  <c r="C335" i="1"/>
  <c r="E335" i="1" s="1"/>
  <c r="D335" i="1"/>
  <c r="C336" i="1"/>
  <c r="E336" i="1" s="1"/>
  <c r="D336" i="1"/>
  <c r="C337" i="1"/>
  <c r="E337" i="1" s="1"/>
  <c r="D337" i="1"/>
  <c r="C338" i="1"/>
  <c r="E338" i="1" s="1"/>
  <c r="D338" i="1"/>
  <c r="C339" i="1"/>
  <c r="E339" i="1" s="1"/>
  <c r="D339" i="1"/>
  <c r="C340" i="1"/>
  <c r="E340" i="1" s="1"/>
  <c r="D340" i="1"/>
  <c r="C341" i="1"/>
  <c r="E341" i="1" s="1"/>
  <c r="D341" i="1"/>
  <c r="C342" i="1"/>
  <c r="E342" i="1" s="1"/>
  <c r="D342" i="1"/>
  <c r="C343" i="1"/>
  <c r="E343" i="1" s="1"/>
  <c r="D343" i="1"/>
  <c r="C344" i="1"/>
  <c r="E344" i="1" s="1"/>
  <c r="D344" i="1"/>
  <c r="C345" i="1"/>
  <c r="E345" i="1" s="1"/>
  <c r="D345" i="1"/>
  <c r="C346" i="1"/>
  <c r="E346" i="1" s="1"/>
  <c r="D346" i="1"/>
  <c r="C347" i="1"/>
  <c r="E347" i="1" s="1"/>
  <c r="D347" i="1"/>
  <c r="C348" i="1"/>
  <c r="E348" i="1" s="1"/>
  <c r="D348" i="1"/>
  <c r="C349" i="1"/>
  <c r="E349" i="1" s="1"/>
  <c r="D349" i="1"/>
  <c r="C350" i="1"/>
  <c r="E350" i="1" s="1"/>
  <c r="D350" i="1"/>
  <c r="C351" i="1"/>
  <c r="E351" i="1" s="1"/>
  <c r="D351" i="1"/>
  <c r="C352" i="1"/>
  <c r="E352" i="1" s="1"/>
  <c r="D352" i="1"/>
  <c r="C353" i="1"/>
  <c r="E353" i="1" s="1"/>
  <c r="D353" i="1"/>
  <c r="C354" i="1"/>
  <c r="E354" i="1" s="1"/>
  <c r="D354" i="1"/>
  <c r="C355" i="1"/>
  <c r="E355" i="1" s="1"/>
  <c r="D355" i="1"/>
  <c r="C356" i="1"/>
  <c r="E356" i="1" s="1"/>
  <c r="D356" i="1"/>
  <c r="C357" i="1"/>
  <c r="E357" i="1" s="1"/>
  <c r="D357" i="1"/>
  <c r="C358" i="1"/>
  <c r="E358" i="1" s="1"/>
  <c r="D358" i="1"/>
  <c r="C359" i="1"/>
  <c r="E359" i="1" s="1"/>
  <c r="D359" i="1"/>
  <c r="C360" i="1"/>
  <c r="E360" i="1" s="1"/>
  <c r="D360" i="1"/>
  <c r="C361" i="1"/>
  <c r="E361" i="1" s="1"/>
  <c r="D361" i="1"/>
  <c r="C362" i="1"/>
  <c r="E362" i="1" s="1"/>
  <c r="D362" i="1"/>
  <c r="C363" i="1"/>
  <c r="E363" i="1" s="1"/>
  <c r="D363" i="1"/>
  <c r="C364" i="1"/>
  <c r="E364" i="1" s="1"/>
  <c r="D364" i="1"/>
  <c r="C365" i="1"/>
  <c r="E365" i="1" s="1"/>
  <c r="D365" i="1"/>
  <c r="C366" i="1"/>
  <c r="E366" i="1" s="1"/>
  <c r="D366" i="1"/>
  <c r="C367" i="1"/>
  <c r="E367" i="1" s="1"/>
  <c r="D367" i="1"/>
  <c r="C368" i="1"/>
  <c r="E368" i="1" s="1"/>
  <c r="D368" i="1"/>
  <c r="C369" i="1"/>
  <c r="E369" i="1" s="1"/>
  <c r="D369" i="1"/>
  <c r="C370" i="1"/>
  <c r="E370" i="1" s="1"/>
  <c r="D370" i="1"/>
  <c r="C371" i="1"/>
  <c r="E371" i="1" s="1"/>
  <c r="D371" i="1"/>
  <c r="C372" i="1"/>
  <c r="E372" i="1" s="1"/>
  <c r="D372" i="1"/>
  <c r="C373" i="1"/>
  <c r="E373" i="1" s="1"/>
  <c r="D373" i="1"/>
  <c r="C374" i="1"/>
  <c r="E374" i="1" s="1"/>
  <c r="D374" i="1"/>
  <c r="C375" i="1"/>
  <c r="E375" i="1" s="1"/>
  <c r="D375" i="1"/>
  <c r="C376" i="1"/>
  <c r="E376" i="1" s="1"/>
  <c r="D376" i="1"/>
  <c r="C377" i="1"/>
  <c r="E377" i="1" s="1"/>
  <c r="D377" i="1"/>
  <c r="C378" i="1"/>
  <c r="E378" i="1" s="1"/>
  <c r="D378" i="1"/>
  <c r="C379" i="1"/>
  <c r="E379" i="1" s="1"/>
  <c r="D379" i="1"/>
  <c r="C380" i="1"/>
  <c r="E380" i="1" s="1"/>
  <c r="D380" i="1"/>
  <c r="C381" i="1"/>
  <c r="E381" i="1" s="1"/>
  <c r="D381" i="1"/>
  <c r="C382" i="1"/>
  <c r="E382" i="1" s="1"/>
  <c r="D382" i="1"/>
  <c r="C383" i="1"/>
  <c r="E383" i="1" s="1"/>
  <c r="D383" i="1"/>
  <c r="C384" i="1"/>
  <c r="E384" i="1" s="1"/>
  <c r="D384" i="1"/>
  <c r="C385" i="1"/>
  <c r="E385" i="1" s="1"/>
  <c r="D385" i="1"/>
  <c r="C386" i="1"/>
  <c r="E386" i="1" s="1"/>
  <c r="D386" i="1"/>
  <c r="C387" i="1"/>
  <c r="E387" i="1" s="1"/>
  <c r="D387" i="1"/>
  <c r="C388" i="1"/>
  <c r="E388" i="1" s="1"/>
  <c r="D388" i="1"/>
  <c r="C389" i="1"/>
  <c r="E389" i="1" s="1"/>
  <c r="D389" i="1"/>
  <c r="C390" i="1"/>
  <c r="E390" i="1" s="1"/>
  <c r="D390" i="1"/>
  <c r="C391" i="1"/>
  <c r="E391" i="1" s="1"/>
  <c r="D391" i="1"/>
  <c r="C392" i="1"/>
  <c r="E392" i="1" s="1"/>
  <c r="D392" i="1"/>
  <c r="C393" i="1"/>
  <c r="E393" i="1" s="1"/>
  <c r="D393" i="1"/>
  <c r="C394" i="1"/>
  <c r="E394" i="1" s="1"/>
  <c r="D394" i="1"/>
  <c r="C395" i="1"/>
  <c r="E395" i="1" s="1"/>
  <c r="D395" i="1"/>
  <c r="C396" i="1"/>
  <c r="E396" i="1" s="1"/>
  <c r="D396" i="1"/>
  <c r="C397" i="1"/>
  <c r="E397" i="1" s="1"/>
  <c r="D397" i="1"/>
  <c r="C398" i="1"/>
  <c r="E398" i="1" s="1"/>
  <c r="D398" i="1"/>
  <c r="C399" i="1"/>
  <c r="E399" i="1" s="1"/>
  <c r="D399" i="1"/>
  <c r="C400" i="1"/>
  <c r="E400" i="1" s="1"/>
  <c r="D400" i="1"/>
  <c r="C401" i="1"/>
  <c r="E401" i="1" s="1"/>
  <c r="D401" i="1"/>
  <c r="C402" i="1"/>
  <c r="E402" i="1" s="1"/>
  <c r="D402" i="1"/>
  <c r="C403" i="1"/>
  <c r="E403" i="1" s="1"/>
  <c r="D403" i="1"/>
  <c r="C404" i="1"/>
  <c r="E404" i="1" s="1"/>
  <c r="D404" i="1"/>
  <c r="C405" i="1"/>
  <c r="E405" i="1" s="1"/>
  <c r="D405" i="1"/>
  <c r="C406" i="1"/>
  <c r="E406" i="1" s="1"/>
  <c r="D406" i="1"/>
  <c r="C407" i="1"/>
  <c r="E407" i="1" s="1"/>
  <c r="D407" i="1"/>
  <c r="C408" i="1"/>
  <c r="E408" i="1" s="1"/>
  <c r="D408" i="1"/>
  <c r="C409" i="1"/>
  <c r="E409" i="1" s="1"/>
  <c r="D409" i="1"/>
  <c r="C410" i="1"/>
  <c r="E410" i="1" s="1"/>
  <c r="D410" i="1"/>
  <c r="C411" i="1"/>
  <c r="E411" i="1" s="1"/>
  <c r="D411" i="1"/>
  <c r="C412" i="1"/>
  <c r="E412" i="1" s="1"/>
  <c r="D412" i="1"/>
  <c r="C413" i="1"/>
  <c r="E413" i="1" s="1"/>
  <c r="D413" i="1"/>
  <c r="C414" i="1"/>
  <c r="E414" i="1" s="1"/>
  <c r="D414" i="1"/>
  <c r="C415" i="1"/>
  <c r="E415" i="1" s="1"/>
  <c r="D415" i="1"/>
  <c r="C416" i="1"/>
  <c r="E416" i="1" s="1"/>
  <c r="D416" i="1"/>
  <c r="C417" i="1"/>
  <c r="E417" i="1" s="1"/>
  <c r="D417" i="1"/>
  <c r="C418" i="1"/>
  <c r="E418" i="1" s="1"/>
  <c r="D418" i="1"/>
  <c r="C419" i="1"/>
  <c r="E419" i="1" s="1"/>
  <c r="D419" i="1"/>
  <c r="C420" i="1"/>
  <c r="E420" i="1" s="1"/>
  <c r="D420" i="1"/>
  <c r="C421" i="1"/>
  <c r="E421" i="1" s="1"/>
  <c r="D421" i="1"/>
  <c r="C422" i="1"/>
  <c r="E422" i="1" s="1"/>
  <c r="D422" i="1"/>
  <c r="C423" i="1"/>
  <c r="E423" i="1" s="1"/>
  <c r="D423" i="1"/>
  <c r="C424" i="1"/>
  <c r="E424" i="1" s="1"/>
  <c r="D424" i="1"/>
  <c r="C425" i="1"/>
  <c r="E425" i="1" s="1"/>
  <c r="D425" i="1"/>
  <c r="C426" i="1"/>
  <c r="E426" i="1" s="1"/>
  <c r="D426" i="1"/>
  <c r="C427" i="1"/>
  <c r="E427" i="1" s="1"/>
  <c r="D427" i="1"/>
  <c r="C428" i="1"/>
  <c r="E428" i="1" s="1"/>
  <c r="D428" i="1"/>
  <c r="C429" i="1"/>
  <c r="E429" i="1" s="1"/>
  <c r="D429" i="1"/>
  <c r="C430" i="1"/>
  <c r="E430" i="1" s="1"/>
  <c r="D430" i="1"/>
  <c r="C431" i="1"/>
  <c r="E431" i="1" s="1"/>
  <c r="D431" i="1"/>
  <c r="C432" i="1"/>
  <c r="E432" i="1" s="1"/>
  <c r="D432" i="1"/>
  <c r="C433" i="1"/>
  <c r="E433" i="1" s="1"/>
  <c r="D433" i="1"/>
  <c r="C434" i="1"/>
  <c r="E434" i="1" s="1"/>
  <c r="D434" i="1"/>
  <c r="C435" i="1"/>
  <c r="E435" i="1" s="1"/>
  <c r="D435" i="1"/>
  <c r="C436" i="1"/>
  <c r="E436" i="1" s="1"/>
  <c r="D436" i="1"/>
  <c r="C437" i="1"/>
  <c r="E437" i="1" s="1"/>
  <c r="D437" i="1"/>
  <c r="C438" i="1"/>
  <c r="E438" i="1" s="1"/>
  <c r="D438" i="1"/>
  <c r="C439" i="1"/>
  <c r="E439" i="1" s="1"/>
  <c r="D439" i="1"/>
  <c r="C440" i="1"/>
  <c r="E440" i="1" s="1"/>
  <c r="D440" i="1"/>
  <c r="C441" i="1"/>
  <c r="E441" i="1" s="1"/>
  <c r="D441" i="1"/>
  <c r="C442" i="1"/>
  <c r="E442" i="1" s="1"/>
  <c r="D442" i="1"/>
  <c r="C443" i="1"/>
  <c r="E443" i="1" s="1"/>
  <c r="D443" i="1"/>
  <c r="C444" i="1"/>
  <c r="E444" i="1" s="1"/>
  <c r="D444" i="1"/>
  <c r="C445" i="1"/>
  <c r="E445" i="1" s="1"/>
  <c r="D445" i="1"/>
  <c r="C446" i="1"/>
  <c r="E446" i="1" s="1"/>
  <c r="D446" i="1"/>
  <c r="C447" i="1"/>
  <c r="E447" i="1" s="1"/>
  <c r="D447" i="1"/>
  <c r="C448" i="1"/>
  <c r="E448" i="1" s="1"/>
  <c r="D448" i="1"/>
  <c r="C449" i="1"/>
  <c r="E449" i="1" s="1"/>
  <c r="D449" i="1"/>
  <c r="C450" i="1"/>
  <c r="E450" i="1" s="1"/>
  <c r="D450" i="1"/>
  <c r="C451" i="1"/>
  <c r="E451" i="1" s="1"/>
  <c r="D451" i="1"/>
  <c r="C452" i="1"/>
  <c r="E452" i="1" s="1"/>
  <c r="D452" i="1"/>
  <c r="C453" i="1"/>
  <c r="E453" i="1" s="1"/>
  <c r="D453" i="1"/>
  <c r="C454" i="1"/>
  <c r="E454" i="1" s="1"/>
  <c r="D454" i="1"/>
  <c r="C455" i="1"/>
  <c r="E455" i="1" s="1"/>
  <c r="D455" i="1"/>
  <c r="C456" i="1"/>
  <c r="E456" i="1" s="1"/>
  <c r="D456" i="1"/>
  <c r="C457" i="1"/>
  <c r="E457" i="1" s="1"/>
  <c r="D457" i="1"/>
  <c r="C458" i="1"/>
  <c r="E458" i="1" s="1"/>
  <c r="D458" i="1"/>
  <c r="C459" i="1"/>
  <c r="E459" i="1" s="1"/>
  <c r="D459" i="1"/>
  <c r="C460" i="1"/>
  <c r="E460" i="1" s="1"/>
  <c r="D460" i="1"/>
  <c r="C461" i="1"/>
  <c r="E461" i="1" s="1"/>
  <c r="D461" i="1"/>
  <c r="C462" i="1"/>
  <c r="E462" i="1" s="1"/>
  <c r="D462" i="1"/>
  <c r="C463" i="1"/>
  <c r="E463" i="1" s="1"/>
  <c r="D463" i="1"/>
  <c r="C464" i="1"/>
  <c r="E464" i="1" s="1"/>
  <c r="D464" i="1"/>
  <c r="C465" i="1"/>
  <c r="E465" i="1" s="1"/>
  <c r="D465" i="1"/>
  <c r="C466" i="1"/>
  <c r="E466" i="1" s="1"/>
  <c r="D466" i="1"/>
  <c r="C467" i="1"/>
  <c r="E467" i="1" s="1"/>
  <c r="D467" i="1"/>
  <c r="C468" i="1"/>
  <c r="E468" i="1" s="1"/>
  <c r="D468" i="1"/>
  <c r="C469" i="1"/>
  <c r="E469" i="1" s="1"/>
  <c r="D469" i="1"/>
  <c r="C470" i="1"/>
  <c r="E470" i="1" s="1"/>
  <c r="D470" i="1"/>
  <c r="C471" i="1"/>
  <c r="E471" i="1" s="1"/>
  <c r="D471" i="1"/>
  <c r="C472" i="1"/>
  <c r="E472" i="1" s="1"/>
  <c r="D472" i="1"/>
  <c r="C473" i="1"/>
  <c r="E473" i="1" s="1"/>
  <c r="D473" i="1"/>
  <c r="C474" i="1"/>
  <c r="E474" i="1" s="1"/>
  <c r="D474" i="1"/>
  <c r="C475" i="1"/>
  <c r="E475" i="1" s="1"/>
  <c r="D475" i="1"/>
  <c r="C476" i="1"/>
  <c r="E476" i="1" s="1"/>
  <c r="D476" i="1"/>
  <c r="C477" i="1"/>
  <c r="E477" i="1" s="1"/>
  <c r="D477" i="1"/>
  <c r="C478" i="1"/>
  <c r="E478" i="1" s="1"/>
  <c r="D478" i="1"/>
  <c r="C479" i="1"/>
  <c r="E479" i="1" s="1"/>
  <c r="D479" i="1"/>
  <c r="C480" i="1"/>
  <c r="E480" i="1" s="1"/>
  <c r="D480" i="1"/>
  <c r="C481" i="1"/>
  <c r="E481" i="1" s="1"/>
  <c r="D481" i="1"/>
  <c r="C482" i="1"/>
  <c r="E482" i="1" s="1"/>
  <c r="D482" i="1"/>
  <c r="C483" i="1"/>
  <c r="E483" i="1" s="1"/>
  <c r="D483" i="1"/>
  <c r="C484" i="1"/>
  <c r="E484" i="1" s="1"/>
  <c r="D484" i="1"/>
  <c r="C485" i="1"/>
  <c r="E485" i="1" s="1"/>
  <c r="D485" i="1"/>
  <c r="C486" i="1"/>
  <c r="E486" i="1" s="1"/>
  <c r="D486" i="1"/>
  <c r="C487" i="1"/>
  <c r="E487" i="1" s="1"/>
  <c r="D487" i="1"/>
  <c r="C488" i="1"/>
  <c r="E488" i="1" s="1"/>
  <c r="D488" i="1"/>
  <c r="C489" i="1"/>
  <c r="E489" i="1" s="1"/>
  <c r="D489" i="1"/>
  <c r="C490" i="1"/>
  <c r="E490" i="1" s="1"/>
  <c r="D490" i="1"/>
  <c r="C491" i="1"/>
  <c r="E491" i="1" s="1"/>
  <c r="D491" i="1"/>
  <c r="C492" i="1"/>
  <c r="E492" i="1" s="1"/>
  <c r="D492" i="1"/>
  <c r="C493" i="1"/>
  <c r="E493" i="1" s="1"/>
  <c r="D493" i="1"/>
  <c r="C494" i="1"/>
  <c r="E494" i="1" s="1"/>
  <c r="D494" i="1"/>
  <c r="C495" i="1"/>
  <c r="E495" i="1" s="1"/>
  <c r="D495" i="1"/>
  <c r="C496" i="1"/>
  <c r="E496" i="1" s="1"/>
  <c r="D496" i="1"/>
  <c r="C497" i="1"/>
  <c r="E497" i="1" s="1"/>
  <c r="D497" i="1"/>
  <c r="C498" i="1"/>
  <c r="E498" i="1" s="1"/>
  <c r="D498" i="1"/>
  <c r="C499" i="1"/>
  <c r="E499" i="1" s="1"/>
  <c r="D499" i="1"/>
  <c r="C500" i="1"/>
  <c r="E500" i="1" s="1"/>
  <c r="D500" i="1"/>
  <c r="C501" i="1"/>
  <c r="E501" i="1" s="1"/>
  <c r="D501" i="1"/>
  <c r="C502" i="1"/>
  <c r="E502" i="1" s="1"/>
  <c r="D502" i="1"/>
  <c r="C503" i="1"/>
  <c r="E503" i="1" s="1"/>
  <c r="D503" i="1"/>
  <c r="C504" i="1"/>
  <c r="E504" i="1" s="1"/>
  <c r="D504" i="1"/>
  <c r="C505" i="1"/>
  <c r="E505" i="1" s="1"/>
  <c r="D505" i="1"/>
  <c r="C506" i="1"/>
  <c r="E506" i="1" s="1"/>
  <c r="D506" i="1"/>
  <c r="C507" i="1"/>
  <c r="E507" i="1" s="1"/>
  <c r="D507" i="1"/>
  <c r="C508" i="1"/>
  <c r="E508" i="1" s="1"/>
  <c r="D508" i="1"/>
  <c r="C509" i="1"/>
  <c r="E509" i="1" s="1"/>
  <c r="D509" i="1"/>
  <c r="C510" i="1"/>
  <c r="E510" i="1" s="1"/>
  <c r="D510" i="1"/>
  <c r="C511" i="1"/>
  <c r="E511" i="1" s="1"/>
  <c r="D511" i="1"/>
  <c r="C512" i="1"/>
  <c r="E512" i="1" s="1"/>
  <c r="D512" i="1"/>
  <c r="C513" i="1"/>
  <c r="E513" i="1" s="1"/>
  <c r="D513" i="1"/>
  <c r="C514" i="1"/>
  <c r="E514" i="1" s="1"/>
  <c r="D514" i="1"/>
  <c r="C515" i="1"/>
  <c r="E515" i="1" s="1"/>
  <c r="D515" i="1"/>
  <c r="C516" i="1"/>
  <c r="E516" i="1" s="1"/>
  <c r="D516" i="1"/>
  <c r="C517" i="1"/>
  <c r="E517" i="1" s="1"/>
  <c r="D517" i="1"/>
  <c r="C518" i="1"/>
  <c r="E518" i="1" s="1"/>
  <c r="D518" i="1"/>
  <c r="C519" i="1"/>
  <c r="E519" i="1" s="1"/>
  <c r="D519" i="1"/>
  <c r="C520" i="1"/>
  <c r="E520" i="1" s="1"/>
  <c r="D520" i="1"/>
  <c r="C521" i="1"/>
  <c r="E521" i="1" s="1"/>
  <c r="D521" i="1"/>
  <c r="C522" i="1"/>
  <c r="E522" i="1" s="1"/>
  <c r="D522" i="1"/>
  <c r="C523" i="1"/>
  <c r="E523" i="1" s="1"/>
  <c r="D523" i="1"/>
  <c r="C524" i="1"/>
  <c r="E524" i="1" s="1"/>
  <c r="D524" i="1"/>
  <c r="C525" i="1"/>
  <c r="E525" i="1" s="1"/>
  <c r="D525" i="1"/>
  <c r="C526" i="1"/>
  <c r="E526" i="1" s="1"/>
  <c r="D526" i="1"/>
  <c r="C527" i="1"/>
  <c r="E527" i="1" s="1"/>
  <c r="D527" i="1"/>
  <c r="C528" i="1"/>
  <c r="E528" i="1" s="1"/>
  <c r="D528" i="1"/>
  <c r="C529" i="1"/>
  <c r="E529" i="1" s="1"/>
  <c r="D529" i="1"/>
  <c r="C530" i="1"/>
  <c r="E530" i="1" s="1"/>
  <c r="D530" i="1"/>
  <c r="C531" i="1"/>
  <c r="E531" i="1" s="1"/>
  <c r="D531" i="1"/>
  <c r="C532" i="1"/>
  <c r="E532" i="1" s="1"/>
  <c r="D532" i="1"/>
  <c r="C533" i="1"/>
  <c r="E533" i="1" s="1"/>
  <c r="D533" i="1"/>
  <c r="C534" i="1"/>
  <c r="E534" i="1" s="1"/>
  <c r="D534" i="1"/>
  <c r="C535" i="1"/>
  <c r="E535" i="1" s="1"/>
  <c r="D535" i="1"/>
  <c r="C536" i="1"/>
  <c r="E536" i="1" s="1"/>
  <c r="D536" i="1"/>
  <c r="C537" i="1"/>
  <c r="E537" i="1" s="1"/>
  <c r="D537" i="1"/>
  <c r="C538" i="1"/>
  <c r="E538" i="1" s="1"/>
  <c r="D538" i="1"/>
  <c r="C539" i="1"/>
  <c r="E539" i="1" s="1"/>
  <c r="D539" i="1"/>
  <c r="C540" i="1"/>
  <c r="E540" i="1" s="1"/>
  <c r="D540" i="1"/>
  <c r="C541" i="1"/>
  <c r="E541" i="1" s="1"/>
  <c r="D541" i="1"/>
  <c r="C542" i="1"/>
  <c r="E542" i="1" s="1"/>
  <c r="D542" i="1"/>
  <c r="C543" i="1"/>
  <c r="E543" i="1" s="1"/>
  <c r="D543" i="1"/>
  <c r="C544" i="1"/>
  <c r="E544" i="1" s="1"/>
  <c r="D544" i="1"/>
  <c r="C545" i="1"/>
  <c r="E545" i="1" s="1"/>
  <c r="D545" i="1"/>
  <c r="C546" i="1"/>
  <c r="E546" i="1" s="1"/>
  <c r="D546" i="1"/>
  <c r="C547" i="1"/>
  <c r="E547" i="1" s="1"/>
  <c r="D547" i="1"/>
  <c r="C548" i="1"/>
  <c r="E548" i="1" s="1"/>
  <c r="D548" i="1"/>
  <c r="C549" i="1"/>
  <c r="E549" i="1" s="1"/>
  <c r="D549" i="1"/>
  <c r="C550" i="1"/>
  <c r="E550" i="1" s="1"/>
  <c r="D550" i="1"/>
  <c r="C551" i="1"/>
  <c r="E551" i="1" s="1"/>
  <c r="D551" i="1"/>
  <c r="C552" i="1"/>
  <c r="E552" i="1" s="1"/>
  <c r="D552" i="1"/>
  <c r="C553" i="1"/>
  <c r="E553" i="1" s="1"/>
  <c r="D553" i="1"/>
  <c r="C554" i="1"/>
  <c r="E554" i="1" s="1"/>
  <c r="D554" i="1"/>
  <c r="C555" i="1"/>
  <c r="E555" i="1" s="1"/>
  <c r="D555" i="1"/>
  <c r="C556" i="1"/>
  <c r="E556" i="1" s="1"/>
  <c r="D556" i="1"/>
  <c r="C557" i="1"/>
  <c r="E557" i="1" s="1"/>
  <c r="D557" i="1"/>
  <c r="C558" i="1"/>
  <c r="E558" i="1" s="1"/>
  <c r="D558" i="1"/>
  <c r="C559" i="1"/>
  <c r="E559" i="1" s="1"/>
  <c r="D559" i="1"/>
  <c r="C560" i="1"/>
  <c r="E560" i="1" s="1"/>
  <c r="D560" i="1"/>
  <c r="C561" i="1"/>
  <c r="E561" i="1" s="1"/>
  <c r="D561" i="1"/>
  <c r="C562" i="1"/>
  <c r="E562" i="1" s="1"/>
  <c r="D562" i="1"/>
  <c r="C563" i="1"/>
  <c r="E563" i="1" s="1"/>
  <c r="D563" i="1"/>
  <c r="C564" i="1"/>
  <c r="E564" i="1" s="1"/>
  <c r="D564" i="1"/>
  <c r="C565" i="1"/>
  <c r="E565" i="1" s="1"/>
  <c r="D565" i="1"/>
  <c r="C566" i="1"/>
  <c r="E566" i="1" s="1"/>
  <c r="D566" i="1"/>
  <c r="C567" i="1"/>
  <c r="E567" i="1" s="1"/>
  <c r="D567" i="1"/>
  <c r="C568" i="1"/>
  <c r="E568" i="1" s="1"/>
  <c r="D568" i="1"/>
  <c r="C569" i="1"/>
  <c r="E569" i="1" s="1"/>
  <c r="D569" i="1"/>
  <c r="C570" i="1"/>
  <c r="E570" i="1" s="1"/>
  <c r="D570" i="1"/>
  <c r="C571" i="1"/>
  <c r="E571" i="1" s="1"/>
  <c r="D571" i="1"/>
  <c r="C572" i="1"/>
  <c r="E572" i="1" s="1"/>
  <c r="D572" i="1"/>
  <c r="C573" i="1"/>
  <c r="E573" i="1" s="1"/>
  <c r="D573" i="1"/>
  <c r="C574" i="1"/>
  <c r="E574" i="1" s="1"/>
  <c r="D574" i="1"/>
  <c r="C575" i="1"/>
  <c r="E575" i="1" s="1"/>
  <c r="D575" i="1"/>
  <c r="C576" i="1"/>
  <c r="E576" i="1" s="1"/>
  <c r="D576" i="1"/>
  <c r="C577" i="1"/>
  <c r="E577" i="1" s="1"/>
  <c r="D577" i="1"/>
  <c r="C578" i="1"/>
  <c r="E578" i="1" s="1"/>
  <c r="D578" i="1"/>
  <c r="C579" i="1"/>
  <c r="E579" i="1" s="1"/>
  <c r="D579" i="1"/>
  <c r="C580" i="1"/>
  <c r="E580" i="1" s="1"/>
  <c r="D580" i="1"/>
  <c r="C581" i="1"/>
  <c r="E581" i="1" s="1"/>
  <c r="D581" i="1"/>
  <c r="C582" i="1"/>
  <c r="E582" i="1" s="1"/>
  <c r="D582" i="1"/>
  <c r="C583" i="1"/>
  <c r="E583" i="1" s="1"/>
  <c r="D583" i="1"/>
  <c r="C584" i="1"/>
  <c r="E584" i="1" s="1"/>
  <c r="D584" i="1"/>
  <c r="C585" i="1"/>
  <c r="E585" i="1" s="1"/>
  <c r="D585" i="1"/>
  <c r="C586" i="1"/>
  <c r="E586" i="1" s="1"/>
  <c r="D586" i="1"/>
  <c r="C587" i="1"/>
  <c r="E587" i="1" s="1"/>
  <c r="D587" i="1"/>
  <c r="C588" i="1"/>
  <c r="E588" i="1" s="1"/>
  <c r="D588" i="1"/>
  <c r="C589" i="1"/>
  <c r="E589" i="1" s="1"/>
  <c r="D589" i="1"/>
  <c r="C590" i="1"/>
  <c r="E590" i="1" s="1"/>
  <c r="D590" i="1"/>
  <c r="C591" i="1"/>
  <c r="E591" i="1" s="1"/>
  <c r="D591" i="1"/>
  <c r="C592" i="1"/>
  <c r="E592" i="1" s="1"/>
  <c r="D592" i="1"/>
  <c r="C593" i="1"/>
  <c r="E593" i="1" s="1"/>
  <c r="D593" i="1"/>
  <c r="C594" i="1"/>
  <c r="E594" i="1" s="1"/>
  <c r="D594" i="1"/>
  <c r="C595" i="1"/>
  <c r="E595" i="1" s="1"/>
  <c r="D595" i="1"/>
  <c r="C596" i="1"/>
  <c r="E596" i="1" s="1"/>
  <c r="D596" i="1"/>
  <c r="C597" i="1"/>
  <c r="E597" i="1" s="1"/>
  <c r="D597" i="1"/>
  <c r="C598" i="1"/>
  <c r="E598" i="1" s="1"/>
  <c r="D598" i="1"/>
  <c r="C599" i="1"/>
  <c r="E599" i="1" s="1"/>
  <c r="D599" i="1"/>
  <c r="C600" i="1"/>
  <c r="E600" i="1" s="1"/>
  <c r="D600" i="1"/>
  <c r="C601" i="1"/>
  <c r="E601" i="1" s="1"/>
  <c r="D601" i="1"/>
  <c r="C602" i="1"/>
  <c r="E602" i="1" s="1"/>
  <c r="D602" i="1"/>
  <c r="C603" i="1"/>
  <c r="E603" i="1" s="1"/>
  <c r="D603" i="1"/>
  <c r="C604" i="1"/>
  <c r="E604" i="1" s="1"/>
  <c r="D604" i="1"/>
  <c r="C605" i="1"/>
  <c r="E605" i="1" s="1"/>
  <c r="D605" i="1"/>
  <c r="C606" i="1"/>
  <c r="E606" i="1" s="1"/>
  <c r="D606" i="1"/>
  <c r="C607" i="1"/>
  <c r="E607" i="1" s="1"/>
  <c r="D607" i="1"/>
  <c r="C608" i="1"/>
  <c r="E608" i="1" s="1"/>
  <c r="D608" i="1"/>
  <c r="C609" i="1"/>
  <c r="E609" i="1" s="1"/>
  <c r="D609" i="1"/>
  <c r="C610" i="1"/>
  <c r="E610" i="1" s="1"/>
  <c r="D610" i="1"/>
  <c r="C611" i="1"/>
  <c r="E611" i="1" s="1"/>
  <c r="D611" i="1"/>
  <c r="C612" i="1"/>
  <c r="E612" i="1" s="1"/>
  <c r="D612" i="1"/>
  <c r="C613" i="1"/>
  <c r="E613" i="1" s="1"/>
  <c r="D613" i="1"/>
  <c r="C614" i="1"/>
  <c r="E614" i="1" s="1"/>
  <c r="D614" i="1"/>
  <c r="C615" i="1"/>
  <c r="E615" i="1" s="1"/>
  <c r="D615" i="1"/>
  <c r="C616" i="1"/>
  <c r="E616" i="1" s="1"/>
  <c r="D616" i="1"/>
  <c r="C617" i="1"/>
  <c r="E617" i="1" s="1"/>
  <c r="D617" i="1"/>
  <c r="C618" i="1"/>
  <c r="E618" i="1" s="1"/>
  <c r="D618" i="1"/>
  <c r="C619" i="1"/>
  <c r="E619" i="1" s="1"/>
  <c r="D619" i="1"/>
  <c r="C620" i="1"/>
  <c r="E620" i="1" s="1"/>
  <c r="D620" i="1"/>
  <c r="C621" i="1"/>
  <c r="E621" i="1" s="1"/>
  <c r="D621" i="1"/>
  <c r="C622" i="1"/>
  <c r="E622" i="1" s="1"/>
  <c r="D622" i="1"/>
  <c r="C623" i="1"/>
  <c r="E623" i="1" s="1"/>
  <c r="D623" i="1"/>
  <c r="C624" i="1"/>
  <c r="E624" i="1" s="1"/>
  <c r="D624" i="1"/>
  <c r="C625" i="1"/>
  <c r="E625" i="1" s="1"/>
  <c r="D625" i="1"/>
  <c r="C626" i="1"/>
  <c r="E626" i="1" s="1"/>
  <c r="D626" i="1"/>
  <c r="C627" i="1"/>
  <c r="E627" i="1" s="1"/>
  <c r="D627" i="1"/>
  <c r="C628" i="1"/>
  <c r="E628" i="1" s="1"/>
  <c r="D628" i="1"/>
  <c r="C629" i="1"/>
  <c r="E629" i="1" s="1"/>
  <c r="D629" i="1"/>
  <c r="C630" i="1"/>
  <c r="E630" i="1" s="1"/>
  <c r="D630" i="1"/>
  <c r="C631" i="1"/>
  <c r="E631" i="1" s="1"/>
  <c r="D631" i="1"/>
  <c r="C632" i="1"/>
  <c r="E632" i="1" s="1"/>
  <c r="D632" i="1"/>
  <c r="C633" i="1"/>
  <c r="E633" i="1" s="1"/>
  <c r="D633" i="1"/>
  <c r="C634" i="1"/>
  <c r="E634" i="1" s="1"/>
  <c r="D634" i="1"/>
  <c r="C635" i="1"/>
  <c r="E635" i="1" s="1"/>
  <c r="D635" i="1"/>
  <c r="C636" i="1"/>
  <c r="E636" i="1" s="1"/>
  <c r="D636" i="1"/>
  <c r="C637" i="1"/>
  <c r="E637" i="1" s="1"/>
  <c r="D637" i="1"/>
  <c r="C638" i="1"/>
  <c r="E638" i="1" s="1"/>
  <c r="D638" i="1"/>
  <c r="C639" i="1"/>
  <c r="E639" i="1" s="1"/>
  <c r="D639" i="1"/>
  <c r="C640" i="1"/>
  <c r="E640" i="1" s="1"/>
  <c r="D640" i="1"/>
  <c r="C641" i="1"/>
  <c r="E641" i="1" s="1"/>
  <c r="D641" i="1"/>
  <c r="C642" i="1"/>
  <c r="E642" i="1" s="1"/>
  <c r="D642" i="1"/>
  <c r="C643" i="1"/>
  <c r="E643" i="1" s="1"/>
  <c r="D643" i="1"/>
  <c r="C644" i="1"/>
  <c r="E644" i="1" s="1"/>
  <c r="D644" i="1"/>
  <c r="C645" i="1"/>
  <c r="E645" i="1" s="1"/>
  <c r="D645" i="1"/>
  <c r="C646" i="1"/>
  <c r="E646" i="1" s="1"/>
  <c r="D646" i="1"/>
  <c r="C647" i="1"/>
  <c r="E647" i="1" s="1"/>
  <c r="D647" i="1"/>
  <c r="C648" i="1"/>
  <c r="E648" i="1" s="1"/>
  <c r="D648" i="1"/>
  <c r="C649" i="1"/>
  <c r="E649" i="1" s="1"/>
  <c r="D649" i="1"/>
  <c r="C650" i="1"/>
  <c r="E650" i="1" s="1"/>
  <c r="D650" i="1"/>
  <c r="C651" i="1"/>
  <c r="E651" i="1" s="1"/>
  <c r="D651" i="1"/>
  <c r="C652" i="1"/>
  <c r="E652" i="1" s="1"/>
  <c r="D652" i="1"/>
  <c r="C653" i="1"/>
  <c r="E653" i="1" s="1"/>
  <c r="D653" i="1"/>
  <c r="C654" i="1"/>
  <c r="E654" i="1" s="1"/>
  <c r="D654" i="1"/>
  <c r="C655" i="1"/>
  <c r="E655" i="1" s="1"/>
  <c r="D655" i="1"/>
  <c r="C656" i="1"/>
  <c r="E656" i="1" s="1"/>
  <c r="D656" i="1"/>
  <c r="C657" i="1"/>
  <c r="E657" i="1" s="1"/>
  <c r="D657" i="1"/>
  <c r="C658" i="1"/>
  <c r="E658" i="1" s="1"/>
  <c r="D658" i="1"/>
  <c r="C659" i="1"/>
  <c r="E659" i="1" s="1"/>
  <c r="D659" i="1"/>
  <c r="C660" i="1"/>
  <c r="E660" i="1" s="1"/>
  <c r="D660" i="1"/>
  <c r="C661" i="1"/>
  <c r="E661" i="1" s="1"/>
  <c r="D661" i="1"/>
  <c r="C662" i="1"/>
  <c r="E662" i="1" s="1"/>
  <c r="D662" i="1"/>
  <c r="C663" i="1"/>
  <c r="E663" i="1" s="1"/>
  <c r="D663" i="1"/>
  <c r="C664" i="1"/>
  <c r="E664" i="1" s="1"/>
  <c r="D664" i="1"/>
  <c r="C665" i="1"/>
  <c r="E665" i="1" s="1"/>
  <c r="D665" i="1"/>
  <c r="C666" i="1"/>
  <c r="E666" i="1" s="1"/>
  <c r="D666" i="1"/>
  <c r="C667" i="1"/>
  <c r="E667" i="1" s="1"/>
  <c r="D667" i="1"/>
  <c r="C668" i="1"/>
  <c r="E668" i="1" s="1"/>
  <c r="D668" i="1"/>
  <c r="C669" i="1"/>
  <c r="E669" i="1" s="1"/>
  <c r="D669" i="1"/>
  <c r="C670" i="1"/>
  <c r="E670" i="1" s="1"/>
  <c r="D670" i="1"/>
  <c r="C671" i="1"/>
  <c r="E671" i="1" s="1"/>
  <c r="D671" i="1"/>
  <c r="C672" i="1"/>
  <c r="E672" i="1" s="1"/>
  <c r="D672" i="1"/>
  <c r="C673" i="1"/>
  <c r="E673" i="1" s="1"/>
  <c r="D673" i="1"/>
  <c r="C674" i="1"/>
  <c r="E674" i="1" s="1"/>
  <c r="D674" i="1"/>
  <c r="C675" i="1"/>
  <c r="E675" i="1" s="1"/>
  <c r="D675" i="1"/>
  <c r="C676" i="1"/>
  <c r="E676" i="1" s="1"/>
  <c r="D676" i="1"/>
  <c r="C677" i="1"/>
  <c r="E677" i="1" s="1"/>
  <c r="D677" i="1"/>
  <c r="C678" i="1"/>
  <c r="E678" i="1" s="1"/>
  <c r="D678" i="1"/>
  <c r="C679" i="1"/>
  <c r="E679" i="1" s="1"/>
  <c r="D679" i="1"/>
  <c r="C680" i="1"/>
  <c r="E680" i="1" s="1"/>
  <c r="D680" i="1"/>
  <c r="C681" i="1"/>
  <c r="E681" i="1" s="1"/>
  <c r="D681" i="1"/>
  <c r="C682" i="1"/>
  <c r="E682" i="1" s="1"/>
  <c r="D682" i="1"/>
  <c r="C683" i="1"/>
  <c r="E683" i="1" s="1"/>
  <c r="D683" i="1"/>
  <c r="C684" i="1"/>
  <c r="E684" i="1" s="1"/>
  <c r="D684" i="1"/>
  <c r="C685" i="1"/>
  <c r="E685" i="1" s="1"/>
  <c r="D685" i="1"/>
  <c r="C686" i="1"/>
  <c r="E686" i="1" s="1"/>
  <c r="D686" i="1"/>
  <c r="C687" i="1"/>
  <c r="E687" i="1" s="1"/>
  <c r="D687" i="1"/>
  <c r="C688" i="1"/>
  <c r="E688" i="1" s="1"/>
  <c r="D688" i="1"/>
  <c r="C689" i="1"/>
  <c r="E689" i="1" s="1"/>
  <c r="D689" i="1"/>
  <c r="C690" i="1"/>
  <c r="E690" i="1" s="1"/>
  <c r="D690" i="1"/>
  <c r="C691" i="1"/>
  <c r="E691" i="1" s="1"/>
  <c r="D691" i="1"/>
  <c r="C692" i="1"/>
  <c r="E692" i="1" s="1"/>
  <c r="D692" i="1"/>
  <c r="C693" i="1"/>
  <c r="E693" i="1" s="1"/>
  <c r="D693" i="1"/>
  <c r="C694" i="1"/>
  <c r="E694" i="1" s="1"/>
  <c r="D694" i="1"/>
  <c r="C695" i="1"/>
  <c r="E695" i="1" s="1"/>
  <c r="D695" i="1"/>
  <c r="C696" i="1"/>
  <c r="E696" i="1" s="1"/>
  <c r="D696" i="1"/>
  <c r="C697" i="1"/>
  <c r="E697" i="1" s="1"/>
  <c r="D697" i="1"/>
  <c r="C698" i="1"/>
  <c r="E698" i="1" s="1"/>
  <c r="D698" i="1"/>
  <c r="C699" i="1"/>
  <c r="E699" i="1" s="1"/>
  <c r="D699" i="1"/>
  <c r="C700" i="1"/>
  <c r="E700" i="1" s="1"/>
  <c r="D700" i="1"/>
  <c r="C701" i="1"/>
  <c r="E701" i="1" s="1"/>
  <c r="D701" i="1"/>
  <c r="C702" i="1"/>
  <c r="E702" i="1" s="1"/>
  <c r="D702" i="1"/>
  <c r="C703" i="1"/>
  <c r="E703" i="1" s="1"/>
  <c r="D703" i="1"/>
  <c r="C704" i="1"/>
  <c r="E704" i="1" s="1"/>
  <c r="D704" i="1"/>
  <c r="C705" i="1"/>
  <c r="E705" i="1" s="1"/>
  <c r="D705" i="1"/>
  <c r="C706" i="1"/>
  <c r="E706" i="1" s="1"/>
  <c r="D706" i="1"/>
  <c r="C707" i="1"/>
  <c r="E707" i="1" s="1"/>
  <c r="D707" i="1"/>
  <c r="C708" i="1"/>
  <c r="E708" i="1" s="1"/>
  <c r="D708" i="1"/>
  <c r="C709" i="1"/>
  <c r="E709" i="1" s="1"/>
  <c r="D709" i="1"/>
  <c r="C710" i="1"/>
  <c r="E710" i="1" s="1"/>
  <c r="D710" i="1"/>
  <c r="C711" i="1"/>
  <c r="E711" i="1" s="1"/>
  <c r="D711" i="1"/>
  <c r="C712" i="1"/>
  <c r="E712" i="1" s="1"/>
  <c r="D712" i="1"/>
  <c r="C713" i="1"/>
  <c r="E713" i="1" s="1"/>
  <c r="D713" i="1"/>
  <c r="C714" i="1"/>
  <c r="E714" i="1" s="1"/>
  <c r="D714" i="1"/>
  <c r="C715" i="1"/>
  <c r="E715" i="1" s="1"/>
  <c r="D715" i="1"/>
  <c r="C716" i="1"/>
  <c r="E716" i="1" s="1"/>
  <c r="D716" i="1"/>
  <c r="C717" i="1"/>
  <c r="E717" i="1" s="1"/>
  <c r="D717" i="1"/>
  <c r="C718" i="1"/>
  <c r="E718" i="1" s="1"/>
  <c r="D718" i="1"/>
  <c r="C719" i="1"/>
  <c r="E719" i="1" s="1"/>
  <c r="D719" i="1"/>
  <c r="C720" i="1"/>
  <c r="E720" i="1" s="1"/>
  <c r="D720" i="1"/>
  <c r="C721" i="1"/>
  <c r="E721" i="1" s="1"/>
  <c r="D721" i="1"/>
  <c r="C722" i="1"/>
  <c r="E722" i="1" s="1"/>
  <c r="D722" i="1"/>
  <c r="C723" i="1"/>
  <c r="E723" i="1" s="1"/>
  <c r="D723" i="1"/>
  <c r="C724" i="1"/>
  <c r="E724" i="1" s="1"/>
  <c r="D724" i="1"/>
  <c r="C725" i="1"/>
  <c r="E725" i="1" s="1"/>
  <c r="D725" i="1"/>
  <c r="C726" i="1"/>
  <c r="E726" i="1" s="1"/>
  <c r="D726" i="1"/>
  <c r="C727" i="1"/>
  <c r="E727" i="1" s="1"/>
  <c r="D727" i="1"/>
  <c r="C728" i="1"/>
  <c r="E728" i="1" s="1"/>
  <c r="D728" i="1"/>
  <c r="C729" i="1"/>
  <c r="E729" i="1" s="1"/>
  <c r="D729" i="1"/>
  <c r="C730" i="1"/>
  <c r="E730" i="1" s="1"/>
  <c r="D730" i="1"/>
  <c r="C731" i="1"/>
  <c r="E731" i="1" s="1"/>
  <c r="D731" i="1"/>
  <c r="C732" i="1"/>
  <c r="E732" i="1" s="1"/>
  <c r="D732" i="1"/>
  <c r="C733" i="1"/>
  <c r="E733" i="1" s="1"/>
  <c r="D733" i="1"/>
  <c r="C734" i="1"/>
  <c r="E734" i="1" s="1"/>
  <c r="D734" i="1"/>
  <c r="C735" i="1"/>
  <c r="E735" i="1" s="1"/>
  <c r="D735" i="1"/>
  <c r="C736" i="1"/>
  <c r="E736" i="1" s="1"/>
  <c r="D736" i="1"/>
  <c r="C737" i="1"/>
  <c r="E737" i="1" s="1"/>
  <c r="D737" i="1"/>
  <c r="C738" i="1"/>
  <c r="E738" i="1" s="1"/>
  <c r="D738" i="1"/>
  <c r="C739" i="1"/>
  <c r="E739" i="1" s="1"/>
  <c r="D739" i="1"/>
  <c r="C740" i="1"/>
  <c r="E740" i="1" s="1"/>
  <c r="D740" i="1"/>
  <c r="C741" i="1"/>
  <c r="E741" i="1" s="1"/>
  <c r="D741" i="1"/>
  <c r="C742" i="1"/>
  <c r="E742" i="1" s="1"/>
  <c r="D742" i="1"/>
  <c r="C743" i="1"/>
  <c r="E743" i="1" s="1"/>
  <c r="D743" i="1"/>
  <c r="C744" i="1"/>
  <c r="E744" i="1" s="1"/>
  <c r="D744" i="1"/>
  <c r="C745" i="1"/>
  <c r="E745" i="1" s="1"/>
  <c r="D745" i="1"/>
  <c r="C746" i="1"/>
  <c r="E746" i="1" s="1"/>
  <c r="D746" i="1"/>
  <c r="C747" i="1"/>
  <c r="E747" i="1" s="1"/>
  <c r="D747" i="1"/>
  <c r="C748" i="1"/>
  <c r="E748" i="1" s="1"/>
  <c r="D748" i="1"/>
  <c r="C749" i="1"/>
  <c r="E749" i="1" s="1"/>
  <c r="D749" i="1"/>
  <c r="C750" i="1"/>
  <c r="E750" i="1" s="1"/>
  <c r="D750" i="1"/>
  <c r="C751" i="1"/>
  <c r="E751" i="1" s="1"/>
  <c r="D751" i="1"/>
  <c r="C752" i="1"/>
  <c r="E752" i="1" s="1"/>
  <c r="D752" i="1"/>
  <c r="C753" i="1"/>
  <c r="E753" i="1" s="1"/>
  <c r="D753" i="1"/>
  <c r="C754" i="1"/>
  <c r="E754" i="1" s="1"/>
  <c r="D754" i="1"/>
  <c r="C755" i="1"/>
  <c r="E755" i="1" s="1"/>
  <c r="D755" i="1"/>
  <c r="C756" i="1"/>
  <c r="E756" i="1" s="1"/>
  <c r="D756" i="1"/>
  <c r="C757" i="1"/>
  <c r="E757" i="1" s="1"/>
  <c r="D757" i="1"/>
  <c r="C758" i="1"/>
  <c r="E758" i="1" s="1"/>
  <c r="D758" i="1"/>
  <c r="C759" i="1"/>
  <c r="E759" i="1" s="1"/>
  <c r="D759" i="1"/>
  <c r="C760" i="1"/>
  <c r="E760" i="1" s="1"/>
  <c r="D760" i="1"/>
  <c r="C761" i="1"/>
  <c r="E761" i="1" s="1"/>
  <c r="D761" i="1"/>
  <c r="C762" i="1"/>
  <c r="E762" i="1" s="1"/>
  <c r="D762" i="1"/>
  <c r="C763" i="1"/>
  <c r="E763" i="1" s="1"/>
  <c r="D763" i="1"/>
  <c r="C764" i="1"/>
  <c r="E764" i="1" s="1"/>
  <c r="D764" i="1"/>
  <c r="C765" i="1"/>
  <c r="E765" i="1" s="1"/>
  <c r="D765" i="1"/>
  <c r="C766" i="1"/>
  <c r="E766" i="1" s="1"/>
  <c r="D766" i="1"/>
  <c r="C767" i="1"/>
  <c r="E767" i="1" s="1"/>
  <c r="D767" i="1"/>
  <c r="C768" i="1"/>
  <c r="E768" i="1" s="1"/>
  <c r="D768" i="1"/>
  <c r="C769" i="1"/>
  <c r="E769" i="1" s="1"/>
  <c r="D769" i="1"/>
  <c r="C770" i="1"/>
  <c r="E770" i="1" s="1"/>
  <c r="D770" i="1"/>
  <c r="C771" i="1"/>
  <c r="E771" i="1" s="1"/>
  <c r="D771" i="1"/>
  <c r="C772" i="1"/>
  <c r="E772" i="1" s="1"/>
  <c r="D772" i="1"/>
  <c r="C773" i="1"/>
  <c r="E773" i="1" s="1"/>
  <c r="D773" i="1"/>
  <c r="C774" i="1"/>
  <c r="E774" i="1" s="1"/>
  <c r="D774" i="1"/>
  <c r="C775" i="1"/>
  <c r="E775" i="1" s="1"/>
  <c r="D775" i="1"/>
  <c r="C776" i="1"/>
  <c r="E776" i="1" s="1"/>
  <c r="D776" i="1"/>
  <c r="C777" i="1"/>
  <c r="E777" i="1" s="1"/>
  <c r="D777" i="1"/>
  <c r="C778" i="1"/>
  <c r="E778" i="1" s="1"/>
  <c r="D778" i="1"/>
  <c r="C779" i="1"/>
  <c r="E779" i="1" s="1"/>
  <c r="D779" i="1"/>
  <c r="C780" i="1"/>
  <c r="E780" i="1" s="1"/>
  <c r="D780" i="1"/>
  <c r="C782" i="1"/>
  <c r="E782" i="1" s="1"/>
  <c r="D782" i="1"/>
  <c r="C783" i="1"/>
  <c r="E783" i="1" s="1"/>
  <c r="D783" i="1"/>
  <c r="C784" i="1"/>
  <c r="E784" i="1" s="1"/>
  <c r="D784" i="1"/>
  <c r="C785" i="1"/>
  <c r="E785" i="1" s="1"/>
  <c r="D785" i="1"/>
  <c r="C786" i="1"/>
  <c r="E786" i="1" s="1"/>
  <c r="D786" i="1"/>
  <c r="C787" i="1"/>
  <c r="E787" i="1" s="1"/>
  <c r="D787" i="1"/>
  <c r="C788" i="1"/>
  <c r="E788" i="1" s="1"/>
  <c r="D788" i="1"/>
  <c r="C789" i="1"/>
  <c r="E789" i="1" s="1"/>
  <c r="D789" i="1"/>
  <c r="C790" i="1"/>
  <c r="E790" i="1" s="1"/>
  <c r="D790" i="1"/>
  <c r="C791" i="1"/>
  <c r="E791" i="1" s="1"/>
  <c r="D791" i="1"/>
  <c r="C792" i="1"/>
  <c r="E792" i="1" s="1"/>
  <c r="D792" i="1"/>
  <c r="C793" i="1"/>
  <c r="E793" i="1" s="1"/>
  <c r="D793" i="1"/>
  <c r="C794" i="1"/>
  <c r="E794" i="1" s="1"/>
  <c r="D794" i="1"/>
  <c r="C795" i="1"/>
  <c r="E795" i="1" s="1"/>
  <c r="D795" i="1"/>
  <c r="C796" i="1"/>
  <c r="E796" i="1" s="1"/>
  <c r="D796" i="1"/>
  <c r="C797" i="1"/>
  <c r="E797" i="1" s="1"/>
  <c r="D797" i="1"/>
  <c r="C798" i="1"/>
  <c r="E798" i="1" s="1"/>
  <c r="D798" i="1"/>
  <c r="C799" i="1"/>
  <c r="E799" i="1" s="1"/>
  <c r="D799" i="1"/>
  <c r="C800" i="1"/>
  <c r="E800" i="1" s="1"/>
  <c r="D800" i="1"/>
  <c r="C801" i="1"/>
  <c r="E801" i="1" s="1"/>
  <c r="D801" i="1"/>
  <c r="C802" i="1"/>
  <c r="E802" i="1" s="1"/>
  <c r="D802" i="1"/>
  <c r="C803" i="1"/>
  <c r="E803" i="1" s="1"/>
  <c r="D803" i="1"/>
  <c r="C804" i="1"/>
  <c r="E804" i="1" s="1"/>
  <c r="D804" i="1"/>
  <c r="C805" i="1"/>
  <c r="E805" i="1" s="1"/>
  <c r="D805" i="1"/>
  <c r="C806" i="1"/>
  <c r="E806" i="1" s="1"/>
  <c r="D806" i="1"/>
  <c r="C807" i="1"/>
  <c r="E807" i="1" s="1"/>
  <c r="D807" i="1"/>
  <c r="C808" i="1"/>
  <c r="E808" i="1" s="1"/>
  <c r="D808" i="1"/>
  <c r="C809" i="1"/>
  <c r="E809" i="1" s="1"/>
  <c r="D809" i="1"/>
  <c r="C810" i="1"/>
  <c r="E810" i="1" s="1"/>
  <c r="D810" i="1"/>
  <c r="C811" i="1"/>
  <c r="E811" i="1" s="1"/>
  <c r="D811" i="1"/>
  <c r="C812" i="1"/>
  <c r="E812" i="1" s="1"/>
  <c r="D812" i="1"/>
  <c r="C813" i="1"/>
  <c r="E813" i="1" s="1"/>
  <c r="D813" i="1"/>
  <c r="C814" i="1"/>
  <c r="E814" i="1" s="1"/>
  <c r="D814" i="1"/>
  <c r="C815" i="1"/>
  <c r="E815" i="1" s="1"/>
  <c r="D815" i="1"/>
  <c r="C816" i="1"/>
  <c r="E816" i="1" s="1"/>
  <c r="D816" i="1"/>
  <c r="C817" i="1"/>
  <c r="E817" i="1" s="1"/>
  <c r="D817" i="1"/>
  <c r="C818" i="1"/>
  <c r="E818" i="1" s="1"/>
  <c r="D818" i="1"/>
  <c r="C819" i="1"/>
  <c r="E819" i="1" s="1"/>
  <c r="D819" i="1"/>
  <c r="C820" i="1"/>
  <c r="E820" i="1" s="1"/>
  <c r="D820" i="1"/>
  <c r="C821" i="1"/>
  <c r="E821" i="1" s="1"/>
  <c r="D821" i="1"/>
  <c r="C822" i="1"/>
  <c r="E822" i="1" s="1"/>
  <c r="D822" i="1"/>
  <c r="C823" i="1"/>
  <c r="E823" i="1" s="1"/>
  <c r="D823" i="1"/>
  <c r="C824" i="1"/>
  <c r="E824" i="1" s="1"/>
  <c r="D824" i="1"/>
  <c r="C825" i="1"/>
  <c r="E825" i="1" s="1"/>
  <c r="D825" i="1"/>
  <c r="C826" i="1"/>
  <c r="E826" i="1" s="1"/>
  <c r="D826" i="1"/>
  <c r="C827" i="1"/>
  <c r="E827" i="1" s="1"/>
  <c r="D827" i="1"/>
  <c r="C828" i="1"/>
  <c r="E828" i="1" s="1"/>
  <c r="D828" i="1"/>
  <c r="C829" i="1"/>
  <c r="E829" i="1" s="1"/>
  <c r="D829" i="1"/>
  <c r="C830" i="1"/>
  <c r="E830" i="1" s="1"/>
  <c r="D830" i="1"/>
  <c r="C831" i="1"/>
  <c r="E831" i="1" s="1"/>
  <c r="D831" i="1"/>
  <c r="C832" i="1"/>
  <c r="E832" i="1" s="1"/>
  <c r="D832" i="1"/>
  <c r="C833" i="1"/>
  <c r="E833" i="1" s="1"/>
  <c r="D833" i="1"/>
  <c r="C834" i="1"/>
  <c r="E834" i="1" s="1"/>
  <c r="D834" i="1"/>
  <c r="C835" i="1"/>
  <c r="E835" i="1" s="1"/>
  <c r="D835" i="1"/>
  <c r="C836" i="1"/>
  <c r="E836" i="1" s="1"/>
  <c r="D836" i="1"/>
  <c r="C837" i="1"/>
  <c r="E837" i="1" s="1"/>
  <c r="D837" i="1"/>
  <c r="C838" i="1"/>
  <c r="E838" i="1" s="1"/>
  <c r="D838" i="1"/>
  <c r="C839" i="1"/>
  <c r="E839" i="1" s="1"/>
  <c r="D839" i="1"/>
  <c r="C840" i="1"/>
  <c r="E840" i="1" s="1"/>
  <c r="D840" i="1"/>
  <c r="C841" i="1"/>
  <c r="E841" i="1" s="1"/>
  <c r="D841" i="1"/>
  <c r="C842" i="1"/>
  <c r="E842" i="1" s="1"/>
  <c r="D842" i="1"/>
  <c r="C843" i="1"/>
  <c r="E843" i="1" s="1"/>
  <c r="D843" i="1"/>
  <c r="C844" i="1"/>
  <c r="E844" i="1" s="1"/>
  <c r="D844" i="1"/>
  <c r="C845" i="1"/>
  <c r="E845" i="1" s="1"/>
  <c r="D845" i="1"/>
  <c r="C846" i="1"/>
  <c r="E846" i="1" s="1"/>
  <c r="D846" i="1"/>
  <c r="C847" i="1"/>
  <c r="E847" i="1" s="1"/>
  <c r="D847" i="1"/>
  <c r="C848" i="1"/>
  <c r="E848" i="1" s="1"/>
  <c r="D848" i="1"/>
  <c r="C849" i="1"/>
  <c r="E849" i="1" s="1"/>
  <c r="D849" i="1"/>
  <c r="C850" i="1"/>
  <c r="E850" i="1" s="1"/>
  <c r="D850" i="1"/>
  <c r="C851" i="1"/>
  <c r="E851" i="1" s="1"/>
  <c r="D851" i="1"/>
  <c r="C852" i="1"/>
  <c r="E852" i="1" s="1"/>
  <c r="D852" i="1"/>
  <c r="C853" i="1"/>
  <c r="E853" i="1" s="1"/>
  <c r="D853" i="1"/>
  <c r="C854" i="1"/>
  <c r="E854" i="1" s="1"/>
  <c r="D854" i="1"/>
  <c r="C855" i="1"/>
  <c r="E855" i="1" s="1"/>
  <c r="D855" i="1"/>
  <c r="C856" i="1"/>
  <c r="E856" i="1" s="1"/>
  <c r="D856" i="1"/>
  <c r="C857" i="1"/>
  <c r="E857" i="1" s="1"/>
  <c r="D857" i="1"/>
  <c r="C858" i="1"/>
  <c r="E858" i="1" s="1"/>
  <c r="D858" i="1"/>
  <c r="C859" i="1"/>
  <c r="E859" i="1" s="1"/>
  <c r="D859" i="1"/>
  <c r="C860" i="1"/>
  <c r="E860" i="1" s="1"/>
  <c r="D860" i="1"/>
  <c r="C861" i="1"/>
  <c r="E861" i="1" s="1"/>
  <c r="D861" i="1"/>
  <c r="C862" i="1"/>
  <c r="E862" i="1" s="1"/>
  <c r="D862" i="1"/>
  <c r="C863" i="1"/>
  <c r="E863" i="1" s="1"/>
  <c r="D863" i="1"/>
  <c r="C864" i="1"/>
  <c r="E864" i="1" s="1"/>
  <c r="D864" i="1"/>
  <c r="C865" i="1"/>
  <c r="E865" i="1" s="1"/>
  <c r="D865" i="1"/>
  <c r="C866" i="1"/>
  <c r="E866" i="1" s="1"/>
  <c r="D866" i="1"/>
  <c r="C867" i="1"/>
  <c r="E867" i="1" s="1"/>
  <c r="D867" i="1"/>
  <c r="C868" i="1"/>
  <c r="E868" i="1" s="1"/>
  <c r="D868" i="1"/>
  <c r="C869" i="1"/>
  <c r="E869" i="1" s="1"/>
  <c r="D869" i="1"/>
  <c r="C870" i="1"/>
  <c r="E870" i="1" s="1"/>
  <c r="D870" i="1"/>
  <c r="C871" i="1"/>
  <c r="E871" i="1" s="1"/>
  <c r="D871" i="1"/>
  <c r="C872" i="1"/>
  <c r="E872" i="1" s="1"/>
  <c r="D872" i="1"/>
  <c r="C873" i="1"/>
  <c r="E873" i="1" s="1"/>
  <c r="D873" i="1"/>
  <c r="C874" i="1"/>
  <c r="E874" i="1" s="1"/>
  <c r="D874" i="1"/>
  <c r="C875" i="1"/>
  <c r="E875" i="1" s="1"/>
  <c r="D875" i="1"/>
  <c r="C876" i="1"/>
  <c r="E876" i="1" s="1"/>
  <c r="D876" i="1"/>
  <c r="C877" i="1"/>
  <c r="E877" i="1" s="1"/>
  <c r="D877" i="1"/>
  <c r="C878" i="1"/>
  <c r="E878" i="1" s="1"/>
  <c r="D878" i="1"/>
  <c r="C879" i="1"/>
  <c r="E879" i="1" s="1"/>
  <c r="D879" i="1"/>
  <c r="C880" i="1"/>
  <c r="E880" i="1" s="1"/>
  <c r="D880" i="1"/>
  <c r="C881" i="1"/>
  <c r="E881" i="1" s="1"/>
  <c r="D881" i="1"/>
  <c r="C882" i="1"/>
  <c r="E882" i="1" s="1"/>
  <c r="D882" i="1"/>
  <c r="C883" i="1"/>
  <c r="E883" i="1" s="1"/>
  <c r="D883" i="1"/>
  <c r="C884" i="1"/>
  <c r="E884" i="1" s="1"/>
  <c r="D884" i="1"/>
  <c r="C885" i="1"/>
  <c r="E885" i="1" s="1"/>
  <c r="D885" i="1"/>
  <c r="C886" i="1"/>
  <c r="E886" i="1" s="1"/>
  <c r="D886" i="1"/>
  <c r="C887" i="1"/>
  <c r="E887" i="1" s="1"/>
  <c r="D887" i="1"/>
  <c r="C888" i="1"/>
  <c r="E888" i="1" s="1"/>
  <c r="D888" i="1"/>
  <c r="C889" i="1"/>
  <c r="E889" i="1" s="1"/>
  <c r="D889" i="1"/>
  <c r="C890" i="1"/>
  <c r="E890" i="1" s="1"/>
  <c r="D890" i="1"/>
  <c r="C891" i="1"/>
  <c r="E891" i="1" s="1"/>
  <c r="D891" i="1"/>
  <c r="C892" i="1"/>
  <c r="E892" i="1" s="1"/>
  <c r="D892" i="1"/>
  <c r="C893" i="1"/>
  <c r="E893" i="1" s="1"/>
  <c r="D893" i="1"/>
  <c r="C894" i="1"/>
  <c r="E894" i="1" s="1"/>
  <c r="D894" i="1"/>
  <c r="C895" i="1"/>
  <c r="E895" i="1" s="1"/>
  <c r="D895" i="1"/>
  <c r="C896" i="1"/>
  <c r="E896" i="1" s="1"/>
  <c r="D896" i="1"/>
  <c r="C897" i="1"/>
  <c r="E897" i="1" s="1"/>
  <c r="D897" i="1"/>
  <c r="C898" i="1"/>
  <c r="E898" i="1" s="1"/>
  <c r="D898" i="1"/>
  <c r="C899" i="1"/>
  <c r="E899" i="1" s="1"/>
  <c r="D899" i="1"/>
  <c r="C900" i="1"/>
  <c r="E900" i="1" s="1"/>
  <c r="D900" i="1"/>
  <c r="C901" i="1"/>
  <c r="E901" i="1" s="1"/>
  <c r="D901" i="1"/>
  <c r="C902" i="1"/>
  <c r="E902" i="1" s="1"/>
  <c r="D902" i="1"/>
  <c r="C903" i="1"/>
  <c r="E903" i="1" s="1"/>
  <c r="D903" i="1"/>
  <c r="C904" i="1"/>
  <c r="E904" i="1" s="1"/>
  <c r="D904" i="1"/>
  <c r="C905" i="1"/>
  <c r="E905" i="1" s="1"/>
  <c r="D905" i="1"/>
  <c r="C906" i="1"/>
  <c r="E906" i="1" s="1"/>
  <c r="D906" i="1"/>
  <c r="C907" i="1"/>
  <c r="E907" i="1" s="1"/>
  <c r="D907" i="1"/>
  <c r="C908" i="1"/>
  <c r="E908" i="1" s="1"/>
  <c r="D908" i="1"/>
  <c r="C909" i="1"/>
  <c r="E909" i="1" s="1"/>
  <c r="D909" i="1"/>
  <c r="C910" i="1"/>
  <c r="E910" i="1" s="1"/>
  <c r="D910" i="1"/>
  <c r="C911" i="1"/>
  <c r="E911" i="1" s="1"/>
  <c r="D911" i="1"/>
  <c r="C912" i="1"/>
  <c r="E912" i="1" s="1"/>
  <c r="D912" i="1"/>
  <c r="C913" i="1"/>
  <c r="E913" i="1" s="1"/>
  <c r="D913" i="1"/>
  <c r="C914" i="1"/>
  <c r="E914" i="1" s="1"/>
  <c r="D914" i="1"/>
  <c r="C915" i="1"/>
  <c r="E915" i="1" s="1"/>
  <c r="D915" i="1"/>
  <c r="C916" i="1"/>
  <c r="E916" i="1" s="1"/>
  <c r="D916" i="1"/>
  <c r="C917" i="1"/>
  <c r="E917" i="1" s="1"/>
  <c r="D917" i="1"/>
  <c r="C918" i="1"/>
  <c r="E918" i="1" s="1"/>
  <c r="D918" i="1"/>
  <c r="C919" i="1"/>
  <c r="E919" i="1" s="1"/>
  <c r="D919" i="1"/>
  <c r="C920" i="1"/>
  <c r="E920" i="1" s="1"/>
  <c r="D920" i="1"/>
  <c r="C921" i="1"/>
  <c r="E921" i="1" s="1"/>
  <c r="D921" i="1"/>
  <c r="C922" i="1"/>
  <c r="E922" i="1" s="1"/>
  <c r="D922" i="1"/>
  <c r="C923" i="1"/>
  <c r="E923" i="1" s="1"/>
  <c r="D923" i="1"/>
  <c r="C924" i="1"/>
  <c r="E924" i="1" s="1"/>
  <c r="D924" i="1"/>
  <c r="C925" i="1"/>
  <c r="E925" i="1" s="1"/>
  <c r="D925" i="1"/>
  <c r="C926" i="1"/>
  <c r="E926" i="1" s="1"/>
  <c r="D926" i="1"/>
  <c r="C927" i="1"/>
  <c r="E927" i="1" s="1"/>
  <c r="D927" i="1"/>
  <c r="C928" i="1"/>
  <c r="E928" i="1" s="1"/>
  <c r="D928" i="1"/>
  <c r="C929" i="1"/>
  <c r="E929" i="1" s="1"/>
  <c r="D929" i="1"/>
  <c r="C930" i="1"/>
  <c r="E930" i="1" s="1"/>
  <c r="D930" i="1"/>
  <c r="C931" i="1"/>
  <c r="E931" i="1" s="1"/>
  <c r="D931" i="1"/>
  <c r="C932" i="1"/>
  <c r="E932" i="1" s="1"/>
  <c r="D932" i="1"/>
  <c r="C933" i="1"/>
  <c r="E933" i="1" s="1"/>
  <c r="D933" i="1"/>
  <c r="C934" i="1"/>
  <c r="E934" i="1" s="1"/>
  <c r="D934" i="1"/>
  <c r="C935" i="1"/>
  <c r="E935" i="1" s="1"/>
  <c r="D935" i="1"/>
  <c r="C936" i="1"/>
  <c r="E936" i="1" s="1"/>
  <c r="D936" i="1"/>
  <c r="C937" i="1"/>
  <c r="E937" i="1" s="1"/>
  <c r="D937" i="1"/>
  <c r="C938" i="1"/>
  <c r="E938" i="1" s="1"/>
  <c r="D938" i="1"/>
  <c r="C939" i="1"/>
  <c r="E939" i="1" s="1"/>
  <c r="D939" i="1"/>
  <c r="C940" i="1"/>
  <c r="E940" i="1" s="1"/>
  <c r="D940" i="1"/>
  <c r="C941" i="1"/>
  <c r="E941" i="1" s="1"/>
  <c r="D941" i="1"/>
  <c r="C942" i="1"/>
  <c r="E942" i="1" s="1"/>
  <c r="D942" i="1"/>
  <c r="C943" i="1"/>
  <c r="E943" i="1" s="1"/>
  <c r="D943" i="1"/>
  <c r="C944" i="1"/>
  <c r="E944" i="1" s="1"/>
  <c r="D944" i="1"/>
  <c r="C945" i="1"/>
  <c r="E945" i="1" s="1"/>
  <c r="D945" i="1"/>
  <c r="C946" i="1"/>
  <c r="E946" i="1" s="1"/>
  <c r="D946" i="1"/>
  <c r="C947" i="1"/>
  <c r="E947" i="1" s="1"/>
  <c r="D947" i="1"/>
  <c r="C948" i="1"/>
  <c r="E948" i="1" s="1"/>
  <c r="D948" i="1"/>
  <c r="C949" i="1"/>
  <c r="E949" i="1" s="1"/>
  <c r="D949" i="1"/>
  <c r="C950" i="1"/>
  <c r="E950" i="1" s="1"/>
  <c r="D950" i="1"/>
  <c r="C951" i="1"/>
  <c r="E951" i="1" s="1"/>
  <c r="D951" i="1"/>
  <c r="C952" i="1"/>
  <c r="E952" i="1" s="1"/>
  <c r="D952" i="1"/>
  <c r="C953" i="1"/>
  <c r="E953" i="1" s="1"/>
  <c r="D953" i="1"/>
  <c r="C954" i="1"/>
  <c r="E954" i="1" s="1"/>
  <c r="D954" i="1"/>
  <c r="C955" i="1"/>
  <c r="E955" i="1" s="1"/>
  <c r="D955" i="1"/>
  <c r="C956" i="1"/>
  <c r="E956" i="1" s="1"/>
  <c r="D956" i="1"/>
  <c r="C957" i="1"/>
  <c r="E957" i="1" s="1"/>
  <c r="D957" i="1"/>
  <c r="C958" i="1"/>
  <c r="E958" i="1" s="1"/>
  <c r="D958" i="1"/>
  <c r="C959" i="1"/>
  <c r="E959" i="1" s="1"/>
  <c r="D959" i="1"/>
  <c r="C960" i="1"/>
  <c r="E960" i="1" s="1"/>
  <c r="D960" i="1"/>
  <c r="C961" i="1"/>
  <c r="E961" i="1" s="1"/>
  <c r="D961" i="1"/>
  <c r="C962" i="1"/>
  <c r="E962" i="1" s="1"/>
  <c r="D962" i="1"/>
  <c r="C963" i="1"/>
  <c r="E963" i="1" s="1"/>
  <c r="D963" i="1"/>
  <c r="C964" i="1"/>
  <c r="E964" i="1" s="1"/>
  <c r="D964" i="1"/>
  <c r="C965" i="1"/>
  <c r="E965" i="1" s="1"/>
  <c r="D965" i="1"/>
  <c r="C966" i="1"/>
  <c r="E966" i="1" s="1"/>
  <c r="D966" i="1"/>
  <c r="C967" i="1"/>
  <c r="E967" i="1" s="1"/>
  <c r="D967" i="1"/>
  <c r="C968" i="1"/>
  <c r="E968" i="1" s="1"/>
  <c r="D968" i="1"/>
  <c r="C969" i="1"/>
  <c r="E969" i="1" s="1"/>
  <c r="D969" i="1"/>
  <c r="C970" i="1"/>
  <c r="E970" i="1" s="1"/>
  <c r="D970" i="1"/>
  <c r="C971" i="1"/>
  <c r="E971" i="1" s="1"/>
  <c r="D971" i="1"/>
  <c r="C972" i="1"/>
  <c r="E972" i="1" s="1"/>
  <c r="D972" i="1"/>
  <c r="C973" i="1"/>
  <c r="E973" i="1" s="1"/>
  <c r="D973" i="1"/>
  <c r="C974" i="1"/>
  <c r="E974" i="1" s="1"/>
  <c r="D974" i="1"/>
  <c r="C975" i="1"/>
  <c r="E975" i="1" s="1"/>
  <c r="D975" i="1"/>
  <c r="C976" i="1"/>
  <c r="E976" i="1" s="1"/>
  <c r="D976" i="1"/>
  <c r="C977" i="1"/>
  <c r="E977" i="1" s="1"/>
  <c r="D977" i="1"/>
  <c r="C978" i="1"/>
  <c r="E978" i="1" s="1"/>
  <c r="D978" i="1"/>
  <c r="C979" i="1"/>
  <c r="E979" i="1" s="1"/>
  <c r="D979" i="1"/>
  <c r="C980" i="1"/>
  <c r="E980" i="1" s="1"/>
  <c r="D980" i="1"/>
  <c r="C981" i="1"/>
  <c r="E981" i="1" s="1"/>
  <c r="D981" i="1"/>
  <c r="C982" i="1"/>
  <c r="E982" i="1" s="1"/>
  <c r="D982" i="1"/>
  <c r="C983" i="1"/>
  <c r="E983" i="1" s="1"/>
  <c r="D983" i="1"/>
  <c r="C984" i="1"/>
  <c r="E984" i="1" s="1"/>
  <c r="D984" i="1"/>
  <c r="C985" i="1"/>
  <c r="E985" i="1" s="1"/>
  <c r="D985" i="1"/>
  <c r="C986" i="1"/>
  <c r="E986" i="1" s="1"/>
  <c r="D986" i="1"/>
  <c r="C987" i="1"/>
  <c r="E987" i="1" s="1"/>
  <c r="D987" i="1"/>
  <c r="C988" i="1"/>
  <c r="E988" i="1" s="1"/>
  <c r="D988" i="1"/>
  <c r="C989" i="1"/>
  <c r="E989" i="1" s="1"/>
  <c r="D989" i="1"/>
  <c r="C990" i="1"/>
  <c r="E990" i="1" s="1"/>
  <c r="D990" i="1"/>
  <c r="C991" i="1"/>
  <c r="E991" i="1" s="1"/>
  <c r="D991" i="1"/>
  <c r="C992" i="1"/>
  <c r="E992" i="1" s="1"/>
  <c r="D992" i="1"/>
  <c r="C993" i="1"/>
  <c r="E993" i="1" s="1"/>
  <c r="D993" i="1"/>
  <c r="C994" i="1"/>
  <c r="E994" i="1" s="1"/>
  <c r="D994" i="1"/>
  <c r="C995" i="1"/>
  <c r="E995" i="1" s="1"/>
  <c r="D995" i="1"/>
  <c r="C996" i="1"/>
  <c r="E996" i="1" s="1"/>
  <c r="D996" i="1"/>
  <c r="C997" i="1"/>
  <c r="E997" i="1" s="1"/>
  <c r="D997" i="1"/>
  <c r="C998" i="1"/>
  <c r="E998" i="1" s="1"/>
  <c r="D998" i="1"/>
  <c r="C999" i="1"/>
  <c r="E999" i="1" s="1"/>
  <c r="D999" i="1"/>
  <c r="C1000" i="1"/>
  <c r="E1000" i="1" s="1"/>
  <c r="D1000" i="1"/>
  <c r="C1001" i="1"/>
  <c r="E1001" i="1" s="1"/>
  <c r="D1001" i="1"/>
  <c r="C1002" i="1"/>
  <c r="E1002" i="1" s="1"/>
  <c r="D1002" i="1"/>
  <c r="C1003" i="1"/>
  <c r="E1003" i="1" s="1"/>
  <c r="D1003" i="1"/>
  <c r="C1004" i="1"/>
  <c r="E1004" i="1" s="1"/>
  <c r="D1004" i="1"/>
  <c r="C1005" i="1"/>
  <c r="E1005" i="1" s="1"/>
  <c r="D1005" i="1"/>
  <c r="C1006" i="1"/>
  <c r="E1006" i="1" s="1"/>
  <c r="D1006" i="1"/>
  <c r="C1007" i="1"/>
  <c r="E1007" i="1" s="1"/>
  <c r="D1007" i="1"/>
  <c r="C1008" i="1"/>
  <c r="E1008" i="1" s="1"/>
  <c r="D1008" i="1"/>
  <c r="C1009" i="1"/>
  <c r="E1009" i="1" s="1"/>
  <c r="D1009" i="1"/>
  <c r="C1010" i="1"/>
  <c r="E1010" i="1" s="1"/>
  <c r="D1010" i="1"/>
  <c r="C1011" i="1"/>
  <c r="E1011" i="1" s="1"/>
  <c r="D1011" i="1"/>
  <c r="C1012" i="1"/>
  <c r="E1012" i="1" s="1"/>
  <c r="D1012" i="1"/>
  <c r="C1013" i="1"/>
  <c r="E1013" i="1" s="1"/>
  <c r="D1013" i="1"/>
  <c r="C1014" i="1"/>
  <c r="E1014" i="1" s="1"/>
  <c r="D1014" i="1"/>
  <c r="C1015" i="1"/>
  <c r="E1015" i="1" s="1"/>
  <c r="D1015" i="1"/>
  <c r="C1016" i="1"/>
  <c r="E1016" i="1" s="1"/>
  <c r="D1016" i="1"/>
  <c r="C1017" i="1"/>
  <c r="E1017" i="1" s="1"/>
  <c r="D1017" i="1"/>
  <c r="C1018" i="1"/>
  <c r="E1018" i="1" s="1"/>
  <c r="D1018" i="1"/>
  <c r="C1019" i="1"/>
  <c r="E1019" i="1" s="1"/>
  <c r="D1019" i="1"/>
  <c r="C1020" i="1"/>
  <c r="E1020" i="1" s="1"/>
  <c r="D1020" i="1"/>
  <c r="C1021" i="1"/>
  <c r="E1021" i="1" s="1"/>
  <c r="D1021" i="1"/>
  <c r="C1022" i="1"/>
  <c r="E1022" i="1" s="1"/>
  <c r="D1022" i="1"/>
  <c r="C1023" i="1"/>
  <c r="E1023" i="1" s="1"/>
  <c r="D1023" i="1"/>
  <c r="C1024" i="1"/>
  <c r="E1024" i="1" s="1"/>
  <c r="D1024" i="1"/>
  <c r="C1025" i="1"/>
  <c r="E1025" i="1" s="1"/>
  <c r="D1025" i="1"/>
  <c r="C1026" i="1"/>
  <c r="E1026" i="1" s="1"/>
  <c r="D1026" i="1"/>
  <c r="C1027" i="1"/>
  <c r="E1027" i="1" s="1"/>
  <c r="D1027" i="1"/>
  <c r="C1028" i="1"/>
  <c r="E1028" i="1" s="1"/>
  <c r="D1028" i="1"/>
  <c r="C1029" i="1"/>
  <c r="E1029" i="1" s="1"/>
  <c r="D1029" i="1"/>
  <c r="C1030" i="1"/>
  <c r="E1030" i="1" s="1"/>
  <c r="D1030" i="1"/>
  <c r="C1031" i="1"/>
  <c r="E1031" i="1" s="1"/>
  <c r="D1031" i="1"/>
  <c r="C1032" i="1"/>
  <c r="E1032" i="1" s="1"/>
  <c r="D1032" i="1"/>
  <c r="C1033" i="1"/>
  <c r="E1033" i="1" s="1"/>
  <c r="D1033" i="1"/>
  <c r="C1034" i="1"/>
  <c r="E1034" i="1" s="1"/>
  <c r="D1034" i="1"/>
  <c r="C1035" i="1"/>
  <c r="E1035" i="1" s="1"/>
  <c r="D1035" i="1"/>
  <c r="C1036" i="1"/>
  <c r="E1036" i="1" s="1"/>
  <c r="D1036" i="1"/>
  <c r="C1037" i="1"/>
  <c r="E1037" i="1" s="1"/>
  <c r="D1037" i="1"/>
  <c r="C1038" i="1"/>
  <c r="E1038" i="1" s="1"/>
  <c r="D1038" i="1"/>
  <c r="C1039" i="1"/>
  <c r="E1039" i="1" s="1"/>
  <c r="D1039" i="1"/>
  <c r="C1040" i="1"/>
  <c r="E1040" i="1" s="1"/>
  <c r="D1040" i="1"/>
  <c r="C1041" i="1"/>
  <c r="E1041" i="1" s="1"/>
  <c r="D1041" i="1"/>
  <c r="C1042" i="1"/>
  <c r="E1042" i="1" s="1"/>
  <c r="D1042" i="1"/>
  <c r="C1043" i="1"/>
  <c r="E1043" i="1" s="1"/>
  <c r="D1043" i="1"/>
  <c r="C1044" i="1"/>
  <c r="E1044" i="1" s="1"/>
  <c r="D1044" i="1"/>
  <c r="C1045" i="1"/>
  <c r="E1045" i="1" s="1"/>
  <c r="D1045" i="1"/>
  <c r="C1046" i="1"/>
  <c r="E1046" i="1" s="1"/>
  <c r="D1046" i="1"/>
  <c r="C1047" i="1"/>
  <c r="E1047" i="1" s="1"/>
  <c r="D1047" i="1"/>
  <c r="C1048" i="1"/>
  <c r="E1048" i="1" s="1"/>
  <c r="D1048" i="1"/>
  <c r="C1049" i="1"/>
  <c r="E1049" i="1" s="1"/>
  <c r="D1049" i="1"/>
  <c r="C1050" i="1"/>
  <c r="E1050" i="1" s="1"/>
  <c r="D1050" i="1"/>
  <c r="C1051" i="1"/>
  <c r="E1051" i="1" s="1"/>
  <c r="D1051" i="1"/>
  <c r="C1052" i="1"/>
  <c r="E1052" i="1" s="1"/>
  <c r="D1052" i="1"/>
  <c r="C1053" i="1"/>
  <c r="E1053" i="1" s="1"/>
  <c r="D1053" i="1"/>
  <c r="C1054" i="1"/>
  <c r="E1054" i="1" s="1"/>
  <c r="D1054" i="1"/>
  <c r="C1055" i="1"/>
  <c r="E1055" i="1" s="1"/>
  <c r="D1055" i="1"/>
  <c r="C1056" i="1"/>
  <c r="E1056" i="1" s="1"/>
  <c r="D1056" i="1"/>
  <c r="C1057" i="1"/>
  <c r="E1057" i="1" s="1"/>
  <c r="D1057" i="1"/>
  <c r="C1058" i="1"/>
  <c r="E1058" i="1" s="1"/>
  <c r="D1058" i="1"/>
  <c r="C1059" i="1"/>
  <c r="E1059" i="1" s="1"/>
  <c r="D1059" i="1"/>
  <c r="C1060" i="1"/>
  <c r="E1060" i="1" s="1"/>
  <c r="D1060" i="1"/>
  <c r="C1061" i="1"/>
  <c r="E1061" i="1" s="1"/>
  <c r="D1061" i="1"/>
  <c r="C1062" i="1"/>
  <c r="E1062" i="1" s="1"/>
  <c r="D1062" i="1"/>
  <c r="C1063" i="1"/>
  <c r="E1063" i="1" s="1"/>
  <c r="D1063" i="1"/>
  <c r="C1064" i="1"/>
  <c r="E1064" i="1" s="1"/>
  <c r="D1064" i="1"/>
  <c r="C1065" i="1"/>
  <c r="E1065" i="1" s="1"/>
  <c r="D1065" i="1"/>
  <c r="C1066" i="1"/>
  <c r="E1066" i="1" s="1"/>
  <c r="D1066" i="1"/>
  <c r="C1067" i="1"/>
  <c r="E1067" i="1" s="1"/>
  <c r="D1067" i="1"/>
  <c r="C1068" i="1"/>
  <c r="E1068" i="1" s="1"/>
  <c r="D1068" i="1"/>
  <c r="C1069" i="1"/>
  <c r="E1069" i="1" s="1"/>
  <c r="D1069" i="1"/>
  <c r="C1070" i="1"/>
  <c r="E1070" i="1" s="1"/>
  <c r="D1070" i="1"/>
  <c r="C1071" i="1"/>
  <c r="E1071" i="1" s="1"/>
  <c r="D1071" i="1"/>
  <c r="C1072" i="1"/>
  <c r="E1072" i="1" s="1"/>
  <c r="D1072" i="1"/>
  <c r="C1073" i="1"/>
  <c r="E1073" i="1" s="1"/>
  <c r="D1073" i="1"/>
  <c r="C1074" i="1"/>
  <c r="E1074" i="1" s="1"/>
  <c r="D1074" i="1"/>
  <c r="C1076" i="1"/>
  <c r="E1076" i="1" s="1"/>
  <c r="D1076" i="1"/>
  <c r="C1077" i="1"/>
  <c r="E1077" i="1" s="1"/>
  <c r="D1077" i="1"/>
  <c r="C1078" i="1"/>
  <c r="E1078" i="1" s="1"/>
  <c r="D1078" i="1"/>
  <c r="C1079" i="1"/>
  <c r="E1079" i="1" s="1"/>
  <c r="D1079" i="1"/>
  <c r="C1080" i="1"/>
  <c r="E1080" i="1" s="1"/>
  <c r="D1080" i="1"/>
  <c r="C1081" i="1"/>
  <c r="E1081" i="1" s="1"/>
  <c r="D1081" i="1"/>
  <c r="C1082" i="1"/>
  <c r="E1082" i="1" s="1"/>
  <c r="D1082" i="1"/>
  <c r="C1083" i="1"/>
  <c r="E1083" i="1" s="1"/>
  <c r="D1083" i="1"/>
  <c r="C1084" i="1"/>
  <c r="E1084" i="1" s="1"/>
  <c r="D1084" i="1"/>
  <c r="C1085" i="1"/>
  <c r="E1085" i="1" s="1"/>
  <c r="D1085" i="1"/>
  <c r="C1086" i="1"/>
  <c r="E1086" i="1" s="1"/>
  <c r="D1086" i="1"/>
  <c r="C1087" i="1"/>
  <c r="E1087" i="1" s="1"/>
  <c r="D1087" i="1"/>
  <c r="C1088" i="1"/>
  <c r="E1088" i="1" s="1"/>
  <c r="D1088" i="1"/>
  <c r="C1089" i="1"/>
  <c r="E1089" i="1" s="1"/>
  <c r="D1089" i="1"/>
  <c r="C1090" i="1"/>
  <c r="E1090" i="1" s="1"/>
  <c r="D1090" i="1"/>
  <c r="C1091" i="1"/>
  <c r="E1091" i="1" s="1"/>
  <c r="D1091" i="1"/>
  <c r="C1092" i="1"/>
  <c r="E1092" i="1" s="1"/>
  <c r="D1092" i="1"/>
  <c r="C1093" i="1"/>
  <c r="E1093" i="1" s="1"/>
  <c r="D1093" i="1"/>
  <c r="C1094" i="1"/>
  <c r="E1094" i="1" s="1"/>
  <c r="D1094" i="1"/>
  <c r="C1095" i="1"/>
  <c r="E1095" i="1" s="1"/>
  <c r="D1095" i="1"/>
  <c r="C1096" i="1"/>
  <c r="E1096" i="1" s="1"/>
  <c r="D1096" i="1"/>
  <c r="C1097" i="1"/>
  <c r="E1097" i="1" s="1"/>
  <c r="D1097" i="1"/>
  <c r="C1098" i="1"/>
  <c r="E1098" i="1" s="1"/>
  <c r="D1098" i="1"/>
  <c r="C1099" i="1"/>
  <c r="E1099" i="1" s="1"/>
  <c r="D1099" i="1"/>
  <c r="C1100" i="1"/>
  <c r="E1100" i="1" s="1"/>
  <c r="D1100" i="1"/>
  <c r="C1101" i="1"/>
  <c r="E1101" i="1" s="1"/>
  <c r="D1101" i="1"/>
  <c r="C1102" i="1"/>
  <c r="E1102" i="1" s="1"/>
  <c r="D1102" i="1"/>
  <c r="C1103" i="1"/>
  <c r="E1103" i="1" s="1"/>
  <c r="D1103" i="1"/>
  <c r="C1104" i="1"/>
  <c r="E1104" i="1" s="1"/>
  <c r="D1104" i="1"/>
  <c r="C1105" i="1"/>
  <c r="E1105" i="1" s="1"/>
  <c r="D1105" i="1"/>
  <c r="C1106" i="1"/>
  <c r="E1106" i="1" s="1"/>
  <c r="D1106" i="1"/>
  <c r="C1107" i="1"/>
  <c r="E1107" i="1" s="1"/>
  <c r="D1107" i="1"/>
  <c r="C1108" i="1"/>
  <c r="E1108" i="1" s="1"/>
  <c r="D1108" i="1"/>
  <c r="C1109" i="1"/>
  <c r="E1109" i="1" s="1"/>
  <c r="D1109" i="1"/>
  <c r="C1110" i="1"/>
  <c r="E1110" i="1" s="1"/>
  <c r="D1110" i="1"/>
  <c r="C1111" i="1"/>
  <c r="E1111" i="1" s="1"/>
  <c r="D1111" i="1"/>
  <c r="C1112" i="1"/>
  <c r="E1112" i="1" s="1"/>
  <c r="D1112" i="1"/>
  <c r="C1113" i="1"/>
  <c r="E1113" i="1" s="1"/>
  <c r="D1113" i="1"/>
  <c r="C1114" i="1"/>
  <c r="E1114" i="1" s="1"/>
  <c r="D1114" i="1"/>
  <c r="C1115" i="1"/>
  <c r="E1115" i="1" s="1"/>
  <c r="D1115" i="1"/>
  <c r="C1116" i="1"/>
  <c r="E1116" i="1" s="1"/>
  <c r="D1116" i="1"/>
  <c r="C1117" i="1"/>
  <c r="E1117" i="1" s="1"/>
  <c r="D1117" i="1"/>
  <c r="C1118" i="1"/>
  <c r="E1118" i="1" s="1"/>
  <c r="D1118" i="1"/>
  <c r="C1119" i="1"/>
  <c r="E1119" i="1" s="1"/>
  <c r="D1119" i="1"/>
  <c r="C1120" i="1"/>
  <c r="E1120" i="1" s="1"/>
  <c r="D1120" i="1"/>
  <c r="C1121" i="1"/>
  <c r="E1121" i="1" s="1"/>
  <c r="D1121" i="1"/>
  <c r="C1122" i="1"/>
  <c r="E1122" i="1" s="1"/>
  <c r="D1122" i="1"/>
  <c r="C1123" i="1"/>
  <c r="E1123" i="1" s="1"/>
  <c r="D1123" i="1"/>
  <c r="C1124" i="1"/>
  <c r="E1124" i="1" s="1"/>
  <c r="D1124" i="1"/>
  <c r="C1125" i="1"/>
  <c r="E1125" i="1" s="1"/>
  <c r="D1125" i="1"/>
  <c r="C1126" i="1"/>
  <c r="E1126" i="1" s="1"/>
  <c r="D1126" i="1"/>
  <c r="C1127" i="1"/>
  <c r="E1127" i="1" s="1"/>
  <c r="D1127" i="1"/>
  <c r="C1128" i="1"/>
  <c r="E1128" i="1" s="1"/>
  <c r="D1128" i="1"/>
  <c r="C1129" i="1"/>
  <c r="E1129" i="1" s="1"/>
  <c r="D1129" i="1"/>
  <c r="C1130" i="1"/>
  <c r="E1130" i="1" s="1"/>
  <c r="D1130" i="1"/>
  <c r="C1131" i="1"/>
  <c r="E1131" i="1" s="1"/>
  <c r="D1131" i="1"/>
  <c r="C1132" i="1"/>
  <c r="E1132" i="1" s="1"/>
  <c r="D1132" i="1"/>
  <c r="C1133" i="1"/>
  <c r="E1133" i="1" s="1"/>
  <c r="D1133" i="1"/>
  <c r="C1134" i="1"/>
  <c r="E1134" i="1" s="1"/>
  <c r="D1134" i="1"/>
  <c r="C1135" i="1"/>
  <c r="E1135" i="1" s="1"/>
  <c r="D1135" i="1"/>
  <c r="C1136" i="1"/>
  <c r="E1136" i="1" s="1"/>
  <c r="D1136" i="1"/>
  <c r="C1137" i="1"/>
  <c r="E1137" i="1" s="1"/>
  <c r="D1137" i="1"/>
  <c r="C1138" i="1"/>
  <c r="E1138" i="1" s="1"/>
  <c r="D1138" i="1"/>
  <c r="C1139" i="1"/>
  <c r="E1139" i="1" s="1"/>
  <c r="D1139" i="1"/>
  <c r="C1140" i="1"/>
  <c r="E1140" i="1" s="1"/>
  <c r="D1140" i="1"/>
  <c r="C1141" i="1"/>
  <c r="E1141" i="1" s="1"/>
  <c r="D1141" i="1"/>
  <c r="C1142" i="1"/>
  <c r="E1142" i="1" s="1"/>
  <c r="D1142" i="1"/>
  <c r="C1143" i="1"/>
  <c r="E1143" i="1" s="1"/>
  <c r="D1143" i="1"/>
  <c r="C1144" i="1"/>
  <c r="E1144" i="1" s="1"/>
  <c r="D1144" i="1"/>
  <c r="C1145" i="1"/>
  <c r="E1145" i="1" s="1"/>
  <c r="D1145" i="1"/>
  <c r="C1146" i="1"/>
  <c r="E1146" i="1" s="1"/>
  <c r="D1146" i="1"/>
  <c r="C1147" i="1"/>
  <c r="E1147" i="1" s="1"/>
  <c r="D1147" i="1"/>
  <c r="C1149" i="1"/>
  <c r="E1149" i="1" s="1"/>
  <c r="D1149" i="1"/>
  <c r="C1150" i="1"/>
  <c r="E1150" i="1" s="1"/>
  <c r="D1150" i="1"/>
  <c r="C1151" i="1"/>
  <c r="E1151" i="1" s="1"/>
  <c r="D1151" i="1"/>
  <c r="C1152" i="1"/>
  <c r="E1152" i="1" s="1"/>
  <c r="D1152" i="1"/>
  <c r="C1153" i="1"/>
  <c r="E1153" i="1" s="1"/>
  <c r="D1153" i="1"/>
  <c r="C1154" i="1"/>
  <c r="E1154" i="1" s="1"/>
  <c r="D1154" i="1"/>
  <c r="C1155" i="1"/>
  <c r="E1155" i="1" s="1"/>
  <c r="D1155" i="1"/>
  <c r="C1156" i="1"/>
  <c r="E1156" i="1" s="1"/>
  <c r="D1156" i="1"/>
  <c r="C1157" i="1"/>
  <c r="E1157" i="1" s="1"/>
  <c r="D1157" i="1"/>
  <c r="C1158" i="1"/>
  <c r="E1158" i="1" s="1"/>
  <c r="D1158" i="1"/>
  <c r="C1159" i="1"/>
  <c r="E1159" i="1" s="1"/>
  <c r="D1159" i="1"/>
  <c r="C1160" i="1"/>
  <c r="E1160" i="1" s="1"/>
  <c r="D1160" i="1"/>
  <c r="C1161" i="1"/>
  <c r="E1161" i="1" s="1"/>
  <c r="D1161" i="1"/>
  <c r="C1162" i="1"/>
  <c r="E1162" i="1" s="1"/>
  <c r="D1162" i="1"/>
  <c r="C1163" i="1"/>
  <c r="E1163" i="1" s="1"/>
  <c r="D1163" i="1"/>
  <c r="C1164" i="1"/>
  <c r="E1164" i="1" s="1"/>
  <c r="D1164" i="1"/>
  <c r="C1165" i="1"/>
  <c r="E1165" i="1" s="1"/>
  <c r="D1165" i="1"/>
  <c r="C1166" i="1"/>
  <c r="E1166" i="1" s="1"/>
  <c r="D1166" i="1"/>
  <c r="C1167" i="1"/>
  <c r="E1167" i="1" s="1"/>
  <c r="D1167" i="1"/>
  <c r="C1168" i="1"/>
  <c r="E1168" i="1" s="1"/>
  <c r="D1168" i="1"/>
  <c r="C1169" i="1"/>
  <c r="E1169" i="1" s="1"/>
  <c r="D1169" i="1"/>
  <c r="C1170" i="1"/>
  <c r="E1170" i="1" s="1"/>
  <c r="D1170" i="1"/>
  <c r="C1171" i="1"/>
  <c r="E1171" i="1" s="1"/>
  <c r="D1171" i="1"/>
  <c r="C1172" i="1"/>
  <c r="E1172" i="1" s="1"/>
  <c r="D1172" i="1"/>
  <c r="C1173" i="1"/>
  <c r="E1173" i="1" s="1"/>
  <c r="D1173" i="1"/>
  <c r="C1174" i="1"/>
  <c r="E1174" i="1" s="1"/>
  <c r="D1174" i="1"/>
  <c r="C1175" i="1"/>
  <c r="E1175" i="1" s="1"/>
  <c r="D1175" i="1"/>
  <c r="C1176" i="1"/>
  <c r="E1176" i="1" s="1"/>
  <c r="D1176" i="1"/>
  <c r="C1177" i="1"/>
  <c r="E1177" i="1" s="1"/>
  <c r="D1177" i="1"/>
  <c r="C1178" i="1"/>
  <c r="E1178" i="1" s="1"/>
  <c r="D1178" i="1"/>
  <c r="C1179" i="1"/>
  <c r="E1179" i="1" s="1"/>
  <c r="D1179" i="1"/>
  <c r="C1180" i="1"/>
  <c r="E1180" i="1" s="1"/>
  <c r="D1180" i="1"/>
  <c r="C1181" i="1"/>
  <c r="E1181" i="1" s="1"/>
  <c r="D1181" i="1"/>
  <c r="C1182" i="1"/>
  <c r="E1182" i="1" s="1"/>
  <c r="D1182" i="1"/>
  <c r="C1183" i="1"/>
  <c r="E1183" i="1" s="1"/>
  <c r="D1183" i="1"/>
  <c r="C1184" i="1"/>
  <c r="E1184" i="1" s="1"/>
  <c r="D1184" i="1"/>
  <c r="C1185" i="1"/>
  <c r="E1185" i="1" s="1"/>
  <c r="D1185" i="1"/>
  <c r="C1186" i="1"/>
  <c r="E1186" i="1" s="1"/>
  <c r="D1186" i="1"/>
  <c r="C1187" i="1"/>
  <c r="E1187" i="1" s="1"/>
  <c r="D1187" i="1"/>
  <c r="C1188" i="1"/>
  <c r="E1188" i="1" s="1"/>
  <c r="D1188" i="1"/>
  <c r="C1189" i="1"/>
  <c r="E1189" i="1" s="1"/>
  <c r="D1189" i="1"/>
  <c r="C1190" i="1"/>
  <c r="E1190" i="1" s="1"/>
  <c r="D1190" i="1"/>
  <c r="C1191" i="1"/>
  <c r="E1191" i="1" s="1"/>
  <c r="D1191" i="1"/>
  <c r="C1192" i="1"/>
  <c r="E1192" i="1" s="1"/>
  <c r="D1192" i="1"/>
  <c r="C1193" i="1"/>
  <c r="E1193" i="1" s="1"/>
  <c r="D1193" i="1"/>
  <c r="C1194" i="1"/>
  <c r="E1194" i="1" s="1"/>
  <c r="D1194" i="1"/>
  <c r="C1195" i="1"/>
  <c r="E1195" i="1" s="1"/>
  <c r="D1195" i="1"/>
  <c r="C1196" i="1"/>
  <c r="E1196" i="1" s="1"/>
  <c r="D1196" i="1"/>
  <c r="C1197" i="1"/>
  <c r="E1197" i="1" s="1"/>
  <c r="D1197" i="1"/>
  <c r="C1198" i="1"/>
  <c r="E1198" i="1" s="1"/>
  <c r="D1198" i="1"/>
  <c r="C1199" i="1"/>
  <c r="E1199" i="1" s="1"/>
  <c r="D1199" i="1"/>
  <c r="C1200" i="1"/>
  <c r="E1200" i="1" s="1"/>
  <c r="D1200" i="1"/>
  <c r="C1201" i="1"/>
  <c r="E1201" i="1" s="1"/>
  <c r="D1201" i="1"/>
  <c r="C1202" i="1"/>
  <c r="E1202" i="1" s="1"/>
  <c r="D1202" i="1"/>
  <c r="C1203" i="1"/>
  <c r="E1203" i="1" s="1"/>
  <c r="D1203" i="1"/>
  <c r="C1204" i="1"/>
  <c r="E1204" i="1" s="1"/>
  <c r="D1204" i="1"/>
  <c r="C1205" i="1"/>
  <c r="E1205" i="1" s="1"/>
  <c r="D1205" i="1"/>
  <c r="C1206" i="1"/>
  <c r="E1206" i="1" s="1"/>
  <c r="D1206" i="1"/>
  <c r="C1207" i="1"/>
  <c r="E1207" i="1" s="1"/>
  <c r="D1207" i="1"/>
  <c r="C1208" i="1"/>
  <c r="E1208" i="1" s="1"/>
  <c r="D1208" i="1"/>
  <c r="C1209" i="1"/>
  <c r="E1209" i="1" s="1"/>
  <c r="D1209" i="1"/>
  <c r="C1210" i="1"/>
  <c r="E1210" i="1" s="1"/>
  <c r="D1210" i="1"/>
  <c r="C1211" i="1"/>
  <c r="E1211" i="1" s="1"/>
  <c r="D1211" i="1"/>
  <c r="C1212" i="1"/>
  <c r="E1212" i="1" s="1"/>
  <c r="D1212" i="1"/>
  <c r="C1213" i="1"/>
  <c r="E1213" i="1" s="1"/>
  <c r="D1213" i="1"/>
  <c r="C1214" i="1"/>
  <c r="E1214" i="1" s="1"/>
  <c r="D1214" i="1"/>
  <c r="C1215" i="1"/>
  <c r="E1215" i="1" s="1"/>
  <c r="D1215" i="1"/>
  <c r="C1216" i="1"/>
  <c r="E1216" i="1" s="1"/>
  <c r="D1216" i="1"/>
  <c r="C1217" i="1"/>
  <c r="E1217" i="1" s="1"/>
  <c r="D1217" i="1"/>
  <c r="C1218" i="1"/>
  <c r="E1218" i="1" s="1"/>
  <c r="D1218" i="1"/>
  <c r="C1219" i="1"/>
  <c r="E1219" i="1" s="1"/>
  <c r="D1219" i="1"/>
  <c r="C1220" i="1"/>
  <c r="E1220" i="1" s="1"/>
  <c r="D1220" i="1"/>
  <c r="C1221" i="1"/>
  <c r="E1221" i="1" s="1"/>
  <c r="D1221" i="1"/>
  <c r="C1222" i="1"/>
  <c r="E1222" i="1" s="1"/>
  <c r="D1222" i="1"/>
  <c r="C1223" i="1"/>
  <c r="E1223" i="1" s="1"/>
  <c r="D1223" i="1"/>
  <c r="C1224" i="1"/>
  <c r="E1224" i="1" s="1"/>
  <c r="D1224" i="1"/>
  <c r="C1225" i="1"/>
  <c r="E1225" i="1" s="1"/>
  <c r="D1225" i="1"/>
  <c r="C1226" i="1"/>
  <c r="E1226" i="1" s="1"/>
  <c r="D1226" i="1"/>
  <c r="C1227" i="1"/>
  <c r="E1227" i="1" s="1"/>
  <c r="D1227" i="1"/>
  <c r="C1228" i="1"/>
  <c r="E1228" i="1" s="1"/>
  <c r="D1228" i="1"/>
  <c r="C1229" i="1"/>
  <c r="E1229" i="1" s="1"/>
  <c r="D1229" i="1"/>
  <c r="C1230" i="1"/>
  <c r="E1230" i="1" s="1"/>
  <c r="D1230" i="1"/>
  <c r="C1231" i="1"/>
  <c r="E1231" i="1" s="1"/>
  <c r="D1231" i="1"/>
  <c r="C1232" i="1"/>
  <c r="E1232" i="1" s="1"/>
  <c r="D1232" i="1"/>
  <c r="C1233" i="1"/>
  <c r="E1233" i="1" s="1"/>
  <c r="D1233" i="1"/>
  <c r="C1234" i="1"/>
  <c r="E1234" i="1" s="1"/>
  <c r="D1234" i="1"/>
  <c r="C1235" i="1"/>
  <c r="E1235" i="1" s="1"/>
  <c r="D1235" i="1"/>
  <c r="C1236" i="1"/>
  <c r="E1236" i="1" s="1"/>
  <c r="D1236" i="1"/>
  <c r="C1237" i="1"/>
  <c r="E1237" i="1" s="1"/>
  <c r="D1237" i="1"/>
  <c r="C1238" i="1"/>
  <c r="E1238" i="1" s="1"/>
  <c r="D1238" i="1"/>
  <c r="C1239" i="1"/>
  <c r="E1239" i="1" s="1"/>
  <c r="D1239" i="1"/>
  <c r="C1240" i="1"/>
  <c r="E1240" i="1" s="1"/>
  <c r="D1240" i="1"/>
  <c r="C1241" i="1"/>
  <c r="E1241" i="1" s="1"/>
  <c r="D1241" i="1"/>
  <c r="C1242" i="1"/>
  <c r="E1242" i="1" s="1"/>
  <c r="D1242" i="1"/>
  <c r="C1243" i="1"/>
  <c r="E1243" i="1" s="1"/>
  <c r="D1243" i="1"/>
  <c r="C1244" i="1"/>
  <c r="E1244" i="1" s="1"/>
  <c r="D1244" i="1"/>
  <c r="C1245" i="1"/>
  <c r="E1245" i="1" s="1"/>
  <c r="D1245" i="1"/>
  <c r="C1246" i="1"/>
  <c r="E1246" i="1" s="1"/>
  <c r="D1246" i="1"/>
  <c r="C1247" i="1"/>
  <c r="E1247" i="1" s="1"/>
  <c r="D1247" i="1"/>
  <c r="C1248" i="1"/>
  <c r="E1248" i="1" s="1"/>
  <c r="D1248" i="1"/>
  <c r="C1249" i="1"/>
  <c r="E1249" i="1" s="1"/>
  <c r="D1249" i="1"/>
  <c r="C1250" i="1"/>
  <c r="E1250" i="1" s="1"/>
  <c r="D1250" i="1"/>
  <c r="C1251" i="1"/>
  <c r="E1251" i="1" s="1"/>
  <c r="D1251" i="1"/>
  <c r="C1252" i="1"/>
  <c r="E1252" i="1" s="1"/>
  <c r="D1252" i="1"/>
  <c r="C1253" i="1"/>
  <c r="E1253" i="1" s="1"/>
  <c r="D1253" i="1"/>
  <c r="C1254" i="1"/>
  <c r="E1254" i="1" s="1"/>
  <c r="D1254" i="1"/>
  <c r="C1255" i="1"/>
  <c r="E1255" i="1" s="1"/>
  <c r="D1255" i="1"/>
  <c r="C1256" i="1"/>
  <c r="E1256" i="1" s="1"/>
  <c r="D1256" i="1"/>
  <c r="C1257" i="1"/>
  <c r="E1257" i="1" s="1"/>
  <c r="D1257" i="1"/>
  <c r="C1258" i="1"/>
  <c r="E1258" i="1" s="1"/>
  <c r="D1258" i="1"/>
  <c r="C1259" i="1"/>
  <c r="E1259" i="1" s="1"/>
  <c r="D1259" i="1"/>
  <c r="C1260" i="1"/>
  <c r="E1260" i="1" s="1"/>
  <c r="D1260" i="1"/>
  <c r="C1261" i="1"/>
  <c r="E1261" i="1" s="1"/>
  <c r="D1261" i="1"/>
  <c r="C1262" i="1"/>
  <c r="E1262" i="1" s="1"/>
  <c r="D1262" i="1"/>
  <c r="C1263" i="1"/>
  <c r="E1263" i="1" s="1"/>
  <c r="D1263" i="1"/>
  <c r="C1264" i="1"/>
  <c r="E1264" i="1" s="1"/>
  <c r="D1264" i="1"/>
  <c r="C1265" i="1"/>
  <c r="E1265" i="1" s="1"/>
  <c r="D1265" i="1"/>
  <c r="C1266" i="1"/>
  <c r="E1266" i="1" s="1"/>
  <c r="D1266" i="1"/>
  <c r="C1267" i="1"/>
  <c r="E1267" i="1" s="1"/>
  <c r="D1267" i="1"/>
  <c r="C1268" i="1"/>
  <c r="E1268" i="1" s="1"/>
  <c r="D1268" i="1"/>
  <c r="C1269" i="1"/>
  <c r="E1269" i="1" s="1"/>
  <c r="D1269" i="1"/>
  <c r="C1270" i="1"/>
  <c r="E1270" i="1" s="1"/>
  <c r="D1270" i="1"/>
  <c r="C1271" i="1"/>
  <c r="E1271" i="1" s="1"/>
  <c r="D1271" i="1"/>
  <c r="C1272" i="1"/>
  <c r="E1272" i="1" s="1"/>
  <c r="D1272" i="1"/>
  <c r="C1273" i="1"/>
  <c r="E1273" i="1" s="1"/>
  <c r="D1273" i="1"/>
  <c r="C1274" i="1"/>
  <c r="E1274" i="1" s="1"/>
  <c r="D1274" i="1"/>
  <c r="C1275" i="1"/>
  <c r="E1275" i="1" s="1"/>
  <c r="D1275" i="1"/>
  <c r="C1276" i="1"/>
  <c r="E1276" i="1" s="1"/>
  <c r="D1276" i="1"/>
  <c r="C1277" i="1"/>
  <c r="E1277" i="1" s="1"/>
  <c r="D1277" i="1"/>
  <c r="C1278" i="1"/>
  <c r="E1278" i="1" s="1"/>
  <c r="D1278" i="1"/>
  <c r="C1279" i="1"/>
  <c r="E1279" i="1" s="1"/>
  <c r="D1279" i="1"/>
  <c r="C1280" i="1"/>
  <c r="E1280" i="1" s="1"/>
  <c r="D1280" i="1"/>
  <c r="C1281" i="1"/>
  <c r="E1281" i="1" s="1"/>
  <c r="D1281" i="1"/>
  <c r="C1282" i="1"/>
  <c r="E1282" i="1" s="1"/>
  <c r="D1282" i="1"/>
  <c r="C1283" i="1"/>
  <c r="E1283" i="1" s="1"/>
  <c r="D1283" i="1"/>
  <c r="C1284" i="1"/>
  <c r="E1284" i="1" s="1"/>
  <c r="D1284" i="1"/>
  <c r="C1285" i="1"/>
  <c r="E1285" i="1" s="1"/>
  <c r="D1285" i="1"/>
  <c r="C1286" i="1"/>
  <c r="E1286" i="1" s="1"/>
  <c r="D1286" i="1"/>
  <c r="C1287" i="1"/>
  <c r="E1287" i="1" s="1"/>
  <c r="D1287" i="1"/>
  <c r="C1288" i="1"/>
  <c r="E1288" i="1" s="1"/>
  <c r="D1288" i="1"/>
  <c r="C1289" i="1"/>
  <c r="E1289" i="1" s="1"/>
  <c r="D1289" i="1"/>
  <c r="C1290" i="1"/>
  <c r="E1290" i="1" s="1"/>
  <c r="D1290" i="1"/>
  <c r="C1291" i="1"/>
  <c r="E1291" i="1" s="1"/>
  <c r="D1291" i="1"/>
  <c r="C1292" i="1"/>
  <c r="E1292" i="1" s="1"/>
  <c r="D1292" i="1"/>
  <c r="C1293" i="1"/>
  <c r="E1293" i="1" s="1"/>
  <c r="D1293" i="1"/>
  <c r="C1294" i="1"/>
  <c r="E1294" i="1" s="1"/>
  <c r="D1294" i="1"/>
  <c r="C1295" i="1"/>
  <c r="E1295" i="1" s="1"/>
  <c r="D1295" i="1"/>
  <c r="C1296" i="1"/>
  <c r="E1296" i="1" s="1"/>
  <c r="D1296" i="1"/>
  <c r="C1297" i="1"/>
  <c r="E1297" i="1" s="1"/>
  <c r="D1297" i="1"/>
  <c r="C1298" i="1"/>
  <c r="E1298" i="1" s="1"/>
  <c r="D1298" i="1"/>
  <c r="C1299" i="1"/>
  <c r="E1299" i="1" s="1"/>
  <c r="D1299" i="1"/>
  <c r="C1300" i="1"/>
  <c r="E1300" i="1" s="1"/>
  <c r="D1300" i="1"/>
  <c r="C1301" i="1"/>
  <c r="E1301" i="1" s="1"/>
  <c r="D1301" i="1"/>
  <c r="C1302" i="1"/>
  <c r="E1302" i="1" s="1"/>
  <c r="D1302" i="1"/>
  <c r="C1303" i="1"/>
  <c r="E1303" i="1" s="1"/>
  <c r="D1303" i="1"/>
  <c r="C1304" i="1"/>
  <c r="E1304" i="1" s="1"/>
  <c r="D1304" i="1"/>
  <c r="C1305" i="1"/>
  <c r="E1305" i="1" s="1"/>
  <c r="D1305" i="1"/>
  <c r="C1306" i="1"/>
  <c r="E1306" i="1" s="1"/>
  <c r="D1306" i="1"/>
  <c r="C1307" i="1"/>
  <c r="E1307" i="1" s="1"/>
  <c r="D1307" i="1"/>
  <c r="C1308" i="1"/>
  <c r="E1308" i="1" s="1"/>
  <c r="D1308" i="1"/>
  <c r="C1310" i="1"/>
  <c r="E1310" i="1" s="1"/>
  <c r="D1310" i="1"/>
  <c r="C1311" i="1"/>
  <c r="E1311" i="1" s="1"/>
  <c r="D1311" i="1"/>
  <c r="C1312" i="1"/>
  <c r="E1312" i="1" s="1"/>
  <c r="D1312" i="1"/>
  <c r="C1313" i="1"/>
  <c r="E1313" i="1" s="1"/>
  <c r="D1313" i="1"/>
  <c r="C1314" i="1"/>
  <c r="E1314" i="1" s="1"/>
  <c r="D1314" i="1"/>
  <c r="C1315" i="1"/>
  <c r="E1315" i="1" s="1"/>
  <c r="D1315" i="1"/>
  <c r="C1316" i="1"/>
  <c r="E1316" i="1" s="1"/>
  <c r="D1316" i="1"/>
  <c r="C1317" i="1"/>
  <c r="E1317" i="1" s="1"/>
  <c r="D1317" i="1"/>
  <c r="C1318" i="1"/>
  <c r="E1318" i="1" s="1"/>
  <c r="D1318" i="1"/>
  <c r="C1319" i="1"/>
  <c r="E1319" i="1" s="1"/>
  <c r="D1319" i="1"/>
  <c r="C1320" i="1"/>
  <c r="E1320" i="1" s="1"/>
  <c r="D1320" i="1"/>
  <c r="C1321" i="1"/>
  <c r="E1321" i="1" s="1"/>
  <c r="D1321" i="1"/>
  <c r="C1322" i="1"/>
  <c r="E1322" i="1" s="1"/>
  <c r="D1322" i="1"/>
  <c r="C1323" i="1"/>
  <c r="E1323" i="1" s="1"/>
  <c r="D1323" i="1"/>
  <c r="C1324" i="1"/>
  <c r="E1324" i="1" s="1"/>
  <c r="D1324" i="1"/>
  <c r="C1325" i="1"/>
  <c r="E1325" i="1" s="1"/>
  <c r="D1325" i="1"/>
  <c r="C1326" i="1"/>
  <c r="E1326" i="1" s="1"/>
  <c r="D1326" i="1"/>
  <c r="C1327" i="1"/>
  <c r="E1327" i="1" s="1"/>
  <c r="D1327" i="1"/>
  <c r="C1328" i="1"/>
  <c r="E1328" i="1" s="1"/>
  <c r="D1328" i="1"/>
  <c r="C1329" i="1"/>
  <c r="E1329" i="1" s="1"/>
  <c r="D1329" i="1"/>
  <c r="C1330" i="1"/>
  <c r="E1330" i="1" s="1"/>
  <c r="D1330" i="1"/>
  <c r="C1331" i="1"/>
  <c r="E1331" i="1" s="1"/>
  <c r="D1331" i="1"/>
  <c r="C1332" i="1"/>
  <c r="E1332" i="1" s="1"/>
  <c r="D1332" i="1"/>
  <c r="C1333" i="1"/>
  <c r="E1333" i="1" s="1"/>
  <c r="D1333" i="1"/>
  <c r="C1334" i="1"/>
  <c r="E1334" i="1" s="1"/>
  <c r="D1334" i="1"/>
  <c r="C1335" i="1"/>
  <c r="E1335" i="1" s="1"/>
  <c r="D1335" i="1"/>
  <c r="C1336" i="1"/>
  <c r="E1336" i="1" s="1"/>
  <c r="D1336" i="1"/>
  <c r="C1337" i="1"/>
  <c r="E1337" i="1" s="1"/>
  <c r="D1337" i="1"/>
  <c r="C1338" i="1"/>
  <c r="E1338" i="1" s="1"/>
  <c r="D1338" i="1"/>
  <c r="C1339" i="1"/>
  <c r="E1339" i="1" s="1"/>
  <c r="D1339" i="1"/>
  <c r="C1340" i="1"/>
  <c r="E1340" i="1" s="1"/>
  <c r="D1340" i="1"/>
  <c r="C1341" i="1"/>
  <c r="E1341" i="1" s="1"/>
  <c r="D1341" i="1"/>
  <c r="C1342" i="1"/>
  <c r="E1342" i="1" s="1"/>
  <c r="D1342" i="1"/>
  <c r="C1343" i="1"/>
  <c r="E1343" i="1" s="1"/>
  <c r="D1343" i="1"/>
  <c r="C1344" i="1"/>
  <c r="E1344" i="1" s="1"/>
  <c r="D1344" i="1"/>
  <c r="C1345" i="1"/>
  <c r="E1345" i="1" s="1"/>
  <c r="D1345" i="1"/>
  <c r="C1346" i="1"/>
  <c r="E1346" i="1" s="1"/>
  <c r="D1346" i="1"/>
  <c r="C1347" i="1"/>
  <c r="E1347" i="1" s="1"/>
  <c r="D1347" i="1"/>
  <c r="C1348" i="1"/>
  <c r="E1348" i="1" s="1"/>
  <c r="D1348" i="1"/>
  <c r="C1349" i="1"/>
  <c r="E1349" i="1" s="1"/>
  <c r="D1349" i="1"/>
  <c r="C1350" i="1"/>
  <c r="E1350" i="1" s="1"/>
  <c r="D1350" i="1"/>
  <c r="C1351" i="1"/>
  <c r="E1351" i="1" s="1"/>
  <c r="D1351" i="1"/>
  <c r="C1352" i="1"/>
  <c r="E1352" i="1" s="1"/>
  <c r="D1352" i="1"/>
  <c r="C1353" i="1"/>
  <c r="E1353" i="1" s="1"/>
  <c r="D1353" i="1"/>
  <c r="C1354" i="1"/>
  <c r="E1354" i="1" s="1"/>
  <c r="D1354" i="1"/>
  <c r="C1355" i="1"/>
  <c r="E1355" i="1" s="1"/>
  <c r="D1355" i="1"/>
  <c r="C1356" i="1"/>
  <c r="E1356" i="1" s="1"/>
  <c r="D1356" i="1"/>
  <c r="C1357" i="1"/>
  <c r="E1357" i="1" s="1"/>
  <c r="D1357" i="1"/>
  <c r="C1358" i="1"/>
  <c r="E1358" i="1" s="1"/>
  <c r="D1358" i="1"/>
  <c r="C1359" i="1"/>
  <c r="E1359" i="1" s="1"/>
  <c r="D1359" i="1"/>
  <c r="C1360" i="1"/>
  <c r="E1360" i="1" s="1"/>
  <c r="D1360" i="1"/>
  <c r="C1361" i="1"/>
  <c r="E1361" i="1" s="1"/>
  <c r="D1361" i="1"/>
  <c r="C1362" i="1"/>
  <c r="E1362" i="1" s="1"/>
  <c r="D1362" i="1"/>
  <c r="C1363" i="1"/>
  <c r="E1363" i="1" s="1"/>
  <c r="D1363" i="1"/>
  <c r="C1364" i="1"/>
  <c r="E1364" i="1" s="1"/>
  <c r="D1364" i="1"/>
  <c r="C1365" i="1"/>
  <c r="E1365" i="1" s="1"/>
  <c r="D1365" i="1"/>
  <c r="C1366" i="1"/>
  <c r="E1366" i="1" s="1"/>
  <c r="D1366" i="1"/>
  <c r="C1367" i="1"/>
  <c r="E1367" i="1" s="1"/>
  <c r="D1367" i="1"/>
  <c r="C1368" i="1"/>
  <c r="E1368" i="1" s="1"/>
  <c r="D1368" i="1"/>
  <c r="C1369" i="1"/>
  <c r="E1369" i="1" s="1"/>
  <c r="D1369" i="1"/>
  <c r="C1370" i="1"/>
  <c r="E1370" i="1" s="1"/>
  <c r="D1370" i="1"/>
  <c r="C1371" i="1"/>
  <c r="E1371" i="1" s="1"/>
  <c r="D1371" i="1"/>
  <c r="C1372" i="1"/>
  <c r="E1372" i="1" s="1"/>
  <c r="D1372" i="1"/>
  <c r="C1373" i="1"/>
  <c r="E1373" i="1" s="1"/>
  <c r="D1373" i="1"/>
  <c r="C1374" i="1"/>
  <c r="E1374" i="1" s="1"/>
  <c r="D1374" i="1"/>
  <c r="C1375" i="1"/>
  <c r="E1375" i="1" s="1"/>
  <c r="D1375" i="1"/>
  <c r="C1376" i="1"/>
  <c r="E1376" i="1" s="1"/>
  <c r="D1376" i="1"/>
  <c r="C1377" i="1"/>
  <c r="E1377" i="1" s="1"/>
  <c r="D1377" i="1"/>
  <c r="C1378" i="1"/>
  <c r="E1378" i="1" s="1"/>
  <c r="D1378" i="1"/>
  <c r="C1379" i="1"/>
  <c r="E1379" i="1" s="1"/>
  <c r="D1379" i="1"/>
  <c r="C1380" i="1"/>
  <c r="E1380" i="1" s="1"/>
  <c r="D1380" i="1"/>
  <c r="C1381" i="1"/>
  <c r="E1381" i="1" s="1"/>
  <c r="D1381" i="1"/>
  <c r="C1382" i="1"/>
  <c r="E1382" i="1" s="1"/>
  <c r="D1382" i="1"/>
  <c r="C1383" i="1"/>
  <c r="E1383" i="1" s="1"/>
  <c r="D1383" i="1"/>
  <c r="C1384" i="1"/>
  <c r="E1384" i="1" s="1"/>
  <c r="D1384" i="1"/>
  <c r="C1385" i="1"/>
  <c r="E1385" i="1" s="1"/>
  <c r="D1385" i="1"/>
  <c r="C1386" i="1"/>
  <c r="E1386" i="1" s="1"/>
  <c r="D1386" i="1"/>
  <c r="C1387" i="1"/>
  <c r="E1387" i="1" s="1"/>
  <c r="D1387" i="1"/>
  <c r="C1388" i="1"/>
  <c r="E1388" i="1" s="1"/>
  <c r="D1388" i="1"/>
  <c r="C1389" i="1"/>
  <c r="E1389" i="1" s="1"/>
  <c r="D1389" i="1"/>
  <c r="C1390" i="1"/>
  <c r="E1390" i="1" s="1"/>
  <c r="D1390" i="1"/>
  <c r="C1391" i="1"/>
  <c r="E1391" i="1" s="1"/>
  <c r="D1391" i="1"/>
  <c r="C1392" i="1"/>
  <c r="E1392" i="1" s="1"/>
  <c r="D1392" i="1"/>
  <c r="C1393" i="1"/>
  <c r="E1393" i="1" s="1"/>
  <c r="D1393" i="1"/>
  <c r="C1394" i="1"/>
  <c r="E1394" i="1" s="1"/>
  <c r="D1394" i="1"/>
  <c r="C1395" i="1"/>
  <c r="E1395" i="1" s="1"/>
  <c r="D1395" i="1"/>
  <c r="C1396" i="1"/>
  <c r="E1396" i="1" s="1"/>
  <c r="D1396" i="1"/>
  <c r="C1397" i="1"/>
  <c r="E1397" i="1" s="1"/>
  <c r="D1397" i="1"/>
  <c r="C1398" i="1"/>
  <c r="E1398" i="1" s="1"/>
  <c r="D1398" i="1"/>
  <c r="C1399" i="1"/>
  <c r="E1399" i="1" s="1"/>
  <c r="D1399" i="1"/>
  <c r="C1400" i="1"/>
  <c r="E1400" i="1" s="1"/>
  <c r="D1400" i="1"/>
  <c r="C1401" i="1"/>
  <c r="E1401" i="1" s="1"/>
  <c r="D1401" i="1"/>
  <c r="C1402" i="1"/>
  <c r="E1402" i="1" s="1"/>
  <c r="D1402" i="1"/>
  <c r="C1403" i="1"/>
  <c r="E1403" i="1" s="1"/>
  <c r="D1403" i="1"/>
  <c r="C1404" i="1"/>
  <c r="E1404" i="1" s="1"/>
  <c r="D1404" i="1"/>
  <c r="C1405" i="1"/>
  <c r="E1405" i="1" s="1"/>
  <c r="D1405" i="1"/>
  <c r="C1406" i="1"/>
  <c r="E1406" i="1" s="1"/>
  <c r="D1406" i="1"/>
  <c r="C1407" i="1"/>
  <c r="E1407" i="1" s="1"/>
  <c r="D1407" i="1"/>
  <c r="C1408" i="1"/>
  <c r="E1408" i="1" s="1"/>
  <c r="D1408" i="1"/>
  <c r="C1409" i="1"/>
  <c r="E1409" i="1" s="1"/>
  <c r="D1409" i="1"/>
  <c r="C1410" i="1"/>
  <c r="E1410" i="1" s="1"/>
  <c r="D1410" i="1"/>
  <c r="C1411" i="1"/>
  <c r="E1411" i="1" s="1"/>
  <c r="D1411" i="1"/>
  <c r="C1412" i="1"/>
  <c r="E1412" i="1" s="1"/>
  <c r="D1412" i="1"/>
  <c r="C1413" i="1"/>
  <c r="E1413" i="1" s="1"/>
  <c r="D1413" i="1"/>
  <c r="C1414" i="1"/>
  <c r="E1414" i="1" s="1"/>
  <c r="D1414" i="1"/>
  <c r="C1415" i="1"/>
  <c r="E1415" i="1" s="1"/>
  <c r="D1415" i="1"/>
  <c r="C1416" i="1"/>
  <c r="E1416" i="1" s="1"/>
  <c r="D1416" i="1"/>
  <c r="C1417" i="1"/>
  <c r="E1417" i="1" s="1"/>
  <c r="D1417" i="1"/>
  <c r="C1418" i="1"/>
  <c r="E1418" i="1" s="1"/>
  <c r="D1418" i="1"/>
  <c r="C1419" i="1"/>
  <c r="E1419" i="1" s="1"/>
  <c r="D1419" i="1"/>
  <c r="C1420" i="1"/>
  <c r="E1420" i="1" s="1"/>
  <c r="D1420" i="1"/>
  <c r="C1421" i="1"/>
  <c r="E1421" i="1" s="1"/>
  <c r="D1421" i="1"/>
  <c r="C1422" i="1"/>
  <c r="E1422" i="1" s="1"/>
  <c r="D1422" i="1"/>
  <c r="C1423" i="1"/>
  <c r="E1423" i="1" s="1"/>
  <c r="D1423" i="1"/>
  <c r="C1424" i="1"/>
  <c r="E1424" i="1" s="1"/>
  <c r="D1424" i="1"/>
  <c r="C1425" i="1"/>
  <c r="E1425" i="1" s="1"/>
  <c r="D1425" i="1"/>
  <c r="C1426" i="1"/>
  <c r="E1426" i="1" s="1"/>
  <c r="D1426" i="1"/>
  <c r="C1427" i="1"/>
  <c r="E1427" i="1" s="1"/>
  <c r="D1427" i="1"/>
  <c r="C1428" i="1"/>
  <c r="E1428" i="1" s="1"/>
  <c r="D1428" i="1"/>
  <c r="C1429" i="1"/>
  <c r="E1429" i="1" s="1"/>
  <c r="D1429" i="1"/>
  <c r="C1430" i="1"/>
  <c r="E1430" i="1" s="1"/>
  <c r="D1430" i="1"/>
  <c r="C1431" i="1"/>
  <c r="E1431" i="1" s="1"/>
  <c r="D1431" i="1"/>
  <c r="C1432" i="1"/>
  <c r="E1432" i="1" s="1"/>
  <c r="D1432" i="1"/>
  <c r="C1433" i="1"/>
  <c r="E1433" i="1" s="1"/>
  <c r="D1433" i="1"/>
  <c r="C1434" i="1"/>
  <c r="E1434" i="1" s="1"/>
  <c r="D1434" i="1"/>
  <c r="C1435" i="1"/>
  <c r="E1435" i="1" s="1"/>
  <c r="D1435" i="1"/>
  <c r="C1436" i="1"/>
  <c r="E1436" i="1" s="1"/>
  <c r="D1436" i="1"/>
  <c r="C1437" i="1"/>
  <c r="E1437" i="1" s="1"/>
  <c r="D1437" i="1"/>
  <c r="C1438" i="1"/>
  <c r="E1438" i="1" s="1"/>
  <c r="D1438" i="1"/>
  <c r="C1439" i="1"/>
  <c r="E1439" i="1" s="1"/>
  <c r="D1439" i="1"/>
  <c r="C1440" i="1"/>
  <c r="E1440" i="1" s="1"/>
  <c r="D1440" i="1"/>
  <c r="C1441" i="1"/>
  <c r="E1441" i="1" s="1"/>
  <c r="D1441" i="1"/>
  <c r="C1442" i="1"/>
  <c r="E1442" i="1" s="1"/>
  <c r="D1442" i="1"/>
  <c r="C1444" i="1"/>
  <c r="E1444" i="1" s="1"/>
  <c r="D1444" i="1"/>
  <c r="C1445" i="1"/>
  <c r="E1445" i="1" s="1"/>
  <c r="D1445" i="1"/>
  <c r="C1446" i="1"/>
  <c r="E1446" i="1" s="1"/>
  <c r="D1446" i="1"/>
  <c r="C1447" i="1"/>
  <c r="E1447" i="1" s="1"/>
  <c r="D1447" i="1"/>
  <c r="C1448" i="1"/>
  <c r="E1448" i="1" s="1"/>
  <c r="D1448" i="1"/>
  <c r="C1449" i="1"/>
  <c r="E1449" i="1" s="1"/>
  <c r="D1449" i="1"/>
  <c r="C1450" i="1"/>
  <c r="E1450" i="1" s="1"/>
  <c r="D1450" i="1"/>
  <c r="C1451" i="1"/>
  <c r="E1451" i="1" s="1"/>
  <c r="D1451" i="1"/>
  <c r="C1452" i="1"/>
  <c r="E1452" i="1" s="1"/>
  <c r="D1452" i="1"/>
  <c r="C1453" i="1"/>
  <c r="E1453" i="1" s="1"/>
  <c r="D1453" i="1"/>
  <c r="C1454" i="1"/>
  <c r="E1454" i="1" s="1"/>
  <c r="D1454" i="1"/>
  <c r="C1455" i="1"/>
  <c r="E1455" i="1" s="1"/>
  <c r="D1455" i="1"/>
  <c r="C1456" i="1"/>
  <c r="E1456" i="1" s="1"/>
  <c r="D1456" i="1"/>
  <c r="C1457" i="1"/>
  <c r="E1457" i="1" s="1"/>
  <c r="D1457" i="1"/>
  <c r="C1458" i="1"/>
  <c r="E1458" i="1" s="1"/>
  <c r="D1458" i="1"/>
  <c r="C1459" i="1"/>
  <c r="E1459" i="1" s="1"/>
  <c r="D1459" i="1"/>
  <c r="C1460" i="1"/>
  <c r="E1460" i="1" s="1"/>
  <c r="D1460" i="1"/>
  <c r="C1461" i="1"/>
  <c r="E1461" i="1" s="1"/>
  <c r="D1461" i="1"/>
  <c r="C1462" i="1"/>
  <c r="E1462" i="1" s="1"/>
  <c r="D1462" i="1"/>
  <c r="E1463" i="1"/>
  <c r="C1464" i="1"/>
  <c r="E1464" i="1" s="1"/>
  <c r="D1464" i="1"/>
  <c r="C1465" i="1"/>
  <c r="E1465" i="1" s="1"/>
  <c r="D1465" i="1"/>
  <c r="C1466" i="1"/>
  <c r="E1466" i="1" s="1"/>
  <c r="D1466" i="1"/>
  <c r="C1467" i="1"/>
  <c r="E1467" i="1" s="1"/>
  <c r="D1467" i="1"/>
  <c r="C1468" i="1"/>
  <c r="E1468" i="1" s="1"/>
  <c r="D1468" i="1"/>
  <c r="C1469" i="1"/>
  <c r="E1469" i="1" s="1"/>
  <c r="D1469" i="1"/>
  <c r="C1470" i="1"/>
  <c r="E1470" i="1" s="1"/>
  <c r="D1470" i="1"/>
  <c r="C1471" i="1"/>
  <c r="E1471" i="1" s="1"/>
  <c r="D1471" i="1"/>
  <c r="C1472" i="1"/>
  <c r="E1472" i="1" s="1"/>
  <c r="D1472" i="1"/>
  <c r="C1473" i="1"/>
  <c r="E1473" i="1" s="1"/>
  <c r="D1473" i="1"/>
  <c r="C1475" i="1"/>
  <c r="E1475" i="1" s="1"/>
  <c r="D1475" i="1"/>
  <c r="C1476" i="1"/>
  <c r="E1476" i="1" s="1"/>
  <c r="D1476" i="1"/>
  <c r="C1477" i="1"/>
  <c r="E1477" i="1" s="1"/>
  <c r="D1477" i="1"/>
  <c r="C1478" i="1"/>
  <c r="E1478" i="1" s="1"/>
  <c r="D1478" i="1"/>
  <c r="C1479" i="1"/>
  <c r="E1479" i="1" s="1"/>
  <c r="D1479" i="1"/>
  <c r="C1480" i="1"/>
  <c r="E1480" i="1" s="1"/>
  <c r="D1480" i="1"/>
  <c r="C1481" i="1"/>
  <c r="E1481" i="1" s="1"/>
  <c r="D1481" i="1"/>
  <c r="C1482" i="1"/>
  <c r="E1482" i="1" s="1"/>
  <c r="D1482" i="1"/>
  <c r="C1483" i="1"/>
  <c r="E1483" i="1" s="1"/>
  <c r="D1483" i="1"/>
  <c r="C1484" i="1"/>
  <c r="E1484" i="1" s="1"/>
  <c r="D1484" i="1"/>
  <c r="C1485" i="1"/>
  <c r="E1485" i="1" s="1"/>
  <c r="D1485" i="1"/>
  <c r="C1486" i="1"/>
  <c r="E1486" i="1" s="1"/>
  <c r="D1486" i="1"/>
  <c r="C1487" i="1"/>
  <c r="E1487" i="1" s="1"/>
  <c r="D1487" i="1"/>
  <c r="C1488" i="1"/>
  <c r="E1488" i="1" s="1"/>
  <c r="D1488" i="1"/>
  <c r="C1489" i="1"/>
  <c r="E1489" i="1" s="1"/>
  <c r="D1489" i="1"/>
  <c r="C1490" i="1"/>
  <c r="E1490" i="1" s="1"/>
  <c r="D1490" i="1"/>
  <c r="C1491" i="1"/>
  <c r="E1491" i="1" s="1"/>
  <c r="D1491" i="1"/>
  <c r="C1492" i="1"/>
  <c r="E1492" i="1" s="1"/>
  <c r="D1492" i="1"/>
  <c r="C1493" i="1"/>
  <c r="E1493" i="1" s="1"/>
  <c r="D1493" i="1"/>
  <c r="C1494" i="1"/>
  <c r="E1494" i="1" s="1"/>
  <c r="D1494" i="1"/>
  <c r="C1495" i="1"/>
  <c r="E1495" i="1" s="1"/>
  <c r="D1495" i="1"/>
  <c r="C1496" i="1"/>
  <c r="E1496" i="1" s="1"/>
  <c r="D1496" i="1"/>
  <c r="C1497" i="1"/>
  <c r="E1497" i="1" s="1"/>
  <c r="D1497" i="1"/>
  <c r="C1498" i="1"/>
  <c r="E1498" i="1" s="1"/>
  <c r="D1498" i="1"/>
  <c r="C1499" i="1"/>
  <c r="E1499" i="1" s="1"/>
  <c r="D1499" i="1"/>
  <c r="C1500" i="1"/>
  <c r="E1500" i="1" s="1"/>
  <c r="D1500" i="1"/>
  <c r="C1501" i="1"/>
  <c r="E1501" i="1" s="1"/>
  <c r="D1501" i="1"/>
  <c r="C1502" i="1"/>
  <c r="E1502" i="1" s="1"/>
  <c r="D1502" i="1"/>
  <c r="C1503" i="1"/>
  <c r="E1503" i="1" s="1"/>
  <c r="D1503" i="1"/>
  <c r="C1504" i="1"/>
  <c r="E1504" i="1" s="1"/>
  <c r="D1504" i="1"/>
  <c r="C1505" i="1"/>
  <c r="E1505" i="1" s="1"/>
  <c r="D1505" i="1"/>
  <c r="C1507" i="1"/>
  <c r="E1507" i="1" s="1"/>
  <c r="D1507" i="1"/>
  <c r="C1508" i="1"/>
  <c r="E1508" i="1" s="1"/>
  <c r="D1508" i="1"/>
  <c r="C1509" i="1"/>
  <c r="E1509" i="1" s="1"/>
  <c r="D1509" i="1"/>
  <c r="C1510" i="1"/>
  <c r="E1510" i="1" s="1"/>
  <c r="D1510" i="1"/>
  <c r="C1511" i="1"/>
  <c r="E1511" i="1" s="1"/>
  <c r="D1511" i="1"/>
  <c r="C1512" i="1"/>
  <c r="E1512" i="1" s="1"/>
  <c r="D1512" i="1"/>
  <c r="C1513" i="1"/>
  <c r="E1513" i="1" s="1"/>
  <c r="D1513" i="1"/>
  <c r="C1514" i="1"/>
  <c r="E1514" i="1" s="1"/>
  <c r="D1514" i="1"/>
  <c r="C1515" i="1"/>
  <c r="E1515" i="1" s="1"/>
  <c r="D1515" i="1"/>
  <c r="C1516" i="1"/>
  <c r="E1516" i="1" s="1"/>
  <c r="D1516" i="1"/>
  <c r="C1517" i="1"/>
  <c r="E1517" i="1" s="1"/>
  <c r="D1517" i="1"/>
  <c r="C1518" i="1"/>
  <c r="E1518" i="1" s="1"/>
  <c r="D1518" i="1"/>
  <c r="C1519" i="1"/>
  <c r="E1519" i="1" s="1"/>
  <c r="D1519" i="1"/>
  <c r="C1520" i="1"/>
  <c r="E1520" i="1" s="1"/>
  <c r="D1520" i="1"/>
  <c r="C1521" i="1"/>
  <c r="E1521" i="1" s="1"/>
  <c r="D1521" i="1"/>
  <c r="C1522" i="1"/>
  <c r="E1522" i="1" s="1"/>
  <c r="D1522" i="1"/>
  <c r="C1523" i="1"/>
  <c r="E1523" i="1" s="1"/>
  <c r="D1523" i="1"/>
  <c r="C1524" i="1"/>
  <c r="E1524" i="1" s="1"/>
  <c r="D1524" i="1"/>
  <c r="C1525" i="1"/>
  <c r="E1525" i="1" s="1"/>
  <c r="D1525" i="1"/>
  <c r="C1526" i="1"/>
  <c r="E1526" i="1" s="1"/>
  <c r="D1526" i="1"/>
  <c r="C1527" i="1"/>
  <c r="E1527" i="1" s="1"/>
  <c r="D1527" i="1"/>
  <c r="C1528" i="1"/>
  <c r="E1528" i="1" s="1"/>
  <c r="D1528" i="1"/>
  <c r="C1529" i="1"/>
  <c r="E1529" i="1" s="1"/>
  <c r="D1529" i="1"/>
  <c r="C1530" i="1"/>
  <c r="E1530" i="1" s="1"/>
  <c r="D1530" i="1"/>
  <c r="C1531" i="1"/>
  <c r="E1531" i="1" s="1"/>
  <c r="D1531" i="1"/>
  <c r="C1532" i="1"/>
  <c r="E1532" i="1" s="1"/>
  <c r="D1532" i="1"/>
  <c r="C1533" i="1"/>
  <c r="E1533" i="1" s="1"/>
  <c r="D1533" i="1"/>
  <c r="C1534" i="1"/>
  <c r="E1534" i="1" s="1"/>
  <c r="D1534" i="1"/>
  <c r="C1535" i="1"/>
  <c r="E1535" i="1" s="1"/>
  <c r="D1535" i="1"/>
  <c r="C1536" i="1"/>
  <c r="E1536" i="1" s="1"/>
  <c r="D1536" i="1"/>
  <c r="C1537" i="1"/>
  <c r="E1537" i="1" s="1"/>
  <c r="D1537" i="1"/>
  <c r="C1538" i="1"/>
  <c r="E1538" i="1" s="1"/>
  <c r="D1538" i="1"/>
  <c r="C1539" i="1"/>
  <c r="E1539" i="1" s="1"/>
  <c r="D1539" i="1"/>
  <c r="C1540" i="1"/>
  <c r="E1540" i="1" s="1"/>
  <c r="D1540" i="1"/>
  <c r="C1541" i="1"/>
  <c r="E1541" i="1" s="1"/>
  <c r="D1541" i="1"/>
  <c r="C1542" i="1"/>
  <c r="E1542" i="1" s="1"/>
  <c r="D1542" i="1"/>
  <c r="C1543" i="1"/>
  <c r="E1543" i="1" s="1"/>
  <c r="D1543" i="1"/>
  <c r="C1544" i="1"/>
  <c r="E1544" i="1" s="1"/>
  <c r="D1544" i="1"/>
  <c r="C1545" i="1"/>
  <c r="E1545" i="1" s="1"/>
  <c r="D1545" i="1"/>
  <c r="C1546" i="1"/>
  <c r="E1546" i="1" s="1"/>
  <c r="D1546" i="1"/>
  <c r="C1547" i="1"/>
  <c r="E1547" i="1" s="1"/>
  <c r="D1547" i="1"/>
  <c r="C1548" i="1"/>
  <c r="E1548" i="1" s="1"/>
  <c r="D1548" i="1"/>
  <c r="C1549" i="1"/>
  <c r="E1549" i="1" s="1"/>
  <c r="D1549" i="1"/>
  <c r="C1550" i="1"/>
  <c r="E1550" i="1" s="1"/>
  <c r="D1550" i="1"/>
  <c r="C1551" i="1"/>
  <c r="E1551" i="1" s="1"/>
  <c r="D1551" i="1"/>
  <c r="C1552" i="1"/>
  <c r="E1552" i="1" s="1"/>
  <c r="D1552" i="1"/>
  <c r="C1553" i="1"/>
  <c r="E1553" i="1" s="1"/>
  <c r="D1553" i="1"/>
  <c r="C1554" i="1"/>
  <c r="E1554" i="1" s="1"/>
  <c r="D1554" i="1"/>
  <c r="C1555" i="1"/>
  <c r="E1555" i="1" s="1"/>
  <c r="D1555" i="1"/>
  <c r="C1556" i="1"/>
  <c r="E1556" i="1" s="1"/>
  <c r="D1556" i="1"/>
  <c r="C1557" i="1"/>
  <c r="E1557" i="1" s="1"/>
  <c r="D1557" i="1"/>
  <c r="C1558" i="1"/>
  <c r="E1558" i="1" s="1"/>
  <c r="D1558" i="1"/>
  <c r="C1559" i="1"/>
  <c r="E1559" i="1" s="1"/>
  <c r="D1559" i="1"/>
  <c r="C1560" i="1"/>
  <c r="E1560" i="1" s="1"/>
  <c r="D1560" i="1"/>
  <c r="C1561" i="1"/>
  <c r="E1561" i="1" s="1"/>
  <c r="D1561" i="1"/>
  <c r="C1562" i="1"/>
  <c r="E1562" i="1" s="1"/>
  <c r="D1562" i="1"/>
  <c r="C1563" i="1"/>
  <c r="E1563" i="1" s="1"/>
  <c r="D1563" i="1"/>
  <c r="C1564" i="1"/>
  <c r="E1564" i="1" s="1"/>
  <c r="D1564" i="1"/>
  <c r="C1565" i="1"/>
  <c r="E1565" i="1" s="1"/>
  <c r="D1565" i="1"/>
  <c r="C1566" i="1"/>
  <c r="E1566" i="1" s="1"/>
  <c r="D1566" i="1"/>
  <c r="C1567" i="1"/>
  <c r="E1567" i="1" s="1"/>
  <c r="D1567" i="1"/>
  <c r="C1568" i="1"/>
  <c r="E1568" i="1" s="1"/>
  <c r="D1568" i="1"/>
  <c r="C1569" i="1"/>
  <c r="E1569" i="1" s="1"/>
  <c r="D1569" i="1"/>
  <c r="C1570" i="1"/>
  <c r="E1570" i="1" s="1"/>
  <c r="D1570" i="1"/>
  <c r="C1571" i="1"/>
  <c r="E1571" i="1" s="1"/>
  <c r="D1571" i="1"/>
  <c r="C1572" i="1"/>
  <c r="E1572" i="1" s="1"/>
  <c r="D1572" i="1"/>
  <c r="C1573" i="1"/>
  <c r="E1573" i="1" s="1"/>
  <c r="D1573" i="1"/>
  <c r="C1574" i="1"/>
  <c r="E1574" i="1" s="1"/>
  <c r="D1574" i="1"/>
  <c r="C1575" i="1"/>
  <c r="E1575" i="1" s="1"/>
  <c r="D1575" i="1"/>
  <c r="C1576" i="1"/>
  <c r="E1576" i="1" s="1"/>
  <c r="D1576" i="1"/>
  <c r="C1577" i="1"/>
  <c r="E1577" i="1" s="1"/>
  <c r="D1577" i="1"/>
  <c r="C1578" i="1"/>
  <c r="E1578" i="1" s="1"/>
  <c r="D1578" i="1"/>
  <c r="C1579" i="1"/>
  <c r="E1579" i="1" s="1"/>
  <c r="D1579" i="1"/>
  <c r="C1580" i="1"/>
  <c r="E1580" i="1" s="1"/>
  <c r="D1580" i="1"/>
  <c r="C1581" i="1"/>
  <c r="E1581" i="1" s="1"/>
  <c r="D1581" i="1"/>
  <c r="C1582" i="1"/>
  <c r="E1582" i="1" s="1"/>
  <c r="D1582" i="1"/>
  <c r="C1583" i="1"/>
  <c r="E1583" i="1" s="1"/>
  <c r="D1583" i="1"/>
  <c r="C1584" i="1"/>
  <c r="E1584" i="1" s="1"/>
  <c r="D1584" i="1"/>
  <c r="C1585" i="1"/>
  <c r="E1585" i="1" s="1"/>
  <c r="D1585" i="1"/>
  <c r="C1586" i="1"/>
  <c r="E1586" i="1" s="1"/>
  <c r="D1586" i="1"/>
  <c r="C1587" i="1"/>
  <c r="E1587" i="1" s="1"/>
  <c r="D1587" i="1"/>
  <c r="C1588" i="1"/>
  <c r="E1588" i="1" s="1"/>
  <c r="D1588" i="1"/>
  <c r="C1589" i="1"/>
  <c r="E1589" i="1" s="1"/>
  <c r="D1589" i="1"/>
  <c r="C1590" i="1"/>
  <c r="E1590" i="1" s="1"/>
  <c r="D1590" i="1"/>
  <c r="C1591" i="1"/>
  <c r="E1591" i="1" s="1"/>
  <c r="D1591" i="1"/>
  <c r="C1592" i="1"/>
  <c r="E1592" i="1" s="1"/>
  <c r="D1592" i="1"/>
  <c r="C1593" i="1"/>
  <c r="E1593" i="1" s="1"/>
  <c r="D1593" i="1"/>
  <c r="C1594" i="1"/>
  <c r="E1594" i="1" s="1"/>
  <c r="D1594" i="1"/>
  <c r="C1595" i="1"/>
  <c r="E1595" i="1" s="1"/>
  <c r="D1595" i="1"/>
  <c r="C1596" i="1"/>
  <c r="E1596" i="1" s="1"/>
  <c r="D1596" i="1"/>
  <c r="C1597" i="1"/>
  <c r="E1597" i="1" s="1"/>
  <c r="D1597" i="1"/>
  <c r="C1598" i="1"/>
  <c r="E1598" i="1" s="1"/>
  <c r="D1598" i="1"/>
  <c r="C1599" i="1"/>
  <c r="E1599" i="1" s="1"/>
  <c r="D1599" i="1"/>
  <c r="C1600" i="1"/>
  <c r="E1600" i="1" s="1"/>
  <c r="D1600" i="1"/>
  <c r="C1601" i="1"/>
  <c r="E1601" i="1" s="1"/>
  <c r="D1601" i="1"/>
  <c r="C1602" i="1"/>
  <c r="E1602" i="1" s="1"/>
  <c r="D1602" i="1"/>
  <c r="C1603" i="1"/>
  <c r="E1603" i="1" s="1"/>
  <c r="D1603" i="1"/>
  <c r="C1604" i="1"/>
  <c r="E1604" i="1" s="1"/>
  <c r="D1604" i="1"/>
  <c r="C1605" i="1"/>
  <c r="E1605" i="1" s="1"/>
  <c r="D1605" i="1"/>
  <c r="C1606" i="1"/>
  <c r="E1606" i="1" s="1"/>
  <c r="D1606" i="1"/>
  <c r="C1607" i="1"/>
  <c r="E1607" i="1" s="1"/>
  <c r="D1607" i="1"/>
  <c r="C1608" i="1"/>
  <c r="E1608" i="1" s="1"/>
  <c r="D1608" i="1"/>
  <c r="C1609" i="1"/>
  <c r="E1609" i="1" s="1"/>
  <c r="D1609" i="1"/>
  <c r="C1610" i="1"/>
  <c r="E1610" i="1" s="1"/>
  <c r="D1610" i="1"/>
  <c r="C1611" i="1"/>
  <c r="E1611" i="1" s="1"/>
  <c r="D1611" i="1"/>
  <c r="C1612" i="1"/>
  <c r="E1612" i="1" s="1"/>
  <c r="D1612" i="1"/>
  <c r="C1613" i="1"/>
  <c r="E1613" i="1" s="1"/>
  <c r="D1613" i="1"/>
  <c r="C1614" i="1"/>
  <c r="E1614" i="1" s="1"/>
  <c r="D1614" i="1"/>
  <c r="C1615" i="1"/>
  <c r="E1615" i="1" s="1"/>
  <c r="D1615" i="1"/>
  <c r="C1616" i="1"/>
  <c r="E1616" i="1" s="1"/>
  <c r="D1616" i="1"/>
  <c r="C1617" i="1"/>
  <c r="E1617" i="1" s="1"/>
  <c r="D1617" i="1"/>
  <c r="C1618" i="1"/>
  <c r="E1618" i="1" s="1"/>
  <c r="D1618" i="1"/>
  <c r="C1619" i="1"/>
  <c r="E1619" i="1" s="1"/>
  <c r="D1619" i="1"/>
  <c r="C1620" i="1"/>
  <c r="E1620" i="1" s="1"/>
  <c r="D1620" i="1"/>
  <c r="C1621" i="1"/>
  <c r="E1621" i="1" s="1"/>
  <c r="D1621" i="1"/>
  <c r="C1622" i="1"/>
  <c r="E1622" i="1" s="1"/>
  <c r="D1622" i="1"/>
  <c r="C1623" i="1"/>
  <c r="E1623" i="1" s="1"/>
  <c r="D1623" i="1"/>
  <c r="C1624" i="1"/>
  <c r="E1624" i="1" s="1"/>
  <c r="D1624" i="1"/>
  <c r="C1625" i="1"/>
  <c r="E1625" i="1" s="1"/>
  <c r="D1625" i="1"/>
  <c r="C1626" i="1"/>
  <c r="E1626" i="1" s="1"/>
  <c r="D1626" i="1"/>
  <c r="C1627" i="1"/>
  <c r="E1627" i="1" s="1"/>
  <c r="D1627" i="1"/>
  <c r="C1628" i="1"/>
  <c r="E1628" i="1" s="1"/>
  <c r="D1628" i="1"/>
  <c r="C1629" i="1"/>
  <c r="E1629" i="1" s="1"/>
  <c r="D1629" i="1"/>
  <c r="C1630" i="1"/>
  <c r="E1630" i="1" s="1"/>
  <c r="D1630" i="1"/>
  <c r="C1631" i="1"/>
  <c r="E1631" i="1" s="1"/>
  <c r="D1631" i="1"/>
  <c r="C1632" i="1"/>
  <c r="E1632" i="1" s="1"/>
  <c r="D1632" i="1"/>
  <c r="C1633" i="1"/>
  <c r="E1633" i="1" s="1"/>
  <c r="D1633" i="1"/>
  <c r="C1634" i="1"/>
  <c r="E1634" i="1" s="1"/>
  <c r="D1634" i="1"/>
  <c r="C1635" i="1"/>
  <c r="E1635" i="1" s="1"/>
  <c r="D1635" i="1"/>
  <c r="C1636" i="1"/>
  <c r="E1636" i="1" s="1"/>
  <c r="D1636" i="1"/>
  <c r="C1637" i="1"/>
  <c r="E1637" i="1" s="1"/>
  <c r="D1637" i="1"/>
  <c r="C1638" i="1"/>
  <c r="E1638" i="1" s="1"/>
  <c r="D1638" i="1"/>
  <c r="C1639" i="1"/>
  <c r="E1639" i="1" s="1"/>
  <c r="D1639" i="1"/>
  <c r="C1640" i="1"/>
  <c r="E1640" i="1" s="1"/>
  <c r="D1640" i="1"/>
  <c r="C1641" i="1"/>
  <c r="E1641" i="1" s="1"/>
  <c r="D1641" i="1"/>
  <c r="C1642" i="1"/>
  <c r="E1642" i="1" s="1"/>
  <c r="D1642" i="1"/>
  <c r="C1643" i="1"/>
  <c r="E1643" i="1" s="1"/>
  <c r="D1643" i="1"/>
  <c r="C1644" i="1"/>
  <c r="E1644" i="1" s="1"/>
  <c r="D1644" i="1"/>
  <c r="C1645" i="1"/>
  <c r="E1645" i="1" s="1"/>
  <c r="D1645" i="1"/>
  <c r="C1646" i="1"/>
  <c r="E1646" i="1" s="1"/>
  <c r="D1646" i="1"/>
  <c r="C1647" i="1"/>
  <c r="E1647" i="1" s="1"/>
  <c r="D1647" i="1"/>
  <c r="C1648" i="1"/>
  <c r="E1648" i="1" s="1"/>
  <c r="D1648" i="1"/>
  <c r="C1649" i="1"/>
  <c r="E1649" i="1" s="1"/>
  <c r="D1649" i="1"/>
  <c r="C1650" i="1"/>
  <c r="E1650" i="1" s="1"/>
  <c r="D1650" i="1"/>
  <c r="C1651" i="1"/>
  <c r="E1651" i="1" s="1"/>
  <c r="D1651" i="1"/>
  <c r="C1652" i="1"/>
  <c r="E1652" i="1" s="1"/>
  <c r="D1652" i="1"/>
  <c r="C1653" i="1"/>
  <c r="E1653" i="1" s="1"/>
  <c r="D1653" i="1"/>
  <c r="C1654" i="1"/>
  <c r="E1654" i="1" s="1"/>
  <c r="D1654" i="1"/>
  <c r="C1655" i="1"/>
  <c r="E1655" i="1" s="1"/>
  <c r="D1655" i="1"/>
  <c r="C1656" i="1"/>
  <c r="E1656" i="1" s="1"/>
  <c r="D1656" i="1"/>
  <c r="C1657" i="1"/>
  <c r="E1657" i="1" s="1"/>
  <c r="D1657" i="1"/>
  <c r="C1658" i="1"/>
  <c r="E1658" i="1" s="1"/>
  <c r="D1658" i="1"/>
  <c r="C1659" i="1"/>
  <c r="E1659" i="1" s="1"/>
  <c r="D1659" i="1"/>
  <c r="C1660" i="1"/>
  <c r="E1660" i="1" s="1"/>
  <c r="D1660" i="1"/>
  <c r="C1661" i="1"/>
  <c r="E1661" i="1" s="1"/>
  <c r="D1661" i="1"/>
  <c r="C1662" i="1"/>
  <c r="E1662" i="1" s="1"/>
  <c r="D1662" i="1"/>
  <c r="C1663" i="1"/>
  <c r="E1663" i="1" s="1"/>
  <c r="D1663" i="1"/>
  <c r="C1664" i="1"/>
  <c r="E1664" i="1" s="1"/>
  <c r="D1664" i="1"/>
  <c r="C1665" i="1"/>
  <c r="E1665" i="1" s="1"/>
  <c r="D1665" i="1"/>
  <c r="C1666" i="1"/>
  <c r="E1666" i="1" s="1"/>
  <c r="D1666" i="1"/>
  <c r="C1667" i="1"/>
  <c r="E1667" i="1" s="1"/>
  <c r="D1667" i="1"/>
  <c r="C1668" i="1"/>
  <c r="E1668" i="1" s="1"/>
  <c r="D1668" i="1"/>
  <c r="C1669" i="1"/>
  <c r="E1669" i="1" s="1"/>
  <c r="D1669" i="1"/>
  <c r="C1670" i="1"/>
  <c r="E1670" i="1" s="1"/>
  <c r="D1670" i="1"/>
  <c r="C1671" i="1"/>
  <c r="E1671" i="1" s="1"/>
  <c r="D1671" i="1"/>
  <c r="C1672" i="1"/>
  <c r="E1672" i="1" s="1"/>
  <c r="D1672" i="1"/>
  <c r="C1673" i="1"/>
  <c r="E1673" i="1" s="1"/>
  <c r="D1673" i="1"/>
  <c r="C1674" i="1"/>
  <c r="E1674" i="1" s="1"/>
  <c r="D1674" i="1"/>
  <c r="C1675" i="1"/>
  <c r="E1675" i="1" s="1"/>
  <c r="D1675" i="1"/>
  <c r="C1676" i="1"/>
  <c r="E1676" i="1" s="1"/>
  <c r="D1676" i="1"/>
  <c r="C1677" i="1"/>
  <c r="E1677" i="1" s="1"/>
  <c r="D1677" i="1"/>
  <c r="C1678" i="1"/>
  <c r="E1678" i="1" s="1"/>
  <c r="D1678" i="1"/>
  <c r="C1679" i="1"/>
  <c r="E1679" i="1" s="1"/>
  <c r="D1679" i="1"/>
  <c r="C1680" i="1"/>
  <c r="E1680" i="1" s="1"/>
  <c r="D1680" i="1"/>
  <c r="C1681" i="1"/>
  <c r="E1681" i="1" s="1"/>
  <c r="D1681" i="1"/>
  <c r="C1682" i="1"/>
  <c r="E1682" i="1" s="1"/>
  <c r="D1682" i="1"/>
  <c r="C1683" i="1"/>
  <c r="E1683" i="1" s="1"/>
  <c r="D1683" i="1"/>
  <c r="C1684" i="1"/>
  <c r="E1684" i="1" s="1"/>
  <c r="D1684" i="1"/>
  <c r="C1685" i="1"/>
  <c r="E1685" i="1" s="1"/>
  <c r="D1685" i="1"/>
  <c r="C1686" i="1"/>
  <c r="E1686" i="1" s="1"/>
  <c r="D1686" i="1"/>
  <c r="C1687" i="1"/>
  <c r="E1687" i="1" s="1"/>
  <c r="D1687" i="1"/>
  <c r="C1688" i="1"/>
  <c r="E1688" i="1" s="1"/>
  <c r="D1688" i="1"/>
  <c r="C1689" i="1"/>
  <c r="E1689" i="1" s="1"/>
  <c r="D1689" i="1"/>
  <c r="C1690" i="1"/>
  <c r="E1690" i="1" s="1"/>
  <c r="D1690" i="1"/>
  <c r="C1691" i="1"/>
  <c r="E1691" i="1" s="1"/>
  <c r="D1691" i="1"/>
  <c r="C1692" i="1"/>
  <c r="E1692" i="1" s="1"/>
  <c r="D1692" i="1"/>
  <c r="C1693" i="1"/>
  <c r="E1693" i="1" s="1"/>
  <c r="D1693" i="1"/>
  <c r="C1694" i="1"/>
  <c r="E1694" i="1" s="1"/>
  <c r="D1694" i="1"/>
  <c r="C1695" i="1"/>
  <c r="E1695" i="1" s="1"/>
  <c r="D1695" i="1"/>
  <c r="C1696" i="1"/>
  <c r="E1696" i="1" s="1"/>
  <c r="D1696" i="1"/>
  <c r="C1697" i="1"/>
  <c r="E1697" i="1" s="1"/>
  <c r="D1697" i="1"/>
  <c r="C1698" i="1"/>
  <c r="E1698" i="1" s="1"/>
  <c r="D1698" i="1"/>
  <c r="C1699" i="1"/>
  <c r="E1699" i="1" s="1"/>
  <c r="D1699" i="1"/>
  <c r="C1700" i="1"/>
  <c r="E1700" i="1" s="1"/>
  <c r="D1700" i="1"/>
  <c r="C1701" i="1"/>
  <c r="E1701" i="1" s="1"/>
  <c r="D1701" i="1"/>
  <c r="C1702" i="1"/>
  <c r="E1702" i="1" s="1"/>
  <c r="D1702" i="1"/>
  <c r="C1703" i="1"/>
  <c r="E1703" i="1" s="1"/>
  <c r="D1703" i="1"/>
  <c r="C1704" i="1"/>
  <c r="E1704" i="1" s="1"/>
  <c r="D1704" i="1"/>
  <c r="C1705" i="1"/>
  <c r="E1705" i="1" s="1"/>
  <c r="D1705" i="1"/>
  <c r="C1706" i="1"/>
  <c r="E1706" i="1" s="1"/>
  <c r="D1706" i="1"/>
  <c r="C1707" i="1"/>
  <c r="E1707" i="1" s="1"/>
  <c r="D1707" i="1"/>
  <c r="C1708" i="1"/>
  <c r="E1708" i="1" s="1"/>
  <c r="D1708" i="1"/>
  <c r="C1709" i="1"/>
  <c r="E1709" i="1" s="1"/>
  <c r="D1709" i="1"/>
  <c r="C1710" i="1"/>
  <c r="E1710" i="1" s="1"/>
  <c r="D1710" i="1"/>
  <c r="C1711" i="1"/>
  <c r="E1711" i="1" s="1"/>
  <c r="D1711" i="1"/>
  <c r="C1712" i="1"/>
  <c r="E1712" i="1" s="1"/>
  <c r="D1712" i="1"/>
  <c r="C1713" i="1"/>
  <c r="E1713" i="1" s="1"/>
  <c r="D1713" i="1"/>
  <c r="C1714" i="1"/>
  <c r="E1714" i="1" s="1"/>
  <c r="D1714" i="1"/>
  <c r="C1715" i="1"/>
  <c r="E1715" i="1" s="1"/>
  <c r="D1715" i="1"/>
  <c r="C1716" i="1"/>
  <c r="E1716" i="1" s="1"/>
  <c r="D1716" i="1"/>
  <c r="C1717" i="1"/>
  <c r="E1717" i="1" s="1"/>
  <c r="D1717" i="1"/>
  <c r="C1718" i="1"/>
  <c r="E1718" i="1" s="1"/>
  <c r="D1718" i="1"/>
  <c r="C1719" i="1"/>
  <c r="E1719" i="1" s="1"/>
  <c r="D1719" i="1"/>
  <c r="C1720" i="1"/>
  <c r="E1720" i="1" s="1"/>
  <c r="D1720" i="1"/>
  <c r="C1721" i="1"/>
  <c r="E1721" i="1" s="1"/>
  <c r="D1721" i="1"/>
  <c r="C1722" i="1"/>
  <c r="E1722" i="1" s="1"/>
  <c r="D1722" i="1"/>
  <c r="C1723" i="1"/>
  <c r="E1723" i="1" s="1"/>
  <c r="D1723" i="1"/>
  <c r="C1724" i="1"/>
  <c r="E1724" i="1" s="1"/>
  <c r="D1724" i="1"/>
  <c r="C1725" i="1"/>
  <c r="E1725" i="1" s="1"/>
  <c r="D1725" i="1"/>
  <c r="C1726" i="1"/>
  <c r="E1726" i="1" s="1"/>
  <c r="D1726" i="1"/>
  <c r="C1727" i="1"/>
  <c r="E1727" i="1" s="1"/>
  <c r="D1727" i="1"/>
  <c r="C1728" i="1"/>
  <c r="E1728" i="1" s="1"/>
  <c r="D1728" i="1"/>
  <c r="C1729" i="1"/>
  <c r="E1729" i="1" s="1"/>
  <c r="D1729" i="1"/>
  <c r="C1731" i="1"/>
  <c r="E1731" i="1" s="1"/>
  <c r="D1731" i="1"/>
  <c r="C1732" i="1"/>
  <c r="E1732" i="1" s="1"/>
  <c r="D1732" i="1"/>
  <c r="C1733" i="1"/>
  <c r="E1733" i="1" s="1"/>
  <c r="D1733" i="1"/>
  <c r="C1734" i="1"/>
  <c r="E1734" i="1" s="1"/>
  <c r="D1734" i="1"/>
  <c r="C1735" i="1"/>
  <c r="E1735" i="1" s="1"/>
  <c r="D1735" i="1"/>
  <c r="C1736" i="1"/>
  <c r="E1736" i="1" s="1"/>
  <c r="D1736" i="1"/>
  <c r="C1737" i="1"/>
  <c r="E1737" i="1" s="1"/>
  <c r="D1737" i="1"/>
  <c r="C1738" i="1"/>
  <c r="E1738" i="1" s="1"/>
  <c r="D1738" i="1"/>
  <c r="C1739" i="1"/>
  <c r="E1739" i="1" s="1"/>
  <c r="D1739" i="1"/>
  <c r="C1740" i="1"/>
  <c r="E1740" i="1" s="1"/>
  <c r="D1740" i="1"/>
  <c r="C1741" i="1"/>
  <c r="E1741" i="1" s="1"/>
  <c r="D1741" i="1"/>
  <c r="C1742" i="1"/>
  <c r="E1742" i="1" s="1"/>
  <c r="D1742" i="1"/>
  <c r="C1743" i="1"/>
  <c r="E1743" i="1" s="1"/>
  <c r="D1743" i="1"/>
  <c r="C1744" i="1"/>
  <c r="E1744" i="1" s="1"/>
  <c r="D1744" i="1"/>
  <c r="C1745" i="1"/>
  <c r="E1745" i="1" s="1"/>
  <c r="D1745" i="1"/>
  <c r="C1746" i="1"/>
  <c r="E1746" i="1" s="1"/>
  <c r="D1746" i="1"/>
  <c r="C1747" i="1"/>
  <c r="E1747" i="1" s="1"/>
  <c r="D1747" i="1"/>
  <c r="C1748" i="1"/>
  <c r="E1748" i="1" s="1"/>
  <c r="D1748" i="1"/>
  <c r="C1749" i="1"/>
  <c r="E1749" i="1" s="1"/>
  <c r="D1749" i="1"/>
  <c r="C1750" i="1"/>
  <c r="E1750" i="1" s="1"/>
  <c r="D1750" i="1"/>
  <c r="C1751" i="1"/>
  <c r="E1751" i="1" s="1"/>
  <c r="D1751" i="1"/>
  <c r="C1752" i="1"/>
  <c r="E1752" i="1" s="1"/>
  <c r="D1752" i="1"/>
  <c r="C1753" i="1"/>
  <c r="E1753" i="1" s="1"/>
  <c r="D1753" i="1"/>
  <c r="C1754" i="1"/>
  <c r="E1754" i="1" s="1"/>
  <c r="D1754" i="1"/>
  <c r="C1755" i="1"/>
  <c r="E1755" i="1" s="1"/>
  <c r="D1755" i="1"/>
  <c r="C1756" i="1"/>
  <c r="E1756" i="1" s="1"/>
  <c r="D1756" i="1"/>
  <c r="C1757" i="1"/>
  <c r="E1757" i="1" s="1"/>
  <c r="D1757" i="1"/>
  <c r="C1758" i="1"/>
  <c r="E1758" i="1" s="1"/>
  <c r="D1758" i="1"/>
  <c r="C1759" i="1"/>
  <c r="E1759" i="1" s="1"/>
  <c r="D1759" i="1"/>
  <c r="C1760" i="1"/>
  <c r="E1760" i="1" s="1"/>
  <c r="D1760" i="1"/>
  <c r="C1761" i="1"/>
  <c r="E1761" i="1" s="1"/>
  <c r="D1761" i="1"/>
  <c r="C1762" i="1"/>
  <c r="E1762" i="1" s="1"/>
  <c r="D1762" i="1"/>
  <c r="C1763" i="1"/>
  <c r="E1763" i="1" s="1"/>
  <c r="D1763" i="1"/>
  <c r="C1764" i="1"/>
  <c r="E1764" i="1" s="1"/>
  <c r="D1764" i="1"/>
  <c r="C1765" i="1"/>
  <c r="E1765" i="1" s="1"/>
  <c r="D1765" i="1"/>
  <c r="C1766" i="1"/>
  <c r="E1766" i="1" s="1"/>
  <c r="D1766" i="1"/>
  <c r="C1767" i="1"/>
  <c r="E1767" i="1" s="1"/>
  <c r="D1767" i="1"/>
  <c r="C1768" i="1"/>
  <c r="E1768" i="1" s="1"/>
  <c r="D1768" i="1"/>
  <c r="C1769" i="1"/>
  <c r="E1769" i="1" s="1"/>
  <c r="D1769" i="1"/>
  <c r="C1770" i="1"/>
  <c r="E1770" i="1" s="1"/>
  <c r="D1770" i="1"/>
  <c r="C1771" i="1"/>
  <c r="E1771" i="1" s="1"/>
  <c r="D1771" i="1"/>
  <c r="C1772" i="1"/>
  <c r="E1772" i="1" s="1"/>
  <c r="D1772" i="1"/>
  <c r="C1777" i="1"/>
  <c r="E1777" i="1" s="1"/>
  <c r="D1777" i="1"/>
  <c r="C1778" i="1"/>
  <c r="E1778" i="1" s="1"/>
  <c r="D1778" i="1"/>
  <c r="C1779" i="1"/>
  <c r="E1779" i="1" s="1"/>
  <c r="D1779" i="1"/>
  <c r="C1780" i="1"/>
  <c r="E1780" i="1" s="1"/>
  <c r="D1780" i="1"/>
  <c r="C1781" i="1"/>
  <c r="E1781" i="1" s="1"/>
  <c r="D1781" i="1"/>
  <c r="C1782" i="1"/>
  <c r="E1782" i="1" s="1"/>
  <c r="D1782" i="1"/>
  <c r="C1783" i="1"/>
  <c r="E1783" i="1" s="1"/>
  <c r="D1783" i="1"/>
  <c r="C1784" i="1"/>
  <c r="E1784" i="1" s="1"/>
  <c r="D1784" i="1"/>
  <c r="C1785" i="1"/>
  <c r="E1785" i="1" s="1"/>
  <c r="D1785" i="1"/>
  <c r="C1786" i="1"/>
  <c r="E1786" i="1" s="1"/>
  <c r="D1786" i="1"/>
  <c r="C1787" i="1"/>
  <c r="E1787" i="1" s="1"/>
  <c r="D1787" i="1"/>
  <c r="C1788" i="1"/>
  <c r="E1788" i="1" s="1"/>
  <c r="D1788" i="1"/>
  <c r="C1789" i="1"/>
  <c r="E1789" i="1" s="1"/>
  <c r="D1789" i="1"/>
  <c r="C1790" i="1"/>
  <c r="E1790" i="1" s="1"/>
  <c r="D1790" i="1"/>
  <c r="C1791" i="1"/>
  <c r="E1791" i="1" s="1"/>
  <c r="D1791" i="1"/>
  <c r="C1792" i="1"/>
  <c r="E1792" i="1" s="1"/>
  <c r="D1792" i="1"/>
  <c r="C1793" i="1"/>
  <c r="E1793" i="1" s="1"/>
  <c r="D1793" i="1"/>
  <c r="C1794" i="1"/>
  <c r="E1794" i="1" s="1"/>
  <c r="D1794" i="1"/>
  <c r="C1795" i="1"/>
  <c r="E1795" i="1" s="1"/>
  <c r="D1795" i="1"/>
  <c r="C1796" i="1"/>
  <c r="E1796" i="1" s="1"/>
  <c r="D1796" i="1"/>
  <c r="C1797" i="1"/>
  <c r="E1797" i="1" s="1"/>
  <c r="D1797" i="1"/>
  <c r="C1798" i="1"/>
  <c r="E1798" i="1" s="1"/>
  <c r="D1798" i="1"/>
  <c r="C1799" i="1"/>
  <c r="E1799" i="1" s="1"/>
  <c r="D1799" i="1"/>
  <c r="C1800" i="1"/>
  <c r="E1800" i="1" s="1"/>
  <c r="D1800" i="1"/>
  <c r="C1801" i="1"/>
  <c r="E1801" i="1" s="1"/>
  <c r="D1801" i="1"/>
  <c r="C1802" i="1"/>
  <c r="E1802" i="1" s="1"/>
  <c r="D1802" i="1"/>
  <c r="C1803" i="1"/>
  <c r="E1803" i="1" s="1"/>
  <c r="D1803" i="1"/>
  <c r="C1804" i="1"/>
  <c r="E1804" i="1" s="1"/>
  <c r="D1804" i="1"/>
  <c r="C1805" i="1"/>
  <c r="E1805" i="1" s="1"/>
  <c r="D1805" i="1"/>
  <c r="C1806" i="1"/>
  <c r="E1806" i="1" s="1"/>
  <c r="D1806" i="1"/>
  <c r="C1807" i="1"/>
  <c r="E1807" i="1" s="1"/>
  <c r="D1807" i="1"/>
  <c r="C1808" i="1"/>
  <c r="E1808" i="1" s="1"/>
  <c r="D1808" i="1"/>
  <c r="C1809" i="1"/>
  <c r="E1809" i="1" s="1"/>
  <c r="D1809" i="1"/>
  <c r="C1810" i="1"/>
  <c r="E1810" i="1" s="1"/>
  <c r="D1810" i="1"/>
  <c r="C1811" i="1"/>
  <c r="E1811" i="1" s="1"/>
  <c r="D1811" i="1"/>
  <c r="C1812" i="1"/>
  <c r="E1812" i="1" s="1"/>
  <c r="D1812" i="1"/>
  <c r="C1813" i="1"/>
  <c r="E1813" i="1" s="1"/>
  <c r="D1813" i="1"/>
  <c r="C1814" i="1"/>
  <c r="E1814" i="1" s="1"/>
  <c r="D1814" i="1"/>
  <c r="C1815" i="1"/>
  <c r="E1815" i="1" s="1"/>
  <c r="D1815" i="1"/>
  <c r="C1816" i="1"/>
  <c r="E1816" i="1" s="1"/>
  <c r="D1816" i="1"/>
  <c r="C1817" i="1"/>
  <c r="E1817" i="1" s="1"/>
  <c r="D1817" i="1"/>
  <c r="C1818" i="1"/>
  <c r="E1818" i="1" s="1"/>
  <c r="D1818" i="1"/>
  <c r="C1819" i="1"/>
  <c r="E1819" i="1" s="1"/>
  <c r="D1819" i="1"/>
  <c r="C1820" i="1"/>
  <c r="E1820" i="1" s="1"/>
  <c r="D1820" i="1"/>
  <c r="C1821" i="1"/>
  <c r="E1821" i="1" s="1"/>
  <c r="D1821" i="1"/>
  <c r="C1822" i="1"/>
  <c r="E1822" i="1" s="1"/>
  <c r="D1822" i="1"/>
  <c r="C1823" i="1"/>
  <c r="E1823" i="1" s="1"/>
  <c r="D1823" i="1"/>
  <c r="C1824" i="1"/>
  <c r="E1824" i="1" s="1"/>
  <c r="D1824" i="1"/>
  <c r="C1825" i="1"/>
  <c r="E1825" i="1" s="1"/>
  <c r="D1825" i="1"/>
  <c r="C1826" i="1"/>
  <c r="E1826" i="1" s="1"/>
  <c r="D1826" i="1"/>
  <c r="C1827" i="1"/>
  <c r="E1827" i="1" s="1"/>
  <c r="D1827" i="1"/>
  <c r="C1828" i="1"/>
  <c r="E1828" i="1" s="1"/>
  <c r="D1828" i="1"/>
  <c r="C1829" i="1"/>
  <c r="E1829" i="1" s="1"/>
  <c r="D1829" i="1"/>
  <c r="C1830" i="1"/>
  <c r="E1830" i="1" s="1"/>
  <c r="D1830" i="1"/>
  <c r="C1831" i="1"/>
  <c r="E1831" i="1" s="1"/>
  <c r="D1831" i="1"/>
  <c r="C1832" i="1"/>
  <c r="E1832" i="1" s="1"/>
  <c r="D1832" i="1"/>
  <c r="C1833" i="1"/>
  <c r="E1833" i="1" s="1"/>
  <c r="D1833" i="1"/>
  <c r="C1834" i="1"/>
  <c r="E1834" i="1" s="1"/>
  <c r="D1834" i="1"/>
  <c r="C1835" i="1"/>
  <c r="E1835" i="1" s="1"/>
  <c r="D1835" i="1"/>
  <c r="C1836" i="1"/>
  <c r="E1836" i="1" s="1"/>
  <c r="D1836" i="1"/>
  <c r="C1837" i="1"/>
  <c r="E1837" i="1" s="1"/>
  <c r="D1837" i="1"/>
  <c r="C1838" i="1"/>
  <c r="E1838" i="1" s="1"/>
  <c r="D1838" i="1"/>
  <c r="C1839" i="1"/>
  <c r="E1839" i="1" s="1"/>
  <c r="D1839" i="1"/>
  <c r="C1840" i="1"/>
  <c r="E1840" i="1" s="1"/>
  <c r="D1840" i="1"/>
  <c r="C1841" i="1"/>
  <c r="E1841" i="1" s="1"/>
  <c r="D1841" i="1"/>
  <c r="C1842" i="1"/>
  <c r="E1842" i="1" s="1"/>
  <c r="D1842" i="1"/>
  <c r="C1843" i="1"/>
  <c r="E1843" i="1" s="1"/>
  <c r="D1843" i="1"/>
  <c r="C1844" i="1"/>
  <c r="E1844" i="1" s="1"/>
  <c r="D1844" i="1"/>
  <c r="C1845" i="1"/>
  <c r="E1845" i="1" s="1"/>
  <c r="D1845" i="1"/>
  <c r="C1846" i="1"/>
  <c r="E1846" i="1" s="1"/>
  <c r="D1846" i="1"/>
  <c r="C1847" i="1"/>
  <c r="E1847" i="1" s="1"/>
  <c r="D1847" i="1"/>
  <c r="C1848" i="1"/>
  <c r="E1848" i="1" s="1"/>
  <c r="D1848" i="1"/>
  <c r="C1849" i="1"/>
  <c r="E1849" i="1" s="1"/>
  <c r="D1849" i="1"/>
  <c r="C1850" i="1"/>
  <c r="E1850" i="1" s="1"/>
  <c r="D1850" i="1"/>
  <c r="C1851" i="1"/>
  <c r="E1851" i="1" s="1"/>
  <c r="D1851" i="1"/>
  <c r="C1852" i="1"/>
  <c r="E1852" i="1" s="1"/>
  <c r="D1852" i="1"/>
  <c r="C1853" i="1"/>
  <c r="E1853" i="1" s="1"/>
  <c r="D1853" i="1"/>
  <c r="C1854" i="1"/>
  <c r="E1854" i="1" s="1"/>
  <c r="D1854" i="1"/>
  <c r="C1855" i="1"/>
  <c r="E1855" i="1" s="1"/>
  <c r="D1855" i="1"/>
  <c r="C1856" i="1"/>
  <c r="E1856" i="1" s="1"/>
  <c r="D1856" i="1"/>
  <c r="C1857" i="1"/>
  <c r="E1857" i="1" s="1"/>
  <c r="D1857" i="1"/>
  <c r="C1858" i="1"/>
  <c r="E1858" i="1" s="1"/>
  <c r="D1858" i="1"/>
  <c r="C1859" i="1"/>
  <c r="E1859" i="1" s="1"/>
  <c r="D1859" i="1"/>
  <c r="C1860" i="1"/>
  <c r="E1860" i="1" s="1"/>
  <c r="D1860" i="1"/>
  <c r="C1861" i="1"/>
  <c r="E1861" i="1" s="1"/>
  <c r="D1861" i="1"/>
  <c r="C1862" i="1"/>
  <c r="E1862" i="1" s="1"/>
  <c r="D1862" i="1"/>
  <c r="C1863" i="1"/>
  <c r="E1863" i="1" s="1"/>
  <c r="D1863" i="1"/>
  <c r="C1864" i="1"/>
  <c r="E1864" i="1" s="1"/>
  <c r="D1864" i="1"/>
  <c r="C1865" i="1"/>
  <c r="E1865" i="1" s="1"/>
  <c r="D1865" i="1"/>
  <c r="C1866" i="1"/>
  <c r="E1866" i="1" s="1"/>
  <c r="D1866" i="1"/>
  <c r="C1867" i="1"/>
  <c r="E1867" i="1" s="1"/>
  <c r="D1867" i="1"/>
  <c r="C1868" i="1"/>
  <c r="E1868" i="1" s="1"/>
  <c r="D1868" i="1"/>
  <c r="C1869" i="1"/>
  <c r="E1869" i="1" s="1"/>
  <c r="D1869" i="1"/>
  <c r="C1870" i="1"/>
  <c r="E1870" i="1" s="1"/>
  <c r="D1870" i="1"/>
  <c r="C1871" i="1"/>
  <c r="E1871" i="1" s="1"/>
  <c r="D1871" i="1"/>
  <c r="C1872" i="1"/>
  <c r="E1872" i="1" s="1"/>
  <c r="D1872" i="1"/>
  <c r="C1873" i="1"/>
  <c r="E1873" i="1" s="1"/>
  <c r="D1873" i="1"/>
  <c r="C1874" i="1"/>
  <c r="E1874" i="1" s="1"/>
  <c r="D1874" i="1"/>
  <c r="C1875" i="1"/>
  <c r="E1875" i="1" s="1"/>
  <c r="D1875" i="1"/>
  <c r="C1876" i="1"/>
  <c r="E1876" i="1" s="1"/>
  <c r="D1876" i="1"/>
  <c r="C1877" i="1"/>
  <c r="E1877" i="1" s="1"/>
  <c r="D1877" i="1"/>
  <c r="C1878" i="1"/>
  <c r="E1878" i="1" s="1"/>
  <c r="D1878" i="1"/>
  <c r="C1879" i="1"/>
  <c r="E1879" i="1" s="1"/>
  <c r="D1879" i="1"/>
  <c r="C1880" i="1"/>
  <c r="E1880" i="1" s="1"/>
  <c r="D1880" i="1"/>
  <c r="C1881" i="1"/>
  <c r="E1881" i="1" s="1"/>
  <c r="D1881" i="1"/>
  <c r="C1882" i="1"/>
  <c r="E1882" i="1" s="1"/>
  <c r="D1882" i="1"/>
  <c r="C1883" i="1"/>
  <c r="E1883" i="1" s="1"/>
  <c r="D1883" i="1"/>
  <c r="C1884" i="1"/>
  <c r="E1884" i="1" s="1"/>
  <c r="D1884" i="1"/>
  <c r="C1885" i="1"/>
  <c r="E1885" i="1" s="1"/>
  <c r="D1885" i="1"/>
  <c r="C1886" i="1"/>
  <c r="E1886" i="1" s="1"/>
  <c r="D1886" i="1"/>
  <c r="C1887" i="1"/>
  <c r="E1887" i="1" s="1"/>
  <c r="D1887" i="1"/>
  <c r="C1888" i="1"/>
  <c r="E1888" i="1" s="1"/>
  <c r="D1888" i="1"/>
  <c r="C1889" i="1"/>
  <c r="E1889" i="1" s="1"/>
  <c r="D1889" i="1"/>
  <c r="C1890" i="1"/>
  <c r="E1890" i="1" s="1"/>
  <c r="D1890" i="1"/>
  <c r="C1891" i="1"/>
  <c r="E1891" i="1" s="1"/>
  <c r="D1891" i="1"/>
  <c r="C1892" i="1"/>
  <c r="E1892" i="1" s="1"/>
  <c r="D1892" i="1"/>
  <c r="C1893" i="1"/>
  <c r="E1893" i="1" s="1"/>
  <c r="D1893" i="1"/>
  <c r="C1894" i="1"/>
  <c r="E1894" i="1" s="1"/>
  <c r="D1894" i="1"/>
  <c r="C1895" i="1"/>
  <c r="E1895" i="1" s="1"/>
  <c r="D1895" i="1"/>
  <c r="C1896" i="1"/>
  <c r="E1896" i="1" s="1"/>
  <c r="D1896" i="1"/>
  <c r="C1897" i="1"/>
  <c r="E1897" i="1" s="1"/>
  <c r="D1897" i="1"/>
  <c r="C1898" i="1"/>
  <c r="E1898" i="1" s="1"/>
  <c r="D1898" i="1"/>
  <c r="C1899" i="1"/>
  <c r="E1899" i="1" s="1"/>
  <c r="D1899" i="1"/>
  <c r="C1900" i="1"/>
  <c r="E1900" i="1" s="1"/>
  <c r="D1900" i="1"/>
  <c r="C1901" i="1"/>
  <c r="E1901" i="1" s="1"/>
  <c r="D1901" i="1"/>
  <c r="C1902" i="1"/>
  <c r="E1902" i="1" s="1"/>
  <c r="D1902" i="1"/>
  <c r="C1903" i="1"/>
  <c r="E1903" i="1" s="1"/>
  <c r="D1903" i="1"/>
  <c r="C1904" i="1"/>
  <c r="E1904" i="1" s="1"/>
  <c r="D1904" i="1"/>
  <c r="C1905" i="1"/>
  <c r="E1905" i="1" s="1"/>
  <c r="D1905" i="1"/>
  <c r="C1906" i="1"/>
  <c r="E1906" i="1" s="1"/>
  <c r="D1906" i="1"/>
  <c r="C1907" i="1"/>
  <c r="E1907" i="1" s="1"/>
  <c r="D1907" i="1"/>
  <c r="C1908" i="1"/>
  <c r="E1908" i="1" s="1"/>
  <c r="D1908" i="1"/>
  <c r="C1909" i="1"/>
  <c r="E1909" i="1" s="1"/>
  <c r="D1909" i="1"/>
  <c r="C1910" i="1"/>
  <c r="E1910" i="1" s="1"/>
  <c r="D1910" i="1"/>
  <c r="C1911" i="1"/>
  <c r="E1911" i="1" s="1"/>
  <c r="D1911" i="1"/>
  <c r="C1912" i="1"/>
  <c r="E1912" i="1" s="1"/>
  <c r="D1912" i="1"/>
  <c r="C1913" i="1"/>
  <c r="E1913" i="1" s="1"/>
  <c r="D1913" i="1"/>
  <c r="C1914" i="1"/>
  <c r="E1914" i="1" s="1"/>
  <c r="D1914" i="1"/>
  <c r="C1915" i="1"/>
  <c r="E1915" i="1" s="1"/>
  <c r="D1915" i="1"/>
  <c r="C1916" i="1"/>
  <c r="E1916" i="1" s="1"/>
  <c r="D1916" i="1"/>
  <c r="C1917" i="1"/>
  <c r="E1917" i="1" s="1"/>
  <c r="D1917" i="1"/>
  <c r="C1918" i="1"/>
  <c r="E1918" i="1" s="1"/>
  <c r="D1918" i="1"/>
  <c r="C1919" i="1"/>
  <c r="E1919" i="1" s="1"/>
  <c r="D1919" i="1"/>
  <c r="C1920" i="1"/>
  <c r="E1920" i="1" s="1"/>
  <c r="D1920" i="1"/>
  <c r="C1921" i="1"/>
  <c r="E1921" i="1" s="1"/>
  <c r="D1921" i="1"/>
  <c r="C1922" i="1"/>
  <c r="E1922" i="1" s="1"/>
  <c r="D1922" i="1"/>
  <c r="C1923" i="1"/>
  <c r="E1923" i="1" s="1"/>
  <c r="D1923" i="1"/>
  <c r="C1924" i="1"/>
  <c r="E1924" i="1" s="1"/>
  <c r="D1924" i="1"/>
  <c r="C1925" i="1"/>
  <c r="E1925" i="1" s="1"/>
  <c r="D1925" i="1"/>
  <c r="C1926" i="1"/>
  <c r="E1926" i="1" s="1"/>
  <c r="D1926" i="1"/>
  <c r="C1927" i="1"/>
  <c r="E1927" i="1" s="1"/>
  <c r="D1927" i="1"/>
  <c r="C1928" i="1"/>
  <c r="E1928" i="1" s="1"/>
  <c r="D1928" i="1"/>
  <c r="C1929" i="1"/>
  <c r="E1929" i="1" s="1"/>
  <c r="D1929" i="1"/>
  <c r="C1930" i="1"/>
  <c r="E1930" i="1" s="1"/>
  <c r="D1930" i="1"/>
  <c r="C1931" i="1"/>
  <c r="E1931" i="1" s="1"/>
  <c r="D1931" i="1"/>
  <c r="C1932" i="1"/>
  <c r="E1932" i="1" s="1"/>
  <c r="D1932" i="1"/>
  <c r="C1933" i="1"/>
  <c r="E1933" i="1" s="1"/>
  <c r="D1933" i="1"/>
  <c r="C1934" i="1"/>
  <c r="E1934" i="1" s="1"/>
  <c r="D1934" i="1"/>
  <c r="C1935" i="1"/>
  <c r="E1935" i="1" s="1"/>
  <c r="D1935" i="1"/>
  <c r="C1936" i="1"/>
  <c r="E1936" i="1" s="1"/>
  <c r="D1936" i="1"/>
  <c r="C1937" i="1"/>
  <c r="E1937" i="1" s="1"/>
  <c r="D1937" i="1"/>
  <c r="C1938" i="1"/>
  <c r="E1938" i="1" s="1"/>
  <c r="D1938" i="1"/>
  <c r="C1939" i="1"/>
  <c r="E1939" i="1" s="1"/>
  <c r="D1939" i="1"/>
  <c r="C1940" i="1"/>
  <c r="E1940" i="1" s="1"/>
  <c r="D1940" i="1"/>
  <c r="C1941" i="1"/>
  <c r="E1941" i="1" s="1"/>
  <c r="D1941" i="1"/>
  <c r="C1942" i="1"/>
  <c r="E1942" i="1" s="1"/>
  <c r="D1942" i="1"/>
  <c r="C1943" i="1"/>
  <c r="E1943" i="1" s="1"/>
  <c r="D1943" i="1"/>
  <c r="C1944" i="1"/>
  <c r="E1944" i="1" s="1"/>
  <c r="D1944" i="1"/>
  <c r="C1945" i="1"/>
  <c r="E1945" i="1" s="1"/>
  <c r="D1945" i="1"/>
  <c r="C1946" i="1"/>
  <c r="E1946" i="1" s="1"/>
  <c r="D1946" i="1"/>
  <c r="C1947" i="1"/>
  <c r="E1947" i="1" s="1"/>
  <c r="D1947" i="1"/>
  <c r="C1948" i="1"/>
  <c r="E1948" i="1" s="1"/>
  <c r="D1948" i="1"/>
  <c r="C1949" i="1"/>
  <c r="E1949" i="1" s="1"/>
  <c r="D1949" i="1"/>
  <c r="C1950" i="1"/>
  <c r="E1950" i="1" s="1"/>
  <c r="D1950" i="1"/>
  <c r="C1951" i="1"/>
  <c r="E1951" i="1" s="1"/>
  <c r="D1951" i="1"/>
  <c r="C1952" i="1"/>
  <c r="E1952" i="1" s="1"/>
  <c r="D1952" i="1"/>
  <c r="C1953" i="1"/>
  <c r="E1953" i="1" s="1"/>
  <c r="D1953" i="1"/>
  <c r="C1954" i="1"/>
  <c r="E1954" i="1" s="1"/>
  <c r="D1954" i="1"/>
  <c r="C1955" i="1"/>
  <c r="E1955" i="1" s="1"/>
  <c r="D1955" i="1"/>
  <c r="C1956" i="1"/>
  <c r="E1956" i="1" s="1"/>
  <c r="D1956" i="1"/>
  <c r="C1957" i="1"/>
  <c r="E1957" i="1" s="1"/>
  <c r="D1957" i="1"/>
  <c r="C1958" i="1"/>
  <c r="E1958" i="1" s="1"/>
  <c r="D1958" i="1"/>
  <c r="C1959" i="1"/>
  <c r="E1959" i="1" s="1"/>
  <c r="D1959" i="1"/>
  <c r="C1960" i="1"/>
  <c r="E1960" i="1" s="1"/>
  <c r="D1960" i="1"/>
  <c r="C1961" i="1"/>
  <c r="E1961" i="1" s="1"/>
  <c r="D1961" i="1"/>
  <c r="C1962" i="1"/>
  <c r="E1962" i="1" s="1"/>
  <c r="D1962" i="1"/>
  <c r="C1963" i="1"/>
  <c r="E1963" i="1" s="1"/>
  <c r="D1963" i="1"/>
  <c r="C1964" i="1"/>
  <c r="E1964" i="1" s="1"/>
  <c r="D1964" i="1"/>
  <c r="C1965" i="1"/>
  <c r="E1965" i="1" s="1"/>
  <c r="D1965" i="1"/>
  <c r="C1966" i="1"/>
  <c r="E1966" i="1" s="1"/>
  <c r="D1966" i="1"/>
  <c r="C1967" i="1"/>
  <c r="E1967" i="1" s="1"/>
  <c r="D1967" i="1"/>
  <c r="C1968" i="1"/>
  <c r="E1968" i="1" s="1"/>
  <c r="D1968" i="1"/>
  <c r="C1969" i="1"/>
  <c r="E1969" i="1" s="1"/>
  <c r="D1969" i="1"/>
  <c r="C1970" i="1"/>
  <c r="E1970" i="1" s="1"/>
  <c r="D1970" i="1"/>
  <c r="C1971" i="1"/>
  <c r="E1971" i="1" s="1"/>
  <c r="D1971" i="1"/>
  <c r="C1972" i="1"/>
  <c r="E1972" i="1" s="1"/>
  <c r="D1972" i="1"/>
  <c r="C1973" i="1"/>
  <c r="E1973" i="1" s="1"/>
  <c r="D1973" i="1"/>
  <c r="C1974" i="1"/>
  <c r="E1974" i="1" s="1"/>
  <c r="D1974" i="1"/>
  <c r="C1975" i="1"/>
  <c r="E1975" i="1" s="1"/>
  <c r="D1975" i="1"/>
  <c r="C1976" i="1"/>
  <c r="E1976" i="1" s="1"/>
  <c r="D1976" i="1"/>
  <c r="C1977" i="1"/>
  <c r="E1977" i="1" s="1"/>
  <c r="D1977" i="1"/>
  <c r="C1978" i="1"/>
  <c r="E1978" i="1" s="1"/>
  <c r="D1978" i="1"/>
  <c r="C1979" i="1"/>
  <c r="E1979" i="1" s="1"/>
  <c r="D1979" i="1"/>
  <c r="C1980" i="1"/>
  <c r="E1980" i="1" s="1"/>
  <c r="D1980" i="1"/>
  <c r="C1981" i="1"/>
  <c r="E1981" i="1" s="1"/>
  <c r="D1981" i="1"/>
  <c r="C1982" i="1"/>
  <c r="E1982" i="1" s="1"/>
  <c r="D1982" i="1"/>
  <c r="C1983" i="1"/>
  <c r="E1983" i="1" s="1"/>
  <c r="D1983" i="1"/>
  <c r="C1984" i="1"/>
  <c r="E1984" i="1" s="1"/>
  <c r="D1984" i="1"/>
  <c r="C1985" i="1"/>
  <c r="E1985" i="1" s="1"/>
  <c r="D1985" i="1"/>
  <c r="C1986" i="1"/>
  <c r="E1986" i="1" s="1"/>
  <c r="D1986" i="1"/>
  <c r="C1987" i="1"/>
  <c r="E1987" i="1" s="1"/>
  <c r="D1987" i="1"/>
  <c r="C1988" i="1"/>
  <c r="E1988" i="1" s="1"/>
  <c r="D1988" i="1"/>
  <c r="C1989" i="1"/>
  <c r="E1989" i="1" s="1"/>
  <c r="D1989" i="1"/>
  <c r="C1990" i="1"/>
  <c r="E1990" i="1" s="1"/>
  <c r="D1990" i="1"/>
  <c r="C1991" i="1"/>
  <c r="E1991" i="1" s="1"/>
  <c r="D1991" i="1"/>
  <c r="C1992" i="1"/>
  <c r="E1992" i="1" s="1"/>
  <c r="D1992" i="1"/>
  <c r="C1993" i="1"/>
  <c r="E1993" i="1" s="1"/>
  <c r="D1993" i="1"/>
  <c r="C1994" i="1"/>
  <c r="E1994" i="1" s="1"/>
  <c r="D1994" i="1"/>
  <c r="C1995" i="1"/>
  <c r="E1995" i="1" s="1"/>
  <c r="D1995" i="1"/>
  <c r="C1996" i="1"/>
  <c r="E1996" i="1" s="1"/>
  <c r="D1996" i="1"/>
  <c r="C1997" i="1"/>
  <c r="E1997" i="1" s="1"/>
  <c r="D1997" i="1"/>
  <c r="C1998" i="1"/>
  <c r="E1998" i="1" s="1"/>
  <c r="D1998" i="1"/>
  <c r="C1999" i="1"/>
  <c r="E1999" i="1" s="1"/>
  <c r="D1999" i="1"/>
  <c r="C2000" i="1"/>
  <c r="E2000" i="1" s="1"/>
  <c r="D2000" i="1"/>
  <c r="C2001" i="1"/>
  <c r="E2001" i="1" s="1"/>
  <c r="D2001" i="1"/>
  <c r="C2002" i="1"/>
  <c r="E2002" i="1" s="1"/>
  <c r="D2002" i="1"/>
  <c r="C2003" i="1"/>
  <c r="E2003" i="1" s="1"/>
  <c r="D2003" i="1"/>
  <c r="C2004" i="1"/>
  <c r="E2004" i="1" s="1"/>
  <c r="D2004" i="1"/>
  <c r="C2005" i="1"/>
  <c r="E2005" i="1" s="1"/>
  <c r="D2005" i="1"/>
  <c r="C2006" i="1"/>
  <c r="E2006" i="1" s="1"/>
  <c r="D2006" i="1"/>
  <c r="C2007" i="1"/>
  <c r="E2007" i="1" s="1"/>
  <c r="D2007" i="1"/>
  <c r="C2008" i="1"/>
  <c r="E2008" i="1" s="1"/>
  <c r="D2008" i="1"/>
  <c r="C2009" i="1"/>
  <c r="E2009" i="1" s="1"/>
  <c r="D2009" i="1"/>
  <c r="C2010" i="1"/>
  <c r="E2010" i="1" s="1"/>
  <c r="D2010" i="1"/>
  <c r="C2011" i="1"/>
  <c r="E2011" i="1" s="1"/>
  <c r="D2011" i="1"/>
  <c r="C2012" i="1"/>
  <c r="E2012" i="1" s="1"/>
  <c r="D2012" i="1"/>
  <c r="C2013" i="1"/>
  <c r="E2013" i="1" s="1"/>
  <c r="D2013" i="1"/>
  <c r="C2014" i="1"/>
  <c r="E2014" i="1" s="1"/>
  <c r="D2014" i="1"/>
  <c r="C2015" i="1"/>
  <c r="E2015" i="1" s="1"/>
  <c r="D2015" i="1"/>
  <c r="C2016" i="1"/>
  <c r="E2016" i="1" s="1"/>
  <c r="D2016" i="1"/>
  <c r="C2017" i="1"/>
  <c r="E2017" i="1" s="1"/>
  <c r="D2017" i="1"/>
  <c r="C2018" i="1"/>
  <c r="E2018" i="1" s="1"/>
  <c r="D2018" i="1"/>
  <c r="C2019" i="1"/>
  <c r="E2019" i="1" s="1"/>
  <c r="D2019" i="1"/>
  <c r="C2020" i="1"/>
  <c r="E2020" i="1" s="1"/>
  <c r="D2020" i="1"/>
  <c r="C2021" i="1"/>
  <c r="E2021" i="1" s="1"/>
  <c r="D2021" i="1"/>
  <c r="C2022" i="1"/>
  <c r="E2022" i="1" s="1"/>
  <c r="D2022" i="1"/>
  <c r="C2023" i="1"/>
  <c r="E2023" i="1" s="1"/>
  <c r="D2023" i="1"/>
  <c r="C2024" i="1"/>
  <c r="E2024" i="1" s="1"/>
  <c r="D2024" i="1"/>
  <c r="C2025" i="1"/>
  <c r="E2025" i="1" s="1"/>
  <c r="D2025" i="1"/>
  <c r="C2026" i="1"/>
  <c r="E2026" i="1" s="1"/>
  <c r="D2026" i="1"/>
  <c r="C2027" i="1"/>
  <c r="E2027" i="1" s="1"/>
  <c r="D2027" i="1"/>
  <c r="C2028" i="1"/>
  <c r="E2028" i="1" s="1"/>
  <c r="D2028" i="1"/>
  <c r="C2029" i="1"/>
  <c r="E2029" i="1" s="1"/>
  <c r="D2029" i="1"/>
  <c r="C2030" i="1"/>
  <c r="E2030" i="1" s="1"/>
  <c r="D2030" i="1"/>
  <c r="C2031" i="1"/>
  <c r="E2031" i="1" s="1"/>
  <c r="D2031" i="1"/>
  <c r="C2032" i="1"/>
  <c r="E2032" i="1" s="1"/>
  <c r="D2032" i="1"/>
  <c r="C2034" i="1"/>
  <c r="E2034" i="1" s="1"/>
  <c r="D2034" i="1"/>
  <c r="C2035" i="1"/>
  <c r="E2035" i="1" s="1"/>
  <c r="D2035" i="1"/>
  <c r="C2036" i="1"/>
  <c r="E2036" i="1" s="1"/>
  <c r="D2036" i="1"/>
  <c r="C2037" i="1"/>
  <c r="E2037" i="1" s="1"/>
  <c r="D2037" i="1"/>
  <c r="C2038" i="1"/>
  <c r="E2038" i="1" s="1"/>
  <c r="D2038" i="1"/>
  <c r="C2039" i="1"/>
  <c r="E2039" i="1" s="1"/>
  <c r="D2039" i="1"/>
  <c r="C2040" i="1"/>
  <c r="E2040" i="1" s="1"/>
  <c r="D2040" i="1"/>
  <c r="C2041" i="1"/>
  <c r="E2041" i="1" s="1"/>
  <c r="D2041" i="1"/>
  <c r="C2042" i="1"/>
  <c r="E2042" i="1" s="1"/>
  <c r="D2042" i="1"/>
  <c r="C2043" i="1"/>
  <c r="E2043" i="1" s="1"/>
  <c r="D2043" i="1"/>
  <c r="C2044" i="1"/>
  <c r="E2044" i="1" s="1"/>
  <c r="D2044" i="1"/>
  <c r="C2045" i="1"/>
  <c r="E2045" i="1" s="1"/>
  <c r="D2045" i="1"/>
  <c r="C2046" i="1"/>
  <c r="E2046" i="1" s="1"/>
  <c r="D2046" i="1"/>
  <c r="C2047" i="1"/>
  <c r="E2047" i="1" s="1"/>
  <c r="D2047" i="1"/>
  <c r="C2048" i="1"/>
  <c r="E2048" i="1" s="1"/>
  <c r="D2048" i="1"/>
  <c r="C2049" i="1"/>
  <c r="E2049" i="1" s="1"/>
  <c r="D2049" i="1"/>
  <c r="C2050" i="1"/>
  <c r="E2050" i="1" s="1"/>
  <c r="D2050" i="1"/>
  <c r="C2051" i="1"/>
  <c r="E2051" i="1" s="1"/>
  <c r="D2051" i="1"/>
  <c r="C2052" i="1"/>
  <c r="E2052" i="1" s="1"/>
  <c r="D2052" i="1"/>
  <c r="C2053" i="1"/>
  <c r="E2053" i="1" s="1"/>
  <c r="D2053" i="1"/>
  <c r="C2054" i="1"/>
  <c r="E2054" i="1" s="1"/>
  <c r="D2054" i="1"/>
  <c r="C2055" i="1"/>
  <c r="E2055" i="1" s="1"/>
  <c r="D2055" i="1"/>
  <c r="C2056" i="1"/>
  <c r="E2056" i="1" s="1"/>
  <c r="D2056" i="1"/>
  <c r="C2057" i="1"/>
  <c r="E2057" i="1" s="1"/>
  <c r="D2057" i="1"/>
  <c r="C2058" i="1"/>
  <c r="E2058" i="1" s="1"/>
  <c r="D2058" i="1"/>
  <c r="C2059" i="1"/>
  <c r="E2059" i="1" s="1"/>
  <c r="D2059" i="1"/>
  <c r="C2060" i="1"/>
  <c r="E2060" i="1" s="1"/>
  <c r="D2060" i="1"/>
  <c r="C2061" i="1"/>
  <c r="E2061" i="1" s="1"/>
  <c r="D2061" i="1"/>
  <c r="C2062" i="1"/>
  <c r="E2062" i="1" s="1"/>
  <c r="D2062" i="1"/>
  <c r="C2063" i="1"/>
  <c r="E2063" i="1" s="1"/>
  <c r="D2063" i="1"/>
  <c r="C2064" i="1"/>
  <c r="E2064" i="1" s="1"/>
  <c r="D2064" i="1"/>
  <c r="C2065" i="1"/>
  <c r="E2065" i="1" s="1"/>
  <c r="D2065" i="1"/>
  <c r="C2066" i="1"/>
  <c r="E2066" i="1" s="1"/>
  <c r="D2066" i="1"/>
  <c r="C2067" i="1"/>
  <c r="E2067" i="1" s="1"/>
  <c r="D2067" i="1"/>
  <c r="C2068" i="1"/>
  <c r="E2068" i="1" s="1"/>
  <c r="D2068" i="1"/>
  <c r="C2069" i="1"/>
  <c r="E2069" i="1" s="1"/>
  <c r="D2069" i="1"/>
  <c r="C2070" i="1"/>
  <c r="E2070" i="1" s="1"/>
  <c r="D2070" i="1"/>
  <c r="C2071" i="1"/>
  <c r="E2071" i="1" s="1"/>
  <c r="D2071" i="1"/>
  <c r="C2072" i="1"/>
  <c r="E2072" i="1" s="1"/>
  <c r="D2072" i="1"/>
  <c r="C2073" i="1"/>
  <c r="E2073" i="1" s="1"/>
  <c r="D2073" i="1"/>
  <c r="C2074" i="1"/>
  <c r="E2074" i="1" s="1"/>
  <c r="D2074" i="1"/>
  <c r="C2075" i="1"/>
  <c r="E2075" i="1" s="1"/>
  <c r="D2075" i="1"/>
  <c r="C2076" i="1"/>
  <c r="E2076" i="1" s="1"/>
  <c r="D2076" i="1"/>
  <c r="C2077" i="1"/>
  <c r="E2077" i="1" s="1"/>
  <c r="D2077" i="1"/>
  <c r="C2078" i="1"/>
  <c r="E2078" i="1" s="1"/>
  <c r="D2078" i="1"/>
  <c r="C2079" i="1"/>
  <c r="E2079" i="1" s="1"/>
  <c r="D2079" i="1"/>
  <c r="C2080" i="1"/>
  <c r="E2080" i="1" s="1"/>
  <c r="D2080" i="1"/>
  <c r="C2081" i="1"/>
  <c r="E2081" i="1" s="1"/>
  <c r="D2081" i="1"/>
  <c r="C2082" i="1"/>
  <c r="E2082" i="1" s="1"/>
  <c r="D2082" i="1"/>
  <c r="C2083" i="1"/>
  <c r="E2083" i="1" s="1"/>
  <c r="D2083" i="1"/>
  <c r="C2084" i="1"/>
  <c r="E2084" i="1" s="1"/>
  <c r="D2084" i="1"/>
  <c r="C2085" i="1"/>
  <c r="E2085" i="1" s="1"/>
  <c r="D2085" i="1"/>
  <c r="C7" i="1"/>
  <c r="E7" i="1" s="1"/>
  <c r="D7" i="1"/>
  <c r="C8" i="1"/>
  <c r="E8" i="1" s="1"/>
  <c r="D8" i="1"/>
  <c r="C9" i="1"/>
  <c r="E9" i="1" s="1"/>
  <c r="D9" i="1"/>
  <c r="C10" i="1"/>
  <c r="E10" i="1" s="1"/>
  <c r="D10" i="1"/>
  <c r="C11" i="1"/>
  <c r="E11" i="1" s="1"/>
  <c r="D11" i="1"/>
  <c r="C12" i="1"/>
  <c r="E12" i="1" s="1"/>
  <c r="D12" i="1"/>
  <c r="C13" i="1"/>
  <c r="E13" i="1" s="1"/>
  <c r="D13" i="1"/>
  <c r="C14" i="1"/>
  <c r="E14" i="1" s="1"/>
  <c r="D14" i="1"/>
  <c r="C15" i="1"/>
  <c r="E15" i="1" s="1"/>
  <c r="D15" i="1"/>
  <c r="C16" i="1"/>
  <c r="E16" i="1" s="1"/>
  <c r="D16" i="1"/>
  <c r="C17" i="1"/>
  <c r="E17" i="1" s="1"/>
  <c r="D17" i="1"/>
  <c r="C18" i="1"/>
  <c r="E18" i="1" s="1"/>
  <c r="D18" i="1"/>
  <c r="C19" i="1"/>
  <c r="E19" i="1" s="1"/>
  <c r="D19" i="1"/>
  <c r="C20" i="1"/>
  <c r="E20" i="1" s="1"/>
  <c r="D20" i="1"/>
  <c r="C21" i="1"/>
  <c r="E21" i="1" s="1"/>
  <c r="D21" i="1"/>
  <c r="C22" i="1"/>
  <c r="E22" i="1" s="1"/>
  <c r="D22" i="1"/>
  <c r="C23" i="1"/>
  <c r="E23" i="1" s="1"/>
  <c r="D23" i="1"/>
  <c r="C24" i="1"/>
  <c r="E24" i="1" s="1"/>
  <c r="D24" i="1"/>
  <c r="C25" i="1"/>
  <c r="E25" i="1" s="1"/>
  <c r="D25" i="1"/>
  <c r="C26" i="1"/>
  <c r="E26" i="1" s="1"/>
  <c r="D26" i="1"/>
  <c r="C27" i="1"/>
  <c r="E27" i="1" s="1"/>
  <c r="D27" i="1"/>
  <c r="C28" i="1"/>
  <c r="E28" i="1" s="1"/>
  <c r="D28" i="1"/>
  <c r="C29" i="1"/>
  <c r="E29" i="1" s="1"/>
  <c r="D29" i="1"/>
  <c r="C30" i="1"/>
  <c r="E30" i="1" s="1"/>
  <c r="D30" i="1"/>
  <c r="C31" i="1"/>
  <c r="E31" i="1" s="1"/>
  <c r="D31" i="1"/>
  <c r="C32" i="1"/>
  <c r="E32" i="1" s="1"/>
  <c r="D32" i="1"/>
  <c r="C33" i="1"/>
  <c r="E33" i="1" s="1"/>
  <c r="D33" i="1"/>
  <c r="C34" i="1"/>
  <c r="E34" i="1" s="1"/>
  <c r="D34" i="1"/>
  <c r="C4" i="1"/>
  <c r="E4" i="1" s="1"/>
  <c r="D4" i="1"/>
  <c r="C5" i="1"/>
  <c r="E5" i="1" s="1"/>
  <c r="D5" i="1"/>
  <c r="C6" i="1"/>
  <c r="E6" i="1" s="1"/>
  <c r="D6" i="1"/>
  <c r="D3" i="1"/>
  <c r="C3" i="1"/>
  <c r="E3" i="1" s="1"/>
  <c r="D2" i="1"/>
  <c r="C2" i="1"/>
  <c r="E2" i="1" s="1"/>
  <c r="AF6" i="4" l="1"/>
  <c r="O6" i="4"/>
  <c r="P6" i="4" s="1"/>
  <c r="I6" i="4"/>
  <c r="J6" i="4" s="1"/>
  <c r="AE6" i="4"/>
  <c r="P5" i="4"/>
  <c r="O5" i="4"/>
  <c r="I5" i="4"/>
  <c r="J5" i="4" s="1"/>
  <c r="AE5" i="4"/>
  <c r="AF5" i="4" s="1"/>
  <c r="O4" i="4"/>
  <c r="P4" i="4" s="1"/>
  <c r="I4" i="4"/>
  <c r="J4" i="4" s="1"/>
  <c r="AE4" i="4"/>
  <c r="AF4" i="4" s="1"/>
  <c r="AE2" i="4"/>
  <c r="AF2" i="4" s="1"/>
  <c r="O3" i="4"/>
  <c r="P3" i="4" s="1"/>
  <c r="I3" i="4"/>
  <c r="J3" i="4" s="1"/>
  <c r="AE3" i="4"/>
  <c r="AF3" i="4" s="1"/>
  <c r="I2" i="4"/>
  <c r="J2" i="4" s="1"/>
  <c r="O2" i="4"/>
  <c r="P2" i="4" s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507" i="1"/>
  <c r="AE508" i="1"/>
  <c r="AE509" i="1"/>
  <c r="AE510" i="1"/>
  <c r="AE511" i="1"/>
  <c r="AE512" i="1"/>
  <c r="AE513" i="1"/>
  <c r="AE514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535" i="1"/>
  <c r="AE536" i="1"/>
  <c r="AE537" i="1"/>
  <c r="AE538" i="1"/>
  <c r="AE539" i="1"/>
  <c r="AE540" i="1"/>
  <c r="AE541" i="1"/>
  <c r="AE542" i="1"/>
  <c r="AE543" i="1"/>
  <c r="AE544" i="1"/>
  <c r="AE545" i="1"/>
  <c r="AE546" i="1"/>
  <c r="AE547" i="1"/>
  <c r="AE548" i="1"/>
  <c r="AE549" i="1"/>
  <c r="AE550" i="1"/>
  <c r="AE551" i="1"/>
  <c r="AE552" i="1"/>
  <c r="AE553" i="1"/>
  <c r="AE554" i="1"/>
  <c r="AE555" i="1"/>
  <c r="AE556" i="1"/>
  <c r="AE557" i="1"/>
  <c r="AE558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584" i="1"/>
  <c r="AE585" i="1"/>
  <c r="AE586" i="1"/>
  <c r="AE587" i="1"/>
  <c r="AE588" i="1"/>
  <c r="AE589" i="1"/>
  <c r="AE590" i="1"/>
  <c r="AE591" i="1"/>
  <c r="AE592" i="1"/>
  <c r="AE593" i="1"/>
  <c r="AE594" i="1"/>
  <c r="AE595" i="1"/>
  <c r="AE596" i="1"/>
  <c r="AE597" i="1"/>
  <c r="AE598" i="1"/>
  <c r="AE599" i="1"/>
  <c r="AE600" i="1"/>
  <c r="AE601" i="1"/>
  <c r="AE602" i="1"/>
  <c r="AE603" i="1"/>
  <c r="AE604" i="1"/>
  <c r="AE605" i="1"/>
  <c r="AE606" i="1"/>
  <c r="AE607" i="1"/>
  <c r="AE608" i="1"/>
  <c r="AE609" i="1"/>
  <c r="AE610" i="1"/>
  <c r="AE611" i="1"/>
  <c r="AE612" i="1"/>
  <c r="AE613" i="1"/>
  <c r="AE614" i="1"/>
  <c r="AE615" i="1"/>
  <c r="AE616" i="1"/>
  <c r="AE617" i="1"/>
  <c r="AE618" i="1"/>
  <c r="AE619" i="1"/>
  <c r="AE620" i="1"/>
  <c r="AE621" i="1"/>
  <c r="AE622" i="1"/>
  <c r="AE623" i="1"/>
  <c r="AE624" i="1"/>
  <c r="AE625" i="1"/>
  <c r="AE626" i="1"/>
  <c r="AE627" i="1"/>
  <c r="AE628" i="1"/>
  <c r="AE629" i="1"/>
  <c r="AE630" i="1"/>
  <c r="AE631" i="1"/>
  <c r="AE632" i="1"/>
  <c r="AE633" i="1"/>
  <c r="AE634" i="1"/>
  <c r="AE635" i="1"/>
  <c r="AE636" i="1"/>
  <c r="AE637" i="1"/>
  <c r="AE638" i="1"/>
  <c r="AE639" i="1"/>
  <c r="AE640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655" i="1"/>
  <c r="AE656" i="1"/>
  <c r="AE657" i="1"/>
  <c r="AE658" i="1"/>
  <c r="AE659" i="1"/>
  <c r="AE660" i="1"/>
  <c r="AE661" i="1"/>
  <c r="AE662" i="1"/>
  <c r="AE663" i="1"/>
  <c r="AE664" i="1"/>
  <c r="AE665" i="1"/>
  <c r="AE666" i="1"/>
  <c r="AE667" i="1"/>
  <c r="AE668" i="1"/>
  <c r="AE669" i="1"/>
  <c r="AE670" i="1"/>
  <c r="AE671" i="1"/>
  <c r="AE672" i="1"/>
  <c r="AE673" i="1"/>
  <c r="AE674" i="1"/>
  <c r="AE675" i="1"/>
  <c r="AE676" i="1"/>
  <c r="AE677" i="1"/>
  <c r="AE678" i="1"/>
  <c r="AE679" i="1"/>
  <c r="AE680" i="1"/>
  <c r="AE681" i="1"/>
  <c r="AE682" i="1"/>
  <c r="AE683" i="1"/>
  <c r="AE684" i="1"/>
  <c r="AE685" i="1"/>
  <c r="AE686" i="1"/>
  <c r="AE687" i="1"/>
  <c r="AE688" i="1"/>
  <c r="AE689" i="1"/>
  <c r="AE690" i="1"/>
  <c r="AE691" i="1"/>
  <c r="AE692" i="1"/>
  <c r="AE693" i="1"/>
  <c r="AE694" i="1"/>
  <c r="AE695" i="1"/>
  <c r="AE696" i="1"/>
  <c r="AE697" i="1"/>
  <c r="AE698" i="1"/>
  <c r="AE699" i="1"/>
  <c r="AE700" i="1"/>
  <c r="AE701" i="1"/>
  <c r="AE702" i="1"/>
  <c r="AE703" i="1"/>
  <c r="AE704" i="1"/>
  <c r="AE705" i="1"/>
  <c r="AE706" i="1"/>
  <c r="AE707" i="1"/>
  <c r="AE708" i="1"/>
  <c r="AE709" i="1"/>
  <c r="AE710" i="1"/>
  <c r="AE711" i="1"/>
  <c r="AE712" i="1"/>
  <c r="AE713" i="1"/>
  <c r="AE714" i="1"/>
  <c r="AE715" i="1"/>
  <c r="AE716" i="1"/>
  <c r="AE717" i="1"/>
  <c r="AE718" i="1"/>
  <c r="AE719" i="1"/>
  <c r="AE720" i="1"/>
  <c r="AE721" i="1"/>
  <c r="AE722" i="1"/>
  <c r="AE723" i="1"/>
  <c r="AE724" i="1"/>
  <c r="AE725" i="1"/>
  <c r="AE726" i="1"/>
  <c r="AE727" i="1"/>
  <c r="AE728" i="1"/>
  <c r="AE729" i="1"/>
  <c r="AE730" i="1"/>
  <c r="AE731" i="1"/>
  <c r="AE732" i="1"/>
  <c r="AE733" i="1"/>
  <c r="AE734" i="1"/>
  <c r="AE735" i="1"/>
  <c r="AE736" i="1"/>
  <c r="AE737" i="1"/>
  <c r="AE738" i="1"/>
  <c r="AE739" i="1"/>
  <c r="AE740" i="1"/>
  <c r="AE741" i="1"/>
  <c r="AE742" i="1"/>
  <c r="AE743" i="1"/>
  <c r="AE744" i="1"/>
  <c r="AE745" i="1"/>
  <c r="AE746" i="1"/>
  <c r="AE747" i="1"/>
  <c r="AE748" i="1"/>
  <c r="AE749" i="1"/>
  <c r="AE750" i="1"/>
  <c r="AE751" i="1"/>
  <c r="AE752" i="1"/>
  <c r="AE753" i="1"/>
  <c r="AE754" i="1"/>
  <c r="AE755" i="1"/>
  <c r="AE756" i="1"/>
  <c r="AE757" i="1"/>
  <c r="AE758" i="1"/>
  <c r="AE759" i="1"/>
  <c r="AE760" i="1"/>
  <c r="AE761" i="1"/>
  <c r="AE762" i="1"/>
  <c r="AE763" i="1"/>
  <c r="AE764" i="1"/>
  <c r="AE765" i="1"/>
  <c r="AE766" i="1"/>
  <c r="AE767" i="1"/>
  <c r="AE768" i="1"/>
  <c r="AE769" i="1"/>
  <c r="AE770" i="1"/>
  <c r="AE771" i="1"/>
  <c r="AE772" i="1"/>
  <c r="AE773" i="1"/>
  <c r="AE774" i="1"/>
  <c r="AE775" i="1"/>
  <c r="AE776" i="1"/>
  <c r="AE777" i="1"/>
  <c r="AE778" i="1"/>
  <c r="AE779" i="1"/>
  <c r="AE780" i="1"/>
  <c r="AE781" i="1"/>
  <c r="AE782" i="1"/>
  <c r="AE783" i="1"/>
  <c r="AE784" i="1"/>
  <c r="AE785" i="1"/>
  <c r="AE786" i="1"/>
  <c r="AE787" i="1"/>
  <c r="AE788" i="1"/>
  <c r="AE789" i="1"/>
  <c r="AE790" i="1"/>
  <c r="AE791" i="1"/>
  <c r="AE792" i="1"/>
  <c r="AE793" i="1"/>
  <c r="AE794" i="1"/>
  <c r="AE795" i="1"/>
  <c r="AE796" i="1"/>
  <c r="AE797" i="1"/>
  <c r="AE798" i="1"/>
  <c r="AE799" i="1"/>
  <c r="AE800" i="1"/>
  <c r="AE801" i="1"/>
  <c r="AE802" i="1"/>
  <c r="AE803" i="1"/>
  <c r="AE804" i="1"/>
  <c r="AE805" i="1"/>
  <c r="AE806" i="1"/>
  <c r="AE807" i="1"/>
  <c r="AE808" i="1"/>
  <c r="AE809" i="1"/>
  <c r="AE810" i="1"/>
  <c r="AE811" i="1"/>
  <c r="AE812" i="1"/>
  <c r="AE813" i="1"/>
  <c r="AE814" i="1"/>
  <c r="AE815" i="1"/>
  <c r="AE816" i="1"/>
  <c r="AE817" i="1"/>
  <c r="AE818" i="1"/>
  <c r="AE819" i="1"/>
  <c r="AE820" i="1"/>
  <c r="AE821" i="1"/>
  <c r="AE822" i="1"/>
  <c r="AE823" i="1"/>
  <c r="AE824" i="1"/>
  <c r="AE825" i="1"/>
  <c r="AE826" i="1"/>
  <c r="AE827" i="1"/>
  <c r="AE828" i="1"/>
  <c r="AE829" i="1"/>
  <c r="AE830" i="1"/>
  <c r="AE831" i="1"/>
  <c r="AE832" i="1"/>
  <c r="AE833" i="1"/>
  <c r="AE834" i="1"/>
  <c r="AE835" i="1"/>
  <c r="AE836" i="1"/>
  <c r="AE837" i="1"/>
  <c r="AE838" i="1"/>
  <c r="AE839" i="1"/>
  <c r="AE840" i="1"/>
  <c r="AE841" i="1"/>
  <c r="AE842" i="1"/>
  <c r="AE843" i="1"/>
  <c r="AE844" i="1"/>
  <c r="AE845" i="1"/>
  <c r="AE846" i="1"/>
  <c r="AE847" i="1"/>
  <c r="AE848" i="1"/>
  <c r="AE849" i="1"/>
  <c r="AE850" i="1"/>
  <c r="AE851" i="1"/>
  <c r="AE852" i="1"/>
  <c r="AE853" i="1"/>
  <c r="AE854" i="1"/>
  <c r="AE855" i="1"/>
  <c r="AE856" i="1"/>
  <c r="AE857" i="1"/>
  <c r="AE858" i="1"/>
  <c r="AE859" i="1"/>
  <c r="AE860" i="1"/>
  <c r="AE861" i="1"/>
  <c r="AE862" i="1"/>
  <c r="AE863" i="1"/>
  <c r="AE864" i="1"/>
  <c r="AE865" i="1"/>
  <c r="AE866" i="1"/>
  <c r="AE867" i="1"/>
  <c r="AE868" i="1"/>
  <c r="AE869" i="1"/>
  <c r="AE870" i="1"/>
  <c r="AE871" i="1"/>
  <c r="AE872" i="1"/>
  <c r="AE873" i="1"/>
  <c r="AE874" i="1"/>
  <c r="AE875" i="1"/>
  <c r="AE876" i="1"/>
  <c r="AE877" i="1"/>
  <c r="AE878" i="1"/>
  <c r="AE879" i="1"/>
  <c r="AE880" i="1"/>
  <c r="AE881" i="1"/>
  <c r="AE882" i="1"/>
  <c r="AE883" i="1"/>
  <c r="AE884" i="1"/>
  <c r="AE885" i="1"/>
  <c r="AE886" i="1"/>
  <c r="AE887" i="1"/>
  <c r="AE888" i="1"/>
  <c r="AE889" i="1"/>
  <c r="AE890" i="1"/>
  <c r="AE891" i="1"/>
  <c r="AE892" i="1"/>
  <c r="AE893" i="1"/>
  <c r="AE894" i="1"/>
  <c r="AE895" i="1"/>
  <c r="AE896" i="1"/>
  <c r="AE897" i="1"/>
  <c r="AE898" i="1"/>
  <c r="AE899" i="1"/>
  <c r="AE900" i="1"/>
  <c r="AE901" i="1"/>
  <c r="AE902" i="1"/>
  <c r="AE903" i="1"/>
  <c r="AE904" i="1"/>
  <c r="AE905" i="1"/>
  <c r="AE906" i="1"/>
  <c r="AE907" i="1"/>
  <c r="AE908" i="1"/>
  <c r="AE909" i="1"/>
  <c r="AE910" i="1"/>
  <c r="AE911" i="1"/>
  <c r="AE912" i="1"/>
  <c r="AE913" i="1"/>
  <c r="AE914" i="1"/>
  <c r="AE915" i="1"/>
  <c r="AE916" i="1"/>
  <c r="AE917" i="1"/>
  <c r="AE918" i="1"/>
  <c r="AE919" i="1"/>
  <c r="AE920" i="1"/>
  <c r="AE921" i="1"/>
  <c r="AE922" i="1"/>
  <c r="AE923" i="1"/>
  <c r="AE924" i="1"/>
  <c r="AE925" i="1"/>
  <c r="AE926" i="1"/>
  <c r="AE927" i="1"/>
  <c r="AE928" i="1"/>
  <c r="AE929" i="1"/>
  <c r="AE930" i="1"/>
  <c r="AE931" i="1"/>
  <c r="AE932" i="1"/>
  <c r="AE933" i="1"/>
  <c r="AE934" i="1"/>
  <c r="AE935" i="1"/>
  <c r="AE936" i="1"/>
  <c r="AE937" i="1"/>
  <c r="AE938" i="1"/>
  <c r="AE939" i="1"/>
  <c r="AE940" i="1"/>
  <c r="AE941" i="1"/>
  <c r="AE942" i="1"/>
  <c r="AE943" i="1"/>
  <c r="AE944" i="1"/>
  <c r="AE945" i="1"/>
  <c r="AE946" i="1"/>
  <c r="AE947" i="1"/>
  <c r="AE948" i="1"/>
  <c r="AE949" i="1"/>
  <c r="AE950" i="1"/>
  <c r="AE951" i="1"/>
  <c r="AE952" i="1"/>
  <c r="AE953" i="1"/>
  <c r="AE954" i="1"/>
  <c r="AE955" i="1"/>
  <c r="AE956" i="1"/>
  <c r="AE957" i="1"/>
  <c r="AE958" i="1"/>
  <c r="AE959" i="1"/>
  <c r="AE960" i="1"/>
  <c r="AE961" i="1"/>
  <c r="AE962" i="1"/>
  <c r="AE963" i="1"/>
  <c r="AE964" i="1"/>
  <c r="AE965" i="1"/>
  <c r="AE966" i="1"/>
  <c r="AE967" i="1"/>
  <c r="AE968" i="1"/>
  <c r="AE969" i="1"/>
  <c r="AE970" i="1"/>
  <c r="AE971" i="1"/>
  <c r="AE972" i="1"/>
  <c r="AE973" i="1"/>
  <c r="AE974" i="1"/>
  <c r="AE975" i="1"/>
  <c r="AE976" i="1"/>
  <c r="AE977" i="1"/>
  <c r="AE978" i="1"/>
  <c r="AE979" i="1"/>
  <c r="AE980" i="1"/>
  <c r="AE981" i="1"/>
  <c r="AE982" i="1"/>
  <c r="AE983" i="1"/>
  <c r="AE984" i="1"/>
  <c r="AE985" i="1"/>
  <c r="AE986" i="1"/>
  <c r="AE987" i="1"/>
  <c r="AE988" i="1"/>
  <c r="AE989" i="1"/>
  <c r="AE990" i="1"/>
  <c r="AE991" i="1"/>
  <c r="AE992" i="1"/>
  <c r="AE993" i="1"/>
  <c r="AE994" i="1"/>
  <c r="AE995" i="1"/>
  <c r="AE996" i="1"/>
  <c r="AE997" i="1"/>
  <c r="AE998" i="1"/>
  <c r="AE999" i="1"/>
  <c r="AE1000" i="1"/>
  <c r="AE1001" i="1"/>
  <c r="AE1002" i="1"/>
  <c r="AE1003" i="1"/>
  <c r="AE1004" i="1"/>
  <c r="AE1005" i="1"/>
  <c r="AE1006" i="1"/>
  <c r="AE1007" i="1"/>
  <c r="AE1008" i="1"/>
  <c r="AE1009" i="1"/>
  <c r="AE1010" i="1"/>
  <c r="AE1011" i="1"/>
  <c r="AE1012" i="1"/>
  <c r="AE1013" i="1"/>
  <c r="AE1014" i="1"/>
  <c r="AE1015" i="1"/>
  <c r="AE1016" i="1"/>
  <c r="AE1017" i="1"/>
  <c r="AE1018" i="1"/>
  <c r="AE1019" i="1"/>
  <c r="AE1020" i="1"/>
  <c r="AE1021" i="1"/>
  <c r="AE1022" i="1"/>
  <c r="AE1023" i="1"/>
  <c r="AE1024" i="1"/>
  <c r="AE1025" i="1"/>
  <c r="AE1026" i="1"/>
  <c r="AE1027" i="1"/>
  <c r="AE1028" i="1"/>
  <c r="AE1029" i="1"/>
  <c r="AE1030" i="1"/>
  <c r="AE1031" i="1"/>
  <c r="AE1032" i="1"/>
  <c r="AE1033" i="1"/>
  <c r="AE1034" i="1"/>
  <c r="AE1035" i="1"/>
  <c r="AE1036" i="1"/>
  <c r="AE1037" i="1"/>
  <c r="AE1038" i="1"/>
  <c r="AE1039" i="1"/>
  <c r="AE1040" i="1"/>
  <c r="AE1041" i="1"/>
  <c r="AE1042" i="1"/>
  <c r="AE1043" i="1"/>
  <c r="AE1044" i="1"/>
  <c r="AE1045" i="1"/>
  <c r="AE1046" i="1"/>
  <c r="AE1047" i="1"/>
  <c r="AE1048" i="1"/>
  <c r="AE1049" i="1"/>
  <c r="AE1050" i="1"/>
  <c r="AE1051" i="1"/>
  <c r="AE1052" i="1"/>
  <c r="AE1053" i="1"/>
  <c r="AE1054" i="1"/>
  <c r="AE1055" i="1"/>
  <c r="AE1056" i="1"/>
  <c r="AE1057" i="1"/>
  <c r="AE1058" i="1"/>
  <c r="AE1059" i="1"/>
  <c r="AE1060" i="1"/>
  <c r="AE1061" i="1"/>
  <c r="AE1062" i="1"/>
  <c r="AE1063" i="1"/>
  <c r="AE1064" i="1"/>
  <c r="AE1065" i="1"/>
  <c r="AE1066" i="1"/>
  <c r="AE1067" i="1"/>
  <c r="AE1068" i="1"/>
  <c r="AE1069" i="1"/>
  <c r="AE1070" i="1"/>
  <c r="AE1071" i="1"/>
  <c r="AE1072" i="1"/>
  <c r="AE1073" i="1"/>
  <c r="AE1074" i="1"/>
  <c r="AE1075" i="1"/>
  <c r="AE1076" i="1"/>
  <c r="AE1077" i="1"/>
  <c r="AE1078" i="1"/>
  <c r="AE1079" i="1"/>
  <c r="AE1080" i="1"/>
  <c r="AE1081" i="1"/>
  <c r="AE1082" i="1"/>
  <c r="AE1083" i="1"/>
  <c r="AE1084" i="1"/>
  <c r="AE1085" i="1"/>
  <c r="AE1086" i="1"/>
  <c r="AE1087" i="1"/>
  <c r="AE1088" i="1"/>
  <c r="AE1089" i="1"/>
  <c r="AE1090" i="1"/>
  <c r="AE1091" i="1"/>
  <c r="AE1092" i="1"/>
  <c r="AE1093" i="1"/>
  <c r="AE1094" i="1"/>
  <c r="AE1095" i="1"/>
  <c r="AE1096" i="1"/>
  <c r="AE1097" i="1"/>
  <c r="AE1098" i="1"/>
  <c r="AE1099" i="1"/>
  <c r="AE1100" i="1"/>
  <c r="AE1101" i="1"/>
  <c r="AE1102" i="1"/>
  <c r="AE1103" i="1"/>
  <c r="AE1104" i="1"/>
  <c r="AE1105" i="1"/>
  <c r="AE1106" i="1"/>
  <c r="AE1107" i="1"/>
  <c r="AE1108" i="1"/>
  <c r="AE1109" i="1"/>
  <c r="AE1110" i="1"/>
  <c r="AE1111" i="1"/>
  <c r="AE1112" i="1"/>
  <c r="AE1113" i="1"/>
  <c r="AE1114" i="1"/>
  <c r="AE1115" i="1"/>
  <c r="AE1116" i="1"/>
  <c r="AE1117" i="1"/>
  <c r="AE1118" i="1"/>
  <c r="AE1119" i="1"/>
  <c r="AE1120" i="1"/>
  <c r="AE1121" i="1"/>
  <c r="AE1122" i="1"/>
  <c r="AE1123" i="1"/>
  <c r="AE1124" i="1"/>
  <c r="AE1125" i="1"/>
  <c r="AE1126" i="1"/>
  <c r="AE1127" i="1"/>
  <c r="AE1128" i="1"/>
  <c r="AE1129" i="1"/>
  <c r="AE1130" i="1"/>
  <c r="AE1131" i="1"/>
  <c r="AE1132" i="1"/>
  <c r="AE1133" i="1"/>
  <c r="AE1134" i="1"/>
  <c r="AE1135" i="1"/>
  <c r="AE1136" i="1"/>
  <c r="AE1137" i="1"/>
  <c r="AE1138" i="1"/>
  <c r="AE1139" i="1"/>
  <c r="AE1140" i="1"/>
  <c r="AE1141" i="1"/>
  <c r="AE1142" i="1"/>
  <c r="AE1143" i="1"/>
  <c r="AE1144" i="1"/>
  <c r="AE1145" i="1"/>
  <c r="AE1146" i="1"/>
  <c r="AE1147" i="1"/>
  <c r="AE1148" i="1"/>
  <c r="AE1149" i="1"/>
  <c r="AE1150" i="1"/>
  <c r="AE1151" i="1"/>
  <c r="AE1152" i="1"/>
  <c r="AE1153" i="1"/>
  <c r="AE1154" i="1"/>
  <c r="AE1155" i="1"/>
  <c r="AE1156" i="1"/>
  <c r="AE1157" i="1"/>
  <c r="AE1158" i="1"/>
  <c r="AE1159" i="1"/>
  <c r="AE1160" i="1"/>
  <c r="AE1161" i="1"/>
  <c r="AE1162" i="1"/>
  <c r="AE1163" i="1"/>
  <c r="AE1164" i="1"/>
  <c r="AE1165" i="1"/>
  <c r="AE1166" i="1"/>
  <c r="AE1167" i="1"/>
  <c r="AE1168" i="1"/>
  <c r="AE1169" i="1"/>
  <c r="AE1170" i="1"/>
  <c r="AE1171" i="1"/>
  <c r="AE1172" i="1"/>
  <c r="AE1173" i="1"/>
  <c r="AE1174" i="1"/>
  <c r="AE1175" i="1"/>
  <c r="AE1176" i="1"/>
  <c r="AE1177" i="1"/>
  <c r="AE1178" i="1"/>
  <c r="AE1179" i="1"/>
  <c r="AE1180" i="1"/>
  <c r="AE1181" i="1"/>
  <c r="AE1182" i="1"/>
  <c r="AE1183" i="1"/>
  <c r="AE1184" i="1"/>
  <c r="AE1185" i="1"/>
  <c r="AE1186" i="1"/>
  <c r="AE1187" i="1"/>
  <c r="AE1188" i="1"/>
  <c r="AE1189" i="1"/>
  <c r="AE1190" i="1"/>
  <c r="AE1191" i="1"/>
  <c r="AE1192" i="1"/>
  <c r="AE1193" i="1"/>
  <c r="AE1194" i="1"/>
  <c r="AE1195" i="1"/>
  <c r="AE1196" i="1"/>
  <c r="AE1197" i="1"/>
  <c r="AE1198" i="1"/>
  <c r="AE1199" i="1"/>
  <c r="AE1200" i="1"/>
  <c r="AE1201" i="1"/>
  <c r="AE1202" i="1"/>
  <c r="AE1203" i="1"/>
  <c r="AE1204" i="1"/>
  <c r="AE1205" i="1"/>
  <c r="AE1206" i="1"/>
  <c r="AE1207" i="1"/>
  <c r="AE1208" i="1"/>
  <c r="AE1209" i="1"/>
  <c r="AE1210" i="1"/>
  <c r="AE1211" i="1"/>
  <c r="AE1212" i="1"/>
  <c r="AE1213" i="1"/>
  <c r="AE1214" i="1"/>
  <c r="AE1215" i="1"/>
  <c r="AE1216" i="1"/>
  <c r="AE1217" i="1"/>
  <c r="AE1218" i="1"/>
  <c r="AE1219" i="1"/>
  <c r="AE1220" i="1"/>
  <c r="AE1221" i="1"/>
  <c r="AE1222" i="1"/>
  <c r="AE1223" i="1"/>
  <c r="AE1224" i="1"/>
  <c r="AE1225" i="1"/>
  <c r="AE1226" i="1"/>
  <c r="AE1227" i="1"/>
  <c r="AE1228" i="1"/>
  <c r="AE1229" i="1"/>
  <c r="AE1230" i="1"/>
  <c r="AE1231" i="1"/>
  <c r="AE1232" i="1"/>
  <c r="AE1233" i="1"/>
  <c r="AE1234" i="1"/>
  <c r="AE1235" i="1"/>
  <c r="AE1236" i="1"/>
  <c r="AE1237" i="1"/>
  <c r="AE1238" i="1"/>
  <c r="AE1239" i="1"/>
  <c r="AE1240" i="1"/>
  <c r="AE1241" i="1"/>
  <c r="AE1242" i="1"/>
  <c r="AE1243" i="1"/>
  <c r="AE1244" i="1"/>
  <c r="AE1245" i="1"/>
  <c r="AE1246" i="1"/>
  <c r="AE1247" i="1"/>
  <c r="AE1248" i="1"/>
  <c r="AE1249" i="1"/>
  <c r="AE1250" i="1"/>
  <c r="AE1251" i="1"/>
  <c r="AE1252" i="1"/>
  <c r="AE1253" i="1"/>
  <c r="AE1254" i="1"/>
  <c r="AE1255" i="1"/>
  <c r="AE1256" i="1"/>
  <c r="AE1257" i="1"/>
  <c r="AE1258" i="1"/>
  <c r="AE1259" i="1"/>
  <c r="AE1260" i="1"/>
  <c r="AE1261" i="1"/>
  <c r="AE1262" i="1"/>
  <c r="AE1263" i="1"/>
  <c r="AE1264" i="1"/>
  <c r="AE1265" i="1"/>
  <c r="AE1266" i="1"/>
  <c r="AE1267" i="1"/>
  <c r="AE1268" i="1"/>
  <c r="AE1269" i="1"/>
  <c r="AE1270" i="1"/>
  <c r="AE1271" i="1"/>
  <c r="AE1272" i="1"/>
  <c r="AE1273" i="1"/>
  <c r="AE1274" i="1"/>
  <c r="AE1275" i="1"/>
  <c r="AE1276" i="1"/>
  <c r="AE1277" i="1"/>
  <c r="AE1278" i="1"/>
  <c r="AE1279" i="1"/>
  <c r="AE1280" i="1"/>
  <c r="AE1281" i="1"/>
  <c r="AE1282" i="1"/>
  <c r="AE1283" i="1"/>
  <c r="AE1284" i="1"/>
  <c r="AE1285" i="1"/>
  <c r="AE1286" i="1"/>
  <c r="AE1287" i="1"/>
  <c r="AE1288" i="1"/>
  <c r="AE1289" i="1"/>
  <c r="AE1290" i="1"/>
  <c r="AE1291" i="1"/>
  <c r="AE1292" i="1"/>
  <c r="AE1293" i="1"/>
  <c r="AE1294" i="1"/>
  <c r="AE1295" i="1"/>
  <c r="AE1296" i="1"/>
  <c r="AE1297" i="1"/>
  <c r="AE1298" i="1"/>
  <c r="AE1299" i="1"/>
  <c r="AE1300" i="1"/>
  <c r="AE1301" i="1"/>
  <c r="AE1302" i="1"/>
  <c r="AE1303" i="1"/>
  <c r="AE1304" i="1"/>
  <c r="AE1305" i="1"/>
  <c r="AE1306" i="1"/>
  <c r="AE1307" i="1"/>
  <c r="AE1308" i="1"/>
  <c r="AE1309" i="1"/>
  <c r="AE1310" i="1"/>
  <c r="AE1311" i="1"/>
  <c r="AE1312" i="1"/>
  <c r="AE1313" i="1"/>
  <c r="AE1314" i="1"/>
  <c r="AE1315" i="1"/>
  <c r="AE1316" i="1"/>
  <c r="AE1317" i="1"/>
  <c r="AE1318" i="1"/>
  <c r="AE1319" i="1"/>
  <c r="AE1320" i="1"/>
  <c r="AE1321" i="1"/>
  <c r="AE1322" i="1"/>
  <c r="AE1323" i="1"/>
  <c r="AE1324" i="1"/>
  <c r="AE1325" i="1"/>
  <c r="AE1326" i="1"/>
  <c r="AE1327" i="1"/>
  <c r="AE1328" i="1"/>
  <c r="AE1329" i="1"/>
  <c r="AE1330" i="1"/>
  <c r="AE1331" i="1"/>
  <c r="AE1332" i="1"/>
  <c r="AE1333" i="1"/>
  <c r="AE1334" i="1"/>
  <c r="AE1335" i="1"/>
  <c r="AE1336" i="1"/>
  <c r="AE1337" i="1"/>
  <c r="AE1338" i="1"/>
  <c r="AE1339" i="1"/>
  <c r="AE1340" i="1"/>
  <c r="AE1341" i="1"/>
  <c r="AE1342" i="1"/>
  <c r="AE1343" i="1"/>
  <c r="AE1344" i="1"/>
  <c r="AE1345" i="1"/>
  <c r="AE1346" i="1"/>
  <c r="AE1347" i="1"/>
  <c r="AE1348" i="1"/>
  <c r="AE1349" i="1"/>
  <c r="AE1350" i="1"/>
  <c r="AE1351" i="1"/>
  <c r="AE1352" i="1"/>
  <c r="AE1353" i="1"/>
  <c r="AE1354" i="1"/>
  <c r="AE1355" i="1"/>
  <c r="AE1356" i="1"/>
  <c r="AE1357" i="1"/>
  <c r="AE1358" i="1"/>
  <c r="AE1359" i="1"/>
  <c r="AE1360" i="1"/>
  <c r="AE1361" i="1"/>
  <c r="AE1362" i="1"/>
  <c r="AE1363" i="1"/>
  <c r="AE1364" i="1"/>
  <c r="AE1365" i="1"/>
  <c r="AE1366" i="1"/>
  <c r="AE1367" i="1"/>
  <c r="AE1368" i="1"/>
  <c r="AE1369" i="1"/>
  <c r="AE1370" i="1"/>
  <c r="AE1371" i="1"/>
  <c r="AE1372" i="1"/>
  <c r="AE1373" i="1"/>
  <c r="AE1374" i="1"/>
  <c r="AE1375" i="1"/>
  <c r="AE1376" i="1"/>
  <c r="AE1377" i="1"/>
  <c r="AE1378" i="1"/>
  <c r="AE1379" i="1"/>
  <c r="AE1380" i="1"/>
  <c r="AE1381" i="1"/>
  <c r="AE1382" i="1"/>
  <c r="AE1383" i="1"/>
  <c r="AE1384" i="1"/>
  <c r="AE1385" i="1"/>
  <c r="AE1386" i="1"/>
  <c r="AE1387" i="1"/>
  <c r="AE1388" i="1"/>
  <c r="AE1389" i="1"/>
  <c r="AE1390" i="1"/>
  <c r="AE1391" i="1"/>
  <c r="AE1392" i="1"/>
  <c r="AE1393" i="1"/>
  <c r="AE1394" i="1"/>
  <c r="AE1395" i="1"/>
  <c r="AE1396" i="1"/>
  <c r="AE1397" i="1"/>
  <c r="AE1398" i="1"/>
  <c r="AE1399" i="1"/>
  <c r="AE1400" i="1"/>
  <c r="AE1401" i="1"/>
  <c r="AE1402" i="1"/>
  <c r="AE1403" i="1"/>
  <c r="AE1404" i="1"/>
  <c r="AE1405" i="1"/>
  <c r="AE1406" i="1"/>
  <c r="AE1407" i="1"/>
  <c r="AE1408" i="1"/>
  <c r="AE1409" i="1"/>
  <c r="AE1410" i="1"/>
  <c r="AE1411" i="1"/>
  <c r="AE1412" i="1"/>
  <c r="AE1413" i="1"/>
  <c r="AE1414" i="1"/>
  <c r="AE1415" i="1"/>
  <c r="AE1416" i="1"/>
  <c r="AE1417" i="1"/>
  <c r="AE1418" i="1"/>
  <c r="AE1419" i="1"/>
  <c r="AE1420" i="1"/>
  <c r="AE1421" i="1"/>
  <c r="AE1422" i="1"/>
  <c r="AE1423" i="1"/>
  <c r="AE1424" i="1"/>
  <c r="AE1425" i="1"/>
  <c r="AE1426" i="1"/>
  <c r="AE1427" i="1"/>
  <c r="AE1428" i="1"/>
  <c r="AE1429" i="1"/>
  <c r="AE1430" i="1"/>
  <c r="AE1431" i="1"/>
  <c r="AE1432" i="1"/>
  <c r="AE1433" i="1"/>
  <c r="AE1434" i="1"/>
  <c r="AE1435" i="1"/>
  <c r="AE1436" i="1"/>
  <c r="AE1437" i="1"/>
  <c r="AE1438" i="1"/>
  <c r="AE1439" i="1"/>
  <c r="AE1440" i="1"/>
  <c r="AE1441" i="1"/>
  <c r="AE1442" i="1"/>
  <c r="AE1443" i="1"/>
  <c r="AE1444" i="1"/>
  <c r="AE1445" i="1"/>
  <c r="AE1446" i="1"/>
  <c r="AE1447" i="1"/>
  <c r="AE1448" i="1"/>
  <c r="AE1449" i="1"/>
  <c r="AE1450" i="1"/>
  <c r="AE1451" i="1"/>
  <c r="AE1452" i="1"/>
  <c r="AE1453" i="1"/>
  <c r="AE1454" i="1"/>
  <c r="AE1455" i="1"/>
  <c r="AE1456" i="1"/>
  <c r="AE1457" i="1"/>
  <c r="AE1458" i="1"/>
  <c r="AE1459" i="1"/>
  <c r="AE1460" i="1"/>
  <c r="AE1461" i="1"/>
  <c r="AE1462" i="1"/>
  <c r="AE1463" i="1"/>
  <c r="AE1464" i="1"/>
  <c r="AE1465" i="1"/>
  <c r="AE1466" i="1"/>
  <c r="AE1467" i="1"/>
  <c r="AE1468" i="1"/>
  <c r="AE1469" i="1"/>
  <c r="AE1470" i="1"/>
  <c r="AE1471" i="1"/>
  <c r="AE1472" i="1"/>
  <c r="AE1473" i="1"/>
  <c r="AE1474" i="1"/>
  <c r="AE1475" i="1"/>
  <c r="AE1476" i="1"/>
  <c r="AE1477" i="1"/>
  <c r="AE1478" i="1"/>
  <c r="AE1479" i="1"/>
  <c r="AE1480" i="1"/>
  <c r="AE1481" i="1"/>
  <c r="AE1482" i="1"/>
  <c r="AE1483" i="1"/>
  <c r="AE1484" i="1"/>
  <c r="AE1485" i="1"/>
  <c r="AE1486" i="1"/>
  <c r="AE1487" i="1"/>
  <c r="AE1488" i="1"/>
  <c r="AE1489" i="1"/>
  <c r="AE1490" i="1"/>
  <c r="AE1491" i="1"/>
  <c r="AE1492" i="1"/>
  <c r="AE1493" i="1"/>
  <c r="AE1494" i="1"/>
  <c r="AE1495" i="1"/>
  <c r="AE1496" i="1"/>
  <c r="AE1497" i="1"/>
  <c r="AE1498" i="1"/>
  <c r="AE1499" i="1"/>
  <c r="AE1500" i="1"/>
  <c r="AE1501" i="1"/>
  <c r="AE1502" i="1"/>
  <c r="AE1503" i="1"/>
  <c r="AE1504" i="1"/>
  <c r="AE1505" i="1"/>
  <c r="AE1507" i="1"/>
  <c r="AE1508" i="1"/>
  <c r="AE1509" i="1"/>
  <c r="AE1510" i="1"/>
  <c r="AE1511" i="1"/>
  <c r="AE1512" i="1"/>
  <c r="AE1513" i="1"/>
  <c r="AE1514" i="1"/>
  <c r="AE1515" i="1"/>
  <c r="AE1516" i="1"/>
  <c r="AE1517" i="1"/>
  <c r="AE1518" i="1"/>
  <c r="AE1519" i="1"/>
  <c r="AE1520" i="1"/>
  <c r="AE1521" i="1"/>
  <c r="AE1522" i="1"/>
  <c r="AE1523" i="1"/>
  <c r="AE1524" i="1"/>
  <c r="AE1525" i="1"/>
  <c r="AE1526" i="1"/>
  <c r="AE1527" i="1"/>
  <c r="AE1528" i="1"/>
  <c r="AE1529" i="1"/>
  <c r="AE1530" i="1"/>
  <c r="AE1531" i="1"/>
  <c r="AE1532" i="1"/>
  <c r="AE1533" i="1"/>
  <c r="AE1534" i="1"/>
  <c r="AE1535" i="1"/>
  <c r="AE1536" i="1"/>
  <c r="AE1537" i="1"/>
  <c r="AE1538" i="1"/>
  <c r="AE1539" i="1"/>
  <c r="AE1540" i="1"/>
  <c r="AE1541" i="1"/>
  <c r="AE1542" i="1"/>
  <c r="AE1543" i="1"/>
  <c r="AE1544" i="1"/>
  <c r="AE1545" i="1"/>
  <c r="AE1546" i="1"/>
  <c r="AE1547" i="1"/>
  <c r="AE1548" i="1"/>
  <c r="AE1549" i="1"/>
  <c r="AE1550" i="1"/>
  <c r="AE1551" i="1"/>
  <c r="AE1552" i="1"/>
  <c r="AE1553" i="1"/>
  <c r="AE1554" i="1"/>
  <c r="AE1555" i="1"/>
  <c r="AE1556" i="1"/>
  <c r="AE1557" i="1"/>
  <c r="AE1558" i="1"/>
  <c r="AE1559" i="1"/>
  <c r="AE1560" i="1"/>
  <c r="AE1561" i="1"/>
  <c r="AE1562" i="1"/>
  <c r="AE1563" i="1"/>
  <c r="AE1564" i="1"/>
  <c r="AE1565" i="1"/>
  <c r="AE1566" i="1"/>
  <c r="AE1567" i="1"/>
  <c r="AE1568" i="1"/>
  <c r="AE1569" i="1"/>
  <c r="AE1570" i="1"/>
  <c r="AE1571" i="1"/>
  <c r="AE1572" i="1"/>
  <c r="AE1573" i="1"/>
  <c r="AE1574" i="1"/>
  <c r="AE1575" i="1"/>
  <c r="AE1576" i="1"/>
  <c r="AE1577" i="1"/>
  <c r="AE1578" i="1"/>
  <c r="AE1579" i="1"/>
  <c r="AE1580" i="1"/>
  <c r="AE1581" i="1"/>
  <c r="AE1582" i="1"/>
  <c r="AE1583" i="1"/>
  <c r="AE1584" i="1"/>
  <c r="AE1585" i="1"/>
  <c r="AE1586" i="1"/>
  <c r="AE1587" i="1"/>
  <c r="AE1588" i="1"/>
  <c r="AE1589" i="1"/>
  <c r="AE1590" i="1"/>
  <c r="AE1591" i="1"/>
  <c r="AE1592" i="1"/>
  <c r="AE1593" i="1"/>
  <c r="AE1594" i="1"/>
  <c r="AE1595" i="1"/>
  <c r="AE1596" i="1"/>
  <c r="AE1597" i="1"/>
  <c r="AE1598" i="1"/>
  <c r="AE1599" i="1"/>
  <c r="AE1600" i="1"/>
  <c r="AE1601" i="1"/>
  <c r="AE1602" i="1"/>
  <c r="AE1603" i="1"/>
  <c r="AE1604" i="1"/>
  <c r="AE1605" i="1"/>
  <c r="AE1606" i="1"/>
  <c r="AE1607" i="1"/>
  <c r="AE1608" i="1"/>
  <c r="AE1609" i="1"/>
  <c r="AE1610" i="1"/>
  <c r="AE1611" i="1"/>
  <c r="AE1612" i="1"/>
  <c r="AE1613" i="1"/>
  <c r="AE1614" i="1"/>
  <c r="AE1615" i="1"/>
  <c r="AE1616" i="1"/>
  <c r="AE1617" i="1"/>
  <c r="AE1618" i="1"/>
  <c r="AE1619" i="1"/>
  <c r="AE1620" i="1"/>
  <c r="AE1621" i="1"/>
  <c r="AE1622" i="1"/>
  <c r="AE1623" i="1"/>
  <c r="AE1624" i="1"/>
  <c r="AE1625" i="1"/>
  <c r="AE1626" i="1"/>
  <c r="AE1627" i="1"/>
  <c r="AE1628" i="1"/>
  <c r="AE1629" i="1"/>
  <c r="AE1630" i="1"/>
  <c r="AE1631" i="1"/>
  <c r="AE1632" i="1"/>
  <c r="AE1633" i="1"/>
  <c r="AE1634" i="1"/>
  <c r="AE1635" i="1"/>
  <c r="AE1636" i="1"/>
  <c r="AE1637" i="1"/>
  <c r="AE1638" i="1"/>
  <c r="AE1639" i="1"/>
  <c r="AE1640" i="1"/>
  <c r="AE1641" i="1"/>
  <c r="AE1642" i="1"/>
  <c r="AE1643" i="1"/>
  <c r="AE1644" i="1"/>
  <c r="AE1645" i="1"/>
  <c r="AE1646" i="1"/>
  <c r="AE1647" i="1"/>
  <c r="AE1648" i="1"/>
  <c r="AE1649" i="1"/>
  <c r="AE1650" i="1"/>
  <c r="AE1651" i="1"/>
  <c r="AE1652" i="1"/>
  <c r="AE1653" i="1"/>
  <c r="AE1654" i="1"/>
  <c r="AE1655" i="1"/>
  <c r="AE1656" i="1"/>
  <c r="AE1657" i="1"/>
  <c r="AE1658" i="1"/>
  <c r="AE1659" i="1"/>
  <c r="AE1660" i="1"/>
  <c r="AE1661" i="1"/>
  <c r="AE1662" i="1"/>
  <c r="AE1663" i="1"/>
  <c r="AE1664" i="1"/>
  <c r="AE1665" i="1"/>
  <c r="AE1666" i="1"/>
  <c r="AE1667" i="1"/>
  <c r="AE1668" i="1"/>
  <c r="AE1669" i="1"/>
  <c r="AE1670" i="1"/>
  <c r="AE1671" i="1"/>
  <c r="AE1672" i="1"/>
  <c r="AE1673" i="1"/>
  <c r="AE1674" i="1"/>
  <c r="AE1675" i="1"/>
  <c r="AE1676" i="1"/>
  <c r="AE1677" i="1"/>
  <c r="AE1678" i="1"/>
  <c r="AE1679" i="1"/>
  <c r="AE1680" i="1"/>
  <c r="AE1681" i="1"/>
  <c r="AE1682" i="1"/>
  <c r="AE1683" i="1"/>
  <c r="AE1684" i="1"/>
  <c r="AE1685" i="1"/>
  <c r="AE1686" i="1"/>
  <c r="AE1687" i="1"/>
  <c r="AE1688" i="1"/>
  <c r="AE1689" i="1"/>
  <c r="AE1690" i="1"/>
  <c r="AE1691" i="1"/>
  <c r="AE1692" i="1"/>
  <c r="AE1693" i="1"/>
  <c r="AE1694" i="1"/>
  <c r="AE1695" i="1"/>
  <c r="AE1696" i="1"/>
  <c r="AE1697" i="1"/>
  <c r="AE1698" i="1"/>
  <c r="AE1699" i="1"/>
  <c r="AE1700" i="1"/>
  <c r="AE1701" i="1"/>
  <c r="AE1702" i="1"/>
  <c r="AE1703" i="1"/>
  <c r="AE1704" i="1"/>
  <c r="AE1705" i="1"/>
  <c r="AE1706" i="1"/>
  <c r="AE1707" i="1"/>
  <c r="AE1708" i="1"/>
  <c r="AE1709" i="1"/>
  <c r="AE1710" i="1"/>
  <c r="AE1711" i="1"/>
  <c r="AE1712" i="1"/>
  <c r="AE1713" i="1"/>
  <c r="AE1714" i="1"/>
  <c r="AE1715" i="1"/>
  <c r="AE1716" i="1"/>
  <c r="AE1717" i="1"/>
  <c r="AE1718" i="1"/>
  <c r="AE1719" i="1"/>
  <c r="AE1720" i="1"/>
  <c r="AE1721" i="1"/>
  <c r="AE1722" i="1"/>
  <c r="AE1723" i="1"/>
  <c r="AE1724" i="1"/>
  <c r="AE1725" i="1"/>
  <c r="AE1726" i="1"/>
  <c r="AE1727" i="1"/>
  <c r="AE1728" i="1"/>
  <c r="AE1729" i="1"/>
  <c r="AE1730" i="1"/>
  <c r="AE1731" i="1"/>
  <c r="AE1732" i="1"/>
  <c r="AE1733" i="1"/>
  <c r="AE1734" i="1"/>
  <c r="AE1735" i="1"/>
  <c r="AE1736" i="1"/>
  <c r="AE1737" i="1"/>
  <c r="AE1738" i="1"/>
  <c r="AE1739" i="1"/>
  <c r="AE1740" i="1"/>
  <c r="AE1741" i="1"/>
  <c r="AE1742" i="1"/>
  <c r="AE1743" i="1"/>
  <c r="AE1744" i="1"/>
  <c r="AE1745" i="1"/>
  <c r="AE1746" i="1"/>
  <c r="AE1747" i="1"/>
  <c r="AE1748" i="1"/>
  <c r="AE1749" i="1"/>
  <c r="AE1750" i="1"/>
  <c r="AE1751" i="1"/>
  <c r="AE1752" i="1"/>
  <c r="AE1753" i="1"/>
  <c r="AE1754" i="1"/>
  <c r="AE1755" i="1"/>
  <c r="AE1756" i="1"/>
  <c r="AE1757" i="1"/>
  <c r="AE1758" i="1"/>
  <c r="AE1759" i="1"/>
  <c r="AE1760" i="1"/>
  <c r="AE1761" i="1"/>
  <c r="AE1762" i="1"/>
  <c r="AE1763" i="1"/>
  <c r="AE1764" i="1"/>
  <c r="AE1765" i="1"/>
  <c r="AE1766" i="1"/>
  <c r="AE1767" i="1"/>
  <c r="AE1768" i="1"/>
  <c r="AE1769" i="1"/>
  <c r="AE1770" i="1"/>
  <c r="AE1771" i="1"/>
  <c r="AE1772" i="1"/>
  <c r="AE1773" i="1"/>
  <c r="AE1775" i="1"/>
  <c r="AE1776" i="1"/>
  <c r="AE1777" i="1"/>
  <c r="AE1778" i="1"/>
  <c r="AE1779" i="1"/>
  <c r="AE1780" i="1"/>
  <c r="AE1781" i="1"/>
  <c r="AE1782" i="1"/>
  <c r="AE1783" i="1"/>
  <c r="AE1784" i="1"/>
  <c r="AE1785" i="1"/>
  <c r="AE1786" i="1"/>
  <c r="AE1787" i="1"/>
  <c r="AE1788" i="1"/>
  <c r="AE1789" i="1"/>
  <c r="AE1790" i="1"/>
  <c r="AE1791" i="1"/>
  <c r="AE1792" i="1"/>
  <c r="AE1793" i="1"/>
  <c r="AE1794" i="1"/>
  <c r="AE1795" i="1"/>
  <c r="AE1796" i="1"/>
  <c r="AE1797" i="1"/>
  <c r="AE1798" i="1"/>
  <c r="AE1799" i="1"/>
  <c r="AE1800" i="1"/>
  <c r="AE1801" i="1"/>
  <c r="AE1802" i="1"/>
  <c r="AE1803" i="1"/>
  <c r="AE1804" i="1"/>
  <c r="AE1805" i="1"/>
  <c r="AE1806" i="1"/>
  <c r="AE1807" i="1"/>
  <c r="AE1808" i="1"/>
  <c r="AE1809" i="1"/>
  <c r="AE1810" i="1"/>
  <c r="AE1811" i="1"/>
  <c r="AE1812" i="1"/>
  <c r="AE1813" i="1"/>
  <c r="AE1814" i="1"/>
  <c r="AE1815" i="1"/>
  <c r="AE1816" i="1"/>
  <c r="AE1817" i="1"/>
  <c r="AE1818" i="1"/>
  <c r="AE1819" i="1"/>
  <c r="AE1820" i="1"/>
  <c r="AE1821" i="1"/>
  <c r="AE1822" i="1"/>
  <c r="AE1823" i="1"/>
  <c r="AE1824" i="1"/>
  <c r="AE1825" i="1"/>
  <c r="AE1826" i="1"/>
  <c r="AE1827" i="1"/>
  <c r="AE1828" i="1"/>
  <c r="AE1829" i="1"/>
  <c r="AE1830" i="1"/>
  <c r="AE1831" i="1"/>
  <c r="AE1832" i="1"/>
  <c r="AE1833" i="1"/>
  <c r="AE1834" i="1"/>
  <c r="AE1835" i="1"/>
  <c r="AE1836" i="1"/>
  <c r="AE1837" i="1"/>
  <c r="AE1838" i="1"/>
  <c r="AE1839" i="1"/>
  <c r="AE1840" i="1"/>
  <c r="AE1841" i="1"/>
  <c r="AE1842" i="1"/>
  <c r="AE1843" i="1"/>
  <c r="AE1844" i="1"/>
  <c r="AE1845" i="1"/>
  <c r="AE1846" i="1"/>
  <c r="AE1847" i="1"/>
  <c r="AE1848" i="1"/>
  <c r="AE1849" i="1"/>
  <c r="AE1850" i="1"/>
  <c r="AE1851" i="1"/>
  <c r="AE1852" i="1"/>
  <c r="AE1853" i="1"/>
  <c r="AE1854" i="1"/>
  <c r="AE1855" i="1"/>
  <c r="AE1856" i="1"/>
  <c r="AE1857" i="1"/>
  <c r="AE1858" i="1"/>
  <c r="AE1859" i="1"/>
  <c r="AE1860" i="1"/>
  <c r="AE1861" i="1"/>
  <c r="AE1862" i="1"/>
  <c r="AE1863" i="1"/>
  <c r="AE1864" i="1"/>
  <c r="AE1865" i="1"/>
  <c r="AE1866" i="1"/>
  <c r="AE1867" i="1"/>
  <c r="AE1868" i="1"/>
  <c r="AE1869" i="1"/>
  <c r="AE1870" i="1"/>
  <c r="AE1871" i="1"/>
  <c r="AE1872" i="1"/>
  <c r="AE1873" i="1"/>
  <c r="AE1874" i="1"/>
  <c r="AE1875" i="1"/>
  <c r="AE1876" i="1"/>
  <c r="AE1877" i="1"/>
  <c r="AE1878" i="1"/>
  <c r="AE1879" i="1"/>
  <c r="AE1880" i="1"/>
  <c r="AE1881" i="1"/>
  <c r="AE1882" i="1"/>
  <c r="AE1883" i="1"/>
  <c r="AE1884" i="1"/>
  <c r="AE1885" i="1"/>
  <c r="AE1886" i="1"/>
  <c r="AE1887" i="1"/>
  <c r="AE1888" i="1"/>
  <c r="AE1889" i="1"/>
  <c r="AE1890" i="1"/>
  <c r="AE1891" i="1"/>
  <c r="AE1892" i="1"/>
  <c r="AE1893" i="1"/>
  <c r="AE1894" i="1"/>
  <c r="AE1895" i="1"/>
  <c r="AE1896" i="1"/>
  <c r="AE1897" i="1"/>
  <c r="AE1898" i="1"/>
  <c r="AE1899" i="1"/>
  <c r="AE1900" i="1"/>
  <c r="AE1901" i="1"/>
  <c r="AE1902" i="1"/>
  <c r="AE1903" i="1"/>
  <c r="AE1904" i="1"/>
  <c r="AE1905" i="1"/>
  <c r="AE1906" i="1"/>
  <c r="AE1907" i="1"/>
  <c r="AE1908" i="1"/>
  <c r="AE1909" i="1"/>
  <c r="AE1910" i="1"/>
  <c r="AE1911" i="1"/>
  <c r="AE1912" i="1"/>
  <c r="AE1913" i="1"/>
  <c r="AE1914" i="1"/>
  <c r="AE1915" i="1"/>
  <c r="AE1916" i="1"/>
  <c r="AE1917" i="1"/>
  <c r="AE1918" i="1"/>
  <c r="AE1919" i="1"/>
  <c r="AE1920" i="1"/>
  <c r="AE1921" i="1"/>
  <c r="AE1922" i="1"/>
  <c r="AE1923" i="1"/>
  <c r="AE1924" i="1"/>
  <c r="AE1925" i="1"/>
  <c r="AE1926" i="1"/>
  <c r="AE1927" i="1"/>
  <c r="AE1928" i="1"/>
  <c r="AE1929" i="1"/>
  <c r="AE1930" i="1"/>
  <c r="AE1931" i="1"/>
  <c r="AE1932" i="1"/>
  <c r="AE1933" i="1"/>
  <c r="AE1934" i="1"/>
  <c r="AE1935" i="1"/>
  <c r="AE1936" i="1"/>
  <c r="AE1937" i="1"/>
  <c r="AE1938" i="1"/>
  <c r="AE1939" i="1"/>
  <c r="AE1940" i="1"/>
  <c r="AE1941" i="1"/>
  <c r="AE1942" i="1"/>
  <c r="AE1943" i="1"/>
  <c r="AE1944" i="1"/>
  <c r="AE1945" i="1"/>
  <c r="AE1946" i="1"/>
  <c r="AE1947" i="1"/>
  <c r="AE1948" i="1"/>
  <c r="AE1949" i="1"/>
  <c r="AE1950" i="1"/>
  <c r="AE1951" i="1"/>
  <c r="AE1952" i="1"/>
  <c r="AE1953" i="1"/>
  <c r="AE1954" i="1"/>
  <c r="AE1955" i="1"/>
  <c r="AE1956" i="1"/>
  <c r="AE1957" i="1"/>
  <c r="AE1958" i="1"/>
  <c r="AE1959" i="1"/>
  <c r="AE1960" i="1"/>
  <c r="AE1961" i="1"/>
  <c r="AE1962" i="1"/>
  <c r="AE1963" i="1"/>
  <c r="AE1964" i="1"/>
  <c r="AE1965" i="1"/>
  <c r="AE1966" i="1"/>
  <c r="AE1967" i="1"/>
  <c r="AE1968" i="1"/>
  <c r="AE1969" i="1"/>
  <c r="AE1970" i="1"/>
  <c r="AE1971" i="1"/>
  <c r="AE1972" i="1"/>
  <c r="AE1973" i="1"/>
  <c r="AE1974" i="1"/>
  <c r="AE1975" i="1"/>
  <c r="AE1976" i="1"/>
  <c r="AE1977" i="1"/>
  <c r="AE1978" i="1"/>
  <c r="AE1979" i="1"/>
  <c r="AE1980" i="1"/>
  <c r="AE1981" i="1"/>
  <c r="AE1982" i="1"/>
  <c r="AE1983" i="1"/>
  <c r="AE1984" i="1"/>
  <c r="AE1985" i="1"/>
  <c r="AE1986" i="1"/>
  <c r="AE1987" i="1"/>
  <c r="AE1988" i="1"/>
  <c r="AE1989" i="1"/>
  <c r="AE1990" i="1"/>
  <c r="AE1991" i="1"/>
  <c r="AE1992" i="1"/>
  <c r="AE1993" i="1"/>
  <c r="AE1994" i="1"/>
  <c r="AE1995" i="1"/>
  <c r="AE1996" i="1"/>
  <c r="AE1997" i="1"/>
  <c r="AE1998" i="1"/>
  <c r="AE1999" i="1"/>
  <c r="AE2000" i="1"/>
  <c r="AE2001" i="1"/>
  <c r="AE2002" i="1"/>
  <c r="AE2003" i="1"/>
  <c r="AE2004" i="1"/>
  <c r="AE2005" i="1"/>
  <c r="AE2006" i="1"/>
  <c r="AE2007" i="1"/>
  <c r="AE2008" i="1"/>
  <c r="AE2009" i="1"/>
  <c r="AE2010" i="1"/>
  <c r="AE2011" i="1"/>
  <c r="AE2012" i="1"/>
  <c r="AE2013" i="1"/>
  <c r="AE2014" i="1"/>
  <c r="AE2015" i="1"/>
  <c r="AE2016" i="1"/>
  <c r="AE2017" i="1"/>
  <c r="AE2018" i="1"/>
  <c r="AE2019" i="1"/>
  <c r="AE2020" i="1"/>
  <c r="AE2021" i="1"/>
  <c r="AE2022" i="1"/>
  <c r="AE2023" i="1"/>
  <c r="AE2024" i="1"/>
  <c r="AE2025" i="1"/>
  <c r="AE2026" i="1"/>
  <c r="AE2027" i="1"/>
  <c r="AE2028" i="1"/>
  <c r="AE2029" i="1"/>
  <c r="AE2030" i="1"/>
  <c r="AE2031" i="1"/>
  <c r="AE2032" i="1"/>
  <c r="AE2033" i="1"/>
  <c r="AE2034" i="1"/>
  <c r="AE2035" i="1"/>
  <c r="AE2036" i="1"/>
  <c r="AE2037" i="1"/>
  <c r="AE2038" i="1"/>
  <c r="AE2039" i="1"/>
  <c r="AE2040" i="1"/>
  <c r="AE2041" i="1"/>
  <c r="AE2042" i="1"/>
  <c r="AE2043" i="1"/>
  <c r="AE2044" i="1"/>
  <c r="AE2045" i="1"/>
  <c r="AE2046" i="1"/>
  <c r="AE2047" i="1"/>
  <c r="AE2048" i="1"/>
  <c r="AE2049" i="1"/>
  <c r="AE2050" i="1"/>
  <c r="AE2051" i="1"/>
  <c r="AE2052" i="1"/>
  <c r="AE2053" i="1"/>
  <c r="AE2054" i="1"/>
  <c r="AE2055" i="1"/>
  <c r="AE2056" i="1"/>
  <c r="AE2057" i="1"/>
  <c r="AE2058" i="1"/>
  <c r="AE2059" i="1"/>
  <c r="AE2060" i="1"/>
  <c r="AE2061" i="1"/>
  <c r="AE2062" i="1"/>
  <c r="AE2063" i="1"/>
  <c r="AE2064" i="1"/>
  <c r="AE2065" i="1"/>
  <c r="AE2066" i="1"/>
  <c r="AE2067" i="1"/>
  <c r="AE2068" i="1"/>
  <c r="AE2069" i="1"/>
  <c r="AE2070" i="1"/>
  <c r="AE2071" i="1"/>
  <c r="AE2072" i="1"/>
  <c r="AE2073" i="1"/>
  <c r="AE2074" i="1"/>
  <c r="AE2075" i="1"/>
  <c r="AE2076" i="1"/>
  <c r="AE2077" i="1"/>
  <c r="AE2078" i="1"/>
  <c r="AE2079" i="1"/>
  <c r="AE2080" i="1"/>
  <c r="AE2081" i="1"/>
  <c r="AE2082" i="1"/>
  <c r="AE2083" i="1"/>
  <c r="AE2084" i="1"/>
  <c r="AE2085" i="1"/>
  <c r="AE4" i="1"/>
  <c r="AE5" i="1"/>
  <c r="AE6" i="1"/>
  <c r="AE7" i="1"/>
  <c r="AE8" i="1"/>
  <c r="AE9" i="1"/>
  <c r="AE10" i="1"/>
  <c r="AE3" i="1"/>
  <c r="AE2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124" i="1"/>
  <c r="Z1125" i="1"/>
  <c r="Z1126" i="1"/>
  <c r="Z1127" i="1"/>
  <c r="Z1128" i="1"/>
  <c r="Z1129" i="1"/>
  <c r="Z1130" i="1"/>
  <c r="Z1131" i="1"/>
  <c r="Z1132" i="1"/>
  <c r="Z1133" i="1"/>
  <c r="Z1134" i="1"/>
  <c r="Z1135" i="1"/>
  <c r="Z1136" i="1"/>
  <c r="Z1137" i="1"/>
  <c r="Z1138" i="1"/>
  <c r="Z1139" i="1"/>
  <c r="Z1140" i="1"/>
  <c r="Z1141" i="1"/>
  <c r="Z1142" i="1"/>
  <c r="Z1143" i="1"/>
  <c r="Z1144" i="1"/>
  <c r="Z1145" i="1"/>
  <c r="Z1146" i="1"/>
  <c r="Z1147" i="1"/>
  <c r="Z1148" i="1"/>
  <c r="Z1149" i="1"/>
  <c r="Z1150" i="1"/>
  <c r="Z1151" i="1"/>
  <c r="Z1152" i="1"/>
  <c r="Z1153" i="1"/>
  <c r="Z1154" i="1"/>
  <c r="Z1155" i="1"/>
  <c r="Z1156" i="1"/>
  <c r="Z1157" i="1"/>
  <c r="Z1158" i="1"/>
  <c r="Z1159" i="1"/>
  <c r="Z1160" i="1"/>
  <c r="Z1161" i="1"/>
  <c r="Z1162" i="1"/>
  <c r="Z1163" i="1"/>
  <c r="Z1164" i="1"/>
  <c r="Z1165" i="1"/>
  <c r="Z1166" i="1"/>
  <c r="Z1167" i="1"/>
  <c r="Z1168" i="1"/>
  <c r="Z1169" i="1"/>
  <c r="Z1170" i="1"/>
  <c r="Z1171" i="1"/>
  <c r="Z1172" i="1"/>
  <c r="Z1173" i="1"/>
  <c r="Z1174" i="1"/>
  <c r="Z1175" i="1"/>
  <c r="Z1176" i="1"/>
  <c r="Z1177" i="1"/>
  <c r="Z1178" i="1"/>
  <c r="Z1179" i="1"/>
  <c r="Z1180" i="1"/>
  <c r="Z1181" i="1"/>
  <c r="Z1182" i="1"/>
  <c r="Z1183" i="1"/>
  <c r="Z1184" i="1"/>
  <c r="Z1185" i="1"/>
  <c r="Z1186" i="1"/>
  <c r="Z1187" i="1"/>
  <c r="Z1188" i="1"/>
  <c r="Z1189" i="1"/>
  <c r="Z1190" i="1"/>
  <c r="Z1191" i="1"/>
  <c r="Z1192" i="1"/>
  <c r="Z1193" i="1"/>
  <c r="Z1194" i="1"/>
  <c r="Z1195" i="1"/>
  <c r="Z1196" i="1"/>
  <c r="Z1197" i="1"/>
  <c r="Z1198" i="1"/>
  <c r="Z1199" i="1"/>
  <c r="Z1200" i="1"/>
  <c r="Z1201" i="1"/>
  <c r="Z1202" i="1"/>
  <c r="Z1203" i="1"/>
  <c r="Z1204" i="1"/>
  <c r="Z1205" i="1"/>
  <c r="Z1206" i="1"/>
  <c r="Z1207" i="1"/>
  <c r="Z1208" i="1"/>
  <c r="Z1209" i="1"/>
  <c r="Z1210" i="1"/>
  <c r="Z1211" i="1"/>
  <c r="Z1212" i="1"/>
  <c r="Z1213" i="1"/>
  <c r="Z1214" i="1"/>
  <c r="Z1215" i="1"/>
  <c r="Z1216" i="1"/>
  <c r="Z1217" i="1"/>
  <c r="Z1218" i="1"/>
  <c r="Z1219" i="1"/>
  <c r="Z1220" i="1"/>
  <c r="Z1221" i="1"/>
  <c r="Z1222" i="1"/>
  <c r="Z1223" i="1"/>
  <c r="Z1224" i="1"/>
  <c r="Z1225" i="1"/>
  <c r="Z1226" i="1"/>
  <c r="Z1227" i="1"/>
  <c r="Z1228" i="1"/>
  <c r="Z1229" i="1"/>
  <c r="Z1230" i="1"/>
  <c r="Z1231" i="1"/>
  <c r="Z1232" i="1"/>
  <c r="Z1233" i="1"/>
  <c r="Z1234" i="1"/>
  <c r="Z1235" i="1"/>
  <c r="Z1236" i="1"/>
  <c r="Z1237" i="1"/>
  <c r="Z1238" i="1"/>
  <c r="Z1239" i="1"/>
  <c r="Z1240" i="1"/>
  <c r="Z1241" i="1"/>
  <c r="Z1242" i="1"/>
  <c r="Z1243" i="1"/>
  <c r="Z1244" i="1"/>
  <c r="Z1245" i="1"/>
  <c r="Z1246" i="1"/>
  <c r="Z1247" i="1"/>
  <c r="Z1248" i="1"/>
  <c r="Z1249" i="1"/>
  <c r="Z1250" i="1"/>
  <c r="Z1251" i="1"/>
  <c r="Z1252" i="1"/>
  <c r="Z1253" i="1"/>
  <c r="Z1254" i="1"/>
  <c r="Z1255" i="1"/>
  <c r="Z1256" i="1"/>
  <c r="Z1257" i="1"/>
  <c r="Z1258" i="1"/>
  <c r="Z1259" i="1"/>
  <c r="Z1260" i="1"/>
  <c r="Z1261" i="1"/>
  <c r="Z1262" i="1"/>
  <c r="Z1263" i="1"/>
  <c r="Z1264" i="1"/>
  <c r="Z1265" i="1"/>
  <c r="Z1266" i="1"/>
  <c r="Z1267" i="1"/>
  <c r="Z1268" i="1"/>
  <c r="Z1269" i="1"/>
  <c r="Z1270" i="1"/>
  <c r="Z1271" i="1"/>
  <c r="Z1272" i="1"/>
  <c r="Z1273" i="1"/>
  <c r="Z1274" i="1"/>
  <c r="Z1275" i="1"/>
  <c r="Z1276" i="1"/>
  <c r="Z1277" i="1"/>
  <c r="Z1278" i="1"/>
  <c r="Z1279" i="1"/>
  <c r="Z1280" i="1"/>
  <c r="Z1281" i="1"/>
  <c r="Z1282" i="1"/>
  <c r="Z1283" i="1"/>
  <c r="Z1284" i="1"/>
  <c r="Z1285" i="1"/>
  <c r="Z1286" i="1"/>
  <c r="Z1287" i="1"/>
  <c r="Z1288" i="1"/>
  <c r="Z1289" i="1"/>
  <c r="Z1290" i="1"/>
  <c r="Z1291" i="1"/>
  <c r="Z1292" i="1"/>
  <c r="Z1293" i="1"/>
  <c r="Z1294" i="1"/>
  <c r="Z1295" i="1"/>
  <c r="Z1296" i="1"/>
  <c r="Z1297" i="1"/>
  <c r="Z1298" i="1"/>
  <c r="Z1299" i="1"/>
  <c r="Z1300" i="1"/>
  <c r="Z1301" i="1"/>
  <c r="Z1302" i="1"/>
  <c r="Z1303" i="1"/>
  <c r="Z1304" i="1"/>
  <c r="Z1305" i="1"/>
  <c r="Z1306" i="1"/>
  <c r="Z1307" i="1"/>
  <c r="Z1308" i="1"/>
  <c r="Z1309" i="1"/>
  <c r="Z1310" i="1"/>
  <c r="Z1311" i="1"/>
  <c r="Z1312" i="1"/>
  <c r="Z1313" i="1"/>
  <c r="Z1314" i="1"/>
  <c r="Z1315" i="1"/>
  <c r="Z1316" i="1"/>
  <c r="Z1317" i="1"/>
  <c r="Z1318" i="1"/>
  <c r="Z1319" i="1"/>
  <c r="Z1320" i="1"/>
  <c r="Z1321" i="1"/>
  <c r="Z1322" i="1"/>
  <c r="Z1323" i="1"/>
  <c r="Z1324" i="1"/>
  <c r="Z1325" i="1"/>
  <c r="Z1326" i="1"/>
  <c r="Z1327" i="1"/>
  <c r="Z1328" i="1"/>
  <c r="Z1329" i="1"/>
  <c r="Z1330" i="1"/>
  <c r="Z1331" i="1"/>
  <c r="Z1332" i="1"/>
  <c r="Z1333" i="1"/>
  <c r="Z1334" i="1"/>
  <c r="Z1335" i="1"/>
  <c r="Z1336" i="1"/>
  <c r="Z1337" i="1"/>
  <c r="Z1338" i="1"/>
  <c r="Z1339" i="1"/>
  <c r="Z1340" i="1"/>
  <c r="Z1341" i="1"/>
  <c r="Z1342" i="1"/>
  <c r="Z1343" i="1"/>
  <c r="Z1344" i="1"/>
  <c r="Z1345" i="1"/>
  <c r="Z1346" i="1"/>
  <c r="Z1347" i="1"/>
  <c r="Z1348" i="1"/>
  <c r="Z1349" i="1"/>
  <c r="Z1350" i="1"/>
  <c r="Z1351" i="1"/>
  <c r="Z1352" i="1"/>
  <c r="Z1353" i="1"/>
  <c r="Z1354" i="1"/>
  <c r="Z1355" i="1"/>
  <c r="Z1356" i="1"/>
  <c r="Z1357" i="1"/>
  <c r="Z1358" i="1"/>
  <c r="Z1359" i="1"/>
  <c r="Z1360" i="1"/>
  <c r="Z1361" i="1"/>
  <c r="Z1362" i="1"/>
  <c r="Z1363" i="1"/>
  <c r="Z1364" i="1"/>
  <c r="Z1365" i="1"/>
  <c r="Z1366" i="1"/>
  <c r="Z1367" i="1"/>
  <c r="Z1368" i="1"/>
  <c r="Z1369" i="1"/>
  <c r="Z1370" i="1"/>
  <c r="Z1371" i="1"/>
  <c r="Z1372" i="1"/>
  <c r="Z1373" i="1"/>
  <c r="Z1374" i="1"/>
  <c r="Z1375" i="1"/>
  <c r="Z1376" i="1"/>
  <c r="Z1377" i="1"/>
  <c r="Z1378" i="1"/>
  <c r="Z1379" i="1"/>
  <c r="Z1380" i="1"/>
  <c r="Z1381" i="1"/>
  <c r="Z1382" i="1"/>
  <c r="Z1383" i="1"/>
  <c r="Z1384" i="1"/>
  <c r="Z1385" i="1"/>
  <c r="Z1386" i="1"/>
  <c r="Z1387" i="1"/>
  <c r="Z1388" i="1"/>
  <c r="Z1389" i="1"/>
  <c r="Z1390" i="1"/>
  <c r="Z1391" i="1"/>
  <c r="Z1392" i="1"/>
  <c r="Z1393" i="1"/>
  <c r="Z1394" i="1"/>
  <c r="Z1395" i="1"/>
  <c r="Z1396" i="1"/>
  <c r="Z1397" i="1"/>
  <c r="Z1398" i="1"/>
  <c r="Z1399" i="1"/>
  <c r="Z1400" i="1"/>
  <c r="Z1401" i="1"/>
  <c r="Z1402" i="1"/>
  <c r="Z1403" i="1"/>
  <c r="Z1404" i="1"/>
  <c r="Z1405" i="1"/>
  <c r="Z1406" i="1"/>
  <c r="Z1407" i="1"/>
  <c r="Z1408" i="1"/>
  <c r="Z1409" i="1"/>
  <c r="Z1410" i="1"/>
  <c r="Z1411" i="1"/>
  <c r="Z1412" i="1"/>
  <c r="Z1413" i="1"/>
  <c r="Z1414" i="1"/>
  <c r="Z1415" i="1"/>
  <c r="Z1416" i="1"/>
  <c r="Z1417" i="1"/>
  <c r="Z1418" i="1"/>
  <c r="Z1419" i="1"/>
  <c r="Z1420" i="1"/>
  <c r="Z1421" i="1"/>
  <c r="Z1422" i="1"/>
  <c r="Z1423" i="1"/>
  <c r="Z1424" i="1"/>
  <c r="Z1425" i="1"/>
  <c r="Z1426" i="1"/>
  <c r="Z1427" i="1"/>
  <c r="Z1428" i="1"/>
  <c r="Z1429" i="1"/>
  <c r="Z1430" i="1"/>
  <c r="Z1431" i="1"/>
  <c r="Z1432" i="1"/>
  <c r="Z1433" i="1"/>
  <c r="Z1434" i="1"/>
  <c r="Z1435" i="1"/>
  <c r="Z1436" i="1"/>
  <c r="Z1437" i="1"/>
  <c r="Z1438" i="1"/>
  <c r="Z1439" i="1"/>
  <c r="Z1440" i="1"/>
  <c r="Z1441" i="1"/>
  <c r="Z1442" i="1"/>
  <c r="Z1443" i="1"/>
  <c r="Z1444" i="1"/>
  <c r="Z1445" i="1"/>
  <c r="Z1446" i="1"/>
  <c r="Z1447" i="1"/>
  <c r="Z1448" i="1"/>
  <c r="Z1449" i="1"/>
  <c r="Z1450" i="1"/>
  <c r="Z1451" i="1"/>
  <c r="Z1452" i="1"/>
  <c r="Z1453" i="1"/>
  <c r="Z1454" i="1"/>
  <c r="Z1455" i="1"/>
  <c r="Z1456" i="1"/>
  <c r="Z1457" i="1"/>
  <c r="Z1458" i="1"/>
  <c r="Z1459" i="1"/>
  <c r="Z1460" i="1"/>
  <c r="Z1461" i="1"/>
  <c r="Z1462" i="1"/>
  <c r="Z1463" i="1"/>
  <c r="Z1464" i="1"/>
  <c r="Z1465" i="1"/>
  <c r="Z1466" i="1"/>
  <c r="Z1467" i="1"/>
  <c r="Z1468" i="1"/>
  <c r="Z1469" i="1"/>
  <c r="Z1470" i="1"/>
  <c r="Z1471" i="1"/>
  <c r="Z1472" i="1"/>
  <c r="Z1473" i="1"/>
  <c r="Z1474" i="1"/>
  <c r="Z1475" i="1"/>
  <c r="Z1476" i="1"/>
  <c r="Z1477" i="1"/>
  <c r="Z1478" i="1"/>
  <c r="Z1479" i="1"/>
  <c r="Z1480" i="1"/>
  <c r="Z1481" i="1"/>
  <c r="Z1482" i="1"/>
  <c r="Z1483" i="1"/>
  <c r="Z1484" i="1"/>
  <c r="Z1485" i="1"/>
  <c r="Z1486" i="1"/>
  <c r="Z1487" i="1"/>
  <c r="Z1488" i="1"/>
  <c r="Z1489" i="1"/>
  <c r="Z1490" i="1"/>
  <c r="Z1491" i="1"/>
  <c r="Z1492" i="1"/>
  <c r="Z1493" i="1"/>
  <c r="Z1494" i="1"/>
  <c r="Z1495" i="1"/>
  <c r="Z1496" i="1"/>
  <c r="Z1497" i="1"/>
  <c r="Z1498" i="1"/>
  <c r="Z1499" i="1"/>
  <c r="Z1500" i="1"/>
  <c r="Z1501" i="1"/>
  <c r="Z1502" i="1"/>
  <c r="Z1503" i="1"/>
  <c r="Z1504" i="1"/>
  <c r="Z1505" i="1"/>
  <c r="Z1507" i="1"/>
  <c r="Z1508" i="1"/>
  <c r="Z1509" i="1"/>
  <c r="Z1510" i="1"/>
  <c r="Z1511" i="1"/>
  <c r="Z1512" i="1"/>
  <c r="Z1513" i="1"/>
  <c r="Z1514" i="1"/>
  <c r="Z1515" i="1"/>
  <c r="Z1516" i="1"/>
  <c r="Z1517" i="1"/>
  <c r="Z1518" i="1"/>
  <c r="Z1519" i="1"/>
  <c r="Z1520" i="1"/>
  <c r="Z1521" i="1"/>
  <c r="Z1522" i="1"/>
  <c r="Z1523" i="1"/>
  <c r="Z1524" i="1"/>
  <c r="Z1525" i="1"/>
  <c r="Z1526" i="1"/>
  <c r="Z1527" i="1"/>
  <c r="Z1528" i="1"/>
  <c r="Z1529" i="1"/>
  <c r="Z1530" i="1"/>
  <c r="Z1531" i="1"/>
  <c r="Z1532" i="1"/>
  <c r="Z1533" i="1"/>
  <c r="Z1534" i="1"/>
  <c r="Z1535" i="1"/>
  <c r="Z1536" i="1"/>
  <c r="Z1537" i="1"/>
  <c r="Z1538" i="1"/>
  <c r="Z1539" i="1"/>
  <c r="Z1540" i="1"/>
  <c r="Z1541" i="1"/>
  <c r="Z1542" i="1"/>
  <c r="Z1543" i="1"/>
  <c r="Z1544" i="1"/>
  <c r="Z1545" i="1"/>
  <c r="Z1546" i="1"/>
  <c r="Z1547" i="1"/>
  <c r="Z1548" i="1"/>
  <c r="Z1549" i="1"/>
  <c r="Z1550" i="1"/>
  <c r="Z1551" i="1"/>
  <c r="Z1552" i="1"/>
  <c r="Z1553" i="1"/>
  <c r="Z1554" i="1"/>
  <c r="Z1555" i="1"/>
  <c r="Z1556" i="1"/>
  <c r="Z1557" i="1"/>
  <c r="Z1558" i="1"/>
  <c r="Z1559" i="1"/>
  <c r="Z1560" i="1"/>
  <c r="Z1561" i="1"/>
  <c r="Z1562" i="1"/>
  <c r="Z1563" i="1"/>
  <c r="Z1564" i="1"/>
  <c r="Z1565" i="1"/>
  <c r="Z1566" i="1"/>
  <c r="Z1567" i="1"/>
  <c r="Z1568" i="1"/>
  <c r="Z1569" i="1"/>
  <c r="Z1570" i="1"/>
  <c r="Z1571" i="1"/>
  <c r="Z1572" i="1"/>
  <c r="Z1573" i="1"/>
  <c r="Z1574" i="1"/>
  <c r="Z1575" i="1"/>
  <c r="Z1576" i="1"/>
  <c r="Z1577" i="1"/>
  <c r="Z1578" i="1"/>
  <c r="Z1579" i="1"/>
  <c r="Z1580" i="1"/>
  <c r="Z1581" i="1"/>
  <c r="Z1582" i="1"/>
  <c r="Z1583" i="1"/>
  <c r="Z1584" i="1"/>
  <c r="Z1585" i="1"/>
  <c r="Z1586" i="1"/>
  <c r="Z1587" i="1"/>
  <c r="Z1588" i="1"/>
  <c r="Z1589" i="1"/>
  <c r="Z1590" i="1"/>
  <c r="Z1591" i="1"/>
  <c r="Z1592" i="1"/>
  <c r="Z1593" i="1"/>
  <c r="Z1594" i="1"/>
  <c r="Z1595" i="1"/>
  <c r="Z1596" i="1"/>
  <c r="Z1597" i="1"/>
  <c r="Z1598" i="1"/>
  <c r="Z1599" i="1"/>
  <c r="Z1600" i="1"/>
  <c r="Z1601" i="1"/>
  <c r="Z1602" i="1"/>
  <c r="Z1603" i="1"/>
  <c r="Z1604" i="1"/>
  <c r="Z1605" i="1"/>
  <c r="Z1606" i="1"/>
  <c r="Z1607" i="1"/>
  <c r="Z1608" i="1"/>
  <c r="Z1609" i="1"/>
  <c r="Z1610" i="1"/>
  <c r="Z1611" i="1"/>
  <c r="Z1612" i="1"/>
  <c r="Z1613" i="1"/>
  <c r="Z1614" i="1"/>
  <c r="Z1615" i="1"/>
  <c r="Z1616" i="1"/>
  <c r="Z1617" i="1"/>
  <c r="Z1618" i="1"/>
  <c r="Z1619" i="1"/>
  <c r="Z1620" i="1"/>
  <c r="Z1621" i="1"/>
  <c r="Z1622" i="1"/>
  <c r="Z1623" i="1"/>
  <c r="Z1624" i="1"/>
  <c r="Z1625" i="1"/>
  <c r="Z1626" i="1"/>
  <c r="Z1627" i="1"/>
  <c r="Z1628" i="1"/>
  <c r="Z1629" i="1"/>
  <c r="Z1630" i="1"/>
  <c r="Z1631" i="1"/>
  <c r="Z1632" i="1"/>
  <c r="Z1633" i="1"/>
  <c r="Z1634" i="1"/>
  <c r="Z1635" i="1"/>
  <c r="Z1636" i="1"/>
  <c r="Z1637" i="1"/>
  <c r="Z1638" i="1"/>
  <c r="Z1639" i="1"/>
  <c r="Z1640" i="1"/>
  <c r="Z1641" i="1"/>
  <c r="Z1642" i="1"/>
  <c r="Z1643" i="1"/>
  <c r="Z1644" i="1"/>
  <c r="Z1645" i="1"/>
  <c r="Z1646" i="1"/>
  <c r="Z1647" i="1"/>
  <c r="Z1648" i="1"/>
  <c r="Z1649" i="1"/>
  <c r="Z1650" i="1"/>
  <c r="Z1651" i="1"/>
  <c r="Z1652" i="1"/>
  <c r="Z1653" i="1"/>
  <c r="Z1654" i="1"/>
  <c r="Z1655" i="1"/>
  <c r="Z1656" i="1"/>
  <c r="Z1657" i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Z2064" i="1"/>
  <c r="Z2065" i="1"/>
  <c r="Z2066" i="1"/>
  <c r="Z2067" i="1"/>
  <c r="Z2068" i="1"/>
  <c r="Z2069" i="1"/>
  <c r="Z2070" i="1"/>
  <c r="Z2071" i="1"/>
  <c r="Z2072" i="1"/>
  <c r="Z2073" i="1"/>
  <c r="Z2074" i="1"/>
  <c r="Z2075" i="1"/>
  <c r="Z2076" i="1"/>
  <c r="Z2077" i="1"/>
  <c r="Z2078" i="1"/>
  <c r="Z2079" i="1"/>
  <c r="Z2080" i="1"/>
  <c r="Z2081" i="1"/>
  <c r="Z2082" i="1"/>
  <c r="Z2083" i="1"/>
  <c r="Z2084" i="1"/>
  <c r="Z2085" i="1"/>
  <c r="Z3" i="1"/>
  <c r="Z4" i="1"/>
  <c r="Z2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3" i="1"/>
  <c r="U4" i="1"/>
  <c r="U5" i="1"/>
  <c r="U6" i="1"/>
  <c r="U2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4" i="1"/>
  <c r="O5" i="1"/>
  <c r="O6" i="1"/>
  <c r="O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3" i="1"/>
  <c r="AF241" i="1" l="1"/>
  <c r="AF2086" i="1"/>
  <c r="P2078" i="1"/>
  <c r="Q2078" i="1" s="1"/>
  <c r="P2070" i="1"/>
  <c r="Q2070" i="1" s="1"/>
  <c r="P2061" i="1"/>
  <c r="Q2061" i="1" s="1"/>
  <c r="P2049" i="1"/>
  <c r="Q2049" i="1" s="1"/>
  <c r="P2041" i="1"/>
  <c r="Q2041" i="1" s="1"/>
  <c r="P2029" i="1"/>
  <c r="Q2029" i="1" s="1"/>
  <c r="P2017" i="1"/>
  <c r="Q2017" i="1" s="1"/>
  <c r="P2005" i="1"/>
  <c r="Q2005" i="1" s="1"/>
  <c r="P1993" i="1"/>
  <c r="Q1993" i="1" s="1"/>
  <c r="P1977" i="1"/>
  <c r="Q1977" i="1" s="1"/>
  <c r="P1969" i="1"/>
  <c r="Q1969" i="1" s="1"/>
  <c r="P1957" i="1"/>
  <c r="Q1957" i="1" s="1"/>
  <c r="P1941" i="1"/>
  <c r="Q1941" i="1" s="1"/>
  <c r="P1937" i="1"/>
  <c r="Q1937" i="1" s="1"/>
  <c r="P1925" i="1"/>
  <c r="Q1925" i="1" s="1"/>
  <c r="P1913" i="1"/>
  <c r="Q1913" i="1" s="1"/>
  <c r="P1905" i="1"/>
  <c r="Q1905" i="1" s="1"/>
  <c r="P1893" i="1"/>
  <c r="Q1893" i="1" s="1"/>
  <c r="P1885" i="1"/>
  <c r="Q1885" i="1" s="1"/>
  <c r="P1873" i="1"/>
  <c r="Q1873" i="1" s="1"/>
  <c r="P1861" i="1"/>
  <c r="Q1861" i="1" s="1"/>
  <c r="P1849" i="1"/>
  <c r="Q1849" i="1" s="1"/>
  <c r="P1837" i="1"/>
  <c r="Q1837" i="1" s="1"/>
  <c r="P1829" i="1"/>
  <c r="Q1829" i="1" s="1"/>
  <c r="P1821" i="1"/>
  <c r="Q1821" i="1" s="1"/>
  <c r="P1809" i="1"/>
  <c r="Q1809" i="1" s="1"/>
  <c r="P1797" i="1"/>
  <c r="Q1797" i="1" s="1"/>
  <c r="P1785" i="1"/>
  <c r="Q1785" i="1" s="1"/>
  <c r="P1766" i="1"/>
  <c r="Q1766" i="1" s="1"/>
  <c r="P1754" i="1"/>
  <c r="Q1754" i="1" s="1"/>
  <c r="P1742" i="1"/>
  <c r="Q1742" i="1" s="1"/>
  <c r="P1734" i="1"/>
  <c r="Q1734" i="1" s="1"/>
  <c r="P1722" i="1"/>
  <c r="Q1722" i="1" s="1"/>
  <c r="P1718" i="1"/>
  <c r="Q1718" i="1" s="1"/>
  <c r="P1702" i="1"/>
  <c r="Q1702" i="1" s="1"/>
  <c r="P1694" i="1"/>
  <c r="Q1694" i="1" s="1"/>
  <c r="P1682" i="1"/>
  <c r="Q1682" i="1" s="1"/>
  <c r="P1670" i="1"/>
  <c r="Q1670" i="1" s="1"/>
  <c r="P1663" i="1"/>
  <c r="Q1663" i="1" s="1"/>
  <c r="P1651" i="1"/>
  <c r="Q1651" i="1" s="1"/>
  <c r="P1639" i="1"/>
  <c r="Q1639" i="1" s="1"/>
  <c r="P1631" i="1"/>
  <c r="Q1631" i="1" s="1"/>
  <c r="P1623" i="1"/>
  <c r="Q1623" i="1" s="1"/>
  <c r="P1611" i="1"/>
  <c r="Q1611" i="1" s="1"/>
  <c r="P1603" i="1"/>
  <c r="Q1603" i="1" s="1"/>
  <c r="P1591" i="1"/>
  <c r="Q1591" i="1" s="1"/>
  <c r="P1583" i="1"/>
  <c r="Q1583" i="1" s="1"/>
  <c r="P1567" i="1"/>
  <c r="Q1567" i="1" s="1"/>
  <c r="P1556" i="1"/>
  <c r="Q1556" i="1" s="1"/>
  <c r="P1544" i="1"/>
  <c r="Q1544" i="1" s="1"/>
  <c r="P1536" i="1"/>
  <c r="Q1536" i="1" s="1"/>
  <c r="P1528" i="1"/>
  <c r="Q1528" i="1" s="1"/>
  <c r="P1520" i="1"/>
  <c r="Q1520" i="1" s="1"/>
  <c r="P1508" i="1"/>
  <c r="Q1508" i="1" s="1"/>
  <c r="P1492" i="1"/>
  <c r="Q1492" i="1" s="1"/>
  <c r="P1485" i="1"/>
  <c r="Q1485" i="1" s="1"/>
  <c r="P1473" i="1"/>
  <c r="Q1473" i="1" s="1"/>
  <c r="P1461" i="1"/>
  <c r="Q1461" i="1" s="1"/>
  <c r="P1453" i="1"/>
  <c r="Q1453" i="1" s="1"/>
  <c r="P1441" i="1"/>
  <c r="Q1441" i="1" s="1"/>
  <c r="P1429" i="1"/>
  <c r="Q1429" i="1" s="1"/>
  <c r="P1417" i="1"/>
  <c r="Q1417" i="1" s="1"/>
  <c r="P1409" i="1"/>
  <c r="Q1409" i="1" s="1"/>
  <c r="P1405" i="1"/>
  <c r="Q1405" i="1" s="1"/>
  <c r="P1394" i="1"/>
  <c r="Q1394" i="1" s="1"/>
  <c r="P1386" i="1"/>
  <c r="Q1386" i="1" s="1"/>
  <c r="P1375" i="1"/>
  <c r="Q1375" i="1" s="1"/>
  <c r="P1363" i="1"/>
  <c r="Q1363" i="1" s="1"/>
  <c r="P1355" i="1"/>
  <c r="Q1355" i="1" s="1"/>
  <c r="P1343" i="1"/>
  <c r="Q1343" i="1" s="1"/>
  <c r="P1335" i="1"/>
  <c r="Q1335" i="1" s="1"/>
  <c r="P1323" i="1"/>
  <c r="Q1323" i="1" s="1"/>
  <c r="P1311" i="1"/>
  <c r="Q1311" i="1" s="1"/>
  <c r="P1299" i="1"/>
  <c r="Q1299" i="1" s="1"/>
  <c r="P1287" i="1"/>
  <c r="Q1287" i="1" s="1"/>
  <c r="P1275" i="1"/>
  <c r="Q1275" i="1" s="1"/>
  <c r="P1263" i="1"/>
  <c r="Q1263" i="1" s="1"/>
  <c r="P1255" i="1"/>
  <c r="Q1255" i="1" s="1"/>
  <c r="P1243" i="1"/>
  <c r="Q1243" i="1" s="1"/>
  <c r="P1235" i="1"/>
  <c r="Q1235" i="1" s="1"/>
  <c r="P1223" i="1"/>
  <c r="Q1223" i="1" s="1"/>
  <c r="P1211" i="1"/>
  <c r="Q1211" i="1" s="1"/>
  <c r="P1203" i="1"/>
  <c r="Q1203" i="1" s="1"/>
  <c r="P1191" i="1"/>
  <c r="Q1191" i="1" s="1"/>
  <c r="P1175" i="1"/>
  <c r="Q1175" i="1" s="1"/>
  <c r="P1167" i="1"/>
  <c r="Q1167" i="1" s="1"/>
  <c r="P1159" i="1"/>
  <c r="Q1159" i="1" s="1"/>
  <c r="P1147" i="1"/>
  <c r="Q1147" i="1" s="1"/>
  <c r="P1135" i="1"/>
  <c r="Q1135" i="1" s="1"/>
  <c r="P1123" i="1"/>
  <c r="Q1123" i="1" s="1"/>
  <c r="P1115" i="1"/>
  <c r="Q1115" i="1" s="1"/>
  <c r="P1107" i="1"/>
  <c r="Q1107" i="1" s="1"/>
  <c r="P1095" i="1"/>
  <c r="Q1095" i="1" s="1"/>
  <c r="P1091" i="1"/>
  <c r="Q1091" i="1" s="1"/>
  <c r="P1080" i="1"/>
  <c r="Q1080" i="1" s="1"/>
  <c r="P1069" i="1"/>
  <c r="Q1069" i="1" s="1"/>
  <c r="P1061" i="1"/>
  <c r="Q1061" i="1" s="1"/>
  <c r="P1049" i="1"/>
  <c r="Q1049" i="1" s="1"/>
  <c r="P1037" i="1"/>
  <c r="Q1037" i="1" s="1"/>
  <c r="P1029" i="1"/>
  <c r="Q1029" i="1" s="1"/>
  <c r="P1017" i="1"/>
  <c r="Q1017" i="1" s="1"/>
  <c r="P1013" i="1"/>
  <c r="Q1013" i="1" s="1"/>
  <c r="P1001" i="1"/>
  <c r="Q1001" i="1" s="1"/>
  <c r="P989" i="1"/>
  <c r="Q989" i="1" s="1"/>
  <c r="P985" i="1"/>
  <c r="Q985" i="1" s="1"/>
  <c r="P973" i="1"/>
  <c r="Q973" i="1" s="1"/>
  <c r="P961" i="1"/>
  <c r="Q961" i="1" s="1"/>
  <c r="P953" i="1"/>
  <c r="Q953" i="1" s="1"/>
  <c r="P941" i="1"/>
  <c r="Q941" i="1" s="1"/>
  <c r="P929" i="1"/>
  <c r="Q929" i="1" s="1"/>
  <c r="P917" i="1"/>
  <c r="Q917" i="1" s="1"/>
  <c r="P905" i="1"/>
  <c r="Q905" i="1" s="1"/>
  <c r="P901" i="1"/>
  <c r="Q901" i="1" s="1"/>
  <c r="P889" i="1"/>
  <c r="Q889" i="1" s="1"/>
  <c r="P877" i="1"/>
  <c r="Q877" i="1" s="1"/>
  <c r="P865" i="1"/>
  <c r="Q865" i="1" s="1"/>
  <c r="P857" i="1"/>
  <c r="Q857" i="1" s="1"/>
  <c r="P849" i="1"/>
  <c r="Q849" i="1" s="1"/>
  <c r="P841" i="1"/>
  <c r="Q841" i="1" s="1"/>
  <c r="P826" i="1"/>
  <c r="Q826" i="1" s="1"/>
  <c r="P822" i="1"/>
  <c r="Q822" i="1" s="1"/>
  <c r="P810" i="1"/>
  <c r="Q810" i="1" s="1"/>
  <c r="P802" i="1"/>
  <c r="Q802" i="1" s="1"/>
  <c r="P794" i="1"/>
  <c r="Q794" i="1" s="1"/>
  <c r="P782" i="1"/>
  <c r="Q782" i="1" s="1"/>
  <c r="P770" i="1"/>
  <c r="Q770" i="1" s="1"/>
  <c r="P762" i="1"/>
  <c r="Q762" i="1" s="1"/>
  <c r="P750" i="1"/>
  <c r="Q750" i="1" s="1"/>
  <c r="P742" i="1"/>
  <c r="Q742" i="1" s="1"/>
  <c r="P730" i="1"/>
  <c r="Q730" i="1" s="1"/>
  <c r="P718" i="1"/>
  <c r="Q718" i="1" s="1"/>
  <c r="P714" i="1"/>
  <c r="Q714" i="1" s="1"/>
  <c r="P702" i="1"/>
  <c r="Q702" i="1" s="1"/>
  <c r="P690" i="1"/>
  <c r="Q690" i="1" s="1"/>
  <c r="P678" i="1"/>
  <c r="Q678" i="1" s="1"/>
  <c r="P666" i="1"/>
  <c r="Q666" i="1" s="1"/>
  <c r="P655" i="1"/>
  <c r="Q655" i="1" s="1"/>
  <c r="P647" i="1"/>
  <c r="Q647" i="1" s="1"/>
  <c r="P635" i="1"/>
  <c r="Q635" i="1" s="1"/>
  <c r="P627" i="1"/>
  <c r="Q627" i="1" s="1"/>
  <c r="P615" i="1"/>
  <c r="Q615" i="1" s="1"/>
  <c r="P607" i="1"/>
  <c r="Q607" i="1" s="1"/>
  <c r="P591" i="1"/>
  <c r="Q591" i="1" s="1"/>
  <c r="P583" i="1"/>
  <c r="Q583" i="1" s="1"/>
  <c r="P575" i="1"/>
  <c r="Q575" i="1" s="1"/>
  <c r="P563" i="1"/>
  <c r="Q563" i="1" s="1"/>
  <c r="P551" i="1"/>
  <c r="Q551" i="1" s="1"/>
  <c r="P543" i="1"/>
  <c r="Q543" i="1" s="1"/>
  <c r="P535" i="1"/>
  <c r="Q535" i="1" s="1"/>
  <c r="P527" i="1"/>
  <c r="Q527" i="1" s="1"/>
  <c r="P511" i="1"/>
  <c r="Q511" i="1" s="1"/>
  <c r="P507" i="1"/>
  <c r="Q507" i="1" s="1"/>
  <c r="P499" i="1"/>
  <c r="Q499" i="1" s="1"/>
  <c r="P487" i="1"/>
  <c r="Q487" i="1" s="1"/>
  <c r="P483" i="1"/>
  <c r="Q483" i="1" s="1"/>
  <c r="P471" i="1"/>
  <c r="Q471" i="1" s="1"/>
  <c r="P463" i="1"/>
  <c r="Q463" i="1" s="1"/>
  <c r="P455" i="1"/>
  <c r="Q455" i="1" s="1"/>
  <c r="P443" i="1"/>
  <c r="Q443" i="1" s="1"/>
  <c r="P432" i="1"/>
  <c r="Q432" i="1" s="1"/>
  <c r="P424" i="1"/>
  <c r="Q424" i="1" s="1"/>
  <c r="P412" i="1"/>
  <c r="Q412" i="1" s="1"/>
  <c r="P400" i="1"/>
  <c r="Q400" i="1" s="1"/>
  <c r="P392" i="1"/>
  <c r="Q392" i="1" s="1"/>
  <c r="P376" i="1"/>
  <c r="Q376" i="1" s="1"/>
  <c r="P364" i="1"/>
  <c r="Q364" i="1" s="1"/>
  <c r="P356" i="1"/>
  <c r="Q356" i="1" s="1"/>
  <c r="P344" i="1"/>
  <c r="Q344" i="1" s="1"/>
  <c r="P337" i="1"/>
  <c r="Q337" i="1" s="1"/>
  <c r="P325" i="1"/>
  <c r="Q325" i="1" s="1"/>
  <c r="P317" i="1"/>
  <c r="Q317" i="1" s="1"/>
  <c r="P309" i="1"/>
  <c r="Q309" i="1" s="1"/>
  <c r="P293" i="1"/>
  <c r="Q293" i="1" s="1"/>
  <c r="P281" i="1"/>
  <c r="Q281" i="1" s="1"/>
  <c r="P269" i="1"/>
  <c r="Q269" i="1" s="1"/>
  <c r="P261" i="1"/>
  <c r="Q261" i="1" s="1"/>
  <c r="P253" i="1"/>
  <c r="Q253" i="1" s="1"/>
  <c r="P241" i="1"/>
  <c r="Q241" i="1" s="1"/>
  <c r="P229" i="1"/>
  <c r="Q229" i="1" s="1"/>
  <c r="P221" i="1"/>
  <c r="Q221" i="1" s="1"/>
  <c r="P209" i="1"/>
  <c r="Q209" i="1" s="1"/>
  <c r="P201" i="1"/>
  <c r="Q201" i="1" s="1"/>
  <c r="P193" i="1"/>
  <c r="Q193" i="1" s="1"/>
  <c r="P185" i="1"/>
  <c r="Q185" i="1" s="1"/>
  <c r="P173" i="1"/>
  <c r="Q173" i="1" s="1"/>
  <c r="P165" i="1"/>
  <c r="Q165" i="1" s="1"/>
  <c r="P153" i="1"/>
  <c r="Q153" i="1" s="1"/>
  <c r="P145" i="1"/>
  <c r="Q145" i="1" s="1"/>
  <c r="P133" i="1"/>
  <c r="Q133" i="1" s="1"/>
  <c r="P121" i="1"/>
  <c r="Q121" i="1" s="1"/>
  <c r="P113" i="1"/>
  <c r="Q113" i="1" s="1"/>
  <c r="P97" i="1"/>
  <c r="Q97" i="1" s="1"/>
  <c r="P86" i="1"/>
  <c r="Q86" i="1" s="1"/>
  <c r="P74" i="1"/>
  <c r="Q74" i="1" s="1"/>
  <c r="P66" i="1"/>
  <c r="Q66" i="1" s="1"/>
  <c r="P54" i="1"/>
  <c r="Q54" i="1" s="1"/>
  <c r="P46" i="1"/>
  <c r="Q46" i="1" s="1"/>
  <c r="P34" i="1"/>
  <c r="Q34" i="1" s="1"/>
  <c r="P24" i="1"/>
  <c r="Q24" i="1" s="1"/>
  <c r="P8" i="1"/>
  <c r="Q8" i="1" s="1"/>
  <c r="P4" i="1"/>
  <c r="Q4" i="1" s="1"/>
  <c r="P2067" i="1"/>
  <c r="Q2067" i="1" s="1"/>
  <c r="P2053" i="1"/>
  <c r="Q2053" i="1" s="1"/>
  <c r="P2037" i="1"/>
  <c r="Q2037" i="1" s="1"/>
  <c r="P2021" i="1"/>
  <c r="Q2021" i="1" s="1"/>
  <c r="P2009" i="1"/>
  <c r="Q2009" i="1" s="1"/>
  <c r="P1997" i="1"/>
  <c r="Q1997" i="1" s="1"/>
  <c r="P1985" i="1"/>
  <c r="Q1985" i="1" s="1"/>
  <c r="P1965" i="1"/>
  <c r="Q1965" i="1" s="1"/>
  <c r="P1949" i="1"/>
  <c r="Q1949" i="1" s="1"/>
  <c r="P1933" i="1"/>
  <c r="Q1933" i="1" s="1"/>
  <c r="P1917" i="1"/>
  <c r="Q1917" i="1" s="1"/>
  <c r="P1901" i="1"/>
  <c r="Q1901" i="1" s="1"/>
  <c r="P1881" i="1"/>
  <c r="Q1881" i="1" s="1"/>
  <c r="P1869" i="1"/>
  <c r="Q1869" i="1" s="1"/>
  <c r="P1857" i="1"/>
  <c r="Q1857" i="1" s="1"/>
  <c r="P1841" i="1"/>
  <c r="Q1841" i="1" s="1"/>
  <c r="P1825" i="1"/>
  <c r="Q1825" i="1" s="1"/>
  <c r="P1813" i="1"/>
  <c r="Q1813" i="1" s="1"/>
  <c r="P1805" i="1"/>
  <c r="Q1805" i="1" s="1"/>
  <c r="P1793" i="1"/>
  <c r="Q1793" i="1" s="1"/>
  <c r="P1778" i="1"/>
  <c r="Q1778" i="1" s="1"/>
  <c r="P1762" i="1"/>
  <c r="Q1762" i="1" s="1"/>
  <c r="P1746" i="1"/>
  <c r="Q1746" i="1" s="1"/>
  <c r="P1730" i="1"/>
  <c r="Q1730" i="1" s="1"/>
  <c r="P1710" i="1"/>
  <c r="Q1710" i="1" s="1"/>
  <c r="P1690" i="1"/>
  <c r="Q1690" i="1" s="1"/>
  <c r="P1674" i="1"/>
  <c r="Q1674" i="1" s="1"/>
  <c r="P1659" i="1"/>
  <c r="Q1659" i="1" s="1"/>
  <c r="P1643" i="1"/>
  <c r="Q1643" i="1" s="1"/>
  <c r="P1627" i="1"/>
  <c r="Q1627" i="1" s="1"/>
  <c r="P1615" i="1"/>
  <c r="Q1615" i="1" s="1"/>
  <c r="P1599" i="1"/>
  <c r="Q1599" i="1" s="1"/>
  <c r="P1587" i="1"/>
  <c r="Q1587" i="1" s="1"/>
  <c r="P1575" i="1"/>
  <c r="Q1575" i="1" s="1"/>
  <c r="P1560" i="1"/>
  <c r="Q1560" i="1" s="1"/>
  <c r="P1548" i="1"/>
  <c r="Q1548" i="1" s="1"/>
  <c r="P1532" i="1"/>
  <c r="Q1532" i="1" s="1"/>
  <c r="P1516" i="1"/>
  <c r="Q1516" i="1" s="1"/>
  <c r="P1500" i="1"/>
  <c r="Q1500" i="1" s="1"/>
  <c r="P1481" i="1"/>
  <c r="Q1481" i="1" s="1"/>
  <c r="P1465" i="1"/>
  <c r="Q1465" i="1" s="1"/>
  <c r="P1449" i="1"/>
  <c r="Q1449" i="1" s="1"/>
  <c r="P1437" i="1"/>
  <c r="Q1437" i="1" s="1"/>
  <c r="P1421" i="1"/>
  <c r="Q1421" i="1" s="1"/>
  <c r="P1382" i="1"/>
  <c r="Q1382" i="1" s="1"/>
  <c r="P1367" i="1"/>
  <c r="Q1367" i="1" s="1"/>
  <c r="P1347" i="1"/>
  <c r="Q1347" i="1" s="1"/>
  <c r="P1331" i="1"/>
  <c r="Q1331" i="1" s="1"/>
  <c r="P1315" i="1"/>
  <c r="Q1315" i="1" s="1"/>
  <c r="P1303" i="1"/>
  <c r="Q1303" i="1" s="1"/>
  <c r="P1291" i="1"/>
  <c r="Q1291" i="1" s="1"/>
  <c r="P1271" i="1"/>
  <c r="Q1271" i="1" s="1"/>
  <c r="P1251" i="1"/>
  <c r="Q1251" i="1" s="1"/>
  <c r="P1231" i="1"/>
  <c r="Q1231" i="1" s="1"/>
  <c r="P1219" i="1"/>
  <c r="Q1219" i="1" s="1"/>
  <c r="P1207" i="1"/>
  <c r="Q1207" i="1" s="1"/>
  <c r="P1199" i="1"/>
  <c r="Q1199" i="1" s="1"/>
  <c r="P1183" i="1"/>
  <c r="Q1183" i="1" s="1"/>
  <c r="P1171" i="1"/>
  <c r="Q1171" i="1" s="1"/>
  <c r="P1155" i="1"/>
  <c r="Q1155" i="1" s="1"/>
  <c r="P1139" i="1"/>
  <c r="Q1139" i="1" s="1"/>
  <c r="P1127" i="1"/>
  <c r="Q1127" i="1" s="1"/>
  <c r="P1111" i="1"/>
  <c r="Q1111" i="1" s="1"/>
  <c r="P1099" i="1"/>
  <c r="Q1099" i="1" s="1"/>
  <c r="P1084" i="1"/>
  <c r="Q1084" i="1" s="1"/>
  <c r="P1073" i="1"/>
  <c r="Q1073" i="1" s="1"/>
  <c r="P1057" i="1"/>
  <c r="Q1057" i="1" s="1"/>
  <c r="P1045" i="1"/>
  <c r="Q1045" i="1" s="1"/>
  <c r="P1025" i="1"/>
  <c r="Q1025" i="1" s="1"/>
  <c r="P1005" i="1"/>
  <c r="Q1005" i="1" s="1"/>
  <c r="P993" i="1"/>
  <c r="Q993" i="1" s="1"/>
  <c r="P977" i="1"/>
  <c r="Q977" i="1" s="1"/>
  <c r="P965" i="1"/>
  <c r="Q965" i="1" s="1"/>
  <c r="P949" i="1"/>
  <c r="Q949" i="1" s="1"/>
  <c r="P933" i="1"/>
  <c r="Q933" i="1" s="1"/>
  <c r="P913" i="1"/>
  <c r="Q913" i="1" s="1"/>
  <c r="P893" i="1"/>
  <c r="Q893" i="1" s="1"/>
  <c r="P873" i="1"/>
  <c r="Q873" i="1" s="1"/>
  <c r="P853" i="1"/>
  <c r="Q853" i="1" s="1"/>
  <c r="P833" i="1"/>
  <c r="Q833" i="1" s="1"/>
  <c r="P814" i="1"/>
  <c r="Q814" i="1" s="1"/>
  <c r="P790" i="1"/>
  <c r="Q790" i="1" s="1"/>
  <c r="P774" i="1"/>
  <c r="Q774" i="1" s="1"/>
  <c r="P758" i="1"/>
  <c r="Q758" i="1" s="1"/>
  <c r="P738" i="1"/>
  <c r="Q738" i="1" s="1"/>
  <c r="P726" i="1"/>
  <c r="Q726" i="1" s="1"/>
  <c r="P710" i="1"/>
  <c r="Q710" i="1" s="1"/>
  <c r="P698" i="1"/>
  <c r="Q698" i="1" s="1"/>
  <c r="P686" i="1"/>
  <c r="Q686" i="1" s="1"/>
  <c r="P670" i="1"/>
  <c r="Q670" i="1" s="1"/>
  <c r="P658" i="1"/>
  <c r="Q658" i="1" s="1"/>
  <c r="P639" i="1"/>
  <c r="Q639" i="1" s="1"/>
  <c r="P619" i="1"/>
  <c r="Q619" i="1" s="1"/>
  <c r="P599" i="1"/>
  <c r="Q599" i="1" s="1"/>
  <c r="P587" i="1"/>
  <c r="Q587" i="1" s="1"/>
  <c r="P571" i="1"/>
  <c r="Q571" i="1" s="1"/>
  <c r="P555" i="1"/>
  <c r="Q555" i="1" s="1"/>
  <c r="P539" i="1"/>
  <c r="Q539" i="1" s="1"/>
  <c r="P519" i="1"/>
  <c r="Q519" i="1" s="1"/>
  <c r="P495" i="1"/>
  <c r="Q495" i="1" s="1"/>
  <c r="P475" i="1"/>
  <c r="Q475" i="1" s="1"/>
  <c r="P459" i="1"/>
  <c r="Q459" i="1" s="1"/>
  <c r="P447" i="1"/>
  <c r="Q447" i="1" s="1"/>
  <c r="P436" i="1"/>
  <c r="Q436" i="1" s="1"/>
  <c r="P416" i="1"/>
  <c r="Q416" i="1" s="1"/>
  <c r="P404" i="1"/>
  <c r="Q404" i="1" s="1"/>
  <c r="P384" i="1"/>
  <c r="Q384" i="1" s="1"/>
  <c r="P372" i="1"/>
  <c r="Q372" i="1" s="1"/>
  <c r="P348" i="1"/>
  <c r="Q348" i="1" s="1"/>
  <c r="P329" i="1"/>
  <c r="Q329" i="1" s="1"/>
  <c r="P313" i="1"/>
  <c r="Q313" i="1" s="1"/>
  <c r="P301" i="1"/>
  <c r="Q301" i="1" s="1"/>
  <c r="P289" i="1"/>
  <c r="Q289" i="1" s="1"/>
  <c r="P277" i="1"/>
  <c r="Q277" i="1" s="1"/>
  <c r="P257" i="1"/>
  <c r="Q257" i="1" s="1"/>
  <c r="P245" i="1"/>
  <c r="Q245" i="1" s="1"/>
  <c r="P225" i="1"/>
  <c r="Q225" i="1" s="1"/>
  <c r="P213" i="1"/>
  <c r="Q213" i="1" s="1"/>
  <c r="P197" i="1"/>
  <c r="Q197" i="1" s="1"/>
  <c r="P177" i="1"/>
  <c r="Q177" i="1" s="1"/>
  <c r="P161" i="1"/>
  <c r="Q161" i="1" s="1"/>
  <c r="P141" i="1"/>
  <c r="Q141" i="1" s="1"/>
  <c r="P125" i="1"/>
  <c r="Q125" i="1" s="1"/>
  <c r="P105" i="1"/>
  <c r="Q105" i="1" s="1"/>
  <c r="P93" i="1"/>
  <c r="Q93" i="1" s="1"/>
  <c r="P78" i="1"/>
  <c r="Q78" i="1" s="1"/>
  <c r="P58" i="1"/>
  <c r="Q58" i="1" s="1"/>
  <c r="P42" i="1"/>
  <c r="Q42" i="1" s="1"/>
  <c r="P28" i="1"/>
  <c r="Q28" i="1" s="1"/>
  <c r="P16" i="1"/>
  <c r="Q16" i="1" s="1"/>
  <c r="P6" i="1"/>
  <c r="Q6" i="1" s="1"/>
  <c r="P2084" i="1"/>
  <c r="Q2084" i="1" s="1"/>
  <c r="P2080" i="1"/>
  <c r="Q2080" i="1" s="1"/>
  <c r="P2076" i="1"/>
  <c r="Q2076" i="1" s="1"/>
  <c r="P2072" i="1"/>
  <c r="Q2072" i="1" s="1"/>
  <c r="P2068" i="1"/>
  <c r="Q2068" i="1" s="1"/>
  <c r="P2062" i="1"/>
  <c r="Q2062" i="1" s="1"/>
  <c r="P2059" i="1"/>
  <c r="Q2059" i="1" s="1"/>
  <c r="P2055" i="1"/>
  <c r="Q2055" i="1" s="1"/>
  <c r="P2051" i="1"/>
  <c r="Q2051" i="1" s="1"/>
  <c r="P2047" i="1"/>
  <c r="Q2047" i="1" s="1"/>
  <c r="P2043" i="1"/>
  <c r="Q2043" i="1" s="1"/>
  <c r="P2039" i="1"/>
  <c r="Q2039" i="1" s="1"/>
  <c r="P2035" i="1"/>
  <c r="Q2035" i="1" s="1"/>
  <c r="P2082" i="1"/>
  <c r="Q2082" i="1" s="1"/>
  <c r="P2074" i="1"/>
  <c r="Q2074" i="1" s="1"/>
  <c r="P2064" i="1"/>
  <c r="Q2064" i="1" s="1"/>
  <c r="P2057" i="1"/>
  <c r="Q2057" i="1" s="1"/>
  <c r="P2045" i="1"/>
  <c r="Q2045" i="1" s="1"/>
  <c r="P2033" i="1"/>
  <c r="Q2033" i="1" s="1"/>
  <c r="P2025" i="1"/>
  <c r="Q2025" i="1" s="1"/>
  <c r="P2013" i="1"/>
  <c r="Q2013" i="1" s="1"/>
  <c r="P2001" i="1"/>
  <c r="Q2001" i="1" s="1"/>
  <c r="P1989" i="1"/>
  <c r="Q1989" i="1" s="1"/>
  <c r="P1981" i="1"/>
  <c r="Q1981" i="1" s="1"/>
  <c r="P1973" i="1"/>
  <c r="Q1973" i="1" s="1"/>
  <c r="P1961" i="1"/>
  <c r="Q1961" i="1" s="1"/>
  <c r="P1953" i="1"/>
  <c r="Q1953" i="1" s="1"/>
  <c r="P1945" i="1"/>
  <c r="Q1945" i="1" s="1"/>
  <c r="P1929" i="1"/>
  <c r="Q1929" i="1" s="1"/>
  <c r="P1921" i="1"/>
  <c r="Q1921" i="1" s="1"/>
  <c r="P1909" i="1"/>
  <c r="Q1909" i="1" s="1"/>
  <c r="P1897" i="1"/>
  <c r="Q1897" i="1" s="1"/>
  <c r="P1889" i="1"/>
  <c r="Q1889" i="1" s="1"/>
  <c r="P1877" i="1"/>
  <c r="Q1877" i="1" s="1"/>
  <c r="P1865" i="1"/>
  <c r="Q1865" i="1" s="1"/>
  <c r="P1853" i="1"/>
  <c r="Q1853" i="1" s="1"/>
  <c r="P1845" i="1"/>
  <c r="Q1845" i="1" s="1"/>
  <c r="P1833" i="1"/>
  <c r="Q1833" i="1" s="1"/>
  <c r="P1817" i="1"/>
  <c r="Q1817" i="1" s="1"/>
  <c r="P1801" i="1"/>
  <c r="Q1801" i="1" s="1"/>
  <c r="P1789" i="1"/>
  <c r="Q1789" i="1" s="1"/>
  <c r="P1781" i="1"/>
  <c r="Q1781" i="1" s="1"/>
  <c r="P1770" i="1"/>
  <c r="Q1770" i="1" s="1"/>
  <c r="P1758" i="1"/>
  <c r="Q1758" i="1" s="1"/>
  <c r="P1750" i="1"/>
  <c r="Q1750" i="1" s="1"/>
  <c r="P1738" i="1"/>
  <c r="Q1738" i="1" s="1"/>
  <c r="P1726" i="1"/>
  <c r="Q1726" i="1" s="1"/>
  <c r="P1714" i="1"/>
  <c r="Q1714" i="1" s="1"/>
  <c r="P1706" i="1"/>
  <c r="Q1706" i="1" s="1"/>
  <c r="P1698" i="1"/>
  <c r="Q1698" i="1" s="1"/>
  <c r="P1686" i="1"/>
  <c r="Q1686" i="1" s="1"/>
  <c r="P1678" i="1"/>
  <c r="Q1678" i="1" s="1"/>
  <c r="P1655" i="1"/>
  <c r="Q1655" i="1" s="1"/>
  <c r="P1647" i="1"/>
  <c r="Q1647" i="1" s="1"/>
  <c r="P1635" i="1"/>
  <c r="Q1635" i="1" s="1"/>
  <c r="P1619" i="1"/>
  <c r="Q1619" i="1" s="1"/>
  <c r="P1607" i="1"/>
  <c r="Q1607" i="1" s="1"/>
  <c r="P1595" i="1"/>
  <c r="Q1595" i="1" s="1"/>
  <c r="P1579" i="1"/>
  <c r="Q1579" i="1" s="1"/>
  <c r="P1571" i="1"/>
  <c r="Q1571" i="1" s="1"/>
  <c r="P1564" i="1"/>
  <c r="Q1564" i="1" s="1"/>
  <c r="P1552" i="1"/>
  <c r="Q1552" i="1" s="1"/>
  <c r="P1540" i="1"/>
  <c r="Q1540" i="1" s="1"/>
  <c r="P1524" i="1"/>
  <c r="Q1524" i="1" s="1"/>
  <c r="P1512" i="1"/>
  <c r="Q1512" i="1" s="1"/>
  <c r="P1504" i="1"/>
  <c r="Q1504" i="1" s="1"/>
  <c r="P1496" i="1"/>
  <c r="Q1496" i="1" s="1"/>
  <c r="P1488" i="1"/>
  <c r="Q1488" i="1" s="1"/>
  <c r="P1477" i="1"/>
  <c r="Q1477" i="1" s="1"/>
  <c r="P1469" i="1"/>
  <c r="Q1469" i="1" s="1"/>
  <c r="P1457" i="1"/>
  <c r="Q1457" i="1" s="1"/>
  <c r="P1445" i="1"/>
  <c r="Q1445" i="1" s="1"/>
  <c r="P1433" i="1"/>
  <c r="Q1433" i="1" s="1"/>
  <c r="P1425" i="1"/>
  <c r="Q1425" i="1" s="1"/>
  <c r="P1413" i="1"/>
  <c r="Q1413" i="1" s="1"/>
  <c r="P1398" i="1"/>
  <c r="Q1398" i="1" s="1"/>
  <c r="P1390" i="1"/>
  <c r="Q1390" i="1" s="1"/>
  <c r="P1379" i="1"/>
  <c r="Q1379" i="1" s="1"/>
  <c r="P1371" i="1"/>
  <c r="Q1371" i="1" s="1"/>
  <c r="P1359" i="1"/>
  <c r="Q1359" i="1" s="1"/>
  <c r="P1351" i="1"/>
  <c r="Q1351" i="1" s="1"/>
  <c r="P1339" i="1"/>
  <c r="Q1339" i="1" s="1"/>
  <c r="P1327" i="1"/>
  <c r="Q1327" i="1" s="1"/>
  <c r="P1319" i="1"/>
  <c r="Q1319" i="1" s="1"/>
  <c r="P1307" i="1"/>
  <c r="Q1307" i="1" s="1"/>
  <c r="P1295" i="1"/>
  <c r="Q1295" i="1" s="1"/>
  <c r="P1283" i="1"/>
  <c r="Q1283" i="1" s="1"/>
  <c r="P1279" i="1"/>
  <c r="Q1279" i="1" s="1"/>
  <c r="P1267" i="1"/>
  <c r="Q1267" i="1" s="1"/>
  <c r="P1259" i="1"/>
  <c r="Q1259" i="1" s="1"/>
  <c r="P1247" i="1"/>
  <c r="Q1247" i="1" s="1"/>
  <c r="P1239" i="1"/>
  <c r="Q1239" i="1" s="1"/>
  <c r="P1227" i="1"/>
  <c r="Q1227" i="1" s="1"/>
  <c r="P1215" i="1"/>
  <c r="Q1215" i="1" s="1"/>
  <c r="P1195" i="1"/>
  <c r="Q1195" i="1" s="1"/>
  <c r="P1187" i="1"/>
  <c r="Q1187" i="1" s="1"/>
  <c r="P1179" i="1"/>
  <c r="Q1179" i="1" s="1"/>
  <c r="P1163" i="1"/>
  <c r="Q1163" i="1" s="1"/>
  <c r="P1151" i="1"/>
  <c r="Q1151" i="1" s="1"/>
  <c r="P1143" i="1"/>
  <c r="Q1143" i="1" s="1"/>
  <c r="P1131" i="1"/>
  <c r="Q1131" i="1" s="1"/>
  <c r="P1119" i="1"/>
  <c r="Q1119" i="1" s="1"/>
  <c r="P1103" i="1"/>
  <c r="Q1103" i="1" s="1"/>
  <c r="P1088" i="1"/>
  <c r="Q1088" i="1" s="1"/>
  <c r="P1077" i="1"/>
  <c r="Q1077" i="1" s="1"/>
  <c r="P1065" i="1"/>
  <c r="Q1065" i="1" s="1"/>
  <c r="P1053" i="1"/>
  <c r="Q1053" i="1" s="1"/>
  <c r="P1041" i="1"/>
  <c r="Q1041" i="1" s="1"/>
  <c r="P1033" i="1"/>
  <c r="Q1033" i="1" s="1"/>
  <c r="P1021" i="1"/>
  <c r="Q1021" i="1" s="1"/>
  <c r="P1009" i="1"/>
  <c r="Q1009" i="1" s="1"/>
  <c r="P997" i="1"/>
  <c r="Q997" i="1" s="1"/>
  <c r="P981" i="1"/>
  <c r="Q981" i="1" s="1"/>
  <c r="P969" i="1"/>
  <c r="Q969" i="1" s="1"/>
  <c r="P957" i="1"/>
  <c r="Q957" i="1" s="1"/>
  <c r="P945" i="1"/>
  <c r="Q945" i="1" s="1"/>
  <c r="P937" i="1"/>
  <c r="Q937" i="1" s="1"/>
  <c r="P925" i="1"/>
  <c r="Q925" i="1" s="1"/>
  <c r="P921" i="1"/>
  <c r="Q921" i="1" s="1"/>
  <c r="P909" i="1"/>
  <c r="Q909" i="1" s="1"/>
  <c r="P897" i="1"/>
  <c r="Q897" i="1" s="1"/>
  <c r="P885" i="1"/>
  <c r="Q885" i="1" s="1"/>
  <c r="P881" i="1"/>
  <c r="Q881" i="1" s="1"/>
  <c r="P869" i="1"/>
  <c r="Q869" i="1" s="1"/>
  <c r="P861" i="1"/>
  <c r="Q861" i="1" s="1"/>
  <c r="P845" i="1"/>
  <c r="Q845" i="1" s="1"/>
  <c r="P837" i="1"/>
  <c r="Q837" i="1" s="1"/>
  <c r="P829" i="1"/>
  <c r="Q829" i="1" s="1"/>
  <c r="P818" i="1"/>
  <c r="Q818" i="1" s="1"/>
  <c r="P806" i="1"/>
  <c r="Q806" i="1" s="1"/>
  <c r="P798" i="1"/>
  <c r="Q798" i="1" s="1"/>
  <c r="P786" i="1"/>
  <c r="Q786" i="1" s="1"/>
  <c r="P778" i="1"/>
  <c r="Q778" i="1" s="1"/>
  <c r="P766" i="1"/>
  <c r="Q766" i="1" s="1"/>
  <c r="P754" i="1"/>
  <c r="Q754" i="1" s="1"/>
  <c r="P746" i="1"/>
  <c r="Q746" i="1" s="1"/>
  <c r="P734" i="1"/>
  <c r="Q734" i="1" s="1"/>
  <c r="P722" i="1"/>
  <c r="Q722" i="1" s="1"/>
  <c r="P706" i="1"/>
  <c r="Q706" i="1" s="1"/>
  <c r="P694" i="1"/>
  <c r="Q694" i="1" s="1"/>
  <c r="P682" i="1"/>
  <c r="Q682" i="1" s="1"/>
  <c r="P674" i="1"/>
  <c r="Q674" i="1" s="1"/>
  <c r="P662" i="1"/>
  <c r="Q662" i="1" s="1"/>
  <c r="P651" i="1"/>
  <c r="Q651" i="1" s="1"/>
  <c r="P643" i="1"/>
  <c r="Q643" i="1" s="1"/>
  <c r="P631" i="1"/>
  <c r="Q631" i="1" s="1"/>
  <c r="P623" i="1"/>
  <c r="Q623" i="1" s="1"/>
  <c r="P611" i="1"/>
  <c r="Q611" i="1" s="1"/>
  <c r="P603" i="1"/>
  <c r="Q603" i="1" s="1"/>
  <c r="P595" i="1"/>
  <c r="Q595" i="1" s="1"/>
  <c r="P579" i="1"/>
  <c r="Q579" i="1" s="1"/>
  <c r="P567" i="1"/>
  <c r="Q567" i="1" s="1"/>
  <c r="P559" i="1"/>
  <c r="Q559" i="1" s="1"/>
  <c r="P547" i="1"/>
  <c r="Q547" i="1" s="1"/>
  <c r="P531" i="1"/>
  <c r="Q531" i="1" s="1"/>
  <c r="P523" i="1"/>
  <c r="Q523" i="1" s="1"/>
  <c r="P515" i="1"/>
  <c r="Q515" i="1" s="1"/>
  <c r="P503" i="1"/>
  <c r="Q503" i="1" s="1"/>
  <c r="P491" i="1"/>
  <c r="Q491" i="1" s="1"/>
  <c r="P479" i="1"/>
  <c r="Q479" i="1" s="1"/>
  <c r="P467" i="1"/>
  <c r="Q467" i="1" s="1"/>
  <c r="P451" i="1"/>
  <c r="Q451" i="1" s="1"/>
  <c r="P439" i="1"/>
  <c r="Q439" i="1" s="1"/>
  <c r="P428" i="1"/>
  <c r="Q428" i="1" s="1"/>
  <c r="P420" i="1"/>
  <c r="Q420" i="1" s="1"/>
  <c r="P408" i="1"/>
  <c r="Q408" i="1" s="1"/>
  <c r="P396" i="1"/>
  <c r="Q396" i="1" s="1"/>
  <c r="P388" i="1"/>
  <c r="Q388" i="1" s="1"/>
  <c r="P380" i="1"/>
  <c r="Q380" i="1" s="1"/>
  <c r="P368" i="1"/>
  <c r="Q368" i="1" s="1"/>
  <c r="P360" i="1"/>
  <c r="Q360" i="1" s="1"/>
  <c r="P352" i="1"/>
  <c r="Q352" i="1" s="1"/>
  <c r="P341" i="1"/>
  <c r="Q341" i="1" s="1"/>
  <c r="P333" i="1"/>
  <c r="Q333" i="1" s="1"/>
  <c r="P321" i="1"/>
  <c r="Q321" i="1" s="1"/>
  <c r="P305" i="1"/>
  <c r="Q305" i="1" s="1"/>
  <c r="P297" i="1"/>
  <c r="Q297" i="1" s="1"/>
  <c r="P285" i="1"/>
  <c r="Q285" i="1" s="1"/>
  <c r="P273" i="1"/>
  <c r="Q273" i="1" s="1"/>
  <c r="P265" i="1"/>
  <c r="Q265" i="1" s="1"/>
  <c r="P249" i="1"/>
  <c r="Q249" i="1" s="1"/>
  <c r="P237" i="1"/>
  <c r="Q237" i="1" s="1"/>
  <c r="P233" i="1"/>
  <c r="Q233" i="1" s="1"/>
  <c r="P217" i="1"/>
  <c r="Q217" i="1" s="1"/>
  <c r="P205" i="1"/>
  <c r="Q205" i="1" s="1"/>
  <c r="P189" i="1"/>
  <c r="Q189" i="1" s="1"/>
  <c r="P181" i="1"/>
  <c r="Q181" i="1" s="1"/>
  <c r="P169" i="1"/>
  <c r="Q169" i="1" s="1"/>
  <c r="P157" i="1"/>
  <c r="Q157" i="1" s="1"/>
  <c r="P149" i="1"/>
  <c r="Q149" i="1" s="1"/>
  <c r="P137" i="1"/>
  <c r="Q137" i="1" s="1"/>
  <c r="P129" i="1"/>
  <c r="Q129" i="1" s="1"/>
  <c r="P117" i="1"/>
  <c r="Q117" i="1" s="1"/>
  <c r="P109" i="1"/>
  <c r="Q109" i="1" s="1"/>
  <c r="P101" i="1"/>
  <c r="Q101" i="1" s="1"/>
  <c r="P90" i="1"/>
  <c r="Q90" i="1" s="1"/>
  <c r="P82" i="1"/>
  <c r="Q82" i="1" s="1"/>
  <c r="P70" i="1"/>
  <c r="Q70" i="1" s="1"/>
  <c r="P62" i="1"/>
  <c r="Q62" i="1" s="1"/>
  <c r="P50" i="1"/>
  <c r="Q50" i="1" s="1"/>
  <c r="P38" i="1"/>
  <c r="Q38" i="1" s="1"/>
  <c r="P20" i="1"/>
  <c r="Q20" i="1" s="1"/>
  <c r="P12" i="1"/>
  <c r="Q12" i="1" s="1"/>
  <c r="P2085" i="1"/>
  <c r="Q2085" i="1" s="1"/>
  <c r="P2081" i="1"/>
  <c r="Q2081" i="1" s="1"/>
  <c r="P2077" i="1"/>
  <c r="Q2077" i="1" s="1"/>
  <c r="P2073" i="1"/>
  <c r="Q2073" i="1" s="1"/>
  <c r="P2069" i="1"/>
  <c r="Q2069" i="1" s="1"/>
  <c r="P2066" i="1"/>
  <c r="Q2066" i="1" s="1"/>
  <c r="P2063" i="1"/>
  <c r="Q2063" i="1" s="1"/>
  <c r="P2060" i="1"/>
  <c r="Q2060" i="1" s="1"/>
  <c r="P2056" i="1"/>
  <c r="Q2056" i="1" s="1"/>
  <c r="P2052" i="1"/>
  <c r="Q2052" i="1" s="1"/>
  <c r="P2048" i="1"/>
  <c r="Q2048" i="1" s="1"/>
  <c r="P2044" i="1"/>
  <c r="Q2044" i="1" s="1"/>
  <c r="P2040" i="1"/>
  <c r="Q2040" i="1" s="1"/>
  <c r="P2036" i="1"/>
  <c r="Q2036" i="1" s="1"/>
  <c r="P2032" i="1"/>
  <c r="Q2032" i="1" s="1"/>
  <c r="P2028" i="1"/>
  <c r="Q2028" i="1" s="1"/>
  <c r="P2024" i="1"/>
  <c r="Q2024" i="1" s="1"/>
  <c r="P2020" i="1"/>
  <c r="Q2020" i="1" s="1"/>
  <c r="P2016" i="1"/>
  <c r="Q2016" i="1" s="1"/>
  <c r="P2012" i="1"/>
  <c r="Q2012" i="1" s="1"/>
  <c r="P2008" i="1"/>
  <c r="Q2008" i="1" s="1"/>
  <c r="P2004" i="1"/>
  <c r="Q2004" i="1" s="1"/>
  <c r="P2000" i="1"/>
  <c r="Q2000" i="1" s="1"/>
  <c r="P1996" i="1"/>
  <c r="Q1996" i="1" s="1"/>
  <c r="P1992" i="1"/>
  <c r="Q1992" i="1" s="1"/>
  <c r="P1988" i="1"/>
  <c r="Q1988" i="1" s="1"/>
  <c r="P1984" i="1"/>
  <c r="Q1984" i="1" s="1"/>
  <c r="P1980" i="1"/>
  <c r="Q1980" i="1" s="1"/>
  <c r="P1976" i="1"/>
  <c r="Q1976" i="1" s="1"/>
  <c r="P1972" i="1"/>
  <c r="Q1972" i="1" s="1"/>
  <c r="P1968" i="1"/>
  <c r="Q1968" i="1" s="1"/>
  <c r="P1964" i="1"/>
  <c r="Q1964" i="1" s="1"/>
  <c r="P1960" i="1"/>
  <c r="Q1960" i="1" s="1"/>
  <c r="P1956" i="1"/>
  <c r="Q1956" i="1" s="1"/>
  <c r="P1952" i="1"/>
  <c r="Q1952" i="1" s="1"/>
  <c r="P1948" i="1"/>
  <c r="Q1948" i="1" s="1"/>
  <c r="P1944" i="1"/>
  <c r="Q1944" i="1" s="1"/>
  <c r="P1940" i="1"/>
  <c r="Q1940" i="1" s="1"/>
  <c r="P1936" i="1"/>
  <c r="Q1936" i="1" s="1"/>
  <c r="P1932" i="1"/>
  <c r="Q1932" i="1" s="1"/>
  <c r="P1928" i="1"/>
  <c r="Q1928" i="1" s="1"/>
  <c r="P1924" i="1"/>
  <c r="Q1924" i="1" s="1"/>
  <c r="P1920" i="1"/>
  <c r="Q1920" i="1" s="1"/>
  <c r="P1916" i="1"/>
  <c r="Q1916" i="1" s="1"/>
  <c r="P1912" i="1"/>
  <c r="Q1912" i="1" s="1"/>
  <c r="P1908" i="1"/>
  <c r="Q1908" i="1" s="1"/>
  <c r="P1904" i="1"/>
  <c r="Q1904" i="1" s="1"/>
  <c r="P1900" i="1"/>
  <c r="Q1900" i="1" s="1"/>
  <c r="P1896" i="1"/>
  <c r="Q1896" i="1" s="1"/>
  <c r="P1892" i="1"/>
  <c r="Q1892" i="1" s="1"/>
  <c r="P1888" i="1"/>
  <c r="Q1888" i="1" s="1"/>
  <c r="P1884" i="1"/>
  <c r="Q1884" i="1" s="1"/>
  <c r="P1880" i="1"/>
  <c r="Q1880" i="1" s="1"/>
  <c r="P1876" i="1"/>
  <c r="Q1876" i="1" s="1"/>
  <c r="P1872" i="1"/>
  <c r="Q1872" i="1" s="1"/>
  <c r="P1868" i="1"/>
  <c r="Q1868" i="1" s="1"/>
  <c r="P1864" i="1"/>
  <c r="Q1864" i="1" s="1"/>
  <c r="P1860" i="1"/>
  <c r="Q1860" i="1" s="1"/>
  <c r="P1856" i="1"/>
  <c r="Q1856" i="1" s="1"/>
  <c r="P1852" i="1"/>
  <c r="Q1852" i="1" s="1"/>
  <c r="P1848" i="1"/>
  <c r="Q1848" i="1" s="1"/>
  <c r="P1844" i="1"/>
  <c r="Q1844" i="1" s="1"/>
  <c r="P1840" i="1"/>
  <c r="Q1840" i="1" s="1"/>
  <c r="P1836" i="1"/>
  <c r="Q1836" i="1" s="1"/>
  <c r="P1832" i="1"/>
  <c r="Q1832" i="1" s="1"/>
  <c r="P1828" i="1"/>
  <c r="Q1828" i="1" s="1"/>
  <c r="P1824" i="1"/>
  <c r="Q1824" i="1" s="1"/>
  <c r="P1820" i="1"/>
  <c r="Q1820" i="1" s="1"/>
  <c r="P1816" i="1"/>
  <c r="Q1816" i="1" s="1"/>
  <c r="P1812" i="1"/>
  <c r="Q1812" i="1" s="1"/>
  <c r="P1808" i="1"/>
  <c r="Q1808" i="1" s="1"/>
  <c r="P1804" i="1"/>
  <c r="Q1804" i="1" s="1"/>
  <c r="P1800" i="1"/>
  <c r="Q1800" i="1" s="1"/>
  <c r="P1796" i="1"/>
  <c r="Q1796" i="1" s="1"/>
  <c r="P1792" i="1"/>
  <c r="Q1792" i="1" s="1"/>
  <c r="P1788" i="1"/>
  <c r="Q1788" i="1" s="1"/>
  <c r="P1784" i="1"/>
  <c r="Q1784" i="1" s="1"/>
  <c r="P1777" i="1"/>
  <c r="Q1777" i="1" s="1"/>
  <c r="P1773" i="1"/>
  <c r="Q1773" i="1" s="1"/>
  <c r="P1769" i="1"/>
  <c r="Q1769" i="1" s="1"/>
  <c r="P1765" i="1"/>
  <c r="Q1765" i="1" s="1"/>
  <c r="P1761" i="1"/>
  <c r="Q1761" i="1" s="1"/>
  <c r="P1757" i="1"/>
  <c r="Q1757" i="1" s="1"/>
  <c r="P1753" i="1"/>
  <c r="Q1753" i="1" s="1"/>
  <c r="P1749" i="1"/>
  <c r="Q1749" i="1" s="1"/>
  <c r="P1745" i="1"/>
  <c r="Q1745" i="1" s="1"/>
  <c r="P1741" i="1"/>
  <c r="Q1741" i="1" s="1"/>
  <c r="P1737" i="1"/>
  <c r="Q1737" i="1" s="1"/>
  <c r="P1733" i="1"/>
  <c r="Q1733" i="1" s="1"/>
  <c r="P1729" i="1"/>
  <c r="Q1729" i="1" s="1"/>
  <c r="P1725" i="1"/>
  <c r="Q1725" i="1" s="1"/>
  <c r="P1721" i="1"/>
  <c r="Q1721" i="1" s="1"/>
  <c r="P1717" i="1"/>
  <c r="Q1717" i="1" s="1"/>
  <c r="P1713" i="1"/>
  <c r="Q1713" i="1" s="1"/>
  <c r="P1709" i="1"/>
  <c r="Q1709" i="1" s="1"/>
  <c r="P1705" i="1"/>
  <c r="Q1705" i="1" s="1"/>
  <c r="P1701" i="1"/>
  <c r="Q1701" i="1" s="1"/>
  <c r="P1697" i="1"/>
  <c r="Q1697" i="1" s="1"/>
  <c r="P1693" i="1"/>
  <c r="Q1693" i="1" s="1"/>
  <c r="P1689" i="1"/>
  <c r="Q1689" i="1" s="1"/>
  <c r="P1685" i="1"/>
  <c r="Q1685" i="1" s="1"/>
  <c r="P1681" i="1"/>
  <c r="Q1681" i="1" s="1"/>
  <c r="P1677" i="1"/>
  <c r="Q1677" i="1" s="1"/>
  <c r="P1673" i="1"/>
  <c r="Q1673" i="1" s="1"/>
  <c r="P1669" i="1"/>
  <c r="Q1669" i="1" s="1"/>
  <c r="P1666" i="1"/>
  <c r="Q1666" i="1" s="1"/>
  <c r="P1662" i="1"/>
  <c r="Q1662" i="1" s="1"/>
  <c r="P1658" i="1"/>
  <c r="Q1658" i="1" s="1"/>
  <c r="P1654" i="1"/>
  <c r="Q1654" i="1" s="1"/>
  <c r="P1650" i="1"/>
  <c r="Q1650" i="1" s="1"/>
  <c r="P1646" i="1"/>
  <c r="Q1646" i="1" s="1"/>
  <c r="P1642" i="1"/>
  <c r="Q1642" i="1" s="1"/>
  <c r="P1638" i="1"/>
  <c r="Q1638" i="1" s="1"/>
  <c r="P1634" i="1"/>
  <c r="Q1634" i="1" s="1"/>
  <c r="P1630" i="1"/>
  <c r="Q1630" i="1" s="1"/>
  <c r="P1626" i="1"/>
  <c r="Q1626" i="1" s="1"/>
  <c r="P1622" i="1"/>
  <c r="Q1622" i="1" s="1"/>
  <c r="P1618" i="1"/>
  <c r="Q1618" i="1" s="1"/>
  <c r="P1614" i="1"/>
  <c r="Q1614" i="1" s="1"/>
  <c r="P1610" i="1"/>
  <c r="Q1610" i="1" s="1"/>
  <c r="P1606" i="1"/>
  <c r="Q1606" i="1" s="1"/>
  <c r="P1602" i="1"/>
  <c r="Q1602" i="1" s="1"/>
  <c r="P1598" i="1"/>
  <c r="Q1598" i="1" s="1"/>
  <c r="P1594" i="1"/>
  <c r="Q1594" i="1" s="1"/>
  <c r="P1590" i="1"/>
  <c r="Q1590" i="1" s="1"/>
  <c r="P1586" i="1"/>
  <c r="Q1586" i="1" s="1"/>
  <c r="P1582" i="1"/>
  <c r="Q1582" i="1" s="1"/>
  <c r="P1578" i="1"/>
  <c r="Q1578" i="1" s="1"/>
  <c r="P1574" i="1"/>
  <c r="Q1574" i="1" s="1"/>
  <c r="P1570" i="1"/>
  <c r="Q1570" i="1" s="1"/>
  <c r="P1566" i="1"/>
  <c r="Q1566" i="1" s="1"/>
  <c r="P1563" i="1"/>
  <c r="Q1563" i="1" s="1"/>
  <c r="P1559" i="1"/>
  <c r="Q1559" i="1" s="1"/>
  <c r="P1555" i="1"/>
  <c r="Q1555" i="1" s="1"/>
  <c r="P1551" i="1"/>
  <c r="Q1551" i="1" s="1"/>
  <c r="P1547" i="1"/>
  <c r="Q1547" i="1" s="1"/>
  <c r="P1543" i="1"/>
  <c r="Q1543" i="1" s="1"/>
  <c r="P1539" i="1"/>
  <c r="Q1539" i="1" s="1"/>
  <c r="P1535" i="1"/>
  <c r="Q1535" i="1" s="1"/>
  <c r="P1531" i="1"/>
  <c r="Q1531" i="1" s="1"/>
  <c r="P1527" i="1"/>
  <c r="Q1527" i="1" s="1"/>
  <c r="P1523" i="1"/>
  <c r="Q1523" i="1" s="1"/>
  <c r="P1519" i="1"/>
  <c r="Q1519" i="1" s="1"/>
  <c r="P1515" i="1"/>
  <c r="Q1515" i="1" s="1"/>
  <c r="P1511" i="1"/>
  <c r="Q1511" i="1" s="1"/>
  <c r="P1507" i="1"/>
  <c r="Q1507" i="1" s="1"/>
  <c r="P1503" i="1"/>
  <c r="Q1503" i="1" s="1"/>
  <c r="P1499" i="1"/>
  <c r="Q1499" i="1" s="1"/>
  <c r="P1495" i="1"/>
  <c r="Q1495" i="1" s="1"/>
  <c r="P1491" i="1"/>
  <c r="Q1491" i="1" s="1"/>
  <c r="P1487" i="1"/>
  <c r="Q1487" i="1" s="1"/>
  <c r="P1484" i="1"/>
  <c r="Q1484" i="1" s="1"/>
  <c r="P1480" i="1"/>
  <c r="Q1480" i="1" s="1"/>
  <c r="P1476" i="1"/>
  <c r="Q1476" i="1" s="1"/>
  <c r="P1472" i="1"/>
  <c r="Q1472" i="1" s="1"/>
  <c r="P1468" i="1"/>
  <c r="Q1468" i="1" s="1"/>
  <c r="P1464" i="1"/>
  <c r="Q1464" i="1" s="1"/>
  <c r="P1460" i="1"/>
  <c r="Q1460" i="1" s="1"/>
  <c r="P1456" i="1"/>
  <c r="Q1456" i="1" s="1"/>
  <c r="P1452" i="1"/>
  <c r="Q1452" i="1" s="1"/>
  <c r="P1448" i="1"/>
  <c r="Q1448" i="1" s="1"/>
  <c r="P1444" i="1"/>
  <c r="Q1444" i="1" s="1"/>
  <c r="P1440" i="1"/>
  <c r="Q1440" i="1" s="1"/>
  <c r="P1436" i="1"/>
  <c r="Q1436" i="1" s="1"/>
  <c r="P1432" i="1"/>
  <c r="Q1432" i="1" s="1"/>
  <c r="P1428" i="1"/>
  <c r="Q1428" i="1" s="1"/>
  <c r="P1424" i="1"/>
  <c r="Q1424" i="1" s="1"/>
  <c r="P1420" i="1"/>
  <c r="Q1420" i="1" s="1"/>
  <c r="P1416" i="1"/>
  <c r="Q1416" i="1" s="1"/>
  <c r="P1412" i="1"/>
  <c r="Q1412" i="1" s="1"/>
  <c r="P1408" i="1"/>
  <c r="Q1408" i="1" s="1"/>
  <c r="P1404" i="1"/>
  <c r="Q1404" i="1" s="1"/>
  <c r="P1401" i="1"/>
  <c r="Q1401" i="1" s="1"/>
  <c r="P1397" i="1"/>
  <c r="Q1397" i="1" s="1"/>
  <c r="P1393" i="1"/>
  <c r="Q1393" i="1" s="1"/>
  <c r="P1389" i="1"/>
  <c r="Q1389" i="1" s="1"/>
  <c r="P1385" i="1"/>
  <c r="Q1385" i="1" s="1"/>
  <c r="P1381" i="1"/>
  <c r="Q1381" i="1" s="1"/>
  <c r="P1378" i="1"/>
  <c r="Q1378" i="1" s="1"/>
  <c r="P1374" i="1"/>
  <c r="Q1374" i="1" s="1"/>
  <c r="P1370" i="1"/>
  <c r="Q1370" i="1" s="1"/>
  <c r="P1366" i="1"/>
  <c r="Q1366" i="1" s="1"/>
  <c r="P1362" i="1"/>
  <c r="Q1362" i="1" s="1"/>
  <c r="P1358" i="1"/>
  <c r="Q1358" i="1" s="1"/>
  <c r="P1354" i="1"/>
  <c r="Q1354" i="1" s="1"/>
  <c r="P1350" i="1"/>
  <c r="Q1350" i="1" s="1"/>
  <c r="P1346" i="1"/>
  <c r="Q1346" i="1" s="1"/>
  <c r="P1342" i="1"/>
  <c r="Q1342" i="1" s="1"/>
  <c r="P1338" i="1"/>
  <c r="Q1338" i="1" s="1"/>
  <c r="P1334" i="1"/>
  <c r="Q1334" i="1" s="1"/>
  <c r="P1330" i="1"/>
  <c r="Q1330" i="1" s="1"/>
  <c r="P1326" i="1"/>
  <c r="Q1326" i="1" s="1"/>
  <c r="P1322" i="1"/>
  <c r="Q1322" i="1" s="1"/>
  <c r="P1318" i="1"/>
  <c r="Q1318" i="1" s="1"/>
  <c r="P1314" i="1"/>
  <c r="Q1314" i="1" s="1"/>
  <c r="P1310" i="1"/>
  <c r="Q1310" i="1" s="1"/>
  <c r="P1306" i="1"/>
  <c r="Q1306" i="1" s="1"/>
  <c r="P1302" i="1"/>
  <c r="Q1302" i="1" s="1"/>
  <c r="P1298" i="1"/>
  <c r="Q1298" i="1" s="1"/>
  <c r="P1294" i="1"/>
  <c r="Q1294" i="1" s="1"/>
  <c r="P1290" i="1"/>
  <c r="Q1290" i="1" s="1"/>
  <c r="P1286" i="1"/>
  <c r="Q1286" i="1" s="1"/>
  <c r="P1282" i="1"/>
  <c r="Q1282" i="1" s="1"/>
  <c r="P1278" i="1"/>
  <c r="Q1278" i="1" s="1"/>
  <c r="P1274" i="1"/>
  <c r="Q1274" i="1" s="1"/>
  <c r="P1270" i="1"/>
  <c r="Q1270" i="1" s="1"/>
  <c r="P1266" i="1"/>
  <c r="Q1266" i="1" s="1"/>
  <c r="P1262" i="1"/>
  <c r="Q1262" i="1" s="1"/>
  <c r="P1258" i="1"/>
  <c r="Q1258" i="1" s="1"/>
  <c r="P1254" i="1"/>
  <c r="Q1254" i="1" s="1"/>
  <c r="P1250" i="1"/>
  <c r="Q1250" i="1" s="1"/>
  <c r="P1246" i="1"/>
  <c r="Q1246" i="1" s="1"/>
  <c r="P1242" i="1"/>
  <c r="Q1242" i="1" s="1"/>
  <c r="P1238" i="1"/>
  <c r="Q1238" i="1" s="1"/>
  <c r="P1234" i="1"/>
  <c r="Q1234" i="1" s="1"/>
  <c r="P1230" i="1"/>
  <c r="Q1230" i="1" s="1"/>
  <c r="P1226" i="1"/>
  <c r="Q1226" i="1" s="1"/>
  <c r="P1222" i="1"/>
  <c r="Q1222" i="1" s="1"/>
  <c r="P1218" i="1"/>
  <c r="Q1218" i="1" s="1"/>
  <c r="P1214" i="1"/>
  <c r="Q1214" i="1" s="1"/>
  <c r="P1210" i="1"/>
  <c r="Q1210" i="1" s="1"/>
  <c r="P1206" i="1"/>
  <c r="Q1206" i="1" s="1"/>
  <c r="P1202" i="1"/>
  <c r="Q1202" i="1" s="1"/>
  <c r="P1198" i="1"/>
  <c r="Q1198" i="1" s="1"/>
  <c r="P1194" i="1"/>
  <c r="Q1194" i="1" s="1"/>
  <c r="P1190" i="1"/>
  <c r="Q1190" i="1" s="1"/>
  <c r="P1186" i="1"/>
  <c r="Q1186" i="1" s="1"/>
  <c r="P1182" i="1"/>
  <c r="Q1182" i="1" s="1"/>
  <c r="P1178" i="1"/>
  <c r="Q1178" i="1" s="1"/>
  <c r="P1174" i="1"/>
  <c r="Q1174" i="1" s="1"/>
  <c r="P1170" i="1"/>
  <c r="Q1170" i="1" s="1"/>
  <c r="P1166" i="1"/>
  <c r="Q1166" i="1" s="1"/>
  <c r="P1162" i="1"/>
  <c r="Q1162" i="1" s="1"/>
  <c r="P1158" i="1"/>
  <c r="Q1158" i="1" s="1"/>
  <c r="P1154" i="1"/>
  <c r="Q1154" i="1" s="1"/>
  <c r="P1150" i="1"/>
  <c r="Q1150" i="1" s="1"/>
  <c r="P1146" i="1"/>
  <c r="Q1146" i="1" s="1"/>
  <c r="P1142" i="1"/>
  <c r="Q1142" i="1" s="1"/>
  <c r="P1138" i="1"/>
  <c r="Q1138" i="1" s="1"/>
  <c r="P1134" i="1"/>
  <c r="Q1134" i="1" s="1"/>
  <c r="P1130" i="1"/>
  <c r="Q1130" i="1" s="1"/>
  <c r="P1126" i="1"/>
  <c r="Q1126" i="1" s="1"/>
  <c r="P1122" i="1"/>
  <c r="Q1122" i="1" s="1"/>
  <c r="P1118" i="1"/>
  <c r="Q1118" i="1" s="1"/>
  <c r="P1114" i="1"/>
  <c r="Q1114" i="1" s="1"/>
  <c r="P1110" i="1"/>
  <c r="Q1110" i="1" s="1"/>
  <c r="P1106" i="1"/>
  <c r="Q1106" i="1" s="1"/>
  <c r="P1102" i="1"/>
  <c r="Q1102" i="1" s="1"/>
  <c r="P1098" i="1"/>
  <c r="Q1098" i="1" s="1"/>
  <c r="P1094" i="1"/>
  <c r="Q1094" i="1" s="1"/>
  <c r="P1090" i="1"/>
  <c r="Q1090" i="1" s="1"/>
  <c r="P1087" i="1"/>
  <c r="Q1087" i="1" s="1"/>
  <c r="P1083" i="1"/>
  <c r="Q1083" i="1" s="1"/>
  <c r="P1079" i="1"/>
  <c r="Q1079" i="1" s="1"/>
  <c r="P1076" i="1"/>
  <c r="Q1076" i="1" s="1"/>
  <c r="P1072" i="1"/>
  <c r="Q1072" i="1" s="1"/>
  <c r="P1068" i="1"/>
  <c r="Q1068" i="1" s="1"/>
  <c r="P1064" i="1"/>
  <c r="Q1064" i="1" s="1"/>
  <c r="P1060" i="1"/>
  <c r="Q1060" i="1" s="1"/>
  <c r="P1056" i="1"/>
  <c r="Q1056" i="1" s="1"/>
  <c r="P1052" i="1"/>
  <c r="Q1052" i="1" s="1"/>
  <c r="P1048" i="1"/>
  <c r="Q1048" i="1" s="1"/>
  <c r="P1044" i="1"/>
  <c r="Q1044" i="1" s="1"/>
  <c r="P1040" i="1"/>
  <c r="Q1040" i="1" s="1"/>
  <c r="P1036" i="1"/>
  <c r="Q1036" i="1" s="1"/>
  <c r="P1032" i="1"/>
  <c r="Q1032" i="1" s="1"/>
  <c r="P1028" i="1"/>
  <c r="Q1028" i="1" s="1"/>
  <c r="P1024" i="1"/>
  <c r="Q1024" i="1" s="1"/>
  <c r="P1020" i="1"/>
  <c r="Q1020" i="1" s="1"/>
  <c r="P1016" i="1"/>
  <c r="Q1016" i="1" s="1"/>
  <c r="P1012" i="1"/>
  <c r="Q1012" i="1" s="1"/>
  <c r="P1008" i="1"/>
  <c r="Q1008" i="1" s="1"/>
  <c r="P1004" i="1"/>
  <c r="Q1004" i="1" s="1"/>
  <c r="P1000" i="1"/>
  <c r="Q1000" i="1" s="1"/>
  <c r="P996" i="1"/>
  <c r="Q996" i="1" s="1"/>
  <c r="P992" i="1"/>
  <c r="Q992" i="1" s="1"/>
  <c r="P988" i="1"/>
  <c r="Q988" i="1" s="1"/>
  <c r="P984" i="1"/>
  <c r="Q984" i="1" s="1"/>
  <c r="P980" i="1"/>
  <c r="Q980" i="1" s="1"/>
  <c r="P976" i="1"/>
  <c r="Q976" i="1" s="1"/>
  <c r="P972" i="1"/>
  <c r="Q972" i="1" s="1"/>
  <c r="P968" i="1"/>
  <c r="Q968" i="1" s="1"/>
  <c r="P964" i="1"/>
  <c r="Q964" i="1" s="1"/>
  <c r="P960" i="1"/>
  <c r="Q960" i="1" s="1"/>
  <c r="P956" i="1"/>
  <c r="Q956" i="1" s="1"/>
  <c r="P952" i="1"/>
  <c r="Q952" i="1" s="1"/>
  <c r="P948" i="1"/>
  <c r="Q948" i="1" s="1"/>
  <c r="P944" i="1"/>
  <c r="Q944" i="1" s="1"/>
  <c r="P940" i="1"/>
  <c r="Q940" i="1" s="1"/>
  <c r="P936" i="1"/>
  <c r="Q936" i="1" s="1"/>
  <c r="P932" i="1"/>
  <c r="Q932" i="1" s="1"/>
  <c r="P928" i="1"/>
  <c r="Q928" i="1" s="1"/>
  <c r="P924" i="1"/>
  <c r="Q924" i="1" s="1"/>
  <c r="P920" i="1"/>
  <c r="Q920" i="1" s="1"/>
  <c r="P916" i="1"/>
  <c r="Q916" i="1" s="1"/>
  <c r="P912" i="1"/>
  <c r="Q912" i="1" s="1"/>
  <c r="P908" i="1"/>
  <c r="Q908" i="1" s="1"/>
  <c r="P904" i="1"/>
  <c r="Q904" i="1" s="1"/>
  <c r="P900" i="1"/>
  <c r="Q900" i="1" s="1"/>
  <c r="P896" i="1"/>
  <c r="Q896" i="1" s="1"/>
  <c r="P892" i="1"/>
  <c r="Q892" i="1" s="1"/>
  <c r="P888" i="1"/>
  <c r="Q888" i="1" s="1"/>
  <c r="P884" i="1"/>
  <c r="Q884" i="1" s="1"/>
  <c r="P880" i="1"/>
  <c r="Q880" i="1" s="1"/>
  <c r="P876" i="1"/>
  <c r="Q876" i="1" s="1"/>
  <c r="P872" i="1"/>
  <c r="Q872" i="1" s="1"/>
  <c r="P868" i="1"/>
  <c r="Q868" i="1" s="1"/>
  <c r="P864" i="1"/>
  <c r="Q864" i="1" s="1"/>
  <c r="P860" i="1"/>
  <c r="Q860" i="1" s="1"/>
  <c r="P856" i="1"/>
  <c r="Q856" i="1" s="1"/>
  <c r="P852" i="1"/>
  <c r="Q852" i="1" s="1"/>
  <c r="P848" i="1"/>
  <c r="Q848" i="1" s="1"/>
  <c r="P844" i="1"/>
  <c r="Q844" i="1" s="1"/>
  <c r="P840" i="1"/>
  <c r="Q840" i="1" s="1"/>
  <c r="P836" i="1"/>
  <c r="Q836" i="1" s="1"/>
  <c r="P832" i="1"/>
  <c r="Q832" i="1" s="1"/>
  <c r="P828" i="1"/>
  <c r="Q828" i="1" s="1"/>
  <c r="P825" i="1"/>
  <c r="Q825" i="1" s="1"/>
  <c r="P821" i="1"/>
  <c r="Q821" i="1" s="1"/>
  <c r="P817" i="1"/>
  <c r="Q817" i="1" s="1"/>
  <c r="P813" i="1"/>
  <c r="Q813" i="1" s="1"/>
  <c r="P809" i="1"/>
  <c r="Q809" i="1" s="1"/>
  <c r="P805" i="1"/>
  <c r="Q805" i="1" s="1"/>
  <c r="P801" i="1"/>
  <c r="Q801" i="1" s="1"/>
  <c r="P797" i="1"/>
  <c r="Q797" i="1" s="1"/>
  <c r="P793" i="1"/>
  <c r="Q793" i="1" s="1"/>
  <c r="P789" i="1"/>
  <c r="Q789" i="1" s="1"/>
  <c r="P785" i="1"/>
  <c r="Q785" i="1" s="1"/>
  <c r="P781" i="1"/>
  <c r="Q781" i="1" s="1"/>
  <c r="P777" i="1"/>
  <c r="Q777" i="1" s="1"/>
  <c r="P773" i="1"/>
  <c r="Q773" i="1" s="1"/>
  <c r="P769" i="1"/>
  <c r="Q769" i="1" s="1"/>
  <c r="P765" i="1"/>
  <c r="Q765" i="1" s="1"/>
  <c r="P761" i="1"/>
  <c r="Q761" i="1" s="1"/>
  <c r="P757" i="1"/>
  <c r="Q757" i="1" s="1"/>
  <c r="P753" i="1"/>
  <c r="Q753" i="1" s="1"/>
  <c r="P749" i="1"/>
  <c r="Q749" i="1" s="1"/>
  <c r="P745" i="1"/>
  <c r="Q745" i="1" s="1"/>
  <c r="P741" i="1"/>
  <c r="Q741" i="1" s="1"/>
  <c r="P737" i="1"/>
  <c r="Q737" i="1" s="1"/>
  <c r="P733" i="1"/>
  <c r="Q733" i="1" s="1"/>
  <c r="P729" i="1"/>
  <c r="Q729" i="1" s="1"/>
  <c r="P725" i="1"/>
  <c r="Q725" i="1" s="1"/>
  <c r="P721" i="1"/>
  <c r="Q721" i="1" s="1"/>
  <c r="P717" i="1"/>
  <c r="Q717" i="1" s="1"/>
  <c r="P713" i="1"/>
  <c r="Q713" i="1" s="1"/>
  <c r="P709" i="1"/>
  <c r="Q709" i="1" s="1"/>
  <c r="P705" i="1"/>
  <c r="Q705" i="1" s="1"/>
  <c r="P701" i="1"/>
  <c r="Q701" i="1" s="1"/>
  <c r="P697" i="1"/>
  <c r="Q697" i="1" s="1"/>
  <c r="P693" i="1"/>
  <c r="Q693" i="1" s="1"/>
  <c r="P689" i="1"/>
  <c r="Q689" i="1" s="1"/>
  <c r="P685" i="1"/>
  <c r="Q685" i="1" s="1"/>
  <c r="P681" i="1"/>
  <c r="Q681" i="1" s="1"/>
  <c r="P677" i="1"/>
  <c r="Q677" i="1" s="1"/>
  <c r="P673" i="1"/>
  <c r="Q673" i="1" s="1"/>
  <c r="P669" i="1"/>
  <c r="Q669" i="1" s="1"/>
  <c r="P665" i="1"/>
  <c r="Q665" i="1" s="1"/>
  <c r="P661" i="1"/>
  <c r="Q661" i="1" s="1"/>
  <c r="P657" i="1"/>
  <c r="Q657" i="1" s="1"/>
  <c r="P654" i="1"/>
  <c r="Q654" i="1" s="1"/>
  <c r="P650" i="1"/>
  <c r="Q650" i="1" s="1"/>
  <c r="P646" i="1"/>
  <c r="Q646" i="1" s="1"/>
  <c r="P642" i="1"/>
  <c r="Q642" i="1" s="1"/>
  <c r="P638" i="1"/>
  <c r="Q638" i="1" s="1"/>
  <c r="P634" i="1"/>
  <c r="Q634" i="1" s="1"/>
  <c r="P630" i="1"/>
  <c r="Q630" i="1" s="1"/>
  <c r="P626" i="1"/>
  <c r="Q626" i="1" s="1"/>
  <c r="P622" i="1"/>
  <c r="Q622" i="1" s="1"/>
  <c r="P618" i="1"/>
  <c r="Q618" i="1" s="1"/>
  <c r="P614" i="1"/>
  <c r="Q614" i="1" s="1"/>
  <c r="P610" i="1"/>
  <c r="Q610" i="1" s="1"/>
  <c r="P606" i="1"/>
  <c r="Q606" i="1" s="1"/>
  <c r="P602" i="1"/>
  <c r="Q602" i="1" s="1"/>
  <c r="P598" i="1"/>
  <c r="Q598" i="1" s="1"/>
  <c r="P594" i="1"/>
  <c r="Q594" i="1" s="1"/>
  <c r="P590" i="1"/>
  <c r="Q590" i="1" s="1"/>
  <c r="P586" i="1"/>
  <c r="Q586" i="1" s="1"/>
  <c r="P582" i="1"/>
  <c r="Q582" i="1" s="1"/>
  <c r="P578" i="1"/>
  <c r="Q578" i="1" s="1"/>
  <c r="P574" i="1"/>
  <c r="Q574" i="1" s="1"/>
  <c r="P570" i="1"/>
  <c r="Q570" i="1" s="1"/>
  <c r="P566" i="1"/>
  <c r="Q566" i="1" s="1"/>
  <c r="P562" i="1"/>
  <c r="Q562" i="1" s="1"/>
  <c r="P558" i="1"/>
  <c r="Q558" i="1" s="1"/>
  <c r="P554" i="1"/>
  <c r="Q554" i="1" s="1"/>
  <c r="P550" i="1"/>
  <c r="Q550" i="1" s="1"/>
  <c r="P546" i="1"/>
  <c r="Q546" i="1" s="1"/>
  <c r="P542" i="1"/>
  <c r="Q542" i="1" s="1"/>
  <c r="P538" i="1"/>
  <c r="Q538" i="1" s="1"/>
  <c r="P534" i="1"/>
  <c r="Q534" i="1" s="1"/>
  <c r="P530" i="1"/>
  <c r="Q530" i="1" s="1"/>
  <c r="P526" i="1"/>
  <c r="Q526" i="1" s="1"/>
  <c r="P522" i="1"/>
  <c r="Q522" i="1" s="1"/>
  <c r="P518" i="1"/>
  <c r="Q518" i="1" s="1"/>
  <c r="P514" i="1"/>
  <c r="Q514" i="1" s="1"/>
  <c r="P510" i="1"/>
  <c r="Q510" i="1" s="1"/>
  <c r="P506" i="1"/>
  <c r="Q506" i="1" s="1"/>
  <c r="P502" i="1"/>
  <c r="Q502" i="1" s="1"/>
  <c r="P498" i="1"/>
  <c r="Q498" i="1" s="1"/>
  <c r="P494" i="1"/>
  <c r="Q494" i="1" s="1"/>
  <c r="P490" i="1"/>
  <c r="Q490" i="1" s="1"/>
  <c r="P486" i="1"/>
  <c r="Q486" i="1" s="1"/>
  <c r="P482" i="1"/>
  <c r="Q482" i="1" s="1"/>
  <c r="P478" i="1"/>
  <c r="Q478" i="1" s="1"/>
  <c r="P474" i="1"/>
  <c r="Q474" i="1" s="1"/>
  <c r="P470" i="1"/>
  <c r="Q470" i="1" s="1"/>
  <c r="P466" i="1"/>
  <c r="Q466" i="1" s="1"/>
  <c r="P462" i="1"/>
  <c r="Q462" i="1" s="1"/>
  <c r="P458" i="1"/>
  <c r="Q458" i="1" s="1"/>
  <c r="P454" i="1"/>
  <c r="Q454" i="1" s="1"/>
  <c r="P450" i="1"/>
  <c r="Q450" i="1" s="1"/>
  <c r="P446" i="1"/>
  <c r="Q446" i="1" s="1"/>
  <c r="P442" i="1"/>
  <c r="Q442" i="1" s="1"/>
  <c r="P435" i="1"/>
  <c r="Q435" i="1" s="1"/>
  <c r="P431" i="1"/>
  <c r="Q431" i="1" s="1"/>
  <c r="P427" i="1"/>
  <c r="Q427" i="1" s="1"/>
  <c r="P423" i="1"/>
  <c r="Q423" i="1" s="1"/>
  <c r="P419" i="1"/>
  <c r="Q419" i="1" s="1"/>
  <c r="P415" i="1"/>
  <c r="Q415" i="1" s="1"/>
  <c r="P411" i="1"/>
  <c r="Q411" i="1" s="1"/>
  <c r="P407" i="1"/>
  <c r="Q407" i="1" s="1"/>
  <c r="P403" i="1"/>
  <c r="Q403" i="1" s="1"/>
  <c r="P399" i="1"/>
  <c r="Q399" i="1" s="1"/>
  <c r="P395" i="1"/>
  <c r="Q395" i="1" s="1"/>
  <c r="P391" i="1"/>
  <c r="Q391" i="1" s="1"/>
  <c r="P387" i="1"/>
  <c r="Q387" i="1" s="1"/>
  <c r="P383" i="1"/>
  <c r="Q383" i="1" s="1"/>
  <c r="P379" i="1"/>
  <c r="Q379" i="1" s="1"/>
  <c r="P375" i="1"/>
  <c r="Q375" i="1" s="1"/>
  <c r="P371" i="1"/>
  <c r="Q371" i="1" s="1"/>
  <c r="P367" i="1"/>
  <c r="Q367" i="1" s="1"/>
  <c r="P363" i="1"/>
  <c r="Q363" i="1" s="1"/>
  <c r="P359" i="1"/>
  <c r="Q359" i="1" s="1"/>
  <c r="P355" i="1"/>
  <c r="Q355" i="1" s="1"/>
  <c r="P351" i="1"/>
  <c r="Q351" i="1" s="1"/>
  <c r="P347" i="1"/>
  <c r="Q347" i="1" s="1"/>
  <c r="P340" i="1"/>
  <c r="Q340" i="1" s="1"/>
  <c r="P336" i="1"/>
  <c r="Q336" i="1" s="1"/>
  <c r="P332" i="1"/>
  <c r="Q332" i="1" s="1"/>
  <c r="P328" i="1"/>
  <c r="Q328" i="1" s="1"/>
  <c r="P324" i="1"/>
  <c r="Q324" i="1" s="1"/>
  <c r="P320" i="1"/>
  <c r="Q320" i="1" s="1"/>
  <c r="P316" i="1"/>
  <c r="Q316" i="1" s="1"/>
  <c r="P312" i="1"/>
  <c r="Q312" i="1" s="1"/>
  <c r="P308" i="1"/>
  <c r="Q308" i="1" s="1"/>
  <c r="P304" i="1"/>
  <c r="Q304" i="1" s="1"/>
  <c r="P300" i="1"/>
  <c r="Q300" i="1" s="1"/>
  <c r="P296" i="1"/>
  <c r="Q296" i="1" s="1"/>
  <c r="P292" i="1"/>
  <c r="Q292" i="1" s="1"/>
  <c r="P288" i="1"/>
  <c r="Q288" i="1" s="1"/>
  <c r="P284" i="1"/>
  <c r="Q284" i="1" s="1"/>
  <c r="P280" i="1"/>
  <c r="Q280" i="1" s="1"/>
  <c r="P276" i="1"/>
  <c r="Q276" i="1" s="1"/>
  <c r="P272" i="1"/>
  <c r="Q272" i="1" s="1"/>
  <c r="P268" i="1"/>
  <c r="Q268" i="1" s="1"/>
  <c r="P264" i="1"/>
  <c r="Q264" i="1" s="1"/>
  <c r="P260" i="1"/>
  <c r="Q260" i="1" s="1"/>
  <c r="P256" i="1"/>
  <c r="Q256" i="1" s="1"/>
  <c r="P252" i="1"/>
  <c r="Q252" i="1" s="1"/>
  <c r="P248" i="1"/>
  <c r="Q248" i="1" s="1"/>
  <c r="P244" i="1"/>
  <c r="Q244" i="1" s="1"/>
  <c r="P240" i="1"/>
  <c r="Q240" i="1" s="1"/>
  <c r="P236" i="1"/>
  <c r="Q236" i="1" s="1"/>
  <c r="P232" i="1"/>
  <c r="Q232" i="1" s="1"/>
  <c r="P228" i="1"/>
  <c r="Q228" i="1" s="1"/>
  <c r="P224" i="1"/>
  <c r="Q224" i="1" s="1"/>
  <c r="P220" i="1"/>
  <c r="Q220" i="1" s="1"/>
  <c r="P216" i="1"/>
  <c r="Q216" i="1" s="1"/>
  <c r="P212" i="1"/>
  <c r="Q212" i="1" s="1"/>
  <c r="P208" i="1"/>
  <c r="Q208" i="1" s="1"/>
  <c r="P204" i="1"/>
  <c r="Q204" i="1" s="1"/>
  <c r="P200" i="1"/>
  <c r="Q200" i="1" s="1"/>
  <c r="P196" i="1"/>
  <c r="Q196" i="1" s="1"/>
  <c r="P192" i="1"/>
  <c r="Q192" i="1" s="1"/>
  <c r="P188" i="1"/>
  <c r="Q188" i="1" s="1"/>
  <c r="P184" i="1"/>
  <c r="Q184" i="1" s="1"/>
  <c r="P180" i="1"/>
  <c r="Q180" i="1" s="1"/>
  <c r="P176" i="1"/>
  <c r="Q176" i="1" s="1"/>
  <c r="P172" i="1"/>
  <c r="Q172" i="1" s="1"/>
  <c r="P168" i="1"/>
  <c r="Q168" i="1" s="1"/>
  <c r="P164" i="1"/>
  <c r="Q164" i="1" s="1"/>
  <c r="P160" i="1"/>
  <c r="Q160" i="1" s="1"/>
  <c r="P156" i="1"/>
  <c r="Q156" i="1" s="1"/>
  <c r="P152" i="1"/>
  <c r="Q152" i="1" s="1"/>
  <c r="P148" i="1"/>
  <c r="Q148" i="1" s="1"/>
  <c r="P144" i="1"/>
  <c r="Q144" i="1" s="1"/>
  <c r="P140" i="1"/>
  <c r="Q140" i="1" s="1"/>
  <c r="P136" i="1"/>
  <c r="Q136" i="1" s="1"/>
  <c r="P132" i="1"/>
  <c r="Q132" i="1" s="1"/>
  <c r="P128" i="1"/>
  <c r="Q128" i="1" s="1"/>
  <c r="P124" i="1"/>
  <c r="Q124" i="1" s="1"/>
  <c r="P120" i="1"/>
  <c r="Q120" i="1" s="1"/>
  <c r="P116" i="1"/>
  <c r="Q116" i="1" s="1"/>
  <c r="P112" i="1"/>
  <c r="Q112" i="1" s="1"/>
  <c r="P108" i="1"/>
  <c r="Q108" i="1" s="1"/>
  <c r="P104" i="1"/>
  <c r="Q104" i="1" s="1"/>
  <c r="P100" i="1"/>
  <c r="Q100" i="1" s="1"/>
  <c r="P96" i="1"/>
  <c r="Q96" i="1" s="1"/>
  <c r="P92" i="1"/>
  <c r="Q92" i="1" s="1"/>
  <c r="P89" i="1"/>
  <c r="Q89" i="1" s="1"/>
  <c r="P85" i="1"/>
  <c r="Q85" i="1" s="1"/>
  <c r="P81" i="1"/>
  <c r="Q81" i="1" s="1"/>
  <c r="P77" i="1"/>
  <c r="Q77" i="1" s="1"/>
  <c r="P73" i="1"/>
  <c r="Q73" i="1" s="1"/>
  <c r="P69" i="1"/>
  <c r="Q69" i="1" s="1"/>
  <c r="P65" i="1"/>
  <c r="Q65" i="1" s="1"/>
  <c r="P61" i="1"/>
  <c r="Q61" i="1" s="1"/>
  <c r="P57" i="1"/>
  <c r="Q57" i="1" s="1"/>
  <c r="P53" i="1"/>
  <c r="Q53" i="1" s="1"/>
  <c r="P49" i="1"/>
  <c r="Q49" i="1" s="1"/>
  <c r="P45" i="1"/>
  <c r="Q45" i="1" s="1"/>
  <c r="P41" i="1"/>
  <c r="Q41" i="1" s="1"/>
  <c r="P37" i="1"/>
  <c r="Q37" i="1" s="1"/>
  <c r="P33" i="1"/>
  <c r="Q33" i="1" s="1"/>
  <c r="P27" i="1"/>
  <c r="Q27" i="1" s="1"/>
  <c r="P23" i="1"/>
  <c r="Q23" i="1" s="1"/>
  <c r="P19" i="1"/>
  <c r="Q19" i="1" s="1"/>
  <c r="P15" i="1"/>
  <c r="Q15" i="1" s="1"/>
  <c r="P11" i="1"/>
  <c r="Q11" i="1" s="1"/>
  <c r="P7" i="1"/>
  <c r="Q7" i="1" s="1"/>
  <c r="P2031" i="1"/>
  <c r="Q2031" i="1" s="1"/>
  <c r="P2027" i="1"/>
  <c r="Q2027" i="1" s="1"/>
  <c r="P2023" i="1"/>
  <c r="Q2023" i="1" s="1"/>
  <c r="P2019" i="1"/>
  <c r="Q2019" i="1" s="1"/>
  <c r="P2015" i="1"/>
  <c r="Q2015" i="1" s="1"/>
  <c r="P2011" i="1"/>
  <c r="Q2011" i="1" s="1"/>
  <c r="P2007" i="1"/>
  <c r="Q2007" i="1" s="1"/>
  <c r="P2003" i="1"/>
  <c r="Q2003" i="1" s="1"/>
  <c r="P1999" i="1"/>
  <c r="Q1999" i="1" s="1"/>
  <c r="P1995" i="1"/>
  <c r="Q1995" i="1" s="1"/>
  <c r="P1991" i="1"/>
  <c r="Q1991" i="1" s="1"/>
  <c r="P1987" i="1"/>
  <c r="Q1987" i="1" s="1"/>
  <c r="P1983" i="1"/>
  <c r="Q1983" i="1" s="1"/>
  <c r="P1979" i="1"/>
  <c r="Q1979" i="1" s="1"/>
  <c r="P1975" i="1"/>
  <c r="Q1975" i="1" s="1"/>
  <c r="P1971" i="1"/>
  <c r="Q1971" i="1" s="1"/>
  <c r="P1967" i="1"/>
  <c r="Q1967" i="1" s="1"/>
  <c r="P1963" i="1"/>
  <c r="Q1963" i="1" s="1"/>
  <c r="P1959" i="1"/>
  <c r="Q1959" i="1" s="1"/>
  <c r="P1955" i="1"/>
  <c r="Q1955" i="1" s="1"/>
  <c r="P1951" i="1"/>
  <c r="Q1951" i="1" s="1"/>
  <c r="P1947" i="1"/>
  <c r="Q1947" i="1" s="1"/>
  <c r="P1943" i="1"/>
  <c r="Q1943" i="1" s="1"/>
  <c r="P1939" i="1"/>
  <c r="Q1939" i="1" s="1"/>
  <c r="P1935" i="1"/>
  <c r="Q1935" i="1" s="1"/>
  <c r="P1931" i="1"/>
  <c r="Q1931" i="1" s="1"/>
  <c r="P1927" i="1"/>
  <c r="Q1927" i="1" s="1"/>
  <c r="P1923" i="1"/>
  <c r="Q1923" i="1" s="1"/>
  <c r="P1919" i="1"/>
  <c r="Q1919" i="1" s="1"/>
  <c r="P1915" i="1"/>
  <c r="Q1915" i="1" s="1"/>
  <c r="P1911" i="1"/>
  <c r="Q1911" i="1" s="1"/>
  <c r="P1907" i="1"/>
  <c r="Q1907" i="1" s="1"/>
  <c r="P1903" i="1"/>
  <c r="Q1903" i="1" s="1"/>
  <c r="P1899" i="1"/>
  <c r="Q1899" i="1" s="1"/>
  <c r="P1895" i="1"/>
  <c r="Q1895" i="1" s="1"/>
  <c r="P1891" i="1"/>
  <c r="Q1891" i="1" s="1"/>
  <c r="P1887" i="1"/>
  <c r="Q1887" i="1" s="1"/>
  <c r="P1883" i="1"/>
  <c r="Q1883" i="1" s="1"/>
  <c r="P1879" i="1"/>
  <c r="Q1879" i="1" s="1"/>
  <c r="P1875" i="1"/>
  <c r="Q1875" i="1" s="1"/>
  <c r="P1871" i="1"/>
  <c r="Q1871" i="1" s="1"/>
  <c r="P1867" i="1"/>
  <c r="Q1867" i="1" s="1"/>
  <c r="P1863" i="1"/>
  <c r="Q1863" i="1" s="1"/>
  <c r="P1859" i="1"/>
  <c r="Q1859" i="1" s="1"/>
  <c r="P1855" i="1"/>
  <c r="Q1855" i="1" s="1"/>
  <c r="P1851" i="1"/>
  <c r="Q1851" i="1" s="1"/>
  <c r="P1847" i="1"/>
  <c r="Q1847" i="1" s="1"/>
  <c r="P1843" i="1"/>
  <c r="Q1843" i="1" s="1"/>
  <c r="P1839" i="1"/>
  <c r="Q1839" i="1" s="1"/>
  <c r="P1835" i="1"/>
  <c r="Q1835" i="1" s="1"/>
  <c r="P1831" i="1"/>
  <c r="Q1831" i="1" s="1"/>
  <c r="P1827" i="1"/>
  <c r="Q1827" i="1" s="1"/>
  <c r="P1823" i="1"/>
  <c r="Q1823" i="1" s="1"/>
  <c r="P1819" i="1"/>
  <c r="Q1819" i="1" s="1"/>
  <c r="P1815" i="1"/>
  <c r="Q1815" i="1" s="1"/>
  <c r="P1811" i="1"/>
  <c r="Q1811" i="1" s="1"/>
  <c r="P1807" i="1"/>
  <c r="Q1807" i="1" s="1"/>
  <c r="P1803" i="1"/>
  <c r="Q1803" i="1" s="1"/>
  <c r="P1799" i="1"/>
  <c r="Q1799" i="1" s="1"/>
  <c r="P1795" i="1"/>
  <c r="Q1795" i="1" s="1"/>
  <c r="P1791" i="1"/>
  <c r="Q1791" i="1" s="1"/>
  <c r="P1787" i="1"/>
  <c r="Q1787" i="1" s="1"/>
  <c r="P1783" i="1"/>
  <c r="Q1783" i="1" s="1"/>
  <c r="P1780" i="1"/>
  <c r="Q1780" i="1" s="1"/>
  <c r="P1776" i="1"/>
  <c r="Q1776" i="1" s="1"/>
  <c r="P1772" i="1"/>
  <c r="Q1772" i="1" s="1"/>
  <c r="P1768" i="1"/>
  <c r="Q1768" i="1" s="1"/>
  <c r="P1764" i="1"/>
  <c r="Q1764" i="1" s="1"/>
  <c r="P1760" i="1"/>
  <c r="Q1760" i="1" s="1"/>
  <c r="P1756" i="1"/>
  <c r="Q1756" i="1" s="1"/>
  <c r="P1752" i="1"/>
  <c r="Q1752" i="1" s="1"/>
  <c r="P1748" i="1"/>
  <c r="Q1748" i="1" s="1"/>
  <c r="P1744" i="1"/>
  <c r="Q1744" i="1" s="1"/>
  <c r="P1740" i="1"/>
  <c r="Q1740" i="1" s="1"/>
  <c r="P1736" i="1"/>
  <c r="Q1736" i="1" s="1"/>
  <c r="P1732" i="1"/>
  <c r="Q1732" i="1" s="1"/>
  <c r="P1728" i="1"/>
  <c r="Q1728" i="1" s="1"/>
  <c r="P1724" i="1"/>
  <c r="Q1724" i="1" s="1"/>
  <c r="P1720" i="1"/>
  <c r="Q1720" i="1" s="1"/>
  <c r="P1716" i="1"/>
  <c r="Q1716" i="1" s="1"/>
  <c r="P1712" i="1"/>
  <c r="Q1712" i="1" s="1"/>
  <c r="P1708" i="1"/>
  <c r="Q1708" i="1" s="1"/>
  <c r="P1704" i="1"/>
  <c r="Q1704" i="1" s="1"/>
  <c r="P1700" i="1"/>
  <c r="Q1700" i="1" s="1"/>
  <c r="P1696" i="1"/>
  <c r="Q1696" i="1" s="1"/>
  <c r="P1692" i="1"/>
  <c r="Q1692" i="1" s="1"/>
  <c r="P1688" i="1"/>
  <c r="Q1688" i="1" s="1"/>
  <c r="P1684" i="1"/>
  <c r="Q1684" i="1" s="1"/>
  <c r="P1680" i="1"/>
  <c r="Q1680" i="1" s="1"/>
  <c r="P1676" i="1"/>
  <c r="Q1676" i="1" s="1"/>
  <c r="P1672" i="1"/>
  <c r="Q1672" i="1" s="1"/>
  <c r="P1668" i="1"/>
  <c r="Q1668" i="1" s="1"/>
  <c r="P1665" i="1"/>
  <c r="Q1665" i="1" s="1"/>
  <c r="P1661" i="1"/>
  <c r="Q1661" i="1" s="1"/>
  <c r="P1657" i="1"/>
  <c r="Q1657" i="1" s="1"/>
  <c r="P1653" i="1"/>
  <c r="Q1653" i="1" s="1"/>
  <c r="P1649" i="1"/>
  <c r="Q1649" i="1" s="1"/>
  <c r="P1645" i="1"/>
  <c r="Q1645" i="1" s="1"/>
  <c r="P1641" i="1"/>
  <c r="Q1641" i="1" s="1"/>
  <c r="P1637" i="1"/>
  <c r="Q1637" i="1" s="1"/>
  <c r="P1633" i="1"/>
  <c r="Q1633" i="1" s="1"/>
  <c r="P1629" i="1"/>
  <c r="Q1629" i="1" s="1"/>
  <c r="P1625" i="1"/>
  <c r="Q1625" i="1" s="1"/>
  <c r="P1621" i="1"/>
  <c r="Q1621" i="1" s="1"/>
  <c r="P1617" i="1"/>
  <c r="Q1617" i="1" s="1"/>
  <c r="P1613" i="1"/>
  <c r="Q1613" i="1" s="1"/>
  <c r="P1609" i="1"/>
  <c r="Q1609" i="1" s="1"/>
  <c r="P1605" i="1"/>
  <c r="Q1605" i="1" s="1"/>
  <c r="P1601" i="1"/>
  <c r="Q1601" i="1" s="1"/>
  <c r="P1597" i="1"/>
  <c r="Q1597" i="1" s="1"/>
  <c r="P1593" i="1"/>
  <c r="Q1593" i="1" s="1"/>
  <c r="P1589" i="1"/>
  <c r="Q1589" i="1" s="1"/>
  <c r="P1585" i="1"/>
  <c r="Q1585" i="1" s="1"/>
  <c r="P1581" i="1"/>
  <c r="Q1581" i="1" s="1"/>
  <c r="P1577" i="1"/>
  <c r="Q1577" i="1" s="1"/>
  <c r="P1573" i="1"/>
  <c r="Q1573" i="1" s="1"/>
  <c r="P1569" i="1"/>
  <c r="Q1569" i="1" s="1"/>
  <c r="P1565" i="1"/>
  <c r="Q1565" i="1" s="1"/>
  <c r="P1562" i="1"/>
  <c r="Q1562" i="1" s="1"/>
  <c r="P1558" i="1"/>
  <c r="Q1558" i="1" s="1"/>
  <c r="P1554" i="1"/>
  <c r="Q1554" i="1" s="1"/>
  <c r="P1550" i="1"/>
  <c r="Q1550" i="1" s="1"/>
  <c r="P1546" i="1"/>
  <c r="Q1546" i="1" s="1"/>
  <c r="P1542" i="1"/>
  <c r="Q1542" i="1" s="1"/>
  <c r="P1538" i="1"/>
  <c r="Q1538" i="1" s="1"/>
  <c r="P1534" i="1"/>
  <c r="Q1534" i="1" s="1"/>
  <c r="P1530" i="1"/>
  <c r="Q1530" i="1" s="1"/>
  <c r="P1526" i="1"/>
  <c r="Q1526" i="1" s="1"/>
  <c r="P1522" i="1"/>
  <c r="Q1522" i="1" s="1"/>
  <c r="P1518" i="1"/>
  <c r="Q1518" i="1" s="1"/>
  <c r="P1514" i="1"/>
  <c r="Q1514" i="1" s="1"/>
  <c r="P1510" i="1"/>
  <c r="Q1510" i="1" s="1"/>
  <c r="P1502" i="1"/>
  <c r="Q1502" i="1" s="1"/>
  <c r="P1498" i="1"/>
  <c r="Q1498" i="1" s="1"/>
  <c r="P1494" i="1"/>
  <c r="Q1494" i="1" s="1"/>
  <c r="P1490" i="1"/>
  <c r="Q1490" i="1" s="1"/>
  <c r="P1486" i="1"/>
  <c r="Q1486" i="1" s="1"/>
  <c r="P1483" i="1"/>
  <c r="Q1483" i="1" s="1"/>
  <c r="P1479" i="1"/>
  <c r="Q1479" i="1" s="1"/>
  <c r="P1475" i="1"/>
  <c r="Q1475" i="1" s="1"/>
  <c r="P1471" i="1"/>
  <c r="Q1471" i="1" s="1"/>
  <c r="P1467" i="1"/>
  <c r="Q1467" i="1" s="1"/>
  <c r="P1463" i="1"/>
  <c r="Q1463" i="1" s="1"/>
  <c r="P1459" i="1"/>
  <c r="Q1459" i="1" s="1"/>
  <c r="P1455" i="1"/>
  <c r="Q1455" i="1" s="1"/>
  <c r="P1451" i="1"/>
  <c r="Q1451" i="1" s="1"/>
  <c r="P1447" i="1"/>
  <c r="Q1447" i="1" s="1"/>
  <c r="P1443" i="1"/>
  <c r="Q1443" i="1" s="1"/>
  <c r="P1439" i="1"/>
  <c r="Q1439" i="1" s="1"/>
  <c r="P1435" i="1"/>
  <c r="Q1435" i="1" s="1"/>
  <c r="P1431" i="1"/>
  <c r="Q1431" i="1" s="1"/>
  <c r="P1427" i="1"/>
  <c r="Q1427" i="1" s="1"/>
  <c r="P1423" i="1"/>
  <c r="Q1423" i="1" s="1"/>
  <c r="P1419" i="1"/>
  <c r="Q1419" i="1" s="1"/>
  <c r="P1415" i="1"/>
  <c r="Q1415" i="1" s="1"/>
  <c r="P1411" i="1"/>
  <c r="Q1411" i="1" s="1"/>
  <c r="P1407" i="1"/>
  <c r="Q1407" i="1" s="1"/>
  <c r="P1403" i="1"/>
  <c r="Q1403" i="1" s="1"/>
  <c r="P1400" i="1"/>
  <c r="Q1400" i="1" s="1"/>
  <c r="P1396" i="1"/>
  <c r="Q1396" i="1" s="1"/>
  <c r="P1392" i="1"/>
  <c r="Q1392" i="1" s="1"/>
  <c r="P1388" i="1"/>
  <c r="Q1388" i="1" s="1"/>
  <c r="P1384" i="1"/>
  <c r="Q1384" i="1" s="1"/>
  <c r="P1377" i="1"/>
  <c r="Q1377" i="1" s="1"/>
  <c r="P1373" i="1"/>
  <c r="Q1373" i="1" s="1"/>
  <c r="P1369" i="1"/>
  <c r="Q1369" i="1" s="1"/>
  <c r="P1365" i="1"/>
  <c r="Q1365" i="1" s="1"/>
  <c r="P1361" i="1"/>
  <c r="Q1361" i="1" s="1"/>
  <c r="P1357" i="1"/>
  <c r="Q1357" i="1" s="1"/>
  <c r="P1353" i="1"/>
  <c r="Q1353" i="1" s="1"/>
  <c r="P1349" i="1"/>
  <c r="Q1349" i="1" s="1"/>
  <c r="P1345" i="1"/>
  <c r="Q1345" i="1" s="1"/>
  <c r="P1341" i="1"/>
  <c r="Q1341" i="1" s="1"/>
  <c r="P1337" i="1"/>
  <c r="Q1337" i="1" s="1"/>
  <c r="P1333" i="1"/>
  <c r="Q1333" i="1" s="1"/>
  <c r="P1329" i="1"/>
  <c r="Q1329" i="1" s="1"/>
  <c r="P1325" i="1"/>
  <c r="Q1325" i="1" s="1"/>
  <c r="P1321" i="1"/>
  <c r="Q1321" i="1" s="1"/>
  <c r="P1317" i="1"/>
  <c r="Q1317" i="1" s="1"/>
  <c r="P1313" i="1"/>
  <c r="Q1313" i="1" s="1"/>
  <c r="P1309" i="1"/>
  <c r="Q1309" i="1" s="1"/>
  <c r="P1305" i="1"/>
  <c r="Q1305" i="1" s="1"/>
  <c r="P1301" i="1"/>
  <c r="Q1301" i="1" s="1"/>
  <c r="P1297" i="1"/>
  <c r="Q1297" i="1" s="1"/>
  <c r="P1293" i="1"/>
  <c r="Q1293" i="1" s="1"/>
  <c r="P1289" i="1"/>
  <c r="Q1289" i="1" s="1"/>
  <c r="P1285" i="1"/>
  <c r="Q1285" i="1" s="1"/>
  <c r="P1281" i="1"/>
  <c r="Q1281" i="1" s="1"/>
  <c r="P1277" i="1"/>
  <c r="Q1277" i="1" s="1"/>
  <c r="P1273" i="1"/>
  <c r="Q1273" i="1" s="1"/>
  <c r="P1269" i="1"/>
  <c r="Q1269" i="1" s="1"/>
  <c r="P1265" i="1"/>
  <c r="Q1265" i="1" s="1"/>
  <c r="P1261" i="1"/>
  <c r="Q1261" i="1" s="1"/>
  <c r="P1257" i="1"/>
  <c r="Q1257" i="1" s="1"/>
  <c r="P1253" i="1"/>
  <c r="Q1253" i="1" s="1"/>
  <c r="P1249" i="1"/>
  <c r="Q1249" i="1" s="1"/>
  <c r="P1245" i="1"/>
  <c r="Q1245" i="1" s="1"/>
  <c r="P1241" i="1"/>
  <c r="Q1241" i="1" s="1"/>
  <c r="P1237" i="1"/>
  <c r="Q1237" i="1" s="1"/>
  <c r="P1233" i="1"/>
  <c r="Q1233" i="1" s="1"/>
  <c r="P1229" i="1"/>
  <c r="Q1229" i="1" s="1"/>
  <c r="P1225" i="1"/>
  <c r="Q1225" i="1" s="1"/>
  <c r="P1221" i="1"/>
  <c r="Q1221" i="1" s="1"/>
  <c r="P1217" i="1"/>
  <c r="Q1217" i="1" s="1"/>
  <c r="P1213" i="1"/>
  <c r="Q1213" i="1" s="1"/>
  <c r="P1209" i="1"/>
  <c r="Q1209" i="1" s="1"/>
  <c r="P1205" i="1"/>
  <c r="Q1205" i="1" s="1"/>
  <c r="P1201" i="1"/>
  <c r="Q1201" i="1" s="1"/>
  <c r="P1197" i="1"/>
  <c r="Q1197" i="1" s="1"/>
  <c r="P1193" i="1"/>
  <c r="Q1193" i="1" s="1"/>
  <c r="P1189" i="1"/>
  <c r="Q1189" i="1" s="1"/>
  <c r="P1185" i="1"/>
  <c r="Q1185" i="1" s="1"/>
  <c r="P1181" i="1"/>
  <c r="Q1181" i="1" s="1"/>
  <c r="P1177" i="1"/>
  <c r="Q1177" i="1" s="1"/>
  <c r="P1173" i="1"/>
  <c r="Q1173" i="1" s="1"/>
  <c r="P1169" i="1"/>
  <c r="Q1169" i="1" s="1"/>
  <c r="P1165" i="1"/>
  <c r="Q1165" i="1" s="1"/>
  <c r="P1161" i="1"/>
  <c r="Q1161" i="1" s="1"/>
  <c r="P1157" i="1"/>
  <c r="Q1157" i="1" s="1"/>
  <c r="P1153" i="1"/>
  <c r="Q1153" i="1" s="1"/>
  <c r="P1149" i="1"/>
  <c r="Q1149" i="1" s="1"/>
  <c r="P1145" i="1"/>
  <c r="Q1145" i="1" s="1"/>
  <c r="P1141" i="1"/>
  <c r="Q1141" i="1" s="1"/>
  <c r="P1137" i="1"/>
  <c r="Q1137" i="1" s="1"/>
  <c r="P1133" i="1"/>
  <c r="Q1133" i="1" s="1"/>
  <c r="P1129" i="1"/>
  <c r="Q1129" i="1" s="1"/>
  <c r="P1125" i="1"/>
  <c r="Q1125" i="1" s="1"/>
  <c r="P1121" i="1"/>
  <c r="Q1121" i="1" s="1"/>
  <c r="P1117" i="1"/>
  <c r="Q1117" i="1" s="1"/>
  <c r="P1113" i="1"/>
  <c r="Q1113" i="1" s="1"/>
  <c r="P1109" i="1"/>
  <c r="Q1109" i="1" s="1"/>
  <c r="P1105" i="1"/>
  <c r="Q1105" i="1" s="1"/>
  <c r="P1101" i="1"/>
  <c r="Q1101" i="1" s="1"/>
  <c r="P1097" i="1"/>
  <c r="Q1097" i="1" s="1"/>
  <c r="P1093" i="1"/>
  <c r="Q1093" i="1" s="1"/>
  <c r="P1089" i="1"/>
  <c r="Q1089" i="1" s="1"/>
  <c r="P1086" i="1"/>
  <c r="Q1086" i="1" s="1"/>
  <c r="P1082" i="1"/>
  <c r="Q1082" i="1" s="1"/>
  <c r="P1078" i="1"/>
  <c r="Q1078" i="1" s="1"/>
  <c r="P1075" i="1"/>
  <c r="Q1075" i="1" s="1"/>
  <c r="P1071" i="1"/>
  <c r="Q1071" i="1" s="1"/>
  <c r="P1067" i="1"/>
  <c r="Q1067" i="1" s="1"/>
  <c r="P1063" i="1"/>
  <c r="Q1063" i="1" s="1"/>
  <c r="P1059" i="1"/>
  <c r="Q1059" i="1" s="1"/>
  <c r="P1055" i="1"/>
  <c r="Q1055" i="1" s="1"/>
  <c r="P1051" i="1"/>
  <c r="Q1051" i="1" s="1"/>
  <c r="P1047" i="1"/>
  <c r="Q1047" i="1" s="1"/>
  <c r="P1043" i="1"/>
  <c r="Q1043" i="1" s="1"/>
  <c r="P1039" i="1"/>
  <c r="Q1039" i="1" s="1"/>
  <c r="P1035" i="1"/>
  <c r="Q1035" i="1" s="1"/>
  <c r="P1031" i="1"/>
  <c r="Q1031" i="1" s="1"/>
  <c r="P1027" i="1"/>
  <c r="Q1027" i="1" s="1"/>
  <c r="P1023" i="1"/>
  <c r="Q1023" i="1" s="1"/>
  <c r="P1019" i="1"/>
  <c r="Q1019" i="1" s="1"/>
  <c r="P1015" i="1"/>
  <c r="Q1015" i="1" s="1"/>
  <c r="P1011" i="1"/>
  <c r="Q1011" i="1" s="1"/>
  <c r="P1007" i="1"/>
  <c r="Q1007" i="1" s="1"/>
  <c r="P1003" i="1"/>
  <c r="Q1003" i="1" s="1"/>
  <c r="P999" i="1"/>
  <c r="Q999" i="1" s="1"/>
  <c r="P995" i="1"/>
  <c r="Q995" i="1" s="1"/>
  <c r="P991" i="1"/>
  <c r="Q991" i="1" s="1"/>
  <c r="P987" i="1"/>
  <c r="Q987" i="1" s="1"/>
  <c r="P983" i="1"/>
  <c r="Q983" i="1" s="1"/>
  <c r="P979" i="1"/>
  <c r="Q979" i="1" s="1"/>
  <c r="P975" i="1"/>
  <c r="Q975" i="1" s="1"/>
  <c r="P971" i="1"/>
  <c r="Q971" i="1" s="1"/>
  <c r="P967" i="1"/>
  <c r="Q967" i="1" s="1"/>
  <c r="P963" i="1"/>
  <c r="Q963" i="1" s="1"/>
  <c r="P959" i="1"/>
  <c r="Q959" i="1" s="1"/>
  <c r="P955" i="1"/>
  <c r="Q955" i="1" s="1"/>
  <c r="P951" i="1"/>
  <c r="Q951" i="1" s="1"/>
  <c r="P947" i="1"/>
  <c r="Q947" i="1" s="1"/>
  <c r="P943" i="1"/>
  <c r="Q943" i="1" s="1"/>
  <c r="P939" i="1"/>
  <c r="Q939" i="1" s="1"/>
  <c r="P935" i="1"/>
  <c r="Q935" i="1" s="1"/>
  <c r="P931" i="1"/>
  <c r="Q931" i="1" s="1"/>
  <c r="P927" i="1"/>
  <c r="Q927" i="1" s="1"/>
  <c r="P923" i="1"/>
  <c r="Q923" i="1" s="1"/>
  <c r="P919" i="1"/>
  <c r="Q919" i="1" s="1"/>
  <c r="P915" i="1"/>
  <c r="Q915" i="1" s="1"/>
  <c r="P911" i="1"/>
  <c r="Q911" i="1" s="1"/>
  <c r="P907" i="1"/>
  <c r="Q907" i="1" s="1"/>
  <c r="P903" i="1"/>
  <c r="Q903" i="1" s="1"/>
  <c r="P899" i="1"/>
  <c r="Q899" i="1" s="1"/>
  <c r="P895" i="1"/>
  <c r="Q895" i="1" s="1"/>
  <c r="P891" i="1"/>
  <c r="Q891" i="1" s="1"/>
  <c r="P887" i="1"/>
  <c r="Q887" i="1" s="1"/>
  <c r="P883" i="1"/>
  <c r="Q883" i="1" s="1"/>
  <c r="P879" i="1"/>
  <c r="Q879" i="1" s="1"/>
  <c r="P875" i="1"/>
  <c r="Q875" i="1" s="1"/>
  <c r="P871" i="1"/>
  <c r="Q871" i="1" s="1"/>
  <c r="P867" i="1"/>
  <c r="Q867" i="1" s="1"/>
  <c r="P863" i="1"/>
  <c r="Q863" i="1" s="1"/>
  <c r="P859" i="1"/>
  <c r="Q859" i="1" s="1"/>
  <c r="P855" i="1"/>
  <c r="Q855" i="1" s="1"/>
  <c r="P851" i="1"/>
  <c r="Q851" i="1" s="1"/>
  <c r="P847" i="1"/>
  <c r="Q847" i="1" s="1"/>
  <c r="P843" i="1"/>
  <c r="Q843" i="1" s="1"/>
  <c r="P839" i="1"/>
  <c r="Q839" i="1" s="1"/>
  <c r="P835" i="1"/>
  <c r="Q835" i="1" s="1"/>
  <c r="P831" i="1"/>
  <c r="Q831" i="1" s="1"/>
  <c r="P824" i="1"/>
  <c r="Q824" i="1" s="1"/>
  <c r="P820" i="1"/>
  <c r="Q820" i="1" s="1"/>
  <c r="P816" i="1"/>
  <c r="Q816" i="1" s="1"/>
  <c r="P812" i="1"/>
  <c r="Q812" i="1" s="1"/>
  <c r="P808" i="1"/>
  <c r="Q808" i="1" s="1"/>
  <c r="P804" i="1"/>
  <c r="Q804" i="1" s="1"/>
  <c r="P800" i="1"/>
  <c r="Q800" i="1" s="1"/>
  <c r="P796" i="1"/>
  <c r="Q796" i="1" s="1"/>
  <c r="P792" i="1"/>
  <c r="Q792" i="1" s="1"/>
  <c r="P788" i="1"/>
  <c r="Q788" i="1" s="1"/>
  <c r="P784" i="1"/>
  <c r="Q784" i="1" s="1"/>
  <c r="P780" i="1"/>
  <c r="Q780" i="1" s="1"/>
  <c r="P776" i="1"/>
  <c r="Q776" i="1" s="1"/>
  <c r="P772" i="1"/>
  <c r="Q772" i="1" s="1"/>
  <c r="P768" i="1"/>
  <c r="Q768" i="1" s="1"/>
  <c r="P764" i="1"/>
  <c r="Q764" i="1" s="1"/>
  <c r="P760" i="1"/>
  <c r="Q760" i="1" s="1"/>
  <c r="P756" i="1"/>
  <c r="Q756" i="1" s="1"/>
  <c r="P752" i="1"/>
  <c r="Q752" i="1" s="1"/>
  <c r="P748" i="1"/>
  <c r="Q748" i="1" s="1"/>
  <c r="P744" i="1"/>
  <c r="Q744" i="1" s="1"/>
  <c r="P740" i="1"/>
  <c r="Q740" i="1" s="1"/>
  <c r="P736" i="1"/>
  <c r="Q736" i="1" s="1"/>
  <c r="P732" i="1"/>
  <c r="Q732" i="1" s="1"/>
  <c r="P728" i="1"/>
  <c r="Q728" i="1" s="1"/>
  <c r="P724" i="1"/>
  <c r="Q724" i="1" s="1"/>
  <c r="P720" i="1"/>
  <c r="Q720" i="1" s="1"/>
  <c r="P716" i="1"/>
  <c r="Q716" i="1" s="1"/>
  <c r="P712" i="1"/>
  <c r="Q712" i="1" s="1"/>
  <c r="P708" i="1"/>
  <c r="Q708" i="1" s="1"/>
  <c r="P704" i="1"/>
  <c r="Q704" i="1" s="1"/>
  <c r="P700" i="1"/>
  <c r="Q700" i="1" s="1"/>
  <c r="P696" i="1"/>
  <c r="Q696" i="1" s="1"/>
  <c r="P692" i="1"/>
  <c r="Q692" i="1" s="1"/>
  <c r="P688" i="1"/>
  <c r="Q688" i="1" s="1"/>
  <c r="P684" i="1"/>
  <c r="Q684" i="1" s="1"/>
  <c r="P680" i="1"/>
  <c r="Q680" i="1" s="1"/>
  <c r="P676" i="1"/>
  <c r="Q676" i="1" s="1"/>
  <c r="P672" i="1"/>
  <c r="Q672" i="1" s="1"/>
  <c r="P668" i="1"/>
  <c r="Q668" i="1" s="1"/>
  <c r="P664" i="1"/>
  <c r="Q664" i="1" s="1"/>
  <c r="P660" i="1"/>
  <c r="Q660" i="1" s="1"/>
  <c r="P656" i="1"/>
  <c r="Q656" i="1" s="1"/>
  <c r="P653" i="1"/>
  <c r="Q653" i="1" s="1"/>
  <c r="P649" i="1"/>
  <c r="Q649" i="1" s="1"/>
  <c r="P645" i="1"/>
  <c r="Q645" i="1" s="1"/>
  <c r="P641" i="1"/>
  <c r="Q641" i="1" s="1"/>
  <c r="P637" i="1"/>
  <c r="Q637" i="1" s="1"/>
  <c r="P633" i="1"/>
  <c r="Q633" i="1" s="1"/>
  <c r="P629" i="1"/>
  <c r="Q629" i="1" s="1"/>
  <c r="P625" i="1"/>
  <c r="Q625" i="1" s="1"/>
  <c r="P621" i="1"/>
  <c r="Q621" i="1" s="1"/>
  <c r="P617" i="1"/>
  <c r="Q617" i="1" s="1"/>
  <c r="P613" i="1"/>
  <c r="Q613" i="1" s="1"/>
  <c r="P609" i="1"/>
  <c r="Q609" i="1" s="1"/>
  <c r="P605" i="1"/>
  <c r="Q605" i="1" s="1"/>
  <c r="P601" i="1"/>
  <c r="Q601" i="1" s="1"/>
  <c r="P597" i="1"/>
  <c r="Q597" i="1" s="1"/>
  <c r="P593" i="1"/>
  <c r="Q593" i="1" s="1"/>
  <c r="P589" i="1"/>
  <c r="Q589" i="1" s="1"/>
  <c r="P585" i="1"/>
  <c r="Q585" i="1" s="1"/>
  <c r="P581" i="1"/>
  <c r="Q581" i="1" s="1"/>
  <c r="P577" i="1"/>
  <c r="Q577" i="1" s="1"/>
  <c r="P573" i="1"/>
  <c r="Q573" i="1" s="1"/>
  <c r="P569" i="1"/>
  <c r="Q569" i="1" s="1"/>
  <c r="P565" i="1"/>
  <c r="Q565" i="1" s="1"/>
  <c r="P561" i="1"/>
  <c r="Q561" i="1" s="1"/>
  <c r="P557" i="1"/>
  <c r="Q557" i="1" s="1"/>
  <c r="P553" i="1"/>
  <c r="Q553" i="1" s="1"/>
  <c r="P549" i="1"/>
  <c r="Q549" i="1" s="1"/>
  <c r="P545" i="1"/>
  <c r="Q545" i="1" s="1"/>
  <c r="P541" i="1"/>
  <c r="Q541" i="1" s="1"/>
  <c r="P537" i="1"/>
  <c r="Q537" i="1" s="1"/>
  <c r="P533" i="1"/>
  <c r="Q533" i="1" s="1"/>
  <c r="P529" i="1"/>
  <c r="Q529" i="1" s="1"/>
  <c r="P525" i="1"/>
  <c r="Q525" i="1" s="1"/>
  <c r="P521" i="1"/>
  <c r="Q521" i="1" s="1"/>
  <c r="P517" i="1"/>
  <c r="Q517" i="1" s="1"/>
  <c r="P513" i="1"/>
  <c r="Q513" i="1" s="1"/>
  <c r="P509" i="1"/>
  <c r="Q509" i="1" s="1"/>
  <c r="P505" i="1"/>
  <c r="Q505" i="1" s="1"/>
  <c r="P501" i="1"/>
  <c r="Q501" i="1" s="1"/>
  <c r="P497" i="1"/>
  <c r="Q497" i="1" s="1"/>
  <c r="P493" i="1"/>
  <c r="Q493" i="1" s="1"/>
  <c r="P489" i="1"/>
  <c r="Q489" i="1" s="1"/>
  <c r="P485" i="1"/>
  <c r="Q485" i="1" s="1"/>
  <c r="P481" i="1"/>
  <c r="Q481" i="1" s="1"/>
  <c r="P477" i="1"/>
  <c r="Q477" i="1" s="1"/>
  <c r="P473" i="1"/>
  <c r="Q473" i="1" s="1"/>
  <c r="P469" i="1"/>
  <c r="Q469" i="1" s="1"/>
  <c r="P465" i="1"/>
  <c r="Q465" i="1" s="1"/>
  <c r="P461" i="1"/>
  <c r="Q461" i="1" s="1"/>
  <c r="P457" i="1"/>
  <c r="Q457" i="1" s="1"/>
  <c r="P453" i="1"/>
  <c r="Q453" i="1" s="1"/>
  <c r="P449" i="1"/>
  <c r="Q449" i="1" s="1"/>
  <c r="P445" i="1"/>
  <c r="Q445" i="1" s="1"/>
  <c r="P441" i="1"/>
  <c r="Q441" i="1" s="1"/>
  <c r="P438" i="1"/>
  <c r="Q438" i="1" s="1"/>
  <c r="P434" i="1"/>
  <c r="Q434" i="1" s="1"/>
  <c r="P430" i="1"/>
  <c r="Q430" i="1" s="1"/>
  <c r="P426" i="1"/>
  <c r="Q426" i="1" s="1"/>
  <c r="P422" i="1"/>
  <c r="Q422" i="1" s="1"/>
  <c r="P418" i="1"/>
  <c r="Q418" i="1" s="1"/>
  <c r="P414" i="1"/>
  <c r="Q414" i="1" s="1"/>
  <c r="P410" i="1"/>
  <c r="Q410" i="1" s="1"/>
  <c r="P406" i="1"/>
  <c r="Q406" i="1" s="1"/>
  <c r="P402" i="1"/>
  <c r="Q402" i="1" s="1"/>
  <c r="P398" i="1"/>
  <c r="Q398" i="1" s="1"/>
  <c r="P394" i="1"/>
  <c r="Q394" i="1" s="1"/>
  <c r="P390" i="1"/>
  <c r="Q390" i="1" s="1"/>
  <c r="P386" i="1"/>
  <c r="Q386" i="1" s="1"/>
  <c r="P382" i="1"/>
  <c r="Q382" i="1" s="1"/>
  <c r="P378" i="1"/>
  <c r="Q378" i="1" s="1"/>
  <c r="P374" i="1"/>
  <c r="Q374" i="1" s="1"/>
  <c r="P370" i="1"/>
  <c r="Q370" i="1" s="1"/>
  <c r="P366" i="1"/>
  <c r="Q366" i="1" s="1"/>
  <c r="P362" i="1"/>
  <c r="Q362" i="1" s="1"/>
  <c r="P358" i="1"/>
  <c r="Q358" i="1" s="1"/>
  <c r="P354" i="1"/>
  <c r="Q354" i="1" s="1"/>
  <c r="P350" i="1"/>
  <c r="Q350" i="1" s="1"/>
  <c r="P346" i="1"/>
  <c r="Q346" i="1" s="1"/>
  <c r="P343" i="1"/>
  <c r="Q343" i="1" s="1"/>
  <c r="P339" i="1"/>
  <c r="Q339" i="1" s="1"/>
  <c r="P335" i="1"/>
  <c r="Q335" i="1" s="1"/>
  <c r="P331" i="1"/>
  <c r="Q331" i="1" s="1"/>
  <c r="P327" i="1"/>
  <c r="Q327" i="1" s="1"/>
  <c r="P323" i="1"/>
  <c r="Q323" i="1" s="1"/>
  <c r="P319" i="1"/>
  <c r="Q319" i="1" s="1"/>
  <c r="P315" i="1"/>
  <c r="Q315" i="1" s="1"/>
  <c r="P311" i="1"/>
  <c r="Q311" i="1" s="1"/>
  <c r="P307" i="1"/>
  <c r="Q307" i="1" s="1"/>
  <c r="P303" i="1"/>
  <c r="Q303" i="1" s="1"/>
  <c r="P299" i="1"/>
  <c r="Q299" i="1" s="1"/>
  <c r="P295" i="1"/>
  <c r="Q295" i="1" s="1"/>
  <c r="P291" i="1"/>
  <c r="Q291" i="1" s="1"/>
  <c r="P287" i="1"/>
  <c r="Q287" i="1" s="1"/>
  <c r="P283" i="1"/>
  <c r="Q283" i="1" s="1"/>
  <c r="P279" i="1"/>
  <c r="Q279" i="1" s="1"/>
  <c r="P275" i="1"/>
  <c r="Q275" i="1" s="1"/>
  <c r="P271" i="1"/>
  <c r="Q271" i="1" s="1"/>
  <c r="P267" i="1"/>
  <c r="Q267" i="1" s="1"/>
  <c r="P263" i="1"/>
  <c r="Q263" i="1" s="1"/>
  <c r="P259" i="1"/>
  <c r="Q259" i="1" s="1"/>
  <c r="P255" i="1"/>
  <c r="Q255" i="1" s="1"/>
  <c r="P251" i="1"/>
  <c r="Q251" i="1" s="1"/>
  <c r="P247" i="1"/>
  <c r="Q247" i="1" s="1"/>
  <c r="P243" i="1"/>
  <c r="Q243" i="1" s="1"/>
  <c r="P239" i="1"/>
  <c r="Q239" i="1" s="1"/>
  <c r="P235" i="1"/>
  <c r="Q235" i="1" s="1"/>
  <c r="P231" i="1"/>
  <c r="Q231" i="1" s="1"/>
  <c r="P227" i="1"/>
  <c r="Q227" i="1" s="1"/>
  <c r="P223" i="1"/>
  <c r="Q223" i="1" s="1"/>
  <c r="P219" i="1"/>
  <c r="Q219" i="1" s="1"/>
  <c r="P215" i="1"/>
  <c r="Q215" i="1" s="1"/>
  <c r="P211" i="1"/>
  <c r="Q211" i="1" s="1"/>
  <c r="P207" i="1"/>
  <c r="Q207" i="1" s="1"/>
  <c r="P203" i="1"/>
  <c r="Q203" i="1" s="1"/>
  <c r="P199" i="1"/>
  <c r="Q199" i="1" s="1"/>
  <c r="P195" i="1"/>
  <c r="Q195" i="1" s="1"/>
  <c r="P191" i="1"/>
  <c r="Q191" i="1" s="1"/>
  <c r="P187" i="1"/>
  <c r="Q187" i="1" s="1"/>
  <c r="P183" i="1"/>
  <c r="Q183" i="1" s="1"/>
  <c r="P179" i="1"/>
  <c r="Q179" i="1" s="1"/>
  <c r="P175" i="1"/>
  <c r="Q175" i="1" s="1"/>
  <c r="P171" i="1"/>
  <c r="Q171" i="1" s="1"/>
  <c r="P167" i="1"/>
  <c r="Q167" i="1" s="1"/>
  <c r="P163" i="1"/>
  <c r="Q163" i="1" s="1"/>
  <c r="P159" i="1"/>
  <c r="Q159" i="1" s="1"/>
  <c r="P155" i="1"/>
  <c r="Q155" i="1" s="1"/>
  <c r="P151" i="1"/>
  <c r="Q151" i="1" s="1"/>
  <c r="P147" i="1"/>
  <c r="Q147" i="1" s="1"/>
  <c r="P143" i="1"/>
  <c r="Q143" i="1" s="1"/>
  <c r="P139" i="1"/>
  <c r="Q139" i="1" s="1"/>
  <c r="P135" i="1"/>
  <c r="Q135" i="1" s="1"/>
  <c r="P131" i="1"/>
  <c r="Q131" i="1" s="1"/>
  <c r="P127" i="1"/>
  <c r="Q127" i="1" s="1"/>
  <c r="P123" i="1"/>
  <c r="Q123" i="1" s="1"/>
  <c r="P119" i="1"/>
  <c r="Q119" i="1" s="1"/>
  <c r="P115" i="1"/>
  <c r="Q115" i="1" s="1"/>
  <c r="P111" i="1"/>
  <c r="Q111" i="1" s="1"/>
  <c r="P107" i="1"/>
  <c r="Q107" i="1" s="1"/>
  <c r="P103" i="1"/>
  <c r="Q103" i="1" s="1"/>
  <c r="P99" i="1"/>
  <c r="Q99" i="1" s="1"/>
  <c r="P95" i="1"/>
  <c r="Q95" i="1" s="1"/>
  <c r="P88" i="1"/>
  <c r="Q88" i="1" s="1"/>
  <c r="P84" i="1"/>
  <c r="Q84" i="1" s="1"/>
  <c r="P80" i="1"/>
  <c r="Q80" i="1" s="1"/>
  <c r="P76" i="1"/>
  <c r="Q76" i="1" s="1"/>
  <c r="P72" i="1"/>
  <c r="Q72" i="1" s="1"/>
  <c r="P68" i="1"/>
  <c r="Q68" i="1" s="1"/>
  <c r="P64" i="1"/>
  <c r="Q64" i="1" s="1"/>
  <c r="P60" i="1"/>
  <c r="Q60" i="1" s="1"/>
  <c r="P56" i="1"/>
  <c r="Q56" i="1" s="1"/>
  <c r="P52" i="1"/>
  <c r="Q52" i="1" s="1"/>
  <c r="P48" i="1"/>
  <c r="Q48" i="1" s="1"/>
  <c r="P44" i="1"/>
  <c r="Q44" i="1" s="1"/>
  <c r="P40" i="1"/>
  <c r="Q40" i="1" s="1"/>
  <c r="P36" i="1"/>
  <c r="Q36" i="1" s="1"/>
  <c r="P32" i="1"/>
  <c r="Q32" i="1" s="1"/>
  <c r="P30" i="1"/>
  <c r="Q30" i="1" s="1"/>
  <c r="P26" i="1"/>
  <c r="Q26" i="1" s="1"/>
  <c r="P22" i="1"/>
  <c r="Q22" i="1" s="1"/>
  <c r="P18" i="1"/>
  <c r="Q18" i="1" s="1"/>
  <c r="P14" i="1"/>
  <c r="Q14" i="1" s="1"/>
  <c r="P10" i="1"/>
  <c r="Q10" i="1" s="1"/>
  <c r="P5" i="1"/>
  <c r="Q5" i="1" s="1"/>
  <c r="P2083" i="1"/>
  <c r="Q2083" i="1" s="1"/>
  <c r="P2079" i="1"/>
  <c r="Q2079" i="1" s="1"/>
  <c r="P2075" i="1"/>
  <c r="Q2075" i="1" s="1"/>
  <c r="P2071" i="1"/>
  <c r="Q2071" i="1" s="1"/>
  <c r="P2065" i="1"/>
  <c r="Q2065" i="1" s="1"/>
  <c r="P2058" i="1"/>
  <c r="Q2058" i="1" s="1"/>
  <c r="P2054" i="1"/>
  <c r="Q2054" i="1" s="1"/>
  <c r="P2050" i="1"/>
  <c r="Q2050" i="1" s="1"/>
  <c r="P2046" i="1"/>
  <c r="Q2046" i="1" s="1"/>
  <c r="P2042" i="1"/>
  <c r="Q2042" i="1" s="1"/>
  <c r="P2038" i="1"/>
  <c r="Q2038" i="1" s="1"/>
  <c r="P2034" i="1"/>
  <c r="Q2034" i="1" s="1"/>
  <c r="P2030" i="1"/>
  <c r="Q2030" i="1" s="1"/>
  <c r="P2026" i="1"/>
  <c r="Q2026" i="1" s="1"/>
  <c r="P2022" i="1"/>
  <c r="Q2022" i="1" s="1"/>
  <c r="P2018" i="1"/>
  <c r="Q2018" i="1" s="1"/>
  <c r="P2014" i="1"/>
  <c r="Q2014" i="1" s="1"/>
  <c r="P2010" i="1"/>
  <c r="Q2010" i="1" s="1"/>
  <c r="P2006" i="1"/>
  <c r="Q2006" i="1" s="1"/>
  <c r="P2002" i="1"/>
  <c r="Q2002" i="1" s="1"/>
  <c r="P1998" i="1"/>
  <c r="Q1998" i="1" s="1"/>
  <c r="P1994" i="1"/>
  <c r="Q1994" i="1" s="1"/>
  <c r="P1990" i="1"/>
  <c r="Q1990" i="1" s="1"/>
  <c r="P1986" i="1"/>
  <c r="Q1986" i="1" s="1"/>
  <c r="P1982" i="1"/>
  <c r="Q1982" i="1" s="1"/>
  <c r="P1978" i="1"/>
  <c r="Q1978" i="1" s="1"/>
  <c r="P1974" i="1"/>
  <c r="Q1974" i="1" s="1"/>
  <c r="P1970" i="1"/>
  <c r="Q1970" i="1" s="1"/>
  <c r="P1966" i="1"/>
  <c r="Q1966" i="1" s="1"/>
  <c r="P1962" i="1"/>
  <c r="Q1962" i="1" s="1"/>
  <c r="P1958" i="1"/>
  <c r="Q1958" i="1" s="1"/>
  <c r="P1954" i="1"/>
  <c r="Q1954" i="1" s="1"/>
  <c r="P1950" i="1"/>
  <c r="Q1950" i="1" s="1"/>
  <c r="P1946" i="1"/>
  <c r="Q1946" i="1" s="1"/>
  <c r="P1942" i="1"/>
  <c r="Q1942" i="1" s="1"/>
  <c r="P1938" i="1"/>
  <c r="Q1938" i="1" s="1"/>
  <c r="P1934" i="1"/>
  <c r="Q1934" i="1" s="1"/>
  <c r="P1930" i="1"/>
  <c r="Q1930" i="1" s="1"/>
  <c r="P1926" i="1"/>
  <c r="Q1926" i="1" s="1"/>
  <c r="P1922" i="1"/>
  <c r="Q1922" i="1" s="1"/>
  <c r="P1918" i="1"/>
  <c r="Q1918" i="1" s="1"/>
  <c r="P1914" i="1"/>
  <c r="Q1914" i="1" s="1"/>
  <c r="P1910" i="1"/>
  <c r="Q1910" i="1" s="1"/>
  <c r="P1906" i="1"/>
  <c r="Q1906" i="1" s="1"/>
  <c r="P1902" i="1"/>
  <c r="Q1902" i="1" s="1"/>
  <c r="P1898" i="1"/>
  <c r="Q1898" i="1" s="1"/>
  <c r="P1894" i="1"/>
  <c r="Q1894" i="1" s="1"/>
  <c r="P1890" i="1"/>
  <c r="Q1890" i="1" s="1"/>
  <c r="P1886" i="1"/>
  <c r="Q1886" i="1" s="1"/>
  <c r="P1882" i="1"/>
  <c r="Q1882" i="1" s="1"/>
  <c r="P1878" i="1"/>
  <c r="Q1878" i="1" s="1"/>
  <c r="P1874" i="1"/>
  <c r="Q1874" i="1" s="1"/>
  <c r="P1870" i="1"/>
  <c r="Q1870" i="1" s="1"/>
  <c r="P1866" i="1"/>
  <c r="Q1866" i="1" s="1"/>
  <c r="P1862" i="1"/>
  <c r="Q1862" i="1" s="1"/>
  <c r="P1858" i="1"/>
  <c r="Q1858" i="1" s="1"/>
  <c r="P1854" i="1"/>
  <c r="Q1854" i="1" s="1"/>
  <c r="P1850" i="1"/>
  <c r="Q1850" i="1" s="1"/>
  <c r="P1846" i="1"/>
  <c r="Q1846" i="1" s="1"/>
  <c r="P1842" i="1"/>
  <c r="Q1842" i="1" s="1"/>
  <c r="P1838" i="1"/>
  <c r="Q1838" i="1" s="1"/>
  <c r="P1834" i="1"/>
  <c r="Q1834" i="1" s="1"/>
  <c r="P1830" i="1"/>
  <c r="Q1830" i="1" s="1"/>
  <c r="P1826" i="1"/>
  <c r="Q1826" i="1" s="1"/>
  <c r="P1822" i="1"/>
  <c r="Q1822" i="1" s="1"/>
  <c r="P1818" i="1"/>
  <c r="Q1818" i="1" s="1"/>
  <c r="P1814" i="1"/>
  <c r="Q1814" i="1" s="1"/>
  <c r="P1810" i="1"/>
  <c r="Q1810" i="1" s="1"/>
  <c r="P1806" i="1"/>
  <c r="Q1806" i="1" s="1"/>
  <c r="P1802" i="1"/>
  <c r="Q1802" i="1" s="1"/>
  <c r="P1798" i="1"/>
  <c r="Q1798" i="1" s="1"/>
  <c r="P1794" i="1"/>
  <c r="Q1794" i="1" s="1"/>
  <c r="P1790" i="1"/>
  <c r="Q1790" i="1" s="1"/>
  <c r="P1786" i="1"/>
  <c r="Q1786" i="1" s="1"/>
  <c r="P1782" i="1"/>
  <c r="Q1782" i="1" s="1"/>
  <c r="P1779" i="1"/>
  <c r="Q1779" i="1" s="1"/>
  <c r="P1775" i="1"/>
  <c r="Q1775" i="1" s="1"/>
  <c r="P1771" i="1"/>
  <c r="Q1771" i="1" s="1"/>
  <c r="P1767" i="1"/>
  <c r="Q1767" i="1" s="1"/>
  <c r="P1763" i="1"/>
  <c r="Q1763" i="1" s="1"/>
  <c r="P1759" i="1"/>
  <c r="Q1759" i="1" s="1"/>
  <c r="P1755" i="1"/>
  <c r="Q1755" i="1" s="1"/>
  <c r="P1751" i="1"/>
  <c r="Q1751" i="1" s="1"/>
  <c r="P1747" i="1"/>
  <c r="Q1747" i="1" s="1"/>
  <c r="P1743" i="1"/>
  <c r="Q1743" i="1" s="1"/>
  <c r="P1739" i="1"/>
  <c r="Q1739" i="1" s="1"/>
  <c r="P1735" i="1"/>
  <c r="Q1735" i="1" s="1"/>
  <c r="P1731" i="1"/>
  <c r="Q1731" i="1" s="1"/>
  <c r="P1727" i="1"/>
  <c r="Q1727" i="1" s="1"/>
  <c r="P1723" i="1"/>
  <c r="Q1723" i="1" s="1"/>
  <c r="P1719" i="1"/>
  <c r="Q1719" i="1" s="1"/>
  <c r="P1715" i="1"/>
  <c r="Q1715" i="1" s="1"/>
  <c r="P1711" i="1"/>
  <c r="Q1711" i="1" s="1"/>
  <c r="P1707" i="1"/>
  <c r="Q1707" i="1" s="1"/>
  <c r="P1703" i="1"/>
  <c r="Q1703" i="1" s="1"/>
  <c r="P1699" i="1"/>
  <c r="Q1699" i="1" s="1"/>
  <c r="P1695" i="1"/>
  <c r="Q1695" i="1" s="1"/>
  <c r="P1691" i="1"/>
  <c r="Q1691" i="1" s="1"/>
  <c r="P1687" i="1"/>
  <c r="Q1687" i="1" s="1"/>
  <c r="P1683" i="1"/>
  <c r="Q1683" i="1" s="1"/>
  <c r="P1679" i="1"/>
  <c r="Q1679" i="1" s="1"/>
  <c r="P1675" i="1"/>
  <c r="Q1675" i="1" s="1"/>
  <c r="P1671" i="1"/>
  <c r="Q1671" i="1" s="1"/>
  <c r="P1667" i="1"/>
  <c r="Q1667" i="1" s="1"/>
  <c r="P1664" i="1"/>
  <c r="Q1664" i="1" s="1"/>
  <c r="P1660" i="1"/>
  <c r="Q1660" i="1" s="1"/>
  <c r="P1656" i="1"/>
  <c r="Q1656" i="1" s="1"/>
  <c r="P1652" i="1"/>
  <c r="Q1652" i="1" s="1"/>
  <c r="P1648" i="1"/>
  <c r="Q1648" i="1" s="1"/>
  <c r="P1644" i="1"/>
  <c r="Q1644" i="1" s="1"/>
  <c r="P1640" i="1"/>
  <c r="Q1640" i="1" s="1"/>
  <c r="P1636" i="1"/>
  <c r="Q1636" i="1" s="1"/>
  <c r="P1632" i="1"/>
  <c r="Q1632" i="1" s="1"/>
  <c r="P1628" i="1"/>
  <c r="Q1628" i="1" s="1"/>
  <c r="P1624" i="1"/>
  <c r="Q1624" i="1" s="1"/>
  <c r="P1620" i="1"/>
  <c r="Q1620" i="1" s="1"/>
  <c r="P1616" i="1"/>
  <c r="Q1616" i="1" s="1"/>
  <c r="P1612" i="1"/>
  <c r="Q1612" i="1" s="1"/>
  <c r="P1608" i="1"/>
  <c r="Q1608" i="1" s="1"/>
  <c r="P1604" i="1"/>
  <c r="Q1604" i="1" s="1"/>
  <c r="P1600" i="1"/>
  <c r="Q1600" i="1" s="1"/>
  <c r="P1596" i="1"/>
  <c r="Q1596" i="1" s="1"/>
  <c r="P1592" i="1"/>
  <c r="Q1592" i="1" s="1"/>
  <c r="P1588" i="1"/>
  <c r="Q1588" i="1" s="1"/>
  <c r="P1584" i="1"/>
  <c r="Q1584" i="1" s="1"/>
  <c r="P1580" i="1"/>
  <c r="Q1580" i="1" s="1"/>
  <c r="P1576" i="1"/>
  <c r="Q1576" i="1" s="1"/>
  <c r="P1572" i="1"/>
  <c r="Q1572" i="1" s="1"/>
  <c r="P1568" i="1"/>
  <c r="Q1568" i="1" s="1"/>
  <c r="P1561" i="1"/>
  <c r="Q1561" i="1" s="1"/>
  <c r="P1557" i="1"/>
  <c r="Q1557" i="1" s="1"/>
  <c r="P1553" i="1"/>
  <c r="Q1553" i="1" s="1"/>
  <c r="P1549" i="1"/>
  <c r="Q1549" i="1" s="1"/>
  <c r="P1545" i="1"/>
  <c r="Q1545" i="1" s="1"/>
  <c r="P1541" i="1"/>
  <c r="Q1541" i="1" s="1"/>
  <c r="P1537" i="1"/>
  <c r="Q1537" i="1" s="1"/>
  <c r="P1533" i="1"/>
  <c r="Q1533" i="1" s="1"/>
  <c r="P1529" i="1"/>
  <c r="Q1529" i="1" s="1"/>
  <c r="P1525" i="1"/>
  <c r="Q1525" i="1" s="1"/>
  <c r="P1521" i="1"/>
  <c r="Q1521" i="1" s="1"/>
  <c r="P1517" i="1"/>
  <c r="Q1517" i="1" s="1"/>
  <c r="P1513" i="1"/>
  <c r="Q1513" i="1" s="1"/>
  <c r="P1509" i="1"/>
  <c r="Q1509" i="1" s="1"/>
  <c r="P1505" i="1"/>
  <c r="Q1505" i="1" s="1"/>
  <c r="P1501" i="1"/>
  <c r="Q1501" i="1" s="1"/>
  <c r="P1497" i="1"/>
  <c r="Q1497" i="1" s="1"/>
  <c r="P1493" i="1"/>
  <c r="Q1493" i="1" s="1"/>
  <c r="P1489" i="1"/>
  <c r="Q1489" i="1" s="1"/>
  <c r="P1482" i="1"/>
  <c r="Q1482" i="1" s="1"/>
  <c r="P1478" i="1"/>
  <c r="Q1478" i="1" s="1"/>
  <c r="P1474" i="1"/>
  <c r="Q1474" i="1" s="1"/>
  <c r="P1470" i="1"/>
  <c r="Q1470" i="1" s="1"/>
  <c r="P1466" i="1"/>
  <c r="Q1466" i="1" s="1"/>
  <c r="P1462" i="1"/>
  <c r="Q1462" i="1" s="1"/>
  <c r="P1458" i="1"/>
  <c r="Q1458" i="1" s="1"/>
  <c r="P1454" i="1"/>
  <c r="Q1454" i="1" s="1"/>
  <c r="P1450" i="1"/>
  <c r="Q1450" i="1" s="1"/>
  <c r="P1446" i="1"/>
  <c r="Q1446" i="1" s="1"/>
  <c r="P1442" i="1"/>
  <c r="Q1442" i="1" s="1"/>
  <c r="P1438" i="1"/>
  <c r="Q1438" i="1" s="1"/>
  <c r="P1434" i="1"/>
  <c r="Q1434" i="1" s="1"/>
  <c r="P1430" i="1"/>
  <c r="Q1430" i="1" s="1"/>
  <c r="P1426" i="1"/>
  <c r="Q1426" i="1" s="1"/>
  <c r="P1422" i="1"/>
  <c r="Q1422" i="1" s="1"/>
  <c r="P1418" i="1"/>
  <c r="Q1418" i="1" s="1"/>
  <c r="P1414" i="1"/>
  <c r="Q1414" i="1" s="1"/>
  <c r="P1410" i="1"/>
  <c r="Q1410" i="1" s="1"/>
  <c r="P1406" i="1"/>
  <c r="Q1406" i="1" s="1"/>
  <c r="P1402" i="1"/>
  <c r="Q1402" i="1" s="1"/>
  <c r="P1399" i="1"/>
  <c r="Q1399" i="1" s="1"/>
  <c r="P1395" i="1"/>
  <c r="Q1395" i="1" s="1"/>
  <c r="P1391" i="1"/>
  <c r="Q1391" i="1" s="1"/>
  <c r="P1387" i="1"/>
  <c r="Q1387" i="1" s="1"/>
  <c r="P1383" i="1"/>
  <c r="Q1383" i="1" s="1"/>
  <c r="P1380" i="1"/>
  <c r="Q1380" i="1" s="1"/>
  <c r="P1376" i="1"/>
  <c r="Q1376" i="1" s="1"/>
  <c r="P1372" i="1"/>
  <c r="Q1372" i="1" s="1"/>
  <c r="P1368" i="1"/>
  <c r="Q1368" i="1" s="1"/>
  <c r="P1364" i="1"/>
  <c r="Q1364" i="1" s="1"/>
  <c r="P1360" i="1"/>
  <c r="Q1360" i="1" s="1"/>
  <c r="P1356" i="1"/>
  <c r="Q1356" i="1" s="1"/>
  <c r="P1352" i="1"/>
  <c r="Q1352" i="1" s="1"/>
  <c r="P1348" i="1"/>
  <c r="Q1348" i="1" s="1"/>
  <c r="P1344" i="1"/>
  <c r="Q1344" i="1" s="1"/>
  <c r="P1340" i="1"/>
  <c r="Q1340" i="1" s="1"/>
  <c r="P1336" i="1"/>
  <c r="Q1336" i="1" s="1"/>
  <c r="P1332" i="1"/>
  <c r="Q1332" i="1" s="1"/>
  <c r="P1328" i="1"/>
  <c r="Q1328" i="1" s="1"/>
  <c r="P1324" i="1"/>
  <c r="Q1324" i="1" s="1"/>
  <c r="P1320" i="1"/>
  <c r="Q1320" i="1" s="1"/>
  <c r="P1316" i="1"/>
  <c r="Q1316" i="1" s="1"/>
  <c r="P1312" i="1"/>
  <c r="Q1312" i="1" s="1"/>
  <c r="P1308" i="1"/>
  <c r="Q1308" i="1" s="1"/>
  <c r="P1304" i="1"/>
  <c r="Q1304" i="1" s="1"/>
  <c r="P1300" i="1"/>
  <c r="Q1300" i="1" s="1"/>
  <c r="P1296" i="1"/>
  <c r="Q1296" i="1" s="1"/>
  <c r="P1292" i="1"/>
  <c r="Q1292" i="1" s="1"/>
  <c r="P1288" i="1"/>
  <c r="Q1288" i="1" s="1"/>
  <c r="P1284" i="1"/>
  <c r="Q1284" i="1" s="1"/>
  <c r="P1280" i="1"/>
  <c r="Q1280" i="1" s="1"/>
  <c r="P1276" i="1"/>
  <c r="Q1276" i="1" s="1"/>
  <c r="P1272" i="1"/>
  <c r="Q1272" i="1" s="1"/>
  <c r="P1268" i="1"/>
  <c r="Q1268" i="1" s="1"/>
  <c r="P1264" i="1"/>
  <c r="Q1264" i="1" s="1"/>
  <c r="P1260" i="1"/>
  <c r="Q1260" i="1" s="1"/>
  <c r="P1256" i="1"/>
  <c r="Q1256" i="1" s="1"/>
  <c r="P1252" i="1"/>
  <c r="Q1252" i="1" s="1"/>
  <c r="P1248" i="1"/>
  <c r="Q1248" i="1" s="1"/>
  <c r="P1244" i="1"/>
  <c r="Q1244" i="1" s="1"/>
  <c r="P1240" i="1"/>
  <c r="Q1240" i="1" s="1"/>
  <c r="P1236" i="1"/>
  <c r="Q1236" i="1" s="1"/>
  <c r="P1232" i="1"/>
  <c r="Q1232" i="1" s="1"/>
  <c r="P1228" i="1"/>
  <c r="Q1228" i="1" s="1"/>
  <c r="P1224" i="1"/>
  <c r="Q1224" i="1" s="1"/>
  <c r="P1220" i="1"/>
  <c r="Q1220" i="1" s="1"/>
  <c r="P1216" i="1"/>
  <c r="Q1216" i="1" s="1"/>
  <c r="P1212" i="1"/>
  <c r="Q1212" i="1" s="1"/>
  <c r="P1208" i="1"/>
  <c r="Q1208" i="1" s="1"/>
  <c r="P1204" i="1"/>
  <c r="Q1204" i="1" s="1"/>
  <c r="P1200" i="1"/>
  <c r="Q1200" i="1" s="1"/>
  <c r="P1196" i="1"/>
  <c r="Q1196" i="1" s="1"/>
  <c r="P1192" i="1"/>
  <c r="Q1192" i="1" s="1"/>
  <c r="P1188" i="1"/>
  <c r="Q1188" i="1" s="1"/>
  <c r="P1184" i="1"/>
  <c r="Q1184" i="1" s="1"/>
  <c r="P1180" i="1"/>
  <c r="Q1180" i="1" s="1"/>
  <c r="P1176" i="1"/>
  <c r="Q1176" i="1" s="1"/>
  <c r="P1172" i="1"/>
  <c r="Q1172" i="1" s="1"/>
  <c r="P1168" i="1"/>
  <c r="Q1168" i="1" s="1"/>
  <c r="P1164" i="1"/>
  <c r="Q1164" i="1" s="1"/>
  <c r="P1160" i="1"/>
  <c r="Q1160" i="1" s="1"/>
  <c r="P1156" i="1"/>
  <c r="Q1156" i="1" s="1"/>
  <c r="P1152" i="1"/>
  <c r="Q1152" i="1" s="1"/>
  <c r="P1148" i="1"/>
  <c r="Q1148" i="1" s="1"/>
  <c r="P1144" i="1"/>
  <c r="Q1144" i="1" s="1"/>
  <c r="P1140" i="1"/>
  <c r="Q1140" i="1" s="1"/>
  <c r="P1136" i="1"/>
  <c r="Q1136" i="1" s="1"/>
  <c r="P1132" i="1"/>
  <c r="Q1132" i="1" s="1"/>
  <c r="P1128" i="1"/>
  <c r="Q1128" i="1" s="1"/>
  <c r="P1124" i="1"/>
  <c r="Q1124" i="1" s="1"/>
  <c r="P1120" i="1"/>
  <c r="Q1120" i="1" s="1"/>
  <c r="P1116" i="1"/>
  <c r="Q1116" i="1" s="1"/>
  <c r="P1112" i="1"/>
  <c r="Q1112" i="1" s="1"/>
  <c r="P1108" i="1"/>
  <c r="Q1108" i="1" s="1"/>
  <c r="P1104" i="1"/>
  <c r="Q1104" i="1" s="1"/>
  <c r="P1100" i="1"/>
  <c r="Q1100" i="1" s="1"/>
  <c r="P1096" i="1"/>
  <c r="Q1096" i="1" s="1"/>
  <c r="P1092" i="1"/>
  <c r="Q1092" i="1" s="1"/>
  <c r="P1085" i="1"/>
  <c r="Q1085" i="1" s="1"/>
  <c r="P1081" i="1"/>
  <c r="Q1081" i="1" s="1"/>
  <c r="P1074" i="1"/>
  <c r="Q1074" i="1" s="1"/>
  <c r="P1070" i="1"/>
  <c r="Q1070" i="1" s="1"/>
  <c r="P1066" i="1"/>
  <c r="Q1066" i="1" s="1"/>
  <c r="P1062" i="1"/>
  <c r="Q1062" i="1" s="1"/>
  <c r="P1058" i="1"/>
  <c r="Q1058" i="1" s="1"/>
  <c r="P1054" i="1"/>
  <c r="Q1054" i="1" s="1"/>
  <c r="P1050" i="1"/>
  <c r="Q1050" i="1" s="1"/>
  <c r="P1046" i="1"/>
  <c r="Q1046" i="1" s="1"/>
  <c r="P1042" i="1"/>
  <c r="Q1042" i="1" s="1"/>
  <c r="P1038" i="1"/>
  <c r="Q1038" i="1" s="1"/>
  <c r="P1034" i="1"/>
  <c r="Q1034" i="1" s="1"/>
  <c r="P1030" i="1"/>
  <c r="Q1030" i="1" s="1"/>
  <c r="P1026" i="1"/>
  <c r="Q1026" i="1" s="1"/>
  <c r="P1022" i="1"/>
  <c r="Q1022" i="1" s="1"/>
  <c r="P1018" i="1"/>
  <c r="Q1018" i="1" s="1"/>
  <c r="P1014" i="1"/>
  <c r="Q1014" i="1" s="1"/>
  <c r="P1010" i="1"/>
  <c r="Q1010" i="1" s="1"/>
  <c r="P1006" i="1"/>
  <c r="Q1006" i="1" s="1"/>
  <c r="P1002" i="1"/>
  <c r="Q1002" i="1" s="1"/>
  <c r="P998" i="1"/>
  <c r="Q998" i="1" s="1"/>
  <c r="P994" i="1"/>
  <c r="Q994" i="1" s="1"/>
  <c r="P990" i="1"/>
  <c r="Q990" i="1" s="1"/>
  <c r="P986" i="1"/>
  <c r="Q986" i="1" s="1"/>
  <c r="P982" i="1"/>
  <c r="Q982" i="1" s="1"/>
  <c r="P978" i="1"/>
  <c r="Q978" i="1" s="1"/>
  <c r="P974" i="1"/>
  <c r="Q974" i="1" s="1"/>
  <c r="P970" i="1"/>
  <c r="Q970" i="1" s="1"/>
  <c r="P966" i="1"/>
  <c r="Q966" i="1" s="1"/>
  <c r="P962" i="1"/>
  <c r="Q962" i="1" s="1"/>
  <c r="P958" i="1"/>
  <c r="Q958" i="1" s="1"/>
  <c r="P954" i="1"/>
  <c r="Q954" i="1" s="1"/>
  <c r="P950" i="1"/>
  <c r="Q950" i="1" s="1"/>
  <c r="P946" i="1"/>
  <c r="Q946" i="1" s="1"/>
  <c r="P942" i="1"/>
  <c r="Q942" i="1" s="1"/>
  <c r="P938" i="1"/>
  <c r="Q938" i="1" s="1"/>
  <c r="P934" i="1"/>
  <c r="Q934" i="1" s="1"/>
  <c r="P930" i="1"/>
  <c r="Q930" i="1" s="1"/>
  <c r="P926" i="1"/>
  <c r="Q926" i="1" s="1"/>
  <c r="P922" i="1"/>
  <c r="Q922" i="1" s="1"/>
  <c r="P918" i="1"/>
  <c r="Q918" i="1" s="1"/>
  <c r="P914" i="1"/>
  <c r="Q914" i="1" s="1"/>
  <c r="P910" i="1"/>
  <c r="Q910" i="1" s="1"/>
  <c r="P906" i="1"/>
  <c r="Q906" i="1" s="1"/>
  <c r="P902" i="1"/>
  <c r="Q902" i="1" s="1"/>
  <c r="P898" i="1"/>
  <c r="Q898" i="1" s="1"/>
  <c r="P894" i="1"/>
  <c r="Q894" i="1" s="1"/>
  <c r="P890" i="1"/>
  <c r="Q890" i="1" s="1"/>
  <c r="P886" i="1"/>
  <c r="Q886" i="1" s="1"/>
  <c r="P882" i="1"/>
  <c r="Q882" i="1" s="1"/>
  <c r="P878" i="1"/>
  <c r="Q878" i="1" s="1"/>
  <c r="P874" i="1"/>
  <c r="Q874" i="1" s="1"/>
  <c r="P870" i="1"/>
  <c r="Q870" i="1" s="1"/>
  <c r="P866" i="1"/>
  <c r="Q866" i="1" s="1"/>
  <c r="P862" i="1"/>
  <c r="Q862" i="1" s="1"/>
  <c r="P858" i="1"/>
  <c r="Q858" i="1" s="1"/>
  <c r="P854" i="1"/>
  <c r="Q854" i="1" s="1"/>
  <c r="P850" i="1"/>
  <c r="Q850" i="1" s="1"/>
  <c r="P846" i="1"/>
  <c r="Q846" i="1" s="1"/>
  <c r="P842" i="1"/>
  <c r="Q842" i="1" s="1"/>
  <c r="P838" i="1"/>
  <c r="Q838" i="1" s="1"/>
  <c r="P834" i="1"/>
  <c r="Q834" i="1" s="1"/>
  <c r="P830" i="1"/>
  <c r="Q830" i="1" s="1"/>
  <c r="P827" i="1"/>
  <c r="Q827" i="1" s="1"/>
  <c r="P823" i="1"/>
  <c r="Q823" i="1" s="1"/>
  <c r="P819" i="1"/>
  <c r="Q819" i="1" s="1"/>
  <c r="P815" i="1"/>
  <c r="Q815" i="1" s="1"/>
  <c r="P811" i="1"/>
  <c r="Q811" i="1" s="1"/>
  <c r="P807" i="1"/>
  <c r="Q807" i="1" s="1"/>
  <c r="P803" i="1"/>
  <c r="Q803" i="1" s="1"/>
  <c r="P799" i="1"/>
  <c r="Q799" i="1" s="1"/>
  <c r="P795" i="1"/>
  <c r="Q795" i="1" s="1"/>
  <c r="P791" i="1"/>
  <c r="Q791" i="1" s="1"/>
  <c r="P787" i="1"/>
  <c r="Q787" i="1" s="1"/>
  <c r="P783" i="1"/>
  <c r="Q783" i="1" s="1"/>
  <c r="P779" i="1"/>
  <c r="Q779" i="1" s="1"/>
  <c r="P775" i="1"/>
  <c r="Q775" i="1" s="1"/>
  <c r="P771" i="1"/>
  <c r="Q771" i="1" s="1"/>
  <c r="P767" i="1"/>
  <c r="Q767" i="1" s="1"/>
  <c r="P763" i="1"/>
  <c r="Q763" i="1" s="1"/>
  <c r="P759" i="1"/>
  <c r="Q759" i="1" s="1"/>
  <c r="P755" i="1"/>
  <c r="Q755" i="1" s="1"/>
  <c r="P751" i="1"/>
  <c r="Q751" i="1" s="1"/>
  <c r="P747" i="1"/>
  <c r="Q747" i="1" s="1"/>
  <c r="P743" i="1"/>
  <c r="Q743" i="1" s="1"/>
  <c r="P739" i="1"/>
  <c r="Q739" i="1" s="1"/>
  <c r="P735" i="1"/>
  <c r="Q735" i="1" s="1"/>
  <c r="P731" i="1"/>
  <c r="Q731" i="1" s="1"/>
  <c r="P727" i="1"/>
  <c r="Q727" i="1" s="1"/>
  <c r="P723" i="1"/>
  <c r="Q723" i="1" s="1"/>
  <c r="P719" i="1"/>
  <c r="Q719" i="1" s="1"/>
  <c r="P715" i="1"/>
  <c r="Q715" i="1" s="1"/>
  <c r="P711" i="1"/>
  <c r="Q711" i="1" s="1"/>
  <c r="P707" i="1"/>
  <c r="Q707" i="1" s="1"/>
  <c r="P703" i="1"/>
  <c r="Q703" i="1" s="1"/>
  <c r="P699" i="1"/>
  <c r="Q699" i="1" s="1"/>
  <c r="P695" i="1"/>
  <c r="Q695" i="1" s="1"/>
  <c r="P691" i="1"/>
  <c r="Q691" i="1" s="1"/>
  <c r="P687" i="1"/>
  <c r="Q687" i="1" s="1"/>
  <c r="P683" i="1"/>
  <c r="Q683" i="1" s="1"/>
  <c r="P679" i="1"/>
  <c r="Q679" i="1" s="1"/>
  <c r="P675" i="1"/>
  <c r="Q675" i="1" s="1"/>
  <c r="P671" i="1"/>
  <c r="Q671" i="1" s="1"/>
  <c r="P667" i="1"/>
  <c r="Q667" i="1" s="1"/>
  <c r="P663" i="1"/>
  <c r="Q663" i="1" s="1"/>
  <c r="P659" i="1"/>
  <c r="Q659" i="1" s="1"/>
  <c r="P652" i="1"/>
  <c r="Q652" i="1" s="1"/>
  <c r="P648" i="1"/>
  <c r="Q648" i="1" s="1"/>
  <c r="P644" i="1"/>
  <c r="Q644" i="1" s="1"/>
  <c r="P640" i="1"/>
  <c r="Q640" i="1" s="1"/>
  <c r="P636" i="1"/>
  <c r="Q636" i="1" s="1"/>
  <c r="P632" i="1"/>
  <c r="Q632" i="1" s="1"/>
  <c r="P628" i="1"/>
  <c r="Q628" i="1" s="1"/>
  <c r="P624" i="1"/>
  <c r="Q624" i="1" s="1"/>
  <c r="P620" i="1"/>
  <c r="Q620" i="1" s="1"/>
  <c r="P616" i="1"/>
  <c r="Q616" i="1" s="1"/>
  <c r="P612" i="1"/>
  <c r="Q612" i="1" s="1"/>
  <c r="P608" i="1"/>
  <c r="Q608" i="1" s="1"/>
  <c r="P604" i="1"/>
  <c r="Q604" i="1" s="1"/>
  <c r="P600" i="1"/>
  <c r="Q600" i="1" s="1"/>
  <c r="P596" i="1"/>
  <c r="Q596" i="1" s="1"/>
  <c r="P592" i="1"/>
  <c r="Q592" i="1" s="1"/>
  <c r="P588" i="1"/>
  <c r="Q588" i="1" s="1"/>
  <c r="P584" i="1"/>
  <c r="Q584" i="1" s="1"/>
  <c r="P580" i="1"/>
  <c r="Q580" i="1" s="1"/>
  <c r="P576" i="1"/>
  <c r="Q576" i="1" s="1"/>
  <c r="P572" i="1"/>
  <c r="Q572" i="1" s="1"/>
  <c r="P568" i="1"/>
  <c r="Q568" i="1" s="1"/>
  <c r="P564" i="1"/>
  <c r="Q564" i="1" s="1"/>
  <c r="P560" i="1"/>
  <c r="Q560" i="1" s="1"/>
  <c r="P556" i="1"/>
  <c r="Q556" i="1" s="1"/>
  <c r="P552" i="1"/>
  <c r="Q552" i="1" s="1"/>
  <c r="P548" i="1"/>
  <c r="Q548" i="1" s="1"/>
  <c r="P544" i="1"/>
  <c r="Q544" i="1" s="1"/>
  <c r="P540" i="1"/>
  <c r="Q540" i="1" s="1"/>
  <c r="P536" i="1"/>
  <c r="Q536" i="1" s="1"/>
  <c r="P532" i="1"/>
  <c r="Q532" i="1" s="1"/>
  <c r="P528" i="1"/>
  <c r="Q528" i="1" s="1"/>
  <c r="P524" i="1"/>
  <c r="Q524" i="1" s="1"/>
  <c r="P520" i="1"/>
  <c r="Q520" i="1" s="1"/>
  <c r="P516" i="1"/>
  <c r="Q516" i="1" s="1"/>
  <c r="P512" i="1"/>
  <c r="Q512" i="1" s="1"/>
  <c r="P508" i="1"/>
  <c r="Q508" i="1" s="1"/>
  <c r="P504" i="1"/>
  <c r="Q504" i="1" s="1"/>
  <c r="P500" i="1"/>
  <c r="Q500" i="1" s="1"/>
  <c r="P496" i="1"/>
  <c r="Q496" i="1" s="1"/>
  <c r="P492" i="1"/>
  <c r="Q492" i="1" s="1"/>
  <c r="P488" i="1"/>
  <c r="Q488" i="1" s="1"/>
  <c r="P484" i="1"/>
  <c r="Q484" i="1" s="1"/>
  <c r="P480" i="1"/>
  <c r="Q480" i="1" s="1"/>
  <c r="P476" i="1"/>
  <c r="Q476" i="1" s="1"/>
  <c r="P472" i="1"/>
  <c r="Q472" i="1" s="1"/>
  <c r="P468" i="1"/>
  <c r="Q468" i="1" s="1"/>
  <c r="P464" i="1"/>
  <c r="Q464" i="1" s="1"/>
  <c r="P460" i="1"/>
  <c r="Q460" i="1" s="1"/>
  <c r="P456" i="1"/>
  <c r="Q456" i="1" s="1"/>
  <c r="P452" i="1"/>
  <c r="Q452" i="1" s="1"/>
  <c r="P448" i="1"/>
  <c r="Q448" i="1" s="1"/>
  <c r="P444" i="1"/>
  <c r="Q444" i="1" s="1"/>
  <c r="P440" i="1"/>
  <c r="Q440" i="1" s="1"/>
  <c r="P437" i="1"/>
  <c r="Q437" i="1" s="1"/>
  <c r="P433" i="1"/>
  <c r="Q433" i="1" s="1"/>
  <c r="P429" i="1"/>
  <c r="Q429" i="1" s="1"/>
  <c r="P425" i="1"/>
  <c r="Q425" i="1" s="1"/>
  <c r="P421" i="1"/>
  <c r="Q421" i="1" s="1"/>
  <c r="P417" i="1"/>
  <c r="Q417" i="1" s="1"/>
  <c r="P413" i="1"/>
  <c r="Q413" i="1" s="1"/>
  <c r="P409" i="1"/>
  <c r="Q409" i="1" s="1"/>
  <c r="P405" i="1"/>
  <c r="Q405" i="1" s="1"/>
  <c r="P401" i="1"/>
  <c r="Q401" i="1" s="1"/>
  <c r="P397" i="1"/>
  <c r="Q397" i="1" s="1"/>
  <c r="P393" i="1"/>
  <c r="Q393" i="1" s="1"/>
  <c r="P389" i="1"/>
  <c r="Q389" i="1" s="1"/>
  <c r="P385" i="1"/>
  <c r="Q385" i="1" s="1"/>
  <c r="P381" i="1"/>
  <c r="Q381" i="1" s="1"/>
  <c r="P377" i="1"/>
  <c r="Q377" i="1" s="1"/>
  <c r="P373" i="1"/>
  <c r="Q373" i="1" s="1"/>
  <c r="P369" i="1"/>
  <c r="Q369" i="1" s="1"/>
  <c r="P365" i="1"/>
  <c r="Q365" i="1" s="1"/>
  <c r="P361" i="1"/>
  <c r="Q361" i="1" s="1"/>
  <c r="P357" i="1"/>
  <c r="Q357" i="1" s="1"/>
  <c r="P353" i="1"/>
  <c r="Q353" i="1" s="1"/>
  <c r="P349" i="1"/>
  <c r="Q349" i="1" s="1"/>
  <c r="P345" i="1"/>
  <c r="Q345" i="1" s="1"/>
  <c r="P342" i="1"/>
  <c r="Q342" i="1" s="1"/>
  <c r="P338" i="1"/>
  <c r="Q338" i="1" s="1"/>
  <c r="P334" i="1"/>
  <c r="Q334" i="1" s="1"/>
  <c r="P330" i="1"/>
  <c r="Q330" i="1" s="1"/>
  <c r="P326" i="1"/>
  <c r="Q326" i="1" s="1"/>
  <c r="P322" i="1"/>
  <c r="Q322" i="1" s="1"/>
  <c r="P318" i="1"/>
  <c r="Q318" i="1" s="1"/>
  <c r="P314" i="1"/>
  <c r="Q314" i="1" s="1"/>
  <c r="P310" i="1"/>
  <c r="Q310" i="1" s="1"/>
  <c r="P306" i="1"/>
  <c r="Q306" i="1" s="1"/>
  <c r="P302" i="1"/>
  <c r="Q302" i="1" s="1"/>
  <c r="P298" i="1"/>
  <c r="Q298" i="1" s="1"/>
  <c r="P294" i="1"/>
  <c r="Q294" i="1" s="1"/>
  <c r="P290" i="1"/>
  <c r="Q290" i="1" s="1"/>
  <c r="P286" i="1"/>
  <c r="Q286" i="1" s="1"/>
  <c r="P282" i="1"/>
  <c r="Q282" i="1" s="1"/>
  <c r="P278" i="1"/>
  <c r="Q278" i="1" s="1"/>
  <c r="P274" i="1"/>
  <c r="Q274" i="1" s="1"/>
  <c r="P270" i="1"/>
  <c r="Q270" i="1" s="1"/>
  <c r="P266" i="1"/>
  <c r="Q266" i="1" s="1"/>
  <c r="P262" i="1"/>
  <c r="Q262" i="1" s="1"/>
  <c r="P258" i="1"/>
  <c r="Q258" i="1" s="1"/>
  <c r="P254" i="1"/>
  <c r="Q254" i="1" s="1"/>
  <c r="P250" i="1"/>
  <c r="Q250" i="1" s="1"/>
  <c r="P246" i="1"/>
  <c r="Q246" i="1" s="1"/>
  <c r="P242" i="1"/>
  <c r="Q242" i="1" s="1"/>
  <c r="P238" i="1"/>
  <c r="Q238" i="1" s="1"/>
  <c r="P234" i="1"/>
  <c r="Q234" i="1" s="1"/>
  <c r="P230" i="1"/>
  <c r="Q230" i="1" s="1"/>
  <c r="P226" i="1"/>
  <c r="Q226" i="1" s="1"/>
  <c r="P222" i="1"/>
  <c r="Q222" i="1" s="1"/>
  <c r="P218" i="1"/>
  <c r="Q218" i="1" s="1"/>
  <c r="P214" i="1"/>
  <c r="Q214" i="1" s="1"/>
  <c r="P210" i="1"/>
  <c r="Q210" i="1" s="1"/>
  <c r="P206" i="1"/>
  <c r="Q206" i="1" s="1"/>
  <c r="P202" i="1"/>
  <c r="Q202" i="1" s="1"/>
  <c r="P198" i="1"/>
  <c r="Q198" i="1" s="1"/>
  <c r="P194" i="1"/>
  <c r="Q194" i="1" s="1"/>
  <c r="P190" i="1"/>
  <c r="Q190" i="1" s="1"/>
  <c r="P186" i="1"/>
  <c r="Q186" i="1" s="1"/>
  <c r="P182" i="1"/>
  <c r="Q182" i="1" s="1"/>
  <c r="P178" i="1"/>
  <c r="Q178" i="1" s="1"/>
  <c r="P174" i="1"/>
  <c r="Q174" i="1" s="1"/>
  <c r="P170" i="1"/>
  <c r="Q170" i="1" s="1"/>
  <c r="P166" i="1"/>
  <c r="Q166" i="1" s="1"/>
  <c r="P162" i="1"/>
  <c r="Q162" i="1" s="1"/>
  <c r="P158" i="1"/>
  <c r="Q158" i="1" s="1"/>
  <c r="P154" i="1"/>
  <c r="Q154" i="1" s="1"/>
  <c r="P150" i="1"/>
  <c r="Q150" i="1" s="1"/>
  <c r="P146" i="1"/>
  <c r="Q146" i="1" s="1"/>
  <c r="P142" i="1"/>
  <c r="Q142" i="1" s="1"/>
  <c r="P138" i="1"/>
  <c r="Q138" i="1" s="1"/>
  <c r="P134" i="1"/>
  <c r="Q134" i="1" s="1"/>
  <c r="P130" i="1"/>
  <c r="Q130" i="1" s="1"/>
  <c r="P126" i="1"/>
  <c r="Q126" i="1" s="1"/>
  <c r="P122" i="1"/>
  <c r="Q122" i="1" s="1"/>
  <c r="P118" i="1"/>
  <c r="Q118" i="1" s="1"/>
  <c r="P114" i="1"/>
  <c r="Q114" i="1" s="1"/>
  <c r="P110" i="1"/>
  <c r="Q110" i="1" s="1"/>
  <c r="P106" i="1"/>
  <c r="Q106" i="1" s="1"/>
  <c r="P102" i="1"/>
  <c r="Q102" i="1" s="1"/>
  <c r="P98" i="1"/>
  <c r="Q98" i="1" s="1"/>
  <c r="P94" i="1"/>
  <c r="Q94" i="1" s="1"/>
  <c r="P91" i="1"/>
  <c r="Q91" i="1" s="1"/>
  <c r="P87" i="1"/>
  <c r="Q87" i="1" s="1"/>
  <c r="P83" i="1"/>
  <c r="Q83" i="1" s="1"/>
  <c r="P79" i="1"/>
  <c r="Q79" i="1" s="1"/>
  <c r="P75" i="1"/>
  <c r="Q75" i="1" s="1"/>
  <c r="P71" i="1"/>
  <c r="Q71" i="1" s="1"/>
  <c r="P67" i="1"/>
  <c r="Q67" i="1" s="1"/>
  <c r="P63" i="1"/>
  <c r="Q63" i="1" s="1"/>
  <c r="P59" i="1"/>
  <c r="Q59" i="1" s="1"/>
  <c r="P55" i="1"/>
  <c r="Q55" i="1" s="1"/>
  <c r="P51" i="1"/>
  <c r="Q51" i="1" s="1"/>
  <c r="P47" i="1"/>
  <c r="Q47" i="1" s="1"/>
  <c r="P43" i="1"/>
  <c r="Q43" i="1" s="1"/>
  <c r="P39" i="1"/>
  <c r="Q39" i="1" s="1"/>
  <c r="P35" i="1"/>
  <c r="Q35" i="1" s="1"/>
  <c r="P31" i="1"/>
  <c r="Q31" i="1" s="1"/>
  <c r="P29" i="1"/>
  <c r="Q29" i="1" s="1"/>
  <c r="P25" i="1"/>
  <c r="Q25" i="1" s="1"/>
  <c r="P21" i="1"/>
  <c r="Q21" i="1" s="1"/>
  <c r="P17" i="1"/>
  <c r="Q17" i="1" s="1"/>
  <c r="P13" i="1"/>
  <c r="Q13" i="1" s="1"/>
  <c r="P9" i="1"/>
  <c r="Q9" i="1" s="1"/>
  <c r="V303" i="1"/>
  <c r="W303" i="1" s="1"/>
  <c r="AM303" i="1" s="1"/>
  <c r="AF36" i="1"/>
  <c r="AG36" i="1" s="1"/>
  <c r="AF32" i="1"/>
  <c r="AG32" i="1" s="1"/>
  <c r="AF30" i="1"/>
  <c r="AG30" i="1" s="1"/>
  <c r="AF26" i="1"/>
  <c r="AG26" i="1" s="1"/>
  <c r="AF22" i="1"/>
  <c r="AG22" i="1" s="1"/>
  <c r="AF18" i="1"/>
  <c r="AG18" i="1" s="1"/>
  <c r="AF14" i="1"/>
  <c r="AG14" i="1" s="1"/>
  <c r="J2082" i="1"/>
  <c r="K2082" i="1" s="1"/>
  <c r="J2070" i="1"/>
  <c r="K2070" i="1" s="1"/>
  <c r="J2061" i="1"/>
  <c r="K2061" i="1" s="1"/>
  <c r="J2045" i="1"/>
  <c r="K2045" i="1" s="1"/>
  <c r="J2033" i="1"/>
  <c r="K2033" i="1" s="1"/>
  <c r="J2021" i="1"/>
  <c r="K2021" i="1" s="1"/>
  <c r="J2001" i="1"/>
  <c r="K2001" i="1" s="1"/>
  <c r="J1989" i="1"/>
  <c r="K1989" i="1" s="1"/>
  <c r="J1977" i="1"/>
  <c r="K1977" i="1" s="1"/>
  <c r="J1965" i="1"/>
  <c r="K1965" i="1" s="1"/>
  <c r="J1949" i="1"/>
  <c r="K1949" i="1" s="1"/>
  <c r="J1937" i="1"/>
  <c r="K1937" i="1" s="1"/>
  <c r="J1925" i="1"/>
  <c r="K1925" i="1" s="1"/>
  <c r="J1913" i="1"/>
  <c r="K1913" i="1" s="1"/>
  <c r="J1901" i="1"/>
  <c r="K1901" i="1" s="1"/>
  <c r="J1885" i="1"/>
  <c r="K1885" i="1" s="1"/>
  <c r="J1873" i="1"/>
  <c r="K1873" i="1" s="1"/>
  <c r="J1861" i="1"/>
  <c r="K1861" i="1" s="1"/>
  <c r="J1845" i="1"/>
  <c r="K1845" i="1" s="1"/>
  <c r="J1833" i="1"/>
  <c r="K1833" i="1" s="1"/>
  <c r="J1821" i="1"/>
  <c r="K1821" i="1" s="1"/>
  <c r="J1801" i="1"/>
  <c r="K1801" i="1" s="1"/>
  <c r="J1785" i="1"/>
  <c r="K1785" i="1" s="1"/>
  <c r="J1770" i="1"/>
  <c r="K1770" i="1" s="1"/>
  <c r="J1758" i="1"/>
  <c r="K1758" i="1" s="1"/>
  <c r="J1746" i="1"/>
  <c r="K1746" i="1" s="1"/>
  <c r="J1734" i="1"/>
  <c r="K1734" i="1" s="1"/>
  <c r="J1722" i="1"/>
  <c r="K1722" i="1" s="1"/>
  <c r="J1710" i="1"/>
  <c r="K1710" i="1" s="1"/>
  <c r="J1698" i="1"/>
  <c r="K1698" i="1" s="1"/>
  <c r="J1686" i="1"/>
  <c r="K1686" i="1" s="1"/>
  <c r="J1674" i="1"/>
  <c r="K1674" i="1" s="1"/>
  <c r="J1663" i="1"/>
  <c r="K1663" i="1" s="1"/>
  <c r="J1643" i="1"/>
  <c r="K1643" i="1" s="1"/>
  <c r="J1623" i="1"/>
  <c r="K1623" i="1" s="1"/>
  <c r="J1607" i="1"/>
  <c r="K1607" i="1" s="1"/>
  <c r="J1595" i="1"/>
  <c r="K1595" i="1" s="1"/>
  <c r="J1579" i="1"/>
  <c r="K1579" i="1" s="1"/>
  <c r="J1564" i="1"/>
  <c r="K1564" i="1" s="1"/>
  <c r="J1548" i="1"/>
  <c r="K1548" i="1" s="1"/>
  <c r="J1532" i="1"/>
  <c r="K1532" i="1" s="1"/>
  <c r="J1520" i="1"/>
  <c r="K1520" i="1" s="1"/>
  <c r="J1508" i="1"/>
  <c r="K1508" i="1" s="1"/>
  <c r="J1488" i="1"/>
  <c r="K1488" i="1" s="1"/>
  <c r="J1477" i="1"/>
  <c r="K1477" i="1" s="1"/>
  <c r="J1461" i="1"/>
  <c r="K1461" i="1" s="1"/>
  <c r="J1449" i="1"/>
  <c r="K1449" i="1" s="1"/>
  <c r="J1429" i="1"/>
  <c r="K1429" i="1" s="1"/>
  <c r="J1417" i="1"/>
  <c r="K1417" i="1" s="1"/>
  <c r="J1405" i="1"/>
  <c r="K1405" i="1" s="1"/>
  <c r="J1394" i="1"/>
  <c r="K1394" i="1" s="1"/>
  <c r="J1379" i="1"/>
  <c r="K1379" i="1" s="1"/>
  <c r="J1367" i="1"/>
  <c r="K1367" i="1" s="1"/>
  <c r="J1355" i="1"/>
  <c r="K1355" i="1" s="1"/>
  <c r="J1339" i="1"/>
  <c r="K1339" i="1" s="1"/>
  <c r="J1323" i="1"/>
  <c r="K1323" i="1" s="1"/>
  <c r="J1307" i="1"/>
  <c r="K1307" i="1" s="1"/>
  <c r="J1295" i="1"/>
  <c r="K1295" i="1" s="1"/>
  <c r="J1283" i="1"/>
  <c r="K1283" i="1" s="1"/>
  <c r="J1271" i="1"/>
  <c r="K1271" i="1" s="1"/>
  <c r="J1259" i="1"/>
  <c r="K1259" i="1" s="1"/>
  <c r="J1243" i="1"/>
  <c r="K1243" i="1" s="1"/>
  <c r="J1227" i="1"/>
  <c r="K1227" i="1" s="1"/>
  <c r="J1215" i="1"/>
  <c r="K1215" i="1" s="1"/>
  <c r="J1203" i="1"/>
  <c r="K1203" i="1" s="1"/>
  <c r="J1183" i="1"/>
  <c r="K1183" i="1" s="1"/>
  <c r="J1171" i="1"/>
  <c r="K1171" i="1" s="1"/>
  <c r="J1159" i="1"/>
  <c r="K1159" i="1" s="1"/>
  <c r="J1147" i="1"/>
  <c r="K1147" i="1" s="1"/>
  <c r="J1135" i="1"/>
  <c r="K1135" i="1" s="1"/>
  <c r="J1123" i="1"/>
  <c r="K1123" i="1" s="1"/>
  <c r="J1111" i="1"/>
  <c r="K1111" i="1" s="1"/>
  <c r="J1099" i="1"/>
  <c r="K1099" i="1" s="1"/>
  <c r="J1088" i="1"/>
  <c r="K1088" i="1" s="1"/>
  <c r="J1077" i="1"/>
  <c r="K1077" i="1" s="1"/>
  <c r="J1065" i="1"/>
  <c r="K1065" i="1" s="1"/>
  <c r="J1053" i="1"/>
  <c r="K1053" i="1" s="1"/>
  <c r="J1041" i="1"/>
  <c r="K1041" i="1" s="1"/>
  <c r="J1021" i="1"/>
  <c r="K1021" i="1" s="1"/>
  <c r="J1009" i="1"/>
  <c r="K1009" i="1" s="1"/>
  <c r="J989" i="1"/>
  <c r="K989" i="1" s="1"/>
  <c r="J973" i="1"/>
  <c r="K973" i="1" s="1"/>
  <c r="J953" i="1"/>
  <c r="K953" i="1" s="1"/>
  <c r="J941" i="1"/>
  <c r="K941" i="1" s="1"/>
  <c r="J929" i="1"/>
  <c r="K929" i="1" s="1"/>
  <c r="J917" i="1"/>
  <c r="K917" i="1" s="1"/>
  <c r="J905" i="1"/>
  <c r="K905" i="1" s="1"/>
  <c r="J893" i="1"/>
  <c r="K893" i="1" s="1"/>
  <c r="J885" i="1"/>
  <c r="K885" i="1" s="1"/>
  <c r="J873" i="1"/>
  <c r="K873" i="1" s="1"/>
  <c r="J861" i="1"/>
  <c r="K861" i="1" s="1"/>
  <c r="J845" i="1"/>
  <c r="K845" i="1" s="1"/>
  <c r="J826" i="1"/>
  <c r="K826" i="1" s="1"/>
  <c r="J810" i="1"/>
  <c r="K810" i="1" s="1"/>
  <c r="J794" i="1"/>
  <c r="K794" i="1" s="1"/>
  <c r="J778" i="1"/>
  <c r="K778" i="1" s="1"/>
  <c r="J766" i="1"/>
  <c r="K766" i="1" s="1"/>
  <c r="J750" i="1"/>
  <c r="K750" i="1" s="1"/>
  <c r="J738" i="1"/>
  <c r="K738" i="1" s="1"/>
  <c r="J722" i="1"/>
  <c r="K722" i="1" s="1"/>
  <c r="J702" i="1"/>
  <c r="K702" i="1" s="1"/>
  <c r="J682" i="1"/>
  <c r="K682" i="1" s="1"/>
  <c r="J670" i="1"/>
  <c r="K670" i="1" s="1"/>
  <c r="J655" i="1"/>
  <c r="K655" i="1" s="1"/>
  <c r="J639" i="1"/>
  <c r="K639" i="1" s="1"/>
  <c r="J627" i="1"/>
  <c r="K627" i="1" s="1"/>
  <c r="J615" i="1"/>
  <c r="K615" i="1" s="1"/>
  <c r="J599" i="1"/>
  <c r="K599" i="1" s="1"/>
  <c r="J587" i="1"/>
  <c r="K587" i="1" s="1"/>
  <c r="J575" i="1"/>
  <c r="K575" i="1" s="1"/>
  <c r="J563" i="1"/>
  <c r="K563" i="1" s="1"/>
  <c r="J547" i="1"/>
  <c r="K547" i="1" s="1"/>
  <c r="J531" i="1"/>
  <c r="K531" i="1" s="1"/>
  <c r="J519" i="1"/>
  <c r="K519" i="1" s="1"/>
  <c r="J507" i="1"/>
  <c r="K507" i="1" s="1"/>
  <c r="J491" i="1"/>
  <c r="K491" i="1" s="1"/>
  <c r="J475" i="1"/>
  <c r="K475" i="1" s="1"/>
  <c r="J463" i="1"/>
  <c r="K463" i="1" s="1"/>
  <c r="J451" i="1"/>
  <c r="K451" i="1" s="1"/>
  <c r="J436" i="1"/>
  <c r="K436" i="1" s="1"/>
  <c r="J428" i="1"/>
  <c r="K428" i="1" s="1"/>
  <c r="J412" i="1"/>
  <c r="K412" i="1" s="1"/>
  <c r="J400" i="1"/>
  <c r="K400" i="1" s="1"/>
  <c r="J396" i="1"/>
  <c r="K396" i="1" s="1"/>
  <c r="J384" i="1"/>
  <c r="K384" i="1" s="1"/>
  <c r="J372" i="1"/>
  <c r="K372" i="1" s="1"/>
  <c r="J352" i="1"/>
  <c r="K352" i="1" s="1"/>
  <c r="J333" i="1"/>
  <c r="K333" i="1" s="1"/>
  <c r="J321" i="1"/>
  <c r="K321" i="1" s="1"/>
  <c r="J305" i="1"/>
  <c r="K305" i="1" s="1"/>
  <c r="J293" i="1"/>
  <c r="K293" i="1" s="1"/>
  <c r="J285" i="1"/>
  <c r="K285" i="1" s="1"/>
  <c r="J273" i="1"/>
  <c r="K273" i="1" s="1"/>
  <c r="J257" i="1"/>
  <c r="K257" i="1" s="1"/>
  <c r="J241" i="1"/>
  <c r="K241" i="1" s="1"/>
  <c r="J229" i="1"/>
  <c r="K229" i="1" s="1"/>
  <c r="J217" i="1"/>
  <c r="K217" i="1" s="1"/>
  <c r="J201" i="1"/>
  <c r="K201" i="1" s="1"/>
  <c r="J189" i="1"/>
  <c r="K189" i="1" s="1"/>
  <c r="J173" i="1"/>
  <c r="K173" i="1" s="1"/>
  <c r="J157" i="1"/>
  <c r="K157" i="1" s="1"/>
  <c r="J145" i="1"/>
  <c r="K145" i="1" s="1"/>
  <c r="J125" i="1"/>
  <c r="K125" i="1" s="1"/>
  <c r="J109" i="1"/>
  <c r="K109" i="1" s="1"/>
  <c r="J97" i="1"/>
  <c r="K97" i="1" s="1"/>
  <c r="J86" i="1"/>
  <c r="K86" i="1" s="1"/>
  <c r="J66" i="1"/>
  <c r="K66" i="1" s="1"/>
  <c r="J46" i="1"/>
  <c r="K46" i="1" s="1"/>
  <c r="J20" i="1"/>
  <c r="K20" i="1" s="1"/>
  <c r="V2080" i="1"/>
  <c r="W2080" i="1" s="1"/>
  <c r="AM2080" i="1" s="1"/>
  <c r="V2068" i="1"/>
  <c r="W2068" i="1" s="1"/>
  <c r="AM2068" i="1" s="1"/>
  <c r="V2062" i="1"/>
  <c r="W2062" i="1" s="1"/>
  <c r="AM2062" i="1" s="1"/>
  <c r="V2047" i="1"/>
  <c r="W2047" i="1" s="1"/>
  <c r="AM2047" i="1" s="1"/>
  <c r="V2035" i="1"/>
  <c r="W2035" i="1" s="1"/>
  <c r="AM2035" i="1" s="1"/>
  <c r="V2027" i="1"/>
  <c r="W2027" i="1" s="1"/>
  <c r="AM2027" i="1" s="1"/>
  <c r="V2019" i="1"/>
  <c r="W2019" i="1" s="1"/>
  <c r="AM2019" i="1" s="1"/>
  <c r="V2007" i="1"/>
  <c r="W2007" i="1" s="1"/>
  <c r="AM2007" i="1" s="1"/>
  <c r="V1995" i="1"/>
  <c r="W1995" i="1" s="1"/>
  <c r="AM1995" i="1" s="1"/>
  <c r="V1987" i="1"/>
  <c r="W1987" i="1" s="1"/>
  <c r="AM1987" i="1" s="1"/>
  <c r="V1975" i="1"/>
  <c r="W1975" i="1" s="1"/>
  <c r="AM1975" i="1" s="1"/>
  <c r="V1967" i="1"/>
  <c r="W1967" i="1" s="1"/>
  <c r="AM1967" i="1" s="1"/>
  <c r="V1955" i="1"/>
  <c r="W1955" i="1" s="1"/>
  <c r="AM1955" i="1" s="1"/>
  <c r="V1947" i="1"/>
  <c r="W1947" i="1" s="1"/>
  <c r="AM1947" i="1" s="1"/>
  <c r="V1935" i="1"/>
  <c r="W1935" i="1" s="1"/>
  <c r="AM1935" i="1" s="1"/>
  <c r="V1927" i="1"/>
  <c r="W1927" i="1" s="1"/>
  <c r="AM1927" i="1" s="1"/>
  <c r="V1915" i="1"/>
  <c r="W1915" i="1" s="1"/>
  <c r="AM1915" i="1" s="1"/>
  <c r="V1903" i="1"/>
  <c r="W1903" i="1" s="1"/>
  <c r="AM1903" i="1" s="1"/>
  <c r="V1891" i="1"/>
  <c r="W1891" i="1" s="1"/>
  <c r="AM1891" i="1" s="1"/>
  <c r="V1879" i="1"/>
  <c r="W1879" i="1" s="1"/>
  <c r="AM1879" i="1" s="1"/>
  <c r="V1871" i="1"/>
  <c r="W1871" i="1" s="1"/>
  <c r="AM1871" i="1" s="1"/>
  <c r="V1859" i="1"/>
  <c r="W1859" i="1" s="1"/>
  <c r="AM1859" i="1" s="1"/>
  <c r="V1851" i="1"/>
  <c r="W1851" i="1" s="1"/>
  <c r="AM1851" i="1" s="1"/>
  <c r="V1839" i="1"/>
  <c r="W1839" i="1" s="1"/>
  <c r="AM1839" i="1" s="1"/>
  <c r="V1827" i="1"/>
  <c r="W1827" i="1" s="1"/>
  <c r="AM1827" i="1" s="1"/>
  <c r="V1819" i="1"/>
  <c r="W1819" i="1" s="1"/>
  <c r="AM1819" i="1" s="1"/>
  <c r="V1807" i="1"/>
  <c r="W1807" i="1" s="1"/>
  <c r="AM1807" i="1" s="1"/>
  <c r="V1799" i="1"/>
  <c r="W1799" i="1" s="1"/>
  <c r="AM1799" i="1" s="1"/>
  <c r="V1787" i="1"/>
  <c r="W1787" i="1" s="1"/>
  <c r="AM1787" i="1" s="1"/>
  <c r="V1776" i="1"/>
  <c r="W1776" i="1" s="1"/>
  <c r="AM1776" i="1" s="1"/>
  <c r="V1764" i="1"/>
  <c r="W1764" i="1" s="1"/>
  <c r="AM1764" i="1" s="1"/>
  <c r="V1756" i="1"/>
  <c r="W1756" i="1" s="1"/>
  <c r="AM1756" i="1" s="1"/>
  <c r="V1744" i="1"/>
  <c r="W1744" i="1" s="1"/>
  <c r="AM1744" i="1" s="1"/>
  <c r="V1736" i="1"/>
  <c r="W1736" i="1" s="1"/>
  <c r="AM1736" i="1" s="1"/>
  <c r="V1724" i="1"/>
  <c r="W1724" i="1" s="1"/>
  <c r="AM1724" i="1" s="1"/>
  <c r="V1716" i="1"/>
  <c r="W1716" i="1" s="1"/>
  <c r="AM1716" i="1" s="1"/>
  <c r="V1704" i="1"/>
  <c r="W1704" i="1" s="1"/>
  <c r="AM1704" i="1" s="1"/>
  <c r="V1692" i="1"/>
  <c r="W1692" i="1" s="1"/>
  <c r="AM1692" i="1" s="1"/>
  <c r="V1684" i="1"/>
  <c r="W1684" i="1" s="1"/>
  <c r="AM1684" i="1" s="1"/>
  <c r="V1672" i="1"/>
  <c r="W1672" i="1" s="1"/>
  <c r="AM1672" i="1" s="1"/>
  <c r="V1657" i="1"/>
  <c r="W1657" i="1" s="1"/>
  <c r="AM1657" i="1" s="1"/>
  <c r="V1645" i="1"/>
  <c r="W1645" i="1" s="1"/>
  <c r="AM1645" i="1" s="1"/>
  <c r="V1633" i="1"/>
  <c r="W1633" i="1" s="1"/>
  <c r="AM1633" i="1" s="1"/>
  <c r="V1621" i="1"/>
  <c r="W1621" i="1" s="1"/>
  <c r="AM1621" i="1" s="1"/>
  <c r="V1609" i="1"/>
  <c r="W1609" i="1" s="1"/>
  <c r="AM1609" i="1" s="1"/>
  <c r="V1601" i="1"/>
  <c r="W1601" i="1" s="1"/>
  <c r="AM1601" i="1" s="1"/>
  <c r="V1593" i="1"/>
  <c r="W1593" i="1" s="1"/>
  <c r="AM1593" i="1" s="1"/>
  <c r="V1573" i="1"/>
  <c r="W1573" i="1" s="1"/>
  <c r="AM1573" i="1" s="1"/>
  <c r="V1518" i="1"/>
  <c r="W1518" i="1" s="1"/>
  <c r="AM1518" i="1" s="1"/>
  <c r="V1281" i="1"/>
  <c r="W1281" i="1" s="1"/>
  <c r="AM1281" i="1" s="1"/>
  <c r="V1273" i="1"/>
  <c r="W1273" i="1" s="1"/>
  <c r="AM1273" i="1" s="1"/>
  <c r="V1261" i="1"/>
  <c r="W1261" i="1" s="1"/>
  <c r="AM1261" i="1" s="1"/>
  <c r="V1249" i="1"/>
  <c r="W1249" i="1" s="1"/>
  <c r="AM1249" i="1" s="1"/>
  <c r="V1237" i="1"/>
  <c r="W1237" i="1" s="1"/>
  <c r="AM1237" i="1" s="1"/>
  <c r="V1225" i="1"/>
  <c r="W1225" i="1" s="1"/>
  <c r="AM1225" i="1" s="1"/>
  <c r="V1213" i="1"/>
  <c r="W1213" i="1" s="1"/>
  <c r="AM1213" i="1" s="1"/>
  <c r="V1205" i="1"/>
  <c r="W1205" i="1" s="1"/>
  <c r="AM1205" i="1" s="1"/>
  <c r="V1197" i="1"/>
  <c r="W1197" i="1" s="1"/>
  <c r="AM1197" i="1" s="1"/>
  <c r="V1185" i="1"/>
  <c r="W1185" i="1" s="1"/>
  <c r="AM1185" i="1" s="1"/>
  <c r="V1177" i="1"/>
  <c r="W1177" i="1" s="1"/>
  <c r="AM1177" i="1" s="1"/>
  <c r="V1169" i="1"/>
  <c r="W1169" i="1" s="1"/>
  <c r="AM1169" i="1" s="1"/>
  <c r="V1149" i="1"/>
  <c r="W1149" i="1" s="1"/>
  <c r="AM1149" i="1" s="1"/>
  <c r="V1137" i="1"/>
  <c r="W1137" i="1" s="1"/>
  <c r="AM1137" i="1" s="1"/>
  <c r="V1125" i="1"/>
  <c r="W1125" i="1" s="1"/>
  <c r="AM1125" i="1" s="1"/>
  <c r="V1113" i="1"/>
  <c r="W1113" i="1" s="1"/>
  <c r="AM1113" i="1" s="1"/>
  <c r="V1105" i="1"/>
  <c r="W1105" i="1" s="1"/>
  <c r="AM1105" i="1" s="1"/>
  <c r="V1093" i="1"/>
  <c r="W1093" i="1" s="1"/>
  <c r="AM1093" i="1" s="1"/>
  <c r="V1082" i="1"/>
  <c r="W1082" i="1" s="1"/>
  <c r="AM1082" i="1" s="1"/>
  <c r="V1075" i="1"/>
  <c r="W1075" i="1" s="1"/>
  <c r="AM1075" i="1" s="1"/>
  <c r="V1063" i="1"/>
  <c r="W1063" i="1" s="1"/>
  <c r="AM1063" i="1" s="1"/>
  <c r="V1047" i="1"/>
  <c r="W1047" i="1" s="1"/>
  <c r="AM1047" i="1" s="1"/>
  <c r="V1035" i="1"/>
  <c r="W1035" i="1" s="1"/>
  <c r="AM1035" i="1" s="1"/>
  <c r="V1027" i="1"/>
  <c r="W1027" i="1" s="1"/>
  <c r="AM1027" i="1" s="1"/>
  <c r="V1015" i="1"/>
  <c r="W1015" i="1" s="1"/>
  <c r="AM1015" i="1" s="1"/>
  <c r="V1007" i="1"/>
  <c r="W1007" i="1" s="1"/>
  <c r="AM1007" i="1" s="1"/>
  <c r="V995" i="1"/>
  <c r="W995" i="1" s="1"/>
  <c r="AM995" i="1" s="1"/>
  <c r="V983" i="1"/>
  <c r="W983" i="1" s="1"/>
  <c r="AM983" i="1" s="1"/>
  <c r="V971" i="1"/>
  <c r="W971" i="1" s="1"/>
  <c r="AM971" i="1" s="1"/>
  <c r="V963" i="1"/>
  <c r="W963" i="1" s="1"/>
  <c r="AM963" i="1" s="1"/>
  <c r="V955" i="1"/>
  <c r="W955" i="1" s="1"/>
  <c r="AM955" i="1" s="1"/>
  <c r="V943" i="1"/>
  <c r="W943" i="1" s="1"/>
  <c r="AM943" i="1" s="1"/>
  <c r="V935" i="1"/>
  <c r="W935" i="1" s="1"/>
  <c r="AM935" i="1" s="1"/>
  <c r="V923" i="1"/>
  <c r="W923" i="1" s="1"/>
  <c r="AM923" i="1" s="1"/>
  <c r="V919" i="1"/>
  <c r="W919" i="1" s="1"/>
  <c r="AM919" i="1" s="1"/>
  <c r="V907" i="1"/>
  <c r="W907" i="1" s="1"/>
  <c r="AM907" i="1" s="1"/>
  <c r="V895" i="1"/>
  <c r="W895" i="1" s="1"/>
  <c r="AM895" i="1" s="1"/>
  <c r="V883" i="1"/>
  <c r="W883" i="1" s="1"/>
  <c r="AM883" i="1" s="1"/>
  <c r="V875" i="1"/>
  <c r="W875" i="1" s="1"/>
  <c r="AM875" i="1" s="1"/>
  <c r="V863" i="1"/>
  <c r="W863" i="1" s="1"/>
  <c r="AM863" i="1" s="1"/>
  <c r="V851" i="1"/>
  <c r="W851" i="1" s="1"/>
  <c r="AM851" i="1" s="1"/>
  <c r="V843" i="1"/>
  <c r="W843" i="1" s="1"/>
  <c r="AM843" i="1" s="1"/>
  <c r="V816" i="1"/>
  <c r="W816" i="1" s="1"/>
  <c r="AM816" i="1" s="1"/>
  <c r="V804" i="1"/>
  <c r="W804" i="1" s="1"/>
  <c r="AM804" i="1" s="1"/>
  <c r="V792" i="1"/>
  <c r="W792" i="1" s="1"/>
  <c r="AM792" i="1" s="1"/>
  <c r="V780" i="1"/>
  <c r="W780" i="1" s="1"/>
  <c r="AM780" i="1" s="1"/>
  <c r="V768" i="1"/>
  <c r="W768" i="1" s="1"/>
  <c r="AM768" i="1" s="1"/>
  <c r="V760" i="1"/>
  <c r="W760" i="1" s="1"/>
  <c r="AM760" i="1" s="1"/>
  <c r="V748" i="1"/>
  <c r="W748" i="1" s="1"/>
  <c r="AM748" i="1" s="1"/>
  <c r="V740" i="1"/>
  <c r="W740" i="1" s="1"/>
  <c r="AM740" i="1" s="1"/>
  <c r="V728" i="1"/>
  <c r="W728" i="1" s="1"/>
  <c r="AM728" i="1" s="1"/>
  <c r="V716" i="1"/>
  <c r="W716" i="1" s="1"/>
  <c r="AM716" i="1" s="1"/>
  <c r="V708" i="1"/>
  <c r="W708" i="1" s="1"/>
  <c r="AM708" i="1" s="1"/>
  <c r="V696" i="1"/>
  <c r="W696" i="1" s="1"/>
  <c r="AM696" i="1" s="1"/>
  <c r="V688" i="1"/>
  <c r="W688" i="1" s="1"/>
  <c r="AM688" i="1" s="1"/>
  <c r="V680" i="1"/>
  <c r="W680" i="1" s="1"/>
  <c r="AM680" i="1" s="1"/>
  <c r="V668" i="1"/>
  <c r="W668" i="1" s="1"/>
  <c r="AM668" i="1" s="1"/>
  <c r="V660" i="1"/>
  <c r="W660" i="1" s="1"/>
  <c r="AM660" i="1" s="1"/>
  <c r="V653" i="1"/>
  <c r="W653" i="1" s="1"/>
  <c r="AM653" i="1" s="1"/>
  <c r="V645" i="1"/>
  <c r="W645" i="1" s="1"/>
  <c r="AM645" i="1" s="1"/>
  <c r="V637" i="1"/>
  <c r="W637" i="1" s="1"/>
  <c r="AM637" i="1" s="1"/>
  <c r="V629" i="1"/>
  <c r="W629" i="1" s="1"/>
  <c r="AM629" i="1" s="1"/>
  <c r="V617" i="1"/>
  <c r="W617" i="1" s="1"/>
  <c r="AM617" i="1" s="1"/>
  <c r="V613" i="1"/>
  <c r="W613" i="1" s="1"/>
  <c r="AM613" i="1" s="1"/>
  <c r="V605" i="1"/>
  <c r="W605" i="1" s="1"/>
  <c r="AM605" i="1" s="1"/>
  <c r="V597" i="1"/>
  <c r="W597" i="1" s="1"/>
  <c r="AM597" i="1" s="1"/>
  <c r="V589" i="1"/>
  <c r="W589" i="1" s="1"/>
  <c r="AM589" i="1" s="1"/>
  <c r="V581" i="1"/>
  <c r="W581" i="1" s="1"/>
  <c r="AM581" i="1" s="1"/>
  <c r="V573" i="1"/>
  <c r="W573" i="1" s="1"/>
  <c r="AM573" i="1" s="1"/>
  <c r="V565" i="1"/>
  <c r="W565" i="1" s="1"/>
  <c r="AM565" i="1" s="1"/>
  <c r="V557" i="1"/>
  <c r="W557" i="1" s="1"/>
  <c r="AM557" i="1" s="1"/>
  <c r="V549" i="1"/>
  <c r="W549" i="1" s="1"/>
  <c r="AM549" i="1" s="1"/>
  <c r="V537" i="1"/>
  <c r="W537" i="1" s="1"/>
  <c r="AM537" i="1" s="1"/>
  <c r="V529" i="1"/>
  <c r="W529" i="1" s="1"/>
  <c r="AM529" i="1" s="1"/>
  <c r="V521" i="1"/>
  <c r="W521" i="1" s="1"/>
  <c r="AM521" i="1" s="1"/>
  <c r="V513" i="1"/>
  <c r="W513" i="1" s="1"/>
  <c r="AM513" i="1" s="1"/>
  <c r="V505" i="1"/>
  <c r="W505" i="1" s="1"/>
  <c r="AM505" i="1" s="1"/>
  <c r="V497" i="1"/>
  <c r="W497" i="1" s="1"/>
  <c r="AM497" i="1" s="1"/>
  <c r="V489" i="1"/>
  <c r="W489" i="1" s="1"/>
  <c r="AM489" i="1" s="1"/>
  <c r="V477" i="1"/>
  <c r="W477" i="1" s="1"/>
  <c r="AM477" i="1" s="1"/>
  <c r="V469" i="1"/>
  <c r="W469" i="1" s="1"/>
  <c r="AM469" i="1" s="1"/>
  <c r="V461" i="1"/>
  <c r="W461" i="1" s="1"/>
  <c r="AM461" i="1" s="1"/>
  <c r="V453" i="1"/>
  <c r="W453" i="1" s="1"/>
  <c r="AM453" i="1" s="1"/>
  <c r="V445" i="1"/>
  <c r="W445" i="1" s="1"/>
  <c r="AM445" i="1" s="1"/>
  <c r="V438" i="1"/>
  <c r="W438" i="1" s="1"/>
  <c r="AM438" i="1" s="1"/>
  <c r="V430" i="1"/>
  <c r="W430" i="1" s="1"/>
  <c r="AM430" i="1" s="1"/>
  <c r="V422" i="1"/>
  <c r="W422" i="1" s="1"/>
  <c r="AM422" i="1" s="1"/>
  <c r="V414" i="1"/>
  <c r="W414" i="1" s="1"/>
  <c r="AM414" i="1" s="1"/>
  <c r="V406" i="1"/>
  <c r="W406" i="1" s="1"/>
  <c r="AM406" i="1" s="1"/>
  <c r="V402" i="1"/>
  <c r="W402" i="1" s="1"/>
  <c r="AM402" i="1" s="1"/>
  <c r="V394" i="1"/>
  <c r="W394" i="1" s="1"/>
  <c r="AM394" i="1" s="1"/>
  <c r="V386" i="1"/>
  <c r="W386" i="1" s="1"/>
  <c r="AM386" i="1" s="1"/>
  <c r="V374" i="1"/>
  <c r="W374" i="1" s="1"/>
  <c r="AM374" i="1" s="1"/>
  <c r="V366" i="1"/>
  <c r="W366" i="1" s="1"/>
  <c r="AM366" i="1" s="1"/>
  <c r="V358" i="1"/>
  <c r="W358" i="1" s="1"/>
  <c r="AM358" i="1" s="1"/>
  <c r="V350" i="1"/>
  <c r="W350" i="1" s="1"/>
  <c r="AM350" i="1" s="1"/>
  <c r="V343" i="1"/>
  <c r="W343" i="1" s="1"/>
  <c r="AM343" i="1" s="1"/>
  <c r="V335" i="1"/>
  <c r="W335" i="1" s="1"/>
  <c r="AM335" i="1" s="1"/>
  <c r="V327" i="1"/>
  <c r="W327" i="1" s="1"/>
  <c r="AM327" i="1" s="1"/>
  <c r="V319" i="1"/>
  <c r="W319" i="1" s="1"/>
  <c r="AM319" i="1" s="1"/>
  <c r="V315" i="1"/>
  <c r="W315" i="1" s="1"/>
  <c r="AM315" i="1" s="1"/>
  <c r="V311" i="1"/>
  <c r="W311" i="1" s="1"/>
  <c r="AM311" i="1" s="1"/>
  <c r="V307" i="1"/>
  <c r="W307" i="1" s="1"/>
  <c r="AM307" i="1" s="1"/>
  <c r="V291" i="1"/>
  <c r="W291" i="1" s="1"/>
  <c r="AM291" i="1" s="1"/>
  <c r="V279" i="1"/>
  <c r="W279" i="1" s="1"/>
  <c r="AM279" i="1" s="1"/>
  <c r="V271" i="1"/>
  <c r="W271" i="1" s="1"/>
  <c r="AM271" i="1" s="1"/>
  <c r="V263" i="1"/>
  <c r="W263" i="1" s="1"/>
  <c r="AM263" i="1" s="1"/>
  <c r="V259" i="1"/>
  <c r="W259" i="1" s="1"/>
  <c r="AM259" i="1" s="1"/>
  <c r="V251" i="1"/>
  <c r="W251" i="1" s="1"/>
  <c r="AM251" i="1" s="1"/>
  <c r="V243" i="1"/>
  <c r="W243" i="1" s="1"/>
  <c r="AM243" i="1" s="1"/>
  <c r="V235" i="1"/>
  <c r="W235" i="1" s="1"/>
  <c r="AM235" i="1" s="1"/>
  <c r="V227" i="1"/>
  <c r="W227" i="1" s="1"/>
  <c r="AM227" i="1" s="1"/>
  <c r="V219" i="1"/>
  <c r="W219" i="1" s="1"/>
  <c r="AM219" i="1" s="1"/>
  <c r="V215" i="1"/>
  <c r="W215" i="1" s="1"/>
  <c r="AM215" i="1" s="1"/>
  <c r="V207" i="1"/>
  <c r="W207" i="1" s="1"/>
  <c r="AM207" i="1" s="1"/>
  <c r="V199" i="1"/>
  <c r="W199" i="1" s="1"/>
  <c r="AM199" i="1" s="1"/>
  <c r="V191" i="1"/>
  <c r="W191" i="1" s="1"/>
  <c r="AM191" i="1" s="1"/>
  <c r="V183" i="1"/>
  <c r="W183" i="1" s="1"/>
  <c r="AM183" i="1" s="1"/>
  <c r="V175" i="1"/>
  <c r="W175" i="1" s="1"/>
  <c r="AM175" i="1" s="1"/>
  <c r="V167" i="1"/>
  <c r="W167" i="1" s="1"/>
  <c r="AM167" i="1" s="1"/>
  <c r="V159" i="1"/>
  <c r="W159" i="1" s="1"/>
  <c r="AM159" i="1" s="1"/>
  <c r="V151" i="1"/>
  <c r="W151" i="1" s="1"/>
  <c r="AM151" i="1" s="1"/>
  <c r="V143" i="1"/>
  <c r="W143" i="1" s="1"/>
  <c r="AM143" i="1" s="1"/>
  <c r="V131" i="1"/>
  <c r="W131" i="1" s="1"/>
  <c r="AM131" i="1" s="1"/>
  <c r="V123" i="1"/>
  <c r="W123" i="1" s="1"/>
  <c r="AM123" i="1" s="1"/>
  <c r="V115" i="1"/>
  <c r="W115" i="1" s="1"/>
  <c r="AM115" i="1" s="1"/>
  <c r="V107" i="1"/>
  <c r="W107" i="1" s="1"/>
  <c r="AM107" i="1" s="1"/>
  <c r="V99" i="1"/>
  <c r="W99" i="1" s="1"/>
  <c r="AM99" i="1" s="1"/>
  <c r="V84" i="1"/>
  <c r="W84" i="1" s="1"/>
  <c r="AM84" i="1" s="1"/>
  <c r="V76" i="1"/>
  <c r="W76" i="1" s="1"/>
  <c r="AM76" i="1" s="1"/>
  <c r="V68" i="1"/>
  <c r="W68" i="1" s="1"/>
  <c r="AM68" i="1" s="1"/>
  <c r="V60" i="1"/>
  <c r="W60" i="1" s="1"/>
  <c r="AM60" i="1" s="1"/>
  <c r="V52" i="1"/>
  <c r="W52" i="1" s="1"/>
  <c r="AM52" i="1" s="1"/>
  <c r="V44" i="1"/>
  <c r="W44" i="1" s="1"/>
  <c r="AM44" i="1" s="1"/>
  <c r="V36" i="1"/>
  <c r="W36" i="1" s="1"/>
  <c r="AM36" i="1" s="1"/>
  <c r="V30" i="1"/>
  <c r="W30" i="1" s="1"/>
  <c r="AM30" i="1" s="1"/>
  <c r="V22" i="1"/>
  <c r="W22" i="1" s="1"/>
  <c r="AM22" i="1" s="1"/>
  <c r="V14" i="1"/>
  <c r="W14" i="1" s="1"/>
  <c r="AM14" i="1" s="1"/>
  <c r="AA2" i="1"/>
  <c r="AB2" i="1" s="1"/>
  <c r="AA2080" i="1"/>
  <c r="AB2080" i="1" s="1"/>
  <c r="AA2072" i="1"/>
  <c r="AB2072" i="1" s="1"/>
  <c r="AA2059" i="1"/>
  <c r="AB2059" i="1" s="1"/>
  <c r="AA2051" i="1"/>
  <c r="AB2051" i="1" s="1"/>
  <c r="AA2039" i="1"/>
  <c r="AB2039" i="1" s="1"/>
  <c r="AA2027" i="1"/>
  <c r="AB2027" i="1" s="1"/>
  <c r="AA2019" i="1"/>
  <c r="AB2019" i="1" s="1"/>
  <c r="AA2011" i="1"/>
  <c r="AB2011" i="1" s="1"/>
  <c r="AA1995" i="1"/>
  <c r="AB1995" i="1" s="1"/>
  <c r="AA1983" i="1"/>
  <c r="AB1983" i="1" s="1"/>
  <c r="AA1979" i="1"/>
  <c r="AB1979" i="1" s="1"/>
  <c r="AA1967" i="1"/>
  <c r="AB1967" i="1" s="1"/>
  <c r="AA1955" i="1"/>
  <c r="AB1955" i="1" s="1"/>
  <c r="AA1947" i="1"/>
  <c r="AB1947" i="1" s="1"/>
  <c r="AA1935" i="1"/>
  <c r="AB1935" i="1" s="1"/>
  <c r="AA1923" i="1"/>
  <c r="AB1923" i="1" s="1"/>
  <c r="AA1911" i="1"/>
  <c r="AB1911" i="1" s="1"/>
  <c r="AA1903" i="1"/>
  <c r="AB1903" i="1" s="1"/>
  <c r="AA1895" i="1"/>
  <c r="AB1895" i="1" s="1"/>
  <c r="AA1879" i="1"/>
  <c r="AB1879" i="1" s="1"/>
  <c r="AA1871" i="1"/>
  <c r="AB1871" i="1" s="1"/>
  <c r="AA1859" i="1"/>
  <c r="AB1859" i="1" s="1"/>
  <c r="AA1843" i="1"/>
  <c r="AB1843" i="1" s="1"/>
  <c r="AA1831" i="1"/>
  <c r="AB1831" i="1" s="1"/>
  <c r="AA1823" i="1"/>
  <c r="AB1823" i="1" s="1"/>
  <c r="AA1811" i="1"/>
  <c r="AB1811" i="1" s="1"/>
  <c r="AA1803" i="1"/>
  <c r="AB1803" i="1" s="1"/>
  <c r="AA1783" i="1"/>
  <c r="AB1783" i="1" s="1"/>
  <c r="AA1780" i="1"/>
  <c r="AB1780" i="1" s="1"/>
  <c r="AA1768" i="1"/>
  <c r="AB1768" i="1" s="1"/>
  <c r="AA1760" i="1"/>
  <c r="AB1760" i="1" s="1"/>
  <c r="AA1748" i="1"/>
  <c r="AB1748" i="1" s="1"/>
  <c r="AA1732" i="1"/>
  <c r="AB1732" i="1" s="1"/>
  <c r="AA1720" i="1"/>
  <c r="AB1720" i="1" s="1"/>
  <c r="AA1708" i="1"/>
  <c r="AB1708" i="1" s="1"/>
  <c r="AA1696" i="1"/>
  <c r="AB1696" i="1" s="1"/>
  <c r="AA1684" i="1"/>
  <c r="AB1684" i="1" s="1"/>
  <c r="AA1676" i="1"/>
  <c r="AB1676" i="1" s="1"/>
  <c r="AA1665" i="1"/>
  <c r="AB1665" i="1" s="1"/>
  <c r="AA1653" i="1"/>
  <c r="AB1653" i="1" s="1"/>
  <c r="AA1645" i="1"/>
  <c r="AB1645" i="1" s="1"/>
  <c r="AA1629" i="1"/>
  <c r="AB1629" i="1" s="1"/>
  <c r="AA1621" i="1"/>
  <c r="AB1621" i="1" s="1"/>
  <c r="AA1609" i="1"/>
  <c r="AB1609" i="1" s="1"/>
  <c r="AA1597" i="1"/>
  <c r="AB1597" i="1" s="1"/>
  <c r="AA1585" i="1"/>
  <c r="AB1585" i="1" s="1"/>
  <c r="AA1573" i="1"/>
  <c r="AB1573" i="1" s="1"/>
  <c r="AA1565" i="1"/>
  <c r="AB1565" i="1" s="1"/>
  <c r="AA1558" i="1"/>
  <c r="AB1558" i="1" s="1"/>
  <c r="AA1546" i="1"/>
  <c r="AB1546" i="1" s="1"/>
  <c r="AA1534" i="1"/>
  <c r="AB1534" i="1" s="1"/>
  <c r="AA1526" i="1"/>
  <c r="AB1526" i="1" s="1"/>
  <c r="AA1518" i="1"/>
  <c r="AB1518" i="1" s="1"/>
  <c r="AA1510" i="1"/>
  <c r="AB1510" i="1" s="1"/>
  <c r="AA1498" i="1"/>
  <c r="AB1498" i="1" s="1"/>
  <c r="AA1486" i="1"/>
  <c r="AB1486" i="1" s="1"/>
  <c r="AA1475" i="1"/>
  <c r="AB1475" i="1" s="1"/>
  <c r="AA1467" i="1"/>
  <c r="AB1467" i="1" s="1"/>
  <c r="AA1455" i="1"/>
  <c r="AB1455" i="1" s="1"/>
  <c r="AA1439" i="1"/>
  <c r="AB1439" i="1" s="1"/>
  <c r="AA1427" i="1"/>
  <c r="AB1427" i="1" s="1"/>
  <c r="AA1415" i="1"/>
  <c r="AB1415" i="1" s="1"/>
  <c r="AA1411" i="1"/>
  <c r="AB1411" i="1" s="1"/>
  <c r="AA1400" i="1"/>
  <c r="AB1400" i="1" s="1"/>
  <c r="AA1388" i="1"/>
  <c r="AB1388" i="1" s="1"/>
  <c r="AA1369" i="1"/>
  <c r="AB1369" i="1" s="1"/>
  <c r="AA1353" i="1"/>
  <c r="AB1353" i="1" s="1"/>
  <c r="AA1345" i="1"/>
  <c r="AB1345" i="1" s="1"/>
  <c r="AA1337" i="1"/>
  <c r="AB1337" i="1" s="1"/>
  <c r="AA1325" i="1"/>
  <c r="AB1325" i="1" s="1"/>
  <c r="AA1313" i="1"/>
  <c r="AB1313" i="1" s="1"/>
  <c r="AA1301" i="1"/>
  <c r="AB1301" i="1" s="1"/>
  <c r="AA1289" i="1"/>
  <c r="AB1289" i="1" s="1"/>
  <c r="AA1277" i="1"/>
  <c r="AB1277" i="1" s="1"/>
  <c r="AA1269" i="1"/>
  <c r="AB1269" i="1" s="1"/>
  <c r="AA1257" i="1"/>
  <c r="AB1257" i="1" s="1"/>
  <c r="AA1245" i="1"/>
  <c r="AB1245" i="1" s="1"/>
  <c r="AA1237" i="1"/>
  <c r="AB1237" i="1" s="1"/>
  <c r="AA1229" i="1"/>
  <c r="AB1229" i="1" s="1"/>
  <c r="AA1217" i="1"/>
  <c r="AB1217" i="1" s="1"/>
  <c r="AA1209" i="1"/>
  <c r="AB1209" i="1" s="1"/>
  <c r="AA1197" i="1"/>
  <c r="AB1197" i="1" s="1"/>
  <c r="AA1185" i="1"/>
  <c r="AB1185" i="1" s="1"/>
  <c r="AA1177" i="1"/>
  <c r="AB1177" i="1" s="1"/>
  <c r="AA1165" i="1"/>
  <c r="AB1165" i="1" s="1"/>
  <c r="AA1153" i="1"/>
  <c r="AB1153" i="1" s="1"/>
  <c r="AA1145" i="1"/>
  <c r="AB1145" i="1" s="1"/>
  <c r="AA1133" i="1"/>
  <c r="AB1133" i="1" s="1"/>
  <c r="AA1125" i="1"/>
  <c r="AB1125" i="1" s="1"/>
  <c r="AA1113" i="1"/>
  <c r="AB1113" i="1" s="1"/>
  <c r="AA1101" i="1"/>
  <c r="AB1101" i="1" s="1"/>
  <c r="AA1093" i="1"/>
  <c r="AB1093" i="1" s="1"/>
  <c r="AA1086" i="1"/>
  <c r="AB1086" i="1" s="1"/>
  <c r="AA1075" i="1"/>
  <c r="AB1075" i="1" s="1"/>
  <c r="AA1063" i="1"/>
  <c r="AB1063" i="1" s="1"/>
  <c r="AA1051" i="1"/>
  <c r="AB1051" i="1" s="1"/>
  <c r="AA1035" i="1"/>
  <c r="AB1035" i="1" s="1"/>
  <c r="AA1027" i="1"/>
  <c r="AB1027" i="1" s="1"/>
  <c r="AA1015" i="1"/>
  <c r="AB1015" i="1" s="1"/>
  <c r="AA1007" i="1"/>
  <c r="AB1007" i="1" s="1"/>
  <c r="AA995" i="1"/>
  <c r="AB995" i="1" s="1"/>
  <c r="AA983" i="1"/>
  <c r="AB983" i="1" s="1"/>
  <c r="AA975" i="1"/>
  <c r="AB975" i="1" s="1"/>
  <c r="AA963" i="1"/>
  <c r="AB963" i="1" s="1"/>
  <c r="AA955" i="1"/>
  <c r="AB955" i="1" s="1"/>
  <c r="AA943" i="1"/>
  <c r="AB943" i="1" s="1"/>
  <c r="AA935" i="1"/>
  <c r="AB935" i="1" s="1"/>
  <c r="AA927" i="1"/>
  <c r="AB927" i="1" s="1"/>
  <c r="AA915" i="1"/>
  <c r="AB915" i="1" s="1"/>
  <c r="AA911" i="1"/>
  <c r="AB911" i="1" s="1"/>
  <c r="AA903" i="1"/>
  <c r="AB903" i="1" s="1"/>
  <c r="AA895" i="1"/>
  <c r="AB895" i="1" s="1"/>
  <c r="AA887" i="1"/>
  <c r="AB887" i="1" s="1"/>
  <c r="AA879" i="1"/>
  <c r="AB879" i="1" s="1"/>
  <c r="AA871" i="1"/>
  <c r="AB871" i="1" s="1"/>
  <c r="AA863" i="1"/>
  <c r="AB863" i="1" s="1"/>
  <c r="AA855" i="1"/>
  <c r="AB855" i="1" s="1"/>
  <c r="AA843" i="1"/>
  <c r="AB843" i="1" s="1"/>
  <c r="AA835" i="1"/>
  <c r="AB835" i="1" s="1"/>
  <c r="AA824" i="1"/>
  <c r="AB824" i="1" s="1"/>
  <c r="AA816" i="1"/>
  <c r="AB816" i="1" s="1"/>
  <c r="AA808" i="1"/>
  <c r="AB808" i="1" s="1"/>
  <c r="AA800" i="1"/>
  <c r="AB800" i="1" s="1"/>
  <c r="AA792" i="1"/>
  <c r="AB792" i="1" s="1"/>
  <c r="AA788" i="1"/>
  <c r="AB788" i="1" s="1"/>
  <c r="AA780" i="1"/>
  <c r="AB780" i="1" s="1"/>
  <c r="AA772" i="1"/>
  <c r="AB772" i="1" s="1"/>
  <c r="AA764" i="1"/>
  <c r="AB764" i="1" s="1"/>
  <c r="AA756" i="1"/>
  <c r="AB756" i="1" s="1"/>
  <c r="AA748" i="1"/>
  <c r="AB748" i="1" s="1"/>
  <c r="AA740" i="1"/>
  <c r="AB740" i="1" s="1"/>
  <c r="AA732" i="1"/>
  <c r="AB732" i="1" s="1"/>
  <c r="AA728" i="1"/>
  <c r="AB728" i="1" s="1"/>
  <c r="AA720" i="1"/>
  <c r="AB720" i="1" s="1"/>
  <c r="AA712" i="1"/>
  <c r="AB712" i="1" s="1"/>
  <c r="AA708" i="1"/>
  <c r="AB708" i="1" s="1"/>
  <c r="AA700" i="1"/>
  <c r="AB700" i="1" s="1"/>
  <c r="AA696" i="1"/>
  <c r="AB696" i="1" s="1"/>
  <c r="AA688" i="1"/>
  <c r="AB688" i="1" s="1"/>
  <c r="AA680" i="1"/>
  <c r="AB680" i="1" s="1"/>
  <c r="AA672" i="1"/>
  <c r="AB672" i="1" s="1"/>
  <c r="AA668" i="1"/>
  <c r="AB668" i="1" s="1"/>
  <c r="AA660" i="1"/>
  <c r="AB660" i="1" s="1"/>
  <c r="AA653" i="1"/>
  <c r="AB653" i="1" s="1"/>
  <c r="AA645" i="1"/>
  <c r="AB645" i="1" s="1"/>
  <c r="AA637" i="1"/>
  <c r="AB637" i="1" s="1"/>
  <c r="AA633" i="1"/>
  <c r="AB633" i="1" s="1"/>
  <c r="AA625" i="1"/>
  <c r="AB625" i="1" s="1"/>
  <c r="AA617" i="1"/>
  <c r="AB617" i="1" s="1"/>
  <c r="AA613" i="1"/>
  <c r="AB613" i="1" s="1"/>
  <c r="AA605" i="1"/>
  <c r="AB605" i="1" s="1"/>
  <c r="AA597" i="1"/>
  <c r="AB597" i="1" s="1"/>
  <c r="AA589" i="1"/>
  <c r="AB589" i="1" s="1"/>
  <c r="AA581" i="1"/>
  <c r="AB581" i="1" s="1"/>
  <c r="AA573" i="1"/>
  <c r="AB573" i="1" s="1"/>
  <c r="AA565" i="1"/>
  <c r="AB565" i="1" s="1"/>
  <c r="AA553" i="1"/>
  <c r="AB553" i="1" s="1"/>
  <c r="AA541" i="1"/>
  <c r="AB541" i="1" s="1"/>
  <c r="AA533" i="1"/>
  <c r="AB533" i="1" s="1"/>
  <c r="AA525" i="1"/>
  <c r="AB525" i="1" s="1"/>
  <c r="AA513" i="1"/>
  <c r="AB513" i="1" s="1"/>
  <c r="AA505" i="1"/>
  <c r="AB505" i="1" s="1"/>
  <c r="AA493" i="1"/>
  <c r="AB493" i="1" s="1"/>
  <c r="AA481" i="1"/>
  <c r="AB481" i="1" s="1"/>
  <c r="AA469" i="1"/>
  <c r="AB469" i="1" s="1"/>
  <c r="AA461" i="1"/>
  <c r="AB461" i="1" s="1"/>
  <c r="AA449" i="1"/>
  <c r="AB449" i="1" s="1"/>
  <c r="AA438" i="1"/>
  <c r="AB438" i="1" s="1"/>
  <c r="AA430" i="1"/>
  <c r="AB430" i="1" s="1"/>
  <c r="AA418" i="1"/>
  <c r="AB418" i="1" s="1"/>
  <c r="AA406" i="1"/>
  <c r="AB406" i="1" s="1"/>
  <c r="AA390" i="1"/>
  <c r="AB390" i="1" s="1"/>
  <c r="AA382" i="1"/>
  <c r="AB382" i="1" s="1"/>
  <c r="AA374" i="1"/>
  <c r="AB374" i="1" s="1"/>
  <c r="AA362" i="1"/>
  <c r="AB362" i="1" s="1"/>
  <c r="AA350" i="1"/>
  <c r="AB350" i="1" s="1"/>
  <c r="AA339" i="1"/>
  <c r="AB339" i="1" s="1"/>
  <c r="AA331" i="1"/>
  <c r="AB331" i="1" s="1"/>
  <c r="AA319" i="1"/>
  <c r="AB319" i="1" s="1"/>
  <c r="AA307" i="1"/>
  <c r="AB307" i="1" s="1"/>
  <c r="AA299" i="1"/>
  <c r="AB299" i="1" s="1"/>
  <c r="AA287" i="1"/>
  <c r="AB287" i="1" s="1"/>
  <c r="AA275" i="1"/>
  <c r="AB275" i="1" s="1"/>
  <c r="AA267" i="1"/>
  <c r="AB267" i="1" s="1"/>
  <c r="AA255" i="1"/>
  <c r="AB255" i="1" s="1"/>
  <c r="AA247" i="1"/>
  <c r="AB247" i="1" s="1"/>
  <c r="AA239" i="1"/>
  <c r="AB239" i="1" s="1"/>
  <c r="AA227" i="1"/>
  <c r="AB227" i="1" s="1"/>
  <c r="AA219" i="1"/>
  <c r="AB219" i="1" s="1"/>
  <c r="AA207" i="1"/>
  <c r="AB207" i="1" s="1"/>
  <c r="AA195" i="1"/>
  <c r="AB195" i="1" s="1"/>
  <c r="AA183" i="1"/>
  <c r="AB183" i="1" s="1"/>
  <c r="AA171" i="1"/>
  <c r="AB171" i="1" s="1"/>
  <c r="AA163" i="1"/>
  <c r="AB163" i="1" s="1"/>
  <c r="AA151" i="1"/>
  <c r="AB151" i="1" s="1"/>
  <c r="AA135" i="1"/>
  <c r="AB135" i="1" s="1"/>
  <c r="AA123" i="1"/>
  <c r="AB123" i="1" s="1"/>
  <c r="AA111" i="1"/>
  <c r="AB111" i="1" s="1"/>
  <c r="AA99" i="1"/>
  <c r="AB99" i="1" s="1"/>
  <c r="AA88" i="1"/>
  <c r="AB88" i="1" s="1"/>
  <c r="AA76" i="1"/>
  <c r="AB76" i="1" s="1"/>
  <c r="AA64" i="1"/>
  <c r="AB64" i="1" s="1"/>
  <c r="AA52" i="1"/>
  <c r="AB52" i="1" s="1"/>
  <c r="AA40" i="1"/>
  <c r="AB40" i="1" s="1"/>
  <c r="AA30" i="1"/>
  <c r="AB30" i="1" s="1"/>
  <c r="AA18" i="1"/>
  <c r="AB18" i="1" s="1"/>
  <c r="AA14" i="1"/>
  <c r="AB14" i="1" s="1"/>
  <c r="AF10" i="1"/>
  <c r="AG10" i="1" s="1"/>
  <c r="AF2080" i="1"/>
  <c r="AG2080" i="1" s="1"/>
  <c r="AF2072" i="1"/>
  <c r="AG2072" i="1" s="1"/>
  <c r="AF2062" i="1"/>
  <c r="AG2062" i="1" s="1"/>
  <c r="AF2051" i="1"/>
  <c r="AG2051" i="1" s="1"/>
  <c r="AF2039" i="1"/>
  <c r="AG2039" i="1" s="1"/>
  <c r="AF2027" i="1"/>
  <c r="AG2027" i="1" s="1"/>
  <c r="AF2015" i="1"/>
  <c r="AG2015" i="1" s="1"/>
  <c r="AF2003" i="1"/>
  <c r="AG2003" i="1" s="1"/>
  <c r="AF1991" i="1"/>
  <c r="AG1991" i="1" s="1"/>
  <c r="AF1979" i="1"/>
  <c r="AG1979" i="1" s="1"/>
  <c r="AF1967" i="1"/>
  <c r="AG1967" i="1" s="1"/>
  <c r="AF1955" i="1"/>
  <c r="AG1955" i="1" s="1"/>
  <c r="AF1939" i="1"/>
  <c r="AG1939" i="1" s="1"/>
  <c r="AF1931" i="1"/>
  <c r="AG1931" i="1" s="1"/>
  <c r="AF1919" i="1"/>
  <c r="AG1919" i="1" s="1"/>
  <c r="AF1907" i="1"/>
  <c r="AG1907" i="1" s="1"/>
  <c r="AF1895" i="1"/>
  <c r="AG1895" i="1" s="1"/>
  <c r="AF1883" i="1"/>
  <c r="AG1883" i="1" s="1"/>
  <c r="AF1871" i="1"/>
  <c r="AG1871" i="1" s="1"/>
  <c r="AF1863" i="1"/>
  <c r="AG1863" i="1" s="1"/>
  <c r="AF1847" i="1"/>
  <c r="AG1847" i="1" s="1"/>
  <c r="AF1839" i="1"/>
  <c r="AG1839" i="1" s="1"/>
  <c r="AF1827" i="1"/>
  <c r="AG1827" i="1" s="1"/>
  <c r="AF1815" i="1"/>
  <c r="AG1815" i="1" s="1"/>
  <c r="AF1803" i="1"/>
  <c r="AG1803" i="1" s="1"/>
  <c r="AF1791" i="1"/>
  <c r="AG1791" i="1" s="1"/>
  <c r="AF1780" i="1"/>
  <c r="AG1780" i="1" s="1"/>
  <c r="AF1768" i="1"/>
  <c r="AG1768" i="1" s="1"/>
  <c r="AF1764" i="1"/>
  <c r="AG1764" i="1" s="1"/>
  <c r="AF1752" i="1"/>
  <c r="AG1752" i="1" s="1"/>
  <c r="AF1740" i="1"/>
  <c r="AG1740" i="1" s="1"/>
  <c r="AF1728" i="1"/>
  <c r="AG1728" i="1" s="1"/>
  <c r="AF1716" i="1"/>
  <c r="AG1716" i="1" s="1"/>
  <c r="AF1704" i="1"/>
  <c r="AG1704" i="1" s="1"/>
  <c r="AF1692" i="1"/>
  <c r="AG1692" i="1" s="1"/>
  <c r="AF1680" i="1"/>
  <c r="AG1680" i="1" s="1"/>
  <c r="AF1668" i="1"/>
  <c r="AG1668" i="1" s="1"/>
  <c r="AF1657" i="1"/>
  <c r="AG1657" i="1" s="1"/>
  <c r="AF1645" i="1"/>
  <c r="AG1645" i="1" s="1"/>
  <c r="AF1637" i="1"/>
  <c r="AG1637" i="1" s="1"/>
  <c r="AF1625" i="1"/>
  <c r="AG1625" i="1" s="1"/>
  <c r="AF1613" i="1"/>
  <c r="AG1613" i="1" s="1"/>
  <c r="AF1601" i="1"/>
  <c r="AG1601" i="1" s="1"/>
  <c r="AF1589" i="1"/>
  <c r="AG1589" i="1" s="1"/>
  <c r="AF1577" i="1"/>
  <c r="AG1577" i="1" s="1"/>
  <c r="AF1565" i="1"/>
  <c r="AG1565" i="1" s="1"/>
  <c r="AF1554" i="1"/>
  <c r="AG1554" i="1" s="1"/>
  <c r="AF1542" i="1"/>
  <c r="AG1542" i="1" s="1"/>
  <c r="AF1534" i="1"/>
  <c r="AG1534" i="1" s="1"/>
  <c r="AF1522" i="1"/>
  <c r="AG1522" i="1" s="1"/>
  <c r="AF1510" i="1"/>
  <c r="AG1510" i="1" s="1"/>
  <c r="AF1494" i="1"/>
  <c r="AG1494" i="1" s="1"/>
  <c r="AF1483" i="1"/>
  <c r="AG1483" i="1" s="1"/>
  <c r="AF1475" i="1"/>
  <c r="AG1475" i="1" s="1"/>
  <c r="AF1463" i="1"/>
  <c r="AG1463" i="1" s="1"/>
  <c r="AF1451" i="1"/>
  <c r="AG1451" i="1" s="1"/>
  <c r="AF1439" i="1"/>
  <c r="AG1439" i="1" s="1"/>
  <c r="AF1427" i="1"/>
  <c r="AG1427" i="1" s="1"/>
  <c r="AF1415" i="1"/>
  <c r="AG1415" i="1" s="1"/>
  <c r="AF1403" i="1"/>
  <c r="AG1403" i="1" s="1"/>
  <c r="AF1392" i="1"/>
  <c r="AG1392" i="1" s="1"/>
  <c r="AF1369" i="1"/>
  <c r="AG1369" i="1" s="1"/>
  <c r="AF1357" i="1"/>
  <c r="AG1357" i="1" s="1"/>
  <c r="AF1345" i="1"/>
  <c r="AG1345" i="1" s="1"/>
  <c r="AF1337" i="1"/>
  <c r="AG1337" i="1" s="1"/>
  <c r="AF1329" i="1"/>
  <c r="AG1329" i="1" s="1"/>
  <c r="AF1313" i="1"/>
  <c r="AG1313" i="1" s="1"/>
  <c r="AF1301" i="1"/>
  <c r="AG1301" i="1" s="1"/>
  <c r="AF1293" i="1"/>
  <c r="AG1293" i="1" s="1"/>
  <c r="AF1281" i="1"/>
  <c r="AG1281" i="1" s="1"/>
  <c r="AF1269" i="1"/>
  <c r="AG1269" i="1" s="1"/>
  <c r="AF1261" i="1"/>
  <c r="AG1261" i="1" s="1"/>
  <c r="AF1249" i="1"/>
  <c r="AG1249" i="1" s="1"/>
  <c r="AF1233" i="1"/>
  <c r="AG1233" i="1" s="1"/>
  <c r="AF1221" i="1"/>
  <c r="AG1221" i="1" s="1"/>
  <c r="AF1209" i="1"/>
  <c r="AG1209" i="1" s="1"/>
  <c r="AF1193" i="1"/>
  <c r="AG1193" i="1" s="1"/>
  <c r="AF1185" i="1"/>
  <c r="AG1185" i="1" s="1"/>
  <c r="AF1173" i="1"/>
  <c r="AG1173" i="1" s="1"/>
  <c r="AF1161" i="1"/>
  <c r="AG1161" i="1" s="1"/>
  <c r="AF1153" i="1"/>
  <c r="AG1153" i="1" s="1"/>
  <c r="AF1145" i="1"/>
  <c r="AG1145" i="1" s="1"/>
  <c r="AF1133" i="1"/>
  <c r="AG1133" i="1" s="1"/>
  <c r="AF1125" i="1"/>
  <c r="AG1125" i="1" s="1"/>
  <c r="AF1113" i="1"/>
  <c r="AG1113" i="1" s="1"/>
  <c r="AF1101" i="1"/>
  <c r="AG1101" i="1" s="1"/>
  <c r="AF1093" i="1"/>
  <c r="AG1093" i="1" s="1"/>
  <c r="AF1086" i="1"/>
  <c r="AG1086" i="1" s="1"/>
  <c r="AF1078" i="1"/>
  <c r="AG1078" i="1" s="1"/>
  <c r="AF1067" i="1"/>
  <c r="AG1067" i="1" s="1"/>
  <c r="AF1055" i="1"/>
  <c r="AG1055" i="1" s="1"/>
  <c r="AF1047" i="1"/>
  <c r="AG1047" i="1" s="1"/>
  <c r="AF1039" i="1"/>
  <c r="AG1039" i="1" s="1"/>
  <c r="AF1031" i="1"/>
  <c r="AG1031" i="1" s="1"/>
  <c r="AF1023" i="1"/>
  <c r="AG1023" i="1" s="1"/>
  <c r="AF1015" i="1"/>
  <c r="AG1015" i="1" s="1"/>
  <c r="AF1007" i="1"/>
  <c r="AG1007" i="1" s="1"/>
  <c r="AF999" i="1"/>
  <c r="AG999" i="1" s="1"/>
  <c r="AF983" i="1"/>
  <c r="AG983" i="1" s="1"/>
  <c r="AF975" i="1"/>
  <c r="AG975" i="1" s="1"/>
  <c r="AF967" i="1"/>
  <c r="AG967" i="1" s="1"/>
  <c r="AF959" i="1"/>
  <c r="AG959" i="1" s="1"/>
  <c r="AF951" i="1"/>
  <c r="AG951" i="1" s="1"/>
  <c r="AF943" i="1"/>
  <c r="AG943" i="1" s="1"/>
  <c r="AF935" i="1"/>
  <c r="AG935" i="1" s="1"/>
  <c r="AF927" i="1"/>
  <c r="AG927" i="1" s="1"/>
  <c r="AF919" i="1"/>
  <c r="AG919" i="1" s="1"/>
  <c r="AF911" i="1"/>
  <c r="AG911" i="1" s="1"/>
  <c r="AF903" i="1"/>
  <c r="AG903" i="1" s="1"/>
  <c r="AF895" i="1"/>
  <c r="AG895" i="1" s="1"/>
  <c r="AF887" i="1"/>
  <c r="AG887" i="1" s="1"/>
  <c r="AF875" i="1"/>
  <c r="AG875" i="1" s="1"/>
  <c r="AF867" i="1"/>
  <c r="AG867" i="1" s="1"/>
  <c r="AF859" i="1"/>
  <c r="AG859" i="1" s="1"/>
  <c r="AF851" i="1"/>
  <c r="AG851" i="1" s="1"/>
  <c r="AF843" i="1"/>
  <c r="AG843" i="1" s="1"/>
  <c r="AF835" i="1"/>
  <c r="AG835" i="1" s="1"/>
  <c r="AF831" i="1"/>
  <c r="AG831" i="1" s="1"/>
  <c r="AF816" i="1"/>
  <c r="AG816" i="1" s="1"/>
  <c r="AF808" i="1"/>
  <c r="AG808" i="1" s="1"/>
  <c r="AF800" i="1"/>
  <c r="AG800" i="1" s="1"/>
  <c r="AF792" i="1"/>
  <c r="AG792" i="1" s="1"/>
  <c r="AF788" i="1"/>
  <c r="AG788" i="1" s="1"/>
  <c r="AF780" i="1"/>
  <c r="AG780" i="1" s="1"/>
  <c r="AF772" i="1"/>
  <c r="AG772" i="1" s="1"/>
  <c r="AF764" i="1"/>
  <c r="AG764" i="1" s="1"/>
  <c r="AF756" i="1"/>
  <c r="AG756" i="1" s="1"/>
  <c r="AF748" i="1"/>
  <c r="AG748" i="1" s="1"/>
  <c r="AF736" i="1"/>
  <c r="AG736" i="1" s="1"/>
  <c r="AF728" i="1"/>
  <c r="AG728" i="1" s="1"/>
  <c r="AF720" i="1"/>
  <c r="AG720" i="1" s="1"/>
  <c r="AF712" i="1"/>
  <c r="AG712" i="1" s="1"/>
  <c r="AF704" i="1"/>
  <c r="AG704" i="1" s="1"/>
  <c r="AF696" i="1"/>
  <c r="AG696" i="1" s="1"/>
  <c r="AF688" i="1"/>
  <c r="AG688" i="1" s="1"/>
  <c r="AF680" i="1"/>
  <c r="AG680" i="1" s="1"/>
  <c r="AF672" i="1"/>
  <c r="AG672" i="1" s="1"/>
  <c r="AF664" i="1"/>
  <c r="AG664" i="1" s="1"/>
  <c r="AF656" i="1"/>
  <c r="AG656" i="1" s="1"/>
  <c r="AF649" i="1"/>
  <c r="AG649" i="1" s="1"/>
  <c r="AF637" i="1"/>
  <c r="AG637" i="1" s="1"/>
  <c r="AF629" i="1"/>
  <c r="AG629" i="1" s="1"/>
  <c r="AF621" i="1"/>
  <c r="AG621" i="1" s="1"/>
  <c r="AF613" i="1"/>
  <c r="AG613" i="1" s="1"/>
  <c r="AF605" i="1"/>
  <c r="AG605" i="1" s="1"/>
  <c r="AF597" i="1"/>
  <c r="AG597" i="1" s="1"/>
  <c r="AF589" i="1"/>
  <c r="AG589" i="1" s="1"/>
  <c r="AF581" i="1"/>
  <c r="AG581" i="1" s="1"/>
  <c r="AF569" i="1"/>
  <c r="AG569" i="1" s="1"/>
  <c r="AF561" i="1"/>
  <c r="AG561" i="1" s="1"/>
  <c r="AF553" i="1"/>
  <c r="AG553" i="1" s="1"/>
  <c r="AF549" i="1"/>
  <c r="AG549" i="1" s="1"/>
  <c r="AF541" i="1"/>
  <c r="AG541" i="1" s="1"/>
  <c r="AF533" i="1"/>
  <c r="AG533" i="1" s="1"/>
  <c r="AF525" i="1"/>
  <c r="AG525" i="1" s="1"/>
  <c r="AF513" i="1"/>
  <c r="AG513" i="1" s="1"/>
  <c r="AF505" i="1"/>
  <c r="AG505" i="1" s="1"/>
  <c r="AF501" i="1"/>
  <c r="AG501" i="1" s="1"/>
  <c r="AF493" i="1"/>
  <c r="AG493" i="1" s="1"/>
  <c r="AF481" i="1"/>
  <c r="AG481" i="1" s="1"/>
  <c r="AF473" i="1"/>
  <c r="AG473" i="1" s="1"/>
  <c r="AF465" i="1"/>
  <c r="AG465" i="1" s="1"/>
  <c r="AF457" i="1"/>
  <c r="AG457" i="1" s="1"/>
  <c r="AF453" i="1"/>
  <c r="AG453" i="1" s="1"/>
  <c r="AF445" i="1"/>
  <c r="AG445" i="1" s="1"/>
  <c r="AF438" i="1"/>
  <c r="AG438" i="1" s="1"/>
  <c r="AF430" i="1"/>
  <c r="AG430" i="1" s="1"/>
  <c r="AF422" i="1"/>
  <c r="AG422" i="1" s="1"/>
  <c r="AF414" i="1"/>
  <c r="AG414" i="1" s="1"/>
  <c r="AF406" i="1"/>
  <c r="AG406" i="1" s="1"/>
  <c r="AF398" i="1"/>
  <c r="AG398" i="1" s="1"/>
  <c r="AF390" i="1"/>
  <c r="AG390" i="1" s="1"/>
  <c r="AF382" i="1"/>
  <c r="AG382" i="1" s="1"/>
  <c r="AF374" i="1"/>
  <c r="AG374" i="1" s="1"/>
  <c r="AF362" i="1"/>
  <c r="AG362" i="1" s="1"/>
  <c r="AF350" i="1"/>
  <c r="AG350" i="1" s="1"/>
  <c r="AF343" i="1"/>
  <c r="AG343" i="1" s="1"/>
  <c r="AF335" i="1"/>
  <c r="AG335" i="1" s="1"/>
  <c r="AF327" i="1"/>
  <c r="AG327" i="1" s="1"/>
  <c r="AF319" i="1"/>
  <c r="AG319" i="1" s="1"/>
  <c r="AF311" i="1"/>
  <c r="AG311" i="1" s="1"/>
  <c r="AF303" i="1"/>
  <c r="AG303" i="1" s="1"/>
  <c r="AF295" i="1"/>
  <c r="AG295" i="1" s="1"/>
  <c r="AF287" i="1"/>
  <c r="AG287" i="1" s="1"/>
  <c r="AF283" i="1"/>
  <c r="AG283" i="1" s="1"/>
  <c r="AF275" i="1"/>
  <c r="AG275" i="1" s="1"/>
  <c r="AF267" i="1"/>
  <c r="AG267" i="1" s="1"/>
  <c r="AF259" i="1"/>
  <c r="AG259" i="1" s="1"/>
  <c r="AF251" i="1"/>
  <c r="AG251" i="1" s="1"/>
  <c r="AF243" i="1"/>
  <c r="AG243" i="1" s="1"/>
  <c r="AF235" i="1"/>
  <c r="AG235" i="1" s="1"/>
  <c r="AF227" i="1"/>
  <c r="AG227" i="1" s="1"/>
  <c r="AF215" i="1"/>
  <c r="AG215" i="1" s="1"/>
  <c r="AF207" i="1"/>
  <c r="AG207" i="1" s="1"/>
  <c r="AF199" i="1"/>
  <c r="AG199" i="1" s="1"/>
  <c r="AF191" i="1"/>
  <c r="AG191" i="1" s="1"/>
  <c r="AF183" i="1"/>
  <c r="AG183" i="1" s="1"/>
  <c r="AF175" i="1"/>
  <c r="AG175" i="1" s="1"/>
  <c r="AF167" i="1"/>
  <c r="AG167" i="1" s="1"/>
  <c r="AF159" i="1"/>
  <c r="AG159" i="1" s="1"/>
  <c r="AF151" i="1"/>
  <c r="AG151" i="1" s="1"/>
  <c r="AF143" i="1"/>
  <c r="AG143" i="1" s="1"/>
  <c r="AF135" i="1"/>
  <c r="AG135" i="1" s="1"/>
  <c r="AF127" i="1"/>
  <c r="AG127" i="1" s="1"/>
  <c r="AF119" i="1"/>
  <c r="AG119" i="1" s="1"/>
  <c r="AF111" i="1"/>
  <c r="AG111" i="1" s="1"/>
  <c r="AF103" i="1"/>
  <c r="AG103" i="1" s="1"/>
  <c r="AF99" i="1"/>
  <c r="AG99" i="1" s="1"/>
  <c r="AF84" i="1"/>
  <c r="AG84" i="1" s="1"/>
  <c r="AF76" i="1"/>
  <c r="AG76" i="1" s="1"/>
  <c r="AF68" i="1"/>
  <c r="AG68" i="1" s="1"/>
  <c r="AF60" i="1"/>
  <c r="AG60" i="1" s="1"/>
  <c r="AF52" i="1"/>
  <c r="AG52" i="1" s="1"/>
  <c r="AF48" i="1"/>
  <c r="AG48" i="1" s="1"/>
  <c r="J2085" i="1"/>
  <c r="K2085" i="1" s="1"/>
  <c r="J2073" i="1"/>
  <c r="K2073" i="1" s="1"/>
  <c r="J2063" i="1"/>
  <c r="K2063" i="1" s="1"/>
  <c r="J2048" i="1"/>
  <c r="K2048" i="1" s="1"/>
  <c r="J2028" i="1"/>
  <c r="K2028" i="1" s="1"/>
  <c r="J2020" i="1"/>
  <c r="K2020" i="1" s="1"/>
  <c r="J2008" i="1"/>
  <c r="K2008" i="1" s="1"/>
  <c r="J2000" i="1"/>
  <c r="K2000" i="1" s="1"/>
  <c r="J1984" i="1"/>
  <c r="K1984" i="1" s="1"/>
  <c r="J1976" i="1"/>
  <c r="K1976" i="1" s="1"/>
  <c r="J1972" i="1"/>
  <c r="K1972" i="1" s="1"/>
  <c r="J1968" i="1"/>
  <c r="K1968" i="1" s="1"/>
  <c r="J1960" i="1"/>
  <c r="K1960" i="1" s="1"/>
  <c r="J1952" i="1"/>
  <c r="K1952" i="1" s="1"/>
  <c r="J1948" i="1"/>
  <c r="K1948" i="1" s="1"/>
  <c r="J1944" i="1"/>
  <c r="K1944" i="1" s="1"/>
  <c r="J1936" i="1"/>
  <c r="K1936" i="1" s="1"/>
  <c r="J1928" i="1"/>
  <c r="K1928" i="1" s="1"/>
  <c r="J1920" i="1"/>
  <c r="K1920" i="1" s="1"/>
  <c r="J1916" i="1"/>
  <c r="K1916" i="1" s="1"/>
  <c r="J1912" i="1"/>
  <c r="K1912" i="1" s="1"/>
  <c r="J1904" i="1"/>
  <c r="K1904" i="1" s="1"/>
  <c r="J1900" i="1"/>
  <c r="K1900" i="1" s="1"/>
  <c r="J1892" i="1"/>
  <c r="K1892" i="1" s="1"/>
  <c r="J1888" i="1"/>
  <c r="K1888" i="1" s="1"/>
  <c r="J1884" i="1"/>
  <c r="K1884" i="1" s="1"/>
  <c r="J1880" i="1"/>
  <c r="K1880" i="1" s="1"/>
  <c r="J1876" i="1"/>
  <c r="K1876" i="1" s="1"/>
  <c r="J1872" i="1"/>
  <c r="K1872" i="1" s="1"/>
  <c r="J1868" i="1"/>
  <c r="K1868" i="1" s="1"/>
  <c r="J1864" i="1"/>
  <c r="K1864" i="1" s="1"/>
  <c r="J1860" i="1"/>
  <c r="K1860" i="1" s="1"/>
  <c r="J1856" i="1"/>
  <c r="K1856" i="1" s="1"/>
  <c r="J1848" i="1"/>
  <c r="K1848" i="1" s="1"/>
  <c r="J1844" i="1"/>
  <c r="K1844" i="1" s="1"/>
  <c r="J1840" i="1"/>
  <c r="K1840" i="1" s="1"/>
  <c r="J1836" i="1"/>
  <c r="K1836" i="1" s="1"/>
  <c r="J1832" i="1"/>
  <c r="K1832" i="1" s="1"/>
  <c r="J1828" i="1"/>
  <c r="K1828" i="1" s="1"/>
  <c r="J1824" i="1"/>
  <c r="K1824" i="1" s="1"/>
  <c r="J1820" i="1"/>
  <c r="K1820" i="1" s="1"/>
  <c r="J1816" i="1"/>
  <c r="K1816" i="1" s="1"/>
  <c r="J1812" i="1"/>
  <c r="K1812" i="1" s="1"/>
  <c r="J1808" i="1"/>
  <c r="K1808" i="1" s="1"/>
  <c r="J1804" i="1"/>
  <c r="K1804" i="1" s="1"/>
  <c r="J1800" i="1"/>
  <c r="K1800" i="1" s="1"/>
  <c r="J1796" i="1"/>
  <c r="K1796" i="1" s="1"/>
  <c r="J1792" i="1"/>
  <c r="K1792" i="1" s="1"/>
  <c r="J1788" i="1"/>
  <c r="K1788" i="1" s="1"/>
  <c r="J1784" i="1"/>
  <c r="K1784" i="1" s="1"/>
  <c r="J1777" i="1"/>
  <c r="K1777" i="1" s="1"/>
  <c r="J1773" i="1"/>
  <c r="K1773" i="1" s="1"/>
  <c r="J1769" i="1"/>
  <c r="K1769" i="1" s="1"/>
  <c r="J1765" i="1"/>
  <c r="K1765" i="1" s="1"/>
  <c r="J1761" i="1"/>
  <c r="K1761" i="1" s="1"/>
  <c r="J1757" i="1"/>
  <c r="K1757" i="1" s="1"/>
  <c r="J1753" i="1"/>
  <c r="K1753" i="1" s="1"/>
  <c r="J1749" i="1"/>
  <c r="K1749" i="1" s="1"/>
  <c r="J1745" i="1"/>
  <c r="K1745" i="1" s="1"/>
  <c r="J1741" i="1"/>
  <c r="K1741" i="1" s="1"/>
  <c r="J1737" i="1"/>
  <c r="K1737" i="1" s="1"/>
  <c r="J1733" i="1"/>
  <c r="K1733" i="1" s="1"/>
  <c r="J1729" i="1"/>
  <c r="K1729" i="1" s="1"/>
  <c r="J1725" i="1"/>
  <c r="K1725" i="1" s="1"/>
  <c r="J1721" i="1"/>
  <c r="K1721" i="1" s="1"/>
  <c r="J1717" i="1"/>
  <c r="K1717" i="1" s="1"/>
  <c r="J1713" i="1"/>
  <c r="K1713" i="1" s="1"/>
  <c r="J1709" i="1"/>
  <c r="K1709" i="1" s="1"/>
  <c r="J1705" i="1"/>
  <c r="K1705" i="1" s="1"/>
  <c r="J1701" i="1"/>
  <c r="K1701" i="1" s="1"/>
  <c r="J1697" i="1"/>
  <c r="K1697" i="1" s="1"/>
  <c r="J1693" i="1"/>
  <c r="K1693" i="1" s="1"/>
  <c r="J1689" i="1"/>
  <c r="K1689" i="1" s="1"/>
  <c r="J1685" i="1"/>
  <c r="K1685" i="1" s="1"/>
  <c r="J1681" i="1"/>
  <c r="K1681" i="1" s="1"/>
  <c r="J1677" i="1"/>
  <c r="K1677" i="1" s="1"/>
  <c r="J1673" i="1"/>
  <c r="K1673" i="1" s="1"/>
  <c r="J1669" i="1"/>
  <c r="K1669" i="1" s="1"/>
  <c r="J1666" i="1"/>
  <c r="K1666" i="1" s="1"/>
  <c r="J1662" i="1"/>
  <c r="K1662" i="1" s="1"/>
  <c r="J1658" i="1"/>
  <c r="K1658" i="1" s="1"/>
  <c r="J1654" i="1"/>
  <c r="K1654" i="1" s="1"/>
  <c r="J1650" i="1"/>
  <c r="K1650" i="1" s="1"/>
  <c r="J1646" i="1"/>
  <c r="K1646" i="1" s="1"/>
  <c r="J1642" i="1"/>
  <c r="K1642" i="1" s="1"/>
  <c r="J1638" i="1"/>
  <c r="K1638" i="1" s="1"/>
  <c r="J1634" i="1"/>
  <c r="K1634" i="1" s="1"/>
  <c r="J1630" i="1"/>
  <c r="K1630" i="1" s="1"/>
  <c r="J1626" i="1"/>
  <c r="K1626" i="1" s="1"/>
  <c r="J1622" i="1"/>
  <c r="K1622" i="1" s="1"/>
  <c r="J1618" i="1"/>
  <c r="K1618" i="1" s="1"/>
  <c r="J1614" i="1"/>
  <c r="K1614" i="1" s="1"/>
  <c r="J1610" i="1"/>
  <c r="K1610" i="1" s="1"/>
  <c r="J1606" i="1"/>
  <c r="K1606" i="1" s="1"/>
  <c r="J1602" i="1"/>
  <c r="K1602" i="1" s="1"/>
  <c r="J1598" i="1"/>
  <c r="K1598" i="1" s="1"/>
  <c r="J1594" i="1"/>
  <c r="K1594" i="1" s="1"/>
  <c r="J1590" i="1"/>
  <c r="K1590" i="1" s="1"/>
  <c r="J1586" i="1"/>
  <c r="K1586" i="1" s="1"/>
  <c r="J1582" i="1"/>
  <c r="K1582" i="1" s="1"/>
  <c r="J1578" i="1"/>
  <c r="K1578" i="1" s="1"/>
  <c r="J1574" i="1"/>
  <c r="K1574" i="1" s="1"/>
  <c r="J1570" i="1"/>
  <c r="K1570" i="1" s="1"/>
  <c r="J1566" i="1"/>
  <c r="K1566" i="1" s="1"/>
  <c r="J1563" i="1"/>
  <c r="K1563" i="1" s="1"/>
  <c r="J1559" i="1"/>
  <c r="K1559" i="1" s="1"/>
  <c r="J1555" i="1"/>
  <c r="K1555" i="1" s="1"/>
  <c r="J1551" i="1"/>
  <c r="K1551" i="1" s="1"/>
  <c r="J1547" i="1"/>
  <c r="K1547" i="1" s="1"/>
  <c r="J1543" i="1"/>
  <c r="K1543" i="1" s="1"/>
  <c r="J1539" i="1"/>
  <c r="K1539" i="1" s="1"/>
  <c r="J1535" i="1"/>
  <c r="K1535" i="1" s="1"/>
  <c r="J1531" i="1"/>
  <c r="K1531" i="1" s="1"/>
  <c r="J1527" i="1"/>
  <c r="K1527" i="1" s="1"/>
  <c r="J1523" i="1"/>
  <c r="K1523" i="1" s="1"/>
  <c r="J1519" i="1"/>
  <c r="K1519" i="1" s="1"/>
  <c r="J1515" i="1"/>
  <c r="K1515" i="1" s="1"/>
  <c r="J1511" i="1"/>
  <c r="K1511" i="1" s="1"/>
  <c r="J1507" i="1"/>
  <c r="K1507" i="1" s="1"/>
  <c r="J1503" i="1"/>
  <c r="K1503" i="1" s="1"/>
  <c r="J1499" i="1"/>
  <c r="K1499" i="1" s="1"/>
  <c r="J1495" i="1"/>
  <c r="K1495" i="1" s="1"/>
  <c r="J1491" i="1"/>
  <c r="K1491" i="1" s="1"/>
  <c r="J1487" i="1"/>
  <c r="K1487" i="1" s="1"/>
  <c r="J1484" i="1"/>
  <c r="K1484" i="1" s="1"/>
  <c r="J1480" i="1"/>
  <c r="K1480" i="1" s="1"/>
  <c r="J1476" i="1"/>
  <c r="K1476" i="1" s="1"/>
  <c r="J1472" i="1"/>
  <c r="K1472" i="1" s="1"/>
  <c r="J1468" i="1"/>
  <c r="K1468" i="1" s="1"/>
  <c r="J1464" i="1"/>
  <c r="K1464" i="1" s="1"/>
  <c r="J1460" i="1"/>
  <c r="K1460" i="1" s="1"/>
  <c r="J1456" i="1"/>
  <c r="K1456" i="1" s="1"/>
  <c r="J1452" i="1"/>
  <c r="K1452" i="1" s="1"/>
  <c r="J1448" i="1"/>
  <c r="K1448" i="1" s="1"/>
  <c r="J1444" i="1"/>
  <c r="K1444" i="1" s="1"/>
  <c r="J1440" i="1"/>
  <c r="K1440" i="1" s="1"/>
  <c r="J1436" i="1"/>
  <c r="K1436" i="1" s="1"/>
  <c r="J1432" i="1"/>
  <c r="K1432" i="1" s="1"/>
  <c r="J1428" i="1"/>
  <c r="K1428" i="1" s="1"/>
  <c r="J1424" i="1"/>
  <c r="K1424" i="1" s="1"/>
  <c r="J1420" i="1"/>
  <c r="K1420" i="1" s="1"/>
  <c r="J1416" i="1"/>
  <c r="K1416" i="1" s="1"/>
  <c r="J1412" i="1"/>
  <c r="K1412" i="1" s="1"/>
  <c r="J1408" i="1"/>
  <c r="K1408" i="1" s="1"/>
  <c r="J1404" i="1"/>
  <c r="K1404" i="1" s="1"/>
  <c r="J1401" i="1"/>
  <c r="K1401" i="1" s="1"/>
  <c r="J1397" i="1"/>
  <c r="K1397" i="1" s="1"/>
  <c r="J1393" i="1"/>
  <c r="K1393" i="1" s="1"/>
  <c r="J1389" i="1"/>
  <c r="K1389" i="1" s="1"/>
  <c r="J1385" i="1"/>
  <c r="K1385" i="1" s="1"/>
  <c r="J1381" i="1"/>
  <c r="K1381" i="1" s="1"/>
  <c r="J1378" i="1"/>
  <c r="K1378" i="1" s="1"/>
  <c r="J1374" i="1"/>
  <c r="K1374" i="1" s="1"/>
  <c r="J1370" i="1"/>
  <c r="K1370" i="1" s="1"/>
  <c r="J1366" i="1"/>
  <c r="K1366" i="1" s="1"/>
  <c r="J1362" i="1"/>
  <c r="K1362" i="1" s="1"/>
  <c r="J1358" i="1"/>
  <c r="K1358" i="1" s="1"/>
  <c r="J1354" i="1"/>
  <c r="K1354" i="1" s="1"/>
  <c r="J1350" i="1"/>
  <c r="K1350" i="1" s="1"/>
  <c r="J1346" i="1"/>
  <c r="K1346" i="1" s="1"/>
  <c r="J1342" i="1"/>
  <c r="K1342" i="1" s="1"/>
  <c r="J1338" i="1"/>
  <c r="K1338" i="1" s="1"/>
  <c r="J1334" i="1"/>
  <c r="K1334" i="1" s="1"/>
  <c r="J1330" i="1"/>
  <c r="K1330" i="1" s="1"/>
  <c r="J1326" i="1"/>
  <c r="K1326" i="1" s="1"/>
  <c r="J1322" i="1"/>
  <c r="K1322" i="1" s="1"/>
  <c r="J1318" i="1"/>
  <c r="K1318" i="1" s="1"/>
  <c r="J1314" i="1"/>
  <c r="K1314" i="1" s="1"/>
  <c r="J1310" i="1"/>
  <c r="K1310" i="1" s="1"/>
  <c r="J1306" i="1"/>
  <c r="K1306" i="1" s="1"/>
  <c r="J1302" i="1"/>
  <c r="K1302" i="1" s="1"/>
  <c r="J1298" i="1"/>
  <c r="K1298" i="1" s="1"/>
  <c r="J1294" i="1"/>
  <c r="K1294" i="1" s="1"/>
  <c r="J1290" i="1"/>
  <c r="K1290" i="1" s="1"/>
  <c r="J1286" i="1"/>
  <c r="K1286" i="1" s="1"/>
  <c r="J1282" i="1"/>
  <c r="K1282" i="1" s="1"/>
  <c r="J1278" i="1"/>
  <c r="K1278" i="1" s="1"/>
  <c r="J1274" i="1"/>
  <c r="K1274" i="1" s="1"/>
  <c r="J1270" i="1"/>
  <c r="K1270" i="1" s="1"/>
  <c r="J1266" i="1"/>
  <c r="K1266" i="1" s="1"/>
  <c r="J1262" i="1"/>
  <c r="K1262" i="1" s="1"/>
  <c r="J1258" i="1"/>
  <c r="K1258" i="1" s="1"/>
  <c r="J1254" i="1"/>
  <c r="K1254" i="1" s="1"/>
  <c r="J1250" i="1"/>
  <c r="K1250" i="1" s="1"/>
  <c r="J1246" i="1"/>
  <c r="K1246" i="1" s="1"/>
  <c r="J1242" i="1"/>
  <c r="K1242" i="1" s="1"/>
  <c r="J1238" i="1"/>
  <c r="K1238" i="1" s="1"/>
  <c r="J1234" i="1"/>
  <c r="K1234" i="1" s="1"/>
  <c r="J1230" i="1"/>
  <c r="K1230" i="1" s="1"/>
  <c r="J1226" i="1"/>
  <c r="K1226" i="1" s="1"/>
  <c r="J1222" i="1"/>
  <c r="K1222" i="1" s="1"/>
  <c r="J1218" i="1"/>
  <c r="K1218" i="1" s="1"/>
  <c r="J1214" i="1"/>
  <c r="K1214" i="1" s="1"/>
  <c r="J1210" i="1"/>
  <c r="K1210" i="1" s="1"/>
  <c r="J1206" i="1"/>
  <c r="K1206" i="1" s="1"/>
  <c r="J1202" i="1"/>
  <c r="K1202" i="1" s="1"/>
  <c r="J1198" i="1"/>
  <c r="K1198" i="1" s="1"/>
  <c r="J1194" i="1"/>
  <c r="K1194" i="1" s="1"/>
  <c r="J1190" i="1"/>
  <c r="K1190" i="1" s="1"/>
  <c r="J1186" i="1"/>
  <c r="K1186" i="1" s="1"/>
  <c r="J1182" i="1"/>
  <c r="K1182" i="1" s="1"/>
  <c r="J1178" i="1"/>
  <c r="K1178" i="1" s="1"/>
  <c r="J1174" i="1"/>
  <c r="K1174" i="1" s="1"/>
  <c r="J1170" i="1"/>
  <c r="K1170" i="1" s="1"/>
  <c r="J1166" i="1"/>
  <c r="K1166" i="1" s="1"/>
  <c r="J1162" i="1"/>
  <c r="K1162" i="1" s="1"/>
  <c r="J1158" i="1"/>
  <c r="K1158" i="1" s="1"/>
  <c r="J1154" i="1"/>
  <c r="K1154" i="1" s="1"/>
  <c r="J1150" i="1"/>
  <c r="K1150" i="1" s="1"/>
  <c r="J1146" i="1"/>
  <c r="K1146" i="1" s="1"/>
  <c r="J1142" i="1"/>
  <c r="K1142" i="1" s="1"/>
  <c r="J1138" i="1"/>
  <c r="K1138" i="1" s="1"/>
  <c r="J1134" i="1"/>
  <c r="K1134" i="1" s="1"/>
  <c r="J1130" i="1"/>
  <c r="K1130" i="1" s="1"/>
  <c r="J1126" i="1"/>
  <c r="K1126" i="1" s="1"/>
  <c r="J1122" i="1"/>
  <c r="K1122" i="1" s="1"/>
  <c r="J1118" i="1"/>
  <c r="K1118" i="1" s="1"/>
  <c r="J1114" i="1"/>
  <c r="K1114" i="1" s="1"/>
  <c r="J1110" i="1"/>
  <c r="K1110" i="1" s="1"/>
  <c r="J1106" i="1"/>
  <c r="K1106" i="1" s="1"/>
  <c r="J1102" i="1"/>
  <c r="K1102" i="1" s="1"/>
  <c r="J1098" i="1"/>
  <c r="K1098" i="1" s="1"/>
  <c r="J1094" i="1"/>
  <c r="K1094" i="1" s="1"/>
  <c r="J1090" i="1"/>
  <c r="K1090" i="1" s="1"/>
  <c r="J1087" i="1"/>
  <c r="K1087" i="1" s="1"/>
  <c r="J1083" i="1"/>
  <c r="K1083" i="1" s="1"/>
  <c r="J1079" i="1"/>
  <c r="K1079" i="1" s="1"/>
  <c r="J1076" i="1"/>
  <c r="K1076" i="1" s="1"/>
  <c r="J1072" i="1"/>
  <c r="K1072" i="1" s="1"/>
  <c r="J1068" i="1"/>
  <c r="K1068" i="1" s="1"/>
  <c r="J1064" i="1"/>
  <c r="K1064" i="1" s="1"/>
  <c r="J1060" i="1"/>
  <c r="K1060" i="1" s="1"/>
  <c r="J1056" i="1"/>
  <c r="K1056" i="1" s="1"/>
  <c r="J1052" i="1"/>
  <c r="K1052" i="1" s="1"/>
  <c r="J1048" i="1"/>
  <c r="K1048" i="1" s="1"/>
  <c r="J1044" i="1"/>
  <c r="K1044" i="1" s="1"/>
  <c r="J1040" i="1"/>
  <c r="K1040" i="1" s="1"/>
  <c r="J1036" i="1"/>
  <c r="K1036" i="1" s="1"/>
  <c r="J1032" i="1"/>
  <c r="K1032" i="1" s="1"/>
  <c r="J1028" i="1"/>
  <c r="K1028" i="1" s="1"/>
  <c r="J1024" i="1"/>
  <c r="K1024" i="1" s="1"/>
  <c r="J1020" i="1"/>
  <c r="K1020" i="1" s="1"/>
  <c r="J1016" i="1"/>
  <c r="K1016" i="1" s="1"/>
  <c r="J1012" i="1"/>
  <c r="K1012" i="1" s="1"/>
  <c r="J1008" i="1"/>
  <c r="K1008" i="1" s="1"/>
  <c r="J1004" i="1"/>
  <c r="K1004" i="1" s="1"/>
  <c r="J1000" i="1"/>
  <c r="K1000" i="1" s="1"/>
  <c r="J996" i="1"/>
  <c r="K996" i="1" s="1"/>
  <c r="J992" i="1"/>
  <c r="K992" i="1" s="1"/>
  <c r="J988" i="1"/>
  <c r="K988" i="1" s="1"/>
  <c r="J984" i="1"/>
  <c r="K984" i="1" s="1"/>
  <c r="J980" i="1"/>
  <c r="K980" i="1" s="1"/>
  <c r="J976" i="1"/>
  <c r="K976" i="1" s="1"/>
  <c r="J972" i="1"/>
  <c r="K972" i="1" s="1"/>
  <c r="J968" i="1"/>
  <c r="K968" i="1" s="1"/>
  <c r="J964" i="1"/>
  <c r="K964" i="1" s="1"/>
  <c r="J960" i="1"/>
  <c r="K960" i="1" s="1"/>
  <c r="J956" i="1"/>
  <c r="K956" i="1" s="1"/>
  <c r="J952" i="1"/>
  <c r="K952" i="1" s="1"/>
  <c r="J948" i="1"/>
  <c r="K948" i="1" s="1"/>
  <c r="J944" i="1"/>
  <c r="K944" i="1" s="1"/>
  <c r="J940" i="1"/>
  <c r="K940" i="1" s="1"/>
  <c r="J936" i="1"/>
  <c r="K936" i="1" s="1"/>
  <c r="J932" i="1"/>
  <c r="K932" i="1" s="1"/>
  <c r="J928" i="1"/>
  <c r="K928" i="1" s="1"/>
  <c r="J924" i="1"/>
  <c r="K924" i="1" s="1"/>
  <c r="J920" i="1"/>
  <c r="K920" i="1" s="1"/>
  <c r="J916" i="1"/>
  <c r="K916" i="1" s="1"/>
  <c r="J912" i="1"/>
  <c r="K912" i="1" s="1"/>
  <c r="J908" i="1"/>
  <c r="K908" i="1" s="1"/>
  <c r="J904" i="1"/>
  <c r="K904" i="1" s="1"/>
  <c r="J900" i="1"/>
  <c r="K900" i="1" s="1"/>
  <c r="J896" i="1"/>
  <c r="K896" i="1" s="1"/>
  <c r="J892" i="1"/>
  <c r="K892" i="1" s="1"/>
  <c r="J888" i="1"/>
  <c r="K888" i="1" s="1"/>
  <c r="J884" i="1"/>
  <c r="K884" i="1" s="1"/>
  <c r="J880" i="1"/>
  <c r="K880" i="1" s="1"/>
  <c r="J876" i="1"/>
  <c r="K876" i="1" s="1"/>
  <c r="J872" i="1"/>
  <c r="K872" i="1" s="1"/>
  <c r="J868" i="1"/>
  <c r="K868" i="1" s="1"/>
  <c r="J864" i="1"/>
  <c r="K864" i="1" s="1"/>
  <c r="J860" i="1"/>
  <c r="K860" i="1" s="1"/>
  <c r="J856" i="1"/>
  <c r="K856" i="1" s="1"/>
  <c r="J852" i="1"/>
  <c r="K852" i="1" s="1"/>
  <c r="J848" i="1"/>
  <c r="K848" i="1" s="1"/>
  <c r="J844" i="1"/>
  <c r="K844" i="1" s="1"/>
  <c r="J840" i="1"/>
  <c r="K840" i="1" s="1"/>
  <c r="J836" i="1"/>
  <c r="K836" i="1" s="1"/>
  <c r="J832" i="1"/>
  <c r="K832" i="1" s="1"/>
  <c r="J828" i="1"/>
  <c r="K828" i="1" s="1"/>
  <c r="J825" i="1"/>
  <c r="K825" i="1" s="1"/>
  <c r="J821" i="1"/>
  <c r="K821" i="1" s="1"/>
  <c r="J817" i="1"/>
  <c r="K817" i="1" s="1"/>
  <c r="J813" i="1"/>
  <c r="K813" i="1" s="1"/>
  <c r="J809" i="1"/>
  <c r="K809" i="1" s="1"/>
  <c r="J805" i="1"/>
  <c r="K805" i="1" s="1"/>
  <c r="J801" i="1"/>
  <c r="K801" i="1" s="1"/>
  <c r="J797" i="1"/>
  <c r="K797" i="1" s="1"/>
  <c r="J793" i="1"/>
  <c r="K793" i="1" s="1"/>
  <c r="J789" i="1"/>
  <c r="K789" i="1" s="1"/>
  <c r="J785" i="1"/>
  <c r="K785" i="1" s="1"/>
  <c r="J781" i="1"/>
  <c r="K781" i="1" s="1"/>
  <c r="J777" i="1"/>
  <c r="K777" i="1" s="1"/>
  <c r="J773" i="1"/>
  <c r="K773" i="1" s="1"/>
  <c r="J769" i="1"/>
  <c r="K769" i="1" s="1"/>
  <c r="J765" i="1"/>
  <c r="K765" i="1" s="1"/>
  <c r="J761" i="1"/>
  <c r="K761" i="1" s="1"/>
  <c r="J757" i="1"/>
  <c r="K757" i="1" s="1"/>
  <c r="J753" i="1"/>
  <c r="K753" i="1" s="1"/>
  <c r="J749" i="1"/>
  <c r="K749" i="1" s="1"/>
  <c r="J745" i="1"/>
  <c r="K745" i="1" s="1"/>
  <c r="J741" i="1"/>
  <c r="K741" i="1" s="1"/>
  <c r="J737" i="1"/>
  <c r="K737" i="1" s="1"/>
  <c r="J733" i="1"/>
  <c r="K733" i="1" s="1"/>
  <c r="J729" i="1"/>
  <c r="K729" i="1" s="1"/>
  <c r="J725" i="1"/>
  <c r="K725" i="1" s="1"/>
  <c r="J721" i="1"/>
  <c r="K721" i="1" s="1"/>
  <c r="J717" i="1"/>
  <c r="K717" i="1" s="1"/>
  <c r="J713" i="1"/>
  <c r="K713" i="1" s="1"/>
  <c r="J709" i="1"/>
  <c r="K709" i="1" s="1"/>
  <c r="J705" i="1"/>
  <c r="K705" i="1" s="1"/>
  <c r="J701" i="1"/>
  <c r="K701" i="1" s="1"/>
  <c r="J697" i="1"/>
  <c r="K697" i="1" s="1"/>
  <c r="J693" i="1"/>
  <c r="K693" i="1" s="1"/>
  <c r="J689" i="1"/>
  <c r="K689" i="1" s="1"/>
  <c r="J685" i="1"/>
  <c r="K685" i="1" s="1"/>
  <c r="J681" i="1"/>
  <c r="K681" i="1" s="1"/>
  <c r="J677" i="1"/>
  <c r="K677" i="1" s="1"/>
  <c r="J673" i="1"/>
  <c r="K673" i="1" s="1"/>
  <c r="J669" i="1"/>
  <c r="K669" i="1" s="1"/>
  <c r="J665" i="1"/>
  <c r="K665" i="1" s="1"/>
  <c r="J661" i="1"/>
  <c r="K661" i="1" s="1"/>
  <c r="J657" i="1"/>
  <c r="K657" i="1" s="1"/>
  <c r="J654" i="1"/>
  <c r="K654" i="1" s="1"/>
  <c r="J650" i="1"/>
  <c r="K650" i="1" s="1"/>
  <c r="J646" i="1"/>
  <c r="K646" i="1" s="1"/>
  <c r="J642" i="1"/>
  <c r="K642" i="1" s="1"/>
  <c r="J638" i="1"/>
  <c r="K638" i="1" s="1"/>
  <c r="J634" i="1"/>
  <c r="K634" i="1" s="1"/>
  <c r="J630" i="1"/>
  <c r="K630" i="1" s="1"/>
  <c r="J626" i="1"/>
  <c r="K626" i="1" s="1"/>
  <c r="J622" i="1"/>
  <c r="K622" i="1" s="1"/>
  <c r="J618" i="1"/>
  <c r="K618" i="1" s="1"/>
  <c r="J614" i="1"/>
  <c r="K614" i="1" s="1"/>
  <c r="J610" i="1"/>
  <c r="K610" i="1" s="1"/>
  <c r="J606" i="1"/>
  <c r="K606" i="1" s="1"/>
  <c r="J602" i="1"/>
  <c r="K602" i="1" s="1"/>
  <c r="J598" i="1"/>
  <c r="K598" i="1" s="1"/>
  <c r="J594" i="1"/>
  <c r="K594" i="1" s="1"/>
  <c r="J590" i="1"/>
  <c r="K590" i="1" s="1"/>
  <c r="J586" i="1"/>
  <c r="K586" i="1" s="1"/>
  <c r="J582" i="1"/>
  <c r="K582" i="1" s="1"/>
  <c r="J578" i="1"/>
  <c r="K578" i="1" s="1"/>
  <c r="J574" i="1"/>
  <c r="K574" i="1" s="1"/>
  <c r="J570" i="1"/>
  <c r="K570" i="1" s="1"/>
  <c r="J566" i="1"/>
  <c r="K566" i="1" s="1"/>
  <c r="J562" i="1"/>
  <c r="K562" i="1" s="1"/>
  <c r="J558" i="1"/>
  <c r="K558" i="1" s="1"/>
  <c r="J554" i="1"/>
  <c r="K554" i="1" s="1"/>
  <c r="J550" i="1"/>
  <c r="K550" i="1" s="1"/>
  <c r="J546" i="1"/>
  <c r="K546" i="1" s="1"/>
  <c r="J542" i="1"/>
  <c r="K542" i="1" s="1"/>
  <c r="J538" i="1"/>
  <c r="K538" i="1" s="1"/>
  <c r="J534" i="1"/>
  <c r="K534" i="1" s="1"/>
  <c r="J530" i="1"/>
  <c r="K530" i="1" s="1"/>
  <c r="J526" i="1"/>
  <c r="K526" i="1" s="1"/>
  <c r="J522" i="1"/>
  <c r="K522" i="1" s="1"/>
  <c r="J518" i="1"/>
  <c r="K518" i="1" s="1"/>
  <c r="J514" i="1"/>
  <c r="K514" i="1" s="1"/>
  <c r="J510" i="1"/>
  <c r="K510" i="1" s="1"/>
  <c r="J506" i="1"/>
  <c r="K506" i="1" s="1"/>
  <c r="J502" i="1"/>
  <c r="K502" i="1" s="1"/>
  <c r="J498" i="1"/>
  <c r="K498" i="1" s="1"/>
  <c r="J494" i="1"/>
  <c r="K494" i="1" s="1"/>
  <c r="J490" i="1"/>
  <c r="K490" i="1" s="1"/>
  <c r="J486" i="1"/>
  <c r="K486" i="1" s="1"/>
  <c r="J482" i="1"/>
  <c r="K482" i="1" s="1"/>
  <c r="J478" i="1"/>
  <c r="K478" i="1" s="1"/>
  <c r="J474" i="1"/>
  <c r="K474" i="1" s="1"/>
  <c r="J470" i="1"/>
  <c r="K470" i="1" s="1"/>
  <c r="J466" i="1"/>
  <c r="K466" i="1" s="1"/>
  <c r="J462" i="1"/>
  <c r="K462" i="1" s="1"/>
  <c r="J458" i="1"/>
  <c r="K458" i="1" s="1"/>
  <c r="J454" i="1"/>
  <c r="K454" i="1" s="1"/>
  <c r="J450" i="1"/>
  <c r="K450" i="1" s="1"/>
  <c r="J446" i="1"/>
  <c r="K446" i="1" s="1"/>
  <c r="J442" i="1"/>
  <c r="K442" i="1" s="1"/>
  <c r="J435" i="1"/>
  <c r="K435" i="1" s="1"/>
  <c r="J431" i="1"/>
  <c r="K431" i="1" s="1"/>
  <c r="J427" i="1"/>
  <c r="K427" i="1" s="1"/>
  <c r="J423" i="1"/>
  <c r="K423" i="1" s="1"/>
  <c r="J419" i="1"/>
  <c r="K419" i="1" s="1"/>
  <c r="J415" i="1"/>
  <c r="K415" i="1" s="1"/>
  <c r="J411" i="1"/>
  <c r="K411" i="1" s="1"/>
  <c r="J407" i="1"/>
  <c r="K407" i="1" s="1"/>
  <c r="J403" i="1"/>
  <c r="K403" i="1" s="1"/>
  <c r="J399" i="1"/>
  <c r="K399" i="1" s="1"/>
  <c r="J395" i="1"/>
  <c r="K395" i="1" s="1"/>
  <c r="J391" i="1"/>
  <c r="K391" i="1" s="1"/>
  <c r="J387" i="1"/>
  <c r="K387" i="1" s="1"/>
  <c r="J383" i="1"/>
  <c r="K383" i="1" s="1"/>
  <c r="J379" i="1"/>
  <c r="K379" i="1" s="1"/>
  <c r="J375" i="1"/>
  <c r="K375" i="1" s="1"/>
  <c r="J371" i="1"/>
  <c r="K371" i="1" s="1"/>
  <c r="J367" i="1"/>
  <c r="K367" i="1" s="1"/>
  <c r="J363" i="1"/>
  <c r="K363" i="1" s="1"/>
  <c r="J359" i="1"/>
  <c r="K359" i="1" s="1"/>
  <c r="J355" i="1"/>
  <c r="K355" i="1" s="1"/>
  <c r="J351" i="1"/>
  <c r="K351" i="1" s="1"/>
  <c r="J347" i="1"/>
  <c r="K347" i="1" s="1"/>
  <c r="J340" i="1"/>
  <c r="K340" i="1" s="1"/>
  <c r="J336" i="1"/>
  <c r="K336" i="1" s="1"/>
  <c r="J332" i="1"/>
  <c r="K332" i="1" s="1"/>
  <c r="J328" i="1"/>
  <c r="K328" i="1" s="1"/>
  <c r="J324" i="1"/>
  <c r="K324" i="1" s="1"/>
  <c r="J320" i="1"/>
  <c r="K320" i="1" s="1"/>
  <c r="J316" i="1"/>
  <c r="K316" i="1" s="1"/>
  <c r="J312" i="1"/>
  <c r="K312" i="1" s="1"/>
  <c r="J308" i="1"/>
  <c r="K308" i="1" s="1"/>
  <c r="J304" i="1"/>
  <c r="K304" i="1" s="1"/>
  <c r="J300" i="1"/>
  <c r="K300" i="1" s="1"/>
  <c r="J296" i="1"/>
  <c r="K296" i="1" s="1"/>
  <c r="J292" i="1"/>
  <c r="K292" i="1" s="1"/>
  <c r="J288" i="1"/>
  <c r="K288" i="1" s="1"/>
  <c r="J284" i="1"/>
  <c r="K284" i="1" s="1"/>
  <c r="J280" i="1"/>
  <c r="K280" i="1" s="1"/>
  <c r="J276" i="1"/>
  <c r="K276" i="1" s="1"/>
  <c r="J272" i="1"/>
  <c r="K272" i="1" s="1"/>
  <c r="J268" i="1"/>
  <c r="K268" i="1" s="1"/>
  <c r="J264" i="1"/>
  <c r="K264" i="1" s="1"/>
  <c r="J260" i="1"/>
  <c r="K260" i="1" s="1"/>
  <c r="J256" i="1"/>
  <c r="K256" i="1" s="1"/>
  <c r="J252" i="1"/>
  <c r="K252" i="1" s="1"/>
  <c r="J248" i="1"/>
  <c r="K248" i="1" s="1"/>
  <c r="J244" i="1"/>
  <c r="K244" i="1" s="1"/>
  <c r="J240" i="1"/>
  <c r="K240" i="1" s="1"/>
  <c r="J236" i="1"/>
  <c r="K236" i="1" s="1"/>
  <c r="J232" i="1"/>
  <c r="K232" i="1" s="1"/>
  <c r="J228" i="1"/>
  <c r="K228" i="1" s="1"/>
  <c r="J224" i="1"/>
  <c r="K224" i="1" s="1"/>
  <c r="J220" i="1"/>
  <c r="K220" i="1" s="1"/>
  <c r="J216" i="1"/>
  <c r="K216" i="1" s="1"/>
  <c r="J212" i="1"/>
  <c r="K212" i="1" s="1"/>
  <c r="J208" i="1"/>
  <c r="K208" i="1" s="1"/>
  <c r="J204" i="1"/>
  <c r="K204" i="1" s="1"/>
  <c r="J200" i="1"/>
  <c r="K200" i="1" s="1"/>
  <c r="J196" i="1"/>
  <c r="K196" i="1" s="1"/>
  <c r="J192" i="1"/>
  <c r="K192" i="1" s="1"/>
  <c r="J188" i="1"/>
  <c r="K188" i="1" s="1"/>
  <c r="J184" i="1"/>
  <c r="K184" i="1" s="1"/>
  <c r="J180" i="1"/>
  <c r="K180" i="1" s="1"/>
  <c r="J176" i="1"/>
  <c r="K176" i="1" s="1"/>
  <c r="J172" i="1"/>
  <c r="K172" i="1" s="1"/>
  <c r="J168" i="1"/>
  <c r="K168" i="1" s="1"/>
  <c r="J164" i="1"/>
  <c r="K164" i="1" s="1"/>
  <c r="J160" i="1"/>
  <c r="K160" i="1" s="1"/>
  <c r="J156" i="1"/>
  <c r="K156" i="1" s="1"/>
  <c r="J152" i="1"/>
  <c r="K152" i="1" s="1"/>
  <c r="J148" i="1"/>
  <c r="K148" i="1" s="1"/>
  <c r="J144" i="1"/>
  <c r="K144" i="1" s="1"/>
  <c r="J140" i="1"/>
  <c r="K140" i="1" s="1"/>
  <c r="J136" i="1"/>
  <c r="K136" i="1" s="1"/>
  <c r="J132" i="1"/>
  <c r="K132" i="1" s="1"/>
  <c r="J128" i="1"/>
  <c r="K128" i="1" s="1"/>
  <c r="J124" i="1"/>
  <c r="K124" i="1" s="1"/>
  <c r="J120" i="1"/>
  <c r="K120" i="1" s="1"/>
  <c r="J116" i="1"/>
  <c r="K116" i="1" s="1"/>
  <c r="J112" i="1"/>
  <c r="K112" i="1" s="1"/>
  <c r="J108" i="1"/>
  <c r="K108" i="1" s="1"/>
  <c r="J104" i="1"/>
  <c r="K104" i="1" s="1"/>
  <c r="J100" i="1"/>
  <c r="K100" i="1" s="1"/>
  <c r="J96" i="1"/>
  <c r="K96" i="1" s="1"/>
  <c r="J92" i="1"/>
  <c r="K92" i="1" s="1"/>
  <c r="J89" i="1"/>
  <c r="K89" i="1" s="1"/>
  <c r="J85" i="1"/>
  <c r="K85" i="1" s="1"/>
  <c r="J81" i="1"/>
  <c r="K81" i="1" s="1"/>
  <c r="J77" i="1"/>
  <c r="K77" i="1" s="1"/>
  <c r="J73" i="1"/>
  <c r="K73" i="1" s="1"/>
  <c r="J69" i="1"/>
  <c r="K69" i="1" s="1"/>
  <c r="J65" i="1"/>
  <c r="K65" i="1" s="1"/>
  <c r="J61" i="1"/>
  <c r="K61" i="1" s="1"/>
  <c r="J57" i="1"/>
  <c r="K57" i="1" s="1"/>
  <c r="J53" i="1"/>
  <c r="K53" i="1" s="1"/>
  <c r="J49" i="1"/>
  <c r="K49" i="1" s="1"/>
  <c r="J45" i="1"/>
  <c r="K45" i="1" s="1"/>
  <c r="J41" i="1"/>
  <c r="K41" i="1" s="1"/>
  <c r="J37" i="1"/>
  <c r="K37" i="1" s="1"/>
  <c r="J33" i="1"/>
  <c r="K33" i="1" s="1"/>
  <c r="J27" i="1"/>
  <c r="K27" i="1" s="1"/>
  <c r="J23" i="1"/>
  <c r="K23" i="1" s="1"/>
  <c r="J19" i="1"/>
  <c r="K19" i="1" s="1"/>
  <c r="J15" i="1"/>
  <c r="K15" i="1" s="1"/>
  <c r="J11" i="1"/>
  <c r="K11" i="1" s="1"/>
  <c r="J7" i="1"/>
  <c r="K7" i="1" s="1"/>
  <c r="P3" i="1"/>
  <c r="Q3" i="1" s="1"/>
  <c r="Q2095" i="1" s="1"/>
  <c r="V4" i="1"/>
  <c r="W4" i="1" s="1"/>
  <c r="AM4" i="1" s="1"/>
  <c r="V2083" i="1"/>
  <c r="W2083" i="1" s="1"/>
  <c r="AM2083" i="1" s="1"/>
  <c r="V2079" i="1"/>
  <c r="W2079" i="1" s="1"/>
  <c r="AM2079" i="1" s="1"/>
  <c r="V2075" i="1"/>
  <c r="W2075" i="1" s="1"/>
  <c r="AM2075" i="1" s="1"/>
  <c r="V2071" i="1"/>
  <c r="W2071" i="1" s="1"/>
  <c r="AM2071" i="1" s="1"/>
  <c r="V2065" i="1"/>
  <c r="W2065" i="1" s="1"/>
  <c r="AM2065" i="1" s="1"/>
  <c r="V2058" i="1"/>
  <c r="W2058" i="1" s="1"/>
  <c r="AM2058" i="1" s="1"/>
  <c r="V2054" i="1"/>
  <c r="W2054" i="1" s="1"/>
  <c r="AM2054" i="1" s="1"/>
  <c r="V2050" i="1"/>
  <c r="W2050" i="1" s="1"/>
  <c r="AM2050" i="1" s="1"/>
  <c r="V2046" i="1"/>
  <c r="W2046" i="1" s="1"/>
  <c r="AM2046" i="1" s="1"/>
  <c r="V2042" i="1"/>
  <c r="W2042" i="1" s="1"/>
  <c r="AM2042" i="1" s="1"/>
  <c r="V2038" i="1"/>
  <c r="W2038" i="1" s="1"/>
  <c r="AM2038" i="1" s="1"/>
  <c r="V2034" i="1"/>
  <c r="W2034" i="1" s="1"/>
  <c r="AM2034" i="1" s="1"/>
  <c r="V2030" i="1"/>
  <c r="W2030" i="1" s="1"/>
  <c r="AM2030" i="1" s="1"/>
  <c r="V2026" i="1"/>
  <c r="W2026" i="1" s="1"/>
  <c r="AM2026" i="1" s="1"/>
  <c r="V2022" i="1"/>
  <c r="W2022" i="1" s="1"/>
  <c r="AM2022" i="1" s="1"/>
  <c r="V2018" i="1"/>
  <c r="W2018" i="1" s="1"/>
  <c r="AM2018" i="1" s="1"/>
  <c r="V2014" i="1"/>
  <c r="W2014" i="1" s="1"/>
  <c r="AM2014" i="1" s="1"/>
  <c r="V2010" i="1"/>
  <c r="W2010" i="1" s="1"/>
  <c r="AM2010" i="1" s="1"/>
  <c r="V2006" i="1"/>
  <c r="W2006" i="1" s="1"/>
  <c r="AM2006" i="1" s="1"/>
  <c r="V2002" i="1"/>
  <c r="W2002" i="1" s="1"/>
  <c r="AM2002" i="1" s="1"/>
  <c r="V1998" i="1"/>
  <c r="W1998" i="1" s="1"/>
  <c r="AM1998" i="1" s="1"/>
  <c r="V1994" i="1"/>
  <c r="W1994" i="1" s="1"/>
  <c r="AM1994" i="1" s="1"/>
  <c r="V1990" i="1"/>
  <c r="W1990" i="1" s="1"/>
  <c r="AM1990" i="1" s="1"/>
  <c r="V1986" i="1"/>
  <c r="W1986" i="1" s="1"/>
  <c r="AM1986" i="1" s="1"/>
  <c r="V1982" i="1"/>
  <c r="W1982" i="1" s="1"/>
  <c r="AM1982" i="1" s="1"/>
  <c r="V1978" i="1"/>
  <c r="W1978" i="1" s="1"/>
  <c r="AM1978" i="1" s="1"/>
  <c r="V1974" i="1"/>
  <c r="W1974" i="1" s="1"/>
  <c r="AM1974" i="1" s="1"/>
  <c r="V1970" i="1"/>
  <c r="W1970" i="1" s="1"/>
  <c r="AM1970" i="1" s="1"/>
  <c r="V1966" i="1"/>
  <c r="W1966" i="1" s="1"/>
  <c r="AM1966" i="1" s="1"/>
  <c r="V1962" i="1"/>
  <c r="W1962" i="1" s="1"/>
  <c r="AM1962" i="1" s="1"/>
  <c r="V1958" i="1"/>
  <c r="W1958" i="1" s="1"/>
  <c r="AM1958" i="1" s="1"/>
  <c r="V1954" i="1"/>
  <c r="W1954" i="1" s="1"/>
  <c r="AM1954" i="1" s="1"/>
  <c r="V1950" i="1"/>
  <c r="W1950" i="1" s="1"/>
  <c r="AM1950" i="1" s="1"/>
  <c r="V1946" i="1"/>
  <c r="W1946" i="1" s="1"/>
  <c r="AM1946" i="1" s="1"/>
  <c r="V1942" i="1"/>
  <c r="W1942" i="1" s="1"/>
  <c r="AM1942" i="1" s="1"/>
  <c r="V1938" i="1"/>
  <c r="W1938" i="1" s="1"/>
  <c r="AM1938" i="1" s="1"/>
  <c r="V1934" i="1"/>
  <c r="W1934" i="1" s="1"/>
  <c r="AM1934" i="1" s="1"/>
  <c r="V1930" i="1"/>
  <c r="W1930" i="1" s="1"/>
  <c r="AM1930" i="1" s="1"/>
  <c r="V1926" i="1"/>
  <c r="W1926" i="1" s="1"/>
  <c r="AM1926" i="1" s="1"/>
  <c r="V1922" i="1"/>
  <c r="W1922" i="1" s="1"/>
  <c r="AM1922" i="1" s="1"/>
  <c r="V1918" i="1"/>
  <c r="W1918" i="1" s="1"/>
  <c r="AM1918" i="1" s="1"/>
  <c r="V1914" i="1"/>
  <c r="W1914" i="1" s="1"/>
  <c r="AM1914" i="1" s="1"/>
  <c r="V1910" i="1"/>
  <c r="W1910" i="1" s="1"/>
  <c r="AM1910" i="1" s="1"/>
  <c r="V1906" i="1"/>
  <c r="W1906" i="1" s="1"/>
  <c r="AM1906" i="1" s="1"/>
  <c r="V1902" i="1"/>
  <c r="W1902" i="1" s="1"/>
  <c r="AM1902" i="1" s="1"/>
  <c r="V1898" i="1"/>
  <c r="W1898" i="1" s="1"/>
  <c r="AM1898" i="1" s="1"/>
  <c r="V1894" i="1"/>
  <c r="W1894" i="1" s="1"/>
  <c r="AM1894" i="1" s="1"/>
  <c r="V1890" i="1"/>
  <c r="W1890" i="1" s="1"/>
  <c r="AM1890" i="1" s="1"/>
  <c r="V1886" i="1"/>
  <c r="W1886" i="1" s="1"/>
  <c r="AM1886" i="1" s="1"/>
  <c r="V1882" i="1"/>
  <c r="W1882" i="1" s="1"/>
  <c r="AM1882" i="1" s="1"/>
  <c r="V1878" i="1"/>
  <c r="W1878" i="1" s="1"/>
  <c r="AM1878" i="1" s="1"/>
  <c r="V1874" i="1"/>
  <c r="W1874" i="1" s="1"/>
  <c r="AM1874" i="1" s="1"/>
  <c r="V1870" i="1"/>
  <c r="W1870" i="1" s="1"/>
  <c r="AM1870" i="1" s="1"/>
  <c r="V1866" i="1"/>
  <c r="W1866" i="1" s="1"/>
  <c r="AM1866" i="1" s="1"/>
  <c r="V1862" i="1"/>
  <c r="W1862" i="1" s="1"/>
  <c r="AM1862" i="1" s="1"/>
  <c r="V1858" i="1"/>
  <c r="W1858" i="1" s="1"/>
  <c r="AM1858" i="1" s="1"/>
  <c r="V1854" i="1"/>
  <c r="W1854" i="1" s="1"/>
  <c r="AM1854" i="1" s="1"/>
  <c r="V1850" i="1"/>
  <c r="W1850" i="1" s="1"/>
  <c r="AM1850" i="1" s="1"/>
  <c r="V1846" i="1"/>
  <c r="W1846" i="1" s="1"/>
  <c r="AM1846" i="1" s="1"/>
  <c r="V1842" i="1"/>
  <c r="W1842" i="1" s="1"/>
  <c r="AM1842" i="1" s="1"/>
  <c r="V1838" i="1"/>
  <c r="W1838" i="1" s="1"/>
  <c r="AM1838" i="1" s="1"/>
  <c r="V1834" i="1"/>
  <c r="W1834" i="1" s="1"/>
  <c r="AM1834" i="1" s="1"/>
  <c r="V1830" i="1"/>
  <c r="W1830" i="1" s="1"/>
  <c r="AM1830" i="1" s="1"/>
  <c r="V1826" i="1"/>
  <c r="W1826" i="1" s="1"/>
  <c r="AM1826" i="1" s="1"/>
  <c r="V1822" i="1"/>
  <c r="W1822" i="1" s="1"/>
  <c r="AM1822" i="1" s="1"/>
  <c r="V1818" i="1"/>
  <c r="W1818" i="1" s="1"/>
  <c r="AM1818" i="1" s="1"/>
  <c r="V1814" i="1"/>
  <c r="W1814" i="1" s="1"/>
  <c r="AM1814" i="1" s="1"/>
  <c r="V1810" i="1"/>
  <c r="W1810" i="1" s="1"/>
  <c r="AM1810" i="1" s="1"/>
  <c r="V1806" i="1"/>
  <c r="W1806" i="1" s="1"/>
  <c r="AM1806" i="1" s="1"/>
  <c r="V1802" i="1"/>
  <c r="W1802" i="1" s="1"/>
  <c r="AM1802" i="1" s="1"/>
  <c r="V1798" i="1"/>
  <c r="W1798" i="1" s="1"/>
  <c r="AM1798" i="1" s="1"/>
  <c r="V1794" i="1"/>
  <c r="W1794" i="1" s="1"/>
  <c r="AM1794" i="1" s="1"/>
  <c r="V1790" i="1"/>
  <c r="W1790" i="1" s="1"/>
  <c r="AM1790" i="1" s="1"/>
  <c r="V1786" i="1"/>
  <c r="W1786" i="1" s="1"/>
  <c r="AM1786" i="1" s="1"/>
  <c r="V1782" i="1"/>
  <c r="W1782" i="1" s="1"/>
  <c r="AM1782" i="1" s="1"/>
  <c r="V1779" i="1"/>
  <c r="W1779" i="1" s="1"/>
  <c r="AM1779" i="1" s="1"/>
  <c r="V1775" i="1"/>
  <c r="W1775" i="1" s="1"/>
  <c r="AM1775" i="1" s="1"/>
  <c r="V1771" i="1"/>
  <c r="W1771" i="1" s="1"/>
  <c r="AM1771" i="1" s="1"/>
  <c r="V1767" i="1"/>
  <c r="W1767" i="1" s="1"/>
  <c r="AM1767" i="1" s="1"/>
  <c r="V1763" i="1"/>
  <c r="W1763" i="1" s="1"/>
  <c r="AM1763" i="1" s="1"/>
  <c r="V1759" i="1"/>
  <c r="W1759" i="1" s="1"/>
  <c r="AM1759" i="1" s="1"/>
  <c r="V1755" i="1"/>
  <c r="W1755" i="1" s="1"/>
  <c r="AM1755" i="1" s="1"/>
  <c r="V1751" i="1"/>
  <c r="W1751" i="1" s="1"/>
  <c r="AM1751" i="1" s="1"/>
  <c r="V1747" i="1"/>
  <c r="W1747" i="1" s="1"/>
  <c r="AM1747" i="1" s="1"/>
  <c r="V1743" i="1"/>
  <c r="W1743" i="1" s="1"/>
  <c r="AM1743" i="1" s="1"/>
  <c r="V1739" i="1"/>
  <c r="W1739" i="1" s="1"/>
  <c r="AM1739" i="1" s="1"/>
  <c r="V1735" i="1"/>
  <c r="W1735" i="1" s="1"/>
  <c r="AM1735" i="1" s="1"/>
  <c r="V1731" i="1"/>
  <c r="W1731" i="1" s="1"/>
  <c r="AM1731" i="1" s="1"/>
  <c r="V1727" i="1"/>
  <c r="W1727" i="1" s="1"/>
  <c r="AM1727" i="1" s="1"/>
  <c r="V1723" i="1"/>
  <c r="W1723" i="1" s="1"/>
  <c r="AM1723" i="1" s="1"/>
  <c r="V1719" i="1"/>
  <c r="W1719" i="1" s="1"/>
  <c r="AM1719" i="1" s="1"/>
  <c r="V1715" i="1"/>
  <c r="W1715" i="1" s="1"/>
  <c r="AM1715" i="1" s="1"/>
  <c r="V1711" i="1"/>
  <c r="W1711" i="1" s="1"/>
  <c r="AM1711" i="1" s="1"/>
  <c r="V1707" i="1"/>
  <c r="W1707" i="1" s="1"/>
  <c r="AM1707" i="1" s="1"/>
  <c r="V1703" i="1"/>
  <c r="W1703" i="1" s="1"/>
  <c r="AM1703" i="1" s="1"/>
  <c r="V1699" i="1"/>
  <c r="W1699" i="1" s="1"/>
  <c r="AM1699" i="1" s="1"/>
  <c r="V1695" i="1"/>
  <c r="W1695" i="1" s="1"/>
  <c r="AM1695" i="1" s="1"/>
  <c r="V1691" i="1"/>
  <c r="W1691" i="1" s="1"/>
  <c r="AM1691" i="1" s="1"/>
  <c r="V1687" i="1"/>
  <c r="W1687" i="1" s="1"/>
  <c r="AM1687" i="1" s="1"/>
  <c r="V1683" i="1"/>
  <c r="W1683" i="1" s="1"/>
  <c r="AM1683" i="1" s="1"/>
  <c r="V1679" i="1"/>
  <c r="W1679" i="1" s="1"/>
  <c r="AM1679" i="1" s="1"/>
  <c r="V1675" i="1"/>
  <c r="W1675" i="1" s="1"/>
  <c r="AM1675" i="1" s="1"/>
  <c r="V1671" i="1"/>
  <c r="W1671" i="1" s="1"/>
  <c r="AM1671" i="1" s="1"/>
  <c r="V1667" i="1"/>
  <c r="W1667" i="1" s="1"/>
  <c r="AM1667" i="1" s="1"/>
  <c r="V1664" i="1"/>
  <c r="W1664" i="1" s="1"/>
  <c r="AM1664" i="1" s="1"/>
  <c r="V1660" i="1"/>
  <c r="W1660" i="1" s="1"/>
  <c r="AM1660" i="1" s="1"/>
  <c r="V1656" i="1"/>
  <c r="W1656" i="1" s="1"/>
  <c r="AM1656" i="1" s="1"/>
  <c r="V1652" i="1"/>
  <c r="W1652" i="1" s="1"/>
  <c r="AM1652" i="1" s="1"/>
  <c r="V1648" i="1"/>
  <c r="W1648" i="1" s="1"/>
  <c r="AM1648" i="1" s="1"/>
  <c r="V1644" i="1"/>
  <c r="W1644" i="1" s="1"/>
  <c r="AM1644" i="1" s="1"/>
  <c r="V1640" i="1"/>
  <c r="W1640" i="1" s="1"/>
  <c r="AM1640" i="1" s="1"/>
  <c r="V1636" i="1"/>
  <c r="W1636" i="1" s="1"/>
  <c r="AM1636" i="1" s="1"/>
  <c r="V1632" i="1"/>
  <c r="W1632" i="1" s="1"/>
  <c r="AM1632" i="1" s="1"/>
  <c r="V1628" i="1"/>
  <c r="W1628" i="1" s="1"/>
  <c r="AM1628" i="1" s="1"/>
  <c r="V1624" i="1"/>
  <c r="W1624" i="1" s="1"/>
  <c r="AM1624" i="1" s="1"/>
  <c r="V1620" i="1"/>
  <c r="W1620" i="1" s="1"/>
  <c r="AM1620" i="1" s="1"/>
  <c r="V1616" i="1"/>
  <c r="W1616" i="1" s="1"/>
  <c r="AM1616" i="1" s="1"/>
  <c r="V1612" i="1"/>
  <c r="W1612" i="1" s="1"/>
  <c r="AM1612" i="1" s="1"/>
  <c r="V1608" i="1"/>
  <c r="W1608" i="1" s="1"/>
  <c r="AM1608" i="1" s="1"/>
  <c r="V1604" i="1"/>
  <c r="W1604" i="1" s="1"/>
  <c r="AM1604" i="1" s="1"/>
  <c r="V1600" i="1"/>
  <c r="W1600" i="1" s="1"/>
  <c r="AM1600" i="1" s="1"/>
  <c r="V1596" i="1"/>
  <c r="W1596" i="1" s="1"/>
  <c r="AM1596" i="1" s="1"/>
  <c r="V1592" i="1"/>
  <c r="W1592" i="1" s="1"/>
  <c r="AM1592" i="1" s="1"/>
  <c r="V1588" i="1"/>
  <c r="W1588" i="1" s="1"/>
  <c r="AM1588" i="1" s="1"/>
  <c r="V1584" i="1"/>
  <c r="W1584" i="1" s="1"/>
  <c r="AM1584" i="1" s="1"/>
  <c r="V1580" i="1"/>
  <c r="W1580" i="1" s="1"/>
  <c r="AM1580" i="1" s="1"/>
  <c r="V1576" i="1"/>
  <c r="W1576" i="1" s="1"/>
  <c r="AM1576" i="1" s="1"/>
  <c r="V1572" i="1"/>
  <c r="W1572" i="1" s="1"/>
  <c r="AM1572" i="1" s="1"/>
  <c r="V1568" i="1"/>
  <c r="W1568" i="1" s="1"/>
  <c r="AM1568" i="1" s="1"/>
  <c r="V1561" i="1"/>
  <c r="W1561" i="1" s="1"/>
  <c r="AM1561" i="1" s="1"/>
  <c r="V1557" i="1"/>
  <c r="W1557" i="1" s="1"/>
  <c r="AM1557" i="1" s="1"/>
  <c r="V1553" i="1"/>
  <c r="W1553" i="1" s="1"/>
  <c r="AM1553" i="1" s="1"/>
  <c r="V1549" i="1"/>
  <c r="W1549" i="1" s="1"/>
  <c r="AM1549" i="1" s="1"/>
  <c r="V1545" i="1"/>
  <c r="W1545" i="1" s="1"/>
  <c r="AM1545" i="1" s="1"/>
  <c r="V1541" i="1"/>
  <c r="W1541" i="1" s="1"/>
  <c r="AM1541" i="1" s="1"/>
  <c r="V1537" i="1"/>
  <c r="W1537" i="1" s="1"/>
  <c r="AM1537" i="1" s="1"/>
  <c r="V1533" i="1"/>
  <c r="W1533" i="1" s="1"/>
  <c r="AM1533" i="1" s="1"/>
  <c r="V1529" i="1"/>
  <c r="W1529" i="1" s="1"/>
  <c r="AM1529" i="1" s="1"/>
  <c r="V1525" i="1"/>
  <c r="W1525" i="1" s="1"/>
  <c r="AM1525" i="1" s="1"/>
  <c r="V1521" i="1"/>
  <c r="W1521" i="1" s="1"/>
  <c r="AM1521" i="1" s="1"/>
  <c r="V1517" i="1"/>
  <c r="W1517" i="1" s="1"/>
  <c r="AM1517" i="1" s="1"/>
  <c r="V1513" i="1"/>
  <c r="W1513" i="1" s="1"/>
  <c r="AM1513" i="1" s="1"/>
  <c r="V1509" i="1"/>
  <c r="W1509" i="1" s="1"/>
  <c r="AM1509" i="1" s="1"/>
  <c r="V1505" i="1"/>
  <c r="W1505" i="1" s="1"/>
  <c r="AM1505" i="1" s="1"/>
  <c r="V1501" i="1"/>
  <c r="W1501" i="1" s="1"/>
  <c r="AM1501" i="1" s="1"/>
  <c r="V1497" i="1"/>
  <c r="W1497" i="1" s="1"/>
  <c r="AM1497" i="1" s="1"/>
  <c r="V1493" i="1"/>
  <c r="W1493" i="1" s="1"/>
  <c r="AM1493" i="1" s="1"/>
  <c r="V1489" i="1"/>
  <c r="W1489" i="1" s="1"/>
  <c r="AM1489" i="1" s="1"/>
  <c r="V1482" i="1"/>
  <c r="W1482" i="1" s="1"/>
  <c r="AM1482" i="1" s="1"/>
  <c r="V1478" i="1"/>
  <c r="W1478" i="1" s="1"/>
  <c r="AM1478" i="1" s="1"/>
  <c r="V1474" i="1"/>
  <c r="W1474" i="1" s="1"/>
  <c r="AM1474" i="1" s="1"/>
  <c r="V1470" i="1"/>
  <c r="W1470" i="1" s="1"/>
  <c r="AM1470" i="1" s="1"/>
  <c r="V1466" i="1"/>
  <c r="W1466" i="1" s="1"/>
  <c r="AM1466" i="1" s="1"/>
  <c r="V1462" i="1"/>
  <c r="W1462" i="1" s="1"/>
  <c r="AM1462" i="1" s="1"/>
  <c r="V1458" i="1"/>
  <c r="W1458" i="1" s="1"/>
  <c r="AM1458" i="1" s="1"/>
  <c r="V1454" i="1"/>
  <c r="W1454" i="1" s="1"/>
  <c r="AM1454" i="1" s="1"/>
  <c r="V1450" i="1"/>
  <c r="W1450" i="1" s="1"/>
  <c r="AM1450" i="1" s="1"/>
  <c r="V1446" i="1"/>
  <c r="W1446" i="1" s="1"/>
  <c r="AM1446" i="1" s="1"/>
  <c r="V1442" i="1"/>
  <c r="W1442" i="1" s="1"/>
  <c r="AM1442" i="1" s="1"/>
  <c r="V1438" i="1"/>
  <c r="W1438" i="1" s="1"/>
  <c r="AM1438" i="1" s="1"/>
  <c r="V1434" i="1"/>
  <c r="W1434" i="1" s="1"/>
  <c r="AM1434" i="1" s="1"/>
  <c r="V1430" i="1"/>
  <c r="W1430" i="1" s="1"/>
  <c r="AM1430" i="1" s="1"/>
  <c r="V1426" i="1"/>
  <c r="W1426" i="1" s="1"/>
  <c r="AM1426" i="1" s="1"/>
  <c r="V1422" i="1"/>
  <c r="W1422" i="1" s="1"/>
  <c r="AM1422" i="1" s="1"/>
  <c r="V1418" i="1"/>
  <c r="W1418" i="1" s="1"/>
  <c r="AM1418" i="1" s="1"/>
  <c r="V1414" i="1"/>
  <c r="W1414" i="1" s="1"/>
  <c r="AM1414" i="1" s="1"/>
  <c r="V1410" i="1"/>
  <c r="W1410" i="1" s="1"/>
  <c r="AM1410" i="1" s="1"/>
  <c r="V1406" i="1"/>
  <c r="W1406" i="1" s="1"/>
  <c r="AM1406" i="1" s="1"/>
  <c r="V1402" i="1"/>
  <c r="W1402" i="1" s="1"/>
  <c r="AM1402" i="1" s="1"/>
  <c r="V1399" i="1"/>
  <c r="W1399" i="1" s="1"/>
  <c r="AM1399" i="1" s="1"/>
  <c r="V1395" i="1"/>
  <c r="W1395" i="1" s="1"/>
  <c r="AM1395" i="1" s="1"/>
  <c r="V1391" i="1"/>
  <c r="W1391" i="1" s="1"/>
  <c r="AM1391" i="1" s="1"/>
  <c r="V1387" i="1"/>
  <c r="W1387" i="1" s="1"/>
  <c r="AM1387" i="1" s="1"/>
  <c r="V1383" i="1"/>
  <c r="W1383" i="1" s="1"/>
  <c r="AM1383" i="1" s="1"/>
  <c r="V1380" i="1"/>
  <c r="W1380" i="1" s="1"/>
  <c r="AM1380" i="1" s="1"/>
  <c r="V1376" i="1"/>
  <c r="W1376" i="1" s="1"/>
  <c r="AM1376" i="1" s="1"/>
  <c r="V1372" i="1"/>
  <c r="W1372" i="1" s="1"/>
  <c r="AM1372" i="1" s="1"/>
  <c r="V1368" i="1"/>
  <c r="W1368" i="1" s="1"/>
  <c r="AM1368" i="1" s="1"/>
  <c r="V1364" i="1"/>
  <c r="W1364" i="1" s="1"/>
  <c r="AM1364" i="1" s="1"/>
  <c r="V1360" i="1"/>
  <c r="W1360" i="1" s="1"/>
  <c r="AM1360" i="1" s="1"/>
  <c r="V1356" i="1"/>
  <c r="W1356" i="1" s="1"/>
  <c r="AM1356" i="1" s="1"/>
  <c r="V1352" i="1"/>
  <c r="W1352" i="1" s="1"/>
  <c r="AM1352" i="1" s="1"/>
  <c r="V1348" i="1"/>
  <c r="W1348" i="1" s="1"/>
  <c r="AM1348" i="1" s="1"/>
  <c r="V1344" i="1"/>
  <c r="W1344" i="1" s="1"/>
  <c r="AM1344" i="1" s="1"/>
  <c r="V1340" i="1"/>
  <c r="W1340" i="1" s="1"/>
  <c r="AM1340" i="1" s="1"/>
  <c r="V1336" i="1"/>
  <c r="W1336" i="1" s="1"/>
  <c r="AM1336" i="1" s="1"/>
  <c r="V1332" i="1"/>
  <c r="W1332" i="1" s="1"/>
  <c r="AM1332" i="1" s="1"/>
  <c r="V1328" i="1"/>
  <c r="W1328" i="1" s="1"/>
  <c r="AM1328" i="1" s="1"/>
  <c r="V1324" i="1"/>
  <c r="W1324" i="1" s="1"/>
  <c r="AM1324" i="1" s="1"/>
  <c r="V1320" i="1"/>
  <c r="W1320" i="1" s="1"/>
  <c r="AM1320" i="1" s="1"/>
  <c r="V1316" i="1"/>
  <c r="W1316" i="1" s="1"/>
  <c r="AM1316" i="1" s="1"/>
  <c r="V1312" i="1"/>
  <c r="W1312" i="1" s="1"/>
  <c r="AM1312" i="1" s="1"/>
  <c r="V1308" i="1"/>
  <c r="W1308" i="1" s="1"/>
  <c r="AM1308" i="1" s="1"/>
  <c r="V1304" i="1"/>
  <c r="W1304" i="1" s="1"/>
  <c r="AM1304" i="1" s="1"/>
  <c r="V1300" i="1"/>
  <c r="W1300" i="1" s="1"/>
  <c r="AM1300" i="1" s="1"/>
  <c r="V1296" i="1"/>
  <c r="W1296" i="1" s="1"/>
  <c r="AM1296" i="1" s="1"/>
  <c r="V1292" i="1"/>
  <c r="W1292" i="1" s="1"/>
  <c r="AM1292" i="1" s="1"/>
  <c r="V1288" i="1"/>
  <c r="W1288" i="1" s="1"/>
  <c r="AM1288" i="1" s="1"/>
  <c r="V1284" i="1"/>
  <c r="W1284" i="1" s="1"/>
  <c r="AM1284" i="1" s="1"/>
  <c r="V1280" i="1"/>
  <c r="W1280" i="1" s="1"/>
  <c r="AM1280" i="1" s="1"/>
  <c r="V1276" i="1"/>
  <c r="W1276" i="1" s="1"/>
  <c r="AM1276" i="1" s="1"/>
  <c r="V1272" i="1"/>
  <c r="W1272" i="1" s="1"/>
  <c r="AM1272" i="1" s="1"/>
  <c r="V1268" i="1"/>
  <c r="W1268" i="1" s="1"/>
  <c r="AM1268" i="1" s="1"/>
  <c r="V1264" i="1"/>
  <c r="W1264" i="1" s="1"/>
  <c r="AM1264" i="1" s="1"/>
  <c r="V1260" i="1"/>
  <c r="W1260" i="1" s="1"/>
  <c r="AM1260" i="1" s="1"/>
  <c r="V1256" i="1"/>
  <c r="W1256" i="1" s="1"/>
  <c r="AM1256" i="1" s="1"/>
  <c r="V1252" i="1"/>
  <c r="W1252" i="1" s="1"/>
  <c r="AM1252" i="1" s="1"/>
  <c r="V1248" i="1"/>
  <c r="W1248" i="1" s="1"/>
  <c r="AM1248" i="1" s="1"/>
  <c r="V1244" i="1"/>
  <c r="W1244" i="1" s="1"/>
  <c r="AM1244" i="1" s="1"/>
  <c r="V1240" i="1"/>
  <c r="W1240" i="1" s="1"/>
  <c r="AM1240" i="1" s="1"/>
  <c r="V1236" i="1"/>
  <c r="W1236" i="1" s="1"/>
  <c r="AM1236" i="1" s="1"/>
  <c r="V1232" i="1"/>
  <c r="W1232" i="1" s="1"/>
  <c r="AM1232" i="1" s="1"/>
  <c r="V1228" i="1"/>
  <c r="W1228" i="1" s="1"/>
  <c r="AM1228" i="1" s="1"/>
  <c r="V1224" i="1"/>
  <c r="W1224" i="1" s="1"/>
  <c r="AM1224" i="1" s="1"/>
  <c r="V1220" i="1"/>
  <c r="W1220" i="1" s="1"/>
  <c r="AM1220" i="1" s="1"/>
  <c r="V1216" i="1"/>
  <c r="W1216" i="1" s="1"/>
  <c r="AM1216" i="1" s="1"/>
  <c r="V1212" i="1"/>
  <c r="W1212" i="1" s="1"/>
  <c r="AM1212" i="1" s="1"/>
  <c r="V1208" i="1"/>
  <c r="W1208" i="1" s="1"/>
  <c r="AM1208" i="1" s="1"/>
  <c r="V1204" i="1"/>
  <c r="W1204" i="1" s="1"/>
  <c r="AM1204" i="1" s="1"/>
  <c r="V1200" i="1"/>
  <c r="W1200" i="1" s="1"/>
  <c r="AM1200" i="1" s="1"/>
  <c r="V1196" i="1"/>
  <c r="W1196" i="1" s="1"/>
  <c r="AM1196" i="1" s="1"/>
  <c r="V1192" i="1"/>
  <c r="W1192" i="1" s="1"/>
  <c r="AM1192" i="1" s="1"/>
  <c r="V1188" i="1"/>
  <c r="W1188" i="1" s="1"/>
  <c r="AM1188" i="1" s="1"/>
  <c r="V1184" i="1"/>
  <c r="W1184" i="1" s="1"/>
  <c r="AM1184" i="1" s="1"/>
  <c r="V1180" i="1"/>
  <c r="W1180" i="1" s="1"/>
  <c r="AM1180" i="1" s="1"/>
  <c r="V1176" i="1"/>
  <c r="W1176" i="1" s="1"/>
  <c r="AM1176" i="1" s="1"/>
  <c r="V1172" i="1"/>
  <c r="W1172" i="1" s="1"/>
  <c r="AM1172" i="1" s="1"/>
  <c r="V1168" i="1"/>
  <c r="W1168" i="1" s="1"/>
  <c r="AM1168" i="1" s="1"/>
  <c r="V1164" i="1"/>
  <c r="W1164" i="1" s="1"/>
  <c r="AM1164" i="1" s="1"/>
  <c r="V1160" i="1"/>
  <c r="W1160" i="1" s="1"/>
  <c r="AM1160" i="1" s="1"/>
  <c r="V1156" i="1"/>
  <c r="W1156" i="1" s="1"/>
  <c r="AM1156" i="1" s="1"/>
  <c r="V1152" i="1"/>
  <c r="W1152" i="1" s="1"/>
  <c r="AM1152" i="1" s="1"/>
  <c r="V1148" i="1"/>
  <c r="W1148" i="1" s="1"/>
  <c r="AM1148" i="1" s="1"/>
  <c r="V1144" i="1"/>
  <c r="W1144" i="1" s="1"/>
  <c r="AM1144" i="1" s="1"/>
  <c r="V1140" i="1"/>
  <c r="W1140" i="1" s="1"/>
  <c r="AM1140" i="1" s="1"/>
  <c r="V1136" i="1"/>
  <c r="W1136" i="1" s="1"/>
  <c r="AM1136" i="1" s="1"/>
  <c r="V1132" i="1"/>
  <c r="W1132" i="1" s="1"/>
  <c r="AM1132" i="1" s="1"/>
  <c r="V1128" i="1"/>
  <c r="W1128" i="1" s="1"/>
  <c r="AM1128" i="1" s="1"/>
  <c r="V1124" i="1"/>
  <c r="W1124" i="1" s="1"/>
  <c r="AM1124" i="1" s="1"/>
  <c r="V1120" i="1"/>
  <c r="W1120" i="1" s="1"/>
  <c r="AM1120" i="1" s="1"/>
  <c r="V1116" i="1"/>
  <c r="W1116" i="1" s="1"/>
  <c r="AM1116" i="1" s="1"/>
  <c r="V1112" i="1"/>
  <c r="W1112" i="1" s="1"/>
  <c r="AM1112" i="1" s="1"/>
  <c r="V1108" i="1"/>
  <c r="W1108" i="1" s="1"/>
  <c r="AM1108" i="1" s="1"/>
  <c r="V1104" i="1"/>
  <c r="W1104" i="1" s="1"/>
  <c r="AM1104" i="1" s="1"/>
  <c r="V1100" i="1"/>
  <c r="W1100" i="1" s="1"/>
  <c r="AM1100" i="1" s="1"/>
  <c r="V1096" i="1"/>
  <c r="W1096" i="1" s="1"/>
  <c r="AM1096" i="1" s="1"/>
  <c r="V1092" i="1"/>
  <c r="W1092" i="1" s="1"/>
  <c r="AM1092" i="1" s="1"/>
  <c r="V1085" i="1"/>
  <c r="W1085" i="1" s="1"/>
  <c r="AM1085" i="1" s="1"/>
  <c r="V1081" i="1"/>
  <c r="W1081" i="1" s="1"/>
  <c r="AM1081" i="1" s="1"/>
  <c r="V1074" i="1"/>
  <c r="W1074" i="1" s="1"/>
  <c r="AM1074" i="1" s="1"/>
  <c r="V1070" i="1"/>
  <c r="W1070" i="1" s="1"/>
  <c r="AM1070" i="1" s="1"/>
  <c r="V1066" i="1"/>
  <c r="W1066" i="1" s="1"/>
  <c r="AM1066" i="1" s="1"/>
  <c r="V1062" i="1"/>
  <c r="W1062" i="1" s="1"/>
  <c r="AM1062" i="1" s="1"/>
  <c r="V1058" i="1"/>
  <c r="W1058" i="1" s="1"/>
  <c r="AM1058" i="1" s="1"/>
  <c r="V1054" i="1"/>
  <c r="W1054" i="1" s="1"/>
  <c r="AM1054" i="1" s="1"/>
  <c r="V1050" i="1"/>
  <c r="W1050" i="1" s="1"/>
  <c r="AM1050" i="1" s="1"/>
  <c r="V1046" i="1"/>
  <c r="W1046" i="1" s="1"/>
  <c r="AM1046" i="1" s="1"/>
  <c r="V1042" i="1"/>
  <c r="W1042" i="1" s="1"/>
  <c r="AM1042" i="1" s="1"/>
  <c r="V1038" i="1"/>
  <c r="W1038" i="1" s="1"/>
  <c r="AM1038" i="1" s="1"/>
  <c r="V1034" i="1"/>
  <c r="W1034" i="1" s="1"/>
  <c r="AM1034" i="1" s="1"/>
  <c r="V1030" i="1"/>
  <c r="W1030" i="1" s="1"/>
  <c r="AM1030" i="1" s="1"/>
  <c r="V1026" i="1"/>
  <c r="W1026" i="1" s="1"/>
  <c r="AM1026" i="1" s="1"/>
  <c r="V1022" i="1"/>
  <c r="W1022" i="1" s="1"/>
  <c r="AM1022" i="1" s="1"/>
  <c r="V1018" i="1"/>
  <c r="W1018" i="1" s="1"/>
  <c r="AM1018" i="1" s="1"/>
  <c r="V1014" i="1"/>
  <c r="W1014" i="1" s="1"/>
  <c r="AM1014" i="1" s="1"/>
  <c r="V1010" i="1"/>
  <c r="W1010" i="1" s="1"/>
  <c r="AM1010" i="1" s="1"/>
  <c r="V1006" i="1"/>
  <c r="W1006" i="1" s="1"/>
  <c r="AM1006" i="1" s="1"/>
  <c r="V1002" i="1"/>
  <c r="W1002" i="1" s="1"/>
  <c r="AM1002" i="1" s="1"/>
  <c r="V998" i="1"/>
  <c r="W998" i="1" s="1"/>
  <c r="AM998" i="1" s="1"/>
  <c r="V994" i="1"/>
  <c r="W994" i="1" s="1"/>
  <c r="AM994" i="1" s="1"/>
  <c r="V990" i="1"/>
  <c r="W990" i="1" s="1"/>
  <c r="AM990" i="1" s="1"/>
  <c r="V986" i="1"/>
  <c r="W986" i="1" s="1"/>
  <c r="AM986" i="1" s="1"/>
  <c r="V982" i="1"/>
  <c r="W982" i="1" s="1"/>
  <c r="AM982" i="1" s="1"/>
  <c r="V978" i="1"/>
  <c r="W978" i="1" s="1"/>
  <c r="AM978" i="1" s="1"/>
  <c r="V974" i="1"/>
  <c r="W974" i="1" s="1"/>
  <c r="AM974" i="1" s="1"/>
  <c r="V970" i="1"/>
  <c r="W970" i="1" s="1"/>
  <c r="AM970" i="1" s="1"/>
  <c r="V966" i="1"/>
  <c r="W966" i="1" s="1"/>
  <c r="AM966" i="1" s="1"/>
  <c r="V962" i="1"/>
  <c r="W962" i="1" s="1"/>
  <c r="AM962" i="1" s="1"/>
  <c r="V958" i="1"/>
  <c r="W958" i="1" s="1"/>
  <c r="AM958" i="1" s="1"/>
  <c r="V954" i="1"/>
  <c r="W954" i="1" s="1"/>
  <c r="AM954" i="1" s="1"/>
  <c r="V950" i="1"/>
  <c r="W950" i="1" s="1"/>
  <c r="AM950" i="1" s="1"/>
  <c r="V946" i="1"/>
  <c r="W946" i="1" s="1"/>
  <c r="AM946" i="1" s="1"/>
  <c r="V942" i="1"/>
  <c r="W942" i="1" s="1"/>
  <c r="AM942" i="1" s="1"/>
  <c r="V938" i="1"/>
  <c r="W938" i="1" s="1"/>
  <c r="AM938" i="1" s="1"/>
  <c r="V934" i="1"/>
  <c r="W934" i="1" s="1"/>
  <c r="AM934" i="1" s="1"/>
  <c r="V930" i="1"/>
  <c r="W930" i="1" s="1"/>
  <c r="AM930" i="1" s="1"/>
  <c r="V926" i="1"/>
  <c r="W926" i="1" s="1"/>
  <c r="AM926" i="1" s="1"/>
  <c r="V922" i="1"/>
  <c r="W922" i="1" s="1"/>
  <c r="AM922" i="1" s="1"/>
  <c r="V918" i="1"/>
  <c r="W918" i="1" s="1"/>
  <c r="AM918" i="1" s="1"/>
  <c r="V914" i="1"/>
  <c r="W914" i="1" s="1"/>
  <c r="AM914" i="1" s="1"/>
  <c r="V910" i="1"/>
  <c r="W910" i="1" s="1"/>
  <c r="AM910" i="1" s="1"/>
  <c r="V906" i="1"/>
  <c r="W906" i="1" s="1"/>
  <c r="AM906" i="1" s="1"/>
  <c r="V902" i="1"/>
  <c r="W902" i="1" s="1"/>
  <c r="AM902" i="1" s="1"/>
  <c r="V898" i="1"/>
  <c r="W898" i="1" s="1"/>
  <c r="AM898" i="1" s="1"/>
  <c r="V894" i="1"/>
  <c r="W894" i="1" s="1"/>
  <c r="AM894" i="1" s="1"/>
  <c r="V890" i="1"/>
  <c r="W890" i="1" s="1"/>
  <c r="AM890" i="1" s="1"/>
  <c r="V886" i="1"/>
  <c r="W886" i="1" s="1"/>
  <c r="AM886" i="1" s="1"/>
  <c r="V882" i="1"/>
  <c r="W882" i="1" s="1"/>
  <c r="AM882" i="1" s="1"/>
  <c r="V878" i="1"/>
  <c r="W878" i="1" s="1"/>
  <c r="AM878" i="1" s="1"/>
  <c r="V874" i="1"/>
  <c r="W874" i="1" s="1"/>
  <c r="AM874" i="1" s="1"/>
  <c r="V870" i="1"/>
  <c r="W870" i="1" s="1"/>
  <c r="AM870" i="1" s="1"/>
  <c r="V866" i="1"/>
  <c r="W866" i="1" s="1"/>
  <c r="AM866" i="1" s="1"/>
  <c r="V862" i="1"/>
  <c r="W862" i="1" s="1"/>
  <c r="AM862" i="1" s="1"/>
  <c r="V858" i="1"/>
  <c r="W858" i="1" s="1"/>
  <c r="AM858" i="1" s="1"/>
  <c r="V854" i="1"/>
  <c r="W854" i="1" s="1"/>
  <c r="AM854" i="1" s="1"/>
  <c r="V850" i="1"/>
  <c r="W850" i="1" s="1"/>
  <c r="AM850" i="1" s="1"/>
  <c r="V846" i="1"/>
  <c r="W846" i="1" s="1"/>
  <c r="AM846" i="1" s="1"/>
  <c r="V842" i="1"/>
  <c r="W842" i="1" s="1"/>
  <c r="AM842" i="1" s="1"/>
  <c r="V838" i="1"/>
  <c r="W838" i="1" s="1"/>
  <c r="AM838" i="1" s="1"/>
  <c r="V834" i="1"/>
  <c r="W834" i="1" s="1"/>
  <c r="AM834" i="1" s="1"/>
  <c r="V830" i="1"/>
  <c r="W830" i="1" s="1"/>
  <c r="AM830" i="1" s="1"/>
  <c r="V827" i="1"/>
  <c r="W827" i="1" s="1"/>
  <c r="AM827" i="1" s="1"/>
  <c r="V823" i="1"/>
  <c r="W823" i="1" s="1"/>
  <c r="AM823" i="1" s="1"/>
  <c r="V819" i="1"/>
  <c r="W819" i="1" s="1"/>
  <c r="AM819" i="1" s="1"/>
  <c r="V815" i="1"/>
  <c r="W815" i="1" s="1"/>
  <c r="AM815" i="1" s="1"/>
  <c r="V811" i="1"/>
  <c r="W811" i="1" s="1"/>
  <c r="AM811" i="1" s="1"/>
  <c r="V807" i="1"/>
  <c r="W807" i="1" s="1"/>
  <c r="AM807" i="1" s="1"/>
  <c r="V803" i="1"/>
  <c r="W803" i="1" s="1"/>
  <c r="AM803" i="1" s="1"/>
  <c r="V799" i="1"/>
  <c r="W799" i="1" s="1"/>
  <c r="AM799" i="1" s="1"/>
  <c r="V795" i="1"/>
  <c r="W795" i="1" s="1"/>
  <c r="AM795" i="1" s="1"/>
  <c r="V791" i="1"/>
  <c r="W791" i="1" s="1"/>
  <c r="AM791" i="1" s="1"/>
  <c r="V787" i="1"/>
  <c r="W787" i="1" s="1"/>
  <c r="AM787" i="1" s="1"/>
  <c r="V783" i="1"/>
  <c r="W783" i="1" s="1"/>
  <c r="AM783" i="1" s="1"/>
  <c r="V779" i="1"/>
  <c r="W779" i="1" s="1"/>
  <c r="AM779" i="1" s="1"/>
  <c r="V775" i="1"/>
  <c r="W775" i="1" s="1"/>
  <c r="AM775" i="1" s="1"/>
  <c r="V771" i="1"/>
  <c r="W771" i="1" s="1"/>
  <c r="AM771" i="1" s="1"/>
  <c r="V767" i="1"/>
  <c r="W767" i="1" s="1"/>
  <c r="AM767" i="1" s="1"/>
  <c r="V763" i="1"/>
  <c r="W763" i="1" s="1"/>
  <c r="AM763" i="1" s="1"/>
  <c r="V759" i="1"/>
  <c r="W759" i="1" s="1"/>
  <c r="AM759" i="1" s="1"/>
  <c r="V755" i="1"/>
  <c r="W755" i="1" s="1"/>
  <c r="AM755" i="1" s="1"/>
  <c r="V751" i="1"/>
  <c r="W751" i="1" s="1"/>
  <c r="AM751" i="1" s="1"/>
  <c r="V747" i="1"/>
  <c r="W747" i="1" s="1"/>
  <c r="AM747" i="1" s="1"/>
  <c r="V743" i="1"/>
  <c r="W743" i="1" s="1"/>
  <c r="AM743" i="1" s="1"/>
  <c r="V739" i="1"/>
  <c r="W739" i="1" s="1"/>
  <c r="AM739" i="1" s="1"/>
  <c r="V735" i="1"/>
  <c r="W735" i="1" s="1"/>
  <c r="AM735" i="1" s="1"/>
  <c r="V731" i="1"/>
  <c r="W731" i="1" s="1"/>
  <c r="AM731" i="1" s="1"/>
  <c r="V727" i="1"/>
  <c r="W727" i="1" s="1"/>
  <c r="AM727" i="1" s="1"/>
  <c r="V723" i="1"/>
  <c r="W723" i="1" s="1"/>
  <c r="AM723" i="1" s="1"/>
  <c r="V719" i="1"/>
  <c r="W719" i="1" s="1"/>
  <c r="AM719" i="1" s="1"/>
  <c r="V715" i="1"/>
  <c r="W715" i="1" s="1"/>
  <c r="AM715" i="1" s="1"/>
  <c r="V711" i="1"/>
  <c r="W711" i="1" s="1"/>
  <c r="AM711" i="1" s="1"/>
  <c r="V707" i="1"/>
  <c r="W707" i="1" s="1"/>
  <c r="AM707" i="1" s="1"/>
  <c r="V703" i="1"/>
  <c r="W703" i="1" s="1"/>
  <c r="AM703" i="1" s="1"/>
  <c r="V699" i="1"/>
  <c r="W699" i="1" s="1"/>
  <c r="AM699" i="1" s="1"/>
  <c r="V695" i="1"/>
  <c r="W695" i="1" s="1"/>
  <c r="AM695" i="1" s="1"/>
  <c r="V691" i="1"/>
  <c r="W691" i="1" s="1"/>
  <c r="AM691" i="1" s="1"/>
  <c r="V687" i="1"/>
  <c r="W687" i="1" s="1"/>
  <c r="AM687" i="1" s="1"/>
  <c r="V683" i="1"/>
  <c r="W683" i="1" s="1"/>
  <c r="AM683" i="1" s="1"/>
  <c r="V679" i="1"/>
  <c r="W679" i="1" s="1"/>
  <c r="AM679" i="1" s="1"/>
  <c r="V675" i="1"/>
  <c r="W675" i="1" s="1"/>
  <c r="AM675" i="1" s="1"/>
  <c r="V671" i="1"/>
  <c r="W671" i="1" s="1"/>
  <c r="AM671" i="1" s="1"/>
  <c r="V667" i="1"/>
  <c r="W667" i="1" s="1"/>
  <c r="AM667" i="1" s="1"/>
  <c r="V663" i="1"/>
  <c r="W663" i="1" s="1"/>
  <c r="AM663" i="1" s="1"/>
  <c r="V659" i="1"/>
  <c r="W659" i="1" s="1"/>
  <c r="AM659" i="1" s="1"/>
  <c r="V652" i="1"/>
  <c r="W652" i="1" s="1"/>
  <c r="AM652" i="1" s="1"/>
  <c r="V648" i="1"/>
  <c r="W648" i="1" s="1"/>
  <c r="AM648" i="1" s="1"/>
  <c r="V644" i="1"/>
  <c r="W644" i="1" s="1"/>
  <c r="AM644" i="1" s="1"/>
  <c r="V640" i="1"/>
  <c r="W640" i="1" s="1"/>
  <c r="AM640" i="1" s="1"/>
  <c r="V636" i="1"/>
  <c r="W636" i="1" s="1"/>
  <c r="AM636" i="1" s="1"/>
  <c r="V632" i="1"/>
  <c r="W632" i="1" s="1"/>
  <c r="AM632" i="1" s="1"/>
  <c r="V628" i="1"/>
  <c r="W628" i="1" s="1"/>
  <c r="AM628" i="1" s="1"/>
  <c r="V624" i="1"/>
  <c r="W624" i="1" s="1"/>
  <c r="AM624" i="1" s="1"/>
  <c r="V620" i="1"/>
  <c r="W620" i="1" s="1"/>
  <c r="AM620" i="1" s="1"/>
  <c r="V616" i="1"/>
  <c r="W616" i="1" s="1"/>
  <c r="AM616" i="1" s="1"/>
  <c r="V612" i="1"/>
  <c r="W612" i="1" s="1"/>
  <c r="AM612" i="1" s="1"/>
  <c r="V608" i="1"/>
  <c r="W608" i="1" s="1"/>
  <c r="AM608" i="1" s="1"/>
  <c r="V604" i="1"/>
  <c r="W604" i="1" s="1"/>
  <c r="AM604" i="1" s="1"/>
  <c r="V600" i="1"/>
  <c r="W600" i="1" s="1"/>
  <c r="AM600" i="1" s="1"/>
  <c r="V596" i="1"/>
  <c r="W596" i="1" s="1"/>
  <c r="AM596" i="1" s="1"/>
  <c r="V592" i="1"/>
  <c r="W592" i="1" s="1"/>
  <c r="AM592" i="1" s="1"/>
  <c r="V588" i="1"/>
  <c r="W588" i="1" s="1"/>
  <c r="AM588" i="1" s="1"/>
  <c r="V584" i="1"/>
  <c r="W584" i="1" s="1"/>
  <c r="AM584" i="1" s="1"/>
  <c r="V580" i="1"/>
  <c r="W580" i="1" s="1"/>
  <c r="AM580" i="1" s="1"/>
  <c r="V576" i="1"/>
  <c r="W576" i="1" s="1"/>
  <c r="AM576" i="1" s="1"/>
  <c r="V572" i="1"/>
  <c r="W572" i="1" s="1"/>
  <c r="AM572" i="1" s="1"/>
  <c r="V568" i="1"/>
  <c r="W568" i="1" s="1"/>
  <c r="AM568" i="1" s="1"/>
  <c r="V564" i="1"/>
  <c r="W564" i="1" s="1"/>
  <c r="AM564" i="1" s="1"/>
  <c r="V560" i="1"/>
  <c r="W560" i="1" s="1"/>
  <c r="AM560" i="1" s="1"/>
  <c r="V556" i="1"/>
  <c r="W556" i="1" s="1"/>
  <c r="AM556" i="1" s="1"/>
  <c r="V552" i="1"/>
  <c r="W552" i="1" s="1"/>
  <c r="AM552" i="1" s="1"/>
  <c r="V548" i="1"/>
  <c r="W548" i="1" s="1"/>
  <c r="AM548" i="1" s="1"/>
  <c r="V544" i="1"/>
  <c r="W544" i="1" s="1"/>
  <c r="AM544" i="1" s="1"/>
  <c r="V540" i="1"/>
  <c r="W540" i="1" s="1"/>
  <c r="AM540" i="1" s="1"/>
  <c r="V536" i="1"/>
  <c r="W536" i="1" s="1"/>
  <c r="AM536" i="1" s="1"/>
  <c r="V532" i="1"/>
  <c r="W532" i="1" s="1"/>
  <c r="AM532" i="1" s="1"/>
  <c r="V528" i="1"/>
  <c r="W528" i="1" s="1"/>
  <c r="AM528" i="1" s="1"/>
  <c r="V524" i="1"/>
  <c r="W524" i="1" s="1"/>
  <c r="AM524" i="1" s="1"/>
  <c r="V520" i="1"/>
  <c r="W520" i="1" s="1"/>
  <c r="AM520" i="1" s="1"/>
  <c r="V516" i="1"/>
  <c r="W516" i="1" s="1"/>
  <c r="AM516" i="1" s="1"/>
  <c r="V512" i="1"/>
  <c r="W512" i="1" s="1"/>
  <c r="AM512" i="1" s="1"/>
  <c r="V508" i="1"/>
  <c r="W508" i="1" s="1"/>
  <c r="AM508" i="1" s="1"/>
  <c r="V504" i="1"/>
  <c r="W504" i="1" s="1"/>
  <c r="AM504" i="1" s="1"/>
  <c r="V500" i="1"/>
  <c r="W500" i="1" s="1"/>
  <c r="AM500" i="1" s="1"/>
  <c r="V496" i="1"/>
  <c r="W496" i="1" s="1"/>
  <c r="AM496" i="1" s="1"/>
  <c r="V492" i="1"/>
  <c r="W492" i="1" s="1"/>
  <c r="AM492" i="1" s="1"/>
  <c r="V488" i="1"/>
  <c r="W488" i="1" s="1"/>
  <c r="AM488" i="1" s="1"/>
  <c r="V484" i="1"/>
  <c r="W484" i="1" s="1"/>
  <c r="AM484" i="1" s="1"/>
  <c r="V480" i="1"/>
  <c r="W480" i="1" s="1"/>
  <c r="AM480" i="1" s="1"/>
  <c r="V476" i="1"/>
  <c r="W476" i="1" s="1"/>
  <c r="AM476" i="1" s="1"/>
  <c r="V472" i="1"/>
  <c r="W472" i="1" s="1"/>
  <c r="AM472" i="1" s="1"/>
  <c r="V468" i="1"/>
  <c r="W468" i="1" s="1"/>
  <c r="AM468" i="1" s="1"/>
  <c r="V464" i="1"/>
  <c r="W464" i="1" s="1"/>
  <c r="AM464" i="1" s="1"/>
  <c r="V460" i="1"/>
  <c r="W460" i="1" s="1"/>
  <c r="AM460" i="1" s="1"/>
  <c r="V456" i="1"/>
  <c r="W456" i="1" s="1"/>
  <c r="AM456" i="1" s="1"/>
  <c r="V452" i="1"/>
  <c r="W452" i="1" s="1"/>
  <c r="AM452" i="1" s="1"/>
  <c r="V448" i="1"/>
  <c r="W448" i="1" s="1"/>
  <c r="AM448" i="1" s="1"/>
  <c r="V444" i="1"/>
  <c r="W444" i="1" s="1"/>
  <c r="AM444" i="1" s="1"/>
  <c r="V440" i="1"/>
  <c r="W440" i="1" s="1"/>
  <c r="AM440" i="1" s="1"/>
  <c r="V437" i="1"/>
  <c r="W437" i="1" s="1"/>
  <c r="AM437" i="1" s="1"/>
  <c r="V433" i="1"/>
  <c r="W433" i="1" s="1"/>
  <c r="AM433" i="1" s="1"/>
  <c r="V429" i="1"/>
  <c r="W429" i="1" s="1"/>
  <c r="AM429" i="1" s="1"/>
  <c r="V425" i="1"/>
  <c r="W425" i="1" s="1"/>
  <c r="AM425" i="1" s="1"/>
  <c r="V421" i="1"/>
  <c r="W421" i="1" s="1"/>
  <c r="AM421" i="1" s="1"/>
  <c r="V417" i="1"/>
  <c r="W417" i="1" s="1"/>
  <c r="AM417" i="1" s="1"/>
  <c r="V413" i="1"/>
  <c r="W413" i="1" s="1"/>
  <c r="AM413" i="1" s="1"/>
  <c r="V409" i="1"/>
  <c r="W409" i="1" s="1"/>
  <c r="AM409" i="1" s="1"/>
  <c r="V405" i="1"/>
  <c r="W405" i="1" s="1"/>
  <c r="AM405" i="1" s="1"/>
  <c r="V401" i="1"/>
  <c r="W401" i="1" s="1"/>
  <c r="AM401" i="1" s="1"/>
  <c r="V397" i="1"/>
  <c r="W397" i="1" s="1"/>
  <c r="AM397" i="1" s="1"/>
  <c r="V393" i="1"/>
  <c r="W393" i="1" s="1"/>
  <c r="AM393" i="1" s="1"/>
  <c r="V389" i="1"/>
  <c r="W389" i="1" s="1"/>
  <c r="AM389" i="1" s="1"/>
  <c r="V385" i="1"/>
  <c r="W385" i="1" s="1"/>
  <c r="AM385" i="1" s="1"/>
  <c r="V381" i="1"/>
  <c r="W381" i="1" s="1"/>
  <c r="AM381" i="1" s="1"/>
  <c r="V377" i="1"/>
  <c r="W377" i="1" s="1"/>
  <c r="AM377" i="1" s="1"/>
  <c r="V373" i="1"/>
  <c r="W373" i="1" s="1"/>
  <c r="AM373" i="1" s="1"/>
  <c r="V369" i="1"/>
  <c r="W369" i="1" s="1"/>
  <c r="AM369" i="1" s="1"/>
  <c r="V365" i="1"/>
  <c r="W365" i="1" s="1"/>
  <c r="AM365" i="1" s="1"/>
  <c r="V361" i="1"/>
  <c r="W361" i="1" s="1"/>
  <c r="AM361" i="1" s="1"/>
  <c r="V357" i="1"/>
  <c r="W357" i="1" s="1"/>
  <c r="AM357" i="1" s="1"/>
  <c r="V353" i="1"/>
  <c r="W353" i="1" s="1"/>
  <c r="AM353" i="1" s="1"/>
  <c r="V349" i="1"/>
  <c r="W349" i="1" s="1"/>
  <c r="AM349" i="1" s="1"/>
  <c r="V345" i="1"/>
  <c r="W345" i="1" s="1"/>
  <c r="AM345" i="1" s="1"/>
  <c r="V342" i="1"/>
  <c r="W342" i="1" s="1"/>
  <c r="AM342" i="1" s="1"/>
  <c r="V338" i="1"/>
  <c r="W338" i="1" s="1"/>
  <c r="AM338" i="1" s="1"/>
  <c r="V334" i="1"/>
  <c r="W334" i="1" s="1"/>
  <c r="AM334" i="1" s="1"/>
  <c r="V330" i="1"/>
  <c r="W330" i="1" s="1"/>
  <c r="AM330" i="1" s="1"/>
  <c r="V326" i="1"/>
  <c r="W326" i="1" s="1"/>
  <c r="AM326" i="1" s="1"/>
  <c r="V322" i="1"/>
  <c r="W322" i="1" s="1"/>
  <c r="AM322" i="1" s="1"/>
  <c r="V318" i="1"/>
  <c r="W318" i="1" s="1"/>
  <c r="AM318" i="1" s="1"/>
  <c r="V314" i="1"/>
  <c r="W314" i="1" s="1"/>
  <c r="AM314" i="1" s="1"/>
  <c r="V310" i="1"/>
  <c r="W310" i="1" s="1"/>
  <c r="AM310" i="1" s="1"/>
  <c r="V306" i="1"/>
  <c r="W306" i="1" s="1"/>
  <c r="AM306" i="1" s="1"/>
  <c r="V302" i="1"/>
  <c r="W302" i="1" s="1"/>
  <c r="AM302" i="1" s="1"/>
  <c r="V298" i="1"/>
  <c r="W298" i="1" s="1"/>
  <c r="AM298" i="1" s="1"/>
  <c r="V294" i="1"/>
  <c r="W294" i="1" s="1"/>
  <c r="AM294" i="1" s="1"/>
  <c r="V290" i="1"/>
  <c r="W290" i="1" s="1"/>
  <c r="AM290" i="1" s="1"/>
  <c r="V286" i="1"/>
  <c r="W286" i="1" s="1"/>
  <c r="AM286" i="1" s="1"/>
  <c r="V282" i="1"/>
  <c r="W282" i="1" s="1"/>
  <c r="AM282" i="1" s="1"/>
  <c r="V278" i="1"/>
  <c r="W278" i="1" s="1"/>
  <c r="AM278" i="1" s="1"/>
  <c r="V274" i="1"/>
  <c r="W274" i="1" s="1"/>
  <c r="AM274" i="1" s="1"/>
  <c r="V270" i="1"/>
  <c r="W270" i="1" s="1"/>
  <c r="AM270" i="1" s="1"/>
  <c r="V266" i="1"/>
  <c r="W266" i="1" s="1"/>
  <c r="AM266" i="1" s="1"/>
  <c r="V262" i="1"/>
  <c r="W262" i="1" s="1"/>
  <c r="AM262" i="1" s="1"/>
  <c r="V258" i="1"/>
  <c r="W258" i="1" s="1"/>
  <c r="AM258" i="1" s="1"/>
  <c r="V254" i="1"/>
  <c r="W254" i="1" s="1"/>
  <c r="AM254" i="1" s="1"/>
  <c r="V250" i="1"/>
  <c r="W250" i="1" s="1"/>
  <c r="AM250" i="1" s="1"/>
  <c r="V246" i="1"/>
  <c r="W246" i="1" s="1"/>
  <c r="AM246" i="1" s="1"/>
  <c r="V242" i="1"/>
  <c r="W242" i="1" s="1"/>
  <c r="AM242" i="1" s="1"/>
  <c r="V238" i="1"/>
  <c r="W238" i="1" s="1"/>
  <c r="AM238" i="1" s="1"/>
  <c r="V234" i="1"/>
  <c r="W234" i="1" s="1"/>
  <c r="AM234" i="1" s="1"/>
  <c r="V230" i="1"/>
  <c r="W230" i="1" s="1"/>
  <c r="AM230" i="1" s="1"/>
  <c r="V226" i="1"/>
  <c r="W226" i="1" s="1"/>
  <c r="AM226" i="1" s="1"/>
  <c r="V222" i="1"/>
  <c r="W222" i="1" s="1"/>
  <c r="AM222" i="1" s="1"/>
  <c r="V218" i="1"/>
  <c r="W218" i="1" s="1"/>
  <c r="AM218" i="1" s="1"/>
  <c r="V214" i="1"/>
  <c r="W214" i="1" s="1"/>
  <c r="AM214" i="1" s="1"/>
  <c r="V210" i="1"/>
  <c r="W210" i="1" s="1"/>
  <c r="AM210" i="1" s="1"/>
  <c r="V206" i="1"/>
  <c r="W206" i="1" s="1"/>
  <c r="AM206" i="1" s="1"/>
  <c r="V202" i="1"/>
  <c r="W202" i="1" s="1"/>
  <c r="AM202" i="1" s="1"/>
  <c r="V198" i="1"/>
  <c r="W198" i="1" s="1"/>
  <c r="AM198" i="1" s="1"/>
  <c r="V194" i="1"/>
  <c r="W194" i="1" s="1"/>
  <c r="AM194" i="1" s="1"/>
  <c r="V190" i="1"/>
  <c r="W190" i="1" s="1"/>
  <c r="AM190" i="1" s="1"/>
  <c r="V186" i="1"/>
  <c r="W186" i="1" s="1"/>
  <c r="AM186" i="1" s="1"/>
  <c r="V182" i="1"/>
  <c r="W182" i="1" s="1"/>
  <c r="AM182" i="1" s="1"/>
  <c r="V178" i="1"/>
  <c r="W178" i="1" s="1"/>
  <c r="AM178" i="1" s="1"/>
  <c r="V174" i="1"/>
  <c r="W174" i="1" s="1"/>
  <c r="AM174" i="1" s="1"/>
  <c r="V170" i="1"/>
  <c r="W170" i="1" s="1"/>
  <c r="AM170" i="1" s="1"/>
  <c r="V166" i="1"/>
  <c r="W166" i="1" s="1"/>
  <c r="AM166" i="1" s="1"/>
  <c r="V162" i="1"/>
  <c r="W162" i="1" s="1"/>
  <c r="AM162" i="1" s="1"/>
  <c r="V158" i="1"/>
  <c r="W158" i="1" s="1"/>
  <c r="AM158" i="1" s="1"/>
  <c r="V154" i="1"/>
  <c r="W154" i="1" s="1"/>
  <c r="AM154" i="1" s="1"/>
  <c r="V150" i="1"/>
  <c r="W150" i="1" s="1"/>
  <c r="AM150" i="1" s="1"/>
  <c r="V146" i="1"/>
  <c r="W146" i="1" s="1"/>
  <c r="AM146" i="1" s="1"/>
  <c r="V142" i="1"/>
  <c r="W142" i="1" s="1"/>
  <c r="AM142" i="1" s="1"/>
  <c r="V138" i="1"/>
  <c r="W138" i="1" s="1"/>
  <c r="AM138" i="1" s="1"/>
  <c r="V134" i="1"/>
  <c r="W134" i="1" s="1"/>
  <c r="AM134" i="1" s="1"/>
  <c r="V130" i="1"/>
  <c r="W130" i="1" s="1"/>
  <c r="AM130" i="1" s="1"/>
  <c r="V126" i="1"/>
  <c r="W126" i="1" s="1"/>
  <c r="AM126" i="1" s="1"/>
  <c r="V122" i="1"/>
  <c r="W122" i="1" s="1"/>
  <c r="AM122" i="1" s="1"/>
  <c r="V118" i="1"/>
  <c r="W118" i="1" s="1"/>
  <c r="AM118" i="1" s="1"/>
  <c r="V114" i="1"/>
  <c r="W114" i="1" s="1"/>
  <c r="AM114" i="1" s="1"/>
  <c r="V110" i="1"/>
  <c r="W110" i="1" s="1"/>
  <c r="AM110" i="1" s="1"/>
  <c r="V106" i="1"/>
  <c r="W106" i="1" s="1"/>
  <c r="AM106" i="1" s="1"/>
  <c r="V102" i="1"/>
  <c r="W102" i="1" s="1"/>
  <c r="AM102" i="1" s="1"/>
  <c r="V98" i="1"/>
  <c r="W98" i="1" s="1"/>
  <c r="AM98" i="1" s="1"/>
  <c r="V94" i="1"/>
  <c r="W94" i="1" s="1"/>
  <c r="AM94" i="1" s="1"/>
  <c r="V91" i="1"/>
  <c r="W91" i="1" s="1"/>
  <c r="AM91" i="1" s="1"/>
  <c r="V87" i="1"/>
  <c r="W87" i="1" s="1"/>
  <c r="AM87" i="1" s="1"/>
  <c r="V83" i="1"/>
  <c r="W83" i="1" s="1"/>
  <c r="AM83" i="1" s="1"/>
  <c r="V79" i="1"/>
  <c r="W79" i="1" s="1"/>
  <c r="AM79" i="1" s="1"/>
  <c r="V75" i="1"/>
  <c r="W75" i="1" s="1"/>
  <c r="AM75" i="1" s="1"/>
  <c r="V71" i="1"/>
  <c r="W71" i="1" s="1"/>
  <c r="AM71" i="1" s="1"/>
  <c r="V67" i="1"/>
  <c r="W67" i="1" s="1"/>
  <c r="AM67" i="1" s="1"/>
  <c r="V63" i="1"/>
  <c r="W63" i="1" s="1"/>
  <c r="AM63" i="1" s="1"/>
  <c r="V59" i="1"/>
  <c r="W59" i="1" s="1"/>
  <c r="AM59" i="1" s="1"/>
  <c r="V55" i="1"/>
  <c r="W55" i="1" s="1"/>
  <c r="AM55" i="1" s="1"/>
  <c r="V51" i="1"/>
  <c r="W51" i="1" s="1"/>
  <c r="AM51" i="1" s="1"/>
  <c r="V47" i="1"/>
  <c r="W47" i="1" s="1"/>
  <c r="AM47" i="1" s="1"/>
  <c r="V43" i="1"/>
  <c r="W43" i="1" s="1"/>
  <c r="AM43" i="1" s="1"/>
  <c r="V39" i="1"/>
  <c r="W39" i="1" s="1"/>
  <c r="AM39" i="1" s="1"/>
  <c r="V35" i="1"/>
  <c r="W35" i="1" s="1"/>
  <c r="AM35" i="1" s="1"/>
  <c r="V31" i="1"/>
  <c r="W31" i="1" s="1"/>
  <c r="AM31" i="1" s="1"/>
  <c r="V29" i="1"/>
  <c r="W29" i="1" s="1"/>
  <c r="AM29" i="1" s="1"/>
  <c r="V25" i="1"/>
  <c r="W25" i="1" s="1"/>
  <c r="AM25" i="1" s="1"/>
  <c r="V21" i="1"/>
  <c r="W21" i="1" s="1"/>
  <c r="AM21" i="1" s="1"/>
  <c r="V17" i="1"/>
  <c r="W17" i="1" s="1"/>
  <c r="AM17" i="1" s="1"/>
  <c r="V13" i="1"/>
  <c r="W13" i="1" s="1"/>
  <c r="AM13" i="1" s="1"/>
  <c r="V9" i="1"/>
  <c r="W9" i="1" s="1"/>
  <c r="AM9" i="1" s="1"/>
  <c r="AA4" i="1"/>
  <c r="AB4" i="1" s="1"/>
  <c r="AA2083" i="1"/>
  <c r="AB2083" i="1" s="1"/>
  <c r="AA2079" i="1"/>
  <c r="AB2079" i="1" s="1"/>
  <c r="AA2075" i="1"/>
  <c r="AB2075" i="1" s="1"/>
  <c r="AA2071" i="1"/>
  <c r="AB2071" i="1" s="1"/>
  <c r="AA2065" i="1"/>
  <c r="AB2065" i="1" s="1"/>
  <c r="AA2058" i="1"/>
  <c r="AB2058" i="1" s="1"/>
  <c r="AA2054" i="1"/>
  <c r="AB2054" i="1" s="1"/>
  <c r="AA2050" i="1"/>
  <c r="AB2050" i="1" s="1"/>
  <c r="AA2046" i="1"/>
  <c r="AB2046" i="1" s="1"/>
  <c r="AA2042" i="1"/>
  <c r="AB2042" i="1" s="1"/>
  <c r="AA2038" i="1"/>
  <c r="AB2038" i="1" s="1"/>
  <c r="AA2034" i="1"/>
  <c r="AB2034" i="1" s="1"/>
  <c r="AA2030" i="1"/>
  <c r="AB2030" i="1" s="1"/>
  <c r="AA2026" i="1"/>
  <c r="AB2026" i="1" s="1"/>
  <c r="AA2022" i="1"/>
  <c r="AB2022" i="1" s="1"/>
  <c r="AA2018" i="1"/>
  <c r="AB2018" i="1" s="1"/>
  <c r="AA2014" i="1"/>
  <c r="AB2014" i="1" s="1"/>
  <c r="AA2010" i="1"/>
  <c r="AB2010" i="1" s="1"/>
  <c r="AA2006" i="1"/>
  <c r="AB2006" i="1" s="1"/>
  <c r="AA2002" i="1"/>
  <c r="AB2002" i="1" s="1"/>
  <c r="AA1998" i="1"/>
  <c r="AB1998" i="1" s="1"/>
  <c r="AA1994" i="1"/>
  <c r="AB1994" i="1" s="1"/>
  <c r="AA1990" i="1"/>
  <c r="AB1990" i="1" s="1"/>
  <c r="AA1986" i="1"/>
  <c r="AB1986" i="1" s="1"/>
  <c r="AA1982" i="1"/>
  <c r="AB1982" i="1" s="1"/>
  <c r="AA1978" i="1"/>
  <c r="AB1978" i="1" s="1"/>
  <c r="AA1974" i="1"/>
  <c r="AB1974" i="1" s="1"/>
  <c r="AA1970" i="1"/>
  <c r="AB1970" i="1" s="1"/>
  <c r="AA1966" i="1"/>
  <c r="AB1966" i="1" s="1"/>
  <c r="AA1962" i="1"/>
  <c r="AB1962" i="1" s="1"/>
  <c r="AA1958" i="1"/>
  <c r="AB1958" i="1" s="1"/>
  <c r="AA1954" i="1"/>
  <c r="AB1954" i="1" s="1"/>
  <c r="AA1950" i="1"/>
  <c r="AB1950" i="1" s="1"/>
  <c r="AA1946" i="1"/>
  <c r="AB1946" i="1" s="1"/>
  <c r="AA1942" i="1"/>
  <c r="AB1942" i="1" s="1"/>
  <c r="AA1938" i="1"/>
  <c r="AB1938" i="1" s="1"/>
  <c r="AA1934" i="1"/>
  <c r="AB1934" i="1" s="1"/>
  <c r="AA1930" i="1"/>
  <c r="AB1930" i="1" s="1"/>
  <c r="AA1926" i="1"/>
  <c r="AB1926" i="1" s="1"/>
  <c r="AA1922" i="1"/>
  <c r="AB1922" i="1" s="1"/>
  <c r="AA1918" i="1"/>
  <c r="AB1918" i="1" s="1"/>
  <c r="AA1914" i="1"/>
  <c r="AB1914" i="1" s="1"/>
  <c r="AA1910" i="1"/>
  <c r="AB1910" i="1" s="1"/>
  <c r="AA1906" i="1"/>
  <c r="AB1906" i="1" s="1"/>
  <c r="AA1902" i="1"/>
  <c r="AB1902" i="1" s="1"/>
  <c r="AA1898" i="1"/>
  <c r="AB1898" i="1" s="1"/>
  <c r="AA1894" i="1"/>
  <c r="AB1894" i="1" s="1"/>
  <c r="AA1890" i="1"/>
  <c r="AB1890" i="1" s="1"/>
  <c r="AA1886" i="1"/>
  <c r="AB1886" i="1" s="1"/>
  <c r="AA1882" i="1"/>
  <c r="AB1882" i="1" s="1"/>
  <c r="AA1878" i="1"/>
  <c r="AB1878" i="1" s="1"/>
  <c r="AA1874" i="1"/>
  <c r="AB1874" i="1" s="1"/>
  <c r="AA1870" i="1"/>
  <c r="AB1870" i="1" s="1"/>
  <c r="AA1866" i="1"/>
  <c r="AB1866" i="1" s="1"/>
  <c r="AA1862" i="1"/>
  <c r="AB1862" i="1" s="1"/>
  <c r="AA1858" i="1"/>
  <c r="AB1858" i="1" s="1"/>
  <c r="AA1854" i="1"/>
  <c r="AB1854" i="1" s="1"/>
  <c r="AA1850" i="1"/>
  <c r="AB1850" i="1" s="1"/>
  <c r="AA1846" i="1"/>
  <c r="AB1846" i="1" s="1"/>
  <c r="AA1842" i="1"/>
  <c r="AB1842" i="1" s="1"/>
  <c r="AA1838" i="1"/>
  <c r="AB1838" i="1" s="1"/>
  <c r="AA1834" i="1"/>
  <c r="AB1834" i="1" s="1"/>
  <c r="AA1830" i="1"/>
  <c r="AB1830" i="1" s="1"/>
  <c r="AA1826" i="1"/>
  <c r="AB1826" i="1" s="1"/>
  <c r="AA1822" i="1"/>
  <c r="AB1822" i="1" s="1"/>
  <c r="AA1818" i="1"/>
  <c r="AB1818" i="1" s="1"/>
  <c r="AA1814" i="1"/>
  <c r="AB1814" i="1" s="1"/>
  <c r="AA1810" i="1"/>
  <c r="AB1810" i="1" s="1"/>
  <c r="AA1806" i="1"/>
  <c r="AB1806" i="1" s="1"/>
  <c r="AA1802" i="1"/>
  <c r="AB1802" i="1" s="1"/>
  <c r="AA1798" i="1"/>
  <c r="AB1798" i="1" s="1"/>
  <c r="AA1794" i="1"/>
  <c r="AB1794" i="1" s="1"/>
  <c r="AA1790" i="1"/>
  <c r="AB1790" i="1" s="1"/>
  <c r="AA1786" i="1"/>
  <c r="AB1786" i="1" s="1"/>
  <c r="AA1782" i="1"/>
  <c r="AB1782" i="1" s="1"/>
  <c r="AA1779" i="1"/>
  <c r="AB1779" i="1" s="1"/>
  <c r="AA1775" i="1"/>
  <c r="AB1775" i="1" s="1"/>
  <c r="AA1771" i="1"/>
  <c r="AB1771" i="1" s="1"/>
  <c r="AA1767" i="1"/>
  <c r="AB1767" i="1" s="1"/>
  <c r="AA1763" i="1"/>
  <c r="AB1763" i="1" s="1"/>
  <c r="AA1759" i="1"/>
  <c r="AB1759" i="1" s="1"/>
  <c r="AA1755" i="1"/>
  <c r="AB1755" i="1" s="1"/>
  <c r="AA1751" i="1"/>
  <c r="AB1751" i="1" s="1"/>
  <c r="AA1747" i="1"/>
  <c r="AB1747" i="1" s="1"/>
  <c r="AA1743" i="1"/>
  <c r="AB1743" i="1" s="1"/>
  <c r="AA1739" i="1"/>
  <c r="AB1739" i="1" s="1"/>
  <c r="AA1735" i="1"/>
  <c r="AB1735" i="1" s="1"/>
  <c r="AA1731" i="1"/>
  <c r="AB1731" i="1" s="1"/>
  <c r="AA1727" i="1"/>
  <c r="AB1727" i="1" s="1"/>
  <c r="AA1723" i="1"/>
  <c r="AB1723" i="1" s="1"/>
  <c r="AA1719" i="1"/>
  <c r="AB1719" i="1" s="1"/>
  <c r="AA1715" i="1"/>
  <c r="AB1715" i="1" s="1"/>
  <c r="AA1711" i="1"/>
  <c r="AB1711" i="1" s="1"/>
  <c r="AA1707" i="1"/>
  <c r="AB1707" i="1" s="1"/>
  <c r="AA1703" i="1"/>
  <c r="AB1703" i="1" s="1"/>
  <c r="AA1699" i="1"/>
  <c r="AB1699" i="1" s="1"/>
  <c r="AA1695" i="1"/>
  <c r="AB1695" i="1" s="1"/>
  <c r="AA1691" i="1"/>
  <c r="AB1691" i="1" s="1"/>
  <c r="AA1687" i="1"/>
  <c r="AB1687" i="1" s="1"/>
  <c r="AA1683" i="1"/>
  <c r="AB1683" i="1" s="1"/>
  <c r="AA1679" i="1"/>
  <c r="AB1679" i="1" s="1"/>
  <c r="AA1675" i="1"/>
  <c r="AB1675" i="1" s="1"/>
  <c r="AA1671" i="1"/>
  <c r="AB1671" i="1" s="1"/>
  <c r="AA1667" i="1"/>
  <c r="AB1667" i="1" s="1"/>
  <c r="AA1664" i="1"/>
  <c r="AB1664" i="1" s="1"/>
  <c r="AA1660" i="1"/>
  <c r="AB1660" i="1" s="1"/>
  <c r="AA1656" i="1"/>
  <c r="AB1656" i="1" s="1"/>
  <c r="AA1652" i="1"/>
  <c r="AB1652" i="1" s="1"/>
  <c r="AA1648" i="1"/>
  <c r="AB1648" i="1" s="1"/>
  <c r="AA1644" i="1"/>
  <c r="AB1644" i="1" s="1"/>
  <c r="AA1640" i="1"/>
  <c r="AB1640" i="1" s="1"/>
  <c r="AA1636" i="1"/>
  <c r="AB1636" i="1" s="1"/>
  <c r="AA1632" i="1"/>
  <c r="AB1632" i="1" s="1"/>
  <c r="AA1628" i="1"/>
  <c r="AB1628" i="1" s="1"/>
  <c r="AA1624" i="1"/>
  <c r="AB1624" i="1" s="1"/>
  <c r="AA1620" i="1"/>
  <c r="AB1620" i="1" s="1"/>
  <c r="AA1616" i="1"/>
  <c r="AB1616" i="1" s="1"/>
  <c r="AA1612" i="1"/>
  <c r="AB1612" i="1" s="1"/>
  <c r="AA1608" i="1"/>
  <c r="AB1608" i="1" s="1"/>
  <c r="AA1604" i="1"/>
  <c r="AB1604" i="1" s="1"/>
  <c r="AA1600" i="1"/>
  <c r="AB1600" i="1" s="1"/>
  <c r="AA1596" i="1"/>
  <c r="AB1596" i="1" s="1"/>
  <c r="AA1592" i="1"/>
  <c r="AB1592" i="1" s="1"/>
  <c r="AA1588" i="1"/>
  <c r="AB1588" i="1" s="1"/>
  <c r="AA1584" i="1"/>
  <c r="AB1584" i="1" s="1"/>
  <c r="AA1580" i="1"/>
  <c r="AB1580" i="1" s="1"/>
  <c r="AA1576" i="1"/>
  <c r="AB1576" i="1" s="1"/>
  <c r="AA1572" i="1"/>
  <c r="AB1572" i="1" s="1"/>
  <c r="AA1568" i="1"/>
  <c r="AB1568" i="1" s="1"/>
  <c r="AA1561" i="1"/>
  <c r="AB1561" i="1" s="1"/>
  <c r="AA1557" i="1"/>
  <c r="AB1557" i="1" s="1"/>
  <c r="AA1553" i="1"/>
  <c r="AB1553" i="1" s="1"/>
  <c r="AA1549" i="1"/>
  <c r="AB1549" i="1" s="1"/>
  <c r="AA1545" i="1"/>
  <c r="AB1545" i="1" s="1"/>
  <c r="AA1541" i="1"/>
  <c r="AB1541" i="1" s="1"/>
  <c r="AA1537" i="1"/>
  <c r="AB1537" i="1" s="1"/>
  <c r="AA1533" i="1"/>
  <c r="AB1533" i="1" s="1"/>
  <c r="AA1529" i="1"/>
  <c r="AB1529" i="1" s="1"/>
  <c r="AA1525" i="1"/>
  <c r="AB1525" i="1" s="1"/>
  <c r="AA1521" i="1"/>
  <c r="AB1521" i="1" s="1"/>
  <c r="AA1517" i="1"/>
  <c r="AB1517" i="1" s="1"/>
  <c r="AA1513" i="1"/>
  <c r="AB1513" i="1" s="1"/>
  <c r="AA1509" i="1"/>
  <c r="AB1509" i="1" s="1"/>
  <c r="AA1505" i="1"/>
  <c r="AB1505" i="1" s="1"/>
  <c r="AA1501" i="1"/>
  <c r="AB1501" i="1" s="1"/>
  <c r="AA1497" i="1"/>
  <c r="AB1497" i="1" s="1"/>
  <c r="AA1493" i="1"/>
  <c r="AB1493" i="1" s="1"/>
  <c r="AA1489" i="1"/>
  <c r="AB1489" i="1" s="1"/>
  <c r="AA1482" i="1"/>
  <c r="AB1482" i="1" s="1"/>
  <c r="AA1478" i="1"/>
  <c r="AB1478" i="1" s="1"/>
  <c r="AA1474" i="1"/>
  <c r="AB1474" i="1" s="1"/>
  <c r="AA1470" i="1"/>
  <c r="AB1470" i="1" s="1"/>
  <c r="AA1466" i="1"/>
  <c r="AB1466" i="1" s="1"/>
  <c r="AA1462" i="1"/>
  <c r="AB1462" i="1" s="1"/>
  <c r="AA1458" i="1"/>
  <c r="AB1458" i="1" s="1"/>
  <c r="AA1454" i="1"/>
  <c r="AB1454" i="1" s="1"/>
  <c r="AA1450" i="1"/>
  <c r="AB1450" i="1" s="1"/>
  <c r="AA1446" i="1"/>
  <c r="AB1446" i="1" s="1"/>
  <c r="AA1442" i="1"/>
  <c r="AB1442" i="1" s="1"/>
  <c r="AA1438" i="1"/>
  <c r="AB1438" i="1" s="1"/>
  <c r="AA1434" i="1"/>
  <c r="AB1434" i="1" s="1"/>
  <c r="AA1430" i="1"/>
  <c r="AB1430" i="1" s="1"/>
  <c r="AA1426" i="1"/>
  <c r="AB1426" i="1" s="1"/>
  <c r="AA1422" i="1"/>
  <c r="AB1422" i="1" s="1"/>
  <c r="AA1418" i="1"/>
  <c r="AB1418" i="1" s="1"/>
  <c r="AA1414" i="1"/>
  <c r="AB1414" i="1" s="1"/>
  <c r="AA1410" i="1"/>
  <c r="AB1410" i="1" s="1"/>
  <c r="AA1406" i="1"/>
  <c r="AB1406" i="1" s="1"/>
  <c r="AA1402" i="1"/>
  <c r="AB1402" i="1" s="1"/>
  <c r="AA1399" i="1"/>
  <c r="AB1399" i="1" s="1"/>
  <c r="AA1395" i="1"/>
  <c r="AB1395" i="1" s="1"/>
  <c r="AA1391" i="1"/>
  <c r="AB1391" i="1" s="1"/>
  <c r="AA1387" i="1"/>
  <c r="AB1387" i="1" s="1"/>
  <c r="AA1383" i="1"/>
  <c r="AB1383" i="1" s="1"/>
  <c r="AA1380" i="1"/>
  <c r="AB1380" i="1" s="1"/>
  <c r="AA1376" i="1"/>
  <c r="AB1376" i="1" s="1"/>
  <c r="AA1372" i="1"/>
  <c r="AB1372" i="1" s="1"/>
  <c r="AA1368" i="1"/>
  <c r="AB1368" i="1" s="1"/>
  <c r="AA1364" i="1"/>
  <c r="AB1364" i="1" s="1"/>
  <c r="AA1360" i="1"/>
  <c r="AB1360" i="1" s="1"/>
  <c r="AA1356" i="1"/>
  <c r="AB1356" i="1" s="1"/>
  <c r="AA1352" i="1"/>
  <c r="AB1352" i="1" s="1"/>
  <c r="AA1348" i="1"/>
  <c r="AB1348" i="1" s="1"/>
  <c r="AA1344" i="1"/>
  <c r="AB1344" i="1" s="1"/>
  <c r="AA1340" i="1"/>
  <c r="AB1340" i="1" s="1"/>
  <c r="AA1336" i="1"/>
  <c r="AB1336" i="1" s="1"/>
  <c r="AA1332" i="1"/>
  <c r="AB1332" i="1" s="1"/>
  <c r="AA1328" i="1"/>
  <c r="AB1328" i="1" s="1"/>
  <c r="AA1324" i="1"/>
  <c r="AB1324" i="1" s="1"/>
  <c r="AA1320" i="1"/>
  <c r="AB1320" i="1" s="1"/>
  <c r="AA1316" i="1"/>
  <c r="AB1316" i="1" s="1"/>
  <c r="AA1312" i="1"/>
  <c r="AB1312" i="1" s="1"/>
  <c r="AA1308" i="1"/>
  <c r="AB1308" i="1" s="1"/>
  <c r="AA1304" i="1"/>
  <c r="AB1304" i="1" s="1"/>
  <c r="AA1300" i="1"/>
  <c r="AB1300" i="1" s="1"/>
  <c r="AA1296" i="1"/>
  <c r="AB1296" i="1" s="1"/>
  <c r="AA1292" i="1"/>
  <c r="AB1292" i="1" s="1"/>
  <c r="AA1288" i="1"/>
  <c r="AB1288" i="1" s="1"/>
  <c r="AA1284" i="1"/>
  <c r="AB1284" i="1" s="1"/>
  <c r="AA1280" i="1"/>
  <c r="AB1280" i="1" s="1"/>
  <c r="AA1276" i="1"/>
  <c r="AB1276" i="1" s="1"/>
  <c r="AA1272" i="1"/>
  <c r="AB1272" i="1" s="1"/>
  <c r="AA1268" i="1"/>
  <c r="AB1268" i="1" s="1"/>
  <c r="AA1264" i="1"/>
  <c r="AB1264" i="1" s="1"/>
  <c r="AA1260" i="1"/>
  <c r="AB1260" i="1" s="1"/>
  <c r="AA1256" i="1"/>
  <c r="AB1256" i="1" s="1"/>
  <c r="AA1252" i="1"/>
  <c r="AB1252" i="1" s="1"/>
  <c r="AA1248" i="1"/>
  <c r="AB1248" i="1" s="1"/>
  <c r="AA1244" i="1"/>
  <c r="AB1244" i="1" s="1"/>
  <c r="AA1240" i="1"/>
  <c r="AB1240" i="1" s="1"/>
  <c r="AA1236" i="1"/>
  <c r="AB1236" i="1" s="1"/>
  <c r="AA1232" i="1"/>
  <c r="AB1232" i="1" s="1"/>
  <c r="AA1228" i="1"/>
  <c r="AB1228" i="1" s="1"/>
  <c r="AA1224" i="1"/>
  <c r="AB1224" i="1" s="1"/>
  <c r="AA1220" i="1"/>
  <c r="AB1220" i="1" s="1"/>
  <c r="AA1216" i="1"/>
  <c r="AB1216" i="1" s="1"/>
  <c r="AA1212" i="1"/>
  <c r="AB1212" i="1" s="1"/>
  <c r="AA1208" i="1"/>
  <c r="AB1208" i="1" s="1"/>
  <c r="AA1204" i="1"/>
  <c r="AB1204" i="1" s="1"/>
  <c r="AA1200" i="1"/>
  <c r="AB1200" i="1" s="1"/>
  <c r="AA1196" i="1"/>
  <c r="AB1196" i="1" s="1"/>
  <c r="AA1192" i="1"/>
  <c r="AB1192" i="1" s="1"/>
  <c r="AA1188" i="1"/>
  <c r="AB1188" i="1" s="1"/>
  <c r="AA1184" i="1"/>
  <c r="AB1184" i="1" s="1"/>
  <c r="AA1180" i="1"/>
  <c r="AB1180" i="1" s="1"/>
  <c r="AA1176" i="1"/>
  <c r="AB1176" i="1" s="1"/>
  <c r="AA1172" i="1"/>
  <c r="AB1172" i="1" s="1"/>
  <c r="AA1168" i="1"/>
  <c r="AB1168" i="1" s="1"/>
  <c r="AA1164" i="1"/>
  <c r="AB1164" i="1" s="1"/>
  <c r="AA1160" i="1"/>
  <c r="AB1160" i="1" s="1"/>
  <c r="AA1156" i="1"/>
  <c r="AB1156" i="1" s="1"/>
  <c r="AA1152" i="1"/>
  <c r="AB1152" i="1" s="1"/>
  <c r="AA1148" i="1"/>
  <c r="AB1148" i="1" s="1"/>
  <c r="AA1144" i="1"/>
  <c r="AB1144" i="1" s="1"/>
  <c r="AA1140" i="1"/>
  <c r="AB1140" i="1" s="1"/>
  <c r="AA1136" i="1"/>
  <c r="AB1136" i="1" s="1"/>
  <c r="AA1132" i="1"/>
  <c r="AB1132" i="1" s="1"/>
  <c r="AA1128" i="1"/>
  <c r="AB1128" i="1" s="1"/>
  <c r="AA1124" i="1"/>
  <c r="AB1124" i="1" s="1"/>
  <c r="AA1120" i="1"/>
  <c r="AB1120" i="1" s="1"/>
  <c r="AA1116" i="1"/>
  <c r="AB1116" i="1" s="1"/>
  <c r="AA1112" i="1"/>
  <c r="AB1112" i="1" s="1"/>
  <c r="AA1108" i="1"/>
  <c r="AB1108" i="1" s="1"/>
  <c r="AA1104" i="1"/>
  <c r="AB1104" i="1" s="1"/>
  <c r="AA1100" i="1"/>
  <c r="AB1100" i="1" s="1"/>
  <c r="AA1096" i="1"/>
  <c r="AB1096" i="1" s="1"/>
  <c r="AA1092" i="1"/>
  <c r="AB1092" i="1" s="1"/>
  <c r="AA1085" i="1"/>
  <c r="AB1085" i="1" s="1"/>
  <c r="AA1081" i="1"/>
  <c r="AB1081" i="1" s="1"/>
  <c r="AA1074" i="1"/>
  <c r="AB1074" i="1" s="1"/>
  <c r="AA1070" i="1"/>
  <c r="AB1070" i="1" s="1"/>
  <c r="AA1066" i="1"/>
  <c r="AB1066" i="1" s="1"/>
  <c r="AA1062" i="1"/>
  <c r="AB1062" i="1" s="1"/>
  <c r="AA1058" i="1"/>
  <c r="AB1058" i="1" s="1"/>
  <c r="AA1054" i="1"/>
  <c r="AB1054" i="1" s="1"/>
  <c r="AA1050" i="1"/>
  <c r="AB1050" i="1" s="1"/>
  <c r="AA1046" i="1"/>
  <c r="AB1046" i="1" s="1"/>
  <c r="AA1042" i="1"/>
  <c r="AB1042" i="1" s="1"/>
  <c r="AA1038" i="1"/>
  <c r="AB1038" i="1" s="1"/>
  <c r="AA1034" i="1"/>
  <c r="AB1034" i="1" s="1"/>
  <c r="AA1030" i="1"/>
  <c r="AB1030" i="1" s="1"/>
  <c r="AA1026" i="1"/>
  <c r="AB1026" i="1" s="1"/>
  <c r="AA1022" i="1"/>
  <c r="AB1022" i="1" s="1"/>
  <c r="AA1018" i="1"/>
  <c r="AB1018" i="1" s="1"/>
  <c r="AA1014" i="1"/>
  <c r="AB1014" i="1" s="1"/>
  <c r="AA1010" i="1"/>
  <c r="AB1010" i="1" s="1"/>
  <c r="AA1006" i="1"/>
  <c r="AB1006" i="1" s="1"/>
  <c r="AA1002" i="1"/>
  <c r="AB1002" i="1" s="1"/>
  <c r="AA998" i="1"/>
  <c r="AB998" i="1" s="1"/>
  <c r="AA994" i="1"/>
  <c r="AB994" i="1" s="1"/>
  <c r="AA990" i="1"/>
  <c r="AB990" i="1" s="1"/>
  <c r="AA986" i="1"/>
  <c r="AB986" i="1" s="1"/>
  <c r="AA982" i="1"/>
  <c r="AB982" i="1" s="1"/>
  <c r="AA978" i="1"/>
  <c r="AB978" i="1" s="1"/>
  <c r="AA974" i="1"/>
  <c r="AB974" i="1" s="1"/>
  <c r="AA970" i="1"/>
  <c r="AB970" i="1" s="1"/>
  <c r="AA966" i="1"/>
  <c r="AB966" i="1" s="1"/>
  <c r="AA962" i="1"/>
  <c r="AB962" i="1" s="1"/>
  <c r="AA958" i="1"/>
  <c r="AB958" i="1" s="1"/>
  <c r="AA954" i="1"/>
  <c r="AB954" i="1" s="1"/>
  <c r="AA950" i="1"/>
  <c r="AB950" i="1" s="1"/>
  <c r="AA946" i="1"/>
  <c r="AB946" i="1" s="1"/>
  <c r="AA942" i="1"/>
  <c r="AB942" i="1" s="1"/>
  <c r="AA938" i="1"/>
  <c r="AB938" i="1" s="1"/>
  <c r="AA934" i="1"/>
  <c r="AB934" i="1" s="1"/>
  <c r="AA930" i="1"/>
  <c r="AB930" i="1" s="1"/>
  <c r="AA926" i="1"/>
  <c r="AB926" i="1" s="1"/>
  <c r="AA922" i="1"/>
  <c r="AB922" i="1" s="1"/>
  <c r="AA918" i="1"/>
  <c r="AB918" i="1" s="1"/>
  <c r="AA914" i="1"/>
  <c r="AB914" i="1" s="1"/>
  <c r="AA910" i="1"/>
  <c r="AB910" i="1" s="1"/>
  <c r="AA906" i="1"/>
  <c r="AB906" i="1" s="1"/>
  <c r="AA902" i="1"/>
  <c r="AB902" i="1" s="1"/>
  <c r="AA898" i="1"/>
  <c r="AB898" i="1" s="1"/>
  <c r="AA894" i="1"/>
  <c r="AB894" i="1" s="1"/>
  <c r="AA890" i="1"/>
  <c r="AB890" i="1" s="1"/>
  <c r="AA886" i="1"/>
  <c r="AB886" i="1" s="1"/>
  <c r="AA882" i="1"/>
  <c r="AB882" i="1" s="1"/>
  <c r="AA878" i="1"/>
  <c r="AB878" i="1" s="1"/>
  <c r="AA874" i="1"/>
  <c r="AB874" i="1" s="1"/>
  <c r="AA870" i="1"/>
  <c r="AB870" i="1" s="1"/>
  <c r="AA866" i="1"/>
  <c r="AB866" i="1" s="1"/>
  <c r="AA862" i="1"/>
  <c r="AB862" i="1" s="1"/>
  <c r="AA858" i="1"/>
  <c r="AB858" i="1" s="1"/>
  <c r="AA854" i="1"/>
  <c r="AB854" i="1" s="1"/>
  <c r="AA850" i="1"/>
  <c r="AB850" i="1" s="1"/>
  <c r="AA846" i="1"/>
  <c r="AB846" i="1" s="1"/>
  <c r="AA842" i="1"/>
  <c r="AB842" i="1" s="1"/>
  <c r="AA838" i="1"/>
  <c r="AB838" i="1" s="1"/>
  <c r="AA834" i="1"/>
  <c r="AB834" i="1" s="1"/>
  <c r="AA830" i="1"/>
  <c r="AB830" i="1" s="1"/>
  <c r="AA827" i="1"/>
  <c r="AB827" i="1" s="1"/>
  <c r="AA823" i="1"/>
  <c r="AB823" i="1" s="1"/>
  <c r="AA819" i="1"/>
  <c r="AB819" i="1" s="1"/>
  <c r="AA815" i="1"/>
  <c r="AB815" i="1" s="1"/>
  <c r="AA811" i="1"/>
  <c r="AB811" i="1" s="1"/>
  <c r="AA807" i="1"/>
  <c r="AB807" i="1" s="1"/>
  <c r="AA803" i="1"/>
  <c r="AB803" i="1" s="1"/>
  <c r="AA799" i="1"/>
  <c r="AB799" i="1" s="1"/>
  <c r="AA795" i="1"/>
  <c r="AB795" i="1" s="1"/>
  <c r="AA791" i="1"/>
  <c r="AB791" i="1" s="1"/>
  <c r="AA787" i="1"/>
  <c r="AB787" i="1" s="1"/>
  <c r="AA783" i="1"/>
  <c r="AB783" i="1" s="1"/>
  <c r="AA779" i="1"/>
  <c r="AB779" i="1" s="1"/>
  <c r="AA775" i="1"/>
  <c r="AB775" i="1" s="1"/>
  <c r="AA771" i="1"/>
  <c r="AB771" i="1" s="1"/>
  <c r="AA767" i="1"/>
  <c r="AB767" i="1" s="1"/>
  <c r="AA763" i="1"/>
  <c r="AB763" i="1" s="1"/>
  <c r="AA759" i="1"/>
  <c r="AB759" i="1" s="1"/>
  <c r="AA755" i="1"/>
  <c r="AB755" i="1" s="1"/>
  <c r="AA751" i="1"/>
  <c r="AB751" i="1" s="1"/>
  <c r="AA747" i="1"/>
  <c r="AB747" i="1" s="1"/>
  <c r="AA743" i="1"/>
  <c r="AB743" i="1" s="1"/>
  <c r="AA739" i="1"/>
  <c r="AB739" i="1" s="1"/>
  <c r="AA735" i="1"/>
  <c r="AB735" i="1" s="1"/>
  <c r="AA731" i="1"/>
  <c r="AB731" i="1" s="1"/>
  <c r="AA727" i="1"/>
  <c r="AB727" i="1" s="1"/>
  <c r="AA723" i="1"/>
  <c r="AB723" i="1" s="1"/>
  <c r="AA719" i="1"/>
  <c r="AB719" i="1" s="1"/>
  <c r="AA715" i="1"/>
  <c r="AB715" i="1" s="1"/>
  <c r="AA711" i="1"/>
  <c r="AB711" i="1" s="1"/>
  <c r="AA707" i="1"/>
  <c r="AB707" i="1" s="1"/>
  <c r="AA703" i="1"/>
  <c r="AB703" i="1" s="1"/>
  <c r="AA699" i="1"/>
  <c r="AB699" i="1" s="1"/>
  <c r="AA695" i="1"/>
  <c r="AB695" i="1" s="1"/>
  <c r="AA691" i="1"/>
  <c r="AB691" i="1" s="1"/>
  <c r="AA687" i="1"/>
  <c r="AB687" i="1" s="1"/>
  <c r="AA683" i="1"/>
  <c r="AB683" i="1" s="1"/>
  <c r="AA679" i="1"/>
  <c r="AB679" i="1" s="1"/>
  <c r="AA675" i="1"/>
  <c r="AB675" i="1" s="1"/>
  <c r="AA671" i="1"/>
  <c r="AB671" i="1" s="1"/>
  <c r="AA667" i="1"/>
  <c r="AB667" i="1" s="1"/>
  <c r="AA663" i="1"/>
  <c r="AB663" i="1" s="1"/>
  <c r="AA659" i="1"/>
  <c r="AB659" i="1" s="1"/>
  <c r="AA652" i="1"/>
  <c r="AB652" i="1" s="1"/>
  <c r="AA648" i="1"/>
  <c r="AB648" i="1" s="1"/>
  <c r="AA644" i="1"/>
  <c r="AB644" i="1" s="1"/>
  <c r="AA640" i="1"/>
  <c r="AB640" i="1" s="1"/>
  <c r="AA636" i="1"/>
  <c r="AB636" i="1" s="1"/>
  <c r="AA632" i="1"/>
  <c r="AB632" i="1" s="1"/>
  <c r="AA628" i="1"/>
  <c r="AB628" i="1" s="1"/>
  <c r="AA624" i="1"/>
  <c r="AB624" i="1" s="1"/>
  <c r="AA620" i="1"/>
  <c r="AB620" i="1" s="1"/>
  <c r="AA616" i="1"/>
  <c r="AB616" i="1" s="1"/>
  <c r="AA612" i="1"/>
  <c r="AB612" i="1" s="1"/>
  <c r="AA608" i="1"/>
  <c r="AB608" i="1" s="1"/>
  <c r="AA604" i="1"/>
  <c r="AB604" i="1" s="1"/>
  <c r="AA600" i="1"/>
  <c r="AB600" i="1" s="1"/>
  <c r="AA596" i="1"/>
  <c r="AB596" i="1" s="1"/>
  <c r="AA592" i="1"/>
  <c r="AB592" i="1" s="1"/>
  <c r="AA588" i="1"/>
  <c r="AB588" i="1" s="1"/>
  <c r="AA584" i="1"/>
  <c r="AB584" i="1" s="1"/>
  <c r="AA580" i="1"/>
  <c r="AB580" i="1" s="1"/>
  <c r="AA576" i="1"/>
  <c r="AB576" i="1" s="1"/>
  <c r="AA572" i="1"/>
  <c r="AB572" i="1" s="1"/>
  <c r="AA568" i="1"/>
  <c r="AB568" i="1" s="1"/>
  <c r="AA564" i="1"/>
  <c r="AB564" i="1" s="1"/>
  <c r="AA560" i="1"/>
  <c r="AB560" i="1" s="1"/>
  <c r="AA556" i="1"/>
  <c r="AB556" i="1" s="1"/>
  <c r="AA552" i="1"/>
  <c r="AB552" i="1" s="1"/>
  <c r="AA548" i="1"/>
  <c r="AB548" i="1" s="1"/>
  <c r="AA544" i="1"/>
  <c r="AB544" i="1" s="1"/>
  <c r="AA540" i="1"/>
  <c r="AB540" i="1" s="1"/>
  <c r="AA536" i="1"/>
  <c r="AB536" i="1" s="1"/>
  <c r="AA532" i="1"/>
  <c r="AB532" i="1" s="1"/>
  <c r="AA528" i="1"/>
  <c r="AB528" i="1" s="1"/>
  <c r="AA524" i="1"/>
  <c r="AB524" i="1" s="1"/>
  <c r="AA520" i="1"/>
  <c r="AB520" i="1" s="1"/>
  <c r="AA516" i="1"/>
  <c r="AB516" i="1" s="1"/>
  <c r="AA512" i="1"/>
  <c r="AB512" i="1" s="1"/>
  <c r="AA508" i="1"/>
  <c r="AB508" i="1" s="1"/>
  <c r="AA504" i="1"/>
  <c r="AB504" i="1" s="1"/>
  <c r="AA500" i="1"/>
  <c r="AB500" i="1" s="1"/>
  <c r="AA496" i="1"/>
  <c r="AB496" i="1" s="1"/>
  <c r="AA492" i="1"/>
  <c r="AB492" i="1" s="1"/>
  <c r="AA488" i="1"/>
  <c r="AB488" i="1" s="1"/>
  <c r="AA484" i="1"/>
  <c r="AB484" i="1" s="1"/>
  <c r="AA480" i="1"/>
  <c r="AB480" i="1" s="1"/>
  <c r="AA476" i="1"/>
  <c r="AB476" i="1" s="1"/>
  <c r="AA472" i="1"/>
  <c r="AB472" i="1" s="1"/>
  <c r="AA468" i="1"/>
  <c r="AB468" i="1" s="1"/>
  <c r="AA464" i="1"/>
  <c r="AB464" i="1" s="1"/>
  <c r="AA460" i="1"/>
  <c r="AB460" i="1" s="1"/>
  <c r="AA456" i="1"/>
  <c r="AB456" i="1" s="1"/>
  <c r="AA452" i="1"/>
  <c r="AB452" i="1" s="1"/>
  <c r="AA448" i="1"/>
  <c r="AB448" i="1" s="1"/>
  <c r="AA444" i="1"/>
  <c r="AB444" i="1" s="1"/>
  <c r="AA440" i="1"/>
  <c r="AB440" i="1" s="1"/>
  <c r="AA437" i="1"/>
  <c r="AB437" i="1" s="1"/>
  <c r="AA433" i="1"/>
  <c r="AB433" i="1" s="1"/>
  <c r="AA429" i="1"/>
  <c r="AB429" i="1" s="1"/>
  <c r="AA425" i="1"/>
  <c r="AB425" i="1" s="1"/>
  <c r="AA421" i="1"/>
  <c r="AB421" i="1" s="1"/>
  <c r="AA417" i="1"/>
  <c r="AB417" i="1" s="1"/>
  <c r="AA413" i="1"/>
  <c r="AB413" i="1" s="1"/>
  <c r="AA409" i="1"/>
  <c r="AB409" i="1" s="1"/>
  <c r="AA405" i="1"/>
  <c r="AB405" i="1" s="1"/>
  <c r="AA401" i="1"/>
  <c r="AB401" i="1" s="1"/>
  <c r="AA397" i="1"/>
  <c r="AB397" i="1" s="1"/>
  <c r="AA393" i="1"/>
  <c r="AB393" i="1" s="1"/>
  <c r="AA389" i="1"/>
  <c r="AB389" i="1" s="1"/>
  <c r="AA385" i="1"/>
  <c r="AB385" i="1" s="1"/>
  <c r="AA381" i="1"/>
  <c r="AB381" i="1" s="1"/>
  <c r="AA377" i="1"/>
  <c r="AB377" i="1" s="1"/>
  <c r="AA373" i="1"/>
  <c r="AB373" i="1" s="1"/>
  <c r="AA369" i="1"/>
  <c r="AB369" i="1" s="1"/>
  <c r="AA365" i="1"/>
  <c r="AB365" i="1" s="1"/>
  <c r="AA361" i="1"/>
  <c r="AB361" i="1" s="1"/>
  <c r="AA357" i="1"/>
  <c r="AB357" i="1" s="1"/>
  <c r="AA353" i="1"/>
  <c r="AB353" i="1" s="1"/>
  <c r="AA349" i="1"/>
  <c r="AB349" i="1" s="1"/>
  <c r="AA345" i="1"/>
  <c r="AB345" i="1" s="1"/>
  <c r="AA342" i="1"/>
  <c r="AB342" i="1" s="1"/>
  <c r="AA338" i="1"/>
  <c r="AB338" i="1" s="1"/>
  <c r="AA334" i="1"/>
  <c r="AB334" i="1" s="1"/>
  <c r="AA330" i="1"/>
  <c r="AB330" i="1" s="1"/>
  <c r="AA326" i="1"/>
  <c r="AB326" i="1" s="1"/>
  <c r="AA322" i="1"/>
  <c r="AB322" i="1" s="1"/>
  <c r="AA318" i="1"/>
  <c r="AB318" i="1" s="1"/>
  <c r="AA314" i="1"/>
  <c r="AB314" i="1" s="1"/>
  <c r="AA310" i="1"/>
  <c r="AB310" i="1" s="1"/>
  <c r="AA306" i="1"/>
  <c r="AB306" i="1" s="1"/>
  <c r="AA302" i="1"/>
  <c r="AB302" i="1" s="1"/>
  <c r="AA298" i="1"/>
  <c r="AB298" i="1" s="1"/>
  <c r="AA294" i="1"/>
  <c r="AB294" i="1" s="1"/>
  <c r="AA290" i="1"/>
  <c r="AB290" i="1" s="1"/>
  <c r="AA286" i="1"/>
  <c r="AB286" i="1" s="1"/>
  <c r="AA282" i="1"/>
  <c r="AB282" i="1" s="1"/>
  <c r="AA278" i="1"/>
  <c r="AB278" i="1" s="1"/>
  <c r="AA274" i="1"/>
  <c r="AB274" i="1" s="1"/>
  <c r="AA270" i="1"/>
  <c r="AB270" i="1" s="1"/>
  <c r="AA266" i="1"/>
  <c r="AB266" i="1" s="1"/>
  <c r="AA262" i="1"/>
  <c r="AB262" i="1" s="1"/>
  <c r="AA258" i="1"/>
  <c r="AB258" i="1" s="1"/>
  <c r="AA254" i="1"/>
  <c r="AB254" i="1" s="1"/>
  <c r="AA250" i="1"/>
  <c r="AB250" i="1" s="1"/>
  <c r="AA246" i="1"/>
  <c r="AB246" i="1" s="1"/>
  <c r="AA242" i="1"/>
  <c r="AB242" i="1" s="1"/>
  <c r="AA238" i="1"/>
  <c r="AB238" i="1" s="1"/>
  <c r="AA234" i="1"/>
  <c r="AB234" i="1" s="1"/>
  <c r="AA230" i="1"/>
  <c r="AB230" i="1" s="1"/>
  <c r="AA226" i="1"/>
  <c r="AB226" i="1" s="1"/>
  <c r="AA222" i="1"/>
  <c r="AB222" i="1" s="1"/>
  <c r="AA218" i="1"/>
  <c r="AB218" i="1" s="1"/>
  <c r="AA214" i="1"/>
  <c r="AB214" i="1" s="1"/>
  <c r="AA210" i="1"/>
  <c r="AB210" i="1" s="1"/>
  <c r="AA206" i="1"/>
  <c r="AB206" i="1" s="1"/>
  <c r="AA202" i="1"/>
  <c r="AB202" i="1" s="1"/>
  <c r="AA198" i="1"/>
  <c r="AB198" i="1" s="1"/>
  <c r="AA194" i="1"/>
  <c r="AB194" i="1" s="1"/>
  <c r="AA190" i="1"/>
  <c r="AB190" i="1" s="1"/>
  <c r="AA186" i="1"/>
  <c r="AB186" i="1" s="1"/>
  <c r="AA182" i="1"/>
  <c r="AB182" i="1" s="1"/>
  <c r="AA178" i="1"/>
  <c r="AB178" i="1" s="1"/>
  <c r="AA174" i="1"/>
  <c r="AB174" i="1" s="1"/>
  <c r="AA170" i="1"/>
  <c r="AB170" i="1" s="1"/>
  <c r="AA166" i="1"/>
  <c r="AB166" i="1" s="1"/>
  <c r="AA162" i="1"/>
  <c r="AB162" i="1" s="1"/>
  <c r="AA158" i="1"/>
  <c r="AB158" i="1" s="1"/>
  <c r="AA154" i="1"/>
  <c r="AB154" i="1" s="1"/>
  <c r="AA150" i="1"/>
  <c r="AB150" i="1" s="1"/>
  <c r="AA146" i="1"/>
  <c r="AB146" i="1" s="1"/>
  <c r="AA142" i="1"/>
  <c r="AB142" i="1" s="1"/>
  <c r="AA138" i="1"/>
  <c r="AB138" i="1" s="1"/>
  <c r="AA134" i="1"/>
  <c r="AB134" i="1" s="1"/>
  <c r="AA130" i="1"/>
  <c r="AB130" i="1" s="1"/>
  <c r="AA126" i="1"/>
  <c r="AB126" i="1" s="1"/>
  <c r="AA122" i="1"/>
  <c r="AB122" i="1" s="1"/>
  <c r="AA118" i="1"/>
  <c r="AB118" i="1" s="1"/>
  <c r="AA114" i="1"/>
  <c r="AB114" i="1" s="1"/>
  <c r="AA110" i="1"/>
  <c r="AB110" i="1" s="1"/>
  <c r="AA106" i="1"/>
  <c r="AB106" i="1" s="1"/>
  <c r="AA102" i="1"/>
  <c r="AB102" i="1" s="1"/>
  <c r="AA98" i="1"/>
  <c r="AB98" i="1" s="1"/>
  <c r="AA94" i="1"/>
  <c r="AB94" i="1" s="1"/>
  <c r="AA91" i="1"/>
  <c r="AB91" i="1" s="1"/>
  <c r="AA87" i="1"/>
  <c r="AB87" i="1" s="1"/>
  <c r="AA83" i="1"/>
  <c r="AB83" i="1" s="1"/>
  <c r="AA79" i="1"/>
  <c r="AB79" i="1" s="1"/>
  <c r="AA75" i="1"/>
  <c r="AB75" i="1" s="1"/>
  <c r="AA71" i="1"/>
  <c r="AB71" i="1" s="1"/>
  <c r="AA67" i="1"/>
  <c r="AB67" i="1" s="1"/>
  <c r="AA63" i="1"/>
  <c r="AB63" i="1" s="1"/>
  <c r="AA59" i="1"/>
  <c r="AB59" i="1" s="1"/>
  <c r="AA55" i="1"/>
  <c r="AB55" i="1" s="1"/>
  <c r="AA51" i="1"/>
  <c r="AB51" i="1" s="1"/>
  <c r="AA47" i="1"/>
  <c r="AB47" i="1" s="1"/>
  <c r="AA43" i="1"/>
  <c r="AB43" i="1" s="1"/>
  <c r="AA39" i="1"/>
  <c r="AB39" i="1" s="1"/>
  <c r="AA35" i="1"/>
  <c r="AB35" i="1" s="1"/>
  <c r="AA31" i="1"/>
  <c r="AB31" i="1" s="1"/>
  <c r="AA29" i="1"/>
  <c r="AB29" i="1" s="1"/>
  <c r="AA25" i="1"/>
  <c r="AB25" i="1" s="1"/>
  <c r="AA21" i="1"/>
  <c r="AB21" i="1" s="1"/>
  <c r="AA17" i="1"/>
  <c r="AB17" i="1" s="1"/>
  <c r="AA13" i="1"/>
  <c r="AB13" i="1" s="1"/>
  <c r="AA9" i="1"/>
  <c r="AB9" i="1" s="1"/>
  <c r="AA5" i="1"/>
  <c r="AB5" i="1" s="1"/>
  <c r="AF9" i="1"/>
  <c r="AG9" i="1" s="1"/>
  <c r="AF5" i="1"/>
  <c r="AG5" i="1" s="1"/>
  <c r="AF2083" i="1"/>
  <c r="AG2083" i="1" s="1"/>
  <c r="AF2079" i="1"/>
  <c r="AG2079" i="1" s="1"/>
  <c r="AF2075" i="1"/>
  <c r="AG2075" i="1" s="1"/>
  <c r="AF2071" i="1"/>
  <c r="AG2071" i="1" s="1"/>
  <c r="AF2065" i="1"/>
  <c r="AG2065" i="1" s="1"/>
  <c r="AF2058" i="1"/>
  <c r="AG2058" i="1" s="1"/>
  <c r="AF2054" i="1"/>
  <c r="AG2054" i="1" s="1"/>
  <c r="AF2050" i="1"/>
  <c r="AG2050" i="1" s="1"/>
  <c r="AJ2050" i="1" s="1"/>
  <c r="AF2046" i="1"/>
  <c r="AG2046" i="1" s="1"/>
  <c r="AF2042" i="1"/>
  <c r="AG2042" i="1" s="1"/>
  <c r="AF2038" i="1"/>
  <c r="AG2038" i="1" s="1"/>
  <c r="AF2034" i="1"/>
  <c r="AG2034" i="1" s="1"/>
  <c r="AF2030" i="1"/>
  <c r="AG2030" i="1" s="1"/>
  <c r="AF2026" i="1"/>
  <c r="AG2026" i="1" s="1"/>
  <c r="AF2022" i="1"/>
  <c r="AG2022" i="1" s="1"/>
  <c r="AF2018" i="1"/>
  <c r="AG2018" i="1" s="1"/>
  <c r="AF2014" i="1"/>
  <c r="AG2014" i="1" s="1"/>
  <c r="AF2010" i="1"/>
  <c r="AG2010" i="1" s="1"/>
  <c r="AF2006" i="1"/>
  <c r="AG2006" i="1" s="1"/>
  <c r="AJ2006" i="1" s="1"/>
  <c r="AF2002" i="1"/>
  <c r="AG2002" i="1" s="1"/>
  <c r="AF1998" i="1"/>
  <c r="AG1998" i="1" s="1"/>
  <c r="AF1994" i="1"/>
  <c r="AG1994" i="1" s="1"/>
  <c r="AF1990" i="1"/>
  <c r="AG1990" i="1" s="1"/>
  <c r="AF1986" i="1"/>
  <c r="AG1986" i="1" s="1"/>
  <c r="AF1982" i="1"/>
  <c r="AG1982" i="1" s="1"/>
  <c r="AF1978" i="1"/>
  <c r="AG1978" i="1" s="1"/>
  <c r="AF1974" i="1"/>
  <c r="AG1974" i="1" s="1"/>
  <c r="AF1970" i="1"/>
  <c r="AG1970" i="1" s="1"/>
  <c r="AF1966" i="1"/>
  <c r="AG1966" i="1" s="1"/>
  <c r="AF1962" i="1"/>
  <c r="AG1962" i="1" s="1"/>
  <c r="AF1958" i="1"/>
  <c r="AG1958" i="1" s="1"/>
  <c r="AF1954" i="1"/>
  <c r="AG1954" i="1" s="1"/>
  <c r="AF1950" i="1"/>
  <c r="AG1950" i="1" s="1"/>
  <c r="AF1946" i="1"/>
  <c r="AG1946" i="1" s="1"/>
  <c r="AF1942" i="1"/>
  <c r="AG1942" i="1" s="1"/>
  <c r="AF1938" i="1"/>
  <c r="AG1938" i="1" s="1"/>
  <c r="AF1934" i="1"/>
  <c r="AG1934" i="1" s="1"/>
  <c r="AF1930" i="1"/>
  <c r="AG1930" i="1" s="1"/>
  <c r="AF1926" i="1"/>
  <c r="AG1926" i="1" s="1"/>
  <c r="AF1922" i="1"/>
  <c r="AG1922" i="1" s="1"/>
  <c r="AF1918" i="1"/>
  <c r="AG1918" i="1" s="1"/>
  <c r="AF1914" i="1"/>
  <c r="AG1914" i="1" s="1"/>
  <c r="AF1910" i="1"/>
  <c r="AG1910" i="1" s="1"/>
  <c r="AF1906" i="1"/>
  <c r="AG1906" i="1" s="1"/>
  <c r="AF1902" i="1"/>
  <c r="AG1902" i="1" s="1"/>
  <c r="AF1898" i="1"/>
  <c r="AG1898" i="1" s="1"/>
  <c r="AF1894" i="1"/>
  <c r="AG1894" i="1" s="1"/>
  <c r="AF1890" i="1"/>
  <c r="AG1890" i="1" s="1"/>
  <c r="AF1886" i="1"/>
  <c r="AG1886" i="1" s="1"/>
  <c r="AF1882" i="1"/>
  <c r="AG1882" i="1" s="1"/>
  <c r="AF1878" i="1"/>
  <c r="AG1878" i="1" s="1"/>
  <c r="AF1874" i="1"/>
  <c r="AG1874" i="1" s="1"/>
  <c r="AF1870" i="1"/>
  <c r="AG1870" i="1" s="1"/>
  <c r="AF1866" i="1"/>
  <c r="AG1866" i="1" s="1"/>
  <c r="AF1862" i="1"/>
  <c r="AG1862" i="1" s="1"/>
  <c r="AF1858" i="1"/>
  <c r="AG1858" i="1" s="1"/>
  <c r="AF1854" i="1"/>
  <c r="AG1854" i="1" s="1"/>
  <c r="AF1850" i="1"/>
  <c r="AG1850" i="1" s="1"/>
  <c r="AF1846" i="1"/>
  <c r="AG1846" i="1" s="1"/>
  <c r="AF1842" i="1"/>
  <c r="AG1842" i="1" s="1"/>
  <c r="AF1838" i="1"/>
  <c r="AG1838" i="1" s="1"/>
  <c r="AF1834" i="1"/>
  <c r="AG1834" i="1" s="1"/>
  <c r="AF1830" i="1"/>
  <c r="AG1830" i="1" s="1"/>
  <c r="AF1826" i="1"/>
  <c r="AG1826" i="1" s="1"/>
  <c r="AF1822" i="1"/>
  <c r="AG1822" i="1" s="1"/>
  <c r="AF1818" i="1"/>
  <c r="AG1818" i="1" s="1"/>
  <c r="AF1814" i="1"/>
  <c r="AG1814" i="1" s="1"/>
  <c r="AF1810" i="1"/>
  <c r="AG1810" i="1" s="1"/>
  <c r="AF1806" i="1"/>
  <c r="AG1806" i="1" s="1"/>
  <c r="AF1802" i="1"/>
  <c r="AG1802" i="1" s="1"/>
  <c r="AF1798" i="1"/>
  <c r="AG1798" i="1" s="1"/>
  <c r="AF1794" i="1"/>
  <c r="AG1794" i="1" s="1"/>
  <c r="AF1790" i="1"/>
  <c r="AG1790" i="1" s="1"/>
  <c r="AF1786" i="1"/>
  <c r="AG1786" i="1" s="1"/>
  <c r="AF1782" i="1"/>
  <c r="AG1782" i="1" s="1"/>
  <c r="AF1779" i="1"/>
  <c r="AG1779" i="1" s="1"/>
  <c r="AF1775" i="1"/>
  <c r="AG1775" i="1" s="1"/>
  <c r="AF1771" i="1"/>
  <c r="AG1771" i="1" s="1"/>
  <c r="AJ1771" i="1" s="1"/>
  <c r="AF1767" i="1"/>
  <c r="AG1767" i="1" s="1"/>
  <c r="AF1763" i="1"/>
  <c r="AG1763" i="1" s="1"/>
  <c r="AF1759" i="1"/>
  <c r="AG1759" i="1" s="1"/>
  <c r="AF1755" i="1"/>
  <c r="AG1755" i="1" s="1"/>
  <c r="AF1751" i="1"/>
  <c r="AG1751" i="1" s="1"/>
  <c r="AF1747" i="1"/>
  <c r="AG1747" i="1" s="1"/>
  <c r="AF1743" i="1"/>
  <c r="AG1743" i="1" s="1"/>
  <c r="AF1739" i="1"/>
  <c r="AG1739" i="1" s="1"/>
  <c r="AF1735" i="1"/>
  <c r="AG1735" i="1" s="1"/>
  <c r="AF1731" i="1"/>
  <c r="AG1731" i="1" s="1"/>
  <c r="AF1727" i="1"/>
  <c r="AG1727" i="1" s="1"/>
  <c r="AF1723" i="1"/>
  <c r="AG1723" i="1" s="1"/>
  <c r="AF1719" i="1"/>
  <c r="AG1719" i="1" s="1"/>
  <c r="AF1715" i="1"/>
  <c r="AG1715" i="1" s="1"/>
  <c r="AF1711" i="1"/>
  <c r="AG1711" i="1" s="1"/>
  <c r="AF1707" i="1"/>
  <c r="AG1707" i="1" s="1"/>
  <c r="AF1703" i="1"/>
  <c r="AG1703" i="1" s="1"/>
  <c r="AF1699" i="1"/>
  <c r="AG1699" i="1" s="1"/>
  <c r="AF1695" i="1"/>
  <c r="AG1695" i="1" s="1"/>
  <c r="AF1691" i="1"/>
  <c r="AG1691" i="1" s="1"/>
  <c r="AF1687" i="1"/>
  <c r="AG1687" i="1" s="1"/>
  <c r="AF1683" i="1"/>
  <c r="AG1683" i="1" s="1"/>
  <c r="AF1679" i="1"/>
  <c r="AG1679" i="1" s="1"/>
  <c r="AF1675" i="1"/>
  <c r="AG1675" i="1" s="1"/>
  <c r="AF1671" i="1"/>
  <c r="AG1671" i="1" s="1"/>
  <c r="AF1667" i="1"/>
  <c r="AG1667" i="1" s="1"/>
  <c r="AF1664" i="1"/>
  <c r="AG1664" i="1" s="1"/>
  <c r="AF1660" i="1"/>
  <c r="AG1660" i="1" s="1"/>
  <c r="AF1656" i="1"/>
  <c r="AG1656" i="1" s="1"/>
  <c r="AF1652" i="1"/>
  <c r="AG1652" i="1" s="1"/>
  <c r="AF1648" i="1"/>
  <c r="AG1648" i="1" s="1"/>
  <c r="AF1644" i="1"/>
  <c r="AG1644" i="1" s="1"/>
  <c r="AF1640" i="1"/>
  <c r="AG1640" i="1" s="1"/>
  <c r="AF1636" i="1"/>
  <c r="AG1636" i="1" s="1"/>
  <c r="AF1632" i="1"/>
  <c r="AG1632" i="1" s="1"/>
  <c r="AF1628" i="1"/>
  <c r="AG1628" i="1" s="1"/>
  <c r="AF1624" i="1"/>
  <c r="AG1624" i="1" s="1"/>
  <c r="AF1620" i="1"/>
  <c r="AG1620" i="1" s="1"/>
  <c r="AF1616" i="1"/>
  <c r="AG1616" i="1" s="1"/>
  <c r="AF1612" i="1"/>
  <c r="AG1612" i="1" s="1"/>
  <c r="AF1608" i="1"/>
  <c r="AG1608" i="1" s="1"/>
  <c r="AF1604" i="1"/>
  <c r="AG1604" i="1" s="1"/>
  <c r="AF1600" i="1"/>
  <c r="AG1600" i="1" s="1"/>
  <c r="AF1596" i="1"/>
  <c r="AG1596" i="1" s="1"/>
  <c r="AF1592" i="1"/>
  <c r="AG1592" i="1" s="1"/>
  <c r="AF1588" i="1"/>
  <c r="AG1588" i="1" s="1"/>
  <c r="AF1584" i="1"/>
  <c r="AG1584" i="1" s="1"/>
  <c r="AF1580" i="1"/>
  <c r="AG1580" i="1" s="1"/>
  <c r="AF1576" i="1"/>
  <c r="AG1576" i="1" s="1"/>
  <c r="AF1572" i="1"/>
  <c r="AG1572" i="1" s="1"/>
  <c r="AF1568" i="1"/>
  <c r="AG1568" i="1" s="1"/>
  <c r="AF1561" i="1"/>
  <c r="AG1561" i="1" s="1"/>
  <c r="AF1557" i="1"/>
  <c r="AG1557" i="1" s="1"/>
  <c r="AF1553" i="1"/>
  <c r="AG1553" i="1" s="1"/>
  <c r="AF1549" i="1"/>
  <c r="AG1549" i="1" s="1"/>
  <c r="AF1545" i="1"/>
  <c r="AG1545" i="1" s="1"/>
  <c r="AF1541" i="1"/>
  <c r="AG1541" i="1" s="1"/>
  <c r="AF1537" i="1"/>
  <c r="AG1537" i="1" s="1"/>
  <c r="AF1533" i="1"/>
  <c r="AG1533" i="1" s="1"/>
  <c r="AF1529" i="1"/>
  <c r="AG1529" i="1" s="1"/>
  <c r="AF1525" i="1"/>
  <c r="AG1525" i="1" s="1"/>
  <c r="AF1521" i="1"/>
  <c r="AG1521" i="1" s="1"/>
  <c r="AF1517" i="1"/>
  <c r="AG1517" i="1" s="1"/>
  <c r="AF1513" i="1"/>
  <c r="AG1513" i="1" s="1"/>
  <c r="AF1509" i="1"/>
  <c r="AG1509" i="1" s="1"/>
  <c r="AF1505" i="1"/>
  <c r="AG1505" i="1" s="1"/>
  <c r="AF1501" i="1"/>
  <c r="AG1501" i="1" s="1"/>
  <c r="AF1497" i="1"/>
  <c r="AG1497" i="1" s="1"/>
  <c r="AF1493" i="1"/>
  <c r="AG1493" i="1" s="1"/>
  <c r="AF1489" i="1"/>
  <c r="AG1489" i="1" s="1"/>
  <c r="AF1482" i="1"/>
  <c r="AG1482" i="1" s="1"/>
  <c r="AF1478" i="1"/>
  <c r="AG1478" i="1" s="1"/>
  <c r="AF1474" i="1"/>
  <c r="AG1474" i="1" s="1"/>
  <c r="AF1470" i="1"/>
  <c r="AG1470" i="1" s="1"/>
  <c r="AF1466" i="1"/>
  <c r="AG1466" i="1" s="1"/>
  <c r="AF1462" i="1"/>
  <c r="AG1462" i="1" s="1"/>
  <c r="AF1458" i="1"/>
  <c r="AG1458" i="1" s="1"/>
  <c r="AF1454" i="1"/>
  <c r="AG1454" i="1" s="1"/>
  <c r="AF1450" i="1"/>
  <c r="AG1450" i="1" s="1"/>
  <c r="AF1446" i="1"/>
  <c r="AG1446" i="1" s="1"/>
  <c r="AF1442" i="1"/>
  <c r="AG1442" i="1" s="1"/>
  <c r="AF1438" i="1"/>
  <c r="AG1438" i="1" s="1"/>
  <c r="AF1434" i="1"/>
  <c r="AG1434" i="1" s="1"/>
  <c r="AF1430" i="1"/>
  <c r="AG1430" i="1" s="1"/>
  <c r="AF1426" i="1"/>
  <c r="AG1426" i="1" s="1"/>
  <c r="AF1422" i="1"/>
  <c r="AG1422" i="1" s="1"/>
  <c r="AF1418" i="1"/>
  <c r="AG1418" i="1" s="1"/>
  <c r="AF1414" i="1"/>
  <c r="AG1414" i="1" s="1"/>
  <c r="AF1410" i="1"/>
  <c r="AG1410" i="1" s="1"/>
  <c r="AF1406" i="1"/>
  <c r="AG1406" i="1" s="1"/>
  <c r="AF1402" i="1"/>
  <c r="AG1402" i="1" s="1"/>
  <c r="AF1399" i="1"/>
  <c r="AG1399" i="1" s="1"/>
  <c r="AF1395" i="1"/>
  <c r="AG1395" i="1" s="1"/>
  <c r="AF1391" i="1"/>
  <c r="AG1391" i="1" s="1"/>
  <c r="AF1387" i="1"/>
  <c r="AG1387" i="1" s="1"/>
  <c r="AF1383" i="1"/>
  <c r="AG1383" i="1" s="1"/>
  <c r="AF1380" i="1"/>
  <c r="AG1380" i="1" s="1"/>
  <c r="AF1376" i="1"/>
  <c r="AG1376" i="1" s="1"/>
  <c r="AF1372" i="1"/>
  <c r="AG1372" i="1" s="1"/>
  <c r="AF1368" i="1"/>
  <c r="AG1368" i="1" s="1"/>
  <c r="AF1364" i="1"/>
  <c r="AG1364" i="1" s="1"/>
  <c r="AF1360" i="1"/>
  <c r="AG1360" i="1" s="1"/>
  <c r="AF1356" i="1"/>
  <c r="AG1356" i="1" s="1"/>
  <c r="AF1352" i="1"/>
  <c r="AG1352" i="1" s="1"/>
  <c r="AF1348" i="1"/>
  <c r="AG1348" i="1" s="1"/>
  <c r="AF1344" i="1"/>
  <c r="AG1344" i="1" s="1"/>
  <c r="AF1340" i="1"/>
  <c r="AG1340" i="1" s="1"/>
  <c r="AF1336" i="1"/>
  <c r="AG1336" i="1" s="1"/>
  <c r="AF1332" i="1"/>
  <c r="AG1332" i="1" s="1"/>
  <c r="AF1328" i="1"/>
  <c r="AG1328" i="1" s="1"/>
  <c r="AF1324" i="1"/>
  <c r="AG1324" i="1" s="1"/>
  <c r="AF1320" i="1"/>
  <c r="AG1320" i="1" s="1"/>
  <c r="AF1316" i="1"/>
  <c r="AG1316" i="1" s="1"/>
  <c r="AF1312" i="1"/>
  <c r="AG1312" i="1" s="1"/>
  <c r="AF1308" i="1"/>
  <c r="AG1308" i="1" s="1"/>
  <c r="AF1304" i="1"/>
  <c r="AG1304" i="1" s="1"/>
  <c r="AF1300" i="1"/>
  <c r="AG1300" i="1" s="1"/>
  <c r="AF1296" i="1"/>
  <c r="AG1296" i="1" s="1"/>
  <c r="AF1292" i="1"/>
  <c r="AG1292" i="1" s="1"/>
  <c r="AF1288" i="1"/>
  <c r="AG1288" i="1" s="1"/>
  <c r="AF1284" i="1"/>
  <c r="AG1284" i="1" s="1"/>
  <c r="AF1280" i="1"/>
  <c r="AG1280" i="1" s="1"/>
  <c r="AF1276" i="1"/>
  <c r="AG1276" i="1" s="1"/>
  <c r="AF1272" i="1"/>
  <c r="AG1272" i="1" s="1"/>
  <c r="AF1268" i="1"/>
  <c r="AG1268" i="1" s="1"/>
  <c r="AF1264" i="1"/>
  <c r="AG1264" i="1" s="1"/>
  <c r="AF1260" i="1"/>
  <c r="AG1260" i="1" s="1"/>
  <c r="AF1256" i="1"/>
  <c r="AG1256" i="1" s="1"/>
  <c r="AF1252" i="1"/>
  <c r="AG1252" i="1" s="1"/>
  <c r="AF1248" i="1"/>
  <c r="AG1248" i="1" s="1"/>
  <c r="AF1244" i="1"/>
  <c r="AG1244" i="1" s="1"/>
  <c r="AF1240" i="1"/>
  <c r="AG1240" i="1" s="1"/>
  <c r="AF1236" i="1"/>
  <c r="AG1236" i="1" s="1"/>
  <c r="AF1232" i="1"/>
  <c r="AG1232" i="1" s="1"/>
  <c r="AF1228" i="1"/>
  <c r="AG1228" i="1" s="1"/>
  <c r="AF1224" i="1"/>
  <c r="AG1224" i="1" s="1"/>
  <c r="AF1220" i="1"/>
  <c r="AG1220" i="1" s="1"/>
  <c r="AF1216" i="1"/>
  <c r="AG1216" i="1" s="1"/>
  <c r="AF1212" i="1"/>
  <c r="AG1212" i="1" s="1"/>
  <c r="AF1208" i="1"/>
  <c r="AG1208" i="1" s="1"/>
  <c r="AF1204" i="1"/>
  <c r="AG1204" i="1" s="1"/>
  <c r="AF1200" i="1"/>
  <c r="AG1200" i="1" s="1"/>
  <c r="AF1196" i="1"/>
  <c r="AG1196" i="1" s="1"/>
  <c r="AF1192" i="1"/>
  <c r="AG1192" i="1" s="1"/>
  <c r="AF1188" i="1"/>
  <c r="AG1188" i="1" s="1"/>
  <c r="AF1184" i="1"/>
  <c r="AG1184" i="1" s="1"/>
  <c r="AF1180" i="1"/>
  <c r="AG1180" i="1" s="1"/>
  <c r="AF1176" i="1"/>
  <c r="AG1176" i="1" s="1"/>
  <c r="AF1172" i="1"/>
  <c r="AG1172" i="1" s="1"/>
  <c r="AF1168" i="1"/>
  <c r="AG1168" i="1" s="1"/>
  <c r="AF1164" i="1"/>
  <c r="AG1164" i="1" s="1"/>
  <c r="AF1160" i="1"/>
  <c r="AG1160" i="1" s="1"/>
  <c r="AF1156" i="1"/>
  <c r="AG1156" i="1" s="1"/>
  <c r="AF1152" i="1"/>
  <c r="AG1152" i="1" s="1"/>
  <c r="AF1148" i="1"/>
  <c r="AG1148" i="1" s="1"/>
  <c r="AF1144" i="1"/>
  <c r="AG1144" i="1" s="1"/>
  <c r="AF1140" i="1"/>
  <c r="AG1140" i="1" s="1"/>
  <c r="AF1136" i="1"/>
  <c r="AG1136" i="1" s="1"/>
  <c r="AF1132" i="1"/>
  <c r="AG1132" i="1" s="1"/>
  <c r="AF1128" i="1"/>
  <c r="AG1128" i="1" s="1"/>
  <c r="AF1124" i="1"/>
  <c r="AG1124" i="1" s="1"/>
  <c r="AF1120" i="1"/>
  <c r="AG1120" i="1" s="1"/>
  <c r="AF1116" i="1"/>
  <c r="AG1116" i="1" s="1"/>
  <c r="AF1112" i="1"/>
  <c r="AG1112" i="1" s="1"/>
  <c r="AF1108" i="1"/>
  <c r="AG1108" i="1" s="1"/>
  <c r="AF1104" i="1"/>
  <c r="AG1104" i="1" s="1"/>
  <c r="AF1100" i="1"/>
  <c r="AG1100" i="1" s="1"/>
  <c r="AF1096" i="1"/>
  <c r="AG1096" i="1" s="1"/>
  <c r="AF1092" i="1"/>
  <c r="AG1092" i="1" s="1"/>
  <c r="AF1085" i="1"/>
  <c r="AG1085" i="1" s="1"/>
  <c r="AF1081" i="1"/>
  <c r="AG1081" i="1" s="1"/>
  <c r="AF1074" i="1"/>
  <c r="AG1074" i="1" s="1"/>
  <c r="AF1070" i="1"/>
  <c r="AG1070" i="1" s="1"/>
  <c r="AF1066" i="1"/>
  <c r="AG1066" i="1" s="1"/>
  <c r="AF1062" i="1"/>
  <c r="AG1062" i="1" s="1"/>
  <c r="AF1058" i="1"/>
  <c r="AG1058" i="1" s="1"/>
  <c r="AF1054" i="1"/>
  <c r="AG1054" i="1" s="1"/>
  <c r="AF1050" i="1"/>
  <c r="AG1050" i="1" s="1"/>
  <c r="AF1046" i="1"/>
  <c r="AG1046" i="1" s="1"/>
  <c r="AF1042" i="1"/>
  <c r="AG1042" i="1" s="1"/>
  <c r="AF1038" i="1"/>
  <c r="AG1038" i="1" s="1"/>
  <c r="AF1034" i="1"/>
  <c r="AG1034" i="1" s="1"/>
  <c r="AF1030" i="1"/>
  <c r="AG1030" i="1" s="1"/>
  <c r="AF1026" i="1"/>
  <c r="AG1026" i="1" s="1"/>
  <c r="AF1022" i="1"/>
  <c r="AG1022" i="1" s="1"/>
  <c r="AF1018" i="1"/>
  <c r="AG1018" i="1" s="1"/>
  <c r="AF1014" i="1"/>
  <c r="AG1014" i="1" s="1"/>
  <c r="AF1010" i="1"/>
  <c r="AG1010" i="1" s="1"/>
  <c r="AF1006" i="1"/>
  <c r="AG1006" i="1" s="1"/>
  <c r="AF1002" i="1"/>
  <c r="AG1002" i="1" s="1"/>
  <c r="AF998" i="1"/>
  <c r="AG998" i="1" s="1"/>
  <c r="AF994" i="1"/>
  <c r="AG994" i="1" s="1"/>
  <c r="AF990" i="1"/>
  <c r="AG990" i="1" s="1"/>
  <c r="AF986" i="1"/>
  <c r="AG986" i="1" s="1"/>
  <c r="AF982" i="1"/>
  <c r="AG982" i="1" s="1"/>
  <c r="AF978" i="1"/>
  <c r="AG978" i="1" s="1"/>
  <c r="AF974" i="1"/>
  <c r="AG974" i="1" s="1"/>
  <c r="AF970" i="1"/>
  <c r="AG970" i="1" s="1"/>
  <c r="AF966" i="1"/>
  <c r="AG966" i="1" s="1"/>
  <c r="AF962" i="1"/>
  <c r="AG962" i="1" s="1"/>
  <c r="AF958" i="1"/>
  <c r="AG958" i="1" s="1"/>
  <c r="AF954" i="1"/>
  <c r="AG954" i="1" s="1"/>
  <c r="AF950" i="1"/>
  <c r="AG950" i="1" s="1"/>
  <c r="AF946" i="1"/>
  <c r="AG946" i="1" s="1"/>
  <c r="AF942" i="1"/>
  <c r="AG942" i="1" s="1"/>
  <c r="AF938" i="1"/>
  <c r="AG938" i="1" s="1"/>
  <c r="AF934" i="1"/>
  <c r="AG934" i="1" s="1"/>
  <c r="AF930" i="1"/>
  <c r="AG930" i="1" s="1"/>
  <c r="AF926" i="1"/>
  <c r="AG926" i="1" s="1"/>
  <c r="AF922" i="1"/>
  <c r="AG922" i="1" s="1"/>
  <c r="AF918" i="1"/>
  <c r="AG918" i="1" s="1"/>
  <c r="AF914" i="1"/>
  <c r="AG914" i="1" s="1"/>
  <c r="AF910" i="1"/>
  <c r="AG910" i="1" s="1"/>
  <c r="AF906" i="1"/>
  <c r="AG906" i="1" s="1"/>
  <c r="AF902" i="1"/>
  <c r="AG902" i="1" s="1"/>
  <c r="AF898" i="1"/>
  <c r="AG898" i="1" s="1"/>
  <c r="AF894" i="1"/>
  <c r="AG894" i="1" s="1"/>
  <c r="AF890" i="1"/>
  <c r="AG890" i="1" s="1"/>
  <c r="AF886" i="1"/>
  <c r="AG886" i="1" s="1"/>
  <c r="AF882" i="1"/>
  <c r="AG882" i="1" s="1"/>
  <c r="AF878" i="1"/>
  <c r="AG878" i="1" s="1"/>
  <c r="AF874" i="1"/>
  <c r="AG874" i="1" s="1"/>
  <c r="AF870" i="1"/>
  <c r="AG870" i="1" s="1"/>
  <c r="AF866" i="1"/>
  <c r="AG866" i="1" s="1"/>
  <c r="AF862" i="1"/>
  <c r="AG862" i="1" s="1"/>
  <c r="AF858" i="1"/>
  <c r="AG858" i="1" s="1"/>
  <c r="AF854" i="1"/>
  <c r="AG854" i="1" s="1"/>
  <c r="AF850" i="1"/>
  <c r="AG850" i="1" s="1"/>
  <c r="AF846" i="1"/>
  <c r="AG846" i="1" s="1"/>
  <c r="AF842" i="1"/>
  <c r="AG842" i="1" s="1"/>
  <c r="AF838" i="1"/>
  <c r="AG838" i="1" s="1"/>
  <c r="AF834" i="1"/>
  <c r="AG834" i="1" s="1"/>
  <c r="AF830" i="1"/>
  <c r="AG830" i="1" s="1"/>
  <c r="AF827" i="1"/>
  <c r="AG827" i="1" s="1"/>
  <c r="AF823" i="1"/>
  <c r="AG823" i="1" s="1"/>
  <c r="AF819" i="1"/>
  <c r="AG819" i="1" s="1"/>
  <c r="AF815" i="1"/>
  <c r="AG815" i="1" s="1"/>
  <c r="AF811" i="1"/>
  <c r="AG811" i="1" s="1"/>
  <c r="AF807" i="1"/>
  <c r="AG807" i="1" s="1"/>
  <c r="AF803" i="1"/>
  <c r="AG803" i="1" s="1"/>
  <c r="AF799" i="1"/>
  <c r="AG799" i="1" s="1"/>
  <c r="AF795" i="1"/>
  <c r="AG795" i="1" s="1"/>
  <c r="AF791" i="1"/>
  <c r="AG791" i="1" s="1"/>
  <c r="AF787" i="1"/>
  <c r="AG787" i="1" s="1"/>
  <c r="AF783" i="1"/>
  <c r="AG783" i="1" s="1"/>
  <c r="AF779" i="1"/>
  <c r="AG779" i="1" s="1"/>
  <c r="AF775" i="1"/>
  <c r="AG775" i="1" s="1"/>
  <c r="AF771" i="1"/>
  <c r="AG771" i="1" s="1"/>
  <c r="AF767" i="1"/>
  <c r="AG767" i="1" s="1"/>
  <c r="AF763" i="1"/>
  <c r="AG763" i="1" s="1"/>
  <c r="AF759" i="1"/>
  <c r="AG759" i="1" s="1"/>
  <c r="AF755" i="1"/>
  <c r="AG755" i="1" s="1"/>
  <c r="AF751" i="1"/>
  <c r="AG751" i="1" s="1"/>
  <c r="AF747" i="1"/>
  <c r="AG747" i="1" s="1"/>
  <c r="AF743" i="1"/>
  <c r="AG743" i="1" s="1"/>
  <c r="AF739" i="1"/>
  <c r="AG739" i="1" s="1"/>
  <c r="AF735" i="1"/>
  <c r="AG735" i="1" s="1"/>
  <c r="AF731" i="1"/>
  <c r="AG731" i="1" s="1"/>
  <c r="AF727" i="1"/>
  <c r="AG727" i="1" s="1"/>
  <c r="AF723" i="1"/>
  <c r="AG723" i="1" s="1"/>
  <c r="AF719" i="1"/>
  <c r="AG719" i="1" s="1"/>
  <c r="AF715" i="1"/>
  <c r="AG715" i="1" s="1"/>
  <c r="AF711" i="1"/>
  <c r="AG711" i="1" s="1"/>
  <c r="AF707" i="1"/>
  <c r="AG707" i="1" s="1"/>
  <c r="AF703" i="1"/>
  <c r="AG703" i="1" s="1"/>
  <c r="AF699" i="1"/>
  <c r="AG699" i="1" s="1"/>
  <c r="AF695" i="1"/>
  <c r="AG695" i="1" s="1"/>
  <c r="AF691" i="1"/>
  <c r="AG691" i="1" s="1"/>
  <c r="AF687" i="1"/>
  <c r="AG687" i="1" s="1"/>
  <c r="AF683" i="1"/>
  <c r="AG683" i="1" s="1"/>
  <c r="AF679" i="1"/>
  <c r="AG679" i="1" s="1"/>
  <c r="AF675" i="1"/>
  <c r="AG675" i="1" s="1"/>
  <c r="AF671" i="1"/>
  <c r="AG671" i="1" s="1"/>
  <c r="AF667" i="1"/>
  <c r="AG667" i="1" s="1"/>
  <c r="AF663" i="1"/>
  <c r="AG663" i="1" s="1"/>
  <c r="AF659" i="1"/>
  <c r="AG659" i="1" s="1"/>
  <c r="AF652" i="1"/>
  <c r="AG652" i="1" s="1"/>
  <c r="AF648" i="1"/>
  <c r="AG648" i="1" s="1"/>
  <c r="AF644" i="1"/>
  <c r="AG644" i="1" s="1"/>
  <c r="AF640" i="1"/>
  <c r="AG640" i="1" s="1"/>
  <c r="AF636" i="1"/>
  <c r="AG636" i="1" s="1"/>
  <c r="AF632" i="1"/>
  <c r="AG632" i="1" s="1"/>
  <c r="AF628" i="1"/>
  <c r="AG628" i="1" s="1"/>
  <c r="AF624" i="1"/>
  <c r="AG624" i="1" s="1"/>
  <c r="AF620" i="1"/>
  <c r="AG620" i="1" s="1"/>
  <c r="AF616" i="1"/>
  <c r="AG616" i="1" s="1"/>
  <c r="AF612" i="1"/>
  <c r="AG612" i="1" s="1"/>
  <c r="AF608" i="1"/>
  <c r="AG608" i="1" s="1"/>
  <c r="AF604" i="1"/>
  <c r="AG604" i="1" s="1"/>
  <c r="AF600" i="1"/>
  <c r="AG600" i="1" s="1"/>
  <c r="AF596" i="1"/>
  <c r="AG596" i="1" s="1"/>
  <c r="AF592" i="1"/>
  <c r="AG592" i="1" s="1"/>
  <c r="AF588" i="1"/>
  <c r="AG588" i="1" s="1"/>
  <c r="AF584" i="1"/>
  <c r="AG584" i="1" s="1"/>
  <c r="AF580" i="1"/>
  <c r="AG580" i="1" s="1"/>
  <c r="AF576" i="1"/>
  <c r="AG576" i="1" s="1"/>
  <c r="AF572" i="1"/>
  <c r="AG572" i="1" s="1"/>
  <c r="AF568" i="1"/>
  <c r="AG568" i="1" s="1"/>
  <c r="AF564" i="1"/>
  <c r="AG564" i="1" s="1"/>
  <c r="AF560" i="1"/>
  <c r="AG560" i="1" s="1"/>
  <c r="AF556" i="1"/>
  <c r="AG556" i="1" s="1"/>
  <c r="AF552" i="1"/>
  <c r="AG552" i="1" s="1"/>
  <c r="AF548" i="1"/>
  <c r="AG548" i="1" s="1"/>
  <c r="AF544" i="1"/>
  <c r="AG544" i="1" s="1"/>
  <c r="AF540" i="1"/>
  <c r="AG540" i="1" s="1"/>
  <c r="AF536" i="1"/>
  <c r="AG536" i="1" s="1"/>
  <c r="AF532" i="1"/>
  <c r="AG532" i="1" s="1"/>
  <c r="AF528" i="1"/>
  <c r="AG528" i="1" s="1"/>
  <c r="AF524" i="1"/>
  <c r="AG524" i="1" s="1"/>
  <c r="AF520" i="1"/>
  <c r="AG520" i="1" s="1"/>
  <c r="AF516" i="1"/>
  <c r="AG516" i="1" s="1"/>
  <c r="AF512" i="1"/>
  <c r="AG512" i="1" s="1"/>
  <c r="AF508" i="1"/>
  <c r="AG508" i="1" s="1"/>
  <c r="AF504" i="1"/>
  <c r="AG504" i="1" s="1"/>
  <c r="AF500" i="1"/>
  <c r="AG500" i="1" s="1"/>
  <c r="AF496" i="1"/>
  <c r="AG496" i="1" s="1"/>
  <c r="AF492" i="1"/>
  <c r="AG492" i="1" s="1"/>
  <c r="AF488" i="1"/>
  <c r="AG488" i="1" s="1"/>
  <c r="AF484" i="1"/>
  <c r="AG484" i="1" s="1"/>
  <c r="AF480" i="1"/>
  <c r="AG480" i="1" s="1"/>
  <c r="AF476" i="1"/>
  <c r="AG476" i="1" s="1"/>
  <c r="AF472" i="1"/>
  <c r="AG472" i="1" s="1"/>
  <c r="AF468" i="1"/>
  <c r="AG468" i="1" s="1"/>
  <c r="AF464" i="1"/>
  <c r="AG464" i="1" s="1"/>
  <c r="AF460" i="1"/>
  <c r="AG460" i="1" s="1"/>
  <c r="AF456" i="1"/>
  <c r="AG456" i="1" s="1"/>
  <c r="AF452" i="1"/>
  <c r="AG452" i="1" s="1"/>
  <c r="AF448" i="1"/>
  <c r="AG448" i="1" s="1"/>
  <c r="AF444" i="1"/>
  <c r="AG444" i="1" s="1"/>
  <c r="AF440" i="1"/>
  <c r="AG440" i="1" s="1"/>
  <c r="AF437" i="1"/>
  <c r="AG437" i="1" s="1"/>
  <c r="AF433" i="1"/>
  <c r="AG433" i="1" s="1"/>
  <c r="AF429" i="1"/>
  <c r="AG429" i="1" s="1"/>
  <c r="AF425" i="1"/>
  <c r="AG425" i="1" s="1"/>
  <c r="AF421" i="1"/>
  <c r="AG421" i="1" s="1"/>
  <c r="AF417" i="1"/>
  <c r="AG417" i="1" s="1"/>
  <c r="AF413" i="1"/>
  <c r="AG413" i="1" s="1"/>
  <c r="AF409" i="1"/>
  <c r="AG409" i="1" s="1"/>
  <c r="AF405" i="1"/>
  <c r="AG405" i="1" s="1"/>
  <c r="AF401" i="1"/>
  <c r="AG401" i="1" s="1"/>
  <c r="AF397" i="1"/>
  <c r="AG397" i="1" s="1"/>
  <c r="AF393" i="1"/>
  <c r="AG393" i="1" s="1"/>
  <c r="AF389" i="1"/>
  <c r="AG389" i="1" s="1"/>
  <c r="AF385" i="1"/>
  <c r="AG385" i="1" s="1"/>
  <c r="AF381" i="1"/>
  <c r="AG381" i="1" s="1"/>
  <c r="AF377" i="1"/>
  <c r="AG377" i="1" s="1"/>
  <c r="AF373" i="1"/>
  <c r="AG373" i="1" s="1"/>
  <c r="AF369" i="1"/>
  <c r="AG369" i="1" s="1"/>
  <c r="AF365" i="1"/>
  <c r="AG365" i="1" s="1"/>
  <c r="AF361" i="1"/>
  <c r="AG361" i="1" s="1"/>
  <c r="AF357" i="1"/>
  <c r="AG357" i="1" s="1"/>
  <c r="AF353" i="1"/>
  <c r="AG353" i="1" s="1"/>
  <c r="AF349" i="1"/>
  <c r="AG349" i="1" s="1"/>
  <c r="AF345" i="1"/>
  <c r="AG345" i="1" s="1"/>
  <c r="AF342" i="1"/>
  <c r="AG342" i="1" s="1"/>
  <c r="AF338" i="1"/>
  <c r="AG338" i="1" s="1"/>
  <c r="AF334" i="1"/>
  <c r="AG334" i="1" s="1"/>
  <c r="AF330" i="1"/>
  <c r="AG330" i="1" s="1"/>
  <c r="AF326" i="1"/>
  <c r="AG326" i="1" s="1"/>
  <c r="AF322" i="1"/>
  <c r="AG322" i="1" s="1"/>
  <c r="AF318" i="1"/>
  <c r="AG318" i="1" s="1"/>
  <c r="AF314" i="1"/>
  <c r="AG314" i="1" s="1"/>
  <c r="AF310" i="1"/>
  <c r="AG310" i="1" s="1"/>
  <c r="AF306" i="1"/>
  <c r="AG306" i="1" s="1"/>
  <c r="AF302" i="1"/>
  <c r="AG302" i="1" s="1"/>
  <c r="AF298" i="1"/>
  <c r="AG298" i="1" s="1"/>
  <c r="AF294" i="1"/>
  <c r="AG294" i="1" s="1"/>
  <c r="AF290" i="1"/>
  <c r="AG290" i="1" s="1"/>
  <c r="AF286" i="1"/>
  <c r="AG286" i="1" s="1"/>
  <c r="AF282" i="1"/>
  <c r="AG282" i="1" s="1"/>
  <c r="AF278" i="1"/>
  <c r="AG278" i="1" s="1"/>
  <c r="AF274" i="1"/>
  <c r="AG274" i="1" s="1"/>
  <c r="AF270" i="1"/>
  <c r="AG270" i="1" s="1"/>
  <c r="AF266" i="1"/>
  <c r="AG266" i="1" s="1"/>
  <c r="AF262" i="1"/>
  <c r="AG262" i="1" s="1"/>
  <c r="AF258" i="1"/>
  <c r="AG258" i="1" s="1"/>
  <c r="AF254" i="1"/>
  <c r="AG254" i="1" s="1"/>
  <c r="AF250" i="1"/>
  <c r="AG250" i="1" s="1"/>
  <c r="AF246" i="1"/>
  <c r="AG246" i="1" s="1"/>
  <c r="AF242" i="1"/>
  <c r="AG242" i="1" s="1"/>
  <c r="AF238" i="1"/>
  <c r="AG238" i="1" s="1"/>
  <c r="AF234" i="1"/>
  <c r="AG234" i="1" s="1"/>
  <c r="AF230" i="1"/>
  <c r="AG230" i="1" s="1"/>
  <c r="AF226" i="1"/>
  <c r="AG226" i="1" s="1"/>
  <c r="AF222" i="1"/>
  <c r="AG222" i="1" s="1"/>
  <c r="AF218" i="1"/>
  <c r="AG218" i="1" s="1"/>
  <c r="AF214" i="1"/>
  <c r="AG214" i="1" s="1"/>
  <c r="AF210" i="1"/>
  <c r="AG210" i="1" s="1"/>
  <c r="AF206" i="1"/>
  <c r="AG206" i="1" s="1"/>
  <c r="AF202" i="1"/>
  <c r="AG202" i="1" s="1"/>
  <c r="AF198" i="1"/>
  <c r="AG198" i="1" s="1"/>
  <c r="AF194" i="1"/>
  <c r="AG194" i="1" s="1"/>
  <c r="AF190" i="1"/>
  <c r="AG190" i="1" s="1"/>
  <c r="AF186" i="1"/>
  <c r="AG186" i="1" s="1"/>
  <c r="AF182" i="1"/>
  <c r="AG182" i="1" s="1"/>
  <c r="AF178" i="1"/>
  <c r="AG178" i="1" s="1"/>
  <c r="AF174" i="1"/>
  <c r="AG174" i="1" s="1"/>
  <c r="AF170" i="1"/>
  <c r="AG170" i="1" s="1"/>
  <c r="AF166" i="1"/>
  <c r="AG166" i="1" s="1"/>
  <c r="AF162" i="1"/>
  <c r="AG162" i="1" s="1"/>
  <c r="AF158" i="1"/>
  <c r="AG158" i="1" s="1"/>
  <c r="AF154" i="1"/>
  <c r="AG154" i="1" s="1"/>
  <c r="AF150" i="1"/>
  <c r="AG150" i="1" s="1"/>
  <c r="AF146" i="1"/>
  <c r="AG146" i="1" s="1"/>
  <c r="AF142" i="1"/>
  <c r="AG142" i="1" s="1"/>
  <c r="AF138" i="1"/>
  <c r="AG138" i="1" s="1"/>
  <c r="AF134" i="1"/>
  <c r="AG134" i="1" s="1"/>
  <c r="AF130" i="1"/>
  <c r="AG130" i="1" s="1"/>
  <c r="AF126" i="1"/>
  <c r="AG126" i="1" s="1"/>
  <c r="AF122" i="1"/>
  <c r="AG122" i="1" s="1"/>
  <c r="AF118" i="1"/>
  <c r="AG118" i="1" s="1"/>
  <c r="AF114" i="1"/>
  <c r="AG114" i="1" s="1"/>
  <c r="AF110" i="1"/>
  <c r="AG110" i="1" s="1"/>
  <c r="AF106" i="1"/>
  <c r="AG106" i="1" s="1"/>
  <c r="AF102" i="1"/>
  <c r="AG102" i="1" s="1"/>
  <c r="AF98" i="1"/>
  <c r="AG98" i="1" s="1"/>
  <c r="AF94" i="1"/>
  <c r="AG94" i="1" s="1"/>
  <c r="AF91" i="1"/>
  <c r="AG91" i="1" s="1"/>
  <c r="AF87" i="1"/>
  <c r="AG87" i="1" s="1"/>
  <c r="AF83" i="1"/>
  <c r="AG83" i="1" s="1"/>
  <c r="AF79" i="1"/>
  <c r="AG79" i="1" s="1"/>
  <c r="AF75" i="1"/>
  <c r="AG75" i="1" s="1"/>
  <c r="AF71" i="1"/>
  <c r="AG71" i="1" s="1"/>
  <c r="AF67" i="1"/>
  <c r="AG67" i="1" s="1"/>
  <c r="AF63" i="1"/>
  <c r="AG63" i="1" s="1"/>
  <c r="AF59" i="1"/>
  <c r="AG59" i="1" s="1"/>
  <c r="AF55" i="1"/>
  <c r="AG55" i="1" s="1"/>
  <c r="AF51" i="1"/>
  <c r="AG51" i="1" s="1"/>
  <c r="AF47" i="1"/>
  <c r="AG47" i="1" s="1"/>
  <c r="AF43" i="1"/>
  <c r="AG43" i="1" s="1"/>
  <c r="AF39" i="1"/>
  <c r="AG39" i="1" s="1"/>
  <c r="AF35" i="1"/>
  <c r="AG35" i="1" s="1"/>
  <c r="AF31" i="1"/>
  <c r="AG31" i="1" s="1"/>
  <c r="AF29" i="1"/>
  <c r="AG29" i="1" s="1"/>
  <c r="AF25" i="1"/>
  <c r="AG25" i="1" s="1"/>
  <c r="AF21" i="1"/>
  <c r="AG21" i="1" s="1"/>
  <c r="AF17" i="1"/>
  <c r="AG17" i="1" s="1"/>
  <c r="AF13" i="1"/>
  <c r="AG13" i="1" s="1"/>
  <c r="J2078" i="1"/>
  <c r="K2078" i="1" s="1"/>
  <c r="J2067" i="1"/>
  <c r="K2067" i="1" s="1"/>
  <c r="J2057" i="1"/>
  <c r="K2057" i="1" s="1"/>
  <c r="J2053" i="1"/>
  <c r="K2053" i="1" s="1"/>
  <c r="J2041" i="1"/>
  <c r="K2041" i="1" s="1"/>
  <c r="J2029" i="1"/>
  <c r="K2029" i="1" s="1"/>
  <c r="J2013" i="1"/>
  <c r="K2013" i="1" s="1"/>
  <c r="J2005" i="1"/>
  <c r="K2005" i="1" s="1"/>
  <c r="J1993" i="1"/>
  <c r="K1993" i="1" s="1"/>
  <c r="J1981" i="1"/>
  <c r="K1981" i="1" s="1"/>
  <c r="J1969" i="1"/>
  <c r="K1969" i="1" s="1"/>
  <c r="J1953" i="1"/>
  <c r="K1953" i="1" s="1"/>
  <c r="J1945" i="1"/>
  <c r="K1945" i="1" s="1"/>
  <c r="J1933" i="1"/>
  <c r="K1933" i="1" s="1"/>
  <c r="J1917" i="1"/>
  <c r="K1917" i="1" s="1"/>
  <c r="J1905" i="1"/>
  <c r="K1905" i="1" s="1"/>
  <c r="J1893" i="1"/>
  <c r="K1893" i="1" s="1"/>
  <c r="J1881" i="1"/>
  <c r="K1881" i="1" s="1"/>
  <c r="J1869" i="1"/>
  <c r="K1869" i="1" s="1"/>
  <c r="J1857" i="1"/>
  <c r="K1857" i="1" s="1"/>
  <c r="J1849" i="1"/>
  <c r="K1849" i="1" s="1"/>
  <c r="J1841" i="1"/>
  <c r="K1841" i="1" s="1"/>
  <c r="J1829" i="1"/>
  <c r="K1829" i="1" s="1"/>
  <c r="J1817" i="1"/>
  <c r="K1817" i="1" s="1"/>
  <c r="J1809" i="1"/>
  <c r="K1809" i="1" s="1"/>
  <c r="J1797" i="1"/>
  <c r="K1797" i="1" s="1"/>
  <c r="J1789" i="1"/>
  <c r="K1789" i="1" s="1"/>
  <c r="J1778" i="1"/>
  <c r="K1778" i="1" s="1"/>
  <c r="J1762" i="1"/>
  <c r="K1762" i="1" s="1"/>
  <c r="J1750" i="1"/>
  <c r="K1750" i="1" s="1"/>
  <c r="J1738" i="1"/>
  <c r="K1738" i="1" s="1"/>
  <c r="J1726" i="1"/>
  <c r="K1726" i="1" s="1"/>
  <c r="J1714" i="1"/>
  <c r="K1714" i="1" s="1"/>
  <c r="J1706" i="1"/>
  <c r="K1706" i="1" s="1"/>
  <c r="J1694" i="1"/>
  <c r="K1694" i="1" s="1"/>
  <c r="J1682" i="1"/>
  <c r="K1682" i="1" s="1"/>
  <c r="J1670" i="1"/>
  <c r="K1670" i="1" s="1"/>
  <c r="J1659" i="1"/>
  <c r="K1659" i="1" s="1"/>
  <c r="J1651" i="1"/>
  <c r="K1651" i="1" s="1"/>
  <c r="J1639" i="1"/>
  <c r="K1639" i="1" s="1"/>
  <c r="J1631" i="1"/>
  <c r="K1631" i="1" s="1"/>
  <c r="J1619" i="1"/>
  <c r="K1619" i="1" s="1"/>
  <c r="J1611" i="1"/>
  <c r="K1611" i="1" s="1"/>
  <c r="J1599" i="1"/>
  <c r="K1599" i="1" s="1"/>
  <c r="J1587" i="1"/>
  <c r="K1587" i="1" s="1"/>
  <c r="J1575" i="1"/>
  <c r="K1575" i="1" s="1"/>
  <c r="J1567" i="1"/>
  <c r="K1567" i="1" s="1"/>
  <c r="J1556" i="1"/>
  <c r="K1556" i="1" s="1"/>
  <c r="J1544" i="1"/>
  <c r="K1544" i="1" s="1"/>
  <c r="J1536" i="1"/>
  <c r="K1536" i="1" s="1"/>
  <c r="J1524" i="1"/>
  <c r="K1524" i="1" s="1"/>
  <c r="J1512" i="1"/>
  <c r="K1512" i="1" s="1"/>
  <c r="J1504" i="1"/>
  <c r="K1504" i="1" s="1"/>
  <c r="J1496" i="1"/>
  <c r="K1496" i="1" s="1"/>
  <c r="J1485" i="1"/>
  <c r="K1485" i="1" s="1"/>
  <c r="J1473" i="1"/>
  <c r="K1473" i="1" s="1"/>
  <c r="J1469" i="1"/>
  <c r="K1469" i="1" s="1"/>
  <c r="J1457" i="1"/>
  <c r="K1457" i="1" s="1"/>
  <c r="J1445" i="1"/>
  <c r="K1445" i="1" s="1"/>
  <c r="J1433" i="1"/>
  <c r="K1433" i="1" s="1"/>
  <c r="J1421" i="1"/>
  <c r="K1421" i="1" s="1"/>
  <c r="J1409" i="1"/>
  <c r="K1409" i="1" s="1"/>
  <c r="J1398" i="1"/>
  <c r="K1398" i="1" s="1"/>
  <c r="J1386" i="1"/>
  <c r="K1386" i="1" s="1"/>
  <c r="J1375" i="1"/>
  <c r="K1375" i="1" s="1"/>
  <c r="J1363" i="1"/>
  <c r="K1363" i="1" s="1"/>
  <c r="J1351" i="1"/>
  <c r="K1351" i="1" s="1"/>
  <c r="J1343" i="1"/>
  <c r="K1343" i="1" s="1"/>
  <c r="J1331" i="1"/>
  <c r="K1331" i="1" s="1"/>
  <c r="J1319" i="1"/>
  <c r="K1319" i="1" s="1"/>
  <c r="J1311" i="1"/>
  <c r="K1311" i="1" s="1"/>
  <c r="J1303" i="1"/>
  <c r="K1303" i="1" s="1"/>
  <c r="J1291" i="1"/>
  <c r="K1291" i="1" s="1"/>
  <c r="J1279" i="1"/>
  <c r="K1279" i="1" s="1"/>
  <c r="J1267" i="1"/>
  <c r="K1267" i="1" s="1"/>
  <c r="J1255" i="1"/>
  <c r="K1255" i="1" s="1"/>
  <c r="J1247" i="1"/>
  <c r="K1247" i="1" s="1"/>
  <c r="J1235" i="1"/>
  <c r="K1235" i="1" s="1"/>
  <c r="J1223" i="1"/>
  <c r="K1223" i="1" s="1"/>
  <c r="J1211" i="1"/>
  <c r="K1211" i="1" s="1"/>
  <c r="J1199" i="1"/>
  <c r="K1199" i="1" s="1"/>
  <c r="J1187" i="1"/>
  <c r="K1187" i="1" s="1"/>
  <c r="J1175" i="1"/>
  <c r="K1175" i="1" s="1"/>
  <c r="J1163" i="1"/>
  <c r="K1163" i="1" s="1"/>
  <c r="J1155" i="1"/>
  <c r="K1155" i="1" s="1"/>
  <c r="J1143" i="1"/>
  <c r="K1143" i="1" s="1"/>
  <c r="J1131" i="1"/>
  <c r="K1131" i="1" s="1"/>
  <c r="J1119" i="1"/>
  <c r="K1119" i="1" s="1"/>
  <c r="J1103" i="1"/>
  <c r="K1103" i="1" s="1"/>
  <c r="J1095" i="1"/>
  <c r="K1095" i="1" s="1"/>
  <c r="J1084" i="1"/>
  <c r="K1084" i="1" s="1"/>
  <c r="J1073" i="1"/>
  <c r="K1073" i="1" s="1"/>
  <c r="J1057" i="1"/>
  <c r="K1057" i="1" s="1"/>
  <c r="J1045" i="1"/>
  <c r="K1045" i="1" s="1"/>
  <c r="J1033" i="1"/>
  <c r="K1033" i="1" s="1"/>
  <c r="J1029" i="1"/>
  <c r="K1029" i="1" s="1"/>
  <c r="J1017" i="1"/>
  <c r="K1017" i="1" s="1"/>
  <c r="J1005" i="1"/>
  <c r="K1005" i="1" s="1"/>
  <c r="J997" i="1"/>
  <c r="K997" i="1" s="1"/>
  <c r="J985" i="1"/>
  <c r="K985" i="1" s="1"/>
  <c r="J977" i="1"/>
  <c r="K977" i="1" s="1"/>
  <c r="J965" i="1"/>
  <c r="K965" i="1" s="1"/>
  <c r="J957" i="1"/>
  <c r="K957" i="1" s="1"/>
  <c r="J949" i="1"/>
  <c r="K949" i="1" s="1"/>
  <c r="J933" i="1"/>
  <c r="K933" i="1" s="1"/>
  <c r="J921" i="1"/>
  <c r="K921" i="1" s="1"/>
  <c r="J913" i="1"/>
  <c r="K913" i="1" s="1"/>
  <c r="J901" i="1"/>
  <c r="K901" i="1" s="1"/>
  <c r="J889" i="1"/>
  <c r="K889" i="1" s="1"/>
  <c r="J877" i="1"/>
  <c r="K877" i="1" s="1"/>
  <c r="J865" i="1"/>
  <c r="K865" i="1" s="1"/>
  <c r="J853" i="1"/>
  <c r="K853" i="1" s="1"/>
  <c r="J841" i="1"/>
  <c r="K841" i="1" s="1"/>
  <c r="J833" i="1"/>
  <c r="K833" i="1" s="1"/>
  <c r="J822" i="1"/>
  <c r="K822" i="1" s="1"/>
  <c r="J814" i="1"/>
  <c r="K814" i="1" s="1"/>
  <c r="J802" i="1"/>
  <c r="K802" i="1" s="1"/>
  <c r="J790" i="1"/>
  <c r="K790" i="1" s="1"/>
  <c r="J782" i="1"/>
  <c r="K782" i="1" s="1"/>
  <c r="J774" i="1"/>
  <c r="K774" i="1" s="1"/>
  <c r="J762" i="1"/>
  <c r="K762" i="1" s="1"/>
  <c r="J754" i="1"/>
  <c r="K754" i="1" s="1"/>
  <c r="J742" i="1"/>
  <c r="K742" i="1" s="1"/>
  <c r="J730" i="1"/>
  <c r="K730" i="1" s="1"/>
  <c r="J718" i="1"/>
  <c r="K718" i="1" s="1"/>
  <c r="J710" i="1"/>
  <c r="K710" i="1" s="1"/>
  <c r="J694" i="1"/>
  <c r="K694" i="1" s="1"/>
  <c r="J686" i="1"/>
  <c r="K686" i="1" s="1"/>
  <c r="J678" i="1"/>
  <c r="K678" i="1" s="1"/>
  <c r="J666" i="1"/>
  <c r="K666" i="1" s="1"/>
  <c r="J658" i="1"/>
  <c r="K658" i="1" s="1"/>
  <c r="J647" i="1"/>
  <c r="K647" i="1" s="1"/>
  <c r="J631" i="1"/>
  <c r="K631" i="1" s="1"/>
  <c r="J619" i="1"/>
  <c r="K619" i="1" s="1"/>
  <c r="J607" i="1"/>
  <c r="K607" i="1" s="1"/>
  <c r="J591" i="1"/>
  <c r="K591" i="1" s="1"/>
  <c r="J579" i="1"/>
  <c r="K579" i="1" s="1"/>
  <c r="J567" i="1"/>
  <c r="K567" i="1" s="1"/>
  <c r="J555" i="1"/>
  <c r="K555" i="1" s="1"/>
  <c r="J543" i="1"/>
  <c r="K543" i="1" s="1"/>
  <c r="J535" i="1"/>
  <c r="K535" i="1" s="1"/>
  <c r="J527" i="1"/>
  <c r="K527" i="1" s="1"/>
  <c r="J515" i="1"/>
  <c r="K515" i="1" s="1"/>
  <c r="J503" i="1"/>
  <c r="K503" i="1" s="1"/>
  <c r="J499" i="1"/>
  <c r="K499" i="1" s="1"/>
  <c r="J487" i="1"/>
  <c r="K487" i="1" s="1"/>
  <c r="J483" i="1"/>
  <c r="K483" i="1" s="1"/>
  <c r="J471" i="1"/>
  <c r="K471" i="1" s="1"/>
  <c r="J459" i="1"/>
  <c r="K459" i="1" s="1"/>
  <c r="J447" i="1"/>
  <c r="K447" i="1" s="1"/>
  <c r="J439" i="1"/>
  <c r="K439" i="1" s="1"/>
  <c r="J424" i="1"/>
  <c r="K424" i="1" s="1"/>
  <c r="J416" i="1"/>
  <c r="K416" i="1" s="1"/>
  <c r="J408" i="1"/>
  <c r="K408" i="1" s="1"/>
  <c r="J392" i="1"/>
  <c r="K392" i="1" s="1"/>
  <c r="J380" i="1"/>
  <c r="K380" i="1" s="1"/>
  <c r="J376" i="1"/>
  <c r="K376" i="1" s="1"/>
  <c r="J368" i="1"/>
  <c r="K368" i="1" s="1"/>
  <c r="J356" i="1"/>
  <c r="K356" i="1" s="1"/>
  <c r="J344" i="1"/>
  <c r="K344" i="1" s="1"/>
  <c r="J341" i="1"/>
  <c r="K341" i="1" s="1"/>
  <c r="J329" i="1"/>
  <c r="K329" i="1" s="1"/>
  <c r="J317" i="1"/>
  <c r="K317" i="1" s="1"/>
  <c r="J309" i="1"/>
  <c r="K309" i="1" s="1"/>
  <c r="J297" i="1"/>
  <c r="K297" i="1" s="1"/>
  <c r="J281" i="1"/>
  <c r="K281" i="1" s="1"/>
  <c r="J269" i="1"/>
  <c r="K269" i="1" s="1"/>
  <c r="J261" i="1"/>
  <c r="K261" i="1" s="1"/>
  <c r="J249" i="1"/>
  <c r="K249" i="1" s="1"/>
  <c r="J237" i="1"/>
  <c r="K237" i="1" s="1"/>
  <c r="J225" i="1"/>
  <c r="K225" i="1" s="1"/>
  <c r="J213" i="1"/>
  <c r="K213" i="1" s="1"/>
  <c r="J205" i="1"/>
  <c r="K205" i="1" s="1"/>
  <c r="J197" i="1"/>
  <c r="K197" i="1" s="1"/>
  <c r="J185" i="1"/>
  <c r="K185" i="1" s="1"/>
  <c r="J177" i="1"/>
  <c r="K177" i="1" s="1"/>
  <c r="J165" i="1"/>
  <c r="K165" i="1" s="1"/>
  <c r="J153" i="1"/>
  <c r="K153" i="1" s="1"/>
  <c r="J141" i="1"/>
  <c r="K141" i="1" s="1"/>
  <c r="J133" i="1"/>
  <c r="K133" i="1" s="1"/>
  <c r="J121" i="1"/>
  <c r="K121" i="1" s="1"/>
  <c r="J113" i="1"/>
  <c r="K113" i="1" s="1"/>
  <c r="J101" i="1"/>
  <c r="K101" i="1" s="1"/>
  <c r="J90" i="1"/>
  <c r="K90" i="1" s="1"/>
  <c r="J82" i="1"/>
  <c r="K82" i="1" s="1"/>
  <c r="J74" i="1"/>
  <c r="K74" i="1" s="1"/>
  <c r="J62" i="1"/>
  <c r="K62" i="1" s="1"/>
  <c r="J54" i="1"/>
  <c r="K54" i="1" s="1"/>
  <c r="J42" i="1"/>
  <c r="K42" i="1" s="1"/>
  <c r="J34" i="1"/>
  <c r="K34" i="1" s="1"/>
  <c r="J28" i="1"/>
  <c r="K28" i="1" s="1"/>
  <c r="J16" i="1"/>
  <c r="K16" i="1" s="1"/>
  <c r="J8" i="1"/>
  <c r="K8" i="1" s="1"/>
  <c r="V5" i="1"/>
  <c r="W5" i="1" s="1"/>
  <c r="AM5" i="1" s="1"/>
  <c r="V2076" i="1"/>
  <c r="W2076" i="1" s="1"/>
  <c r="AM2076" i="1" s="1"/>
  <c r="V2055" i="1"/>
  <c r="W2055" i="1" s="1"/>
  <c r="AM2055" i="1" s="1"/>
  <c r="V2043" i="1"/>
  <c r="W2043" i="1" s="1"/>
  <c r="AM2043" i="1" s="1"/>
  <c r="V2031" i="1"/>
  <c r="W2031" i="1" s="1"/>
  <c r="AM2031" i="1" s="1"/>
  <c r="V2011" i="1"/>
  <c r="W2011" i="1" s="1"/>
  <c r="AM2011" i="1" s="1"/>
  <c r="V1999" i="1"/>
  <c r="W1999" i="1" s="1"/>
  <c r="AM1999" i="1" s="1"/>
  <c r="V1983" i="1"/>
  <c r="W1983" i="1" s="1"/>
  <c r="AM1983" i="1" s="1"/>
  <c r="V1963" i="1"/>
  <c r="W1963" i="1" s="1"/>
  <c r="AM1963" i="1" s="1"/>
  <c r="V1943" i="1"/>
  <c r="W1943" i="1" s="1"/>
  <c r="AM1943" i="1" s="1"/>
  <c r="V1931" i="1"/>
  <c r="W1931" i="1" s="1"/>
  <c r="AM1931" i="1" s="1"/>
  <c r="V1919" i="1"/>
  <c r="W1919" i="1" s="1"/>
  <c r="AM1919" i="1" s="1"/>
  <c r="V1899" i="1"/>
  <c r="W1899" i="1" s="1"/>
  <c r="AM1899" i="1" s="1"/>
  <c r="V1887" i="1"/>
  <c r="W1887" i="1" s="1"/>
  <c r="AM1887" i="1" s="1"/>
  <c r="V1875" i="1"/>
  <c r="W1875" i="1" s="1"/>
  <c r="AM1875" i="1" s="1"/>
  <c r="V1863" i="1"/>
  <c r="W1863" i="1" s="1"/>
  <c r="AM1863" i="1" s="1"/>
  <c r="V1843" i="1"/>
  <c r="W1843" i="1" s="1"/>
  <c r="AM1843" i="1" s="1"/>
  <c r="V1831" i="1"/>
  <c r="W1831" i="1" s="1"/>
  <c r="AM1831" i="1" s="1"/>
  <c r="V1815" i="1"/>
  <c r="W1815" i="1" s="1"/>
  <c r="AM1815" i="1" s="1"/>
  <c r="V1795" i="1"/>
  <c r="W1795" i="1" s="1"/>
  <c r="AM1795" i="1" s="1"/>
  <c r="V1783" i="1"/>
  <c r="W1783" i="1" s="1"/>
  <c r="AM1783" i="1" s="1"/>
  <c r="V1768" i="1"/>
  <c r="W1768" i="1" s="1"/>
  <c r="AM1768" i="1" s="1"/>
  <c r="V1748" i="1"/>
  <c r="W1748" i="1" s="1"/>
  <c r="AM1748" i="1" s="1"/>
  <c r="V1728" i="1"/>
  <c r="W1728" i="1" s="1"/>
  <c r="AM1728" i="1" s="1"/>
  <c r="V1712" i="1"/>
  <c r="W1712" i="1" s="1"/>
  <c r="AM1712" i="1" s="1"/>
  <c r="V1696" i="1"/>
  <c r="W1696" i="1" s="1"/>
  <c r="AM1696" i="1" s="1"/>
  <c r="V1680" i="1"/>
  <c r="W1680" i="1" s="1"/>
  <c r="AM1680" i="1" s="1"/>
  <c r="V1668" i="1"/>
  <c r="W1668" i="1" s="1"/>
  <c r="AM1668" i="1" s="1"/>
  <c r="V1653" i="1"/>
  <c r="W1653" i="1" s="1"/>
  <c r="AM1653" i="1" s="1"/>
  <c r="V1641" i="1"/>
  <c r="W1641" i="1" s="1"/>
  <c r="AM1641" i="1" s="1"/>
  <c r="V1629" i="1"/>
  <c r="W1629" i="1" s="1"/>
  <c r="AM1629" i="1" s="1"/>
  <c r="V1617" i="1"/>
  <c r="W1617" i="1" s="1"/>
  <c r="AM1617" i="1" s="1"/>
  <c r="V1605" i="1"/>
  <c r="W1605" i="1" s="1"/>
  <c r="AM1605" i="1" s="1"/>
  <c r="V1585" i="1"/>
  <c r="W1585" i="1" s="1"/>
  <c r="AM1585" i="1" s="1"/>
  <c r="V1577" i="1"/>
  <c r="W1577" i="1" s="1"/>
  <c r="AM1577" i="1" s="1"/>
  <c r="V1565" i="1"/>
  <c r="W1565" i="1" s="1"/>
  <c r="AM1565" i="1" s="1"/>
  <c r="V1558" i="1"/>
  <c r="W1558" i="1" s="1"/>
  <c r="AM1558" i="1" s="1"/>
  <c r="V1554" i="1"/>
  <c r="W1554" i="1" s="1"/>
  <c r="AM1554" i="1" s="1"/>
  <c r="V1546" i="1"/>
  <c r="W1546" i="1" s="1"/>
  <c r="AM1546" i="1" s="1"/>
  <c r="V1542" i="1"/>
  <c r="W1542" i="1" s="1"/>
  <c r="AM1542" i="1" s="1"/>
  <c r="V1534" i="1"/>
  <c r="W1534" i="1" s="1"/>
  <c r="AM1534" i="1" s="1"/>
  <c r="V1526" i="1"/>
  <c r="W1526" i="1" s="1"/>
  <c r="AM1526" i="1" s="1"/>
  <c r="V1510" i="1"/>
  <c r="W1510" i="1" s="1"/>
  <c r="AM1510" i="1" s="1"/>
  <c r="V1502" i="1"/>
  <c r="W1502" i="1" s="1"/>
  <c r="AM1502" i="1" s="1"/>
  <c r="V1498" i="1"/>
  <c r="W1498" i="1" s="1"/>
  <c r="AM1498" i="1" s="1"/>
  <c r="V1490" i="1"/>
  <c r="W1490" i="1" s="1"/>
  <c r="AM1490" i="1" s="1"/>
  <c r="V1483" i="1"/>
  <c r="W1483" i="1" s="1"/>
  <c r="AM1483" i="1" s="1"/>
  <c r="V1475" i="1"/>
  <c r="W1475" i="1" s="1"/>
  <c r="AM1475" i="1" s="1"/>
  <c r="V1467" i="1"/>
  <c r="W1467" i="1" s="1"/>
  <c r="AM1467" i="1" s="1"/>
  <c r="V1455" i="1"/>
  <c r="W1455" i="1" s="1"/>
  <c r="AM1455" i="1" s="1"/>
  <c r="V1447" i="1"/>
  <c r="W1447" i="1" s="1"/>
  <c r="AM1447" i="1" s="1"/>
  <c r="V1439" i="1"/>
  <c r="W1439" i="1" s="1"/>
  <c r="AM1439" i="1" s="1"/>
  <c r="V1431" i="1"/>
  <c r="W1431" i="1" s="1"/>
  <c r="AM1431" i="1" s="1"/>
  <c r="V1423" i="1"/>
  <c r="W1423" i="1" s="1"/>
  <c r="AM1423" i="1" s="1"/>
  <c r="V1415" i="1"/>
  <c r="W1415" i="1" s="1"/>
  <c r="AM1415" i="1" s="1"/>
  <c r="V1403" i="1"/>
  <c r="W1403" i="1" s="1"/>
  <c r="AM1403" i="1" s="1"/>
  <c r="V1396" i="1"/>
  <c r="W1396" i="1" s="1"/>
  <c r="AM1396" i="1" s="1"/>
  <c r="V1388" i="1"/>
  <c r="W1388" i="1" s="1"/>
  <c r="AM1388" i="1" s="1"/>
  <c r="V1377" i="1"/>
  <c r="W1377" i="1" s="1"/>
  <c r="AM1377" i="1" s="1"/>
  <c r="V1369" i="1"/>
  <c r="W1369" i="1" s="1"/>
  <c r="AM1369" i="1" s="1"/>
  <c r="V1357" i="1"/>
  <c r="W1357" i="1" s="1"/>
  <c r="AM1357" i="1" s="1"/>
  <c r="V1349" i="1"/>
  <c r="W1349" i="1" s="1"/>
  <c r="AM1349" i="1" s="1"/>
  <c r="V1341" i="1"/>
  <c r="W1341" i="1" s="1"/>
  <c r="AM1341" i="1" s="1"/>
  <c r="V1333" i="1"/>
  <c r="W1333" i="1" s="1"/>
  <c r="AM1333" i="1" s="1"/>
  <c r="V1325" i="1"/>
  <c r="W1325" i="1" s="1"/>
  <c r="AM1325" i="1" s="1"/>
  <c r="V1317" i="1"/>
  <c r="W1317" i="1" s="1"/>
  <c r="AM1317" i="1" s="1"/>
  <c r="V1309" i="1"/>
  <c r="W1309" i="1" s="1"/>
  <c r="AM1309" i="1" s="1"/>
  <c r="V1297" i="1"/>
  <c r="W1297" i="1" s="1"/>
  <c r="AM1297" i="1" s="1"/>
  <c r="V1289" i="1"/>
  <c r="W1289" i="1" s="1"/>
  <c r="AM1289" i="1" s="1"/>
  <c r="V1269" i="1"/>
  <c r="W1269" i="1" s="1"/>
  <c r="AM1269" i="1" s="1"/>
  <c r="V1257" i="1"/>
  <c r="W1257" i="1" s="1"/>
  <c r="AM1257" i="1" s="1"/>
  <c r="V1245" i="1"/>
  <c r="W1245" i="1" s="1"/>
  <c r="AM1245" i="1" s="1"/>
  <c r="V1233" i="1"/>
  <c r="W1233" i="1" s="1"/>
  <c r="AM1233" i="1" s="1"/>
  <c r="V1221" i="1"/>
  <c r="W1221" i="1" s="1"/>
  <c r="AM1221" i="1" s="1"/>
  <c r="V1209" i="1"/>
  <c r="W1209" i="1" s="1"/>
  <c r="AM1209" i="1" s="1"/>
  <c r="V1193" i="1"/>
  <c r="W1193" i="1" s="1"/>
  <c r="AM1193" i="1" s="1"/>
  <c r="V1173" i="1"/>
  <c r="W1173" i="1" s="1"/>
  <c r="AM1173" i="1" s="1"/>
  <c r="V1161" i="1"/>
  <c r="W1161" i="1" s="1"/>
  <c r="AM1161" i="1" s="1"/>
  <c r="V1153" i="1"/>
  <c r="W1153" i="1" s="1"/>
  <c r="AM1153" i="1" s="1"/>
  <c r="V1145" i="1"/>
  <c r="W1145" i="1" s="1"/>
  <c r="AM1145" i="1" s="1"/>
  <c r="V1129" i="1"/>
  <c r="W1129" i="1" s="1"/>
  <c r="AM1129" i="1" s="1"/>
  <c r="V1117" i="1"/>
  <c r="W1117" i="1" s="1"/>
  <c r="AM1117" i="1" s="1"/>
  <c r="V1101" i="1"/>
  <c r="W1101" i="1" s="1"/>
  <c r="AM1101" i="1" s="1"/>
  <c r="V1086" i="1"/>
  <c r="W1086" i="1" s="1"/>
  <c r="AM1086" i="1" s="1"/>
  <c r="V1071" i="1"/>
  <c r="W1071" i="1" s="1"/>
  <c r="AM1071" i="1" s="1"/>
  <c r="V1055" i="1"/>
  <c r="W1055" i="1" s="1"/>
  <c r="AM1055" i="1" s="1"/>
  <c r="V1043" i="1"/>
  <c r="W1043" i="1" s="1"/>
  <c r="AM1043" i="1" s="1"/>
  <c r="V1031" i="1"/>
  <c r="W1031" i="1" s="1"/>
  <c r="AM1031" i="1" s="1"/>
  <c r="V1011" i="1"/>
  <c r="W1011" i="1" s="1"/>
  <c r="AM1011" i="1" s="1"/>
  <c r="V999" i="1"/>
  <c r="W999" i="1" s="1"/>
  <c r="AM999" i="1" s="1"/>
  <c r="V987" i="1"/>
  <c r="W987" i="1" s="1"/>
  <c r="AM987" i="1" s="1"/>
  <c r="V975" i="1"/>
  <c r="W975" i="1" s="1"/>
  <c r="AM975" i="1" s="1"/>
  <c r="V959" i="1"/>
  <c r="W959" i="1" s="1"/>
  <c r="AM959" i="1" s="1"/>
  <c r="V947" i="1"/>
  <c r="W947" i="1" s="1"/>
  <c r="AM947" i="1" s="1"/>
  <c r="V927" i="1"/>
  <c r="W927" i="1" s="1"/>
  <c r="AM927" i="1" s="1"/>
  <c r="V911" i="1"/>
  <c r="W911" i="1" s="1"/>
  <c r="AM911" i="1" s="1"/>
  <c r="V899" i="1"/>
  <c r="W899" i="1" s="1"/>
  <c r="AM899" i="1" s="1"/>
  <c r="V887" i="1"/>
  <c r="W887" i="1" s="1"/>
  <c r="AM887" i="1" s="1"/>
  <c r="V867" i="1"/>
  <c r="W867" i="1" s="1"/>
  <c r="AM867" i="1" s="1"/>
  <c r="V855" i="1"/>
  <c r="W855" i="1" s="1"/>
  <c r="AM855" i="1" s="1"/>
  <c r="V835" i="1"/>
  <c r="W835" i="1" s="1"/>
  <c r="AM835" i="1" s="1"/>
  <c r="V824" i="1"/>
  <c r="W824" i="1" s="1"/>
  <c r="AM824" i="1" s="1"/>
  <c r="V812" i="1"/>
  <c r="W812" i="1" s="1"/>
  <c r="AM812" i="1" s="1"/>
  <c r="V800" i="1"/>
  <c r="W800" i="1" s="1"/>
  <c r="AM800" i="1" s="1"/>
  <c r="V788" i="1"/>
  <c r="W788" i="1" s="1"/>
  <c r="AM788" i="1" s="1"/>
  <c r="V776" i="1"/>
  <c r="W776" i="1" s="1"/>
  <c r="AM776" i="1" s="1"/>
  <c r="V764" i="1"/>
  <c r="W764" i="1" s="1"/>
  <c r="AM764" i="1" s="1"/>
  <c r="V752" i="1"/>
  <c r="W752" i="1" s="1"/>
  <c r="AM752" i="1" s="1"/>
  <c r="V736" i="1"/>
  <c r="W736" i="1" s="1"/>
  <c r="AM736" i="1" s="1"/>
  <c r="V720" i="1"/>
  <c r="W720" i="1" s="1"/>
  <c r="AM720" i="1" s="1"/>
  <c r="V700" i="1"/>
  <c r="W700" i="1" s="1"/>
  <c r="AM700" i="1" s="1"/>
  <c r="V672" i="1"/>
  <c r="W672" i="1" s="1"/>
  <c r="AM672" i="1" s="1"/>
  <c r="V625" i="1"/>
  <c r="W625" i="1" s="1"/>
  <c r="AM625" i="1" s="1"/>
  <c r="V541" i="1"/>
  <c r="W541" i="1" s="1"/>
  <c r="AM541" i="1" s="1"/>
  <c r="V382" i="1"/>
  <c r="W382" i="1" s="1"/>
  <c r="AM382" i="1" s="1"/>
  <c r="AA2043" i="1"/>
  <c r="AB2043" i="1" s="1"/>
  <c r="AA2031" i="1"/>
  <c r="AB2031" i="1" s="1"/>
  <c r="AA2015" i="1"/>
  <c r="AB2015" i="1" s="1"/>
  <c r="AA2007" i="1"/>
  <c r="AB2007" i="1" s="1"/>
  <c r="AA1999" i="1"/>
  <c r="AB1999" i="1" s="1"/>
  <c r="AA1987" i="1"/>
  <c r="AB1987" i="1" s="1"/>
  <c r="AA1975" i="1"/>
  <c r="AB1975" i="1" s="1"/>
  <c r="AA1963" i="1"/>
  <c r="AB1963" i="1" s="1"/>
  <c r="AA1951" i="1"/>
  <c r="AB1951" i="1" s="1"/>
  <c r="AA1939" i="1"/>
  <c r="AB1939" i="1" s="1"/>
  <c r="AA1927" i="1"/>
  <c r="AB1927" i="1" s="1"/>
  <c r="AA1915" i="1"/>
  <c r="AB1915" i="1" s="1"/>
  <c r="AA1907" i="1"/>
  <c r="AB1907" i="1" s="1"/>
  <c r="AA1891" i="1"/>
  <c r="AB1891" i="1" s="1"/>
  <c r="AA1883" i="1"/>
  <c r="AB1883" i="1" s="1"/>
  <c r="AA1867" i="1"/>
  <c r="AB1867" i="1" s="1"/>
  <c r="AA1855" i="1"/>
  <c r="AB1855" i="1" s="1"/>
  <c r="AA1847" i="1"/>
  <c r="AB1847" i="1" s="1"/>
  <c r="AA1835" i="1"/>
  <c r="AB1835" i="1" s="1"/>
  <c r="AA1827" i="1"/>
  <c r="AB1827" i="1" s="1"/>
  <c r="AA1815" i="1"/>
  <c r="AB1815" i="1" s="1"/>
  <c r="AA1799" i="1"/>
  <c r="AB1799" i="1" s="1"/>
  <c r="AA1787" i="1"/>
  <c r="AB1787" i="1" s="1"/>
  <c r="AA1776" i="1"/>
  <c r="AB1776" i="1" s="1"/>
  <c r="AA1764" i="1"/>
  <c r="AB1764" i="1" s="1"/>
  <c r="AA1752" i="1"/>
  <c r="AB1752" i="1" s="1"/>
  <c r="AA1744" i="1"/>
  <c r="AB1744" i="1" s="1"/>
  <c r="AA1736" i="1"/>
  <c r="AB1736" i="1" s="1"/>
  <c r="AA1724" i="1"/>
  <c r="AB1724" i="1" s="1"/>
  <c r="AA1712" i="1"/>
  <c r="AB1712" i="1" s="1"/>
  <c r="AA1704" i="1"/>
  <c r="AB1704" i="1" s="1"/>
  <c r="AA1692" i="1"/>
  <c r="AB1692" i="1" s="1"/>
  <c r="AA1688" i="1"/>
  <c r="AB1688" i="1" s="1"/>
  <c r="AA1672" i="1"/>
  <c r="AB1672" i="1" s="1"/>
  <c r="AA1661" i="1"/>
  <c r="AB1661" i="1" s="1"/>
  <c r="AA1649" i="1"/>
  <c r="AB1649" i="1" s="1"/>
  <c r="AA1641" i="1"/>
  <c r="AB1641" i="1" s="1"/>
  <c r="AA1633" i="1"/>
  <c r="AB1633" i="1" s="1"/>
  <c r="AA1625" i="1"/>
  <c r="AB1625" i="1" s="1"/>
  <c r="AA1613" i="1"/>
  <c r="AB1613" i="1" s="1"/>
  <c r="AA1601" i="1"/>
  <c r="AB1601" i="1" s="1"/>
  <c r="AA1589" i="1"/>
  <c r="AB1589" i="1" s="1"/>
  <c r="AA1581" i="1"/>
  <c r="AB1581" i="1" s="1"/>
  <c r="AA1569" i="1"/>
  <c r="AB1569" i="1" s="1"/>
  <c r="AA1554" i="1"/>
  <c r="AB1554" i="1" s="1"/>
  <c r="AA1542" i="1"/>
  <c r="AB1542" i="1" s="1"/>
  <c r="AA1530" i="1"/>
  <c r="AB1530" i="1" s="1"/>
  <c r="AA1514" i="1"/>
  <c r="AB1514" i="1" s="1"/>
  <c r="AA1494" i="1"/>
  <c r="AB1494" i="1" s="1"/>
  <c r="AA1490" i="1"/>
  <c r="AB1490" i="1" s="1"/>
  <c r="AA1479" i="1"/>
  <c r="AB1479" i="1" s="1"/>
  <c r="AA1471" i="1"/>
  <c r="AB1471" i="1" s="1"/>
  <c r="AA1459" i="1"/>
  <c r="AB1459" i="1" s="1"/>
  <c r="AA1451" i="1"/>
  <c r="AB1451" i="1" s="1"/>
  <c r="AA1443" i="1"/>
  <c r="AB1443" i="1" s="1"/>
  <c r="AA1431" i="1"/>
  <c r="AB1431" i="1" s="1"/>
  <c r="AA1419" i="1"/>
  <c r="AB1419" i="1" s="1"/>
  <c r="AA1407" i="1"/>
  <c r="AB1407" i="1" s="1"/>
  <c r="AA1396" i="1"/>
  <c r="AB1396" i="1" s="1"/>
  <c r="AA1384" i="1"/>
  <c r="AB1384" i="1" s="1"/>
  <c r="AA1373" i="1"/>
  <c r="AB1373" i="1" s="1"/>
  <c r="AA1361" i="1"/>
  <c r="AB1361" i="1" s="1"/>
  <c r="AA1357" i="1"/>
  <c r="AB1357" i="1" s="1"/>
  <c r="AA1341" i="1"/>
  <c r="AB1341" i="1" s="1"/>
  <c r="AA1333" i="1"/>
  <c r="AB1333" i="1" s="1"/>
  <c r="AA1321" i="1"/>
  <c r="AB1321" i="1" s="1"/>
  <c r="AA1309" i="1"/>
  <c r="AB1309" i="1" s="1"/>
  <c r="AA1305" i="1"/>
  <c r="AB1305" i="1" s="1"/>
  <c r="AA1293" i="1"/>
  <c r="AB1293" i="1" s="1"/>
  <c r="AA1285" i="1"/>
  <c r="AB1285" i="1" s="1"/>
  <c r="AA1273" i="1"/>
  <c r="AB1273" i="1" s="1"/>
  <c r="AA1261" i="1"/>
  <c r="AB1261" i="1" s="1"/>
  <c r="AA1253" i="1"/>
  <c r="AB1253" i="1" s="1"/>
  <c r="AA1241" i="1"/>
  <c r="AB1241" i="1" s="1"/>
  <c r="AA1225" i="1"/>
  <c r="AB1225" i="1" s="1"/>
  <c r="AA1213" i="1"/>
  <c r="AB1213" i="1" s="1"/>
  <c r="AA1201" i="1"/>
  <c r="AB1201" i="1" s="1"/>
  <c r="AA1193" i="1"/>
  <c r="AB1193" i="1" s="1"/>
  <c r="AA1181" i="1"/>
  <c r="AB1181" i="1" s="1"/>
  <c r="AA1169" i="1"/>
  <c r="AB1169" i="1" s="1"/>
  <c r="AA1161" i="1"/>
  <c r="AB1161" i="1" s="1"/>
  <c r="AA1149" i="1"/>
  <c r="AB1149" i="1" s="1"/>
  <c r="AA1137" i="1"/>
  <c r="AB1137" i="1" s="1"/>
  <c r="AA1129" i="1"/>
  <c r="AB1129" i="1" s="1"/>
  <c r="AA1117" i="1"/>
  <c r="AB1117" i="1" s="1"/>
  <c r="AA1105" i="1"/>
  <c r="AB1105" i="1" s="1"/>
  <c r="AA1097" i="1"/>
  <c r="AB1097" i="1" s="1"/>
  <c r="AA1082" i="1"/>
  <c r="AB1082" i="1" s="1"/>
  <c r="AA1071" i="1"/>
  <c r="AB1071" i="1" s="1"/>
  <c r="AA1059" i="1"/>
  <c r="AB1059" i="1" s="1"/>
  <c r="AA1047" i="1"/>
  <c r="AB1047" i="1" s="1"/>
  <c r="AA1043" i="1"/>
  <c r="AB1043" i="1" s="1"/>
  <c r="AA1031" i="1"/>
  <c r="AB1031" i="1" s="1"/>
  <c r="AA1019" i="1"/>
  <c r="AB1019" i="1" s="1"/>
  <c r="AA1011" i="1"/>
  <c r="AB1011" i="1" s="1"/>
  <c r="AA999" i="1"/>
  <c r="AB999" i="1" s="1"/>
  <c r="AA991" i="1"/>
  <c r="AB991" i="1" s="1"/>
  <c r="AA979" i="1"/>
  <c r="AB979" i="1" s="1"/>
  <c r="AA971" i="1"/>
  <c r="AB971" i="1" s="1"/>
  <c r="AA959" i="1"/>
  <c r="AB959" i="1" s="1"/>
  <c r="AA947" i="1"/>
  <c r="AB947" i="1" s="1"/>
  <c r="AA923" i="1"/>
  <c r="AB923" i="1" s="1"/>
  <c r="AA851" i="1"/>
  <c r="AB851" i="1" s="1"/>
  <c r="AA569" i="1"/>
  <c r="AB569" i="1" s="1"/>
  <c r="AA557" i="1"/>
  <c r="AB557" i="1" s="1"/>
  <c r="AA545" i="1"/>
  <c r="AB545" i="1" s="1"/>
  <c r="AA537" i="1"/>
  <c r="AB537" i="1" s="1"/>
  <c r="AA521" i="1"/>
  <c r="AB521" i="1" s="1"/>
  <c r="AA509" i="1"/>
  <c r="AB509" i="1" s="1"/>
  <c r="AA497" i="1"/>
  <c r="AB497" i="1" s="1"/>
  <c r="AA485" i="1"/>
  <c r="AB485" i="1" s="1"/>
  <c r="AA477" i="1"/>
  <c r="AB477" i="1" s="1"/>
  <c r="AA465" i="1"/>
  <c r="AB465" i="1" s="1"/>
  <c r="AA457" i="1"/>
  <c r="AB457" i="1" s="1"/>
  <c r="AA445" i="1"/>
  <c r="AB445" i="1" s="1"/>
  <c r="AA434" i="1"/>
  <c r="AB434" i="1" s="1"/>
  <c r="AA426" i="1"/>
  <c r="AB426" i="1" s="1"/>
  <c r="AA414" i="1"/>
  <c r="AB414" i="1" s="1"/>
  <c r="AA402" i="1"/>
  <c r="AB402" i="1" s="1"/>
  <c r="AA394" i="1"/>
  <c r="AB394" i="1" s="1"/>
  <c r="AA378" i="1"/>
  <c r="AB378" i="1" s="1"/>
  <c r="AA370" i="1"/>
  <c r="AB370" i="1" s="1"/>
  <c r="AA358" i="1"/>
  <c r="AB358" i="1" s="1"/>
  <c r="AA346" i="1"/>
  <c r="AB346" i="1" s="1"/>
  <c r="AA335" i="1"/>
  <c r="AB335" i="1" s="1"/>
  <c r="AA323" i="1"/>
  <c r="AB323" i="1" s="1"/>
  <c r="AA315" i="1"/>
  <c r="AB315" i="1" s="1"/>
  <c r="AA303" i="1"/>
  <c r="AB303" i="1" s="1"/>
  <c r="AA291" i="1"/>
  <c r="AB291" i="1" s="1"/>
  <c r="AA283" i="1"/>
  <c r="AB283" i="1" s="1"/>
  <c r="AA271" i="1"/>
  <c r="AB271" i="1" s="1"/>
  <c r="AA259" i="1"/>
  <c r="AB259" i="1" s="1"/>
  <c r="AA251" i="1"/>
  <c r="AB251" i="1" s="1"/>
  <c r="AA235" i="1"/>
  <c r="AB235" i="1" s="1"/>
  <c r="AA223" i="1"/>
  <c r="AB223" i="1" s="1"/>
  <c r="AA215" i="1"/>
  <c r="AB215" i="1" s="1"/>
  <c r="AA203" i="1"/>
  <c r="AB203" i="1" s="1"/>
  <c r="AA191" i="1"/>
  <c r="AB191" i="1" s="1"/>
  <c r="AA179" i="1"/>
  <c r="AB179" i="1" s="1"/>
  <c r="AA167" i="1"/>
  <c r="AB167" i="1" s="1"/>
  <c r="AA155" i="1"/>
  <c r="AB155" i="1" s="1"/>
  <c r="AA143" i="1"/>
  <c r="AB143" i="1" s="1"/>
  <c r="AA139" i="1"/>
  <c r="AB139" i="1" s="1"/>
  <c r="AA127" i="1"/>
  <c r="AB127" i="1" s="1"/>
  <c r="AA115" i="1"/>
  <c r="AB115" i="1" s="1"/>
  <c r="AA103" i="1"/>
  <c r="AB103" i="1" s="1"/>
  <c r="AA80" i="1"/>
  <c r="AB80" i="1" s="1"/>
  <c r="AA68" i="1"/>
  <c r="AB68" i="1" s="1"/>
  <c r="AA56" i="1"/>
  <c r="AB56" i="1" s="1"/>
  <c r="AA44" i="1"/>
  <c r="AB44" i="1" s="1"/>
  <c r="AA32" i="1"/>
  <c r="AB32" i="1" s="1"/>
  <c r="AA22" i="1"/>
  <c r="AB22" i="1" s="1"/>
  <c r="AA10" i="1"/>
  <c r="AB10" i="1" s="1"/>
  <c r="AF6" i="1"/>
  <c r="AG6" i="1" s="1"/>
  <c r="AF2076" i="1"/>
  <c r="AG2076" i="1" s="1"/>
  <c r="AF2055" i="1"/>
  <c r="AG2055" i="1" s="1"/>
  <c r="AF2043" i="1"/>
  <c r="AG2043" i="1" s="1"/>
  <c r="AF2031" i="1"/>
  <c r="AG2031" i="1" s="1"/>
  <c r="AF2019" i="1"/>
  <c r="AG2019" i="1" s="1"/>
  <c r="AF2007" i="1"/>
  <c r="AG2007" i="1" s="1"/>
  <c r="AF1995" i="1"/>
  <c r="AG1995" i="1" s="1"/>
  <c r="AF1983" i="1"/>
  <c r="AG1983" i="1" s="1"/>
  <c r="AF1971" i="1"/>
  <c r="AG1971" i="1" s="1"/>
  <c r="AF1963" i="1"/>
  <c r="AG1963" i="1" s="1"/>
  <c r="AF1951" i="1"/>
  <c r="AG1951" i="1" s="1"/>
  <c r="AF1943" i="1"/>
  <c r="AG1943" i="1" s="1"/>
  <c r="AF1935" i="1"/>
  <c r="AG1935" i="1" s="1"/>
  <c r="AF1923" i="1"/>
  <c r="AG1923" i="1" s="1"/>
  <c r="AF1911" i="1"/>
  <c r="AG1911" i="1" s="1"/>
  <c r="AF1899" i="1"/>
  <c r="AG1899" i="1" s="1"/>
  <c r="AF1887" i="1"/>
  <c r="AG1887" i="1" s="1"/>
  <c r="AF1875" i="1"/>
  <c r="AG1875" i="1" s="1"/>
  <c r="AF1859" i="1"/>
  <c r="AG1859" i="1" s="1"/>
  <c r="AF1851" i="1"/>
  <c r="AG1851" i="1" s="1"/>
  <c r="AF1843" i="1"/>
  <c r="AG1843" i="1" s="1"/>
  <c r="AF1831" i="1"/>
  <c r="AG1831" i="1" s="1"/>
  <c r="AF1819" i="1"/>
  <c r="AG1819" i="1" s="1"/>
  <c r="AF1807" i="1"/>
  <c r="AG1807" i="1" s="1"/>
  <c r="AF1799" i="1"/>
  <c r="AG1799" i="1" s="1"/>
  <c r="AF1787" i="1"/>
  <c r="AG1787" i="1" s="1"/>
  <c r="AF1772" i="1"/>
  <c r="AG1772" i="1" s="1"/>
  <c r="AJ1772" i="1" s="1"/>
  <c r="AF1760" i="1"/>
  <c r="AG1760" i="1" s="1"/>
  <c r="AF1748" i="1"/>
  <c r="AG1748" i="1" s="1"/>
  <c r="AF1744" i="1"/>
  <c r="AG1744" i="1" s="1"/>
  <c r="AF1732" i="1"/>
  <c r="AG1732" i="1" s="1"/>
  <c r="AF1720" i="1"/>
  <c r="AG1720" i="1" s="1"/>
  <c r="AF1708" i="1"/>
  <c r="AG1708" i="1" s="1"/>
  <c r="AF1696" i="1"/>
  <c r="AG1696" i="1" s="1"/>
  <c r="AF1688" i="1"/>
  <c r="AG1688" i="1" s="1"/>
  <c r="AF1676" i="1"/>
  <c r="AG1676" i="1" s="1"/>
  <c r="AF1665" i="1"/>
  <c r="AG1665" i="1" s="1"/>
  <c r="AF1653" i="1"/>
  <c r="AG1653" i="1" s="1"/>
  <c r="AF1641" i="1"/>
  <c r="AG1641" i="1" s="1"/>
  <c r="AF1633" i="1"/>
  <c r="AG1633" i="1" s="1"/>
  <c r="AF1621" i="1"/>
  <c r="AG1621" i="1" s="1"/>
  <c r="AF1609" i="1"/>
  <c r="AG1609" i="1" s="1"/>
  <c r="AF1597" i="1"/>
  <c r="AG1597" i="1" s="1"/>
  <c r="AF1581" i="1"/>
  <c r="AG1581" i="1" s="1"/>
  <c r="AF1569" i="1"/>
  <c r="AG1569" i="1" s="1"/>
  <c r="AF1558" i="1"/>
  <c r="AG1558" i="1" s="1"/>
  <c r="AF1546" i="1"/>
  <c r="AG1546" i="1" s="1"/>
  <c r="AF1530" i="1"/>
  <c r="AG1530" i="1" s="1"/>
  <c r="AF1518" i="1"/>
  <c r="AG1518" i="1" s="1"/>
  <c r="AF1502" i="1"/>
  <c r="AG1502" i="1" s="1"/>
  <c r="AF1490" i="1"/>
  <c r="AG1490" i="1" s="1"/>
  <c r="AF1479" i="1"/>
  <c r="AG1479" i="1" s="1"/>
  <c r="AF1467" i="1"/>
  <c r="AG1467" i="1" s="1"/>
  <c r="AF1455" i="1"/>
  <c r="AG1455" i="1" s="1"/>
  <c r="AF1443" i="1"/>
  <c r="AG1443" i="1" s="1"/>
  <c r="AF1431" i="1"/>
  <c r="AG1431" i="1" s="1"/>
  <c r="AF1423" i="1"/>
  <c r="AG1423" i="1" s="1"/>
  <c r="AF1411" i="1"/>
  <c r="AG1411" i="1" s="1"/>
  <c r="AF1400" i="1"/>
  <c r="AG1400" i="1" s="1"/>
  <c r="AF1384" i="1"/>
  <c r="AG1384" i="1" s="1"/>
  <c r="AF1373" i="1"/>
  <c r="AG1373" i="1" s="1"/>
  <c r="AF1361" i="1"/>
  <c r="AG1361" i="1" s="1"/>
  <c r="AF1349" i="1"/>
  <c r="AG1349" i="1" s="1"/>
  <c r="AF1333" i="1"/>
  <c r="AG1333" i="1" s="1"/>
  <c r="AF1325" i="1"/>
  <c r="AG1325" i="1" s="1"/>
  <c r="AF1317" i="1"/>
  <c r="AG1317" i="1" s="1"/>
  <c r="AF1305" i="1"/>
  <c r="AG1305" i="1" s="1"/>
  <c r="AF1289" i="1"/>
  <c r="AG1289" i="1" s="1"/>
  <c r="AF1277" i="1"/>
  <c r="AG1277" i="1" s="1"/>
  <c r="AF1265" i="1"/>
  <c r="AG1265" i="1" s="1"/>
  <c r="AF1253" i="1"/>
  <c r="AG1253" i="1" s="1"/>
  <c r="AF1245" i="1"/>
  <c r="AG1245" i="1" s="1"/>
  <c r="AF1237" i="1"/>
  <c r="AG1237" i="1" s="1"/>
  <c r="AF1225" i="1"/>
  <c r="AG1225" i="1" s="1"/>
  <c r="AF1213" i="1"/>
  <c r="AG1213" i="1" s="1"/>
  <c r="AF1201" i="1"/>
  <c r="AG1201" i="1" s="1"/>
  <c r="AF1189" i="1"/>
  <c r="AG1189" i="1" s="1"/>
  <c r="AF1177" i="1"/>
  <c r="AG1177" i="1" s="1"/>
  <c r="AF1169" i="1"/>
  <c r="AG1169" i="1" s="1"/>
  <c r="AF1157" i="1"/>
  <c r="AG1157" i="1" s="1"/>
  <c r="AF1149" i="1"/>
  <c r="AG1149" i="1" s="1"/>
  <c r="AF1141" i="1"/>
  <c r="AG1141" i="1" s="1"/>
  <c r="AF1129" i="1"/>
  <c r="AG1129" i="1" s="1"/>
  <c r="AF1121" i="1"/>
  <c r="AG1121" i="1" s="1"/>
  <c r="AF1117" i="1"/>
  <c r="AG1117" i="1" s="1"/>
  <c r="AF1105" i="1"/>
  <c r="AG1105" i="1" s="1"/>
  <c r="AF1097" i="1"/>
  <c r="AG1097" i="1" s="1"/>
  <c r="AF1089" i="1"/>
  <c r="AG1089" i="1" s="1"/>
  <c r="AF1082" i="1"/>
  <c r="AG1082" i="1" s="1"/>
  <c r="AF1075" i="1"/>
  <c r="AG1075" i="1" s="1"/>
  <c r="AF1063" i="1"/>
  <c r="AG1063" i="1" s="1"/>
  <c r="AF1059" i="1"/>
  <c r="AG1059" i="1" s="1"/>
  <c r="AF1051" i="1"/>
  <c r="AG1051" i="1" s="1"/>
  <c r="AF1043" i="1"/>
  <c r="AG1043" i="1" s="1"/>
  <c r="AF1035" i="1"/>
  <c r="AG1035" i="1" s="1"/>
  <c r="AF1027" i="1"/>
  <c r="AG1027" i="1" s="1"/>
  <c r="AF1019" i="1"/>
  <c r="AG1019" i="1" s="1"/>
  <c r="AF1011" i="1"/>
  <c r="AG1011" i="1" s="1"/>
  <c r="AF1003" i="1"/>
  <c r="AG1003" i="1" s="1"/>
  <c r="AF995" i="1"/>
  <c r="AG995" i="1" s="1"/>
  <c r="AF987" i="1"/>
  <c r="AG987" i="1" s="1"/>
  <c r="AF979" i="1"/>
  <c r="AG979" i="1" s="1"/>
  <c r="AF971" i="1"/>
  <c r="AG971" i="1" s="1"/>
  <c r="AF963" i="1"/>
  <c r="AG963" i="1" s="1"/>
  <c r="AF955" i="1"/>
  <c r="AG955" i="1" s="1"/>
  <c r="AF947" i="1"/>
  <c r="AG947" i="1" s="1"/>
  <c r="AF939" i="1"/>
  <c r="AG939" i="1" s="1"/>
  <c r="AF931" i="1"/>
  <c r="AG931" i="1" s="1"/>
  <c r="AF923" i="1"/>
  <c r="AG923" i="1" s="1"/>
  <c r="AF915" i="1"/>
  <c r="AG915" i="1" s="1"/>
  <c r="AF907" i="1"/>
  <c r="AG907" i="1" s="1"/>
  <c r="AF899" i="1"/>
  <c r="AG899" i="1" s="1"/>
  <c r="AF891" i="1"/>
  <c r="AG891" i="1" s="1"/>
  <c r="AF883" i="1"/>
  <c r="AG883" i="1" s="1"/>
  <c r="AF879" i="1"/>
  <c r="AG879" i="1" s="1"/>
  <c r="AF871" i="1"/>
  <c r="AG871" i="1" s="1"/>
  <c r="AF863" i="1"/>
  <c r="AG863" i="1" s="1"/>
  <c r="AF855" i="1"/>
  <c r="AG855" i="1" s="1"/>
  <c r="AF847" i="1"/>
  <c r="AG847" i="1" s="1"/>
  <c r="AF839" i="1"/>
  <c r="AG839" i="1" s="1"/>
  <c r="AF820" i="1"/>
  <c r="AG820" i="1" s="1"/>
  <c r="AF812" i="1"/>
  <c r="AG812" i="1" s="1"/>
  <c r="AF804" i="1"/>
  <c r="AG804" i="1" s="1"/>
  <c r="AF796" i="1"/>
  <c r="AG796" i="1" s="1"/>
  <c r="AF784" i="1"/>
  <c r="AG784" i="1" s="1"/>
  <c r="AF776" i="1"/>
  <c r="AG776" i="1" s="1"/>
  <c r="AF768" i="1"/>
  <c r="AG768" i="1" s="1"/>
  <c r="AF760" i="1"/>
  <c r="AG760" i="1" s="1"/>
  <c r="AF752" i="1"/>
  <c r="AG752" i="1" s="1"/>
  <c r="AF744" i="1"/>
  <c r="AG744" i="1" s="1"/>
  <c r="AF740" i="1"/>
  <c r="AG740" i="1" s="1"/>
  <c r="AF732" i="1"/>
  <c r="AG732" i="1" s="1"/>
  <c r="AF724" i="1"/>
  <c r="AG724" i="1" s="1"/>
  <c r="AF716" i="1"/>
  <c r="AG716" i="1" s="1"/>
  <c r="AF708" i="1"/>
  <c r="AG708" i="1" s="1"/>
  <c r="AF700" i="1"/>
  <c r="AG700" i="1" s="1"/>
  <c r="AF692" i="1"/>
  <c r="AG692" i="1" s="1"/>
  <c r="AF684" i="1"/>
  <c r="AG684" i="1" s="1"/>
  <c r="AF676" i="1"/>
  <c r="AG676" i="1" s="1"/>
  <c r="AF668" i="1"/>
  <c r="AG668" i="1" s="1"/>
  <c r="AF660" i="1"/>
  <c r="AG660" i="1" s="1"/>
  <c r="AF653" i="1"/>
  <c r="AG653" i="1" s="1"/>
  <c r="AF645" i="1"/>
  <c r="AG645" i="1" s="1"/>
  <c r="AF641" i="1"/>
  <c r="AG641" i="1" s="1"/>
  <c r="AF633" i="1"/>
  <c r="AG633" i="1" s="1"/>
  <c r="AF625" i="1"/>
  <c r="AG625" i="1" s="1"/>
  <c r="AF617" i="1"/>
  <c r="AG617" i="1" s="1"/>
  <c r="AF609" i="1"/>
  <c r="AG609" i="1" s="1"/>
  <c r="AF601" i="1"/>
  <c r="AG601" i="1" s="1"/>
  <c r="AF593" i="1"/>
  <c r="AG593" i="1" s="1"/>
  <c r="AF585" i="1"/>
  <c r="AG585" i="1" s="1"/>
  <c r="AF577" i="1"/>
  <c r="AG577" i="1" s="1"/>
  <c r="AF573" i="1"/>
  <c r="AG573" i="1" s="1"/>
  <c r="AF565" i="1"/>
  <c r="AG565" i="1" s="1"/>
  <c r="AF557" i="1"/>
  <c r="AG557" i="1" s="1"/>
  <c r="AF545" i="1"/>
  <c r="AG545" i="1" s="1"/>
  <c r="AF537" i="1"/>
  <c r="AG537" i="1" s="1"/>
  <c r="AF529" i="1"/>
  <c r="AG529" i="1" s="1"/>
  <c r="AF521" i="1"/>
  <c r="AG521" i="1" s="1"/>
  <c r="AF517" i="1"/>
  <c r="AG517" i="1" s="1"/>
  <c r="AF509" i="1"/>
  <c r="AG509" i="1" s="1"/>
  <c r="AF497" i="1"/>
  <c r="AG497" i="1" s="1"/>
  <c r="AF489" i="1"/>
  <c r="AG489" i="1" s="1"/>
  <c r="AF485" i="1"/>
  <c r="AG485" i="1" s="1"/>
  <c r="AF477" i="1"/>
  <c r="AG477" i="1" s="1"/>
  <c r="AF469" i="1"/>
  <c r="AG469" i="1" s="1"/>
  <c r="AF461" i="1"/>
  <c r="AG461" i="1" s="1"/>
  <c r="AF449" i="1"/>
  <c r="AG449" i="1" s="1"/>
  <c r="AF441" i="1"/>
  <c r="AG441" i="1" s="1"/>
  <c r="AF434" i="1"/>
  <c r="AG434" i="1" s="1"/>
  <c r="AF426" i="1"/>
  <c r="AG426" i="1" s="1"/>
  <c r="AF418" i="1"/>
  <c r="AG418" i="1" s="1"/>
  <c r="AF410" i="1"/>
  <c r="AG410" i="1" s="1"/>
  <c r="AF402" i="1"/>
  <c r="AG402" i="1" s="1"/>
  <c r="AF394" i="1"/>
  <c r="AG394" i="1" s="1"/>
  <c r="AF386" i="1"/>
  <c r="AG386" i="1" s="1"/>
  <c r="AF378" i="1"/>
  <c r="AG378" i="1" s="1"/>
  <c r="AF370" i="1"/>
  <c r="AG370" i="1" s="1"/>
  <c r="AF366" i="1"/>
  <c r="AG366" i="1" s="1"/>
  <c r="AF358" i="1"/>
  <c r="AG358" i="1" s="1"/>
  <c r="AF354" i="1"/>
  <c r="AG354" i="1" s="1"/>
  <c r="AF346" i="1"/>
  <c r="AG346" i="1" s="1"/>
  <c r="AF339" i="1"/>
  <c r="AG339" i="1" s="1"/>
  <c r="AF331" i="1"/>
  <c r="AG331" i="1" s="1"/>
  <c r="AF323" i="1"/>
  <c r="AG323" i="1" s="1"/>
  <c r="AF315" i="1"/>
  <c r="AG315" i="1" s="1"/>
  <c r="AF307" i="1"/>
  <c r="AG307" i="1" s="1"/>
  <c r="AF299" i="1"/>
  <c r="AG299" i="1" s="1"/>
  <c r="AF291" i="1"/>
  <c r="AG291" i="1" s="1"/>
  <c r="AF279" i="1"/>
  <c r="AG279" i="1" s="1"/>
  <c r="AF271" i="1"/>
  <c r="AG271" i="1" s="1"/>
  <c r="AF263" i="1"/>
  <c r="AG263" i="1" s="1"/>
  <c r="AF255" i="1"/>
  <c r="AG255" i="1" s="1"/>
  <c r="AF247" i="1"/>
  <c r="AG247" i="1" s="1"/>
  <c r="AF239" i="1"/>
  <c r="AG239" i="1" s="1"/>
  <c r="AF231" i="1"/>
  <c r="AG231" i="1" s="1"/>
  <c r="AF223" i="1"/>
  <c r="AG223" i="1" s="1"/>
  <c r="AF219" i="1"/>
  <c r="AG219" i="1" s="1"/>
  <c r="AF211" i="1"/>
  <c r="AG211" i="1" s="1"/>
  <c r="AF203" i="1"/>
  <c r="AG203" i="1" s="1"/>
  <c r="AF195" i="1"/>
  <c r="AG195" i="1" s="1"/>
  <c r="AF187" i="1"/>
  <c r="AG187" i="1" s="1"/>
  <c r="AF179" i="1"/>
  <c r="AG179" i="1" s="1"/>
  <c r="AF171" i="1"/>
  <c r="AG171" i="1" s="1"/>
  <c r="AF163" i="1"/>
  <c r="AG163" i="1" s="1"/>
  <c r="AF155" i="1"/>
  <c r="AG155" i="1" s="1"/>
  <c r="AF147" i="1"/>
  <c r="AG147" i="1" s="1"/>
  <c r="AF139" i="1"/>
  <c r="AG139" i="1" s="1"/>
  <c r="AF131" i="1"/>
  <c r="AG131" i="1" s="1"/>
  <c r="AF123" i="1"/>
  <c r="AG123" i="1" s="1"/>
  <c r="AF115" i="1"/>
  <c r="AG115" i="1" s="1"/>
  <c r="AF107" i="1"/>
  <c r="AG107" i="1" s="1"/>
  <c r="AF95" i="1"/>
  <c r="AG95" i="1" s="1"/>
  <c r="AF88" i="1"/>
  <c r="AG88" i="1" s="1"/>
  <c r="AF80" i="1"/>
  <c r="AG80" i="1" s="1"/>
  <c r="AF72" i="1"/>
  <c r="AG72" i="1" s="1"/>
  <c r="AF64" i="1"/>
  <c r="AG64" i="1" s="1"/>
  <c r="AF56" i="1"/>
  <c r="AG56" i="1" s="1"/>
  <c r="AF40" i="1"/>
  <c r="AG40" i="1" s="1"/>
  <c r="J2077" i="1"/>
  <c r="K2077" i="1" s="1"/>
  <c r="J2066" i="1"/>
  <c r="K2066" i="1" s="1"/>
  <c r="J2052" i="1"/>
  <c r="K2052" i="1" s="1"/>
  <c r="J2032" i="1"/>
  <c r="K2032" i="1" s="1"/>
  <c r="J2024" i="1"/>
  <c r="K2024" i="1" s="1"/>
  <c r="J2016" i="1"/>
  <c r="K2016" i="1" s="1"/>
  <c r="J2012" i="1"/>
  <c r="K2012" i="1" s="1"/>
  <c r="J2004" i="1"/>
  <c r="K2004" i="1" s="1"/>
  <c r="J1996" i="1"/>
  <c r="K1996" i="1" s="1"/>
  <c r="J1992" i="1"/>
  <c r="K1992" i="1" s="1"/>
  <c r="J1988" i="1"/>
  <c r="K1988" i="1" s="1"/>
  <c r="J1980" i="1"/>
  <c r="K1980" i="1" s="1"/>
  <c r="J1964" i="1"/>
  <c r="K1964" i="1" s="1"/>
  <c r="J1956" i="1"/>
  <c r="K1956" i="1" s="1"/>
  <c r="J1940" i="1"/>
  <c r="K1940" i="1" s="1"/>
  <c r="J1932" i="1"/>
  <c r="K1932" i="1" s="1"/>
  <c r="J1924" i="1"/>
  <c r="K1924" i="1" s="1"/>
  <c r="J1908" i="1"/>
  <c r="K1908" i="1" s="1"/>
  <c r="J1896" i="1"/>
  <c r="K1896" i="1" s="1"/>
  <c r="J1852" i="1"/>
  <c r="K1852" i="1" s="1"/>
  <c r="J2084" i="1"/>
  <c r="K2084" i="1" s="1"/>
  <c r="J2080" i="1"/>
  <c r="K2080" i="1" s="1"/>
  <c r="J2076" i="1"/>
  <c r="K2076" i="1" s="1"/>
  <c r="J2072" i="1"/>
  <c r="K2072" i="1" s="1"/>
  <c r="J2068" i="1"/>
  <c r="K2068" i="1" s="1"/>
  <c r="J2062" i="1"/>
  <c r="K2062" i="1" s="1"/>
  <c r="J2059" i="1"/>
  <c r="K2059" i="1" s="1"/>
  <c r="J2055" i="1"/>
  <c r="K2055" i="1" s="1"/>
  <c r="J2051" i="1"/>
  <c r="K2051" i="1" s="1"/>
  <c r="J2047" i="1"/>
  <c r="K2047" i="1" s="1"/>
  <c r="J2043" i="1"/>
  <c r="K2043" i="1" s="1"/>
  <c r="J2039" i="1"/>
  <c r="K2039" i="1" s="1"/>
  <c r="J2035" i="1"/>
  <c r="K2035" i="1" s="1"/>
  <c r="J2031" i="1"/>
  <c r="K2031" i="1" s="1"/>
  <c r="J2027" i="1"/>
  <c r="K2027" i="1" s="1"/>
  <c r="J2023" i="1"/>
  <c r="K2023" i="1" s="1"/>
  <c r="J2019" i="1"/>
  <c r="K2019" i="1" s="1"/>
  <c r="J2015" i="1"/>
  <c r="K2015" i="1" s="1"/>
  <c r="J2011" i="1"/>
  <c r="K2011" i="1" s="1"/>
  <c r="J2007" i="1"/>
  <c r="K2007" i="1" s="1"/>
  <c r="J2003" i="1"/>
  <c r="K2003" i="1" s="1"/>
  <c r="J1999" i="1"/>
  <c r="K1999" i="1" s="1"/>
  <c r="J1995" i="1"/>
  <c r="K1995" i="1" s="1"/>
  <c r="J1991" i="1"/>
  <c r="K1991" i="1" s="1"/>
  <c r="J1987" i="1"/>
  <c r="K1987" i="1" s="1"/>
  <c r="J1983" i="1"/>
  <c r="K1983" i="1" s="1"/>
  <c r="J1979" i="1"/>
  <c r="K1979" i="1" s="1"/>
  <c r="J1975" i="1"/>
  <c r="K1975" i="1" s="1"/>
  <c r="J1971" i="1"/>
  <c r="K1971" i="1" s="1"/>
  <c r="J1967" i="1"/>
  <c r="K1967" i="1" s="1"/>
  <c r="J1963" i="1"/>
  <c r="K1963" i="1" s="1"/>
  <c r="J1959" i="1"/>
  <c r="K1959" i="1" s="1"/>
  <c r="J1955" i="1"/>
  <c r="K1955" i="1" s="1"/>
  <c r="J1951" i="1"/>
  <c r="K1951" i="1" s="1"/>
  <c r="J1947" i="1"/>
  <c r="K1947" i="1" s="1"/>
  <c r="J1943" i="1"/>
  <c r="K1943" i="1" s="1"/>
  <c r="J1939" i="1"/>
  <c r="K1939" i="1" s="1"/>
  <c r="J1935" i="1"/>
  <c r="K1935" i="1" s="1"/>
  <c r="J1931" i="1"/>
  <c r="K1931" i="1" s="1"/>
  <c r="J1927" i="1"/>
  <c r="K1927" i="1" s="1"/>
  <c r="J1923" i="1"/>
  <c r="K1923" i="1" s="1"/>
  <c r="J1919" i="1"/>
  <c r="K1919" i="1" s="1"/>
  <c r="J1915" i="1"/>
  <c r="K1915" i="1" s="1"/>
  <c r="J1911" i="1"/>
  <c r="K1911" i="1" s="1"/>
  <c r="J1907" i="1"/>
  <c r="K1907" i="1" s="1"/>
  <c r="J1903" i="1"/>
  <c r="K1903" i="1" s="1"/>
  <c r="J1899" i="1"/>
  <c r="K1899" i="1" s="1"/>
  <c r="J1895" i="1"/>
  <c r="K1895" i="1" s="1"/>
  <c r="J1891" i="1"/>
  <c r="K1891" i="1" s="1"/>
  <c r="J1887" i="1"/>
  <c r="K1887" i="1" s="1"/>
  <c r="J1883" i="1"/>
  <c r="K1883" i="1" s="1"/>
  <c r="J1879" i="1"/>
  <c r="K1879" i="1" s="1"/>
  <c r="J1875" i="1"/>
  <c r="K1875" i="1" s="1"/>
  <c r="J1871" i="1"/>
  <c r="K1871" i="1" s="1"/>
  <c r="J1867" i="1"/>
  <c r="K1867" i="1" s="1"/>
  <c r="J1863" i="1"/>
  <c r="K1863" i="1" s="1"/>
  <c r="J1859" i="1"/>
  <c r="K1859" i="1" s="1"/>
  <c r="J1855" i="1"/>
  <c r="K1855" i="1" s="1"/>
  <c r="J1851" i="1"/>
  <c r="K1851" i="1" s="1"/>
  <c r="J1847" i="1"/>
  <c r="K1847" i="1" s="1"/>
  <c r="J1843" i="1"/>
  <c r="K1843" i="1" s="1"/>
  <c r="J1839" i="1"/>
  <c r="K1839" i="1" s="1"/>
  <c r="J1835" i="1"/>
  <c r="K1835" i="1" s="1"/>
  <c r="J1831" i="1"/>
  <c r="K1831" i="1" s="1"/>
  <c r="J1827" i="1"/>
  <c r="K1827" i="1" s="1"/>
  <c r="J1823" i="1"/>
  <c r="K1823" i="1" s="1"/>
  <c r="J1819" i="1"/>
  <c r="K1819" i="1" s="1"/>
  <c r="J1815" i="1"/>
  <c r="K1815" i="1" s="1"/>
  <c r="J1811" i="1"/>
  <c r="K1811" i="1" s="1"/>
  <c r="J1807" i="1"/>
  <c r="K1807" i="1" s="1"/>
  <c r="J1803" i="1"/>
  <c r="K1803" i="1" s="1"/>
  <c r="J1799" i="1"/>
  <c r="K1799" i="1" s="1"/>
  <c r="J1795" i="1"/>
  <c r="K1795" i="1" s="1"/>
  <c r="J1791" i="1"/>
  <c r="K1791" i="1" s="1"/>
  <c r="J1787" i="1"/>
  <c r="K1787" i="1" s="1"/>
  <c r="J1783" i="1"/>
  <c r="K1783" i="1" s="1"/>
  <c r="J1780" i="1"/>
  <c r="K1780" i="1" s="1"/>
  <c r="J1776" i="1"/>
  <c r="K1776" i="1" s="1"/>
  <c r="J1772" i="1"/>
  <c r="K1772" i="1" s="1"/>
  <c r="J1768" i="1"/>
  <c r="K1768" i="1" s="1"/>
  <c r="J1764" i="1"/>
  <c r="K1764" i="1" s="1"/>
  <c r="J1760" i="1"/>
  <c r="K1760" i="1" s="1"/>
  <c r="J1756" i="1"/>
  <c r="K1756" i="1" s="1"/>
  <c r="J1752" i="1"/>
  <c r="K1752" i="1" s="1"/>
  <c r="J1748" i="1"/>
  <c r="K1748" i="1" s="1"/>
  <c r="J1744" i="1"/>
  <c r="K1744" i="1" s="1"/>
  <c r="J1740" i="1"/>
  <c r="K1740" i="1" s="1"/>
  <c r="J1736" i="1"/>
  <c r="K1736" i="1" s="1"/>
  <c r="J1732" i="1"/>
  <c r="K1732" i="1" s="1"/>
  <c r="J1728" i="1"/>
  <c r="K1728" i="1" s="1"/>
  <c r="J1724" i="1"/>
  <c r="K1724" i="1" s="1"/>
  <c r="J1720" i="1"/>
  <c r="K1720" i="1" s="1"/>
  <c r="J1716" i="1"/>
  <c r="K1716" i="1" s="1"/>
  <c r="J1712" i="1"/>
  <c r="K1712" i="1" s="1"/>
  <c r="J1708" i="1"/>
  <c r="K1708" i="1" s="1"/>
  <c r="J1704" i="1"/>
  <c r="K1704" i="1" s="1"/>
  <c r="J1700" i="1"/>
  <c r="K1700" i="1" s="1"/>
  <c r="J1696" i="1"/>
  <c r="K1696" i="1" s="1"/>
  <c r="J1692" i="1"/>
  <c r="K1692" i="1" s="1"/>
  <c r="J1688" i="1"/>
  <c r="K1688" i="1" s="1"/>
  <c r="J1684" i="1"/>
  <c r="K1684" i="1" s="1"/>
  <c r="J1680" i="1"/>
  <c r="K1680" i="1" s="1"/>
  <c r="J1676" i="1"/>
  <c r="K1676" i="1" s="1"/>
  <c r="J1672" i="1"/>
  <c r="K1672" i="1" s="1"/>
  <c r="J1668" i="1"/>
  <c r="K1668" i="1" s="1"/>
  <c r="J1665" i="1"/>
  <c r="K1665" i="1" s="1"/>
  <c r="J1661" i="1"/>
  <c r="K1661" i="1" s="1"/>
  <c r="J1657" i="1"/>
  <c r="K1657" i="1" s="1"/>
  <c r="J1653" i="1"/>
  <c r="K1653" i="1" s="1"/>
  <c r="J1649" i="1"/>
  <c r="K1649" i="1" s="1"/>
  <c r="J1645" i="1"/>
  <c r="K1645" i="1" s="1"/>
  <c r="J1641" i="1"/>
  <c r="K1641" i="1" s="1"/>
  <c r="J1637" i="1"/>
  <c r="K1637" i="1" s="1"/>
  <c r="J1633" i="1"/>
  <c r="K1633" i="1" s="1"/>
  <c r="J1629" i="1"/>
  <c r="K1629" i="1" s="1"/>
  <c r="J1625" i="1"/>
  <c r="K1625" i="1" s="1"/>
  <c r="J1621" i="1"/>
  <c r="K1621" i="1" s="1"/>
  <c r="J1617" i="1"/>
  <c r="K1617" i="1" s="1"/>
  <c r="J1613" i="1"/>
  <c r="K1613" i="1" s="1"/>
  <c r="J1609" i="1"/>
  <c r="K1609" i="1" s="1"/>
  <c r="J1605" i="1"/>
  <c r="K1605" i="1" s="1"/>
  <c r="J1601" i="1"/>
  <c r="K1601" i="1" s="1"/>
  <c r="J1597" i="1"/>
  <c r="K1597" i="1" s="1"/>
  <c r="J1593" i="1"/>
  <c r="K1593" i="1" s="1"/>
  <c r="J1589" i="1"/>
  <c r="K1589" i="1" s="1"/>
  <c r="J1585" i="1"/>
  <c r="K1585" i="1" s="1"/>
  <c r="J1581" i="1"/>
  <c r="K1581" i="1" s="1"/>
  <c r="J1577" i="1"/>
  <c r="K1577" i="1" s="1"/>
  <c r="J1573" i="1"/>
  <c r="K1573" i="1" s="1"/>
  <c r="J1569" i="1"/>
  <c r="K1569" i="1" s="1"/>
  <c r="J1565" i="1"/>
  <c r="K1565" i="1" s="1"/>
  <c r="J1562" i="1"/>
  <c r="K1562" i="1" s="1"/>
  <c r="J1558" i="1"/>
  <c r="K1558" i="1" s="1"/>
  <c r="J1554" i="1"/>
  <c r="K1554" i="1" s="1"/>
  <c r="J1550" i="1"/>
  <c r="K1550" i="1" s="1"/>
  <c r="J1546" i="1"/>
  <c r="K1546" i="1" s="1"/>
  <c r="J1542" i="1"/>
  <c r="K1542" i="1" s="1"/>
  <c r="J1538" i="1"/>
  <c r="K1538" i="1" s="1"/>
  <c r="J1534" i="1"/>
  <c r="K1534" i="1" s="1"/>
  <c r="J1530" i="1"/>
  <c r="K1530" i="1" s="1"/>
  <c r="J1526" i="1"/>
  <c r="K1526" i="1" s="1"/>
  <c r="J1522" i="1"/>
  <c r="K1522" i="1" s="1"/>
  <c r="J1518" i="1"/>
  <c r="K1518" i="1" s="1"/>
  <c r="J1514" i="1"/>
  <c r="K1514" i="1" s="1"/>
  <c r="J1510" i="1"/>
  <c r="K1510" i="1" s="1"/>
  <c r="J1502" i="1"/>
  <c r="K1502" i="1" s="1"/>
  <c r="J1498" i="1"/>
  <c r="K1498" i="1" s="1"/>
  <c r="J1494" i="1"/>
  <c r="K1494" i="1" s="1"/>
  <c r="J1490" i="1"/>
  <c r="K1490" i="1" s="1"/>
  <c r="J1486" i="1"/>
  <c r="K1486" i="1" s="1"/>
  <c r="J1483" i="1"/>
  <c r="K1483" i="1" s="1"/>
  <c r="J1479" i="1"/>
  <c r="K1479" i="1" s="1"/>
  <c r="J1475" i="1"/>
  <c r="K1475" i="1" s="1"/>
  <c r="J1471" i="1"/>
  <c r="K1471" i="1" s="1"/>
  <c r="J1467" i="1"/>
  <c r="K1467" i="1" s="1"/>
  <c r="J1463" i="1"/>
  <c r="K1463" i="1" s="1"/>
  <c r="J1459" i="1"/>
  <c r="K1459" i="1" s="1"/>
  <c r="J1455" i="1"/>
  <c r="K1455" i="1" s="1"/>
  <c r="J1451" i="1"/>
  <c r="K1451" i="1" s="1"/>
  <c r="J1447" i="1"/>
  <c r="K1447" i="1" s="1"/>
  <c r="J1443" i="1"/>
  <c r="K1443" i="1" s="1"/>
  <c r="J1439" i="1"/>
  <c r="K1439" i="1" s="1"/>
  <c r="J1435" i="1"/>
  <c r="K1435" i="1" s="1"/>
  <c r="J1431" i="1"/>
  <c r="K1431" i="1" s="1"/>
  <c r="J1427" i="1"/>
  <c r="K1427" i="1" s="1"/>
  <c r="J1423" i="1"/>
  <c r="K1423" i="1" s="1"/>
  <c r="J1419" i="1"/>
  <c r="K1419" i="1" s="1"/>
  <c r="J1415" i="1"/>
  <c r="K1415" i="1" s="1"/>
  <c r="J1411" i="1"/>
  <c r="K1411" i="1" s="1"/>
  <c r="J1407" i="1"/>
  <c r="K1407" i="1" s="1"/>
  <c r="J1403" i="1"/>
  <c r="K1403" i="1" s="1"/>
  <c r="J1400" i="1"/>
  <c r="K1400" i="1" s="1"/>
  <c r="J1396" i="1"/>
  <c r="K1396" i="1" s="1"/>
  <c r="J1392" i="1"/>
  <c r="K1392" i="1" s="1"/>
  <c r="J1388" i="1"/>
  <c r="K1388" i="1" s="1"/>
  <c r="J1384" i="1"/>
  <c r="K1384" i="1" s="1"/>
  <c r="J1377" i="1"/>
  <c r="K1377" i="1" s="1"/>
  <c r="J1373" i="1"/>
  <c r="K1373" i="1" s="1"/>
  <c r="J1369" i="1"/>
  <c r="K1369" i="1" s="1"/>
  <c r="J1365" i="1"/>
  <c r="K1365" i="1" s="1"/>
  <c r="J1361" i="1"/>
  <c r="K1361" i="1" s="1"/>
  <c r="J1357" i="1"/>
  <c r="K1357" i="1" s="1"/>
  <c r="J1353" i="1"/>
  <c r="K1353" i="1" s="1"/>
  <c r="J1349" i="1"/>
  <c r="K1349" i="1" s="1"/>
  <c r="J1345" i="1"/>
  <c r="K1345" i="1" s="1"/>
  <c r="J1341" i="1"/>
  <c r="K1341" i="1" s="1"/>
  <c r="J1337" i="1"/>
  <c r="K1337" i="1" s="1"/>
  <c r="J1333" i="1"/>
  <c r="K1333" i="1" s="1"/>
  <c r="J1329" i="1"/>
  <c r="K1329" i="1" s="1"/>
  <c r="J1325" i="1"/>
  <c r="K1325" i="1" s="1"/>
  <c r="J1321" i="1"/>
  <c r="K1321" i="1" s="1"/>
  <c r="J1317" i="1"/>
  <c r="K1317" i="1" s="1"/>
  <c r="J1313" i="1"/>
  <c r="K1313" i="1" s="1"/>
  <c r="J1309" i="1"/>
  <c r="K1309" i="1" s="1"/>
  <c r="J1305" i="1"/>
  <c r="K1305" i="1" s="1"/>
  <c r="J1301" i="1"/>
  <c r="K1301" i="1" s="1"/>
  <c r="J1297" i="1"/>
  <c r="K1297" i="1" s="1"/>
  <c r="J1293" i="1"/>
  <c r="K1293" i="1" s="1"/>
  <c r="J1289" i="1"/>
  <c r="K1289" i="1" s="1"/>
  <c r="J1285" i="1"/>
  <c r="K1285" i="1" s="1"/>
  <c r="J1281" i="1"/>
  <c r="K1281" i="1" s="1"/>
  <c r="J1277" i="1"/>
  <c r="K1277" i="1" s="1"/>
  <c r="J1273" i="1"/>
  <c r="K1273" i="1" s="1"/>
  <c r="J1269" i="1"/>
  <c r="K1269" i="1" s="1"/>
  <c r="J1265" i="1"/>
  <c r="K1265" i="1" s="1"/>
  <c r="J1261" i="1"/>
  <c r="K1261" i="1" s="1"/>
  <c r="J1257" i="1"/>
  <c r="K1257" i="1" s="1"/>
  <c r="J1253" i="1"/>
  <c r="K1253" i="1" s="1"/>
  <c r="J1249" i="1"/>
  <c r="K1249" i="1" s="1"/>
  <c r="J1245" i="1"/>
  <c r="K1245" i="1" s="1"/>
  <c r="J1241" i="1"/>
  <c r="K1241" i="1" s="1"/>
  <c r="J1237" i="1"/>
  <c r="K1237" i="1" s="1"/>
  <c r="J1233" i="1"/>
  <c r="K1233" i="1" s="1"/>
  <c r="J1229" i="1"/>
  <c r="K1229" i="1" s="1"/>
  <c r="J1225" i="1"/>
  <c r="K1225" i="1" s="1"/>
  <c r="J1221" i="1"/>
  <c r="K1221" i="1" s="1"/>
  <c r="J1217" i="1"/>
  <c r="K1217" i="1" s="1"/>
  <c r="J1213" i="1"/>
  <c r="K1213" i="1" s="1"/>
  <c r="J1209" i="1"/>
  <c r="K1209" i="1" s="1"/>
  <c r="J1205" i="1"/>
  <c r="K1205" i="1" s="1"/>
  <c r="J1201" i="1"/>
  <c r="K1201" i="1" s="1"/>
  <c r="J1197" i="1"/>
  <c r="K1197" i="1" s="1"/>
  <c r="J1193" i="1"/>
  <c r="K1193" i="1" s="1"/>
  <c r="J1189" i="1"/>
  <c r="K1189" i="1" s="1"/>
  <c r="J1185" i="1"/>
  <c r="K1185" i="1" s="1"/>
  <c r="J1181" i="1"/>
  <c r="K1181" i="1" s="1"/>
  <c r="J1177" i="1"/>
  <c r="K1177" i="1" s="1"/>
  <c r="J1173" i="1"/>
  <c r="K1173" i="1" s="1"/>
  <c r="J1169" i="1"/>
  <c r="K1169" i="1" s="1"/>
  <c r="J1165" i="1"/>
  <c r="K1165" i="1" s="1"/>
  <c r="J1161" i="1"/>
  <c r="K1161" i="1" s="1"/>
  <c r="J1157" i="1"/>
  <c r="K1157" i="1" s="1"/>
  <c r="J1153" i="1"/>
  <c r="K1153" i="1" s="1"/>
  <c r="J1149" i="1"/>
  <c r="K1149" i="1" s="1"/>
  <c r="J1145" i="1"/>
  <c r="K1145" i="1" s="1"/>
  <c r="J1141" i="1"/>
  <c r="K1141" i="1" s="1"/>
  <c r="J1137" i="1"/>
  <c r="K1137" i="1" s="1"/>
  <c r="J1133" i="1"/>
  <c r="K1133" i="1" s="1"/>
  <c r="J1129" i="1"/>
  <c r="K1129" i="1" s="1"/>
  <c r="J1125" i="1"/>
  <c r="K1125" i="1" s="1"/>
  <c r="J1121" i="1"/>
  <c r="K1121" i="1" s="1"/>
  <c r="J1117" i="1"/>
  <c r="K1117" i="1" s="1"/>
  <c r="J1113" i="1"/>
  <c r="K1113" i="1" s="1"/>
  <c r="J1109" i="1"/>
  <c r="K1109" i="1" s="1"/>
  <c r="J1105" i="1"/>
  <c r="K1105" i="1" s="1"/>
  <c r="J1101" i="1"/>
  <c r="K1101" i="1" s="1"/>
  <c r="J1097" i="1"/>
  <c r="K1097" i="1" s="1"/>
  <c r="J1093" i="1"/>
  <c r="K1093" i="1" s="1"/>
  <c r="J1089" i="1"/>
  <c r="K1089" i="1" s="1"/>
  <c r="J1086" i="1"/>
  <c r="K1086" i="1" s="1"/>
  <c r="J1082" i="1"/>
  <c r="K1082" i="1" s="1"/>
  <c r="J1078" i="1"/>
  <c r="K1078" i="1" s="1"/>
  <c r="J1075" i="1"/>
  <c r="K1075" i="1" s="1"/>
  <c r="J1071" i="1"/>
  <c r="K1071" i="1" s="1"/>
  <c r="J1067" i="1"/>
  <c r="K1067" i="1" s="1"/>
  <c r="J1063" i="1"/>
  <c r="K1063" i="1" s="1"/>
  <c r="J1059" i="1"/>
  <c r="K1059" i="1" s="1"/>
  <c r="J1055" i="1"/>
  <c r="K1055" i="1" s="1"/>
  <c r="J1051" i="1"/>
  <c r="K1051" i="1" s="1"/>
  <c r="J1047" i="1"/>
  <c r="K1047" i="1" s="1"/>
  <c r="J1043" i="1"/>
  <c r="K1043" i="1" s="1"/>
  <c r="J1039" i="1"/>
  <c r="K1039" i="1" s="1"/>
  <c r="J1035" i="1"/>
  <c r="K1035" i="1" s="1"/>
  <c r="J1031" i="1"/>
  <c r="K1031" i="1" s="1"/>
  <c r="J1027" i="1"/>
  <c r="K1027" i="1" s="1"/>
  <c r="J1023" i="1"/>
  <c r="K1023" i="1" s="1"/>
  <c r="J1019" i="1"/>
  <c r="K1019" i="1" s="1"/>
  <c r="J1015" i="1"/>
  <c r="K1015" i="1" s="1"/>
  <c r="J1011" i="1"/>
  <c r="K1011" i="1" s="1"/>
  <c r="J1007" i="1"/>
  <c r="K1007" i="1" s="1"/>
  <c r="J1003" i="1"/>
  <c r="K1003" i="1" s="1"/>
  <c r="J999" i="1"/>
  <c r="K999" i="1" s="1"/>
  <c r="J995" i="1"/>
  <c r="K995" i="1" s="1"/>
  <c r="J991" i="1"/>
  <c r="K991" i="1" s="1"/>
  <c r="J987" i="1"/>
  <c r="K987" i="1" s="1"/>
  <c r="J983" i="1"/>
  <c r="K983" i="1" s="1"/>
  <c r="J979" i="1"/>
  <c r="K979" i="1" s="1"/>
  <c r="J975" i="1"/>
  <c r="K975" i="1" s="1"/>
  <c r="J971" i="1"/>
  <c r="K971" i="1" s="1"/>
  <c r="J967" i="1"/>
  <c r="K967" i="1" s="1"/>
  <c r="J963" i="1"/>
  <c r="K963" i="1" s="1"/>
  <c r="J959" i="1"/>
  <c r="K959" i="1" s="1"/>
  <c r="J955" i="1"/>
  <c r="K955" i="1" s="1"/>
  <c r="J951" i="1"/>
  <c r="K951" i="1" s="1"/>
  <c r="J947" i="1"/>
  <c r="K947" i="1" s="1"/>
  <c r="J943" i="1"/>
  <c r="K943" i="1" s="1"/>
  <c r="J939" i="1"/>
  <c r="K939" i="1" s="1"/>
  <c r="J935" i="1"/>
  <c r="K935" i="1" s="1"/>
  <c r="J931" i="1"/>
  <c r="K931" i="1" s="1"/>
  <c r="J927" i="1"/>
  <c r="K927" i="1" s="1"/>
  <c r="J923" i="1"/>
  <c r="K923" i="1" s="1"/>
  <c r="J919" i="1"/>
  <c r="K919" i="1" s="1"/>
  <c r="J915" i="1"/>
  <c r="K915" i="1" s="1"/>
  <c r="J911" i="1"/>
  <c r="K911" i="1" s="1"/>
  <c r="J907" i="1"/>
  <c r="K907" i="1" s="1"/>
  <c r="J903" i="1"/>
  <c r="K903" i="1" s="1"/>
  <c r="J899" i="1"/>
  <c r="K899" i="1" s="1"/>
  <c r="J895" i="1"/>
  <c r="K895" i="1" s="1"/>
  <c r="J891" i="1"/>
  <c r="K891" i="1" s="1"/>
  <c r="J887" i="1"/>
  <c r="K887" i="1" s="1"/>
  <c r="J883" i="1"/>
  <c r="K883" i="1" s="1"/>
  <c r="J879" i="1"/>
  <c r="K879" i="1" s="1"/>
  <c r="J875" i="1"/>
  <c r="K875" i="1" s="1"/>
  <c r="J871" i="1"/>
  <c r="K871" i="1" s="1"/>
  <c r="J867" i="1"/>
  <c r="K867" i="1" s="1"/>
  <c r="J863" i="1"/>
  <c r="K863" i="1" s="1"/>
  <c r="J859" i="1"/>
  <c r="K859" i="1" s="1"/>
  <c r="J855" i="1"/>
  <c r="K855" i="1" s="1"/>
  <c r="J851" i="1"/>
  <c r="K851" i="1" s="1"/>
  <c r="J847" i="1"/>
  <c r="K847" i="1" s="1"/>
  <c r="J843" i="1"/>
  <c r="K843" i="1" s="1"/>
  <c r="J839" i="1"/>
  <c r="K839" i="1" s="1"/>
  <c r="J835" i="1"/>
  <c r="K835" i="1" s="1"/>
  <c r="J831" i="1"/>
  <c r="K831" i="1" s="1"/>
  <c r="J824" i="1"/>
  <c r="K824" i="1" s="1"/>
  <c r="J820" i="1"/>
  <c r="K820" i="1" s="1"/>
  <c r="J816" i="1"/>
  <c r="K816" i="1" s="1"/>
  <c r="J812" i="1"/>
  <c r="K812" i="1" s="1"/>
  <c r="J808" i="1"/>
  <c r="K808" i="1" s="1"/>
  <c r="J804" i="1"/>
  <c r="K804" i="1" s="1"/>
  <c r="J800" i="1"/>
  <c r="K800" i="1" s="1"/>
  <c r="J796" i="1"/>
  <c r="K796" i="1" s="1"/>
  <c r="J792" i="1"/>
  <c r="K792" i="1" s="1"/>
  <c r="J788" i="1"/>
  <c r="K788" i="1" s="1"/>
  <c r="J784" i="1"/>
  <c r="K784" i="1" s="1"/>
  <c r="J780" i="1"/>
  <c r="K780" i="1" s="1"/>
  <c r="J776" i="1"/>
  <c r="K776" i="1" s="1"/>
  <c r="J772" i="1"/>
  <c r="K772" i="1" s="1"/>
  <c r="J768" i="1"/>
  <c r="K768" i="1" s="1"/>
  <c r="J764" i="1"/>
  <c r="K764" i="1" s="1"/>
  <c r="J760" i="1"/>
  <c r="K760" i="1" s="1"/>
  <c r="J756" i="1"/>
  <c r="K756" i="1" s="1"/>
  <c r="J752" i="1"/>
  <c r="K752" i="1" s="1"/>
  <c r="J748" i="1"/>
  <c r="K748" i="1" s="1"/>
  <c r="J744" i="1"/>
  <c r="K744" i="1" s="1"/>
  <c r="J740" i="1"/>
  <c r="K740" i="1" s="1"/>
  <c r="J736" i="1"/>
  <c r="K736" i="1" s="1"/>
  <c r="J732" i="1"/>
  <c r="K732" i="1" s="1"/>
  <c r="J728" i="1"/>
  <c r="K728" i="1" s="1"/>
  <c r="J724" i="1"/>
  <c r="K724" i="1" s="1"/>
  <c r="J720" i="1"/>
  <c r="K720" i="1" s="1"/>
  <c r="J716" i="1"/>
  <c r="K716" i="1" s="1"/>
  <c r="J712" i="1"/>
  <c r="K712" i="1" s="1"/>
  <c r="J708" i="1"/>
  <c r="K708" i="1" s="1"/>
  <c r="J704" i="1"/>
  <c r="K704" i="1" s="1"/>
  <c r="J700" i="1"/>
  <c r="K700" i="1" s="1"/>
  <c r="J696" i="1"/>
  <c r="K696" i="1" s="1"/>
  <c r="J692" i="1"/>
  <c r="K692" i="1" s="1"/>
  <c r="J688" i="1"/>
  <c r="K688" i="1" s="1"/>
  <c r="J684" i="1"/>
  <c r="K684" i="1" s="1"/>
  <c r="J680" i="1"/>
  <c r="K680" i="1" s="1"/>
  <c r="J676" i="1"/>
  <c r="K676" i="1" s="1"/>
  <c r="J672" i="1"/>
  <c r="K672" i="1" s="1"/>
  <c r="J668" i="1"/>
  <c r="K668" i="1" s="1"/>
  <c r="J664" i="1"/>
  <c r="K664" i="1" s="1"/>
  <c r="J660" i="1"/>
  <c r="K660" i="1" s="1"/>
  <c r="J656" i="1"/>
  <c r="K656" i="1" s="1"/>
  <c r="J653" i="1"/>
  <c r="K653" i="1" s="1"/>
  <c r="J649" i="1"/>
  <c r="K649" i="1" s="1"/>
  <c r="J645" i="1"/>
  <c r="K645" i="1" s="1"/>
  <c r="J641" i="1"/>
  <c r="K641" i="1" s="1"/>
  <c r="J637" i="1"/>
  <c r="K637" i="1" s="1"/>
  <c r="J633" i="1"/>
  <c r="K633" i="1" s="1"/>
  <c r="J629" i="1"/>
  <c r="K629" i="1" s="1"/>
  <c r="J625" i="1"/>
  <c r="K625" i="1" s="1"/>
  <c r="J621" i="1"/>
  <c r="K621" i="1" s="1"/>
  <c r="J617" i="1"/>
  <c r="K617" i="1" s="1"/>
  <c r="J613" i="1"/>
  <c r="K613" i="1" s="1"/>
  <c r="J609" i="1"/>
  <c r="K609" i="1" s="1"/>
  <c r="J605" i="1"/>
  <c r="K605" i="1" s="1"/>
  <c r="J601" i="1"/>
  <c r="K601" i="1" s="1"/>
  <c r="J597" i="1"/>
  <c r="K597" i="1" s="1"/>
  <c r="J593" i="1"/>
  <c r="K593" i="1" s="1"/>
  <c r="J589" i="1"/>
  <c r="K589" i="1" s="1"/>
  <c r="J585" i="1"/>
  <c r="K585" i="1" s="1"/>
  <c r="J581" i="1"/>
  <c r="K581" i="1" s="1"/>
  <c r="J577" i="1"/>
  <c r="K577" i="1" s="1"/>
  <c r="J573" i="1"/>
  <c r="K573" i="1" s="1"/>
  <c r="J569" i="1"/>
  <c r="K569" i="1" s="1"/>
  <c r="J565" i="1"/>
  <c r="K565" i="1" s="1"/>
  <c r="J561" i="1"/>
  <c r="K561" i="1" s="1"/>
  <c r="J557" i="1"/>
  <c r="K557" i="1" s="1"/>
  <c r="J553" i="1"/>
  <c r="K553" i="1" s="1"/>
  <c r="J549" i="1"/>
  <c r="K549" i="1" s="1"/>
  <c r="J545" i="1"/>
  <c r="K545" i="1" s="1"/>
  <c r="J541" i="1"/>
  <c r="K541" i="1" s="1"/>
  <c r="J537" i="1"/>
  <c r="K537" i="1" s="1"/>
  <c r="J533" i="1"/>
  <c r="K533" i="1" s="1"/>
  <c r="J529" i="1"/>
  <c r="K529" i="1" s="1"/>
  <c r="J525" i="1"/>
  <c r="K525" i="1" s="1"/>
  <c r="J521" i="1"/>
  <c r="K521" i="1" s="1"/>
  <c r="J517" i="1"/>
  <c r="K517" i="1" s="1"/>
  <c r="J513" i="1"/>
  <c r="K513" i="1" s="1"/>
  <c r="J509" i="1"/>
  <c r="K509" i="1" s="1"/>
  <c r="J505" i="1"/>
  <c r="K505" i="1" s="1"/>
  <c r="J501" i="1"/>
  <c r="K501" i="1" s="1"/>
  <c r="J497" i="1"/>
  <c r="K497" i="1" s="1"/>
  <c r="J493" i="1"/>
  <c r="K493" i="1" s="1"/>
  <c r="J489" i="1"/>
  <c r="K489" i="1" s="1"/>
  <c r="J485" i="1"/>
  <c r="K485" i="1" s="1"/>
  <c r="J481" i="1"/>
  <c r="K481" i="1" s="1"/>
  <c r="J477" i="1"/>
  <c r="K477" i="1" s="1"/>
  <c r="J473" i="1"/>
  <c r="K473" i="1" s="1"/>
  <c r="J469" i="1"/>
  <c r="K469" i="1" s="1"/>
  <c r="J465" i="1"/>
  <c r="K465" i="1" s="1"/>
  <c r="J461" i="1"/>
  <c r="K461" i="1" s="1"/>
  <c r="J457" i="1"/>
  <c r="K457" i="1" s="1"/>
  <c r="J453" i="1"/>
  <c r="K453" i="1" s="1"/>
  <c r="J449" i="1"/>
  <c r="K449" i="1" s="1"/>
  <c r="J445" i="1"/>
  <c r="K445" i="1" s="1"/>
  <c r="J441" i="1"/>
  <c r="K441" i="1" s="1"/>
  <c r="J438" i="1"/>
  <c r="K438" i="1" s="1"/>
  <c r="J434" i="1"/>
  <c r="K434" i="1" s="1"/>
  <c r="J430" i="1"/>
  <c r="K430" i="1" s="1"/>
  <c r="J426" i="1"/>
  <c r="K426" i="1" s="1"/>
  <c r="J422" i="1"/>
  <c r="K422" i="1" s="1"/>
  <c r="J418" i="1"/>
  <c r="K418" i="1" s="1"/>
  <c r="J414" i="1"/>
  <c r="K414" i="1" s="1"/>
  <c r="J410" i="1"/>
  <c r="K410" i="1" s="1"/>
  <c r="J406" i="1"/>
  <c r="K406" i="1" s="1"/>
  <c r="J402" i="1"/>
  <c r="K402" i="1" s="1"/>
  <c r="J398" i="1"/>
  <c r="K398" i="1" s="1"/>
  <c r="J394" i="1"/>
  <c r="K394" i="1" s="1"/>
  <c r="J390" i="1"/>
  <c r="K390" i="1" s="1"/>
  <c r="J386" i="1"/>
  <c r="K386" i="1" s="1"/>
  <c r="J382" i="1"/>
  <c r="K382" i="1" s="1"/>
  <c r="J378" i="1"/>
  <c r="K378" i="1" s="1"/>
  <c r="J374" i="1"/>
  <c r="K374" i="1" s="1"/>
  <c r="J370" i="1"/>
  <c r="K370" i="1" s="1"/>
  <c r="J366" i="1"/>
  <c r="K366" i="1" s="1"/>
  <c r="J362" i="1"/>
  <c r="K362" i="1" s="1"/>
  <c r="J358" i="1"/>
  <c r="K358" i="1" s="1"/>
  <c r="J354" i="1"/>
  <c r="K354" i="1" s="1"/>
  <c r="J350" i="1"/>
  <c r="K350" i="1" s="1"/>
  <c r="J346" i="1"/>
  <c r="K346" i="1" s="1"/>
  <c r="J343" i="1"/>
  <c r="K343" i="1" s="1"/>
  <c r="J339" i="1"/>
  <c r="K339" i="1" s="1"/>
  <c r="J335" i="1"/>
  <c r="K335" i="1" s="1"/>
  <c r="J331" i="1"/>
  <c r="K331" i="1" s="1"/>
  <c r="J327" i="1"/>
  <c r="K327" i="1" s="1"/>
  <c r="J323" i="1"/>
  <c r="K323" i="1" s="1"/>
  <c r="J319" i="1"/>
  <c r="K319" i="1" s="1"/>
  <c r="J315" i="1"/>
  <c r="K315" i="1" s="1"/>
  <c r="J311" i="1"/>
  <c r="K311" i="1" s="1"/>
  <c r="J307" i="1"/>
  <c r="K307" i="1" s="1"/>
  <c r="J303" i="1"/>
  <c r="K303" i="1" s="1"/>
  <c r="J299" i="1"/>
  <c r="K299" i="1" s="1"/>
  <c r="J295" i="1"/>
  <c r="K295" i="1" s="1"/>
  <c r="J291" i="1"/>
  <c r="K291" i="1" s="1"/>
  <c r="J287" i="1"/>
  <c r="K287" i="1" s="1"/>
  <c r="J283" i="1"/>
  <c r="K283" i="1" s="1"/>
  <c r="J279" i="1"/>
  <c r="K279" i="1" s="1"/>
  <c r="J275" i="1"/>
  <c r="K275" i="1" s="1"/>
  <c r="J271" i="1"/>
  <c r="K271" i="1" s="1"/>
  <c r="J267" i="1"/>
  <c r="K267" i="1" s="1"/>
  <c r="J263" i="1"/>
  <c r="K263" i="1" s="1"/>
  <c r="J259" i="1"/>
  <c r="K259" i="1" s="1"/>
  <c r="J255" i="1"/>
  <c r="K255" i="1" s="1"/>
  <c r="J251" i="1"/>
  <c r="K251" i="1" s="1"/>
  <c r="J247" i="1"/>
  <c r="K247" i="1" s="1"/>
  <c r="J243" i="1"/>
  <c r="K243" i="1" s="1"/>
  <c r="J239" i="1"/>
  <c r="K239" i="1" s="1"/>
  <c r="J235" i="1"/>
  <c r="K235" i="1" s="1"/>
  <c r="J231" i="1"/>
  <c r="K231" i="1" s="1"/>
  <c r="J227" i="1"/>
  <c r="K227" i="1" s="1"/>
  <c r="J223" i="1"/>
  <c r="K223" i="1" s="1"/>
  <c r="J219" i="1"/>
  <c r="K219" i="1" s="1"/>
  <c r="J215" i="1"/>
  <c r="K215" i="1" s="1"/>
  <c r="J211" i="1"/>
  <c r="K211" i="1" s="1"/>
  <c r="J207" i="1"/>
  <c r="K207" i="1" s="1"/>
  <c r="J203" i="1"/>
  <c r="K203" i="1" s="1"/>
  <c r="J199" i="1"/>
  <c r="K199" i="1" s="1"/>
  <c r="J195" i="1"/>
  <c r="K195" i="1" s="1"/>
  <c r="J191" i="1"/>
  <c r="K191" i="1" s="1"/>
  <c r="J187" i="1"/>
  <c r="K187" i="1" s="1"/>
  <c r="J183" i="1"/>
  <c r="K183" i="1" s="1"/>
  <c r="J179" i="1"/>
  <c r="K179" i="1" s="1"/>
  <c r="J175" i="1"/>
  <c r="K175" i="1" s="1"/>
  <c r="J171" i="1"/>
  <c r="K171" i="1" s="1"/>
  <c r="J167" i="1"/>
  <c r="K167" i="1" s="1"/>
  <c r="J163" i="1"/>
  <c r="K163" i="1" s="1"/>
  <c r="J159" i="1"/>
  <c r="K159" i="1" s="1"/>
  <c r="J155" i="1"/>
  <c r="K155" i="1" s="1"/>
  <c r="J151" i="1"/>
  <c r="K151" i="1" s="1"/>
  <c r="J147" i="1"/>
  <c r="K147" i="1" s="1"/>
  <c r="J143" i="1"/>
  <c r="K143" i="1" s="1"/>
  <c r="J139" i="1"/>
  <c r="K139" i="1" s="1"/>
  <c r="J135" i="1"/>
  <c r="K135" i="1" s="1"/>
  <c r="J131" i="1"/>
  <c r="K131" i="1" s="1"/>
  <c r="J127" i="1"/>
  <c r="K127" i="1" s="1"/>
  <c r="J123" i="1"/>
  <c r="K123" i="1" s="1"/>
  <c r="J119" i="1"/>
  <c r="K119" i="1" s="1"/>
  <c r="J115" i="1"/>
  <c r="K115" i="1" s="1"/>
  <c r="J111" i="1"/>
  <c r="K111" i="1" s="1"/>
  <c r="J107" i="1"/>
  <c r="K107" i="1" s="1"/>
  <c r="J103" i="1"/>
  <c r="K103" i="1" s="1"/>
  <c r="J99" i="1"/>
  <c r="K99" i="1" s="1"/>
  <c r="J95" i="1"/>
  <c r="K95" i="1" s="1"/>
  <c r="J88" i="1"/>
  <c r="K88" i="1" s="1"/>
  <c r="J84" i="1"/>
  <c r="K84" i="1" s="1"/>
  <c r="J80" i="1"/>
  <c r="K80" i="1" s="1"/>
  <c r="J76" i="1"/>
  <c r="K76" i="1" s="1"/>
  <c r="J72" i="1"/>
  <c r="K72" i="1" s="1"/>
  <c r="J68" i="1"/>
  <c r="K68" i="1" s="1"/>
  <c r="J64" i="1"/>
  <c r="K64" i="1" s="1"/>
  <c r="J60" i="1"/>
  <c r="K60" i="1" s="1"/>
  <c r="J56" i="1"/>
  <c r="K56" i="1" s="1"/>
  <c r="J52" i="1"/>
  <c r="K52" i="1" s="1"/>
  <c r="J48" i="1"/>
  <c r="K48" i="1" s="1"/>
  <c r="J44" i="1"/>
  <c r="K44" i="1" s="1"/>
  <c r="J40" i="1"/>
  <c r="K40" i="1" s="1"/>
  <c r="J36" i="1"/>
  <c r="K36" i="1" s="1"/>
  <c r="J32" i="1"/>
  <c r="K32" i="1" s="1"/>
  <c r="J30" i="1"/>
  <c r="K30" i="1" s="1"/>
  <c r="J26" i="1"/>
  <c r="K26" i="1" s="1"/>
  <c r="J22" i="1"/>
  <c r="K22" i="1" s="1"/>
  <c r="J18" i="1"/>
  <c r="K18" i="1" s="1"/>
  <c r="J14" i="1"/>
  <c r="K14" i="1" s="1"/>
  <c r="J10" i="1"/>
  <c r="K10" i="1" s="1"/>
  <c r="J6" i="1"/>
  <c r="K6" i="1" s="1"/>
  <c r="V2" i="1"/>
  <c r="W2" i="1" s="1"/>
  <c r="V3" i="1"/>
  <c r="W3" i="1" s="1"/>
  <c r="AM3" i="1" s="1"/>
  <c r="V2082" i="1"/>
  <c r="W2082" i="1" s="1"/>
  <c r="AM2082" i="1" s="1"/>
  <c r="V2078" i="1"/>
  <c r="W2078" i="1" s="1"/>
  <c r="AM2078" i="1" s="1"/>
  <c r="V2074" i="1"/>
  <c r="W2074" i="1" s="1"/>
  <c r="AM2074" i="1" s="1"/>
  <c r="V2070" i="1"/>
  <c r="W2070" i="1" s="1"/>
  <c r="AM2070" i="1" s="1"/>
  <c r="V2067" i="1"/>
  <c r="W2067" i="1" s="1"/>
  <c r="AM2067" i="1" s="1"/>
  <c r="V2064" i="1"/>
  <c r="W2064" i="1" s="1"/>
  <c r="AM2064" i="1" s="1"/>
  <c r="V2061" i="1"/>
  <c r="W2061" i="1" s="1"/>
  <c r="AM2061" i="1" s="1"/>
  <c r="V2057" i="1"/>
  <c r="W2057" i="1" s="1"/>
  <c r="AM2057" i="1" s="1"/>
  <c r="V2053" i="1"/>
  <c r="W2053" i="1" s="1"/>
  <c r="AM2053" i="1" s="1"/>
  <c r="V2049" i="1"/>
  <c r="W2049" i="1" s="1"/>
  <c r="AM2049" i="1" s="1"/>
  <c r="V2045" i="1"/>
  <c r="W2045" i="1" s="1"/>
  <c r="AM2045" i="1" s="1"/>
  <c r="V2041" i="1"/>
  <c r="W2041" i="1" s="1"/>
  <c r="AM2041" i="1" s="1"/>
  <c r="V2037" i="1"/>
  <c r="W2037" i="1" s="1"/>
  <c r="AM2037" i="1" s="1"/>
  <c r="V2033" i="1"/>
  <c r="W2033" i="1" s="1"/>
  <c r="AM2033" i="1" s="1"/>
  <c r="V2029" i="1"/>
  <c r="W2029" i="1" s="1"/>
  <c r="AM2029" i="1" s="1"/>
  <c r="V2025" i="1"/>
  <c r="W2025" i="1" s="1"/>
  <c r="AM2025" i="1" s="1"/>
  <c r="V2021" i="1"/>
  <c r="W2021" i="1" s="1"/>
  <c r="AM2021" i="1" s="1"/>
  <c r="V2017" i="1"/>
  <c r="W2017" i="1" s="1"/>
  <c r="AM2017" i="1" s="1"/>
  <c r="V2013" i="1"/>
  <c r="W2013" i="1" s="1"/>
  <c r="AM2013" i="1" s="1"/>
  <c r="V2009" i="1"/>
  <c r="W2009" i="1" s="1"/>
  <c r="AM2009" i="1" s="1"/>
  <c r="V2005" i="1"/>
  <c r="W2005" i="1" s="1"/>
  <c r="AM2005" i="1" s="1"/>
  <c r="V2001" i="1"/>
  <c r="W2001" i="1" s="1"/>
  <c r="AM2001" i="1" s="1"/>
  <c r="V1997" i="1"/>
  <c r="W1997" i="1" s="1"/>
  <c r="AM1997" i="1" s="1"/>
  <c r="V1993" i="1"/>
  <c r="W1993" i="1" s="1"/>
  <c r="AM1993" i="1" s="1"/>
  <c r="V1989" i="1"/>
  <c r="W1989" i="1" s="1"/>
  <c r="AM1989" i="1" s="1"/>
  <c r="V1985" i="1"/>
  <c r="W1985" i="1" s="1"/>
  <c r="AM1985" i="1" s="1"/>
  <c r="V1981" i="1"/>
  <c r="W1981" i="1" s="1"/>
  <c r="AM1981" i="1" s="1"/>
  <c r="V1977" i="1"/>
  <c r="W1977" i="1" s="1"/>
  <c r="AM1977" i="1" s="1"/>
  <c r="V1973" i="1"/>
  <c r="W1973" i="1" s="1"/>
  <c r="AM1973" i="1" s="1"/>
  <c r="V1969" i="1"/>
  <c r="W1969" i="1" s="1"/>
  <c r="AM1969" i="1" s="1"/>
  <c r="V1965" i="1"/>
  <c r="W1965" i="1" s="1"/>
  <c r="AM1965" i="1" s="1"/>
  <c r="V1961" i="1"/>
  <c r="W1961" i="1" s="1"/>
  <c r="AM1961" i="1" s="1"/>
  <c r="V1957" i="1"/>
  <c r="W1957" i="1" s="1"/>
  <c r="AM1957" i="1" s="1"/>
  <c r="V1953" i="1"/>
  <c r="W1953" i="1" s="1"/>
  <c r="AM1953" i="1" s="1"/>
  <c r="V1949" i="1"/>
  <c r="W1949" i="1" s="1"/>
  <c r="AM1949" i="1" s="1"/>
  <c r="V1945" i="1"/>
  <c r="W1945" i="1" s="1"/>
  <c r="AM1945" i="1" s="1"/>
  <c r="V1941" i="1"/>
  <c r="W1941" i="1" s="1"/>
  <c r="AM1941" i="1" s="1"/>
  <c r="V1937" i="1"/>
  <c r="W1937" i="1" s="1"/>
  <c r="AM1937" i="1" s="1"/>
  <c r="V1933" i="1"/>
  <c r="W1933" i="1" s="1"/>
  <c r="AM1933" i="1" s="1"/>
  <c r="V1929" i="1"/>
  <c r="W1929" i="1" s="1"/>
  <c r="AM1929" i="1" s="1"/>
  <c r="V1925" i="1"/>
  <c r="W1925" i="1" s="1"/>
  <c r="AM1925" i="1" s="1"/>
  <c r="V1921" i="1"/>
  <c r="W1921" i="1" s="1"/>
  <c r="AM1921" i="1" s="1"/>
  <c r="V1917" i="1"/>
  <c r="W1917" i="1" s="1"/>
  <c r="AM1917" i="1" s="1"/>
  <c r="V1913" i="1"/>
  <c r="W1913" i="1" s="1"/>
  <c r="AM1913" i="1" s="1"/>
  <c r="V1909" i="1"/>
  <c r="W1909" i="1" s="1"/>
  <c r="AM1909" i="1" s="1"/>
  <c r="V1905" i="1"/>
  <c r="W1905" i="1" s="1"/>
  <c r="AM1905" i="1" s="1"/>
  <c r="V1901" i="1"/>
  <c r="W1901" i="1" s="1"/>
  <c r="AM1901" i="1" s="1"/>
  <c r="V1897" i="1"/>
  <c r="W1897" i="1" s="1"/>
  <c r="AM1897" i="1" s="1"/>
  <c r="V1893" i="1"/>
  <c r="W1893" i="1" s="1"/>
  <c r="AM1893" i="1" s="1"/>
  <c r="V1889" i="1"/>
  <c r="W1889" i="1" s="1"/>
  <c r="AM1889" i="1" s="1"/>
  <c r="V1885" i="1"/>
  <c r="W1885" i="1" s="1"/>
  <c r="AM1885" i="1" s="1"/>
  <c r="V1881" i="1"/>
  <c r="W1881" i="1" s="1"/>
  <c r="AM1881" i="1" s="1"/>
  <c r="V1877" i="1"/>
  <c r="W1877" i="1" s="1"/>
  <c r="AM1877" i="1" s="1"/>
  <c r="V1873" i="1"/>
  <c r="W1873" i="1" s="1"/>
  <c r="AM1873" i="1" s="1"/>
  <c r="V1869" i="1"/>
  <c r="W1869" i="1" s="1"/>
  <c r="AM1869" i="1" s="1"/>
  <c r="V1865" i="1"/>
  <c r="W1865" i="1" s="1"/>
  <c r="AM1865" i="1" s="1"/>
  <c r="V1861" i="1"/>
  <c r="W1861" i="1" s="1"/>
  <c r="AM1861" i="1" s="1"/>
  <c r="V1857" i="1"/>
  <c r="W1857" i="1" s="1"/>
  <c r="AM1857" i="1" s="1"/>
  <c r="V1853" i="1"/>
  <c r="W1853" i="1" s="1"/>
  <c r="AM1853" i="1" s="1"/>
  <c r="V1849" i="1"/>
  <c r="W1849" i="1" s="1"/>
  <c r="AM1849" i="1" s="1"/>
  <c r="V1845" i="1"/>
  <c r="W1845" i="1" s="1"/>
  <c r="AM1845" i="1" s="1"/>
  <c r="V1841" i="1"/>
  <c r="W1841" i="1" s="1"/>
  <c r="AM1841" i="1" s="1"/>
  <c r="V1837" i="1"/>
  <c r="W1837" i="1" s="1"/>
  <c r="AM1837" i="1" s="1"/>
  <c r="V1833" i="1"/>
  <c r="W1833" i="1" s="1"/>
  <c r="AM1833" i="1" s="1"/>
  <c r="V1829" i="1"/>
  <c r="W1829" i="1" s="1"/>
  <c r="AM1829" i="1" s="1"/>
  <c r="V1825" i="1"/>
  <c r="W1825" i="1" s="1"/>
  <c r="AM1825" i="1" s="1"/>
  <c r="V1821" i="1"/>
  <c r="W1821" i="1" s="1"/>
  <c r="AM1821" i="1" s="1"/>
  <c r="V1817" i="1"/>
  <c r="W1817" i="1" s="1"/>
  <c r="AM1817" i="1" s="1"/>
  <c r="V1813" i="1"/>
  <c r="W1813" i="1" s="1"/>
  <c r="AM1813" i="1" s="1"/>
  <c r="V1809" i="1"/>
  <c r="W1809" i="1" s="1"/>
  <c r="AM1809" i="1" s="1"/>
  <c r="V1805" i="1"/>
  <c r="W1805" i="1" s="1"/>
  <c r="AM1805" i="1" s="1"/>
  <c r="V1801" i="1"/>
  <c r="W1801" i="1" s="1"/>
  <c r="AM1801" i="1" s="1"/>
  <c r="V1797" i="1"/>
  <c r="W1797" i="1" s="1"/>
  <c r="AM1797" i="1" s="1"/>
  <c r="V1793" i="1"/>
  <c r="W1793" i="1" s="1"/>
  <c r="AM1793" i="1" s="1"/>
  <c r="V1789" i="1"/>
  <c r="W1789" i="1" s="1"/>
  <c r="AM1789" i="1" s="1"/>
  <c r="V1785" i="1"/>
  <c r="W1785" i="1" s="1"/>
  <c r="AM1785" i="1" s="1"/>
  <c r="V1781" i="1"/>
  <c r="W1781" i="1" s="1"/>
  <c r="AM1781" i="1" s="1"/>
  <c r="V1778" i="1"/>
  <c r="W1778" i="1" s="1"/>
  <c r="AM1778" i="1" s="1"/>
  <c r="V1770" i="1"/>
  <c r="W1770" i="1" s="1"/>
  <c r="AM1770" i="1" s="1"/>
  <c r="V1766" i="1"/>
  <c r="W1766" i="1" s="1"/>
  <c r="AM1766" i="1" s="1"/>
  <c r="V1762" i="1"/>
  <c r="W1762" i="1" s="1"/>
  <c r="AM1762" i="1" s="1"/>
  <c r="V1758" i="1"/>
  <c r="W1758" i="1" s="1"/>
  <c r="AM1758" i="1" s="1"/>
  <c r="V1754" i="1"/>
  <c r="W1754" i="1" s="1"/>
  <c r="AM1754" i="1" s="1"/>
  <c r="V1750" i="1"/>
  <c r="W1750" i="1" s="1"/>
  <c r="AM1750" i="1" s="1"/>
  <c r="V1746" i="1"/>
  <c r="W1746" i="1" s="1"/>
  <c r="AM1746" i="1" s="1"/>
  <c r="V1742" i="1"/>
  <c r="W1742" i="1" s="1"/>
  <c r="AM1742" i="1" s="1"/>
  <c r="V1738" i="1"/>
  <c r="W1738" i="1" s="1"/>
  <c r="AM1738" i="1" s="1"/>
  <c r="V1734" i="1"/>
  <c r="W1734" i="1" s="1"/>
  <c r="AM1734" i="1" s="1"/>
  <c r="V1730" i="1"/>
  <c r="W1730" i="1" s="1"/>
  <c r="AM1730" i="1" s="1"/>
  <c r="V1726" i="1"/>
  <c r="W1726" i="1" s="1"/>
  <c r="AM1726" i="1" s="1"/>
  <c r="V1722" i="1"/>
  <c r="W1722" i="1" s="1"/>
  <c r="AM1722" i="1" s="1"/>
  <c r="V1718" i="1"/>
  <c r="W1718" i="1" s="1"/>
  <c r="AM1718" i="1" s="1"/>
  <c r="V1714" i="1"/>
  <c r="W1714" i="1" s="1"/>
  <c r="AM1714" i="1" s="1"/>
  <c r="V1710" i="1"/>
  <c r="W1710" i="1" s="1"/>
  <c r="AM1710" i="1" s="1"/>
  <c r="V1706" i="1"/>
  <c r="W1706" i="1" s="1"/>
  <c r="AM1706" i="1" s="1"/>
  <c r="V1702" i="1"/>
  <c r="W1702" i="1" s="1"/>
  <c r="AM1702" i="1" s="1"/>
  <c r="V1698" i="1"/>
  <c r="W1698" i="1" s="1"/>
  <c r="AM1698" i="1" s="1"/>
  <c r="V1694" i="1"/>
  <c r="W1694" i="1" s="1"/>
  <c r="AM1694" i="1" s="1"/>
  <c r="V1690" i="1"/>
  <c r="W1690" i="1" s="1"/>
  <c r="AM1690" i="1" s="1"/>
  <c r="V1686" i="1"/>
  <c r="W1686" i="1" s="1"/>
  <c r="AM1686" i="1" s="1"/>
  <c r="V1682" i="1"/>
  <c r="W1682" i="1" s="1"/>
  <c r="AM1682" i="1" s="1"/>
  <c r="V1678" i="1"/>
  <c r="W1678" i="1" s="1"/>
  <c r="AM1678" i="1" s="1"/>
  <c r="V1674" i="1"/>
  <c r="W1674" i="1" s="1"/>
  <c r="AM1674" i="1" s="1"/>
  <c r="V1670" i="1"/>
  <c r="W1670" i="1" s="1"/>
  <c r="AM1670" i="1" s="1"/>
  <c r="V1663" i="1"/>
  <c r="W1663" i="1" s="1"/>
  <c r="AM1663" i="1" s="1"/>
  <c r="V1659" i="1"/>
  <c r="W1659" i="1" s="1"/>
  <c r="AM1659" i="1" s="1"/>
  <c r="V1655" i="1"/>
  <c r="W1655" i="1" s="1"/>
  <c r="AM1655" i="1" s="1"/>
  <c r="V1651" i="1"/>
  <c r="W1651" i="1" s="1"/>
  <c r="AM1651" i="1" s="1"/>
  <c r="V1647" i="1"/>
  <c r="W1647" i="1" s="1"/>
  <c r="AM1647" i="1" s="1"/>
  <c r="V1643" i="1"/>
  <c r="W1643" i="1" s="1"/>
  <c r="AM1643" i="1" s="1"/>
  <c r="V1639" i="1"/>
  <c r="W1639" i="1" s="1"/>
  <c r="AM1639" i="1" s="1"/>
  <c r="V1635" i="1"/>
  <c r="W1635" i="1" s="1"/>
  <c r="AM1635" i="1" s="1"/>
  <c r="V1631" i="1"/>
  <c r="W1631" i="1" s="1"/>
  <c r="AM1631" i="1" s="1"/>
  <c r="V1627" i="1"/>
  <c r="W1627" i="1" s="1"/>
  <c r="AM1627" i="1" s="1"/>
  <c r="V1623" i="1"/>
  <c r="W1623" i="1" s="1"/>
  <c r="AM1623" i="1" s="1"/>
  <c r="V1619" i="1"/>
  <c r="W1619" i="1" s="1"/>
  <c r="AM1619" i="1" s="1"/>
  <c r="V1615" i="1"/>
  <c r="W1615" i="1" s="1"/>
  <c r="AM1615" i="1" s="1"/>
  <c r="V1611" i="1"/>
  <c r="W1611" i="1" s="1"/>
  <c r="AM1611" i="1" s="1"/>
  <c r="V1607" i="1"/>
  <c r="W1607" i="1" s="1"/>
  <c r="AM1607" i="1" s="1"/>
  <c r="V1603" i="1"/>
  <c r="W1603" i="1" s="1"/>
  <c r="AM1603" i="1" s="1"/>
  <c r="V1599" i="1"/>
  <c r="W1599" i="1" s="1"/>
  <c r="AM1599" i="1" s="1"/>
  <c r="V1595" i="1"/>
  <c r="W1595" i="1" s="1"/>
  <c r="AM1595" i="1" s="1"/>
  <c r="V1591" i="1"/>
  <c r="W1591" i="1" s="1"/>
  <c r="AM1591" i="1" s="1"/>
  <c r="V1587" i="1"/>
  <c r="W1587" i="1" s="1"/>
  <c r="AM1587" i="1" s="1"/>
  <c r="V1583" i="1"/>
  <c r="W1583" i="1" s="1"/>
  <c r="AM1583" i="1" s="1"/>
  <c r="V1579" i="1"/>
  <c r="W1579" i="1" s="1"/>
  <c r="AM1579" i="1" s="1"/>
  <c r="V1575" i="1"/>
  <c r="W1575" i="1" s="1"/>
  <c r="AM1575" i="1" s="1"/>
  <c r="V1571" i="1"/>
  <c r="W1571" i="1" s="1"/>
  <c r="AM1571" i="1" s="1"/>
  <c r="V1567" i="1"/>
  <c r="W1567" i="1" s="1"/>
  <c r="AM1567" i="1" s="1"/>
  <c r="V1564" i="1"/>
  <c r="W1564" i="1" s="1"/>
  <c r="AM1564" i="1" s="1"/>
  <c r="V1560" i="1"/>
  <c r="W1560" i="1" s="1"/>
  <c r="AM1560" i="1" s="1"/>
  <c r="V1556" i="1"/>
  <c r="W1556" i="1" s="1"/>
  <c r="AM1556" i="1" s="1"/>
  <c r="V1552" i="1"/>
  <c r="W1552" i="1" s="1"/>
  <c r="AM1552" i="1" s="1"/>
  <c r="V1548" i="1"/>
  <c r="W1548" i="1" s="1"/>
  <c r="AM1548" i="1" s="1"/>
  <c r="V1544" i="1"/>
  <c r="W1544" i="1" s="1"/>
  <c r="AM1544" i="1" s="1"/>
  <c r="V1540" i="1"/>
  <c r="W1540" i="1" s="1"/>
  <c r="AM1540" i="1" s="1"/>
  <c r="V1536" i="1"/>
  <c r="W1536" i="1" s="1"/>
  <c r="AM1536" i="1" s="1"/>
  <c r="V1532" i="1"/>
  <c r="W1532" i="1" s="1"/>
  <c r="AM1532" i="1" s="1"/>
  <c r="V1528" i="1"/>
  <c r="W1528" i="1" s="1"/>
  <c r="AM1528" i="1" s="1"/>
  <c r="V1524" i="1"/>
  <c r="W1524" i="1" s="1"/>
  <c r="AM1524" i="1" s="1"/>
  <c r="V1520" i="1"/>
  <c r="W1520" i="1" s="1"/>
  <c r="AM1520" i="1" s="1"/>
  <c r="V1516" i="1"/>
  <c r="W1516" i="1" s="1"/>
  <c r="AM1516" i="1" s="1"/>
  <c r="V1512" i="1"/>
  <c r="W1512" i="1" s="1"/>
  <c r="AM1512" i="1" s="1"/>
  <c r="V1508" i="1"/>
  <c r="W1508" i="1" s="1"/>
  <c r="AM1508" i="1" s="1"/>
  <c r="V1504" i="1"/>
  <c r="W1504" i="1" s="1"/>
  <c r="AM1504" i="1" s="1"/>
  <c r="V1500" i="1"/>
  <c r="W1500" i="1" s="1"/>
  <c r="AM1500" i="1" s="1"/>
  <c r="V1496" i="1"/>
  <c r="W1496" i="1" s="1"/>
  <c r="AM1496" i="1" s="1"/>
  <c r="V1492" i="1"/>
  <c r="W1492" i="1" s="1"/>
  <c r="AM1492" i="1" s="1"/>
  <c r="V1488" i="1"/>
  <c r="W1488" i="1" s="1"/>
  <c r="AM1488" i="1" s="1"/>
  <c r="V1485" i="1"/>
  <c r="W1485" i="1" s="1"/>
  <c r="AM1485" i="1" s="1"/>
  <c r="V1481" i="1"/>
  <c r="W1481" i="1" s="1"/>
  <c r="AM1481" i="1" s="1"/>
  <c r="V1477" i="1"/>
  <c r="W1477" i="1" s="1"/>
  <c r="AM1477" i="1" s="1"/>
  <c r="V1473" i="1"/>
  <c r="W1473" i="1" s="1"/>
  <c r="AM1473" i="1" s="1"/>
  <c r="V1469" i="1"/>
  <c r="W1469" i="1" s="1"/>
  <c r="AM1469" i="1" s="1"/>
  <c r="V1465" i="1"/>
  <c r="W1465" i="1" s="1"/>
  <c r="AM1465" i="1" s="1"/>
  <c r="V1461" i="1"/>
  <c r="W1461" i="1" s="1"/>
  <c r="AM1461" i="1" s="1"/>
  <c r="V1457" i="1"/>
  <c r="W1457" i="1" s="1"/>
  <c r="AM1457" i="1" s="1"/>
  <c r="V1453" i="1"/>
  <c r="W1453" i="1" s="1"/>
  <c r="AM1453" i="1" s="1"/>
  <c r="V1449" i="1"/>
  <c r="W1449" i="1" s="1"/>
  <c r="AM1449" i="1" s="1"/>
  <c r="V1445" i="1"/>
  <c r="W1445" i="1" s="1"/>
  <c r="AM1445" i="1" s="1"/>
  <c r="V1441" i="1"/>
  <c r="W1441" i="1" s="1"/>
  <c r="AM1441" i="1" s="1"/>
  <c r="V1437" i="1"/>
  <c r="W1437" i="1" s="1"/>
  <c r="AM1437" i="1" s="1"/>
  <c r="V1433" i="1"/>
  <c r="W1433" i="1" s="1"/>
  <c r="AM1433" i="1" s="1"/>
  <c r="V1429" i="1"/>
  <c r="W1429" i="1" s="1"/>
  <c r="AM1429" i="1" s="1"/>
  <c r="V1425" i="1"/>
  <c r="W1425" i="1" s="1"/>
  <c r="AM1425" i="1" s="1"/>
  <c r="V1421" i="1"/>
  <c r="W1421" i="1" s="1"/>
  <c r="AM1421" i="1" s="1"/>
  <c r="V1417" i="1"/>
  <c r="W1417" i="1" s="1"/>
  <c r="AM1417" i="1" s="1"/>
  <c r="V1413" i="1"/>
  <c r="W1413" i="1" s="1"/>
  <c r="AM1413" i="1" s="1"/>
  <c r="V1409" i="1"/>
  <c r="W1409" i="1" s="1"/>
  <c r="AM1409" i="1" s="1"/>
  <c r="V1405" i="1"/>
  <c r="W1405" i="1" s="1"/>
  <c r="AM1405" i="1" s="1"/>
  <c r="V1398" i="1"/>
  <c r="W1398" i="1" s="1"/>
  <c r="AM1398" i="1" s="1"/>
  <c r="V1394" i="1"/>
  <c r="W1394" i="1" s="1"/>
  <c r="AM1394" i="1" s="1"/>
  <c r="V1390" i="1"/>
  <c r="W1390" i="1" s="1"/>
  <c r="AM1390" i="1" s="1"/>
  <c r="V1386" i="1"/>
  <c r="W1386" i="1" s="1"/>
  <c r="AM1386" i="1" s="1"/>
  <c r="V1382" i="1"/>
  <c r="W1382" i="1" s="1"/>
  <c r="AM1382" i="1" s="1"/>
  <c r="V1379" i="1"/>
  <c r="W1379" i="1" s="1"/>
  <c r="AM1379" i="1" s="1"/>
  <c r="V1375" i="1"/>
  <c r="W1375" i="1" s="1"/>
  <c r="AM1375" i="1" s="1"/>
  <c r="V1371" i="1"/>
  <c r="W1371" i="1" s="1"/>
  <c r="AM1371" i="1" s="1"/>
  <c r="V1367" i="1"/>
  <c r="W1367" i="1" s="1"/>
  <c r="AM1367" i="1" s="1"/>
  <c r="V1363" i="1"/>
  <c r="W1363" i="1" s="1"/>
  <c r="AM1363" i="1" s="1"/>
  <c r="V1359" i="1"/>
  <c r="W1359" i="1" s="1"/>
  <c r="AM1359" i="1" s="1"/>
  <c r="V1355" i="1"/>
  <c r="W1355" i="1" s="1"/>
  <c r="AM1355" i="1" s="1"/>
  <c r="V1351" i="1"/>
  <c r="W1351" i="1" s="1"/>
  <c r="AM1351" i="1" s="1"/>
  <c r="V1347" i="1"/>
  <c r="W1347" i="1" s="1"/>
  <c r="AM1347" i="1" s="1"/>
  <c r="V1343" i="1"/>
  <c r="W1343" i="1" s="1"/>
  <c r="AM1343" i="1" s="1"/>
  <c r="V1339" i="1"/>
  <c r="W1339" i="1" s="1"/>
  <c r="AM1339" i="1" s="1"/>
  <c r="V1335" i="1"/>
  <c r="W1335" i="1" s="1"/>
  <c r="AM1335" i="1" s="1"/>
  <c r="V1331" i="1"/>
  <c r="W1331" i="1" s="1"/>
  <c r="AM1331" i="1" s="1"/>
  <c r="V1327" i="1"/>
  <c r="W1327" i="1" s="1"/>
  <c r="AM1327" i="1" s="1"/>
  <c r="V1323" i="1"/>
  <c r="W1323" i="1" s="1"/>
  <c r="AM1323" i="1" s="1"/>
  <c r="V1319" i="1"/>
  <c r="W1319" i="1" s="1"/>
  <c r="AM1319" i="1" s="1"/>
  <c r="V1315" i="1"/>
  <c r="W1315" i="1" s="1"/>
  <c r="AM1315" i="1" s="1"/>
  <c r="V1311" i="1"/>
  <c r="W1311" i="1" s="1"/>
  <c r="AM1311" i="1" s="1"/>
  <c r="V1307" i="1"/>
  <c r="W1307" i="1" s="1"/>
  <c r="AM1307" i="1" s="1"/>
  <c r="V1303" i="1"/>
  <c r="W1303" i="1" s="1"/>
  <c r="AM1303" i="1" s="1"/>
  <c r="V1299" i="1"/>
  <c r="W1299" i="1" s="1"/>
  <c r="AM1299" i="1" s="1"/>
  <c r="V1295" i="1"/>
  <c r="W1295" i="1" s="1"/>
  <c r="AM1295" i="1" s="1"/>
  <c r="V1291" i="1"/>
  <c r="W1291" i="1" s="1"/>
  <c r="AM1291" i="1" s="1"/>
  <c r="V1287" i="1"/>
  <c r="W1287" i="1" s="1"/>
  <c r="AM1287" i="1" s="1"/>
  <c r="V1283" i="1"/>
  <c r="W1283" i="1" s="1"/>
  <c r="AM1283" i="1" s="1"/>
  <c r="V1279" i="1"/>
  <c r="W1279" i="1" s="1"/>
  <c r="AM1279" i="1" s="1"/>
  <c r="V1275" i="1"/>
  <c r="W1275" i="1" s="1"/>
  <c r="AM1275" i="1" s="1"/>
  <c r="V1271" i="1"/>
  <c r="W1271" i="1" s="1"/>
  <c r="AM1271" i="1" s="1"/>
  <c r="V1267" i="1"/>
  <c r="W1267" i="1" s="1"/>
  <c r="AM1267" i="1" s="1"/>
  <c r="V1263" i="1"/>
  <c r="W1263" i="1" s="1"/>
  <c r="AM1263" i="1" s="1"/>
  <c r="V1259" i="1"/>
  <c r="W1259" i="1" s="1"/>
  <c r="AM1259" i="1" s="1"/>
  <c r="V1255" i="1"/>
  <c r="W1255" i="1" s="1"/>
  <c r="AM1255" i="1" s="1"/>
  <c r="V1251" i="1"/>
  <c r="W1251" i="1" s="1"/>
  <c r="AM1251" i="1" s="1"/>
  <c r="V1247" i="1"/>
  <c r="W1247" i="1" s="1"/>
  <c r="AM1247" i="1" s="1"/>
  <c r="V1243" i="1"/>
  <c r="W1243" i="1" s="1"/>
  <c r="AM1243" i="1" s="1"/>
  <c r="V1239" i="1"/>
  <c r="W1239" i="1" s="1"/>
  <c r="AM1239" i="1" s="1"/>
  <c r="V1235" i="1"/>
  <c r="W1235" i="1" s="1"/>
  <c r="AM1235" i="1" s="1"/>
  <c r="V1231" i="1"/>
  <c r="W1231" i="1" s="1"/>
  <c r="AM1231" i="1" s="1"/>
  <c r="V1227" i="1"/>
  <c r="W1227" i="1" s="1"/>
  <c r="AM1227" i="1" s="1"/>
  <c r="V1223" i="1"/>
  <c r="W1223" i="1" s="1"/>
  <c r="AM1223" i="1" s="1"/>
  <c r="V1219" i="1"/>
  <c r="W1219" i="1" s="1"/>
  <c r="AM1219" i="1" s="1"/>
  <c r="V1215" i="1"/>
  <c r="W1215" i="1" s="1"/>
  <c r="AM1215" i="1" s="1"/>
  <c r="V1211" i="1"/>
  <c r="W1211" i="1" s="1"/>
  <c r="AM1211" i="1" s="1"/>
  <c r="V1207" i="1"/>
  <c r="W1207" i="1" s="1"/>
  <c r="AM1207" i="1" s="1"/>
  <c r="V1203" i="1"/>
  <c r="W1203" i="1" s="1"/>
  <c r="AM1203" i="1" s="1"/>
  <c r="V1199" i="1"/>
  <c r="W1199" i="1" s="1"/>
  <c r="AM1199" i="1" s="1"/>
  <c r="V1195" i="1"/>
  <c r="W1195" i="1" s="1"/>
  <c r="AM1195" i="1" s="1"/>
  <c r="V1191" i="1"/>
  <c r="W1191" i="1" s="1"/>
  <c r="AM1191" i="1" s="1"/>
  <c r="V1187" i="1"/>
  <c r="W1187" i="1" s="1"/>
  <c r="AM1187" i="1" s="1"/>
  <c r="V1183" i="1"/>
  <c r="W1183" i="1" s="1"/>
  <c r="AM1183" i="1" s="1"/>
  <c r="V1179" i="1"/>
  <c r="W1179" i="1" s="1"/>
  <c r="AM1179" i="1" s="1"/>
  <c r="V1175" i="1"/>
  <c r="W1175" i="1" s="1"/>
  <c r="AM1175" i="1" s="1"/>
  <c r="V1171" i="1"/>
  <c r="W1171" i="1" s="1"/>
  <c r="AM1171" i="1" s="1"/>
  <c r="V1167" i="1"/>
  <c r="W1167" i="1" s="1"/>
  <c r="AM1167" i="1" s="1"/>
  <c r="V1163" i="1"/>
  <c r="W1163" i="1" s="1"/>
  <c r="AM1163" i="1" s="1"/>
  <c r="V1159" i="1"/>
  <c r="W1159" i="1" s="1"/>
  <c r="AM1159" i="1" s="1"/>
  <c r="V1155" i="1"/>
  <c r="W1155" i="1" s="1"/>
  <c r="AM1155" i="1" s="1"/>
  <c r="V1151" i="1"/>
  <c r="W1151" i="1" s="1"/>
  <c r="AM1151" i="1" s="1"/>
  <c r="V1147" i="1"/>
  <c r="W1147" i="1" s="1"/>
  <c r="AM1147" i="1" s="1"/>
  <c r="V1143" i="1"/>
  <c r="W1143" i="1" s="1"/>
  <c r="AM1143" i="1" s="1"/>
  <c r="V1139" i="1"/>
  <c r="W1139" i="1" s="1"/>
  <c r="AM1139" i="1" s="1"/>
  <c r="V1135" i="1"/>
  <c r="W1135" i="1" s="1"/>
  <c r="AM1135" i="1" s="1"/>
  <c r="V1131" i="1"/>
  <c r="W1131" i="1" s="1"/>
  <c r="AM1131" i="1" s="1"/>
  <c r="V1127" i="1"/>
  <c r="W1127" i="1" s="1"/>
  <c r="AM1127" i="1" s="1"/>
  <c r="V1123" i="1"/>
  <c r="W1123" i="1" s="1"/>
  <c r="AM1123" i="1" s="1"/>
  <c r="V1119" i="1"/>
  <c r="W1119" i="1" s="1"/>
  <c r="AM1119" i="1" s="1"/>
  <c r="V1115" i="1"/>
  <c r="W1115" i="1" s="1"/>
  <c r="AM1115" i="1" s="1"/>
  <c r="V1111" i="1"/>
  <c r="W1111" i="1" s="1"/>
  <c r="AM1111" i="1" s="1"/>
  <c r="V1107" i="1"/>
  <c r="W1107" i="1" s="1"/>
  <c r="AM1107" i="1" s="1"/>
  <c r="V1103" i="1"/>
  <c r="W1103" i="1" s="1"/>
  <c r="AM1103" i="1" s="1"/>
  <c r="V1099" i="1"/>
  <c r="W1099" i="1" s="1"/>
  <c r="AM1099" i="1" s="1"/>
  <c r="V1095" i="1"/>
  <c r="W1095" i="1" s="1"/>
  <c r="AM1095" i="1" s="1"/>
  <c r="V1091" i="1"/>
  <c r="W1091" i="1" s="1"/>
  <c r="AM1091" i="1" s="1"/>
  <c r="V1088" i="1"/>
  <c r="W1088" i="1" s="1"/>
  <c r="AM1088" i="1" s="1"/>
  <c r="V1084" i="1"/>
  <c r="W1084" i="1" s="1"/>
  <c r="AM1084" i="1" s="1"/>
  <c r="V1080" i="1"/>
  <c r="W1080" i="1" s="1"/>
  <c r="AM1080" i="1" s="1"/>
  <c r="V1077" i="1"/>
  <c r="W1077" i="1" s="1"/>
  <c r="AM1077" i="1" s="1"/>
  <c r="V1073" i="1"/>
  <c r="W1073" i="1" s="1"/>
  <c r="AM1073" i="1" s="1"/>
  <c r="V1069" i="1"/>
  <c r="W1069" i="1" s="1"/>
  <c r="AM1069" i="1" s="1"/>
  <c r="V1065" i="1"/>
  <c r="W1065" i="1" s="1"/>
  <c r="AM1065" i="1" s="1"/>
  <c r="V1061" i="1"/>
  <c r="W1061" i="1" s="1"/>
  <c r="AM1061" i="1" s="1"/>
  <c r="V1057" i="1"/>
  <c r="W1057" i="1" s="1"/>
  <c r="AM1057" i="1" s="1"/>
  <c r="V1053" i="1"/>
  <c r="W1053" i="1" s="1"/>
  <c r="AM1053" i="1" s="1"/>
  <c r="V1049" i="1"/>
  <c r="W1049" i="1" s="1"/>
  <c r="AM1049" i="1" s="1"/>
  <c r="V1045" i="1"/>
  <c r="W1045" i="1" s="1"/>
  <c r="AM1045" i="1" s="1"/>
  <c r="V1041" i="1"/>
  <c r="W1041" i="1" s="1"/>
  <c r="AM1041" i="1" s="1"/>
  <c r="V1037" i="1"/>
  <c r="W1037" i="1" s="1"/>
  <c r="AM1037" i="1" s="1"/>
  <c r="V1033" i="1"/>
  <c r="W1033" i="1" s="1"/>
  <c r="AM1033" i="1" s="1"/>
  <c r="V1029" i="1"/>
  <c r="W1029" i="1" s="1"/>
  <c r="AM1029" i="1" s="1"/>
  <c r="V1025" i="1"/>
  <c r="W1025" i="1" s="1"/>
  <c r="AM1025" i="1" s="1"/>
  <c r="V1021" i="1"/>
  <c r="W1021" i="1" s="1"/>
  <c r="AM1021" i="1" s="1"/>
  <c r="V1017" i="1"/>
  <c r="W1017" i="1" s="1"/>
  <c r="AM1017" i="1" s="1"/>
  <c r="V1013" i="1"/>
  <c r="W1013" i="1" s="1"/>
  <c r="AM1013" i="1" s="1"/>
  <c r="V1009" i="1"/>
  <c r="W1009" i="1" s="1"/>
  <c r="AM1009" i="1" s="1"/>
  <c r="V1005" i="1"/>
  <c r="W1005" i="1" s="1"/>
  <c r="AM1005" i="1" s="1"/>
  <c r="V1001" i="1"/>
  <c r="W1001" i="1" s="1"/>
  <c r="AM1001" i="1" s="1"/>
  <c r="V997" i="1"/>
  <c r="W997" i="1" s="1"/>
  <c r="AM997" i="1" s="1"/>
  <c r="V993" i="1"/>
  <c r="W993" i="1" s="1"/>
  <c r="AM993" i="1" s="1"/>
  <c r="V989" i="1"/>
  <c r="W989" i="1" s="1"/>
  <c r="AM989" i="1" s="1"/>
  <c r="V985" i="1"/>
  <c r="W985" i="1" s="1"/>
  <c r="AM985" i="1" s="1"/>
  <c r="V981" i="1"/>
  <c r="W981" i="1" s="1"/>
  <c r="AM981" i="1" s="1"/>
  <c r="V977" i="1"/>
  <c r="W977" i="1" s="1"/>
  <c r="AM977" i="1" s="1"/>
  <c r="V973" i="1"/>
  <c r="W973" i="1" s="1"/>
  <c r="AM973" i="1" s="1"/>
  <c r="V969" i="1"/>
  <c r="W969" i="1" s="1"/>
  <c r="AM969" i="1" s="1"/>
  <c r="V965" i="1"/>
  <c r="W965" i="1" s="1"/>
  <c r="AM965" i="1" s="1"/>
  <c r="V961" i="1"/>
  <c r="W961" i="1" s="1"/>
  <c r="AM961" i="1" s="1"/>
  <c r="V957" i="1"/>
  <c r="W957" i="1" s="1"/>
  <c r="AM957" i="1" s="1"/>
  <c r="V953" i="1"/>
  <c r="W953" i="1" s="1"/>
  <c r="AM953" i="1" s="1"/>
  <c r="V949" i="1"/>
  <c r="W949" i="1" s="1"/>
  <c r="AM949" i="1" s="1"/>
  <c r="V945" i="1"/>
  <c r="W945" i="1" s="1"/>
  <c r="AM945" i="1" s="1"/>
  <c r="V941" i="1"/>
  <c r="W941" i="1" s="1"/>
  <c r="AM941" i="1" s="1"/>
  <c r="V937" i="1"/>
  <c r="W937" i="1" s="1"/>
  <c r="AM937" i="1" s="1"/>
  <c r="V933" i="1"/>
  <c r="W933" i="1" s="1"/>
  <c r="AM933" i="1" s="1"/>
  <c r="V929" i="1"/>
  <c r="W929" i="1" s="1"/>
  <c r="AM929" i="1" s="1"/>
  <c r="V925" i="1"/>
  <c r="W925" i="1" s="1"/>
  <c r="AM925" i="1" s="1"/>
  <c r="V921" i="1"/>
  <c r="W921" i="1" s="1"/>
  <c r="AM921" i="1" s="1"/>
  <c r="V917" i="1"/>
  <c r="W917" i="1" s="1"/>
  <c r="AM917" i="1" s="1"/>
  <c r="V913" i="1"/>
  <c r="W913" i="1" s="1"/>
  <c r="AM913" i="1" s="1"/>
  <c r="V909" i="1"/>
  <c r="W909" i="1" s="1"/>
  <c r="AM909" i="1" s="1"/>
  <c r="V905" i="1"/>
  <c r="W905" i="1" s="1"/>
  <c r="AM905" i="1" s="1"/>
  <c r="V901" i="1"/>
  <c r="W901" i="1" s="1"/>
  <c r="AM901" i="1" s="1"/>
  <c r="V897" i="1"/>
  <c r="W897" i="1" s="1"/>
  <c r="AM897" i="1" s="1"/>
  <c r="V893" i="1"/>
  <c r="W893" i="1" s="1"/>
  <c r="AM893" i="1" s="1"/>
  <c r="V889" i="1"/>
  <c r="W889" i="1" s="1"/>
  <c r="AM889" i="1" s="1"/>
  <c r="V885" i="1"/>
  <c r="W885" i="1" s="1"/>
  <c r="AM885" i="1" s="1"/>
  <c r="V881" i="1"/>
  <c r="W881" i="1" s="1"/>
  <c r="AM881" i="1" s="1"/>
  <c r="V877" i="1"/>
  <c r="W877" i="1" s="1"/>
  <c r="AM877" i="1" s="1"/>
  <c r="V873" i="1"/>
  <c r="W873" i="1" s="1"/>
  <c r="AM873" i="1" s="1"/>
  <c r="V869" i="1"/>
  <c r="W869" i="1" s="1"/>
  <c r="AM869" i="1" s="1"/>
  <c r="V865" i="1"/>
  <c r="W865" i="1" s="1"/>
  <c r="AM865" i="1" s="1"/>
  <c r="V861" i="1"/>
  <c r="W861" i="1" s="1"/>
  <c r="AM861" i="1" s="1"/>
  <c r="V857" i="1"/>
  <c r="W857" i="1" s="1"/>
  <c r="AM857" i="1" s="1"/>
  <c r="V853" i="1"/>
  <c r="W853" i="1" s="1"/>
  <c r="AM853" i="1" s="1"/>
  <c r="V849" i="1"/>
  <c r="W849" i="1" s="1"/>
  <c r="AM849" i="1" s="1"/>
  <c r="V845" i="1"/>
  <c r="W845" i="1" s="1"/>
  <c r="AM845" i="1" s="1"/>
  <c r="V841" i="1"/>
  <c r="W841" i="1" s="1"/>
  <c r="AM841" i="1" s="1"/>
  <c r="V837" i="1"/>
  <c r="W837" i="1" s="1"/>
  <c r="AM837" i="1" s="1"/>
  <c r="V833" i="1"/>
  <c r="W833" i="1" s="1"/>
  <c r="AM833" i="1" s="1"/>
  <c r="V829" i="1"/>
  <c r="W829" i="1" s="1"/>
  <c r="AM829" i="1" s="1"/>
  <c r="V826" i="1"/>
  <c r="W826" i="1" s="1"/>
  <c r="AM826" i="1" s="1"/>
  <c r="V822" i="1"/>
  <c r="W822" i="1" s="1"/>
  <c r="AM822" i="1" s="1"/>
  <c r="V818" i="1"/>
  <c r="W818" i="1" s="1"/>
  <c r="AM818" i="1" s="1"/>
  <c r="V814" i="1"/>
  <c r="W814" i="1" s="1"/>
  <c r="AM814" i="1" s="1"/>
  <c r="V810" i="1"/>
  <c r="W810" i="1" s="1"/>
  <c r="AM810" i="1" s="1"/>
  <c r="V806" i="1"/>
  <c r="W806" i="1" s="1"/>
  <c r="AM806" i="1" s="1"/>
  <c r="V802" i="1"/>
  <c r="W802" i="1" s="1"/>
  <c r="AM802" i="1" s="1"/>
  <c r="V798" i="1"/>
  <c r="W798" i="1" s="1"/>
  <c r="AM798" i="1" s="1"/>
  <c r="V794" i="1"/>
  <c r="W794" i="1" s="1"/>
  <c r="AM794" i="1" s="1"/>
  <c r="V790" i="1"/>
  <c r="W790" i="1" s="1"/>
  <c r="AM790" i="1" s="1"/>
  <c r="V786" i="1"/>
  <c r="W786" i="1" s="1"/>
  <c r="AM786" i="1" s="1"/>
  <c r="V782" i="1"/>
  <c r="W782" i="1" s="1"/>
  <c r="AM782" i="1" s="1"/>
  <c r="V778" i="1"/>
  <c r="W778" i="1" s="1"/>
  <c r="AM778" i="1" s="1"/>
  <c r="V774" i="1"/>
  <c r="W774" i="1" s="1"/>
  <c r="AM774" i="1" s="1"/>
  <c r="V770" i="1"/>
  <c r="W770" i="1" s="1"/>
  <c r="AM770" i="1" s="1"/>
  <c r="V766" i="1"/>
  <c r="W766" i="1" s="1"/>
  <c r="AM766" i="1" s="1"/>
  <c r="V762" i="1"/>
  <c r="W762" i="1" s="1"/>
  <c r="AM762" i="1" s="1"/>
  <c r="V758" i="1"/>
  <c r="W758" i="1" s="1"/>
  <c r="AM758" i="1" s="1"/>
  <c r="V754" i="1"/>
  <c r="W754" i="1" s="1"/>
  <c r="AM754" i="1" s="1"/>
  <c r="V750" i="1"/>
  <c r="W750" i="1" s="1"/>
  <c r="AM750" i="1" s="1"/>
  <c r="V746" i="1"/>
  <c r="W746" i="1" s="1"/>
  <c r="AM746" i="1" s="1"/>
  <c r="V742" i="1"/>
  <c r="W742" i="1" s="1"/>
  <c r="AM742" i="1" s="1"/>
  <c r="V738" i="1"/>
  <c r="W738" i="1" s="1"/>
  <c r="AM738" i="1" s="1"/>
  <c r="V734" i="1"/>
  <c r="W734" i="1" s="1"/>
  <c r="AM734" i="1" s="1"/>
  <c r="V730" i="1"/>
  <c r="W730" i="1" s="1"/>
  <c r="AM730" i="1" s="1"/>
  <c r="V726" i="1"/>
  <c r="W726" i="1" s="1"/>
  <c r="AM726" i="1" s="1"/>
  <c r="V722" i="1"/>
  <c r="W722" i="1" s="1"/>
  <c r="AM722" i="1" s="1"/>
  <c r="V718" i="1"/>
  <c r="W718" i="1" s="1"/>
  <c r="AM718" i="1" s="1"/>
  <c r="V714" i="1"/>
  <c r="W714" i="1" s="1"/>
  <c r="AM714" i="1" s="1"/>
  <c r="V710" i="1"/>
  <c r="W710" i="1" s="1"/>
  <c r="AM710" i="1" s="1"/>
  <c r="V706" i="1"/>
  <c r="W706" i="1" s="1"/>
  <c r="AM706" i="1" s="1"/>
  <c r="V702" i="1"/>
  <c r="W702" i="1" s="1"/>
  <c r="AM702" i="1" s="1"/>
  <c r="V698" i="1"/>
  <c r="W698" i="1" s="1"/>
  <c r="AM698" i="1" s="1"/>
  <c r="V694" i="1"/>
  <c r="W694" i="1" s="1"/>
  <c r="AM694" i="1" s="1"/>
  <c r="V690" i="1"/>
  <c r="W690" i="1" s="1"/>
  <c r="AM690" i="1" s="1"/>
  <c r="V686" i="1"/>
  <c r="W686" i="1" s="1"/>
  <c r="AM686" i="1" s="1"/>
  <c r="V682" i="1"/>
  <c r="W682" i="1" s="1"/>
  <c r="AM682" i="1" s="1"/>
  <c r="V678" i="1"/>
  <c r="W678" i="1" s="1"/>
  <c r="AM678" i="1" s="1"/>
  <c r="V674" i="1"/>
  <c r="W674" i="1" s="1"/>
  <c r="AM674" i="1" s="1"/>
  <c r="V670" i="1"/>
  <c r="W670" i="1" s="1"/>
  <c r="AM670" i="1" s="1"/>
  <c r="V666" i="1"/>
  <c r="W666" i="1" s="1"/>
  <c r="AM666" i="1" s="1"/>
  <c r="V662" i="1"/>
  <c r="W662" i="1" s="1"/>
  <c r="AM662" i="1" s="1"/>
  <c r="V658" i="1"/>
  <c r="W658" i="1" s="1"/>
  <c r="AM658" i="1" s="1"/>
  <c r="V655" i="1"/>
  <c r="W655" i="1" s="1"/>
  <c r="AM655" i="1" s="1"/>
  <c r="V651" i="1"/>
  <c r="W651" i="1" s="1"/>
  <c r="AM651" i="1" s="1"/>
  <c r="V647" i="1"/>
  <c r="W647" i="1" s="1"/>
  <c r="AM647" i="1" s="1"/>
  <c r="V643" i="1"/>
  <c r="W643" i="1" s="1"/>
  <c r="AM643" i="1" s="1"/>
  <c r="V639" i="1"/>
  <c r="W639" i="1" s="1"/>
  <c r="AM639" i="1" s="1"/>
  <c r="V635" i="1"/>
  <c r="W635" i="1" s="1"/>
  <c r="AM635" i="1" s="1"/>
  <c r="V631" i="1"/>
  <c r="W631" i="1" s="1"/>
  <c r="AM631" i="1" s="1"/>
  <c r="V627" i="1"/>
  <c r="W627" i="1" s="1"/>
  <c r="AM627" i="1" s="1"/>
  <c r="V623" i="1"/>
  <c r="W623" i="1" s="1"/>
  <c r="AM623" i="1" s="1"/>
  <c r="V619" i="1"/>
  <c r="W619" i="1" s="1"/>
  <c r="AM619" i="1" s="1"/>
  <c r="V615" i="1"/>
  <c r="W615" i="1" s="1"/>
  <c r="AM615" i="1" s="1"/>
  <c r="V611" i="1"/>
  <c r="W611" i="1" s="1"/>
  <c r="AM611" i="1" s="1"/>
  <c r="V607" i="1"/>
  <c r="W607" i="1" s="1"/>
  <c r="AM607" i="1" s="1"/>
  <c r="V603" i="1"/>
  <c r="W603" i="1" s="1"/>
  <c r="AM603" i="1" s="1"/>
  <c r="V599" i="1"/>
  <c r="W599" i="1" s="1"/>
  <c r="AM599" i="1" s="1"/>
  <c r="V595" i="1"/>
  <c r="W595" i="1" s="1"/>
  <c r="AM595" i="1" s="1"/>
  <c r="V591" i="1"/>
  <c r="W591" i="1" s="1"/>
  <c r="AM591" i="1" s="1"/>
  <c r="V587" i="1"/>
  <c r="W587" i="1" s="1"/>
  <c r="AM587" i="1" s="1"/>
  <c r="V583" i="1"/>
  <c r="W583" i="1" s="1"/>
  <c r="AM583" i="1" s="1"/>
  <c r="V579" i="1"/>
  <c r="W579" i="1" s="1"/>
  <c r="AM579" i="1" s="1"/>
  <c r="V575" i="1"/>
  <c r="W575" i="1" s="1"/>
  <c r="AM575" i="1" s="1"/>
  <c r="V571" i="1"/>
  <c r="W571" i="1" s="1"/>
  <c r="AM571" i="1" s="1"/>
  <c r="V567" i="1"/>
  <c r="W567" i="1" s="1"/>
  <c r="AM567" i="1" s="1"/>
  <c r="V563" i="1"/>
  <c r="W563" i="1" s="1"/>
  <c r="AM563" i="1" s="1"/>
  <c r="V559" i="1"/>
  <c r="W559" i="1" s="1"/>
  <c r="AM559" i="1" s="1"/>
  <c r="V555" i="1"/>
  <c r="W555" i="1" s="1"/>
  <c r="AM555" i="1" s="1"/>
  <c r="V551" i="1"/>
  <c r="W551" i="1" s="1"/>
  <c r="AM551" i="1" s="1"/>
  <c r="V547" i="1"/>
  <c r="W547" i="1" s="1"/>
  <c r="AM547" i="1" s="1"/>
  <c r="V543" i="1"/>
  <c r="W543" i="1" s="1"/>
  <c r="AM543" i="1" s="1"/>
  <c r="V539" i="1"/>
  <c r="W539" i="1" s="1"/>
  <c r="AM539" i="1" s="1"/>
  <c r="V535" i="1"/>
  <c r="W535" i="1" s="1"/>
  <c r="AM535" i="1" s="1"/>
  <c r="V531" i="1"/>
  <c r="W531" i="1" s="1"/>
  <c r="AM531" i="1" s="1"/>
  <c r="V527" i="1"/>
  <c r="W527" i="1" s="1"/>
  <c r="AM527" i="1" s="1"/>
  <c r="V523" i="1"/>
  <c r="W523" i="1" s="1"/>
  <c r="AM523" i="1" s="1"/>
  <c r="V519" i="1"/>
  <c r="W519" i="1" s="1"/>
  <c r="AM519" i="1" s="1"/>
  <c r="V515" i="1"/>
  <c r="W515" i="1" s="1"/>
  <c r="AM515" i="1" s="1"/>
  <c r="V511" i="1"/>
  <c r="W511" i="1" s="1"/>
  <c r="AM511" i="1" s="1"/>
  <c r="V507" i="1"/>
  <c r="W507" i="1" s="1"/>
  <c r="AM507" i="1" s="1"/>
  <c r="V503" i="1"/>
  <c r="W503" i="1" s="1"/>
  <c r="AM503" i="1" s="1"/>
  <c r="V499" i="1"/>
  <c r="W499" i="1" s="1"/>
  <c r="AM499" i="1" s="1"/>
  <c r="V495" i="1"/>
  <c r="W495" i="1" s="1"/>
  <c r="AM495" i="1" s="1"/>
  <c r="V491" i="1"/>
  <c r="W491" i="1" s="1"/>
  <c r="AM491" i="1" s="1"/>
  <c r="V487" i="1"/>
  <c r="W487" i="1" s="1"/>
  <c r="AM487" i="1" s="1"/>
  <c r="V483" i="1"/>
  <c r="W483" i="1" s="1"/>
  <c r="AM483" i="1" s="1"/>
  <c r="V479" i="1"/>
  <c r="W479" i="1" s="1"/>
  <c r="AM479" i="1" s="1"/>
  <c r="V475" i="1"/>
  <c r="W475" i="1" s="1"/>
  <c r="AM475" i="1" s="1"/>
  <c r="V471" i="1"/>
  <c r="W471" i="1" s="1"/>
  <c r="AM471" i="1" s="1"/>
  <c r="V467" i="1"/>
  <c r="W467" i="1" s="1"/>
  <c r="AM467" i="1" s="1"/>
  <c r="V463" i="1"/>
  <c r="W463" i="1" s="1"/>
  <c r="AM463" i="1" s="1"/>
  <c r="V459" i="1"/>
  <c r="W459" i="1" s="1"/>
  <c r="AM459" i="1" s="1"/>
  <c r="V455" i="1"/>
  <c r="W455" i="1" s="1"/>
  <c r="AM455" i="1" s="1"/>
  <c r="V451" i="1"/>
  <c r="W451" i="1" s="1"/>
  <c r="AM451" i="1" s="1"/>
  <c r="V447" i="1"/>
  <c r="W447" i="1" s="1"/>
  <c r="AM447" i="1" s="1"/>
  <c r="V443" i="1"/>
  <c r="W443" i="1" s="1"/>
  <c r="AM443" i="1" s="1"/>
  <c r="V439" i="1"/>
  <c r="W439" i="1" s="1"/>
  <c r="AM439" i="1" s="1"/>
  <c r="V436" i="1"/>
  <c r="W436" i="1" s="1"/>
  <c r="AM436" i="1" s="1"/>
  <c r="V432" i="1"/>
  <c r="W432" i="1" s="1"/>
  <c r="AM432" i="1" s="1"/>
  <c r="V428" i="1"/>
  <c r="W428" i="1" s="1"/>
  <c r="AM428" i="1" s="1"/>
  <c r="V424" i="1"/>
  <c r="W424" i="1" s="1"/>
  <c r="AM424" i="1" s="1"/>
  <c r="V420" i="1"/>
  <c r="W420" i="1" s="1"/>
  <c r="AM420" i="1" s="1"/>
  <c r="V416" i="1"/>
  <c r="W416" i="1" s="1"/>
  <c r="AM416" i="1" s="1"/>
  <c r="V412" i="1"/>
  <c r="W412" i="1" s="1"/>
  <c r="AM412" i="1" s="1"/>
  <c r="V408" i="1"/>
  <c r="W408" i="1" s="1"/>
  <c r="AM408" i="1" s="1"/>
  <c r="V404" i="1"/>
  <c r="W404" i="1" s="1"/>
  <c r="AM404" i="1" s="1"/>
  <c r="V400" i="1"/>
  <c r="W400" i="1" s="1"/>
  <c r="AM400" i="1" s="1"/>
  <c r="V396" i="1"/>
  <c r="W396" i="1" s="1"/>
  <c r="AM396" i="1" s="1"/>
  <c r="V392" i="1"/>
  <c r="W392" i="1" s="1"/>
  <c r="AM392" i="1" s="1"/>
  <c r="V388" i="1"/>
  <c r="W388" i="1" s="1"/>
  <c r="AM388" i="1" s="1"/>
  <c r="V384" i="1"/>
  <c r="W384" i="1" s="1"/>
  <c r="AM384" i="1" s="1"/>
  <c r="V380" i="1"/>
  <c r="W380" i="1" s="1"/>
  <c r="AM380" i="1" s="1"/>
  <c r="V376" i="1"/>
  <c r="W376" i="1" s="1"/>
  <c r="AM376" i="1" s="1"/>
  <c r="V372" i="1"/>
  <c r="W372" i="1" s="1"/>
  <c r="AM372" i="1" s="1"/>
  <c r="V368" i="1"/>
  <c r="W368" i="1" s="1"/>
  <c r="AM368" i="1" s="1"/>
  <c r="V364" i="1"/>
  <c r="W364" i="1" s="1"/>
  <c r="AM364" i="1" s="1"/>
  <c r="V360" i="1"/>
  <c r="W360" i="1" s="1"/>
  <c r="AM360" i="1" s="1"/>
  <c r="V356" i="1"/>
  <c r="W356" i="1" s="1"/>
  <c r="AM356" i="1" s="1"/>
  <c r="V352" i="1"/>
  <c r="W352" i="1" s="1"/>
  <c r="AM352" i="1" s="1"/>
  <c r="V348" i="1"/>
  <c r="W348" i="1" s="1"/>
  <c r="AM348" i="1" s="1"/>
  <c r="V344" i="1"/>
  <c r="W344" i="1" s="1"/>
  <c r="AM344" i="1" s="1"/>
  <c r="V341" i="1"/>
  <c r="W341" i="1" s="1"/>
  <c r="AM341" i="1" s="1"/>
  <c r="V337" i="1"/>
  <c r="W337" i="1" s="1"/>
  <c r="AM337" i="1" s="1"/>
  <c r="V333" i="1"/>
  <c r="W333" i="1" s="1"/>
  <c r="AM333" i="1" s="1"/>
  <c r="V329" i="1"/>
  <c r="W329" i="1" s="1"/>
  <c r="AM329" i="1" s="1"/>
  <c r="V325" i="1"/>
  <c r="W325" i="1" s="1"/>
  <c r="AM325" i="1" s="1"/>
  <c r="V321" i="1"/>
  <c r="W321" i="1" s="1"/>
  <c r="AM321" i="1" s="1"/>
  <c r="V317" i="1"/>
  <c r="W317" i="1" s="1"/>
  <c r="AM317" i="1" s="1"/>
  <c r="V313" i="1"/>
  <c r="W313" i="1" s="1"/>
  <c r="AM313" i="1" s="1"/>
  <c r="V309" i="1"/>
  <c r="W309" i="1" s="1"/>
  <c r="AM309" i="1" s="1"/>
  <c r="V305" i="1"/>
  <c r="W305" i="1" s="1"/>
  <c r="AM305" i="1" s="1"/>
  <c r="V301" i="1"/>
  <c r="W301" i="1" s="1"/>
  <c r="AM301" i="1" s="1"/>
  <c r="V297" i="1"/>
  <c r="W297" i="1" s="1"/>
  <c r="AM297" i="1" s="1"/>
  <c r="V293" i="1"/>
  <c r="W293" i="1" s="1"/>
  <c r="AM293" i="1" s="1"/>
  <c r="V289" i="1"/>
  <c r="W289" i="1" s="1"/>
  <c r="AM289" i="1" s="1"/>
  <c r="V285" i="1"/>
  <c r="W285" i="1" s="1"/>
  <c r="AM285" i="1" s="1"/>
  <c r="V281" i="1"/>
  <c r="W281" i="1" s="1"/>
  <c r="AM281" i="1" s="1"/>
  <c r="V277" i="1"/>
  <c r="W277" i="1" s="1"/>
  <c r="AM277" i="1" s="1"/>
  <c r="V273" i="1"/>
  <c r="W273" i="1" s="1"/>
  <c r="AM273" i="1" s="1"/>
  <c r="V269" i="1"/>
  <c r="W269" i="1" s="1"/>
  <c r="AM269" i="1" s="1"/>
  <c r="V265" i="1"/>
  <c r="W265" i="1" s="1"/>
  <c r="AM265" i="1" s="1"/>
  <c r="V261" i="1"/>
  <c r="W261" i="1" s="1"/>
  <c r="AM261" i="1" s="1"/>
  <c r="V257" i="1"/>
  <c r="W257" i="1" s="1"/>
  <c r="AM257" i="1" s="1"/>
  <c r="V253" i="1"/>
  <c r="W253" i="1" s="1"/>
  <c r="AM253" i="1" s="1"/>
  <c r="V249" i="1"/>
  <c r="W249" i="1" s="1"/>
  <c r="AM249" i="1" s="1"/>
  <c r="V245" i="1"/>
  <c r="W245" i="1" s="1"/>
  <c r="AM245" i="1" s="1"/>
  <c r="V241" i="1"/>
  <c r="W241" i="1" s="1"/>
  <c r="AM241" i="1" s="1"/>
  <c r="V237" i="1"/>
  <c r="W237" i="1" s="1"/>
  <c r="AM237" i="1" s="1"/>
  <c r="V233" i="1"/>
  <c r="W233" i="1" s="1"/>
  <c r="AM233" i="1" s="1"/>
  <c r="V229" i="1"/>
  <c r="W229" i="1" s="1"/>
  <c r="AM229" i="1" s="1"/>
  <c r="V225" i="1"/>
  <c r="W225" i="1" s="1"/>
  <c r="AM225" i="1" s="1"/>
  <c r="V221" i="1"/>
  <c r="W221" i="1" s="1"/>
  <c r="AM221" i="1" s="1"/>
  <c r="V217" i="1"/>
  <c r="W217" i="1" s="1"/>
  <c r="AM217" i="1" s="1"/>
  <c r="V213" i="1"/>
  <c r="W213" i="1" s="1"/>
  <c r="AM213" i="1" s="1"/>
  <c r="V209" i="1"/>
  <c r="W209" i="1" s="1"/>
  <c r="AM209" i="1" s="1"/>
  <c r="V205" i="1"/>
  <c r="W205" i="1" s="1"/>
  <c r="AM205" i="1" s="1"/>
  <c r="V201" i="1"/>
  <c r="W201" i="1" s="1"/>
  <c r="AM201" i="1" s="1"/>
  <c r="V197" i="1"/>
  <c r="W197" i="1" s="1"/>
  <c r="AM197" i="1" s="1"/>
  <c r="V193" i="1"/>
  <c r="W193" i="1" s="1"/>
  <c r="AM193" i="1" s="1"/>
  <c r="V189" i="1"/>
  <c r="W189" i="1" s="1"/>
  <c r="AM189" i="1" s="1"/>
  <c r="V185" i="1"/>
  <c r="W185" i="1" s="1"/>
  <c r="AM185" i="1" s="1"/>
  <c r="V181" i="1"/>
  <c r="W181" i="1" s="1"/>
  <c r="AM181" i="1" s="1"/>
  <c r="V177" i="1"/>
  <c r="W177" i="1" s="1"/>
  <c r="AM177" i="1" s="1"/>
  <c r="V173" i="1"/>
  <c r="W173" i="1" s="1"/>
  <c r="AM173" i="1" s="1"/>
  <c r="V169" i="1"/>
  <c r="W169" i="1" s="1"/>
  <c r="AM169" i="1" s="1"/>
  <c r="V165" i="1"/>
  <c r="W165" i="1" s="1"/>
  <c r="AM165" i="1" s="1"/>
  <c r="V161" i="1"/>
  <c r="W161" i="1" s="1"/>
  <c r="AM161" i="1" s="1"/>
  <c r="V157" i="1"/>
  <c r="W157" i="1" s="1"/>
  <c r="AM157" i="1" s="1"/>
  <c r="V153" i="1"/>
  <c r="W153" i="1" s="1"/>
  <c r="AM153" i="1" s="1"/>
  <c r="V149" i="1"/>
  <c r="W149" i="1" s="1"/>
  <c r="AM149" i="1" s="1"/>
  <c r="V145" i="1"/>
  <c r="W145" i="1" s="1"/>
  <c r="AM145" i="1" s="1"/>
  <c r="V141" i="1"/>
  <c r="W141" i="1" s="1"/>
  <c r="AM141" i="1" s="1"/>
  <c r="V137" i="1"/>
  <c r="W137" i="1" s="1"/>
  <c r="AM137" i="1" s="1"/>
  <c r="V133" i="1"/>
  <c r="W133" i="1" s="1"/>
  <c r="AM133" i="1" s="1"/>
  <c r="V129" i="1"/>
  <c r="W129" i="1" s="1"/>
  <c r="AM129" i="1" s="1"/>
  <c r="V125" i="1"/>
  <c r="W125" i="1" s="1"/>
  <c r="AM125" i="1" s="1"/>
  <c r="V121" i="1"/>
  <c r="W121" i="1" s="1"/>
  <c r="AM121" i="1" s="1"/>
  <c r="V117" i="1"/>
  <c r="W117" i="1" s="1"/>
  <c r="AM117" i="1" s="1"/>
  <c r="V113" i="1"/>
  <c r="W113" i="1" s="1"/>
  <c r="AM113" i="1" s="1"/>
  <c r="V109" i="1"/>
  <c r="W109" i="1" s="1"/>
  <c r="AM109" i="1" s="1"/>
  <c r="V105" i="1"/>
  <c r="W105" i="1" s="1"/>
  <c r="AM105" i="1" s="1"/>
  <c r="V101" i="1"/>
  <c r="W101" i="1" s="1"/>
  <c r="AM101" i="1" s="1"/>
  <c r="V97" i="1"/>
  <c r="W97" i="1" s="1"/>
  <c r="AM97" i="1" s="1"/>
  <c r="V93" i="1"/>
  <c r="W93" i="1" s="1"/>
  <c r="AM93" i="1" s="1"/>
  <c r="V90" i="1"/>
  <c r="W90" i="1" s="1"/>
  <c r="AM90" i="1" s="1"/>
  <c r="V86" i="1"/>
  <c r="W86" i="1" s="1"/>
  <c r="AM86" i="1" s="1"/>
  <c r="V82" i="1"/>
  <c r="W82" i="1" s="1"/>
  <c r="AM82" i="1" s="1"/>
  <c r="V78" i="1"/>
  <c r="W78" i="1" s="1"/>
  <c r="AM78" i="1" s="1"/>
  <c r="V74" i="1"/>
  <c r="W74" i="1" s="1"/>
  <c r="AM74" i="1" s="1"/>
  <c r="V70" i="1"/>
  <c r="W70" i="1" s="1"/>
  <c r="AM70" i="1" s="1"/>
  <c r="V66" i="1"/>
  <c r="W66" i="1" s="1"/>
  <c r="AM66" i="1" s="1"/>
  <c r="V62" i="1"/>
  <c r="W62" i="1" s="1"/>
  <c r="AM62" i="1" s="1"/>
  <c r="V58" i="1"/>
  <c r="W58" i="1" s="1"/>
  <c r="AM58" i="1" s="1"/>
  <c r="V54" i="1"/>
  <c r="W54" i="1" s="1"/>
  <c r="AM54" i="1" s="1"/>
  <c r="V50" i="1"/>
  <c r="W50" i="1" s="1"/>
  <c r="AM50" i="1" s="1"/>
  <c r="V46" i="1"/>
  <c r="W46" i="1" s="1"/>
  <c r="AM46" i="1" s="1"/>
  <c r="V42" i="1"/>
  <c r="W42" i="1" s="1"/>
  <c r="AM42" i="1" s="1"/>
  <c r="V38" i="1"/>
  <c r="W38" i="1" s="1"/>
  <c r="AM38" i="1" s="1"/>
  <c r="V34" i="1"/>
  <c r="W34" i="1" s="1"/>
  <c r="AM34" i="1" s="1"/>
  <c r="V28" i="1"/>
  <c r="W28" i="1" s="1"/>
  <c r="AM28" i="1" s="1"/>
  <c r="V24" i="1"/>
  <c r="W24" i="1" s="1"/>
  <c r="AM24" i="1" s="1"/>
  <c r="V20" i="1"/>
  <c r="W20" i="1" s="1"/>
  <c r="AM20" i="1" s="1"/>
  <c r="V16" i="1"/>
  <c r="W16" i="1" s="1"/>
  <c r="AM16" i="1" s="1"/>
  <c r="V12" i="1"/>
  <c r="W12" i="1" s="1"/>
  <c r="AM12" i="1" s="1"/>
  <c r="V8" i="1"/>
  <c r="W8" i="1" s="1"/>
  <c r="AM8" i="1" s="1"/>
  <c r="AA3" i="1"/>
  <c r="AB3" i="1" s="1"/>
  <c r="AA2082" i="1"/>
  <c r="AB2082" i="1" s="1"/>
  <c r="AA2078" i="1"/>
  <c r="AB2078" i="1" s="1"/>
  <c r="AA2074" i="1"/>
  <c r="AB2074" i="1" s="1"/>
  <c r="AA2070" i="1"/>
  <c r="AB2070" i="1" s="1"/>
  <c r="AA2067" i="1"/>
  <c r="AB2067" i="1" s="1"/>
  <c r="AA2064" i="1"/>
  <c r="AB2064" i="1" s="1"/>
  <c r="AA2061" i="1"/>
  <c r="AB2061" i="1" s="1"/>
  <c r="AA2057" i="1"/>
  <c r="AB2057" i="1" s="1"/>
  <c r="AA2053" i="1"/>
  <c r="AB2053" i="1" s="1"/>
  <c r="AA2049" i="1"/>
  <c r="AB2049" i="1" s="1"/>
  <c r="AA2045" i="1"/>
  <c r="AB2045" i="1" s="1"/>
  <c r="AA2041" i="1"/>
  <c r="AB2041" i="1" s="1"/>
  <c r="AA2037" i="1"/>
  <c r="AB2037" i="1" s="1"/>
  <c r="AA2033" i="1"/>
  <c r="AB2033" i="1" s="1"/>
  <c r="AA2029" i="1"/>
  <c r="AB2029" i="1" s="1"/>
  <c r="AA2025" i="1"/>
  <c r="AB2025" i="1" s="1"/>
  <c r="AA2021" i="1"/>
  <c r="AB2021" i="1" s="1"/>
  <c r="AA2017" i="1"/>
  <c r="AB2017" i="1" s="1"/>
  <c r="AA2013" i="1"/>
  <c r="AB2013" i="1" s="1"/>
  <c r="AA2009" i="1"/>
  <c r="AB2009" i="1" s="1"/>
  <c r="AA2005" i="1"/>
  <c r="AB2005" i="1" s="1"/>
  <c r="AA2001" i="1"/>
  <c r="AB2001" i="1" s="1"/>
  <c r="AA1997" i="1"/>
  <c r="AB1997" i="1" s="1"/>
  <c r="AA1993" i="1"/>
  <c r="AB1993" i="1" s="1"/>
  <c r="AA1989" i="1"/>
  <c r="AB1989" i="1" s="1"/>
  <c r="AA1985" i="1"/>
  <c r="AB1985" i="1" s="1"/>
  <c r="AA1981" i="1"/>
  <c r="AB1981" i="1" s="1"/>
  <c r="AA1977" i="1"/>
  <c r="AB1977" i="1" s="1"/>
  <c r="AA1973" i="1"/>
  <c r="AB1973" i="1" s="1"/>
  <c r="AA1969" i="1"/>
  <c r="AB1969" i="1" s="1"/>
  <c r="AA1965" i="1"/>
  <c r="AB1965" i="1" s="1"/>
  <c r="AA1961" i="1"/>
  <c r="AB1961" i="1" s="1"/>
  <c r="AA1957" i="1"/>
  <c r="AB1957" i="1" s="1"/>
  <c r="AA1953" i="1"/>
  <c r="AB1953" i="1" s="1"/>
  <c r="AA1949" i="1"/>
  <c r="AB1949" i="1" s="1"/>
  <c r="AA1945" i="1"/>
  <c r="AB1945" i="1" s="1"/>
  <c r="AA1941" i="1"/>
  <c r="AB1941" i="1" s="1"/>
  <c r="AA1937" i="1"/>
  <c r="AB1937" i="1" s="1"/>
  <c r="AA1933" i="1"/>
  <c r="AB1933" i="1" s="1"/>
  <c r="AA1929" i="1"/>
  <c r="AB1929" i="1" s="1"/>
  <c r="AA1925" i="1"/>
  <c r="AB1925" i="1" s="1"/>
  <c r="AA1921" i="1"/>
  <c r="AB1921" i="1" s="1"/>
  <c r="AA1917" i="1"/>
  <c r="AB1917" i="1" s="1"/>
  <c r="AA1913" i="1"/>
  <c r="AB1913" i="1" s="1"/>
  <c r="AA1909" i="1"/>
  <c r="AB1909" i="1" s="1"/>
  <c r="AA1905" i="1"/>
  <c r="AB1905" i="1" s="1"/>
  <c r="AA1901" i="1"/>
  <c r="AB1901" i="1" s="1"/>
  <c r="AA1897" i="1"/>
  <c r="AB1897" i="1" s="1"/>
  <c r="AA1893" i="1"/>
  <c r="AB1893" i="1" s="1"/>
  <c r="AA1889" i="1"/>
  <c r="AB1889" i="1" s="1"/>
  <c r="AA1885" i="1"/>
  <c r="AB1885" i="1" s="1"/>
  <c r="AA1881" i="1"/>
  <c r="AB1881" i="1" s="1"/>
  <c r="AA1877" i="1"/>
  <c r="AB1877" i="1" s="1"/>
  <c r="AA1873" i="1"/>
  <c r="AB1873" i="1" s="1"/>
  <c r="AA1869" i="1"/>
  <c r="AB1869" i="1" s="1"/>
  <c r="AA1865" i="1"/>
  <c r="AB1865" i="1" s="1"/>
  <c r="AA1861" i="1"/>
  <c r="AB1861" i="1" s="1"/>
  <c r="AA1857" i="1"/>
  <c r="AB1857" i="1" s="1"/>
  <c r="AA1853" i="1"/>
  <c r="AB1853" i="1" s="1"/>
  <c r="AA1849" i="1"/>
  <c r="AB1849" i="1" s="1"/>
  <c r="AA1845" i="1"/>
  <c r="AB1845" i="1" s="1"/>
  <c r="AA1841" i="1"/>
  <c r="AB1841" i="1" s="1"/>
  <c r="AA1837" i="1"/>
  <c r="AB1837" i="1" s="1"/>
  <c r="AA1833" i="1"/>
  <c r="AB1833" i="1" s="1"/>
  <c r="AA1829" i="1"/>
  <c r="AB1829" i="1" s="1"/>
  <c r="AA1825" i="1"/>
  <c r="AB1825" i="1" s="1"/>
  <c r="AA1821" i="1"/>
  <c r="AB1821" i="1" s="1"/>
  <c r="AA1817" i="1"/>
  <c r="AB1817" i="1" s="1"/>
  <c r="AA1813" i="1"/>
  <c r="AB1813" i="1" s="1"/>
  <c r="AA1809" i="1"/>
  <c r="AB1809" i="1" s="1"/>
  <c r="AA1805" i="1"/>
  <c r="AB1805" i="1" s="1"/>
  <c r="AA1801" i="1"/>
  <c r="AB1801" i="1" s="1"/>
  <c r="AA1797" i="1"/>
  <c r="AB1797" i="1" s="1"/>
  <c r="AA1793" i="1"/>
  <c r="AB1793" i="1" s="1"/>
  <c r="AA1789" i="1"/>
  <c r="AB1789" i="1" s="1"/>
  <c r="AA1785" i="1"/>
  <c r="AB1785" i="1" s="1"/>
  <c r="AA1781" i="1"/>
  <c r="AB1781" i="1" s="1"/>
  <c r="AA1778" i="1"/>
  <c r="AB1778" i="1" s="1"/>
  <c r="AA1770" i="1"/>
  <c r="AB1770" i="1" s="1"/>
  <c r="AA1766" i="1"/>
  <c r="AB1766" i="1" s="1"/>
  <c r="AA1762" i="1"/>
  <c r="AB1762" i="1" s="1"/>
  <c r="AA1758" i="1"/>
  <c r="AB1758" i="1" s="1"/>
  <c r="AA1754" i="1"/>
  <c r="AB1754" i="1" s="1"/>
  <c r="AA1750" i="1"/>
  <c r="AB1750" i="1" s="1"/>
  <c r="AA1746" i="1"/>
  <c r="AB1746" i="1" s="1"/>
  <c r="AA1742" i="1"/>
  <c r="AB1742" i="1" s="1"/>
  <c r="AA1738" i="1"/>
  <c r="AB1738" i="1" s="1"/>
  <c r="AA1734" i="1"/>
  <c r="AB1734" i="1" s="1"/>
  <c r="AA1730" i="1"/>
  <c r="AB1730" i="1" s="1"/>
  <c r="AA1726" i="1"/>
  <c r="AB1726" i="1" s="1"/>
  <c r="AA1722" i="1"/>
  <c r="AB1722" i="1" s="1"/>
  <c r="AA1718" i="1"/>
  <c r="AB1718" i="1" s="1"/>
  <c r="AA1714" i="1"/>
  <c r="AB1714" i="1" s="1"/>
  <c r="AA1710" i="1"/>
  <c r="AB1710" i="1" s="1"/>
  <c r="AA1706" i="1"/>
  <c r="AB1706" i="1" s="1"/>
  <c r="AA1702" i="1"/>
  <c r="AB1702" i="1" s="1"/>
  <c r="AA1698" i="1"/>
  <c r="AB1698" i="1" s="1"/>
  <c r="AA1694" i="1"/>
  <c r="AB1694" i="1" s="1"/>
  <c r="AA1690" i="1"/>
  <c r="AB1690" i="1" s="1"/>
  <c r="AA1686" i="1"/>
  <c r="AB1686" i="1" s="1"/>
  <c r="AA1682" i="1"/>
  <c r="AB1682" i="1" s="1"/>
  <c r="AA1678" i="1"/>
  <c r="AB1678" i="1" s="1"/>
  <c r="AA1674" i="1"/>
  <c r="AB1674" i="1" s="1"/>
  <c r="AA1670" i="1"/>
  <c r="AB1670" i="1" s="1"/>
  <c r="AA1663" i="1"/>
  <c r="AB1663" i="1" s="1"/>
  <c r="AA1659" i="1"/>
  <c r="AB1659" i="1" s="1"/>
  <c r="AA1655" i="1"/>
  <c r="AB1655" i="1" s="1"/>
  <c r="AA1651" i="1"/>
  <c r="AB1651" i="1" s="1"/>
  <c r="AA1647" i="1"/>
  <c r="AB1647" i="1" s="1"/>
  <c r="AA1643" i="1"/>
  <c r="AB1643" i="1" s="1"/>
  <c r="AA1639" i="1"/>
  <c r="AB1639" i="1" s="1"/>
  <c r="AA1635" i="1"/>
  <c r="AB1635" i="1" s="1"/>
  <c r="AA1631" i="1"/>
  <c r="AB1631" i="1" s="1"/>
  <c r="AA1627" i="1"/>
  <c r="AB1627" i="1" s="1"/>
  <c r="AA1623" i="1"/>
  <c r="AB1623" i="1" s="1"/>
  <c r="AA1619" i="1"/>
  <c r="AB1619" i="1" s="1"/>
  <c r="AA1615" i="1"/>
  <c r="AB1615" i="1" s="1"/>
  <c r="AA1611" i="1"/>
  <c r="AB1611" i="1" s="1"/>
  <c r="AA1607" i="1"/>
  <c r="AB1607" i="1" s="1"/>
  <c r="AA1603" i="1"/>
  <c r="AB1603" i="1" s="1"/>
  <c r="AA1599" i="1"/>
  <c r="AB1599" i="1" s="1"/>
  <c r="AA1595" i="1"/>
  <c r="AB1595" i="1" s="1"/>
  <c r="AA1591" i="1"/>
  <c r="AB1591" i="1" s="1"/>
  <c r="AA1587" i="1"/>
  <c r="AB1587" i="1" s="1"/>
  <c r="AA1583" i="1"/>
  <c r="AB1583" i="1" s="1"/>
  <c r="AA1579" i="1"/>
  <c r="AB1579" i="1" s="1"/>
  <c r="AA1575" i="1"/>
  <c r="AB1575" i="1" s="1"/>
  <c r="AA1571" i="1"/>
  <c r="AB1571" i="1" s="1"/>
  <c r="AA1567" i="1"/>
  <c r="AB1567" i="1" s="1"/>
  <c r="AA1564" i="1"/>
  <c r="AB1564" i="1" s="1"/>
  <c r="AA1560" i="1"/>
  <c r="AB1560" i="1" s="1"/>
  <c r="AA1556" i="1"/>
  <c r="AB1556" i="1" s="1"/>
  <c r="AA1552" i="1"/>
  <c r="AB1552" i="1" s="1"/>
  <c r="AA1548" i="1"/>
  <c r="AB1548" i="1" s="1"/>
  <c r="AA1544" i="1"/>
  <c r="AB1544" i="1" s="1"/>
  <c r="AA1540" i="1"/>
  <c r="AB1540" i="1" s="1"/>
  <c r="AA1536" i="1"/>
  <c r="AB1536" i="1" s="1"/>
  <c r="AA1532" i="1"/>
  <c r="AB1532" i="1" s="1"/>
  <c r="AA1528" i="1"/>
  <c r="AB1528" i="1" s="1"/>
  <c r="AA1524" i="1"/>
  <c r="AB1524" i="1" s="1"/>
  <c r="AA1520" i="1"/>
  <c r="AB1520" i="1" s="1"/>
  <c r="AA1516" i="1"/>
  <c r="AB1516" i="1" s="1"/>
  <c r="AA1512" i="1"/>
  <c r="AB1512" i="1" s="1"/>
  <c r="AA1508" i="1"/>
  <c r="AB1508" i="1" s="1"/>
  <c r="AA1504" i="1"/>
  <c r="AB1504" i="1" s="1"/>
  <c r="AA1500" i="1"/>
  <c r="AB1500" i="1" s="1"/>
  <c r="AA1496" i="1"/>
  <c r="AB1496" i="1" s="1"/>
  <c r="AA1492" i="1"/>
  <c r="AB1492" i="1" s="1"/>
  <c r="AA1488" i="1"/>
  <c r="AB1488" i="1" s="1"/>
  <c r="AA1485" i="1"/>
  <c r="AB1485" i="1" s="1"/>
  <c r="AA1481" i="1"/>
  <c r="AB1481" i="1" s="1"/>
  <c r="AA1477" i="1"/>
  <c r="AB1477" i="1" s="1"/>
  <c r="AA1473" i="1"/>
  <c r="AB1473" i="1" s="1"/>
  <c r="AA1469" i="1"/>
  <c r="AB1469" i="1" s="1"/>
  <c r="AA1465" i="1"/>
  <c r="AB1465" i="1" s="1"/>
  <c r="AA1461" i="1"/>
  <c r="AB1461" i="1" s="1"/>
  <c r="AA1457" i="1"/>
  <c r="AB1457" i="1" s="1"/>
  <c r="AA1453" i="1"/>
  <c r="AB1453" i="1" s="1"/>
  <c r="AA1449" i="1"/>
  <c r="AB1449" i="1" s="1"/>
  <c r="AA1445" i="1"/>
  <c r="AB1445" i="1" s="1"/>
  <c r="AA1441" i="1"/>
  <c r="AB1441" i="1" s="1"/>
  <c r="AA1437" i="1"/>
  <c r="AB1437" i="1" s="1"/>
  <c r="AA1433" i="1"/>
  <c r="AB1433" i="1" s="1"/>
  <c r="AA1429" i="1"/>
  <c r="AB1429" i="1" s="1"/>
  <c r="AA1425" i="1"/>
  <c r="AB1425" i="1" s="1"/>
  <c r="AA1421" i="1"/>
  <c r="AB1421" i="1" s="1"/>
  <c r="AA1417" i="1"/>
  <c r="AB1417" i="1" s="1"/>
  <c r="AA1413" i="1"/>
  <c r="AB1413" i="1" s="1"/>
  <c r="AA1409" i="1"/>
  <c r="AB1409" i="1" s="1"/>
  <c r="AA1405" i="1"/>
  <c r="AB1405" i="1" s="1"/>
  <c r="AA1398" i="1"/>
  <c r="AB1398" i="1" s="1"/>
  <c r="AA1394" i="1"/>
  <c r="AB1394" i="1" s="1"/>
  <c r="AA1390" i="1"/>
  <c r="AB1390" i="1" s="1"/>
  <c r="AA1386" i="1"/>
  <c r="AB1386" i="1" s="1"/>
  <c r="AA1382" i="1"/>
  <c r="AB1382" i="1" s="1"/>
  <c r="AA1379" i="1"/>
  <c r="AB1379" i="1" s="1"/>
  <c r="AA1375" i="1"/>
  <c r="AB1375" i="1" s="1"/>
  <c r="AA1371" i="1"/>
  <c r="AB1371" i="1" s="1"/>
  <c r="AA1367" i="1"/>
  <c r="AB1367" i="1" s="1"/>
  <c r="AA1363" i="1"/>
  <c r="AB1363" i="1" s="1"/>
  <c r="AA1359" i="1"/>
  <c r="AB1359" i="1" s="1"/>
  <c r="AA1355" i="1"/>
  <c r="AB1355" i="1" s="1"/>
  <c r="AA1351" i="1"/>
  <c r="AB1351" i="1" s="1"/>
  <c r="AA1347" i="1"/>
  <c r="AB1347" i="1" s="1"/>
  <c r="AA1343" i="1"/>
  <c r="AB1343" i="1" s="1"/>
  <c r="AA1339" i="1"/>
  <c r="AB1339" i="1" s="1"/>
  <c r="AA1335" i="1"/>
  <c r="AB1335" i="1" s="1"/>
  <c r="AA1331" i="1"/>
  <c r="AB1331" i="1" s="1"/>
  <c r="AA1327" i="1"/>
  <c r="AB1327" i="1" s="1"/>
  <c r="AA1323" i="1"/>
  <c r="AB1323" i="1" s="1"/>
  <c r="AA1319" i="1"/>
  <c r="AB1319" i="1" s="1"/>
  <c r="AA1315" i="1"/>
  <c r="AB1315" i="1" s="1"/>
  <c r="AA1311" i="1"/>
  <c r="AB1311" i="1" s="1"/>
  <c r="AA1307" i="1"/>
  <c r="AB1307" i="1" s="1"/>
  <c r="AA1303" i="1"/>
  <c r="AB1303" i="1" s="1"/>
  <c r="AA1299" i="1"/>
  <c r="AB1299" i="1" s="1"/>
  <c r="AA1295" i="1"/>
  <c r="AB1295" i="1" s="1"/>
  <c r="AA1291" i="1"/>
  <c r="AB1291" i="1" s="1"/>
  <c r="AA1287" i="1"/>
  <c r="AB1287" i="1" s="1"/>
  <c r="AA1283" i="1"/>
  <c r="AB1283" i="1" s="1"/>
  <c r="AA1279" i="1"/>
  <c r="AB1279" i="1" s="1"/>
  <c r="AA1275" i="1"/>
  <c r="AB1275" i="1" s="1"/>
  <c r="AA1271" i="1"/>
  <c r="AB1271" i="1" s="1"/>
  <c r="AA1267" i="1"/>
  <c r="AB1267" i="1" s="1"/>
  <c r="AA1263" i="1"/>
  <c r="AB1263" i="1" s="1"/>
  <c r="AA1259" i="1"/>
  <c r="AB1259" i="1" s="1"/>
  <c r="AA1255" i="1"/>
  <c r="AB1255" i="1" s="1"/>
  <c r="AA1251" i="1"/>
  <c r="AB1251" i="1" s="1"/>
  <c r="AA1247" i="1"/>
  <c r="AB1247" i="1" s="1"/>
  <c r="AA1243" i="1"/>
  <c r="AB1243" i="1" s="1"/>
  <c r="AA1239" i="1"/>
  <c r="AB1239" i="1" s="1"/>
  <c r="AA1235" i="1"/>
  <c r="AB1235" i="1" s="1"/>
  <c r="AA1231" i="1"/>
  <c r="AB1231" i="1" s="1"/>
  <c r="AA1227" i="1"/>
  <c r="AB1227" i="1" s="1"/>
  <c r="AA1223" i="1"/>
  <c r="AB1223" i="1" s="1"/>
  <c r="AA1219" i="1"/>
  <c r="AB1219" i="1" s="1"/>
  <c r="AA1215" i="1"/>
  <c r="AB1215" i="1" s="1"/>
  <c r="AA1211" i="1"/>
  <c r="AB1211" i="1" s="1"/>
  <c r="AA1207" i="1"/>
  <c r="AB1207" i="1" s="1"/>
  <c r="AA1203" i="1"/>
  <c r="AB1203" i="1" s="1"/>
  <c r="AA1199" i="1"/>
  <c r="AB1199" i="1" s="1"/>
  <c r="AA1195" i="1"/>
  <c r="AB1195" i="1" s="1"/>
  <c r="AA1191" i="1"/>
  <c r="AB1191" i="1" s="1"/>
  <c r="AA1187" i="1"/>
  <c r="AB1187" i="1" s="1"/>
  <c r="AA1183" i="1"/>
  <c r="AB1183" i="1" s="1"/>
  <c r="AA1179" i="1"/>
  <c r="AB1179" i="1" s="1"/>
  <c r="AA1175" i="1"/>
  <c r="AB1175" i="1" s="1"/>
  <c r="AA1171" i="1"/>
  <c r="AB1171" i="1" s="1"/>
  <c r="AA1167" i="1"/>
  <c r="AB1167" i="1" s="1"/>
  <c r="AA1163" i="1"/>
  <c r="AB1163" i="1" s="1"/>
  <c r="AA1159" i="1"/>
  <c r="AB1159" i="1" s="1"/>
  <c r="AA1155" i="1"/>
  <c r="AB1155" i="1" s="1"/>
  <c r="AA1151" i="1"/>
  <c r="AB1151" i="1" s="1"/>
  <c r="AA1147" i="1"/>
  <c r="AB1147" i="1" s="1"/>
  <c r="AA1143" i="1"/>
  <c r="AB1143" i="1" s="1"/>
  <c r="AA1139" i="1"/>
  <c r="AB1139" i="1" s="1"/>
  <c r="AA1135" i="1"/>
  <c r="AB1135" i="1" s="1"/>
  <c r="AA1131" i="1"/>
  <c r="AB1131" i="1" s="1"/>
  <c r="AA1127" i="1"/>
  <c r="AB1127" i="1" s="1"/>
  <c r="AA1123" i="1"/>
  <c r="AB1123" i="1" s="1"/>
  <c r="AA1119" i="1"/>
  <c r="AB1119" i="1" s="1"/>
  <c r="AA1115" i="1"/>
  <c r="AB1115" i="1" s="1"/>
  <c r="AA1111" i="1"/>
  <c r="AB1111" i="1" s="1"/>
  <c r="AA1107" i="1"/>
  <c r="AB1107" i="1" s="1"/>
  <c r="AA1103" i="1"/>
  <c r="AB1103" i="1" s="1"/>
  <c r="AA1099" i="1"/>
  <c r="AB1099" i="1" s="1"/>
  <c r="AA1095" i="1"/>
  <c r="AB1095" i="1" s="1"/>
  <c r="AA1091" i="1"/>
  <c r="AB1091" i="1" s="1"/>
  <c r="AA1088" i="1"/>
  <c r="AB1088" i="1" s="1"/>
  <c r="AA1084" i="1"/>
  <c r="AB1084" i="1" s="1"/>
  <c r="AA1080" i="1"/>
  <c r="AB1080" i="1" s="1"/>
  <c r="AA1077" i="1"/>
  <c r="AB1077" i="1" s="1"/>
  <c r="AA1073" i="1"/>
  <c r="AB1073" i="1" s="1"/>
  <c r="AA1069" i="1"/>
  <c r="AB1069" i="1" s="1"/>
  <c r="AA1065" i="1"/>
  <c r="AB1065" i="1" s="1"/>
  <c r="AA1061" i="1"/>
  <c r="AB1061" i="1" s="1"/>
  <c r="AA1057" i="1"/>
  <c r="AB1057" i="1" s="1"/>
  <c r="AA1053" i="1"/>
  <c r="AB1053" i="1" s="1"/>
  <c r="AA1049" i="1"/>
  <c r="AB1049" i="1" s="1"/>
  <c r="AA1045" i="1"/>
  <c r="AB1045" i="1" s="1"/>
  <c r="AA1041" i="1"/>
  <c r="AB1041" i="1" s="1"/>
  <c r="AA1037" i="1"/>
  <c r="AB1037" i="1" s="1"/>
  <c r="AA1033" i="1"/>
  <c r="AB1033" i="1" s="1"/>
  <c r="AA1029" i="1"/>
  <c r="AB1029" i="1" s="1"/>
  <c r="AA1025" i="1"/>
  <c r="AB1025" i="1" s="1"/>
  <c r="AA1021" i="1"/>
  <c r="AB1021" i="1" s="1"/>
  <c r="AA1017" i="1"/>
  <c r="AB1017" i="1" s="1"/>
  <c r="AA1013" i="1"/>
  <c r="AB1013" i="1" s="1"/>
  <c r="AA1009" i="1"/>
  <c r="AB1009" i="1" s="1"/>
  <c r="AA1005" i="1"/>
  <c r="AB1005" i="1" s="1"/>
  <c r="AA1001" i="1"/>
  <c r="AB1001" i="1" s="1"/>
  <c r="AA997" i="1"/>
  <c r="AB997" i="1" s="1"/>
  <c r="AA993" i="1"/>
  <c r="AB993" i="1" s="1"/>
  <c r="AA989" i="1"/>
  <c r="AB989" i="1" s="1"/>
  <c r="AA985" i="1"/>
  <c r="AB985" i="1" s="1"/>
  <c r="AA981" i="1"/>
  <c r="AB981" i="1" s="1"/>
  <c r="AA977" i="1"/>
  <c r="AB977" i="1" s="1"/>
  <c r="AA973" i="1"/>
  <c r="AB973" i="1" s="1"/>
  <c r="AA969" i="1"/>
  <c r="AB969" i="1" s="1"/>
  <c r="AA965" i="1"/>
  <c r="AB965" i="1" s="1"/>
  <c r="AA961" i="1"/>
  <c r="AB961" i="1" s="1"/>
  <c r="AA957" i="1"/>
  <c r="AB957" i="1" s="1"/>
  <c r="AA953" i="1"/>
  <c r="AB953" i="1" s="1"/>
  <c r="AA949" i="1"/>
  <c r="AB949" i="1" s="1"/>
  <c r="AA945" i="1"/>
  <c r="AB945" i="1" s="1"/>
  <c r="AA941" i="1"/>
  <c r="AB941" i="1" s="1"/>
  <c r="AA937" i="1"/>
  <c r="AB937" i="1" s="1"/>
  <c r="AA933" i="1"/>
  <c r="AB933" i="1" s="1"/>
  <c r="AA929" i="1"/>
  <c r="AB929" i="1" s="1"/>
  <c r="AA925" i="1"/>
  <c r="AB925" i="1" s="1"/>
  <c r="AA921" i="1"/>
  <c r="AB921" i="1" s="1"/>
  <c r="AA917" i="1"/>
  <c r="AB917" i="1" s="1"/>
  <c r="AA913" i="1"/>
  <c r="AB913" i="1" s="1"/>
  <c r="AA909" i="1"/>
  <c r="AB909" i="1" s="1"/>
  <c r="AA905" i="1"/>
  <c r="AB905" i="1" s="1"/>
  <c r="AA901" i="1"/>
  <c r="AB901" i="1" s="1"/>
  <c r="AA897" i="1"/>
  <c r="AB897" i="1" s="1"/>
  <c r="AA893" i="1"/>
  <c r="AB893" i="1" s="1"/>
  <c r="AA889" i="1"/>
  <c r="AB889" i="1" s="1"/>
  <c r="AA885" i="1"/>
  <c r="AB885" i="1" s="1"/>
  <c r="AA881" i="1"/>
  <c r="AB881" i="1" s="1"/>
  <c r="AA877" i="1"/>
  <c r="AB877" i="1" s="1"/>
  <c r="AA873" i="1"/>
  <c r="AB873" i="1" s="1"/>
  <c r="AA869" i="1"/>
  <c r="AB869" i="1" s="1"/>
  <c r="AA865" i="1"/>
  <c r="AB865" i="1" s="1"/>
  <c r="AA861" i="1"/>
  <c r="AB861" i="1" s="1"/>
  <c r="AA857" i="1"/>
  <c r="AB857" i="1" s="1"/>
  <c r="AA853" i="1"/>
  <c r="AB853" i="1" s="1"/>
  <c r="AA849" i="1"/>
  <c r="AB849" i="1" s="1"/>
  <c r="AA845" i="1"/>
  <c r="AB845" i="1" s="1"/>
  <c r="AA841" i="1"/>
  <c r="AB841" i="1" s="1"/>
  <c r="AA837" i="1"/>
  <c r="AB837" i="1" s="1"/>
  <c r="AA833" i="1"/>
  <c r="AB833" i="1" s="1"/>
  <c r="AA829" i="1"/>
  <c r="AB829" i="1" s="1"/>
  <c r="AA826" i="1"/>
  <c r="AB826" i="1" s="1"/>
  <c r="AA822" i="1"/>
  <c r="AB822" i="1" s="1"/>
  <c r="AA818" i="1"/>
  <c r="AB818" i="1" s="1"/>
  <c r="AA814" i="1"/>
  <c r="AB814" i="1" s="1"/>
  <c r="AA810" i="1"/>
  <c r="AB810" i="1" s="1"/>
  <c r="AA806" i="1"/>
  <c r="AB806" i="1" s="1"/>
  <c r="AA802" i="1"/>
  <c r="AB802" i="1" s="1"/>
  <c r="AA798" i="1"/>
  <c r="AB798" i="1" s="1"/>
  <c r="AA794" i="1"/>
  <c r="AB794" i="1" s="1"/>
  <c r="AA790" i="1"/>
  <c r="AB790" i="1" s="1"/>
  <c r="AA786" i="1"/>
  <c r="AB786" i="1" s="1"/>
  <c r="AA782" i="1"/>
  <c r="AB782" i="1" s="1"/>
  <c r="AA778" i="1"/>
  <c r="AB778" i="1" s="1"/>
  <c r="AA774" i="1"/>
  <c r="AB774" i="1" s="1"/>
  <c r="AA770" i="1"/>
  <c r="AB770" i="1" s="1"/>
  <c r="AA766" i="1"/>
  <c r="AB766" i="1" s="1"/>
  <c r="AA762" i="1"/>
  <c r="AB762" i="1" s="1"/>
  <c r="AA758" i="1"/>
  <c r="AB758" i="1" s="1"/>
  <c r="AA754" i="1"/>
  <c r="AB754" i="1" s="1"/>
  <c r="AA750" i="1"/>
  <c r="AB750" i="1" s="1"/>
  <c r="AA746" i="1"/>
  <c r="AB746" i="1" s="1"/>
  <c r="AA742" i="1"/>
  <c r="AB742" i="1" s="1"/>
  <c r="AA738" i="1"/>
  <c r="AB738" i="1" s="1"/>
  <c r="AA734" i="1"/>
  <c r="AB734" i="1" s="1"/>
  <c r="AA730" i="1"/>
  <c r="AB730" i="1" s="1"/>
  <c r="AA726" i="1"/>
  <c r="AB726" i="1" s="1"/>
  <c r="AA722" i="1"/>
  <c r="AB722" i="1" s="1"/>
  <c r="AA718" i="1"/>
  <c r="AB718" i="1" s="1"/>
  <c r="AA714" i="1"/>
  <c r="AB714" i="1" s="1"/>
  <c r="AA710" i="1"/>
  <c r="AB710" i="1" s="1"/>
  <c r="AA706" i="1"/>
  <c r="AB706" i="1" s="1"/>
  <c r="AA702" i="1"/>
  <c r="AB702" i="1" s="1"/>
  <c r="AA698" i="1"/>
  <c r="AB698" i="1" s="1"/>
  <c r="AA694" i="1"/>
  <c r="AB694" i="1" s="1"/>
  <c r="AA690" i="1"/>
  <c r="AB690" i="1" s="1"/>
  <c r="AA686" i="1"/>
  <c r="AB686" i="1" s="1"/>
  <c r="AA682" i="1"/>
  <c r="AB682" i="1" s="1"/>
  <c r="AA678" i="1"/>
  <c r="AB678" i="1" s="1"/>
  <c r="AA674" i="1"/>
  <c r="AB674" i="1" s="1"/>
  <c r="AA670" i="1"/>
  <c r="AB670" i="1" s="1"/>
  <c r="AA666" i="1"/>
  <c r="AB666" i="1" s="1"/>
  <c r="AA662" i="1"/>
  <c r="AB662" i="1" s="1"/>
  <c r="AA658" i="1"/>
  <c r="AB658" i="1" s="1"/>
  <c r="AA655" i="1"/>
  <c r="AB655" i="1" s="1"/>
  <c r="AA651" i="1"/>
  <c r="AB651" i="1" s="1"/>
  <c r="AA647" i="1"/>
  <c r="AB647" i="1" s="1"/>
  <c r="AA643" i="1"/>
  <c r="AB643" i="1" s="1"/>
  <c r="AA639" i="1"/>
  <c r="AB639" i="1" s="1"/>
  <c r="AA635" i="1"/>
  <c r="AB635" i="1" s="1"/>
  <c r="AA631" i="1"/>
  <c r="AB631" i="1" s="1"/>
  <c r="AA627" i="1"/>
  <c r="AB627" i="1" s="1"/>
  <c r="AA623" i="1"/>
  <c r="AB623" i="1" s="1"/>
  <c r="AA619" i="1"/>
  <c r="AB619" i="1" s="1"/>
  <c r="AA615" i="1"/>
  <c r="AB615" i="1" s="1"/>
  <c r="AA611" i="1"/>
  <c r="AB611" i="1" s="1"/>
  <c r="AA607" i="1"/>
  <c r="AB607" i="1" s="1"/>
  <c r="AA603" i="1"/>
  <c r="AB603" i="1" s="1"/>
  <c r="AA599" i="1"/>
  <c r="AB599" i="1" s="1"/>
  <c r="AA595" i="1"/>
  <c r="AB595" i="1" s="1"/>
  <c r="AA591" i="1"/>
  <c r="AB591" i="1" s="1"/>
  <c r="AA587" i="1"/>
  <c r="AB587" i="1" s="1"/>
  <c r="AA583" i="1"/>
  <c r="AB583" i="1" s="1"/>
  <c r="AA579" i="1"/>
  <c r="AB579" i="1" s="1"/>
  <c r="AA575" i="1"/>
  <c r="AB575" i="1" s="1"/>
  <c r="AA571" i="1"/>
  <c r="AB571" i="1" s="1"/>
  <c r="AA567" i="1"/>
  <c r="AB567" i="1" s="1"/>
  <c r="AA563" i="1"/>
  <c r="AB563" i="1" s="1"/>
  <c r="AA559" i="1"/>
  <c r="AB559" i="1" s="1"/>
  <c r="AA555" i="1"/>
  <c r="AB555" i="1" s="1"/>
  <c r="AA551" i="1"/>
  <c r="AB551" i="1" s="1"/>
  <c r="AA547" i="1"/>
  <c r="AB547" i="1" s="1"/>
  <c r="AA543" i="1"/>
  <c r="AB543" i="1" s="1"/>
  <c r="AA539" i="1"/>
  <c r="AB539" i="1" s="1"/>
  <c r="AA535" i="1"/>
  <c r="AB535" i="1" s="1"/>
  <c r="AA531" i="1"/>
  <c r="AB531" i="1" s="1"/>
  <c r="AA527" i="1"/>
  <c r="AB527" i="1" s="1"/>
  <c r="AA523" i="1"/>
  <c r="AB523" i="1" s="1"/>
  <c r="AA519" i="1"/>
  <c r="AB519" i="1" s="1"/>
  <c r="AA515" i="1"/>
  <c r="AB515" i="1" s="1"/>
  <c r="AA511" i="1"/>
  <c r="AB511" i="1" s="1"/>
  <c r="AA507" i="1"/>
  <c r="AB507" i="1" s="1"/>
  <c r="AA503" i="1"/>
  <c r="AB503" i="1" s="1"/>
  <c r="AA499" i="1"/>
  <c r="AB499" i="1" s="1"/>
  <c r="AA495" i="1"/>
  <c r="AB495" i="1" s="1"/>
  <c r="AA491" i="1"/>
  <c r="AB491" i="1" s="1"/>
  <c r="AA487" i="1"/>
  <c r="AB487" i="1" s="1"/>
  <c r="AA483" i="1"/>
  <c r="AB483" i="1" s="1"/>
  <c r="AA479" i="1"/>
  <c r="AB479" i="1" s="1"/>
  <c r="AA475" i="1"/>
  <c r="AB475" i="1" s="1"/>
  <c r="AA471" i="1"/>
  <c r="AB471" i="1" s="1"/>
  <c r="AA467" i="1"/>
  <c r="AB467" i="1" s="1"/>
  <c r="AA463" i="1"/>
  <c r="AB463" i="1" s="1"/>
  <c r="AA459" i="1"/>
  <c r="AB459" i="1" s="1"/>
  <c r="AA455" i="1"/>
  <c r="AB455" i="1" s="1"/>
  <c r="AA451" i="1"/>
  <c r="AB451" i="1" s="1"/>
  <c r="AA447" i="1"/>
  <c r="AB447" i="1" s="1"/>
  <c r="AA443" i="1"/>
  <c r="AB443" i="1" s="1"/>
  <c r="AA439" i="1"/>
  <c r="AB439" i="1" s="1"/>
  <c r="AA436" i="1"/>
  <c r="AB436" i="1" s="1"/>
  <c r="AA432" i="1"/>
  <c r="AB432" i="1" s="1"/>
  <c r="AA428" i="1"/>
  <c r="AB428" i="1" s="1"/>
  <c r="AA424" i="1"/>
  <c r="AB424" i="1" s="1"/>
  <c r="AA420" i="1"/>
  <c r="AB420" i="1" s="1"/>
  <c r="AA416" i="1"/>
  <c r="AB416" i="1" s="1"/>
  <c r="AA412" i="1"/>
  <c r="AB412" i="1" s="1"/>
  <c r="AA408" i="1"/>
  <c r="AB408" i="1" s="1"/>
  <c r="AA404" i="1"/>
  <c r="AB404" i="1" s="1"/>
  <c r="AA400" i="1"/>
  <c r="AB400" i="1" s="1"/>
  <c r="AA396" i="1"/>
  <c r="AB396" i="1" s="1"/>
  <c r="AA392" i="1"/>
  <c r="AB392" i="1" s="1"/>
  <c r="AA388" i="1"/>
  <c r="AB388" i="1" s="1"/>
  <c r="AA384" i="1"/>
  <c r="AB384" i="1" s="1"/>
  <c r="AA380" i="1"/>
  <c r="AB380" i="1" s="1"/>
  <c r="AA376" i="1"/>
  <c r="AB376" i="1" s="1"/>
  <c r="AA372" i="1"/>
  <c r="AB372" i="1" s="1"/>
  <c r="AA368" i="1"/>
  <c r="AB368" i="1" s="1"/>
  <c r="AA364" i="1"/>
  <c r="AB364" i="1" s="1"/>
  <c r="AA360" i="1"/>
  <c r="AB360" i="1" s="1"/>
  <c r="AA356" i="1"/>
  <c r="AB356" i="1" s="1"/>
  <c r="AA352" i="1"/>
  <c r="AB352" i="1" s="1"/>
  <c r="AA348" i="1"/>
  <c r="AB348" i="1" s="1"/>
  <c r="AA344" i="1"/>
  <c r="AB344" i="1" s="1"/>
  <c r="AA341" i="1"/>
  <c r="AB341" i="1" s="1"/>
  <c r="AA337" i="1"/>
  <c r="AB337" i="1" s="1"/>
  <c r="AA333" i="1"/>
  <c r="AB333" i="1" s="1"/>
  <c r="AA329" i="1"/>
  <c r="AB329" i="1" s="1"/>
  <c r="AA325" i="1"/>
  <c r="AB325" i="1" s="1"/>
  <c r="AA321" i="1"/>
  <c r="AB321" i="1" s="1"/>
  <c r="AA317" i="1"/>
  <c r="AB317" i="1" s="1"/>
  <c r="AA313" i="1"/>
  <c r="AB313" i="1" s="1"/>
  <c r="AA309" i="1"/>
  <c r="AB309" i="1" s="1"/>
  <c r="AA305" i="1"/>
  <c r="AB305" i="1" s="1"/>
  <c r="AA301" i="1"/>
  <c r="AB301" i="1" s="1"/>
  <c r="AA297" i="1"/>
  <c r="AB297" i="1" s="1"/>
  <c r="AA293" i="1"/>
  <c r="AB293" i="1" s="1"/>
  <c r="AA289" i="1"/>
  <c r="AB289" i="1" s="1"/>
  <c r="AA285" i="1"/>
  <c r="AB285" i="1" s="1"/>
  <c r="AA281" i="1"/>
  <c r="AB281" i="1" s="1"/>
  <c r="AA277" i="1"/>
  <c r="AB277" i="1" s="1"/>
  <c r="AA273" i="1"/>
  <c r="AB273" i="1" s="1"/>
  <c r="AA269" i="1"/>
  <c r="AB269" i="1" s="1"/>
  <c r="AA265" i="1"/>
  <c r="AB265" i="1" s="1"/>
  <c r="AA261" i="1"/>
  <c r="AB261" i="1" s="1"/>
  <c r="AA257" i="1"/>
  <c r="AB257" i="1" s="1"/>
  <c r="AA253" i="1"/>
  <c r="AB253" i="1" s="1"/>
  <c r="AA249" i="1"/>
  <c r="AB249" i="1" s="1"/>
  <c r="AA245" i="1"/>
  <c r="AB245" i="1" s="1"/>
  <c r="AA241" i="1"/>
  <c r="AB241" i="1" s="1"/>
  <c r="AA237" i="1"/>
  <c r="AB237" i="1" s="1"/>
  <c r="AA233" i="1"/>
  <c r="AB233" i="1" s="1"/>
  <c r="AA229" i="1"/>
  <c r="AB229" i="1" s="1"/>
  <c r="AA225" i="1"/>
  <c r="AB225" i="1" s="1"/>
  <c r="AA221" i="1"/>
  <c r="AB221" i="1" s="1"/>
  <c r="AA217" i="1"/>
  <c r="AB217" i="1" s="1"/>
  <c r="AA213" i="1"/>
  <c r="AB213" i="1" s="1"/>
  <c r="AA209" i="1"/>
  <c r="AB209" i="1" s="1"/>
  <c r="AA205" i="1"/>
  <c r="AB205" i="1" s="1"/>
  <c r="AA201" i="1"/>
  <c r="AB201" i="1" s="1"/>
  <c r="AA197" i="1"/>
  <c r="AB197" i="1" s="1"/>
  <c r="AA193" i="1"/>
  <c r="AB193" i="1" s="1"/>
  <c r="AA189" i="1"/>
  <c r="AB189" i="1" s="1"/>
  <c r="AA185" i="1"/>
  <c r="AB185" i="1" s="1"/>
  <c r="AA181" i="1"/>
  <c r="AB181" i="1" s="1"/>
  <c r="AA177" i="1"/>
  <c r="AB177" i="1" s="1"/>
  <c r="AA173" i="1"/>
  <c r="AB173" i="1" s="1"/>
  <c r="AA169" i="1"/>
  <c r="AB169" i="1" s="1"/>
  <c r="AA165" i="1"/>
  <c r="AB165" i="1" s="1"/>
  <c r="AA161" i="1"/>
  <c r="AB161" i="1" s="1"/>
  <c r="AA157" i="1"/>
  <c r="AB157" i="1" s="1"/>
  <c r="AA153" i="1"/>
  <c r="AB153" i="1" s="1"/>
  <c r="AA149" i="1"/>
  <c r="AB149" i="1" s="1"/>
  <c r="AA145" i="1"/>
  <c r="AB145" i="1" s="1"/>
  <c r="AA141" i="1"/>
  <c r="AB141" i="1" s="1"/>
  <c r="AA137" i="1"/>
  <c r="AB137" i="1" s="1"/>
  <c r="AA133" i="1"/>
  <c r="AB133" i="1" s="1"/>
  <c r="AA129" i="1"/>
  <c r="AB129" i="1" s="1"/>
  <c r="AA125" i="1"/>
  <c r="AB125" i="1" s="1"/>
  <c r="AA121" i="1"/>
  <c r="AB121" i="1" s="1"/>
  <c r="AA117" i="1"/>
  <c r="AB117" i="1" s="1"/>
  <c r="AA113" i="1"/>
  <c r="AB113" i="1" s="1"/>
  <c r="AA109" i="1"/>
  <c r="AB109" i="1" s="1"/>
  <c r="AA105" i="1"/>
  <c r="AB105" i="1" s="1"/>
  <c r="AA101" i="1"/>
  <c r="AB101" i="1" s="1"/>
  <c r="AA97" i="1"/>
  <c r="AB97" i="1" s="1"/>
  <c r="AA93" i="1"/>
  <c r="AB93" i="1" s="1"/>
  <c r="AA90" i="1"/>
  <c r="AB90" i="1" s="1"/>
  <c r="AA86" i="1"/>
  <c r="AB86" i="1" s="1"/>
  <c r="AA82" i="1"/>
  <c r="AB82" i="1" s="1"/>
  <c r="AA78" i="1"/>
  <c r="AB78" i="1" s="1"/>
  <c r="AA74" i="1"/>
  <c r="AB74" i="1" s="1"/>
  <c r="AA70" i="1"/>
  <c r="AB70" i="1" s="1"/>
  <c r="AA66" i="1"/>
  <c r="AB66" i="1" s="1"/>
  <c r="AA62" i="1"/>
  <c r="AB62" i="1" s="1"/>
  <c r="AA58" i="1"/>
  <c r="AB58" i="1" s="1"/>
  <c r="AA54" i="1"/>
  <c r="AB54" i="1" s="1"/>
  <c r="AA50" i="1"/>
  <c r="AB50" i="1" s="1"/>
  <c r="AA46" i="1"/>
  <c r="AB46" i="1" s="1"/>
  <c r="AA42" i="1"/>
  <c r="AB42" i="1" s="1"/>
  <c r="AA38" i="1"/>
  <c r="AB38" i="1" s="1"/>
  <c r="AA34" i="1"/>
  <c r="AB34" i="1" s="1"/>
  <c r="AA28" i="1"/>
  <c r="AB28" i="1" s="1"/>
  <c r="AA24" i="1"/>
  <c r="AB24" i="1" s="1"/>
  <c r="AA20" i="1"/>
  <c r="AB20" i="1" s="1"/>
  <c r="AA16" i="1"/>
  <c r="AB16" i="1" s="1"/>
  <c r="AA12" i="1"/>
  <c r="AB12" i="1" s="1"/>
  <c r="AA8" i="1"/>
  <c r="AB8" i="1" s="1"/>
  <c r="AF2" i="1"/>
  <c r="AG2" i="1" s="1"/>
  <c r="AF8" i="1"/>
  <c r="AG8" i="1" s="1"/>
  <c r="AF4" i="1"/>
  <c r="AG4" i="1" s="1"/>
  <c r="AF2082" i="1"/>
  <c r="AG2082" i="1" s="1"/>
  <c r="AF2078" i="1"/>
  <c r="AG2078" i="1" s="1"/>
  <c r="AF2074" i="1"/>
  <c r="AG2074" i="1" s="1"/>
  <c r="AF2070" i="1"/>
  <c r="AG2070" i="1" s="1"/>
  <c r="AF2067" i="1"/>
  <c r="AG2067" i="1" s="1"/>
  <c r="AJ2067" i="1" s="1"/>
  <c r="AF2064" i="1"/>
  <c r="AG2064" i="1" s="1"/>
  <c r="AF2061" i="1"/>
  <c r="AG2061" i="1" s="1"/>
  <c r="AJ2061" i="1" s="1"/>
  <c r="AF2057" i="1"/>
  <c r="AG2057" i="1" s="1"/>
  <c r="AF2053" i="1"/>
  <c r="AG2053" i="1" s="1"/>
  <c r="AF2049" i="1"/>
  <c r="AG2049" i="1" s="1"/>
  <c r="AF2045" i="1"/>
  <c r="AG2045" i="1" s="1"/>
  <c r="AF2041" i="1"/>
  <c r="AG2041" i="1" s="1"/>
  <c r="AF2037" i="1"/>
  <c r="AG2037" i="1" s="1"/>
  <c r="AF2033" i="1"/>
  <c r="AG2033" i="1" s="1"/>
  <c r="AF2029" i="1"/>
  <c r="AG2029" i="1" s="1"/>
  <c r="AF2025" i="1"/>
  <c r="AG2025" i="1" s="1"/>
  <c r="AF2021" i="1"/>
  <c r="AG2021" i="1" s="1"/>
  <c r="AF2017" i="1"/>
  <c r="AG2017" i="1" s="1"/>
  <c r="AF2013" i="1"/>
  <c r="AG2013" i="1" s="1"/>
  <c r="AF2009" i="1"/>
  <c r="AG2009" i="1" s="1"/>
  <c r="AF2005" i="1"/>
  <c r="AG2005" i="1" s="1"/>
  <c r="AJ2005" i="1" s="1"/>
  <c r="AF2001" i="1"/>
  <c r="AG2001" i="1" s="1"/>
  <c r="AF1997" i="1"/>
  <c r="AG1997" i="1" s="1"/>
  <c r="AF1993" i="1"/>
  <c r="AG1993" i="1" s="1"/>
  <c r="AF1989" i="1"/>
  <c r="AG1989" i="1" s="1"/>
  <c r="AF1985" i="1"/>
  <c r="AG1985" i="1" s="1"/>
  <c r="AF1981" i="1"/>
  <c r="AG1981" i="1" s="1"/>
  <c r="AF1977" i="1"/>
  <c r="AG1977" i="1" s="1"/>
  <c r="AF1973" i="1"/>
  <c r="AG1973" i="1" s="1"/>
  <c r="AF1969" i="1"/>
  <c r="AG1969" i="1" s="1"/>
  <c r="AF1965" i="1"/>
  <c r="AG1965" i="1" s="1"/>
  <c r="AF1961" i="1"/>
  <c r="AG1961" i="1" s="1"/>
  <c r="AF1957" i="1"/>
  <c r="AG1957" i="1" s="1"/>
  <c r="AF1953" i="1"/>
  <c r="AG1953" i="1" s="1"/>
  <c r="AF1949" i="1"/>
  <c r="AG1949" i="1" s="1"/>
  <c r="AF1945" i="1"/>
  <c r="AG1945" i="1" s="1"/>
  <c r="AF1941" i="1"/>
  <c r="AG1941" i="1" s="1"/>
  <c r="AF1937" i="1"/>
  <c r="AG1937" i="1" s="1"/>
  <c r="AF1933" i="1"/>
  <c r="AG1933" i="1" s="1"/>
  <c r="AF1929" i="1"/>
  <c r="AG1929" i="1" s="1"/>
  <c r="AF1925" i="1"/>
  <c r="AG1925" i="1" s="1"/>
  <c r="AF1921" i="1"/>
  <c r="AG1921" i="1" s="1"/>
  <c r="AF1917" i="1"/>
  <c r="AG1917" i="1" s="1"/>
  <c r="AF1913" i="1"/>
  <c r="AG1913" i="1" s="1"/>
  <c r="AF1909" i="1"/>
  <c r="AG1909" i="1" s="1"/>
  <c r="AF1905" i="1"/>
  <c r="AG1905" i="1" s="1"/>
  <c r="AF1901" i="1"/>
  <c r="AG1901" i="1" s="1"/>
  <c r="AF1897" i="1"/>
  <c r="AG1897" i="1" s="1"/>
  <c r="AF1893" i="1"/>
  <c r="AG1893" i="1" s="1"/>
  <c r="AF1889" i="1"/>
  <c r="AG1889" i="1" s="1"/>
  <c r="AF1885" i="1"/>
  <c r="AG1885" i="1" s="1"/>
  <c r="AF1881" i="1"/>
  <c r="AG1881" i="1" s="1"/>
  <c r="AF1877" i="1"/>
  <c r="AG1877" i="1" s="1"/>
  <c r="AF1873" i="1"/>
  <c r="AG1873" i="1" s="1"/>
  <c r="AF1869" i="1"/>
  <c r="AG1869" i="1" s="1"/>
  <c r="AF1865" i="1"/>
  <c r="AG1865" i="1" s="1"/>
  <c r="AF1861" i="1"/>
  <c r="AG1861" i="1" s="1"/>
  <c r="AF1857" i="1"/>
  <c r="AG1857" i="1" s="1"/>
  <c r="AF1853" i="1"/>
  <c r="AG1853" i="1" s="1"/>
  <c r="AF1849" i="1"/>
  <c r="AG1849" i="1" s="1"/>
  <c r="AF1845" i="1"/>
  <c r="AG1845" i="1" s="1"/>
  <c r="AF1841" i="1"/>
  <c r="AG1841" i="1" s="1"/>
  <c r="AF1837" i="1"/>
  <c r="AG1837" i="1" s="1"/>
  <c r="AF1833" i="1"/>
  <c r="AG1833" i="1" s="1"/>
  <c r="AF1829" i="1"/>
  <c r="AG1829" i="1" s="1"/>
  <c r="AF1825" i="1"/>
  <c r="AG1825" i="1" s="1"/>
  <c r="AF1821" i="1"/>
  <c r="AG1821" i="1" s="1"/>
  <c r="AF1817" i="1"/>
  <c r="AG1817" i="1" s="1"/>
  <c r="AF1813" i="1"/>
  <c r="AG1813" i="1" s="1"/>
  <c r="AF1809" i="1"/>
  <c r="AG1809" i="1" s="1"/>
  <c r="AF1805" i="1"/>
  <c r="AG1805" i="1" s="1"/>
  <c r="AF1801" i="1"/>
  <c r="AG1801" i="1" s="1"/>
  <c r="AF1797" i="1"/>
  <c r="AG1797" i="1" s="1"/>
  <c r="AF1793" i="1"/>
  <c r="AG1793" i="1" s="1"/>
  <c r="AF1789" i="1"/>
  <c r="AG1789" i="1" s="1"/>
  <c r="AF1785" i="1"/>
  <c r="AG1785" i="1" s="1"/>
  <c r="AF1781" i="1"/>
  <c r="AG1781" i="1" s="1"/>
  <c r="AF1778" i="1"/>
  <c r="AG1778" i="1" s="1"/>
  <c r="AF1770" i="1"/>
  <c r="AG1770" i="1" s="1"/>
  <c r="AF1766" i="1"/>
  <c r="AG1766" i="1" s="1"/>
  <c r="AF1762" i="1"/>
  <c r="AG1762" i="1" s="1"/>
  <c r="AF1758" i="1"/>
  <c r="AG1758" i="1" s="1"/>
  <c r="AF1754" i="1"/>
  <c r="AG1754" i="1" s="1"/>
  <c r="AF1750" i="1"/>
  <c r="AG1750" i="1" s="1"/>
  <c r="AF1746" i="1"/>
  <c r="AG1746" i="1" s="1"/>
  <c r="AF1742" i="1"/>
  <c r="AG1742" i="1" s="1"/>
  <c r="AF1738" i="1"/>
  <c r="AG1738" i="1" s="1"/>
  <c r="AF1734" i="1"/>
  <c r="AG1734" i="1" s="1"/>
  <c r="AF1730" i="1"/>
  <c r="AG1730" i="1" s="1"/>
  <c r="AF1726" i="1"/>
  <c r="AG1726" i="1" s="1"/>
  <c r="AF1722" i="1"/>
  <c r="AG1722" i="1" s="1"/>
  <c r="AF1718" i="1"/>
  <c r="AG1718" i="1" s="1"/>
  <c r="AF1714" i="1"/>
  <c r="AG1714" i="1" s="1"/>
  <c r="AF1710" i="1"/>
  <c r="AG1710" i="1" s="1"/>
  <c r="AF1706" i="1"/>
  <c r="AG1706" i="1" s="1"/>
  <c r="AF1702" i="1"/>
  <c r="AG1702" i="1" s="1"/>
  <c r="AF1698" i="1"/>
  <c r="AG1698" i="1" s="1"/>
  <c r="AF1694" i="1"/>
  <c r="AG1694" i="1" s="1"/>
  <c r="AF1690" i="1"/>
  <c r="AG1690" i="1" s="1"/>
  <c r="AF1686" i="1"/>
  <c r="AG1686" i="1" s="1"/>
  <c r="AF1682" i="1"/>
  <c r="AG1682" i="1" s="1"/>
  <c r="AF1678" i="1"/>
  <c r="AG1678" i="1" s="1"/>
  <c r="AF1674" i="1"/>
  <c r="AG1674" i="1" s="1"/>
  <c r="AF1670" i="1"/>
  <c r="AG1670" i="1" s="1"/>
  <c r="AF1663" i="1"/>
  <c r="AG1663" i="1" s="1"/>
  <c r="AF1659" i="1"/>
  <c r="AG1659" i="1" s="1"/>
  <c r="AF1655" i="1"/>
  <c r="AG1655" i="1" s="1"/>
  <c r="AF1651" i="1"/>
  <c r="AG1651" i="1" s="1"/>
  <c r="AF1647" i="1"/>
  <c r="AG1647" i="1" s="1"/>
  <c r="AF1643" i="1"/>
  <c r="AG1643" i="1" s="1"/>
  <c r="AF1639" i="1"/>
  <c r="AG1639" i="1" s="1"/>
  <c r="AF1635" i="1"/>
  <c r="AG1635" i="1" s="1"/>
  <c r="AF1631" i="1"/>
  <c r="AG1631" i="1" s="1"/>
  <c r="AF1627" i="1"/>
  <c r="AG1627" i="1" s="1"/>
  <c r="AF1623" i="1"/>
  <c r="AG1623" i="1" s="1"/>
  <c r="AF1619" i="1"/>
  <c r="AG1619" i="1" s="1"/>
  <c r="AF1615" i="1"/>
  <c r="AG1615" i="1" s="1"/>
  <c r="AF1611" i="1"/>
  <c r="AG1611" i="1" s="1"/>
  <c r="AF1607" i="1"/>
  <c r="AG1607" i="1" s="1"/>
  <c r="AF1603" i="1"/>
  <c r="AG1603" i="1" s="1"/>
  <c r="AF1599" i="1"/>
  <c r="AG1599" i="1" s="1"/>
  <c r="AF1595" i="1"/>
  <c r="AG1595" i="1" s="1"/>
  <c r="AF1591" i="1"/>
  <c r="AG1591" i="1" s="1"/>
  <c r="AF1587" i="1"/>
  <c r="AG1587" i="1" s="1"/>
  <c r="AF1583" i="1"/>
  <c r="AG1583" i="1" s="1"/>
  <c r="AF1579" i="1"/>
  <c r="AG1579" i="1" s="1"/>
  <c r="AF1575" i="1"/>
  <c r="AG1575" i="1" s="1"/>
  <c r="AF1571" i="1"/>
  <c r="AG1571" i="1" s="1"/>
  <c r="AF1567" i="1"/>
  <c r="AG1567" i="1" s="1"/>
  <c r="AF1564" i="1"/>
  <c r="AG1564" i="1" s="1"/>
  <c r="AF1560" i="1"/>
  <c r="AG1560" i="1" s="1"/>
  <c r="AF1556" i="1"/>
  <c r="AG1556" i="1" s="1"/>
  <c r="AF1552" i="1"/>
  <c r="AG1552" i="1" s="1"/>
  <c r="AF1548" i="1"/>
  <c r="AG1548" i="1" s="1"/>
  <c r="AF1544" i="1"/>
  <c r="AG1544" i="1" s="1"/>
  <c r="AF1540" i="1"/>
  <c r="AG1540" i="1" s="1"/>
  <c r="AF1536" i="1"/>
  <c r="AG1536" i="1" s="1"/>
  <c r="AF1532" i="1"/>
  <c r="AG1532" i="1" s="1"/>
  <c r="AF1528" i="1"/>
  <c r="AG1528" i="1" s="1"/>
  <c r="AF1524" i="1"/>
  <c r="AG1524" i="1" s="1"/>
  <c r="AF1520" i="1"/>
  <c r="AG1520" i="1" s="1"/>
  <c r="AF1516" i="1"/>
  <c r="AG1516" i="1" s="1"/>
  <c r="AF1512" i="1"/>
  <c r="AG1512" i="1" s="1"/>
  <c r="AF1508" i="1"/>
  <c r="AG1508" i="1" s="1"/>
  <c r="AF1504" i="1"/>
  <c r="AG1504" i="1" s="1"/>
  <c r="AF1500" i="1"/>
  <c r="AG1500" i="1" s="1"/>
  <c r="AF1496" i="1"/>
  <c r="AG1496" i="1" s="1"/>
  <c r="AF1492" i="1"/>
  <c r="AG1492" i="1" s="1"/>
  <c r="AF1488" i="1"/>
  <c r="AG1488" i="1" s="1"/>
  <c r="AF1485" i="1"/>
  <c r="AG1485" i="1" s="1"/>
  <c r="AF1481" i="1"/>
  <c r="AG1481" i="1" s="1"/>
  <c r="AF1477" i="1"/>
  <c r="AG1477" i="1" s="1"/>
  <c r="AF1473" i="1"/>
  <c r="AG1473" i="1" s="1"/>
  <c r="AF1469" i="1"/>
  <c r="AG1469" i="1" s="1"/>
  <c r="AF1465" i="1"/>
  <c r="AG1465" i="1" s="1"/>
  <c r="AF1461" i="1"/>
  <c r="AG1461" i="1" s="1"/>
  <c r="AF1457" i="1"/>
  <c r="AG1457" i="1" s="1"/>
  <c r="AF1453" i="1"/>
  <c r="AG1453" i="1" s="1"/>
  <c r="AF1449" i="1"/>
  <c r="AG1449" i="1" s="1"/>
  <c r="AF1445" i="1"/>
  <c r="AG1445" i="1" s="1"/>
  <c r="AF1441" i="1"/>
  <c r="AG1441" i="1" s="1"/>
  <c r="AF1437" i="1"/>
  <c r="AG1437" i="1" s="1"/>
  <c r="AF1433" i="1"/>
  <c r="AG1433" i="1" s="1"/>
  <c r="AF1429" i="1"/>
  <c r="AG1429" i="1" s="1"/>
  <c r="AF1425" i="1"/>
  <c r="AG1425" i="1" s="1"/>
  <c r="AF1421" i="1"/>
  <c r="AG1421" i="1" s="1"/>
  <c r="AF1417" i="1"/>
  <c r="AG1417" i="1" s="1"/>
  <c r="AF1413" i="1"/>
  <c r="AG1413" i="1" s="1"/>
  <c r="AF1409" i="1"/>
  <c r="AG1409" i="1" s="1"/>
  <c r="AF1405" i="1"/>
  <c r="AG1405" i="1" s="1"/>
  <c r="AF1398" i="1"/>
  <c r="AG1398" i="1" s="1"/>
  <c r="AF1394" i="1"/>
  <c r="AG1394" i="1" s="1"/>
  <c r="AF1390" i="1"/>
  <c r="AG1390" i="1" s="1"/>
  <c r="AF1386" i="1"/>
  <c r="AG1386" i="1" s="1"/>
  <c r="AF1382" i="1"/>
  <c r="AG1382" i="1" s="1"/>
  <c r="AF1379" i="1"/>
  <c r="AG1379" i="1" s="1"/>
  <c r="AF1375" i="1"/>
  <c r="AG1375" i="1" s="1"/>
  <c r="AF1371" i="1"/>
  <c r="AG1371" i="1" s="1"/>
  <c r="AF1367" i="1"/>
  <c r="AG1367" i="1" s="1"/>
  <c r="AF1363" i="1"/>
  <c r="AG1363" i="1" s="1"/>
  <c r="AF1359" i="1"/>
  <c r="AG1359" i="1" s="1"/>
  <c r="AF1355" i="1"/>
  <c r="AG1355" i="1" s="1"/>
  <c r="AF1351" i="1"/>
  <c r="AG1351" i="1" s="1"/>
  <c r="AF1347" i="1"/>
  <c r="AG1347" i="1" s="1"/>
  <c r="AF1343" i="1"/>
  <c r="AG1343" i="1" s="1"/>
  <c r="AF1339" i="1"/>
  <c r="AG1339" i="1" s="1"/>
  <c r="AF1335" i="1"/>
  <c r="AG1335" i="1" s="1"/>
  <c r="AF1331" i="1"/>
  <c r="AG1331" i="1" s="1"/>
  <c r="AF1327" i="1"/>
  <c r="AG1327" i="1" s="1"/>
  <c r="AF1323" i="1"/>
  <c r="AG1323" i="1" s="1"/>
  <c r="AF1319" i="1"/>
  <c r="AG1319" i="1" s="1"/>
  <c r="AF1315" i="1"/>
  <c r="AG1315" i="1" s="1"/>
  <c r="AF1311" i="1"/>
  <c r="AG1311" i="1" s="1"/>
  <c r="AF1307" i="1"/>
  <c r="AG1307" i="1" s="1"/>
  <c r="AF1303" i="1"/>
  <c r="AG1303" i="1" s="1"/>
  <c r="AF1299" i="1"/>
  <c r="AG1299" i="1" s="1"/>
  <c r="AF1295" i="1"/>
  <c r="AG1295" i="1" s="1"/>
  <c r="AF1291" i="1"/>
  <c r="AG1291" i="1" s="1"/>
  <c r="AF1287" i="1"/>
  <c r="AG1287" i="1" s="1"/>
  <c r="AF1283" i="1"/>
  <c r="AG1283" i="1" s="1"/>
  <c r="AF1279" i="1"/>
  <c r="AG1279" i="1" s="1"/>
  <c r="AF1275" i="1"/>
  <c r="AG1275" i="1" s="1"/>
  <c r="AF1271" i="1"/>
  <c r="AG1271" i="1" s="1"/>
  <c r="AF1267" i="1"/>
  <c r="AG1267" i="1" s="1"/>
  <c r="AF1263" i="1"/>
  <c r="AG1263" i="1" s="1"/>
  <c r="AF1259" i="1"/>
  <c r="AG1259" i="1" s="1"/>
  <c r="AF1255" i="1"/>
  <c r="AG1255" i="1" s="1"/>
  <c r="AF1251" i="1"/>
  <c r="AG1251" i="1" s="1"/>
  <c r="AF1247" i="1"/>
  <c r="AG1247" i="1" s="1"/>
  <c r="AF1243" i="1"/>
  <c r="AG1243" i="1" s="1"/>
  <c r="AF1239" i="1"/>
  <c r="AG1239" i="1" s="1"/>
  <c r="AF1235" i="1"/>
  <c r="AG1235" i="1" s="1"/>
  <c r="AF1231" i="1"/>
  <c r="AG1231" i="1" s="1"/>
  <c r="AF1227" i="1"/>
  <c r="AG1227" i="1" s="1"/>
  <c r="AF1223" i="1"/>
  <c r="AG1223" i="1" s="1"/>
  <c r="AF1219" i="1"/>
  <c r="AG1219" i="1" s="1"/>
  <c r="AF1215" i="1"/>
  <c r="AG1215" i="1" s="1"/>
  <c r="AF1211" i="1"/>
  <c r="AG1211" i="1" s="1"/>
  <c r="AF1207" i="1"/>
  <c r="AG1207" i="1" s="1"/>
  <c r="AF1203" i="1"/>
  <c r="AG1203" i="1" s="1"/>
  <c r="AF1199" i="1"/>
  <c r="AG1199" i="1" s="1"/>
  <c r="AF1195" i="1"/>
  <c r="AG1195" i="1" s="1"/>
  <c r="AF1191" i="1"/>
  <c r="AG1191" i="1" s="1"/>
  <c r="AF1187" i="1"/>
  <c r="AG1187" i="1" s="1"/>
  <c r="AF1183" i="1"/>
  <c r="AG1183" i="1" s="1"/>
  <c r="AF1179" i="1"/>
  <c r="AG1179" i="1" s="1"/>
  <c r="AF1175" i="1"/>
  <c r="AG1175" i="1" s="1"/>
  <c r="AF1171" i="1"/>
  <c r="AG1171" i="1" s="1"/>
  <c r="AF1167" i="1"/>
  <c r="AG1167" i="1" s="1"/>
  <c r="AF1163" i="1"/>
  <c r="AG1163" i="1" s="1"/>
  <c r="AF1159" i="1"/>
  <c r="AG1159" i="1" s="1"/>
  <c r="AF1155" i="1"/>
  <c r="AG1155" i="1" s="1"/>
  <c r="AF1151" i="1"/>
  <c r="AG1151" i="1" s="1"/>
  <c r="AF1147" i="1"/>
  <c r="AG1147" i="1" s="1"/>
  <c r="AF1143" i="1"/>
  <c r="AG1143" i="1" s="1"/>
  <c r="AF1139" i="1"/>
  <c r="AG1139" i="1" s="1"/>
  <c r="AF1135" i="1"/>
  <c r="AG1135" i="1" s="1"/>
  <c r="AF1131" i="1"/>
  <c r="AG1131" i="1" s="1"/>
  <c r="AF1127" i="1"/>
  <c r="AG1127" i="1" s="1"/>
  <c r="AF1123" i="1"/>
  <c r="AG1123" i="1" s="1"/>
  <c r="AF1119" i="1"/>
  <c r="AG1119" i="1" s="1"/>
  <c r="AF1115" i="1"/>
  <c r="AG1115" i="1" s="1"/>
  <c r="AF1111" i="1"/>
  <c r="AG1111" i="1" s="1"/>
  <c r="AF1107" i="1"/>
  <c r="AG1107" i="1" s="1"/>
  <c r="AF1103" i="1"/>
  <c r="AG1103" i="1" s="1"/>
  <c r="AF1099" i="1"/>
  <c r="AG1099" i="1" s="1"/>
  <c r="AF1095" i="1"/>
  <c r="AG1095" i="1" s="1"/>
  <c r="AF1091" i="1"/>
  <c r="AG1091" i="1" s="1"/>
  <c r="AF1088" i="1"/>
  <c r="AG1088" i="1" s="1"/>
  <c r="AF1084" i="1"/>
  <c r="AG1084" i="1" s="1"/>
  <c r="AF1080" i="1"/>
  <c r="AG1080" i="1" s="1"/>
  <c r="AF1077" i="1"/>
  <c r="AG1077" i="1" s="1"/>
  <c r="AF1073" i="1"/>
  <c r="AG1073" i="1" s="1"/>
  <c r="AF1069" i="1"/>
  <c r="AG1069" i="1" s="1"/>
  <c r="AF1065" i="1"/>
  <c r="AG1065" i="1" s="1"/>
  <c r="AF1061" i="1"/>
  <c r="AG1061" i="1" s="1"/>
  <c r="AF1057" i="1"/>
  <c r="AG1057" i="1" s="1"/>
  <c r="AF1053" i="1"/>
  <c r="AG1053" i="1" s="1"/>
  <c r="AF1049" i="1"/>
  <c r="AG1049" i="1" s="1"/>
  <c r="AF1045" i="1"/>
  <c r="AG1045" i="1" s="1"/>
  <c r="AF1041" i="1"/>
  <c r="AG1041" i="1" s="1"/>
  <c r="AF1037" i="1"/>
  <c r="AG1037" i="1" s="1"/>
  <c r="AF1033" i="1"/>
  <c r="AG1033" i="1" s="1"/>
  <c r="AF1029" i="1"/>
  <c r="AG1029" i="1" s="1"/>
  <c r="AF1025" i="1"/>
  <c r="AG1025" i="1" s="1"/>
  <c r="AF1021" i="1"/>
  <c r="AG1021" i="1" s="1"/>
  <c r="AF1017" i="1"/>
  <c r="AG1017" i="1" s="1"/>
  <c r="AF1013" i="1"/>
  <c r="AG1013" i="1" s="1"/>
  <c r="AF1009" i="1"/>
  <c r="AG1009" i="1" s="1"/>
  <c r="AF1005" i="1"/>
  <c r="AG1005" i="1" s="1"/>
  <c r="AF1001" i="1"/>
  <c r="AG1001" i="1" s="1"/>
  <c r="AF997" i="1"/>
  <c r="AG997" i="1" s="1"/>
  <c r="AF993" i="1"/>
  <c r="AG993" i="1" s="1"/>
  <c r="AF989" i="1"/>
  <c r="AG989" i="1" s="1"/>
  <c r="AF985" i="1"/>
  <c r="AG985" i="1" s="1"/>
  <c r="AF981" i="1"/>
  <c r="AG981" i="1" s="1"/>
  <c r="AF977" i="1"/>
  <c r="AG977" i="1" s="1"/>
  <c r="AF973" i="1"/>
  <c r="AG973" i="1" s="1"/>
  <c r="AF969" i="1"/>
  <c r="AG969" i="1" s="1"/>
  <c r="AF965" i="1"/>
  <c r="AG965" i="1" s="1"/>
  <c r="AF961" i="1"/>
  <c r="AG961" i="1" s="1"/>
  <c r="AF957" i="1"/>
  <c r="AG957" i="1" s="1"/>
  <c r="AF953" i="1"/>
  <c r="AG953" i="1" s="1"/>
  <c r="AF949" i="1"/>
  <c r="AG949" i="1" s="1"/>
  <c r="AF945" i="1"/>
  <c r="AG945" i="1" s="1"/>
  <c r="AF941" i="1"/>
  <c r="AG941" i="1" s="1"/>
  <c r="AF937" i="1"/>
  <c r="AG937" i="1" s="1"/>
  <c r="AF933" i="1"/>
  <c r="AG933" i="1" s="1"/>
  <c r="AF929" i="1"/>
  <c r="AG929" i="1" s="1"/>
  <c r="AF925" i="1"/>
  <c r="AG925" i="1" s="1"/>
  <c r="AF921" i="1"/>
  <c r="AG921" i="1" s="1"/>
  <c r="AF917" i="1"/>
  <c r="AG917" i="1" s="1"/>
  <c r="AF913" i="1"/>
  <c r="AG913" i="1" s="1"/>
  <c r="AF909" i="1"/>
  <c r="AG909" i="1" s="1"/>
  <c r="AF905" i="1"/>
  <c r="AG905" i="1" s="1"/>
  <c r="AF901" i="1"/>
  <c r="AG901" i="1" s="1"/>
  <c r="AF897" i="1"/>
  <c r="AG897" i="1" s="1"/>
  <c r="AF893" i="1"/>
  <c r="AG893" i="1" s="1"/>
  <c r="AF889" i="1"/>
  <c r="AG889" i="1" s="1"/>
  <c r="AF885" i="1"/>
  <c r="AG885" i="1" s="1"/>
  <c r="AF881" i="1"/>
  <c r="AG881" i="1" s="1"/>
  <c r="AF877" i="1"/>
  <c r="AG877" i="1" s="1"/>
  <c r="AF873" i="1"/>
  <c r="AG873" i="1" s="1"/>
  <c r="AF869" i="1"/>
  <c r="AG869" i="1" s="1"/>
  <c r="AF865" i="1"/>
  <c r="AG865" i="1" s="1"/>
  <c r="AF861" i="1"/>
  <c r="AG861" i="1" s="1"/>
  <c r="AF857" i="1"/>
  <c r="AG857" i="1" s="1"/>
  <c r="AF853" i="1"/>
  <c r="AG853" i="1" s="1"/>
  <c r="AF849" i="1"/>
  <c r="AG849" i="1" s="1"/>
  <c r="AF845" i="1"/>
  <c r="AG845" i="1" s="1"/>
  <c r="AF841" i="1"/>
  <c r="AG841" i="1" s="1"/>
  <c r="AF837" i="1"/>
  <c r="AG837" i="1" s="1"/>
  <c r="AF833" i="1"/>
  <c r="AG833" i="1" s="1"/>
  <c r="AF829" i="1"/>
  <c r="AG829" i="1" s="1"/>
  <c r="AF826" i="1"/>
  <c r="AG826" i="1" s="1"/>
  <c r="AF822" i="1"/>
  <c r="AG822" i="1" s="1"/>
  <c r="AF818" i="1"/>
  <c r="AG818" i="1" s="1"/>
  <c r="AF814" i="1"/>
  <c r="AG814" i="1" s="1"/>
  <c r="AF810" i="1"/>
  <c r="AG810" i="1" s="1"/>
  <c r="AF806" i="1"/>
  <c r="AG806" i="1" s="1"/>
  <c r="AF802" i="1"/>
  <c r="AG802" i="1" s="1"/>
  <c r="AF798" i="1"/>
  <c r="AG798" i="1" s="1"/>
  <c r="AF794" i="1"/>
  <c r="AG794" i="1" s="1"/>
  <c r="AF790" i="1"/>
  <c r="AG790" i="1" s="1"/>
  <c r="AF786" i="1"/>
  <c r="AG786" i="1" s="1"/>
  <c r="AF782" i="1"/>
  <c r="AG782" i="1" s="1"/>
  <c r="AF778" i="1"/>
  <c r="AG778" i="1" s="1"/>
  <c r="AF774" i="1"/>
  <c r="AG774" i="1" s="1"/>
  <c r="AF770" i="1"/>
  <c r="AG770" i="1" s="1"/>
  <c r="AF766" i="1"/>
  <c r="AG766" i="1" s="1"/>
  <c r="AF762" i="1"/>
  <c r="AG762" i="1" s="1"/>
  <c r="AF758" i="1"/>
  <c r="AG758" i="1" s="1"/>
  <c r="AF754" i="1"/>
  <c r="AG754" i="1" s="1"/>
  <c r="AF750" i="1"/>
  <c r="AG750" i="1" s="1"/>
  <c r="AF746" i="1"/>
  <c r="AG746" i="1" s="1"/>
  <c r="AF742" i="1"/>
  <c r="AG742" i="1" s="1"/>
  <c r="AF738" i="1"/>
  <c r="AG738" i="1" s="1"/>
  <c r="AF734" i="1"/>
  <c r="AG734" i="1" s="1"/>
  <c r="AF730" i="1"/>
  <c r="AG730" i="1" s="1"/>
  <c r="AF726" i="1"/>
  <c r="AG726" i="1" s="1"/>
  <c r="AF722" i="1"/>
  <c r="AG722" i="1" s="1"/>
  <c r="AF718" i="1"/>
  <c r="AG718" i="1" s="1"/>
  <c r="AF714" i="1"/>
  <c r="AG714" i="1" s="1"/>
  <c r="AF710" i="1"/>
  <c r="AG710" i="1" s="1"/>
  <c r="AF706" i="1"/>
  <c r="AG706" i="1" s="1"/>
  <c r="AF702" i="1"/>
  <c r="AG702" i="1" s="1"/>
  <c r="AF698" i="1"/>
  <c r="AG698" i="1" s="1"/>
  <c r="AF694" i="1"/>
  <c r="AG694" i="1" s="1"/>
  <c r="AF690" i="1"/>
  <c r="AG690" i="1" s="1"/>
  <c r="AF686" i="1"/>
  <c r="AG686" i="1" s="1"/>
  <c r="AF682" i="1"/>
  <c r="AG682" i="1" s="1"/>
  <c r="AF678" i="1"/>
  <c r="AG678" i="1" s="1"/>
  <c r="AF674" i="1"/>
  <c r="AG674" i="1" s="1"/>
  <c r="AF670" i="1"/>
  <c r="AG670" i="1" s="1"/>
  <c r="AF666" i="1"/>
  <c r="AG666" i="1" s="1"/>
  <c r="AF662" i="1"/>
  <c r="AG662" i="1" s="1"/>
  <c r="AF658" i="1"/>
  <c r="AG658" i="1" s="1"/>
  <c r="AF655" i="1"/>
  <c r="AG655" i="1" s="1"/>
  <c r="AF651" i="1"/>
  <c r="AG651" i="1" s="1"/>
  <c r="AF647" i="1"/>
  <c r="AG647" i="1" s="1"/>
  <c r="AF643" i="1"/>
  <c r="AG643" i="1" s="1"/>
  <c r="AF639" i="1"/>
  <c r="AG639" i="1" s="1"/>
  <c r="AF635" i="1"/>
  <c r="AG635" i="1" s="1"/>
  <c r="AF631" i="1"/>
  <c r="AG631" i="1" s="1"/>
  <c r="AF627" i="1"/>
  <c r="AG627" i="1" s="1"/>
  <c r="AF623" i="1"/>
  <c r="AG623" i="1" s="1"/>
  <c r="AF619" i="1"/>
  <c r="AG619" i="1" s="1"/>
  <c r="AF615" i="1"/>
  <c r="AG615" i="1" s="1"/>
  <c r="AF611" i="1"/>
  <c r="AG611" i="1" s="1"/>
  <c r="AF607" i="1"/>
  <c r="AG607" i="1" s="1"/>
  <c r="AF603" i="1"/>
  <c r="AG603" i="1" s="1"/>
  <c r="AF599" i="1"/>
  <c r="AG599" i="1" s="1"/>
  <c r="AF595" i="1"/>
  <c r="AG595" i="1" s="1"/>
  <c r="AF591" i="1"/>
  <c r="AG591" i="1" s="1"/>
  <c r="AF587" i="1"/>
  <c r="AG587" i="1" s="1"/>
  <c r="AF583" i="1"/>
  <c r="AG583" i="1" s="1"/>
  <c r="AF579" i="1"/>
  <c r="AG579" i="1" s="1"/>
  <c r="AF575" i="1"/>
  <c r="AG575" i="1" s="1"/>
  <c r="AF571" i="1"/>
  <c r="AG571" i="1" s="1"/>
  <c r="AF567" i="1"/>
  <c r="AG567" i="1" s="1"/>
  <c r="AF563" i="1"/>
  <c r="AG563" i="1" s="1"/>
  <c r="AF559" i="1"/>
  <c r="AG559" i="1" s="1"/>
  <c r="AF555" i="1"/>
  <c r="AG555" i="1" s="1"/>
  <c r="AF551" i="1"/>
  <c r="AG551" i="1" s="1"/>
  <c r="AF547" i="1"/>
  <c r="AG547" i="1" s="1"/>
  <c r="AF543" i="1"/>
  <c r="AG543" i="1" s="1"/>
  <c r="AF539" i="1"/>
  <c r="AG539" i="1" s="1"/>
  <c r="AF535" i="1"/>
  <c r="AG535" i="1" s="1"/>
  <c r="AF531" i="1"/>
  <c r="AG531" i="1" s="1"/>
  <c r="AF527" i="1"/>
  <c r="AG527" i="1" s="1"/>
  <c r="AF523" i="1"/>
  <c r="AG523" i="1" s="1"/>
  <c r="AF519" i="1"/>
  <c r="AG519" i="1" s="1"/>
  <c r="AF515" i="1"/>
  <c r="AG515" i="1" s="1"/>
  <c r="AF511" i="1"/>
  <c r="AG511" i="1" s="1"/>
  <c r="AF507" i="1"/>
  <c r="AG507" i="1" s="1"/>
  <c r="AF503" i="1"/>
  <c r="AG503" i="1" s="1"/>
  <c r="AF499" i="1"/>
  <c r="AG499" i="1" s="1"/>
  <c r="AF495" i="1"/>
  <c r="AG495" i="1" s="1"/>
  <c r="AF491" i="1"/>
  <c r="AG491" i="1" s="1"/>
  <c r="AF487" i="1"/>
  <c r="AG487" i="1" s="1"/>
  <c r="AF483" i="1"/>
  <c r="AG483" i="1" s="1"/>
  <c r="AF479" i="1"/>
  <c r="AG479" i="1" s="1"/>
  <c r="AF475" i="1"/>
  <c r="AG475" i="1" s="1"/>
  <c r="AF471" i="1"/>
  <c r="AG471" i="1" s="1"/>
  <c r="AF467" i="1"/>
  <c r="AG467" i="1" s="1"/>
  <c r="AF463" i="1"/>
  <c r="AG463" i="1" s="1"/>
  <c r="AF459" i="1"/>
  <c r="AG459" i="1" s="1"/>
  <c r="AF455" i="1"/>
  <c r="AG455" i="1" s="1"/>
  <c r="AF451" i="1"/>
  <c r="AG451" i="1" s="1"/>
  <c r="AF447" i="1"/>
  <c r="AG447" i="1" s="1"/>
  <c r="AF443" i="1"/>
  <c r="AG443" i="1" s="1"/>
  <c r="AF439" i="1"/>
  <c r="AG439" i="1" s="1"/>
  <c r="AF436" i="1"/>
  <c r="AG436" i="1" s="1"/>
  <c r="AF432" i="1"/>
  <c r="AG432" i="1" s="1"/>
  <c r="AF428" i="1"/>
  <c r="AG428" i="1" s="1"/>
  <c r="AF424" i="1"/>
  <c r="AG424" i="1" s="1"/>
  <c r="AF420" i="1"/>
  <c r="AG420" i="1" s="1"/>
  <c r="AF416" i="1"/>
  <c r="AG416" i="1" s="1"/>
  <c r="AF412" i="1"/>
  <c r="AG412" i="1" s="1"/>
  <c r="AF408" i="1"/>
  <c r="AG408" i="1" s="1"/>
  <c r="AF404" i="1"/>
  <c r="AG404" i="1" s="1"/>
  <c r="AF400" i="1"/>
  <c r="AG400" i="1" s="1"/>
  <c r="AF396" i="1"/>
  <c r="AG396" i="1" s="1"/>
  <c r="AF392" i="1"/>
  <c r="AG392" i="1" s="1"/>
  <c r="AF388" i="1"/>
  <c r="AG388" i="1" s="1"/>
  <c r="AF384" i="1"/>
  <c r="AG384" i="1" s="1"/>
  <c r="AF380" i="1"/>
  <c r="AG380" i="1" s="1"/>
  <c r="AF376" i="1"/>
  <c r="AG376" i="1" s="1"/>
  <c r="AF372" i="1"/>
  <c r="AG372" i="1" s="1"/>
  <c r="AF368" i="1"/>
  <c r="AG368" i="1" s="1"/>
  <c r="AF364" i="1"/>
  <c r="AG364" i="1" s="1"/>
  <c r="AF360" i="1"/>
  <c r="AG360" i="1" s="1"/>
  <c r="AF356" i="1"/>
  <c r="AG356" i="1" s="1"/>
  <c r="AF352" i="1"/>
  <c r="AG352" i="1" s="1"/>
  <c r="AF348" i="1"/>
  <c r="AG348" i="1" s="1"/>
  <c r="AF344" i="1"/>
  <c r="AG344" i="1" s="1"/>
  <c r="AF341" i="1"/>
  <c r="AG341" i="1" s="1"/>
  <c r="AF337" i="1"/>
  <c r="AG337" i="1" s="1"/>
  <c r="AF333" i="1"/>
  <c r="AG333" i="1" s="1"/>
  <c r="AF329" i="1"/>
  <c r="AG329" i="1" s="1"/>
  <c r="AF325" i="1"/>
  <c r="AG325" i="1" s="1"/>
  <c r="AF321" i="1"/>
  <c r="AG321" i="1" s="1"/>
  <c r="AF317" i="1"/>
  <c r="AG317" i="1" s="1"/>
  <c r="AF313" i="1"/>
  <c r="AG313" i="1" s="1"/>
  <c r="AF309" i="1"/>
  <c r="AG309" i="1" s="1"/>
  <c r="AF305" i="1"/>
  <c r="AG305" i="1" s="1"/>
  <c r="AF301" i="1"/>
  <c r="AG301" i="1" s="1"/>
  <c r="AF297" i="1"/>
  <c r="AG297" i="1" s="1"/>
  <c r="AF293" i="1"/>
  <c r="AG293" i="1" s="1"/>
  <c r="AF289" i="1"/>
  <c r="AG289" i="1" s="1"/>
  <c r="AF285" i="1"/>
  <c r="AG285" i="1" s="1"/>
  <c r="AF281" i="1"/>
  <c r="AG281" i="1" s="1"/>
  <c r="AF277" i="1"/>
  <c r="AG277" i="1" s="1"/>
  <c r="AF273" i="1"/>
  <c r="AG273" i="1" s="1"/>
  <c r="AF269" i="1"/>
  <c r="AG269" i="1" s="1"/>
  <c r="AF265" i="1"/>
  <c r="AG265" i="1" s="1"/>
  <c r="AF261" i="1"/>
  <c r="AG261" i="1" s="1"/>
  <c r="AF257" i="1"/>
  <c r="AG257" i="1" s="1"/>
  <c r="AF253" i="1"/>
  <c r="AG253" i="1" s="1"/>
  <c r="AF249" i="1"/>
  <c r="AG249" i="1" s="1"/>
  <c r="AF245" i="1"/>
  <c r="AG245" i="1" s="1"/>
  <c r="AG241" i="1"/>
  <c r="AF237" i="1"/>
  <c r="AG237" i="1" s="1"/>
  <c r="AF233" i="1"/>
  <c r="AG233" i="1" s="1"/>
  <c r="AF229" i="1"/>
  <c r="AG229" i="1" s="1"/>
  <c r="AF225" i="1"/>
  <c r="AG225" i="1" s="1"/>
  <c r="AF221" i="1"/>
  <c r="AG221" i="1" s="1"/>
  <c r="AF217" i="1"/>
  <c r="AG217" i="1" s="1"/>
  <c r="AF213" i="1"/>
  <c r="AG213" i="1" s="1"/>
  <c r="AF209" i="1"/>
  <c r="AG209" i="1" s="1"/>
  <c r="AF205" i="1"/>
  <c r="AG205" i="1" s="1"/>
  <c r="AF201" i="1"/>
  <c r="AG201" i="1" s="1"/>
  <c r="AF197" i="1"/>
  <c r="AG197" i="1" s="1"/>
  <c r="AF193" i="1"/>
  <c r="AG193" i="1" s="1"/>
  <c r="AF189" i="1"/>
  <c r="AG189" i="1" s="1"/>
  <c r="AF185" i="1"/>
  <c r="AG185" i="1" s="1"/>
  <c r="AF181" i="1"/>
  <c r="AG181" i="1" s="1"/>
  <c r="AF177" i="1"/>
  <c r="AG177" i="1" s="1"/>
  <c r="AF173" i="1"/>
  <c r="AG173" i="1" s="1"/>
  <c r="AF169" i="1"/>
  <c r="AG169" i="1" s="1"/>
  <c r="AF165" i="1"/>
  <c r="AG165" i="1" s="1"/>
  <c r="AF161" i="1"/>
  <c r="AG161" i="1" s="1"/>
  <c r="AF157" i="1"/>
  <c r="AG157" i="1" s="1"/>
  <c r="AF153" i="1"/>
  <c r="AG153" i="1" s="1"/>
  <c r="AF149" i="1"/>
  <c r="AG149" i="1" s="1"/>
  <c r="AF145" i="1"/>
  <c r="AG145" i="1" s="1"/>
  <c r="AF141" i="1"/>
  <c r="AG141" i="1" s="1"/>
  <c r="AF137" i="1"/>
  <c r="AG137" i="1" s="1"/>
  <c r="AF133" i="1"/>
  <c r="AG133" i="1" s="1"/>
  <c r="AF129" i="1"/>
  <c r="AG129" i="1" s="1"/>
  <c r="AF125" i="1"/>
  <c r="AG125" i="1" s="1"/>
  <c r="AF121" i="1"/>
  <c r="AG121" i="1" s="1"/>
  <c r="AF117" i="1"/>
  <c r="AG117" i="1" s="1"/>
  <c r="AF113" i="1"/>
  <c r="AG113" i="1" s="1"/>
  <c r="AF109" i="1"/>
  <c r="AG109" i="1" s="1"/>
  <c r="AF105" i="1"/>
  <c r="AG105" i="1" s="1"/>
  <c r="AF101" i="1"/>
  <c r="AG101" i="1" s="1"/>
  <c r="AF97" i="1"/>
  <c r="AG97" i="1" s="1"/>
  <c r="AF93" i="1"/>
  <c r="AG93" i="1" s="1"/>
  <c r="AF90" i="1"/>
  <c r="AG90" i="1" s="1"/>
  <c r="AF86" i="1"/>
  <c r="AG86" i="1" s="1"/>
  <c r="AF82" i="1"/>
  <c r="AG82" i="1" s="1"/>
  <c r="AF78" i="1"/>
  <c r="AG78" i="1" s="1"/>
  <c r="AF74" i="1"/>
  <c r="AG74" i="1" s="1"/>
  <c r="AF70" i="1"/>
  <c r="AG70" i="1" s="1"/>
  <c r="AF66" i="1"/>
  <c r="AG66" i="1" s="1"/>
  <c r="AF62" i="1"/>
  <c r="AG62" i="1" s="1"/>
  <c r="AF58" i="1"/>
  <c r="AG58" i="1" s="1"/>
  <c r="AF54" i="1"/>
  <c r="AG54" i="1" s="1"/>
  <c r="AF50" i="1"/>
  <c r="AG50" i="1" s="1"/>
  <c r="AF46" i="1"/>
  <c r="AG46" i="1" s="1"/>
  <c r="AF42" i="1"/>
  <c r="AG42" i="1" s="1"/>
  <c r="AF38" i="1"/>
  <c r="AG38" i="1" s="1"/>
  <c r="AF34" i="1"/>
  <c r="AG34" i="1" s="1"/>
  <c r="AF28" i="1"/>
  <c r="AG28" i="1" s="1"/>
  <c r="AF24" i="1"/>
  <c r="AG24" i="1" s="1"/>
  <c r="AF20" i="1"/>
  <c r="AG20" i="1" s="1"/>
  <c r="AF16" i="1"/>
  <c r="AG16" i="1" s="1"/>
  <c r="AF12" i="1"/>
  <c r="AG12" i="1" s="1"/>
  <c r="J3" i="1"/>
  <c r="K3" i="1" s="1"/>
  <c r="J2074" i="1"/>
  <c r="K2074" i="1" s="1"/>
  <c r="J2064" i="1"/>
  <c r="K2064" i="1" s="1"/>
  <c r="J2049" i="1"/>
  <c r="K2049" i="1" s="1"/>
  <c r="J2037" i="1"/>
  <c r="K2037" i="1" s="1"/>
  <c r="J2025" i="1"/>
  <c r="K2025" i="1" s="1"/>
  <c r="J2017" i="1"/>
  <c r="K2017" i="1" s="1"/>
  <c r="J2009" i="1"/>
  <c r="K2009" i="1" s="1"/>
  <c r="J1997" i="1"/>
  <c r="K1997" i="1" s="1"/>
  <c r="J1985" i="1"/>
  <c r="K1985" i="1" s="1"/>
  <c r="J1973" i="1"/>
  <c r="K1973" i="1" s="1"/>
  <c r="J1961" i="1"/>
  <c r="K1961" i="1" s="1"/>
  <c r="J1957" i="1"/>
  <c r="K1957" i="1" s="1"/>
  <c r="J1941" i="1"/>
  <c r="K1941" i="1" s="1"/>
  <c r="J1929" i="1"/>
  <c r="K1929" i="1" s="1"/>
  <c r="J1921" i="1"/>
  <c r="K1921" i="1" s="1"/>
  <c r="J1909" i="1"/>
  <c r="K1909" i="1" s="1"/>
  <c r="J1897" i="1"/>
  <c r="K1897" i="1" s="1"/>
  <c r="J1889" i="1"/>
  <c r="K1889" i="1" s="1"/>
  <c r="J1877" i="1"/>
  <c r="K1877" i="1" s="1"/>
  <c r="J1865" i="1"/>
  <c r="K1865" i="1" s="1"/>
  <c r="J1853" i="1"/>
  <c r="K1853" i="1" s="1"/>
  <c r="J1837" i="1"/>
  <c r="K1837" i="1" s="1"/>
  <c r="J1825" i="1"/>
  <c r="K1825" i="1" s="1"/>
  <c r="J1813" i="1"/>
  <c r="K1813" i="1" s="1"/>
  <c r="J1805" i="1"/>
  <c r="K1805" i="1" s="1"/>
  <c r="J1793" i="1"/>
  <c r="K1793" i="1" s="1"/>
  <c r="J1781" i="1"/>
  <c r="K1781" i="1" s="1"/>
  <c r="J1766" i="1"/>
  <c r="K1766" i="1" s="1"/>
  <c r="J1754" i="1"/>
  <c r="K1754" i="1" s="1"/>
  <c r="J1742" i="1"/>
  <c r="K1742" i="1" s="1"/>
  <c r="J1730" i="1"/>
  <c r="K1730" i="1" s="1"/>
  <c r="J1718" i="1"/>
  <c r="K1718" i="1" s="1"/>
  <c r="J1702" i="1"/>
  <c r="K1702" i="1" s="1"/>
  <c r="J1690" i="1"/>
  <c r="K1690" i="1" s="1"/>
  <c r="J1678" i="1"/>
  <c r="K1678" i="1" s="1"/>
  <c r="J1655" i="1"/>
  <c r="K1655" i="1" s="1"/>
  <c r="J1647" i="1"/>
  <c r="K1647" i="1" s="1"/>
  <c r="J1635" i="1"/>
  <c r="K1635" i="1" s="1"/>
  <c r="J1627" i="1"/>
  <c r="K1627" i="1" s="1"/>
  <c r="J1615" i="1"/>
  <c r="K1615" i="1" s="1"/>
  <c r="J1603" i="1"/>
  <c r="K1603" i="1" s="1"/>
  <c r="J1591" i="1"/>
  <c r="K1591" i="1" s="1"/>
  <c r="J1583" i="1"/>
  <c r="K1583" i="1" s="1"/>
  <c r="J1571" i="1"/>
  <c r="K1571" i="1" s="1"/>
  <c r="J1560" i="1"/>
  <c r="K1560" i="1" s="1"/>
  <c r="J1552" i="1"/>
  <c r="K1552" i="1" s="1"/>
  <c r="J1540" i="1"/>
  <c r="K1540" i="1" s="1"/>
  <c r="J1528" i="1"/>
  <c r="K1528" i="1" s="1"/>
  <c r="J1516" i="1"/>
  <c r="K1516" i="1" s="1"/>
  <c r="J1500" i="1"/>
  <c r="K1500" i="1" s="1"/>
  <c r="J1492" i="1"/>
  <c r="K1492" i="1" s="1"/>
  <c r="J1481" i="1"/>
  <c r="K1481" i="1" s="1"/>
  <c r="J1465" i="1"/>
  <c r="K1465" i="1" s="1"/>
  <c r="J1453" i="1"/>
  <c r="K1453" i="1" s="1"/>
  <c r="J1441" i="1"/>
  <c r="K1441" i="1" s="1"/>
  <c r="J1437" i="1"/>
  <c r="K1437" i="1" s="1"/>
  <c r="J1425" i="1"/>
  <c r="K1425" i="1" s="1"/>
  <c r="J1413" i="1"/>
  <c r="K1413" i="1" s="1"/>
  <c r="J1390" i="1"/>
  <c r="K1390" i="1" s="1"/>
  <c r="J1382" i="1"/>
  <c r="K1382" i="1" s="1"/>
  <c r="J1371" i="1"/>
  <c r="K1371" i="1" s="1"/>
  <c r="J1359" i="1"/>
  <c r="K1359" i="1" s="1"/>
  <c r="J1347" i="1"/>
  <c r="K1347" i="1" s="1"/>
  <c r="J1335" i="1"/>
  <c r="K1335" i="1" s="1"/>
  <c r="J1327" i="1"/>
  <c r="K1327" i="1" s="1"/>
  <c r="J1315" i="1"/>
  <c r="K1315" i="1" s="1"/>
  <c r="J1299" i="1"/>
  <c r="K1299" i="1" s="1"/>
  <c r="J1287" i="1"/>
  <c r="K1287" i="1" s="1"/>
  <c r="J1275" i="1"/>
  <c r="K1275" i="1" s="1"/>
  <c r="J1263" i="1"/>
  <c r="K1263" i="1" s="1"/>
  <c r="J1251" i="1"/>
  <c r="K1251" i="1" s="1"/>
  <c r="J1239" i="1"/>
  <c r="K1239" i="1" s="1"/>
  <c r="J1231" i="1"/>
  <c r="K1231" i="1" s="1"/>
  <c r="J1219" i="1"/>
  <c r="K1219" i="1" s="1"/>
  <c r="J1207" i="1"/>
  <c r="K1207" i="1" s="1"/>
  <c r="J1195" i="1"/>
  <c r="K1195" i="1" s="1"/>
  <c r="J1191" i="1"/>
  <c r="K1191" i="1" s="1"/>
  <c r="J1179" i="1"/>
  <c r="K1179" i="1" s="1"/>
  <c r="J1167" i="1"/>
  <c r="K1167" i="1" s="1"/>
  <c r="J1151" i="1"/>
  <c r="K1151" i="1" s="1"/>
  <c r="J1139" i="1"/>
  <c r="K1139" i="1" s="1"/>
  <c r="J1127" i="1"/>
  <c r="K1127" i="1" s="1"/>
  <c r="J1115" i="1"/>
  <c r="K1115" i="1" s="1"/>
  <c r="J1107" i="1"/>
  <c r="K1107" i="1" s="1"/>
  <c r="J1091" i="1"/>
  <c r="K1091" i="1" s="1"/>
  <c r="J1080" i="1"/>
  <c r="K1080" i="1" s="1"/>
  <c r="J1069" i="1"/>
  <c r="K1069" i="1" s="1"/>
  <c r="J1061" i="1"/>
  <c r="K1061" i="1" s="1"/>
  <c r="J1049" i="1"/>
  <c r="K1049" i="1" s="1"/>
  <c r="J1037" i="1"/>
  <c r="K1037" i="1" s="1"/>
  <c r="J1025" i="1"/>
  <c r="K1025" i="1" s="1"/>
  <c r="J1013" i="1"/>
  <c r="K1013" i="1" s="1"/>
  <c r="J1001" i="1"/>
  <c r="K1001" i="1" s="1"/>
  <c r="J993" i="1"/>
  <c r="K993" i="1" s="1"/>
  <c r="J981" i="1"/>
  <c r="K981" i="1" s="1"/>
  <c r="J969" i="1"/>
  <c r="K969" i="1" s="1"/>
  <c r="J961" i="1"/>
  <c r="K961" i="1" s="1"/>
  <c r="J945" i="1"/>
  <c r="K945" i="1" s="1"/>
  <c r="J937" i="1"/>
  <c r="K937" i="1" s="1"/>
  <c r="J925" i="1"/>
  <c r="K925" i="1" s="1"/>
  <c r="J909" i="1"/>
  <c r="K909" i="1" s="1"/>
  <c r="J897" i="1"/>
  <c r="K897" i="1" s="1"/>
  <c r="J881" i="1"/>
  <c r="K881" i="1" s="1"/>
  <c r="J869" i="1"/>
  <c r="K869" i="1" s="1"/>
  <c r="J857" i="1"/>
  <c r="K857" i="1" s="1"/>
  <c r="J849" i="1"/>
  <c r="K849" i="1" s="1"/>
  <c r="J837" i="1"/>
  <c r="K837" i="1" s="1"/>
  <c r="J829" i="1"/>
  <c r="K829" i="1" s="1"/>
  <c r="J818" i="1"/>
  <c r="K818" i="1" s="1"/>
  <c r="J806" i="1"/>
  <c r="K806" i="1" s="1"/>
  <c r="J798" i="1"/>
  <c r="K798" i="1" s="1"/>
  <c r="J786" i="1"/>
  <c r="K786" i="1" s="1"/>
  <c r="J770" i="1"/>
  <c r="K770" i="1" s="1"/>
  <c r="J758" i="1"/>
  <c r="K758" i="1" s="1"/>
  <c r="J746" i="1"/>
  <c r="K746" i="1" s="1"/>
  <c r="J734" i="1"/>
  <c r="K734" i="1" s="1"/>
  <c r="J726" i="1"/>
  <c r="K726" i="1" s="1"/>
  <c r="J714" i="1"/>
  <c r="K714" i="1" s="1"/>
  <c r="J706" i="1"/>
  <c r="K706" i="1" s="1"/>
  <c r="J698" i="1"/>
  <c r="K698" i="1" s="1"/>
  <c r="J690" i="1"/>
  <c r="K690" i="1" s="1"/>
  <c r="J674" i="1"/>
  <c r="K674" i="1" s="1"/>
  <c r="J662" i="1"/>
  <c r="K662" i="1" s="1"/>
  <c r="J651" i="1"/>
  <c r="K651" i="1" s="1"/>
  <c r="J643" i="1"/>
  <c r="K643" i="1" s="1"/>
  <c r="J635" i="1"/>
  <c r="K635" i="1" s="1"/>
  <c r="J623" i="1"/>
  <c r="K623" i="1" s="1"/>
  <c r="J611" i="1"/>
  <c r="K611" i="1" s="1"/>
  <c r="J603" i="1"/>
  <c r="K603" i="1" s="1"/>
  <c r="J595" i="1"/>
  <c r="K595" i="1" s="1"/>
  <c r="J583" i="1"/>
  <c r="K583" i="1" s="1"/>
  <c r="J571" i="1"/>
  <c r="K571" i="1" s="1"/>
  <c r="J559" i="1"/>
  <c r="K559" i="1" s="1"/>
  <c r="J551" i="1"/>
  <c r="K551" i="1" s="1"/>
  <c r="J539" i="1"/>
  <c r="K539" i="1" s="1"/>
  <c r="J523" i="1"/>
  <c r="K523" i="1" s="1"/>
  <c r="J511" i="1"/>
  <c r="K511" i="1" s="1"/>
  <c r="J495" i="1"/>
  <c r="K495" i="1" s="1"/>
  <c r="J479" i="1"/>
  <c r="K479" i="1" s="1"/>
  <c r="J467" i="1"/>
  <c r="K467" i="1" s="1"/>
  <c r="J455" i="1"/>
  <c r="K455" i="1" s="1"/>
  <c r="J443" i="1"/>
  <c r="K443" i="1" s="1"/>
  <c r="J432" i="1"/>
  <c r="K432" i="1" s="1"/>
  <c r="J420" i="1"/>
  <c r="K420" i="1" s="1"/>
  <c r="J404" i="1"/>
  <c r="K404" i="1" s="1"/>
  <c r="J388" i="1"/>
  <c r="K388" i="1" s="1"/>
  <c r="J364" i="1"/>
  <c r="K364" i="1" s="1"/>
  <c r="J360" i="1"/>
  <c r="K360" i="1" s="1"/>
  <c r="J348" i="1"/>
  <c r="K348" i="1" s="1"/>
  <c r="J337" i="1"/>
  <c r="K337" i="1" s="1"/>
  <c r="J325" i="1"/>
  <c r="K325" i="1" s="1"/>
  <c r="J313" i="1"/>
  <c r="K313" i="1" s="1"/>
  <c r="J301" i="1"/>
  <c r="K301" i="1" s="1"/>
  <c r="J289" i="1"/>
  <c r="K289" i="1" s="1"/>
  <c r="J277" i="1"/>
  <c r="K277" i="1" s="1"/>
  <c r="J265" i="1"/>
  <c r="K265" i="1" s="1"/>
  <c r="J253" i="1"/>
  <c r="K253" i="1" s="1"/>
  <c r="J245" i="1"/>
  <c r="K245" i="1" s="1"/>
  <c r="J233" i="1"/>
  <c r="K233" i="1" s="1"/>
  <c r="J221" i="1"/>
  <c r="K221" i="1" s="1"/>
  <c r="J209" i="1"/>
  <c r="K209" i="1" s="1"/>
  <c r="J193" i="1"/>
  <c r="K193" i="1" s="1"/>
  <c r="J181" i="1"/>
  <c r="K181" i="1" s="1"/>
  <c r="J169" i="1"/>
  <c r="K169" i="1" s="1"/>
  <c r="J161" i="1"/>
  <c r="K161" i="1" s="1"/>
  <c r="J149" i="1"/>
  <c r="K149" i="1" s="1"/>
  <c r="J137" i="1"/>
  <c r="K137" i="1" s="1"/>
  <c r="J129" i="1"/>
  <c r="K129" i="1" s="1"/>
  <c r="J117" i="1"/>
  <c r="K117" i="1" s="1"/>
  <c r="J105" i="1"/>
  <c r="K105" i="1" s="1"/>
  <c r="J93" i="1"/>
  <c r="K93" i="1" s="1"/>
  <c r="J78" i="1"/>
  <c r="K78" i="1" s="1"/>
  <c r="J70" i="1"/>
  <c r="K70" i="1" s="1"/>
  <c r="J58" i="1"/>
  <c r="K58" i="1" s="1"/>
  <c r="J50" i="1"/>
  <c r="K50" i="1" s="1"/>
  <c r="J38" i="1"/>
  <c r="K38" i="1" s="1"/>
  <c r="J24" i="1"/>
  <c r="K24" i="1" s="1"/>
  <c r="J12" i="1"/>
  <c r="K12" i="1" s="1"/>
  <c r="J4" i="1"/>
  <c r="K4" i="1" s="1"/>
  <c r="V2084" i="1"/>
  <c r="W2084" i="1" s="1"/>
  <c r="AM2084" i="1" s="1"/>
  <c r="V2072" i="1"/>
  <c r="W2072" i="1" s="1"/>
  <c r="AM2072" i="1" s="1"/>
  <c r="V2059" i="1"/>
  <c r="W2059" i="1" s="1"/>
  <c r="AM2059" i="1" s="1"/>
  <c r="V2051" i="1"/>
  <c r="W2051" i="1" s="1"/>
  <c r="AM2051" i="1" s="1"/>
  <c r="V2039" i="1"/>
  <c r="W2039" i="1" s="1"/>
  <c r="AM2039" i="1" s="1"/>
  <c r="V2023" i="1"/>
  <c r="W2023" i="1" s="1"/>
  <c r="AM2023" i="1" s="1"/>
  <c r="V2015" i="1"/>
  <c r="W2015" i="1" s="1"/>
  <c r="AM2015" i="1" s="1"/>
  <c r="V2003" i="1"/>
  <c r="W2003" i="1" s="1"/>
  <c r="AM2003" i="1" s="1"/>
  <c r="V1991" i="1"/>
  <c r="W1991" i="1" s="1"/>
  <c r="AM1991" i="1" s="1"/>
  <c r="V1979" i="1"/>
  <c r="W1979" i="1" s="1"/>
  <c r="AM1979" i="1" s="1"/>
  <c r="V1971" i="1"/>
  <c r="W1971" i="1" s="1"/>
  <c r="AM1971" i="1" s="1"/>
  <c r="V1959" i="1"/>
  <c r="W1959" i="1" s="1"/>
  <c r="AM1959" i="1" s="1"/>
  <c r="V1951" i="1"/>
  <c r="W1951" i="1" s="1"/>
  <c r="AM1951" i="1" s="1"/>
  <c r="V1939" i="1"/>
  <c r="W1939" i="1" s="1"/>
  <c r="AM1939" i="1" s="1"/>
  <c r="V1923" i="1"/>
  <c r="W1923" i="1" s="1"/>
  <c r="AM1923" i="1" s="1"/>
  <c r="V1911" i="1"/>
  <c r="W1911" i="1" s="1"/>
  <c r="AM1911" i="1" s="1"/>
  <c r="V1907" i="1"/>
  <c r="W1907" i="1" s="1"/>
  <c r="AM1907" i="1" s="1"/>
  <c r="V1895" i="1"/>
  <c r="W1895" i="1" s="1"/>
  <c r="AM1895" i="1" s="1"/>
  <c r="V1883" i="1"/>
  <c r="W1883" i="1" s="1"/>
  <c r="AM1883" i="1" s="1"/>
  <c r="V1867" i="1"/>
  <c r="W1867" i="1" s="1"/>
  <c r="AM1867" i="1" s="1"/>
  <c r="V1855" i="1"/>
  <c r="W1855" i="1" s="1"/>
  <c r="AM1855" i="1" s="1"/>
  <c r="V1847" i="1"/>
  <c r="W1847" i="1" s="1"/>
  <c r="AM1847" i="1" s="1"/>
  <c r="V1835" i="1"/>
  <c r="W1835" i="1" s="1"/>
  <c r="AM1835" i="1" s="1"/>
  <c r="V1823" i="1"/>
  <c r="W1823" i="1" s="1"/>
  <c r="AM1823" i="1" s="1"/>
  <c r="V1811" i="1"/>
  <c r="W1811" i="1" s="1"/>
  <c r="AM1811" i="1" s="1"/>
  <c r="V1803" i="1"/>
  <c r="W1803" i="1" s="1"/>
  <c r="AM1803" i="1" s="1"/>
  <c r="V1791" i="1"/>
  <c r="W1791" i="1" s="1"/>
  <c r="AM1791" i="1" s="1"/>
  <c r="V1780" i="1"/>
  <c r="W1780" i="1" s="1"/>
  <c r="AM1780" i="1" s="1"/>
  <c r="V1772" i="1"/>
  <c r="W1772" i="1" s="1"/>
  <c r="AM1772" i="1" s="1"/>
  <c r="V1760" i="1"/>
  <c r="W1760" i="1" s="1"/>
  <c r="AM1760" i="1" s="1"/>
  <c r="V1752" i="1"/>
  <c r="W1752" i="1" s="1"/>
  <c r="AM1752" i="1" s="1"/>
  <c r="V1740" i="1"/>
  <c r="W1740" i="1" s="1"/>
  <c r="AM1740" i="1" s="1"/>
  <c r="V1732" i="1"/>
  <c r="W1732" i="1" s="1"/>
  <c r="AM1732" i="1" s="1"/>
  <c r="V1720" i="1"/>
  <c r="W1720" i="1" s="1"/>
  <c r="AM1720" i="1" s="1"/>
  <c r="V1708" i="1"/>
  <c r="W1708" i="1" s="1"/>
  <c r="AM1708" i="1" s="1"/>
  <c r="V1700" i="1"/>
  <c r="W1700" i="1" s="1"/>
  <c r="AM1700" i="1" s="1"/>
  <c r="V1688" i="1"/>
  <c r="W1688" i="1" s="1"/>
  <c r="AM1688" i="1" s="1"/>
  <c r="V1676" i="1"/>
  <c r="W1676" i="1" s="1"/>
  <c r="AM1676" i="1" s="1"/>
  <c r="V1665" i="1"/>
  <c r="W1665" i="1" s="1"/>
  <c r="AM1665" i="1" s="1"/>
  <c r="V1661" i="1"/>
  <c r="W1661" i="1" s="1"/>
  <c r="AM1661" i="1" s="1"/>
  <c r="V1649" i="1"/>
  <c r="W1649" i="1" s="1"/>
  <c r="AM1649" i="1" s="1"/>
  <c r="V1637" i="1"/>
  <c r="W1637" i="1" s="1"/>
  <c r="AM1637" i="1" s="1"/>
  <c r="V1625" i="1"/>
  <c r="W1625" i="1" s="1"/>
  <c r="AM1625" i="1" s="1"/>
  <c r="V1613" i="1"/>
  <c r="W1613" i="1" s="1"/>
  <c r="AM1613" i="1" s="1"/>
  <c r="V1597" i="1"/>
  <c r="W1597" i="1" s="1"/>
  <c r="AM1597" i="1" s="1"/>
  <c r="V1589" i="1"/>
  <c r="W1589" i="1" s="1"/>
  <c r="AM1589" i="1" s="1"/>
  <c r="V1581" i="1"/>
  <c r="W1581" i="1" s="1"/>
  <c r="AM1581" i="1" s="1"/>
  <c r="V1569" i="1"/>
  <c r="W1569" i="1" s="1"/>
  <c r="AM1569" i="1" s="1"/>
  <c r="V1562" i="1"/>
  <c r="W1562" i="1" s="1"/>
  <c r="AM1562" i="1" s="1"/>
  <c r="V1550" i="1"/>
  <c r="W1550" i="1" s="1"/>
  <c r="AM1550" i="1" s="1"/>
  <c r="V1538" i="1"/>
  <c r="W1538" i="1" s="1"/>
  <c r="AM1538" i="1" s="1"/>
  <c r="V1530" i="1"/>
  <c r="W1530" i="1" s="1"/>
  <c r="AM1530" i="1" s="1"/>
  <c r="V1522" i="1"/>
  <c r="W1522" i="1" s="1"/>
  <c r="AM1522" i="1" s="1"/>
  <c r="V1514" i="1"/>
  <c r="W1514" i="1" s="1"/>
  <c r="AM1514" i="1" s="1"/>
  <c r="V1494" i="1"/>
  <c r="W1494" i="1" s="1"/>
  <c r="AM1494" i="1" s="1"/>
  <c r="V1486" i="1"/>
  <c r="W1486" i="1" s="1"/>
  <c r="AM1486" i="1" s="1"/>
  <c r="V1479" i="1"/>
  <c r="W1479" i="1" s="1"/>
  <c r="AM1479" i="1" s="1"/>
  <c r="V1471" i="1"/>
  <c r="W1471" i="1" s="1"/>
  <c r="AM1471" i="1" s="1"/>
  <c r="V1463" i="1"/>
  <c r="W1463" i="1" s="1"/>
  <c r="AM1463" i="1" s="1"/>
  <c r="V1459" i="1"/>
  <c r="W1459" i="1" s="1"/>
  <c r="AM1459" i="1" s="1"/>
  <c r="V1451" i="1"/>
  <c r="W1451" i="1" s="1"/>
  <c r="AM1451" i="1" s="1"/>
  <c r="V1443" i="1"/>
  <c r="W1443" i="1" s="1"/>
  <c r="AM1443" i="1" s="1"/>
  <c r="V1435" i="1"/>
  <c r="W1435" i="1" s="1"/>
  <c r="AM1435" i="1" s="1"/>
  <c r="V1427" i="1"/>
  <c r="W1427" i="1" s="1"/>
  <c r="AM1427" i="1" s="1"/>
  <c r="V1419" i="1"/>
  <c r="W1419" i="1" s="1"/>
  <c r="AM1419" i="1" s="1"/>
  <c r="V1411" i="1"/>
  <c r="W1411" i="1" s="1"/>
  <c r="AM1411" i="1" s="1"/>
  <c r="V1407" i="1"/>
  <c r="W1407" i="1" s="1"/>
  <c r="AM1407" i="1" s="1"/>
  <c r="V1400" i="1"/>
  <c r="W1400" i="1" s="1"/>
  <c r="AM1400" i="1" s="1"/>
  <c r="V1392" i="1"/>
  <c r="W1392" i="1" s="1"/>
  <c r="AM1392" i="1" s="1"/>
  <c r="V1384" i="1"/>
  <c r="W1384" i="1" s="1"/>
  <c r="AM1384" i="1" s="1"/>
  <c r="V1373" i="1"/>
  <c r="W1373" i="1" s="1"/>
  <c r="AM1373" i="1" s="1"/>
  <c r="V1365" i="1"/>
  <c r="W1365" i="1" s="1"/>
  <c r="AM1365" i="1" s="1"/>
  <c r="V1361" i="1"/>
  <c r="W1361" i="1" s="1"/>
  <c r="AM1361" i="1" s="1"/>
  <c r="V1353" i="1"/>
  <c r="W1353" i="1" s="1"/>
  <c r="AM1353" i="1" s="1"/>
  <c r="V1345" i="1"/>
  <c r="W1345" i="1" s="1"/>
  <c r="AM1345" i="1" s="1"/>
  <c r="V1337" i="1"/>
  <c r="W1337" i="1" s="1"/>
  <c r="AM1337" i="1" s="1"/>
  <c r="V1329" i="1"/>
  <c r="W1329" i="1" s="1"/>
  <c r="AM1329" i="1" s="1"/>
  <c r="V1321" i="1"/>
  <c r="W1321" i="1" s="1"/>
  <c r="AM1321" i="1" s="1"/>
  <c r="V1313" i="1"/>
  <c r="W1313" i="1" s="1"/>
  <c r="AM1313" i="1" s="1"/>
  <c r="V1305" i="1"/>
  <c r="W1305" i="1" s="1"/>
  <c r="AM1305" i="1" s="1"/>
  <c r="V1301" i="1"/>
  <c r="W1301" i="1" s="1"/>
  <c r="AM1301" i="1" s="1"/>
  <c r="V1293" i="1"/>
  <c r="W1293" i="1" s="1"/>
  <c r="AM1293" i="1" s="1"/>
  <c r="V1285" i="1"/>
  <c r="W1285" i="1" s="1"/>
  <c r="AM1285" i="1" s="1"/>
  <c r="V1277" i="1"/>
  <c r="W1277" i="1" s="1"/>
  <c r="AM1277" i="1" s="1"/>
  <c r="V1265" i="1"/>
  <c r="W1265" i="1" s="1"/>
  <c r="AM1265" i="1" s="1"/>
  <c r="V1253" i="1"/>
  <c r="W1253" i="1" s="1"/>
  <c r="AM1253" i="1" s="1"/>
  <c r="V1241" i="1"/>
  <c r="W1241" i="1" s="1"/>
  <c r="AM1241" i="1" s="1"/>
  <c r="V1229" i="1"/>
  <c r="W1229" i="1" s="1"/>
  <c r="AM1229" i="1" s="1"/>
  <c r="V1217" i="1"/>
  <c r="W1217" i="1" s="1"/>
  <c r="AM1217" i="1" s="1"/>
  <c r="V1201" i="1"/>
  <c r="W1201" i="1" s="1"/>
  <c r="AM1201" i="1" s="1"/>
  <c r="V1189" i="1"/>
  <c r="W1189" i="1" s="1"/>
  <c r="AM1189" i="1" s="1"/>
  <c r="V1181" i="1"/>
  <c r="W1181" i="1" s="1"/>
  <c r="AM1181" i="1" s="1"/>
  <c r="V1165" i="1"/>
  <c r="W1165" i="1" s="1"/>
  <c r="AM1165" i="1" s="1"/>
  <c r="V1157" i="1"/>
  <c r="W1157" i="1" s="1"/>
  <c r="AM1157" i="1" s="1"/>
  <c r="V1141" i="1"/>
  <c r="W1141" i="1" s="1"/>
  <c r="AM1141" i="1" s="1"/>
  <c r="V1133" i="1"/>
  <c r="W1133" i="1" s="1"/>
  <c r="AM1133" i="1" s="1"/>
  <c r="V1121" i="1"/>
  <c r="W1121" i="1" s="1"/>
  <c r="AM1121" i="1" s="1"/>
  <c r="V1109" i="1"/>
  <c r="W1109" i="1" s="1"/>
  <c r="AM1109" i="1" s="1"/>
  <c r="V1097" i="1"/>
  <c r="W1097" i="1" s="1"/>
  <c r="AM1097" i="1" s="1"/>
  <c r="V1089" i="1"/>
  <c r="W1089" i="1" s="1"/>
  <c r="AM1089" i="1" s="1"/>
  <c r="V1078" i="1"/>
  <c r="W1078" i="1" s="1"/>
  <c r="AM1078" i="1" s="1"/>
  <c r="V1067" i="1"/>
  <c r="W1067" i="1" s="1"/>
  <c r="AM1067" i="1" s="1"/>
  <c r="V1059" i="1"/>
  <c r="W1059" i="1" s="1"/>
  <c r="AM1059" i="1" s="1"/>
  <c r="V1051" i="1"/>
  <c r="W1051" i="1" s="1"/>
  <c r="AM1051" i="1" s="1"/>
  <c r="V1039" i="1"/>
  <c r="W1039" i="1" s="1"/>
  <c r="AM1039" i="1" s="1"/>
  <c r="V1023" i="1"/>
  <c r="W1023" i="1" s="1"/>
  <c r="AM1023" i="1" s="1"/>
  <c r="V1019" i="1"/>
  <c r="W1019" i="1" s="1"/>
  <c r="AM1019" i="1" s="1"/>
  <c r="V1003" i="1"/>
  <c r="W1003" i="1" s="1"/>
  <c r="AM1003" i="1" s="1"/>
  <c r="V991" i="1"/>
  <c r="W991" i="1" s="1"/>
  <c r="AM991" i="1" s="1"/>
  <c r="V979" i="1"/>
  <c r="W979" i="1" s="1"/>
  <c r="AM979" i="1" s="1"/>
  <c r="V967" i="1"/>
  <c r="W967" i="1" s="1"/>
  <c r="AM967" i="1" s="1"/>
  <c r="V951" i="1"/>
  <c r="W951" i="1" s="1"/>
  <c r="AM951" i="1" s="1"/>
  <c r="V939" i="1"/>
  <c r="W939" i="1" s="1"/>
  <c r="AM939" i="1" s="1"/>
  <c r="V931" i="1"/>
  <c r="W931" i="1" s="1"/>
  <c r="AM931" i="1" s="1"/>
  <c r="V915" i="1"/>
  <c r="W915" i="1" s="1"/>
  <c r="AM915" i="1" s="1"/>
  <c r="V903" i="1"/>
  <c r="W903" i="1" s="1"/>
  <c r="AM903" i="1" s="1"/>
  <c r="V891" i="1"/>
  <c r="W891" i="1" s="1"/>
  <c r="AM891" i="1" s="1"/>
  <c r="V879" i="1"/>
  <c r="W879" i="1" s="1"/>
  <c r="AM879" i="1" s="1"/>
  <c r="V871" i="1"/>
  <c r="W871" i="1" s="1"/>
  <c r="AM871" i="1" s="1"/>
  <c r="V859" i="1"/>
  <c r="W859" i="1" s="1"/>
  <c r="AM859" i="1" s="1"/>
  <c r="V847" i="1"/>
  <c r="W847" i="1" s="1"/>
  <c r="AM847" i="1" s="1"/>
  <c r="V839" i="1"/>
  <c r="W839" i="1" s="1"/>
  <c r="AM839" i="1" s="1"/>
  <c r="V831" i="1"/>
  <c r="W831" i="1" s="1"/>
  <c r="AM831" i="1" s="1"/>
  <c r="V820" i="1"/>
  <c r="W820" i="1" s="1"/>
  <c r="AM820" i="1" s="1"/>
  <c r="V808" i="1"/>
  <c r="W808" i="1" s="1"/>
  <c r="AM808" i="1" s="1"/>
  <c r="V796" i="1"/>
  <c r="W796" i="1" s="1"/>
  <c r="AM796" i="1" s="1"/>
  <c r="V784" i="1"/>
  <c r="W784" i="1" s="1"/>
  <c r="AM784" i="1" s="1"/>
  <c r="V772" i="1"/>
  <c r="W772" i="1" s="1"/>
  <c r="AM772" i="1" s="1"/>
  <c r="V756" i="1"/>
  <c r="W756" i="1" s="1"/>
  <c r="AM756" i="1" s="1"/>
  <c r="V744" i="1"/>
  <c r="W744" i="1" s="1"/>
  <c r="AM744" i="1" s="1"/>
  <c r="V732" i="1"/>
  <c r="W732" i="1" s="1"/>
  <c r="AM732" i="1" s="1"/>
  <c r="V724" i="1"/>
  <c r="W724" i="1" s="1"/>
  <c r="AM724" i="1" s="1"/>
  <c r="V712" i="1"/>
  <c r="W712" i="1" s="1"/>
  <c r="AM712" i="1" s="1"/>
  <c r="V704" i="1"/>
  <c r="W704" i="1" s="1"/>
  <c r="AM704" i="1" s="1"/>
  <c r="V692" i="1"/>
  <c r="W692" i="1" s="1"/>
  <c r="AM692" i="1" s="1"/>
  <c r="V684" i="1"/>
  <c r="W684" i="1" s="1"/>
  <c r="AM684" i="1" s="1"/>
  <c r="V676" i="1"/>
  <c r="W676" i="1" s="1"/>
  <c r="AM676" i="1" s="1"/>
  <c r="V664" i="1"/>
  <c r="W664" i="1" s="1"/>
  <c r="AM664" i="1" s="1"/>
  <c r="V656" i="1"/>
  <c r="W656" i="1" s="1"/>
  <c r="AM656" i="1" s="1"/>
  <c r="V649" i="1"/>
  <c r="W649" i="1" s="1"/>
  <c r="AM649" i="1" s="1"/>
  <c r="V641" i="1"/>
  <c r="W641" i="1" s="1"/>
  <c r="AM641" i="1" s="1"/>
  <c r="V633" i="1"/>
  <c r="W633" i="1" s="1"/>
  <c r="AM633" i="1" s="1"/>
  <c r="V621" i="1"/>
  <c r="W621" i="1" s="1"/>
  <c r="AM621" i="1" s="1"/>
  <c r="V609" i="1"/>
  <c r="W609" i="1" s="1"/>
  <c r="AM609" i="1" s="1"/>
  <c r="V601" i="1"/>
  <c r="W601" i="1" s="1"/>
  <c r="AM601" i="1" s="1"/>
  <c r="V593" i="1"/>
  <c r="W593" i="1" s="1"/>
  <c r="AM593" i="1" s="1"/>
  <c r="V585" i="1"/>
  <c r="W585" i="1" s="1"/>
  <c r="AM585" i="1" s="1"/>
  <c r="V577" i="1"/>
  <c r="W577" i="1" s="1"/>
  <c r="AM577" i="1" s="1"/>
  <c r="V569" i="1"/>
  <c r="W569" i="1" s="1"/>
  <c r="AM569" i="1" s="1"/>
  <c r="V561" i="1"/>
  <c r="W561" i="1" s="1"/>
  <c r="AM561" i="1" s="1"/>
  <c r="V553" i="1"/>
  <c r="W553" i="1" s="1"/>
  <c r="AM553" i="1" s="1"/>
  <c r="V545" i="1"/>
  <c r="W545" i="1" s="1"/>
  <c r="AM545" i="1" s="1"/>
  <c r="V533" i="1"/>
  <c r="W533" i="1" s="1"/>
  <c r="AM533" i="1" s="1"/>
  <c r="V525" i="1"/>
  <c r="W525" i="1" s="1"/>
  <c r="AM525" i="1" s="1"/>
  <c r="V517" i="1"/>
  <c r="W517" i="1" s="1"/>
  <c r="AM517" i="1" s="1"/>
  <c r="V509" i="1"/>
  <c r="W509" i="1" s="1"/>
  <c r="AM509" i="1" s="1"/>
  <c r="V501" i="1"/>
  <c r="W501" i="1" s="1"/>
  <c r="AM501" i="1" s="1"/>
  <c r="V493" i="1"/>
  <c r="W493" i="1" s="1"/>
  <c r="AM493" i="1" s="1"/>
  <c r="V485" i="1"/>
  <c r="W485" i="1" s="1"/>
  <c r="AM485" i="1" s="1"/>
  <c r="V481" i="1"/>
  <c r="W481" i="1" s="1"/>
  <c r="AM481" i="1" s="1"/>
  <c r="V473" i="1"/>
  <c r="W473" i="1" s="1"/>
  <c r="AM473" i="1" s="1"/>
  <c r="V465" i="1"/>
  <c r="W465" i="1" s="1"/>
  <c r="AM465" i="1" s="1"/>
  <c r="V457" i="1"/>
  <c r="W457" i="1" s="1"/>
  <c r="AM457" i="1" s="1"/>
  <c r="V449" i="1"/>
  <c r="W449" i="1" s="1"/>
  <c r="AM449" i="1" s="1"/>
  <c r="V441" i="1"/>
  <c r="W441" i="1" s="1"/>
  <c r="AM441" i="1" s="1"/>
  <c r="V434" i="1"/>
  <c r="W434" i="1" s="1"/>
  <c r="AM434" i="1" s="1"/>
  <c r="V426" i="1"/>
  <c r="W426" i="1" s="1"/>
  <c r="AM426" i="1" s="1"/>
  <c r="V418" i="1"/>
  <c r="W418" i="1" s="1"/>
  <c r="AM418" i="1" s="1"/>
  <c r="V410" i="1"/>
  <c r="W410" i="1" s="1"/>
  <c r="AM410" i="1" s="1"/>
  <c r="V398" i="1"/>
  <c r="W398" i="1" s="1"/>
  <c r="AM398" i="1" s="1"/>
  <c r="V390" i="1"/>
  <c r="W390" i="1" s="1"/>
  <c r="AM390" i="1" s="1"/>
  <c r="V378" i="1"/>
  <c r="W378" i="1" s="1"/>
  <c r="AM378" i="1" s="1"/>
  <c r="V370" i="1"/>
  <c r="W370" i="1" s="1"/>
  <c r="AM370" i="1" s="1"/>
  <c r="V362" i="1"/>
  <c r="W362" i="1" s="1"/>
  <c r="AM362" i="1" s="1"/>
  <c r="V354" i="1"/>
  <c r="W354" i="1" s="1"/>
  <c r="AM354" i="1" s="1"/>
  <c r="V346" i="1"/>
  <c r="W346" i="1" s="1"/>
  <c r="AM346" i="1" s="1"/>
  <c r="V339" i="1"/>
  <c r="W339" i="1" s="1"/>
  <c r="AM339" i="1" s="1"/>
  <c r="V331" i="1"/>
  <c r="W331" i="1" s="1"/>
  <c r="AM331" i="1" s="1"/>
  <c r="V323" i="1"/>
  <c r="W323" i="1" s="1"/>
  <c r="AM323" i="1" s="1"/>
  <c r="V299" i="1"/>
  <c r="W299" i="1" s="1"/>
  <c r="AM299" i="1" s="1"/>
  <c r="V295" i="1"/>
  <c r="W295" i="1" s="1"/>
  <c r="AM295" i="1" s="1"/>
  <c r="V287" i="1"/>
  <c r="W287" i="1" s="1"/>
  <c r="AM287" i="1" s="1"/>
  <c r="V283" i="1"/>
  <c r="W283" i="1" s="1"/>
  <c r="AM283" i="1" s="1"/>
  <c r="V275" i="1"/>
  <c r="W275" i="1" s="1"/>
  <c r="AM275" i="1" s="1"/>
  <c r="V267" i="1"/>
  <c r="W267" i="1" s="1"/>
  <c r="AM267" i="1" s="1"/>
  <c r="V255" i="1"/>
  <c r="W255" i="1" s="1"/>
  <c r="AM255" i="1" s="1"/>
  <c r="V247" i="1"/>
  <c r="W247" i="1" s="1"/>
  <c r="AM247" i="1" s="1"/>
  <c r="V239" i="1"/>
  <c r="W239" i="1" s="1"/>
  <c r="AM239" i="1" s="1"/>
  <c r="V231" i="1"/>
  <c r="W231" i="1" s="1"/>
  <c r="AM231" i="1" s="1"/>
  <c r="V223" i="1"/>
  <c r="W223" i="1" s="1"/>
  <c r="AM223" i="1" s="1"/>
  <c r="V211" i="1"/>
  <c r="W211" i="1" s="1"/>
  <c r="AM211" i="1" s="1"/>
  <c r="V203" i="1"/>
  <c r="W203" i="1" s="1"/>
  <c r="AM203" i="1" s="1"/>
  <c r="V195" i="1"/>
  <c r="W195" i="1" s="1"/>
  <c r="AM195" i="1" s="1"/>
  <c r="V187" i="1"/>
  <c r="W187" i="1" s="1"/>
  <c r="AM187" i="1" s="1"/>
  <c r="V179" i="1"/>
  <c r="W179" i="1" s="1"/>
  <c r="AM179" i="1" s="1"/>
  <c r="V171" i="1"/>
  <c r="W171" i="1" s="1"/>
  <c r="AM171" i="1" s="1"/>
  <c r="V163" i="1"/>
  <c r="W163" i="1" s="1"/>
  <c r="AM163" i="1" s="1"/>
  <c r="V155" i="1"/>
  <c r="W155" i="1" s="1"/>
  <c r="AM155" i="1" s="1"/>
  <c r="V147" i="1"/>
  <c r="W147" i="1" s="1"/>
  <c r="AM147" i="1" s="1"/>
  <c r="V139" i="1"/>
  <c r="W139" i="1" s="1"/>
  <c r="AM139" i="1" s="1"/>
  <c r="V135" i="1"/>
  <c r="W135" i="1" s="1"/>
  <c r="AM135" i="1" s="1"/>
  <c r="V127" i="1"/>
  <c r="W127" i="1" s="1"/>
  <c r="AM127" i="1" s="1"/>
  <c r="V119" i="1"/>
  <c r="W119" i="1" s="1"/>
  <c r="AM119" i="1" s="1"/>
  <c r="V111" i="1"/>
  <c r="W111" i="1" s="1"/>
  <c r="AM111" i="1" s="1"/>
  <c r="V103" i="1"/>
  <c r="W103" i="1" s="1"/>
  <c r="AM103" i="1" s="1"/>
  <c r="V95" i="1"/>
  <c r="W95" i="1" s="1"/>
  <c r="AM95" i="1" s="1"/>
  <c r="V88" i="1"/>
  <c r="W88" i="1" s="1"/>
  <c r="AM88" i="1" s="1"/>
  <c r="V80" i="1"/>
  <c r="W80" i="1" s="1"/>
  <c r="AM80" i="1" s="1"/>
  <c r="V72" i="1"/>
  <c r="W72" i="1" s="1"/>
  <c r="AM72" i="1" s="1"/>
  <c r="V64" i="1"/>
  <c r="W64" i="1" s="1"/>
  <c r="AM64" i="1" s="1"/>
  <c r="V56" i="1"/>
  <c r="W56" i="1" s="1"/>
  <c r="AM56" i="1" s="1"/>
  <c r="V48" i="1"/>
  <c r="W48" i="1" s="1"/>
  <c r="AM48" i="1" s="1"/>
  <c r="V40" i="1"/>
  <c r="W40" i="1" s="1"/>
  <c r="AM40" i="1" s="1"/>
  <c r="V32" i="1"/>
  <c r="W32" i="1" s="1"/>
  <c r="AM32" i="1" s="1"/>
  <c r="V26" i="1"/>
  <c r="W26" i="1" s="1"/>
  <c r="AM26" i="1" s="1"/>
  <c r="V18" i="1"/>
  <c r="W18" i="1" s="1"/>
  <c r="AM18" i="1" s="1"/>
  <c r="V10" i="1"/>
  <c r="W10" i="1" s="1"/>
  <c r="AM10" i="1" s="1"/>
  <c r="AA2084" i="1"/>
  <c r="AB2084" i="1" s="1"/>
  <c r="AA2076" i="1"/>
  <c r="AB2076" i="1" s="1"/>
  <c r="AA2068" i="1"/>
  <c r="AB2068" i="1" s="1"/>
  <c r="AA2062" i="1"/>
  <c r="AB2062" i="1" s="1"/>
  <c r="AA2055" i="1"/>
  <c r="AB2055" i="1" s="1"/>
  <c r="AA2047" i="1"/>
  <c r="AB2047" i="1" s="1"/>
  <c r="AA2035" i="1"/>
  <c r="AB2035" i="1" s="1"/>
  <c r="AA2023" i="1"/>
  <c r="AB2023" i="1" s="1"/>
  <c r="AA2003" i="1"/>
  <c r="AB2003" i="1" s="1"/>
  <c r="AA1991" i="1"/>
  <c r="AB1991" i="1" s="1"/>
  <c r="AA1971" i="1"/>
  <c r="AB1971" i="1" s="1"/>
  <c r="AA1959" i="1"/>
  <c r="AB1959" i="1" s="1"/>
  <c r="AA1943" i="1"/>
  <c r="AB1943" i="1" s="1"/>
  <c r="AA1931" i="1"/>
  <c r="AB1931" i="1" s="1"/>
  <c r="AA1919" i="1"/>
  <c r="AB1919" i="1" s="1"/>
  <c r="AA1899" i="1"/>
  <c r="AB1899" i="1" s="1"/>
  <c r="AA1887" i="1"/>
  <c r="AB1887" i="1" s="1"/>
  <c r="AA1875" i="1"/>
  <c r="AB1875" i="1" s="1"/>
  <c r="AA1863" i="1"/>
  <c r="AB1863" i="1" s="1"/>
  <c r="AA1851" i="1"/>
  <c r="AB1851" i="1" s="1"/>
  <c r="AA1839" i="1"/>
  <c r="AB1839" i="1" s="1"/>
  <c r="AA1819" i="1"/>
  <c r="AB1819" i="1" s="1"/>
  <c r="AA1807" i="1"/>
  <c r="AB1807" i="1" s="1"/>
  <c r="AA1795" i="1"/>
  <c r="AB1795" i="1" s="1"/>
  <c r="AA1791" i="1"/>
  <c r="AB1791" i="1" s="1"/>
  <c r="AA1772" i="1"/>
  <c r="AB1772" i="1" s="1"/>
  <c r="AA1756" i="1"/>
  <c r="AB1756" i="1" s="1"/>
  <c r="AA1740" i="1"/>
  <c r="AB1740" i="1" s="1"/>
  <c r="AA1728" i="1"/>
  <c r="AB1728" i="1" s="1"/>
  <c r="AA1716" i="1"/>
  <c r="AB1716" i="1" s="1"/>
  <c r="AA1700" i="1"/>
  <c r="AB1700" i="1" s="1"/>
  <c r="AA1680" i="1"/>
  <c r="AB1680" i="1" s="1"/>
  <c r="AA1668" i="1"/>
  <c r="AB1668" i="1" s="1"/>
  <c r="AA1657" i="1"/>
  <c r="AB1657" i="1" s="1"/>
  <c r="AA1637" i="1"/>
  <c r="AB1637" i="1" s="1"/>
  <c r="AA1617" i="1"/>
  <c r="AB1617" i="1" s="1"/>
  <c r="AA1605" i="1"/>
  <c r="AB1605" i="1" s="1"/>
  <c r="AA1593" i="1"/>
  <c r="AB1593" i="1" s="1"/>
  <c r="AA1577" i="1"/>
  <c r="AB1577" i="1" s="1"/>
  <c r="AA1562" i="1"/>
  <c r="AB1562" i="1" s="1"/>
  <c r="AA1550" i="1"/>
  <c r="AB1550" i="1" s="1"/>
  <c r="AA1538" i="1"/>
  <c r="AB1538" i="1" s="1"/>
  <c r="AA1522" i="1"/>
  <c r="AB1522" i="1" s="1"/>
  <c r="AA1502" i="1"/>
  <c r="AB1502" i="1" s="1"/>
  <c r="AA1483" i="1"/>
  <c r="AB1483" i="1" s="1"/>
  <c r="AA1463" i="1"/>
  <c r="AB1463" i="1" s="1"/>
  <c r="AA1447" i="1"/>
  <c r="AB1447" i="1" s="1"/>
  <c r="AA1435" i="1"/>
  <c r="AB1435" i="1" s="1"/>
  <c r="AA1423" i="1"/>
  <c r="AB1423" i="1" s="1"/>
  <c r="AA1403" i="1"/>
  <c r="AB1403" i="1" s="1"/>
  <c r="AA1392" i="1"/>
  <c r="AB1392" i="1" s="1"/>
  <c r="AA1377" i="1"/>
  <c r="AB1377" i="1" s="1"/>
  <c r="AA1365" i="1"/>
  <c r="AB1365" i="1" s="1"/>
  <c r="AA1349" i="1"/>
  <c r="AB1349" i="1" s="1"/>
  <c r="AA1329" i="1"/>
  <c r="AB1329" i="1" s="1"/>
  <c r="AA1317" i="1"/>
  <c r="AB1317" i="1" s="1"/>
  <c r="AA1297" i="1"/>
  <c r="AB1297" i="1" s="1"/>
  <c r="AA1281" i="1"/>
  <c r="AB1281" i="1" s="1"/>
  <c r="AA1265" i="1"/>
  <c r="AB1265" i="1" s="1"/>
  <c r="AA1249" i="1"/>
  <c r="AB1249" i="1" s="1"/>
  <c r="AA1233" i="1"/>
  <c r="AB1233" i="1" s="1"/>
  <c r="AA1221" i="1"/>
  <c r="AB1221" i="1" s="1"/>
  <c r="AA1205" i="1"/>
  <c r="AB1205" i="1" s="1"/>
  <c r="AA1189" i="1"/>
  <c r="AB1189" i="1" s="1"/>
  <c r="AA1173" i="1"/>
  <c r="AB1173" i="1" s="1"/>
  <c r="AA1157" i="1"/>
  <c r="AB1157" i="1" s="1"/>
  <c r="AA1141" i="1"/>
  <c r="AB1141" i="1" s="1"/>
  <c r="AA1121" i="1"/>
  <c r="AB1121" i="1" s="1"/>
  <c r="AA1109" i="1"/>
  <c r="AB1109" i="1" s="1"/>
  <c r="AA1089" i="1"/>
  <c r="AB1089" i="1" s="1"/>
  <c r="AA1078" i="1"/>
  <c r="AB1078" i="1" s="1"/>
  <c r="AA1067" i="1"/>
  <c r="AB1067" i="1" s="1"/>
  <c r="AA1055" i="1"/>
  <c r="AB1055" i="1" s="1"/>
  <c r="AA1039" i="1"/>
  <c r="AB1039" i="1" s="1"/>
  <c r="AA1023" i="1"/>
  <c r="AB1023" i="1" s="1"/>
  <c r="AA1003" i="1"/>
  <c r="AB1003" i="1" s="1"/>
  <c r="AA987" i="1"/>
  <c r="AB987" i="1" s="1"/>
  <c r="AA967" i="1"/>
  <c r="AB967" i="1" s="1"/>
  <c r="AA951" i="1"/>
  <c r="AB951" i="1" s="1"/>
  <c r="AA939" i="1"/>
  <c r="AB939" i="1" s="1"/>
  <c r="AA931" i="1"/>
  <c r="AB931" i="1" s="1"/>
  <c r="AA919" i="1"/>
  <c r="AB919" i="1" s="1"/>
  <c r="AA907" i="1"/>
  <c r="AB907" i="1" s="1"/>
  <c r="AA899" i="1"/>
  <c r="AB899" i="1" s="1"/>
  <c r="AA891" i="1"/>
  <c r="AB891" i="1" s="1"/>
  <c r="AA883" i="1"/>
  <c r="AB883" i="1" s="1"/>
  <c r="AA875" i="1"/>
  <c r="AB875" i="1" s="1"/>
  <c r="AA867" i="1"/>
  <c r="AB867" i="1" s="1"/>
  <c r="AA859" i="1"/>
  <c r="AB859" i="1" s="1"/>
  <c r="AA847" i="1"/>
  <c r="AB847" i="1" s="1"/>
  <c r="AA839" i="1"/>
  <c r="AB839" i="1" s="1"/>
  <c r="AA831" i="1"/>
  <c r="AB831" i="1" s="1"/>
  <c r="AA820" i="1"/>
  <c r="AB820" i="1" s="1"/>
  <c r="AA812" i="1"/>
  <c r="AB812" i="1" s="1"/>
  <c r="AA804" i="1"/>
  <c r="AB804" i="1" s="1"/>
  <c r="AA796" i="1"/>
  <c r="AB796" i="1" s="1"/>
  <c r="AA784" i="1"/>
  <c r="AB784" i="1" s="1"/>
  <c r="AA776" i="1"/>
  <c r="AB776" i="1" s="1"/>
  <c r="AA768" i="1"/>
  <c r="AB768" i="1" s="1"/>
  <c r="AA760" i="1"/>
  <c r="AB760" i="1" s="1"/>
  <c r="AA752" i="1"/>
  <c r="AB752" i="1" s="1"/>
  <c r="AA744" i="1"/>
  <c r="AB744" i="1" s="1"/>
  <c r="AA736" i="1"/>
  <c r="AB736" i="1" s="1"/>
  <c r="AA724" i="1"/>
  <c r="AB724" i="1" s="1"/>
  <c r="AA716" i="1"/>
  <c r="AB716" i="1" s="1"/>
  <c r="AA704" i="1"/>
  <c r="AB704" i="1" s="1"/>
  <c r="AA692" i="1"/>
  <c r="AB692" i="1" s="1"/>
  <c r="AA684" i="1"/>
  <c r="AB684" i="1" s="1"/>
  <c r="AA676" i="1"/>
  <c r="AB676" i="1" s="1"/>
  <c r="AA664" i="1"/>
  <c r="AB664" i="1" s="1"/>
  <c r="AA656" i="1"/>
  <c r="AB656" i="1" s="1"/>
  <c r="AA649" i="1"/>
  <c r="AB649" i="1" s="1"/>
  <c r="AA641" i="1"/>
  <c r="AB641" i="1" s="1"/>
  <c r="AA629" i="1"/>
  <c r="AB629" i="1" s="1"/>
  <c r="AA621" i="1"/>
  <c r="AB621" i="1" s="1"/>
  <c r="AA609" i="1"/>
  <c r="AB609" i="1" s="1"/>
  <c r="AA601" i="1"/>
  <c r="AB601" i="1" s="1"/>
  <c r="AA593" i="1"/>
  <c r="AB593" i="1" s="1"/>
  <c r="AA585" i="1"/>
  <c r="AB585" i="1" s="1"/>
  <c r="AA577" i="1"/>
  <c r="AB577" i="1" s="1"/>
  <c r="AA561" i="1"/>
  <c r="AB561" i="1" s="1"/>
  <c r="AA549" i="1"/>
  <c r="AB549" i="1" s="1"/>
  <c r="AA529" i="1"/>
  <c r="AB529" i="1" s="1"/>
  <c r="AA517" i="1"/>
  <c r="AB517" i="1" s="1"/>
  <c r="AA501" i="1"/>
  <c r="AB501" i="1" s="1"/>
  <c r="AA489" i="1"/>
  <c r="AB489" i="1" s="1"/>
  <c r="AA473" i="1"/>
  <c r="AB473" i="1" s="1"/>
  <c r="AA453" i="1"/>
  <c r="AB453" i="1" s="1"/>
  <c r="AA441" i="1"/>
  <c r="AB441" i="1" s="1"/>
  <c r="AA422" i="1"/>
  <c r="AB422" i="1" s="1"/>
  <c r="AA410" i="1"/>
  <c r="AB410" i="1" s="1"/>
  <c r="AA398" i="1"/>
  <c r="AB398" i="1" s="1"/>
  <c r="AA386" i="1"/>
  <c r="AB386" i="1" s="1"/>
  <c r="AA366" i="1"/>
  <c r="AB366" i="1" s="1"/>
  <c r="AA354" i="1"/>
  <c r="AB354" i="1" s="1"/>
  <c r="AA343" i="1"/>
  <c r="AB343" i="1" s="1"/>
  <c r="AA327" i="1"/>
  <c r="AB327" i="1" s="1"/>
  <c r="AA311" i="1"/>
  <c r="AB311" i="1" s="1"/>
  <c r="AA295" i="1"/>
  <c r="AB295" i="1" s="1"/>
  <c r="AA279" i="1"/>
  <c r="AB279" i="1" s="1"/>
  <c r="AA263" i="1"/>
  <c r="AB263" i="1" s="1"/>
  <c r="AA243" i="1"/>
  <c r="AB243" i="1" s="1"/>
  <c r="AA231" i="1"/>
  <c r="AB231" i="1" s="1"/>
  <c r="AA211" i="1"/>
  <c r="AB211" i="1" s="1"/>
  <c r="AA199" i="1"/>
  <c r="AB199" i="1" s="1"/>
  <c r="AA187" i="1"/>
  <c r="AB187" i="1" s="1"/>
  <c r="AA175" i="1"/>
  <c r="AB175" i="1" s="1"/>
  <c r="AA159" i="1"/>
  <c r="AB159" i="1" s="1"/>
  <c r="AA147" i="1"/>
  <c r="AB147" i="1" s="1"/>
  <c r="AA131" i="1"/>
  <c r="AB131" i="1" s="1"/>
  <c r="AA119" i="1"/>
  <c r="AB119" i="1" s="1"/>
  <c r="AA107" i="1"/>
  <c r="AB107" i="1" s="1"/>
  <c r="AA95" i="1"/>
  <c r="AB95" i="1" s="1"/>
  <c r="AA84" i="1"/>
  <c r="AB84" i="1" s="1"/>
  <c r="AA72" i="1"/>
  <c r="AB72" i="1" s="1"/>
  <c r="AA60" i="1"/>
  <c r="AB60" i="1" s="1"/>
  <c r="AA48" i="1"/>
  <c r="AB48" i="1" s="1"/>
  <c r="AA36" i="1"/>
  <c r="AB36" i="1" s="1"/>
  <c r="AA26" i="1"/>
  <c r="AB26" i="1" s="1"/>
  <c r="AA6" i="1"/>
  <c r="AB6" i="1" s="1"/>
  <c r="AF2084" i="1"/>
  <c r="AG2084" i="1" s="1"/>
  <c r="AF2068" i="1"/>
  <c r="AG2068" i="1" s="1"/>
  <c r="AJ2068" i="1" s="1"/>
  <c r="AF2059" i="1"/>
  <c r="AG2059" i="1" s="1"/>
  <c r="AJ2059" i="1" s="1"/>
  <c r="AF2047" i="1"/>
  <c r="AG2047" i="1" s="1"/>
  <c r="AF2035" i="1"/>
  <c r="AG2035" i="1" s="1"/>
  <c r="AF2023" i="1"/>
  <c r="AG2023" i="1" s="1"/>
  <c r="AF2011" i="1"/>
  <c r="AG2011" i="1" s="1"/>
  <c r="AF1999" i="1"/>
  <c r="AG1999" i="1" s="1"/>
  <c r="AJ1999" i="1" s="1"/>
  <c r="AF1987" i="1"/>
  <c r="AG1987" i="1" s="1"/>
  <c r="AF1975" i="1"/>
  <c r="AG1975" i="1" s="1"/>
  <c r="AF1959" i="1"/>
  <c r="AG1959" i="1" s="1"/>
  <c r="AF1947" i="1"/>
  <c r="AG1947" i="1" s="1"/>
  <c r="AF1927" i="1"/>
  <c r="AG1927" i="1" s="1"/>
  <c r="AF1915" i="1"/>
  <c r="AG1915" i="1" s="1"/>
  <c r="AF1903" i="1"/>
  <c r="AG1903" i="1" s="1"/>
  <c r="AF1891" i="1"/>
  <c r="AG1891" i="1" s="1"/>
  <c r="AF1879" i="1"/>
  <c r="AG1879" i="1" s="1"/>
  <c r="AF1867" i="1"/>
  <c r="AG1867" i="1" s="1"/>
  <c r="AF1855" i="1"/>
  <c r="AG1855" i="1" s="1"/>
  <c r="AF1835" i="1"/>
  <c r="AG1835" i="1" s="1"/>
  <c r="AF1823" i="1"/>
  <c r="AG1823" i="1" s="1"/>
  <c r="AF1811" i="1"/>
  <c r="AG1811" i="1" s="1"/>
  <c r="AF1795" i="1"/>
  <c r="AG1795" i="1" s="1"/>
  <c r="AF1783" i="1"/>
  <c r="AG1783" i="1" s="1"/>
  <c r="AF1776" i="1"/>
  <c r="AG1776" i="1" s="1"/>
  <c r="AF1756" i="1"/>
  <c r="AG1756" i="1" s="1"/>
  <c r="AF1736" i="1"/>
  <c r="AG1736" i="1" s="1"/>
  <c r="AF1724" i="1"/>
  <c r="AG1724" i="1" s="1"/>
  <c r="AF1712" i="1"/>
  <c r="AG1712" i="1" s="1"/>
  <c r="AF1700" i="1"/>
  <c r="AG1700" i="1" s="1"/>
  <c r="AF1684" i="1"/>
  <c r="AG1684" i="1" s="1"/>
  <c r="AF1672" i="1"/>
  <c r="AG1672" i="1" s="1"/>
  <c r="AF1661" i="1"/>
  <c r="AG1661" i="1" s="1"/>
  <c r="AF1649" i="1"/>
  <c r="AG1649" i="1" s="1"/>
  <c r="AF1629" i="1"/>
  <c r="AG1629" i="1" s="1"/>
  <c r="AF1617" i="1"/>
  <c r="AG1617" i="1" s="1"/>
  <c r="AF1605" i="1"/>
  <c r="AG1605" i="1" s="1"/>
  <c r="AF1593" i="1"/>
  <c r="AG1593" i="1" s="1"/>
  <c r="AF1585" i="1"/>
  <c r="AG1585" i="1" s="1"/>
  <c r="AF1573" i="1"/>
  <c r="AG1573" i="1" s="1"/>
  <c r="AF1562" i="1"/>
  <c r="AG1562" i="1" s="1"/>
  <c r="AF1550" i="1"/>
  <c r="AG1550" i="1" s="1"/>
  <c r="AF1538" i="1"/>
  <c r="AG1538" i="1" s="1"/>
  <c r="AF1526" i="1"/>
  <c r="AG1526" i="1" s="1"/>
  <c r="AF1514" i="1"/>
  <c r="AG1514" i="1" s="1"/>
  <c r="AF1498" i="1"/>
  <c r="AG1498" i="1" s="1"/>
  <c r="AF1486" i="1"/>
  <c r="AG1486" i="1" s="1"/>
  <c r="AF1471" i="1"/>
  <c r="AG1471" i="1" s="1"/>
  <c r="AF1459" i="1"/>
  <c r="AG1459" i="1" s="1"/>
  <c r="AF1447" i="1"/>
  <c r="AG1447" i="1" s="1"/>
  <c r="AF1435" i="1"/>
  <c r="AG1435" i="1" s="1"/>
  <c r="AF1419" i="1"/>
  <c r="AG1419" i="1" s="1"/>
  <c r="AF1407" i="1"/>
  <c r="AG1407" i="1" s="1"/>
  <c r="AF1396" i="1"/>
  <c r="AG1396" i="1" s="1"/>
  <c r="AF1388" i="1"/>
  <c r="AG1388" i="1" s="1"/>
  <c r="AF1377" i="1"/>
  <c r="AG1377" i="1" s="1"/>
  <c r="AF1365" i="1"/>
  <c r="AG1365" i="1" s="1"/>
  <c r="AF1353" i="1"/>
  <c r="AG1353" i="1" s="1"/>
  <c r="AF1341" i="1"/>
  <c r="AG1341" i="1" s="1"/>
  <c r="AF1321" i="1"/>
  <c r="AG1321" i="1" s="1"/>
  <c r="AF1309" i="1"/>
  <c r="AG1309" i="1" s="1"/>
  <c r="AF1297" i="1"/>
  <c r="AG1297" i="1" s="1"/>
  <c r="AF1285" i="1"/>
  <c r="AG1285" i="1" s="1"/>
  <c r="AF1273" i="1"/>
  <c r="AG1273" i="1" s="1"/>
  <c r="AF1257" i="1"/>
  <c r="AG1257" i="1" s="1"/>
  <c r="AF1241" i="1"/>
  <c r="AG1241" i="1" s="1"/>
  <c r="AF1229" i="1"/>
  <c r="AG1229" i="1" s="1"/>
  <c r="AF1217" i="1"/>
  <c r="AG1217" i="1" s="1"/>
  <c r="AF1205" i="1"/>
  <c r="AG1205" i="1" s="1"/>
  <c r="AF1197" i="1"/>
  <c r="AG1197" i="1" s="1"/>
  <c r="AF1181" i="1"/>
  <c r="AG1181" i="1" s="1"/>
  <c r="AF1165" i="1"/>
  <c r="AG1165" i="1" s="1"/>
  <c r="AF1137" i="1"/>
  <c r="AG1137" i="1" s="1"/>
  <c r="AF1109" i="1"/>
  <c r="AG1109" i="1" s="1"/>
  <c r="AF1071" i="1"/>
  <c r="AG1071" i="1" s="1"/>
  <c r="AF991" i="1"/>
  <c r="AG991" i="1" s="1"/>
  <c r="AF824" i="1"/>
  <c r="AG824" i="1" s="1"/>
  <c r="AF44" i="1"/>
  <c r="AG44" i="1" s="1"/>
  <c r="J2081" i="1"/>
  <c r="K2081" i="1" s="1"/>
  <c r="J2069" i="1"/>
  <c r="K2069" i="1" s="1"/>
  <c r="J2060" i="1"/>
  <c r="K2060" i="1" s="1"/>
  <c r="J2056" i="1"/>
  <c r="K2056" i="1" s="1"/>
  <c r="J2044" i="1"/>
  <c r="K2044" i="1" s="1"/>
  <c r="J2040" i="1"/>
  <c r="K2040" i="1" s="1"/>
  <c r="J2036" i="1"/>
  <c r="K2036" i="1" s="1"/>
  <c r="J2083" i="1"/>
  <c r="K2083" i="1" s="1"/>
  <c r="J2079" i="1"/>
  <c r="K2079" i="1" s="1"/>
  <c r="J2075" i="1"/>
  <c r="K2075" i="1" s="1"/>
  <c r="J2071" i="1"/>
  <c r="K2071" i="1" s="1"/>
  <c r="J2065" i="1"/>
  <c r="K2065" i="1" s="1"/>
  <c r="J2058" i="1"/>
  <c r="K2058" i="1" s="1"/>
  <c r="J2054" i="1"/>
  <c r="K2054" i="1" s="1"/>
  <c r="J2050" i="1"/>
  <c r="K2050" i="1" s="1"/>
  <c r="J2046" i="1"/>
  <c r="K2046" i="1" s="1"/>
  <c r="J2042" i="1"/>
  <c r="K2042" i="1" s="1"/>
  <c r="J2038" i="1"/>
  <c r="K2038" i="1" s="1"/>
  <c r="J2034" i="1"/>
  <c r="K2034" i="1" s="1"/>
  <c r="J2030" i="1"/>
  <c r="K2030" i="1" s="1"/>
  <c r="J2026" i="1"/>
  <c r="K2026" i="1" s="1"/>
  <c r="J2022" i="1"/>
  <c r="K2022" i="1" s="1"/>
  <c r="J2018" i="1"/>
  <c r="K2018" i="1" s="1"/>
  <c r="J2014" i="1"/>
  <c r="K2014" i="1" s="1"/>
  <c r="J2010" i="1"/>
  <c r="K2010" i="1" s="1"/>
  <c r="J2006" i="1"/>
  <c r="K2006" i="1" s="1"/>
  <c r="J2002" i="1"/>
  <c r="K2002" i="1" s="1"/>
  <c r="J1998" i="1"/>
  <c r="K1998" i="1" s="1"/>
  <c r="J1994" i="1"/>
  <c r="K1994" i="1" s="1"/>
  <c r="J1990" i="1"/>
  <c r="K1990" i="1" s="1"/>
  <c r="J1986" i="1"/>
  <c r="K1986" i="1" s="1"/>
  <c r="J1982" i="1"/>
  <c r="K1982" i="1" s="1"/>
  <c r="J1978" i="1"/>
  <c r="K1978" i="1" s="1"/>
  <c r="J1974" i="1"/>
  <c r="K1974" i="1" s="1"/>
  <c r="J1970" i="1"/>
  <c r="K1970" i="1" s="1"/>
  <c r="J1966" i="1"/>
  <c r="K1966" i="1" s="1"/>
  <c r="J1962" i="1"/>
  <c r="K1962" i="1" s="1"/>
  <c r="J1958" i="1"/>
  <c r="K1958" i="1" s="1"/>
  <c r="J1954" i="1"/>
  <c r="K1954" i="1" s="1"/>
  <c r="J1950" i="1"/>
  <c r="K1950" i="1" s="1"/>
  <c r="J1946" i="1"/>
  <c r="K1946" i="1" s="1"/>
  <c r="J1942" i="1"/>
  <c r="K1942" i="1" s="1"/>
  <c r="J1938" i="1"/>
  <c r="K1938" i="1" s="1"/>
  <c r="J1934" i="1"/>
  <c r="K1934" i="1" s="1"/>
  <c r="J1930" i="1"/>
  <c r="K1930" i="1" s="1"/>
  <c r="J1926" i="1"/>
  <c r="K1926" i="1" s="1"/>
  <c r="J1922" i="1"/>
  <c r="K1922" i="1" s="1"/>
  <c r="J1918" i="1"/>
  <c r="K1918" i="1" s="1"/>
  <c r="J1914" i="1"/>
  <c r="K1914" i="1" s="1"/>
  <c r="J1910" i="1"/>
  <c r="K1910" i="1" s="1"/>
  <c r="J1906" i="1"/>
  <c r="K1906" i="1" s="1"/>
  <c r="J1902" i="1"/>
  <c r="K1902" i="1" s="1"/>
  <c r="J1898" i="1"/>
  <c r="K1898" i="1" s="1"/>
  <c r="J1894" i="1"/>
  <c r="K1894" i="1" s="1"/>
  <c r="J1890" i="1"/>
  <c r="K1890" i="1" s="1"/>
  <c r="J1886" i="1"/>
  <c r="K1886" i="1" s="1"/>
  <c r="J1882" i="1"/>
  <c r="K1882" i="1" s="1"/>
  <c r="J1878" i="1"/>
  <c r="K1878" i="1" s="1"/>
  <c r="J1874" i="1"/>
  <c r="K1874" i="1" s="1"/>
  <c r="J1870" i="1"/>
  <c r="K1870" i="1" s="1"/>
  <c r="J1866" i="1"/>
  <c r="K1866" i="1" s="1"/>
  <c r="J1862" i="1"/>
  <c r="K1862" i="1" s="1"/>
  <c r="J1858" i="1"/>
  <c r="K1858" i="1" s="1"/>
  <c r="J1854" i="1"/>
  <c r="K1854" i="1" s="1"/>
  <c r="J1850" i="1"/>
  <c r="K1850" i="1" s="1"/>
  <c r="J1846" i="1"/>
  <c r="K1846" i="1" s="1"/>
  <c r="J1842" i="1"/>
  <c r="K1842" i="1" s="1"/>
  <c r="J1838" i="1"/>
  <c r="K1838" i="1" s="1"/>
  <c r="J1834" i="1"/>
  <c r="K1834" i="1" s="1"/>
  <c r="J1830" i="1"/>
  <c r="K1830" i="1" s="1"/>
  <c r="J1826" i="1"/>
  <c r="K1826" i="1" s="1"/>
  <c r="J1822" i="1"/>
  <c r="K1822" i="1" s="1"/>
  <c r="J1818" i="1"/>
  <c r="K1818" i="1" s="1"/>
  <c r="J1814" i="1"/>
  <c r="K1814" i="1" s="1"/>
  <c r="J1810" i="1"/>
  <c r="K1810" i="1" s="1"/>
  <c r="J1806" i="1"/>
  <c r="K1806" i="1" s="1"/>
  <c r="J1802" i="1"/>
  <c r="K1802" i="1" s="1"/>
  <c r="J1798" i="1"/>
  <c r="K1798" i="1" s="1"/>
  <c r="J1794" i="1"/>
  <c r="K1794" i="1" s="1"/>
  <c r="J1790" i="1"/>
  <c r="K1790" i="1" s="1"/>
  <c r="J1786" i="1"/>
  <c r="K1786" i="1" s="1"/>
  <c r="J1782" i="1"/>
  <c r="K1782" i="1" s="1"/>
  <c r="J1779" i="1"/>
  <c r="K1779" i="1" s="1"/>
  <c r="J1775" i="1"/>
  <c r="K1775" i="1" s="1"/>
  <c r="J1771" i="1"/>
  <c r="K1771" i="1" s="1"/>
  <c r="J1767" i="1"/>
  <c r="K1767" i="1" s="1"/>
  <c r="J1763" i="1"/>
  <c r="K1763" i="1" s="1"/>
  <c r="J1759" i="1"/>
  <c r="K1759" i="1" s="1"/>
  <c r="J1755" i="1"/>
  <c r="K1755" i="1" s="1"/>
  <c r="J1751" i="1"/>
  <c r="K1751" i="1" s="1"/>
  <c r="J1747" i="1"/>
  <c r="K1747" i="1" s="1"/>
  <c r="J1743" i="1"/>
  <c r="K1743" i="1" s="1"/>
  <c r="J1739" i="1"/>
  <c r="K1739" i="1" s="1"/>
  <c r="J1735" i="1"/>
  <c r="K1735" i="1" s="1"/>
  <c r="J1731" i="1"/>
  <c r="K1731" i="1" s="1"/>
  <c r="J1727" i="1"/>
  <c r="K1727" i="1" s="1"/>
  <c r="J1723" i="1"/>
  <c r="K1723" i="1" s="1"/>
  <c r="J1719" i="1"/>
  <c r="K1719" i="1" s="1"/>
  <c r="J1715" i="1"/>
  <c r="K1715" i="1" s="1"/>
  <c r="J1711" i="1"/>
  <c r="K1711" i="1" s="1"/>
  <c r="J1707" i="1"/>
  <c r="K1707" i="1" s="1"/>
  <c r="J1703" i="1"/>
  <c r="K1703" i="1" s="1"/>
  <c r="J1699" i="1"/>
  <c r="K1699" i="1" s="1"/>
  <c r="J1695" i="1"/>
  <c r="K1695" i="1" s="1"/>
  <c r="J1691" i="1"/>
  <c r="K1691" i="1" s="1"/>
  <c r="J1687" i="1"/>
  <c r="K1687" i="1" s="1"/>
  <c r="J1683" i="1"/>
  <c r="K1683" i="1" s="1"/>
  <c r="J1679" i="1"/>
  <c r="K1679" i="1" s="1"/>
  <c r="J1675" i="1"/>
  <c r="K1675" i="1" s="1"/>
  <c r="J1671" i="1"/>
  <c r="K1671" i="1" s="1"/>
  <c r="J1667" i="1"/>
  <c r="K1667" i="1" s="1"/>
  <c r="J1664" i="1"/>
  <c r="K1664" i="1" s="1"/>
  <c r="J1660" i="1"/>
  <c r="K1660" i="1" s="1"/>
  <c r="J1656" i="1"/>
  <c r="K1656" i="1" s="1"/>
  <c r="J1652" i="1"/>
  <c r="K1652" i="1" s="1"/>
  <c r="J1648" i="1"/>
  <c r="K1648" i="1" s="1"/>
  <c r="J1644" i="1"/>
  <c r="K1644" i="1" s="1"/>
  <c r="J1640" i="1"/>
  <c r="K1640" i="1" s="1"/>
  <c r="J1636" i="1"/>
  <c r="K1636" i="1" s="1"/>
  <c r="J1632" i="1"/>
  <c r="K1632" i="1" s="1"/>
  <c r="J1628" i="1"/>
  <c r="K1628" i="1" s="1"/>
  <c r="J1624" i="1"/>
  <c r="K1624" i="1" s="1"/>
  <c r="J1620" i="1"/>
  <c r="K1620" i="1" s="1"/>
  <c r="J1616" i="1"/>
  <c r="K1616" i="1" s="1"/>
  <c r="J1612" i="1"/>
  <c r="K1612" i="1" s="1"/>
  <c r="J1608" i="1"/>
  <c r="K1608" i="1" s="1"/>
  <c r="J1604" i="1"/>
  <c r="K1604" i="1" s="1"/>
  <c r="J1600" i="1"/>
  <c r="K1600" i="1" s="1"/>
  <c r="J1596" i="1"/>
  <c r="K1596" i="1" s="1"/>
  <c r="J1592" i="1"/>
  <c r="K1592" i="1" s="1"/>
  <c r="J1588" i="1"/>
  <c r="K1588" i="1" s="1"/>
  <c r="J1584" i="1"/>
  <c r="K1584" i="1" s="1"/>
  <c r="J1580" i="1"/>
  <c r="K1580" i="1" s="1"/>
  <c r="J1576" i="1"/>
  <c r="K1576" i="1" s="1"/>
  <c r="J1572" i="1"/>
  <c r="K1572" i="1" s="1"/>
  <c r="J1568" i="1"/>
  <c r="K1568" i="1" s="1"/>
  <c r="J1561" i="1"/>
  <c r="K1561" i="1" s="1"/>
  <c r="J1557" i="1"/>
  <c r="K1557" i="1" s="1"/>
  <c r="J1553" i="1"/>
  <c r="K1553" i="1" s="1"/>
  <c r="J1549" i="1"/>
  <c r="K1549" i="1" s="1"/>
  <c r="J1545" i="1"/>
  <c r="K1545" i="1" s="1"/>
  <c r="J1541" i="1"/>
  <c r="K1541" i="1" s="1"/>
  <c r="J1537" i="1"/>
  <c r="K1537" i="1" s="1"/>
  <c r="J1533" i="1"/>
  <c r="K1533" i="1" s="1"/>
  <c r="J1529" i="1"/>
  <c r="K1529" i="1" s="1"/>
  <c r="J1525" i="1"/>
  <c r="K1525" i="1" s="1"/>
  <c r="J1521" i="1"/>
  <c r="K1521" i="1" s="1"/>
  <c r="J1517" i="1"/>
  <c r="K1517" i="1" s="1"/>
  <c r="J1513" i="1"/>
  <c r="K1513" i="1" s="1"/>
  <c r="J1509" i="1"/>
  <c r="K1509" i="1" s="1"/>
  <c r="J1505" i="1"/>
  <c r="K1505" i="1" s="1"/>
  <c r="J1501" i="1"/>
  <c r="K1501" i="1" s="1"/>
  <c r="J1497" i="1"/>
  <c r="K1497" i="1" s="1"/>
  <c r="J1493" i="1"/>
  <c r="K1493" i="1" s="1"/>
  <c r="J1489" i="1"/>
  <c r="K1489" i="1" s="1"/>
  <c r="J1482" i="1"/>
  <c r="K1482" i="1" s="1"/>
  <c r="J1478" i="1"/>
  <c r="K1478" i="1" s="1"/>
  <c r="J1474" i="1"/>
  <c r="K1474" i="1" s="1"/>
  <c r="J1470" i="1"/>
  <c r="K1470" i="1" s="1"/>
  <c r="J1466" i="1"/>
  <c r="K1466" i="1" s="1"/>
  <c r="J1462" i="1"/>
  <c r="K1462" i="1" s="1"/>
  <c r="J1458" i="1"/>
  <c r="K1458" i="1" s="1"/>
  <c r="J1454" i="1"/>
  <c r="K1454" i="1" s="1"/>
  <c r="J1450" i="1"/>
  <c r="K1450" i="1" s="1"/>
  <c r="J1446" i="1"/>
  <c r="K1446" i="1" s="1"/>
  <c r="J1442" i="1"/>
  <c r="K1442" i="1" s="1"/>
  <c r="J1438" i="1"/>
  <c r="K1438" i="1" s="1"/>
  <c r="J1434" i="1"/>
  <c r="K1434" i="1" s="1"/>
  <c r="J1430" i="1"/>
  <c r="K1430" i="1" s="1"/>
  <c r="J1426" i="1"/>
  <c r="K1426" i="1" s="1"/>
  <c r="J1422" i="1"/>
  <c r="K1422" i="1" s="1"/>
  <c r="J1418" i="1"/>
  <c r="K1418" i="1" s="1"/>
  <c r="J1414" i="1"/>
  <c r="K1414" i="1" s="1"/>
  <c r="J1410" i="1"/>
  <c r="K1410" i="1" s="1"/>
  <c r="J1406" i="1"/>
  <c r="K1406" i="1" s="1"/>
  <c r="J1402" i="1"/>
  <c r="K1402" i="1" s="1"/>
  <c r="J1399" i="1"/>
  <c r="K1399" i="1" s="1"/>
  <c r="J1395" i="1"/>
  <c r="K1395" i="1" s="1"/>
  <c r="J1391" i="1"/>
  <c r="K1391" i="1" s="1"/>
  <c r="J1387" i="1"/>
  <c r="K1387" i="1" s="1"/>
  <c r="J1383" i="1"/>
  <c r="K1383" i="1" s="1"/>
  <c r="J1380" i="1"/>
  <c r="K1380" i="1" s="1"/>
  <c r="J1376" i="1"/>
  <c r="K1376" i="1" s="1"/>
  <c r="J1372" i="1"/>
  <c r="K1372" i="1" s="1"/>
  <c r="J1368" i="1"/>
  <c r="K1368" i="1" s="1"/>
  <c r="J1364" i="1"/>
  <c r="K1364" i="1" s="1"/>
  <c r="J1360" i="1"/>
  <c r="K1360" i="1" s="1"/>
  <c r="J1356" i="1"/>
  <c r="K1356" i="1" s="1"/>
  <c r="J1352" i="1"/>
  <c r="K1352" i="1" s="1"/>
  <c r="J1348" i="1"/>
  <c r="K1348" i="1" s="1"/>
  <c r="J1344" i="1"/>
  <c r="K1344" i="1" s="1"/>
  <c r="J1340" i="1"/>
  <c r="K1340" i="1" s="1"/>
  <c r="J1336" i="1"/>
  <c r="K1336" i="1" s="1"/>
  <c r="J1332" i="1"/>
  <c r="K1332" i="1" s="1"/>
  <c r="J1328" i="1"/>
  <c r="K1328" i="1" s="1"/>
  <c r="J1324" i="1"/>
  <c r="K1324" i="1" s="1"/>
  <c r="J1320" i="1"/>
  <c r="K1320" i="1" s="1"/>
  <c r="J1316" i="1"/>
  <c r="K1316" i="1" s="1"/>
  <c r="J1312" i="1"/>
  <c r="K1312" i="1" s="1"/>
  <c r="J1308" i="1"/>
  <c r="K1308" i="1" s="1"/>
  <c r="J1304" i="1"/>
  <c r="K1304" i="1" s="1"/>
  <c r="J1300" i="1"/>
  <c r="K1300" i="1" s="1"/>
  <c r="J1296" i="1"/>
  <c r="K1296" i="1" s="1"/>
  <c r="J1292" i="1"/>
  <c r="K1292" i="1" s="1"/>
  <c r="J1288" i="1"/>
  <c r="K1288" i="1" s="1"/>
  <c r="J1284" i="1"/>
  <c r="K1284" i="1" s="1"/>
  <c r="J1280" i="1"/>
  <c r="K1280" i="1" s="1"/>
  <c r="J1276" i="1"/>
  <c r="K1276" i="1" s="1"/>
  <c r="J1272" i="1"/>
  <c r="K1272" i="1" s="1"/>
  <c r="J1268" i="1"/>
  <c r="K1268" i="1" s="1"/>
  <c r="J1264" i="1"/>
  <c r="K1264" i="1" s="1"/>
  <c r="J1260" i="1"/>
  <c r="K1260" i="1" s="1"/>
  <c r="J1256" i="1"/>
  <c r="K1256" i="1" s="1"/>
  <c r="J1252" i="1"/>
  <c r="K1252" i="1" s="1"/>
  <c r="J1248" i="1"/>
  <c r="K1248" i="1" s="1"/>
  <c r="J1244" i="1"/>
  <c r="K1244" i="1" s="1"/>
  <c r="J1240" i="1"/>
  <c r="K1240" i="1" s="1"/>
  <c r="J1236" i="1"/>
  <c r="K1236" i="1" s="1"/>
  <c r="J1232" i="1"/>
  <c r="K1232" i="1" s="1"/>
  <c r="J1228" i="1"/>
  <c r="K1228" i="1" s="1"/>
  <c r="J1224" i="1"/>
  <c r="K1224" i="1" s="1"/>
  <c r="J1220" i="1"/>
  <c r="K1220" i="1" s="1"/>
  <c r="J1216" i="1"/>
  <c r="K1216" i="1" s="1"/>
  <c r="J1212" i="1"/>
  <c r="K1212" i="1" s="1"/>
  <c r="J1208" i="1"/>
  <c r="K1208" i="1" s="1"/>
  <c r="J1204" i="1"/>
  <c r="K1204" i="1" s="1"/>
  <c r="J1200" i="1"/>
  <c r="K1200" i="1" s="1"/>
  <c r="J1196" i="1"/>
  <c r="K1196" i="1" s="1"/>
  <c r="J1192" i="1"/>
  <c r="K1192" i="1" s="1"/>
  <c r="J1188" i="1"/>
  <c r="K1188" i="1" s="1"/>
  <c r="J1184" i="1"/>
  <c r="K1184" i="1" s="1"/>
  <c r="J1180" i="1"/>
  <c r="K1180" i="1" s="1"/>
  <c r="J1176" i="1"/>
  <c r="K1176" i="1" s="1"/>
  <c r="J1172" i="1"/>
  <c r="K1172" i="1" s="1"/>
  <c r="J1168" i="1"/>
  <c r="K1168" i="1" s="1"/>
  <c r="J1164" i="1"/>
  <c r="K1164" i="1" s="1"/>
  <c r="J1160" i="1"/>
  <c r="K1160" i="1" s="1"/>
  <c r="J1156" i="1"/>
  <c r="K1156" i="1" s="1"/>
  <c r="J1152" i="1"/>
  <c r="K1152" i="1" s="1"/>
  <c r="J1148" i="1"/>
  <c r="K1148" i="1" s="1"/>
  <c r="J1144" i="1"/>
  <c r="K1144" i="1" s="1"/>
  <c r="J1140" i="1"/>
  <c r="K1140" i="1" s="1"/>
  <c r="J1136" i="1"/>
  <c r="K1136" i="1" s="1"/>
  <c r="J1132" i="1"/>
  <c r="K1132" i="1" s="1"/>
  <c r="J1128" i="1"/>
  <c r="K1128" i="1" s="1"/>
  <c r="J1124" i="1"/>
  <c r="K1124" i="1" s="1"/>
  <c r="J1120" i="1"/>
  <c r="K1120" i="1" s="1"/>
  <c r="J1116" i="1"/>
  <c r="K1116" i="1" s="1"/>
  <c r="J1112" i="1"/>
  <c r="K1112" i="1" s="1"/>
  <c r="J1108" i="1"/>
  <c r="K1108" i="1" s="1"/>
  <c r="J1104" i="1"/>
  <c r="K1104" i="1" s="1"/>
  <c r="J1100" i="1"/>
  <c r="K1100" i="1" s="1"/>
  <c r="J1096" i="1"/>
  <c r="K1096" i="1" s="1"/>
  <c r="J1092" i="1"/>
  <c r="K1092" i="1" s="1"/>
  <c r="J1085" i="1"/>
  <c r="K1085" i="1" s="1"/>
  <c r="J1081" i="1"/>
  <c r="K1081" i="1" s="1"/>
  <c r="J1074" i="1"/>
  <c r="K1074" i="1" s="1"/>
  <c r="J1070" i="1"/>
  <c r="K1070" i="1" s="1"/>
  <c r="J1066" i="1"/>
  <c r="K1066" i="1" s="1"/>
  <c r="J1062" i="1"/>
  <c r="K1062" i="1" s="1"/>
  <c r="J1058" i="1"/>
  <c r="K1058" i="1" s="1"/>
  <c r="J1054" i="1"/>
  <c r="K1054" i="1" s="1"/>
  <c r="J1050" i="1"/>
  <c r="K1050" i="1" s="1"/>
  <c r="J1046" i="1"/>
  <c r="K1046" i="1" s="1"/>
  <c r="J1042" i="1"/>
  <c r="K1042" i="1" s="1"/>
  <c r="J1038" i="1"/>
  <c r="K1038" i="1" s="1"/>
  <c r="J1034" i="1"/>
  <c r="K1034" i="1" s="1"/>
  <c r="J1030" i="1"/>
  <c r="K1030" i="1" s="1"/>
  <c r="J1026" i="1"/>
  <c r="K1026" i="1" s="1"/>
  <c r="J1022" i="1"/>
  <c r="K1022" i="1" s="1"/>
  <c r="J1018" i="1"/>
  <c r="K1018" i="1" s="1"/>
  <c r="J1014" i="1"/>
  <c r="K1014" i="1" s="1"/>
  <c r="J1010" i="1"/>
  <c r="K1010" i="1" s="1"/>
  <c r="J1006" i="1"/>
  <c r="K1006" i="1" s="1"/>
  <c r="J1002" i="1"/>
  <c r="K1002" i="1" s="1"/>
  <c r="J998" i="1"/>
  <c r="K998" i="1" s="1"/>
  <c r="J994" i="1"/>
  <c r="K994" i="1" s="1"/>
  <c r="J990" i="1"/>
  <c r="K990" i="1" s="1"/>
  <c r="J986" i="1"/>
  <c r="K986" i="1" s="1"/>
  <c r="J982" i="1"/>
  <c r="K982" i="1" s="1"/>
  <c r="J978" i="1"/>
  <c r="K978" i="1" s="1"/>
  <c r="J974" i="1"/>
  <c r="K974" i="1" s="1"/>
  <c r="J970" i="1"/>
  <c r="K970" i="1" s="1"/>
  <c r="J966" i="1"/>
  <c r="K966" i="1" s="1"/>
  <c r="J962" i="1"/>
  <c r="K962" i="1" s="1"/>
  <c r="J958" i="1"/>
  <c r="K958" i="1" s="1"/>
  <c r="J954" i="1"/>
  <c r="K954" i="1" s="1"/>
  <c r="J950" i="1"/>
  <c r="K950" i="1" s="1"/>
  <c r="J946" i="1"/>
  <c r="K946" i="1" s="1"/>
  <c r="J942" i="1"/>
  <c r="K942" i="1" s="1"/>
  <c r="J938" i="1"/>
  <c r="K938" i="1" s="1"/>
  <c r="J934" i="1"/>
  <c r="K934" i="1" s="1"/>
  <c r="J930" i="1"/>
  <c r="K930" i="1" s="1"/>
  <c r="J926" i="1"/>
  <c r="K926" i="1" s="1"/>
  <c r="J922" i="1"/>
  <c r="K922" i="1" s="1"/>
  <c r="J918" i="1"/>
  <c r="K918" i="1" s="1"/>
  <c r="J914" i="1"/>
  <c r="K914" i="1" s="1"/>
  <c r="J910" i="1"/>
  <c r="K910" i="1" s="1"/>
  <c r="J906" i="1"/>
  <c r="K906" i="1" s="1"/>
  <c r="J902" i="1"/>
  <c r="K902" i="1" s="1"/>
  <c r="J898" i="1"/>
  <c r="K898" i="1" s="1"/>
  <c r="J894" i="1"/>
  <c r="K894" i="1" s="1"/>
  <c r="J890" i="1"/>
  <c r="K890" i="1" s="1"/>
  <c r="J886" i="1"/>
  <c r="K886" i="1" s="1"/>
  <c r="J882" i="1"/>
  <c r="K882" i="1" s="1"/>
  <c r="J878" i="1"/>
  <c r="K878" i="1" s="1"/>
  <c r="J874" i="1"/>
  <c r="K874" i="1" s="1"/>
  <c r="J870" i="1"/>
  <c r="K870" i="1" s="1"/>
  <c r="J866" i="1"/>
  <c r="K866" i="1" s="1"/>
  <c r="J862" i="1"/>
  <c r="K862" i="1" s="1"/>
  <c r="J858" i="1"/>
  <c r="K858" i="1" s="1"/>
  <c r="J854" i="1"/>
  <c r="K854" i="1" s="1"/>
  <c r="J850" i="1"/>
  <c r="K850" i="1" s="1"/>
  <c r="J846" i="1"/>
  <c r="K846" i="1" s="1"/>
  <c r="J842" i="1"/>
  <c r="K842" i="1" s="1"/>
  <c r="J838" i="1"/>
  <c r="K838" i="1" s="1"/>
  <c r="J834" i="1"/>
  <c r="K834" i="1" s="1"/>
  <c r="J830" i="1"/>
  <c r="K830" i="1" s="1"/>
  <c r="J827" i="1"/>
  <c r="K827" i="1" s="1"/>
  <c r="J823" i="1"/>
  <c r="K823" i="1" s="1"/>
  <c r="J819" i="1"/>
  <c r="K819" i="1" s="1"/>
  <c r="J815" i="1"/>
  <c r="K815" i="1" s="1"/>
  <c r="J811" i="1"/>
  <c r="K811" i="1" s="1"/>
  <c r="J807" i="1"/>
  <c r="K807" i="1" s="1"/>
  <c r="J803" i="1"/>
  <c r="K803" i="1" s="1"/>
  <c r="J799" i="1"/>
  <c r="K799" i="1" s="1"/>
  <c r="J795" i="1"/>
  <c r="K795" i="1" s="1"/>
  <c r="J791" i="1"/>
  <c r="K791" i="1" s="1"/>
  <c r="J787" i="1"/>
  <c r="K787" i="1" s="1"/>
  <c r="J783" i="1"/>
  <c r="K783" i="1" s="1"/>
  <c r="J779" i="1"/>
  <c r="K779" i="1" s="1"/>
  <c r="J775" i="1"/>
  <c r="K775" i="1" s="1"/>
  <c r="J771" i="1"/>
  <c r="K771" i="1" s="1"/>
  <c r="J767" i="1"/>
  <c r="K767" i="1" s="1"/>
  <c r="J763" i="1"/>
  <c r="K763" i="1" s="1"/>
  <c r="J759" i="1"/>
  <c r="K759" i="1" s="1"/>
  <c r="J755" i="1"/>
  <c r="K755" i="1" s="1"/>
  <c r="J751" i="1"/>
  <c r="K751" i="1" s="1"/>
  <c r="J747" i="1"/>
  <c r="K747" i="1" s="1"/>
  <c r="J743" i="1"/>
  <c r="K743" i="1" s="1"/>
  <c r="J739" i="1"/>
  <c r="K739" i="1" s="1"/>
  <c r="J735" i="1"/>
  <c r="K735" i="1" s="1"/>
  <c r="J731" i="1"/>
  <c r="K731" i="1" s="1"/>
  <c r="J727" i="1"/>
  <c r="K727" i="1" s="1"/>
  <c r="J723" i="1"/>
  <c r="K723" i="1" s="1"/>
  <c r="J719" i="1"/>
  <c r="K719" i="1" s="1"/>
  <c r="J715" i="1"/>
  <c r="K715" i="1" s="1"/>
  <c r="J711" i="1"/>
  <c r="K711" i="1" s="1"/>
  <c r="J707" i="1"/>
  <c r="K707" i="1" s="1"/>
  <c r="J703" i="1"/>
  <c r="K703" i="1" s="1"/>
  <c r="J699" i="1"/>
  <c r="K699" i="1" s="1"/>
  <c r="J695" i="1"/>
  <c r="K695" i="1" s="1"/>
  <c r="J691" i="1"/>
  <c r="K691" i="1" s="1"/>
  <c r="J687" i="1"/>
  <c r="K687" i="1" s="1"/>
  <c r="J683" i="1"/>
  <c r="K683" i="1" s="1"/>
  <c r="J679" i="1"/>
  <c r="K679" i="1" s="1"/>
  <c r="J675" i="1"/>
  <c r="K675" i="1" s="1"/>
  <c r="J671" i="1"/>
  <c r="K671" i="1" s="1"/>
  <c r="J667" i="1"/>
  <c r="K667" i="1" s="1"/>
  <c r="J663" i="1"/>
  <c r="K663" i="1" s="1"/>
  <c r="J659" i="1"/>
  <c r="K659" i="1" s="1"/>
  <c r="J652" i="1"/>
  <c r="K652" i="1" s="1"/>
  <c r="J648" i="1"/>
  <c r="K648" i="1" s="1"/>
  <c r="J644" i="1"/>
  <c r="K644" i="1" s="1"/>
  <c r="J640" i="1"/>
  <c r="K640" i="1" s="1"/>
  <c r="J636" i="1"/>
  <c r="K636" i="1" s="1"/>
  <c r="J632" i="1"/>
  <c r="K632" i="1" s="1"/>
  <c r="J628" i="1"/>
  <c r="K628" i="1" s="1"/>
  <c r="J624" i="1"/>
  <c r="K624" i="1" s="1"/>
  <c r="J620" i="1"/>
  <c r="K620" i="1" s="1"/>
  <c r="J616" i="1"/>
  <c r="K616" i="1" s="1"/>
  <c r="J612" i="1"/>
  <c r="K612" i="1" s="1"/>
  <c r="J608" i="1"/>
  <c r="K608" i="1" s="1"/>
  <c r="J604" i="1"/>
  <c r="K604" i="1" s="1"/>
  <c r="J600" i="1"/>
  <c r="K600" i="1" s="1"/>
  <c r="J596" i="1"/>
  <c r="K596" i="1" s="1"/>
  <c r="J592" i="1"/>
  <c r="K592" i="1" s="1"/>
  <c r="J588" i="1"/>
  <c r="K588" i="1" s="1"/>
  <c r="J584" i="1"/>
  <c r="K584" i="1" s="1"/>
  <c r="J580" i="1"/>
  <c r="K580" i="1" s="1"/>
  <c r="J576" i="1"/>
  <c r="K576" i="1" s="1"/>
  <c r="J572" i="1"/>
  <c r="K572" i="1" s="1"/>
  <c r="J568" i="1"/>
  <c r="K568" i="1" s="1"/>
  <c r="J564" i="1"/>
  <c r="K564" i="1" s="1"/>
  <c r="J560" i="1"/>
  <c r="K560" i="1" s="1"/>
  <c r="J556" i="1"/>
  <c r="K556" i="1" s="1"/>
  <c r="J552" i="1"/>
  <c r="K552" i="1" s="1"/>
  <c r="J548" i="1"/>
  <c r="K548" i="1" s="1"/>
  <c r="J544" i="1"/>
  <c r="K544" i="1" s="1"/>
  <c r="J540" i="1"/>
  <c r="K540" i="1" s="1"/>
  <c r="J536" i="1"/>
  <c r="K536" i="1" s="1"/>
  <c r="J532" i="1"/>
  <c r="K532" i="1" s="1"/>
  <c r="J528" i="1"/>
  <c r="K528" i="1" s="1"/>
  <c r="J524" i="1"/>
  <c r="K524" i="1" s="1"/>
  <c r="J520" i="1"/>
  <c r="K520" i="1" s="1"/>
  <c r="J516" i="1"/>
  <c r="K516" i="1" s="1"/>
  <c r="J512" i="1"/>
  <c r="K512" i="1" s="1"/>
  <c r="J508" i="1"/>
  <c r="K508" i="1" s="1"/>
  <c r="J504" i="1"/>
  <c r="K504" i="1" s="1"/>
  <c r="J500" i="1"/>
  <c r="K500" i="1" s="1"/>
  <c r="J496" i="1"/>
  <c r="K496" i="1" s="1"/>
  <c r="J492" i="1"/>
  <c r="K492" i="1" s="1"/>
  <c r="J488" i="1"/>
  <c r="K488" i="1" s="1"/>
  <c r="J484" i="1"/>
  <c r="K484" i="1" s="1"/>
  <c r="J480" i="1"/>
  <c r="K480" i="1" s="1"/>
  <c r="J476" i="1"/>
  <c r="K476" i="1" s="1"/>
  <c r="J472" i="1"/>
  <c r="K472" i="1" s="1"/>
  <c r="J468" i="1"/>
  <c r="K468" i="1" s="1"/>
  <c r="J464" i="1"/>
  <c r="K464" i="1" s="1"/>
  <c r="J460" i="1"/>
  <c r="K460" i="1" s="1"/>
  <c r="J456" i="1"/>
  <c r="K456" i="1" s="1"/>
  <c r="J452" i="1"/>
  <c r="K452" i="1" s="1"/>
  <c r="J448" i="1"/>
  <c r="K448" i="1" s="1"/>
  <c r="J444" i="1"/>
  <c r="K444" i="1" s="1"/>
  <c r="J440" i="1"/>
  <c r="K440" i="1" s="1"/>
  <c r="J437" i="1"/>
  <c r="K437" i="1" s="1"/>
  <c r="J433" i="1"/>
  <c r="K433" i="1" s="1"/>
  <c r="J429" i="1"/>
  <c r="K429" i="1" s="1"/>
  <c r="J425" i="1"/>
  <c r="K425" i="1" s="1"/>
  <c r="J421" i="1"/>
  <c r="K421" i="1" s="1"/>
  <c r="J417" i="1"/>
  <c r="K417" i="1" s="1"/>
  <c r="J413" i="1"/>
  <c r="K413" i="1" s="1"/>
  <c r="J409" i="1"/>
  <c r="K409" i="1" s="1"/>
  <c r="J405" i="1"/>
  <c r="K405" i="1" s="1"/>
  <c r="J401" i="1"/>
  <c r="K401" i="1" s="1"/>
  <c r="J397" i="1"/>
  <c r="K397" i="1" s="1"/>
  <c r="J393" i="1"/>
  <c r="K393" i="1" s="1"/>
  <c r="J389" i="1"/>
  <c r="K389" i="1" s="1"/>
  <c r="J385" i="1"/>
  <c r="K385" i="1" s="1"/>
  <c r="J381" i="1"/>
  <c r="K381" i="1" s="1"/>
  <c r="J377" i="1"/>
  <c r="K377" i="1" s="1"/>
  <c r="J373" i="1"/>
  <c r="K373" i="1" s="1"/>
  <c r="J369" i="1"/>
  <c r="K369" i="1" s="1"/>
  <c r="J365" i="1"/>
  <c r="K365" i="1" s="1"/>
  <c r="J361" i="1"/>
  <c r="K361" i="1" s="1"/>
  <c r="J357" i="1"/>
  <c r="K357" i="1" s="1"/>
  <c r="J353" i="1"/>
  <c r="K353" i="1" s="1"/>
  <c r="J349" i="1"/>
  <c r="K349" i="1" s="1"/>
  <c r="J345" i="1"/>
  <c r="K345" i="1" s="1"/>
  <c r="J342" i="1"/>
  <c r="K342" i="1" s="1"/>
  <c r="J338" i="1"/>
  <c r="K338" i="1" s="1"/>
  <c r="J334" i="1"/>
  <c r="K334" i="1" s="1"/>
  <c r="J330" i="1"/>
  <c r="K330" i="1" s="1"/>
  <c r="J326" i="1"/>
  <c r="K326" i="1" s="1"/>
  <c r="J322" i="1"/>
  <c r="K322" i="1" s="1"/>
  <c r="J318" i="1"/>
  <c r="K318" i="1" s="1"/>
  <c r="J314" i="1"/>
  <c r="K314" i="1" s="1"/>
  <c r="J310" i="1"/>
  <c r="K310" i="1" s="1"/>
  <c r="J306" i="1"/>
  <c r="K306" i="1" s="1"/>
  <c r="J302" i="1"/>
  <c r="K302" i="1" s="1"/>
  <c r="J298" i="1"/>
  <c r="K298" i="1" s="1"/>
  <c r="J294" i="1"/>
  <c r="K294" i="1" s="1"/>
  <c r="J290" i="1"/>
  <c r="K290" i="1" s="1"/>
  <c r="J286" i="1"/>
  <c r="K286" i="1" s="1"/>
  <c r="J282" i="1"/>
  <c r="K282" i="1" s="1"/>
  <c r="J278" i="1"/>
  <c r="K278" i="1" s="1"/>
  <c r="J274" i="1"/>
  <c r="K274" i="1" s="1"/>
  <c r="J270" i="1"/>
  <c r="K270" i="1" s="1"/>
  <c r="J266" i="1"/>
  <c r="K266" i="1" s="1"/>
  <c r="J262" i="1"/>
  <c r="K262" i="1" s="1"/>
  <c r="J258" i="1"/>
  <c r="K258" i="1" s="1"/>
  <c r="J254" i="1"/>
  <c r="K254" i="1" s="1"/>
  <c r="J250" i="1"/>
  <c r="K250" i="1" s="1"/>
  <c r="J246" i="1"/>
  <c r="K246" i="1" s="1"/>
  <c r="J242" i="1"/>
  <c r="K242" i="1" s="1"/>
  <c r="J238" i="1"/>
  <c r="K238" i="1" s="1"/>
  <c r="J234" i="1"/>
  <c r="K234" i="1" s="1"/>
  <c r="J230" i="1"/>
  <c r="K230" i="1" s="1"/>
  <c r="J226" i="1"/>
  <c r="K226" i="1" s="1"/>
  <c r="J222" i="1"/>
  <c r="K222" i="1" s="1"/>
  <c r="J218" i="1"/>
  <c r="K218" i="1" s="1"/>
  <c r="J214" i="1"/>
  <c r="K214" i="1" s="1"/>
  <c r="J210" i="1"/>
  <c r="K210" i="1" s="1"/>
  <c r="J206" i="1"/>
  <c r="K206" i="1" s="1"/>
  <c r="J202" i="1"/>
  <c r="K202" i="1" s="1"/>
  <c r="J198" i="1"/>
  <c r="K198" i="1" s="1"/>
  <c r="J194" i="1"/>
  <c r="K194" i="1" s="1"/>
  <c r="J190" i="1"/>
  <c r="K190" i="1" s="1"/>
  <c r="J186" i="1"/>
  <c r="K186" i="1" s="1"/>
  <c r="J182" i="1"/>
  <c r="K182" i="1" s="1"/>
  <c r="J178" i="1"/>
  <c r="K178" i="1" s="1"/>
  <c r="J174" i="1"/>
  <c r="K174" i="1" s="1"/>
  <c r="J170" i="1"/>
  <c r="K170" i="1" s="1"/>
  <c r="J166" i="1"/>
  <c r="K166" i="1" s="1"/>
  <c r="J162" i="1"/>
  <c r="K162" i="1" s="1"/>
  <c r="J158" i="1"/>
  <c r="K158" i="1" s="1"/>
  <c r="J154" i="1"/>
  <c r="K154" i="1" s="1"/>
  <c r="J150" i="1"/>
  <c r="K150" i="1" s="1"/>
  <c r="J146" i="1"/>
  <c r="K146" i="1" s="1"/>
  <c r="J142" i="1"/>
  <c r="K142" i="1" s="1"/>
  <c r="J138" i="1"/>
  <c r="K138" i="1" s="1"/>
  <c r="J134" i="1"/>
  <c r="K134" i="1" s="1"/>
  <c r="J130" i="1"/>
  <c r="K130" i="1" s="1"/>
  <c r="J126" i="1"/>
  <c r="K126" i="1" s="1"/>
  <c r="J122" i="1"/>
  <c r="K122" i="1" s="1"/>
  <c r="J118" i="1"/>
  <c r="K118" i="1" s="1"/>
  <c r="J114" i="1"/>
  <c r="K114" i="1" s="1"/>
  <c r="J110" i="1"/>
  <c r="K110" i="1" s="1"/>
  <c r="J106" i="1"/>
  <c r="K106" i="1" s="1"/>
  <c r="J102" i="1"/>
  <c r="K102" i="1" s="1"/>
  <c r="J98" i="1"/>
  <c r="K98" i="1" s="1"/>
  <c r="J94" i="1"/>
  <c r="K94" i="1" s="1"/>
  <c r="J91" i="1"/>
  <c r="K91" i="1" s="1"/>
  <c r="J87" i="1"/>
  <c r="K87" i="1" s="1"/>
  <c r="J83" i="1"/>
  <c r="K83" i="1" s="1"/>
  <c r="J79" i="1"/>
  <c r="K79" i="1" s="1"/>
  <c r="J75" i="1"/>
  <c r="K75" i="1" s="1"/>
  <c r="J71" i="1"/>
  <c r="K71" i="1" s="1"/>
  <c r="J67" i="1"/>
  <c r="K67" i="1" s="1"/>
  <c r="J63" i="1"/>
  <c r="K63" i="1" s="1"/>
  <c r="J59" i="1"/>
  <c r="K59" i="1" s="1"/>
  <c r="J55" i="1"/>
  <c r="K55" i="1" s="1"/>
  <c r="J51" i="1"/>
  <c r="K51" i="1" s="1"/>
  <c r="J47" i="1"/>
  <c r="K47" i="1" s="1"/>
  <c r="J43" i="1"/>
  <c r="K43" i="1" s="1"/>
  <c r="J39" i="1"/>
  <c r="K39" i="1" s="1"/>
  <c r="J35" i="1"/>
  <c r="K35" i="1" s="1"/>
  <c r="J31" i="1"/>
  <c r="K31" i="1" s="1"/>
  <c r="J29" i="1"/>
  <c r="K29" i="1" s="1"/>
  <c r="J25" i="1"/>
  <c r="K25" i="1" s="1"/>
  <c r="J21" i="1"/>
  <c r="K21" i="1" s="1"/>
  <c r="J17" i="1"/>
  <c r="K17" i="1" s="1"/>
  <c r="J13" i="1"/>
  <c r="K13" i="1" s="1"/>
  <c r="J9" i="1"/>
  <c r="K9" i="1" s="1"/>
  <c r="J5" i="1"/>
  <c r="K5" i="1" s="1"/>
  <c r="V6" i="1"/>
  <c r="W6" i="1" s="1"/>
  <c r="AM6" i="1" s="1"/>
  <c r="V2085" i="1"/>
  <c r="W2085" i="1" s="1"/>
  <c r="V2081" i="1"/>
  <c r="W2081" i="1" s="1"/>
  <c r="AM2081" i="1" s="1"/>
  <c r="V2077" i="1"/>
  <c r="W2077" i="1" s="1"/>
  <c r="AM2077" i="1" s="1"/>
  <c r="V2073" i="1"/>
  <c r="W2073" i="1" s="1"/>
  <c r="AM2073" i="1" s="1"/>
  <c r="V2069" i="1"/>
  <c r="W2069" i="1" s="1"/>
  <c r="AM2069" i="1" s="1"/>
  <c r="V2066" i="1"/>
  <c r="W2066" i="1" s="1"/>
  <c r="AM2066" i="1" s="1"/>
  <c r="V2063" i="1"/>
  <c r="W2063" i="1" s="1"/>
  <c r="AM2063" i="1" s="1"/>
  <c r="V2060" i="1"/>
  <c r="W2060" i="1" s="1"/>
  <c r="AM2060" i="1" s="1"/>
  <c r="V2056" i="1"/>
  <c r="W2056" i="1" s="1"/>
  <c r="AM2056" i="1" s="1"/>
  <c r="V2052" i="1"/>
  <c r="W2052" i="1" s="1"/>
  <c r="AM2052" i="1" s="1"/>
  <c r="V2048" i="1"/>
  <c r="W2048" i="1" s="1"/>
  <c r="AM2048" i="1" s="1"/>
  <c r="V2044" i="1"/>
  <c r="W2044" i="1" s="1"/>
  <c r="AM2044" i="1" s="1"/>
  <c r="V2040" i="1"/>
  <c r="W2040" i="1" s="1"/>
  <c r="AM2040" i="1" s="1"/>
  <c r="V2036" i="1"/>
  <c r="W2036" i="1" s="1"/>
  <c r="AM2036" i="1" s="1"/>
  <c r="V2032" i="1"/>
  <c r="W2032" i="1" s="1"/>
  <c r="AM2032" i="1" s="1"/>
  <c r="V2028" i="1"/>
  <c r="W2028" i="1" s="1"/>
  <c r="AM2028" i="1" s="1"/>
  <c r="V2024" i="1"/>
  <c r="W2024" i="1" s="1"/>
  <c r="AM2024" i="1" s="1"/>
  <c r="V2020" i="1"/>
  <c r="W2020" i="1" s="1"/>
  <c r="AM2020" i="1" s="1"/>
  <c r="V2016" i="1"/>
  <c r="W2016" i="1" s="1"/>
  <c r="AM2016" i="1" s="1"/>
  <c r="V2012" i="1"/>
  <c r="W2012" i="1" s="1"/>
  <c r="AM2012" i="1" s="1"/>
  <c r="V2008" i="1"/>
  <c r="W2008" i="1" s="1"/>
  <c r="AM2008" i="1" s="1"/>
  <c r="V2004" i="1"/>
  <c r="W2004" i="1" s="1"/>
  <c r="AM2004" i="1" s="1"/>
  <c r="V2000" i="1"/>
  <c r="W2000" i="1" s="1"/>
  <c r="AM2000" i="1" s="1"/>
  <c r="V1996" i="1"/>
  <c r="W1996" i="1" s="1"/>
  <c r="AM1996" i="1" s="1"/>
  <c r="V1992" i="1"/>
  <c r="W1992" i="1" s="1"/>
  <c r="AM1992" i="1" s="1"/>
  <c r="V1988" i="1"/>
  <c r="W1988" i="1" s="1"/>
  <c r="AM1988" i="1" s="1"/>
  <c r="V1984" i="1"/>
  <c r="W1984" i="1" s="1"/>
  <c r="AM1984" i="1" s="1"/>
  <c r="V1980" i="1"/>
  <c r="W1980" i="1" s="1"/>
  <c r="AM1980" i="1" s="1"/>
  <c r="V1976" i="1"/>
  <c r="W1976" i="1" s="1"/>
  <c r="AM1976" i="1" s="1"/>
  <c r="V1972" i="1"/>
  <c r="W1972" i="1" s="1"/>
  <c r="AM1972" i="1" s="1"/>
  <c r="V1968" i="1"/>
  <c r="W1968" i="1" s="1"/>
  <c r="AM1968" i="1" s="1"/>
  <c r="V1964" i="1"/>
  <c r="W1964" i="1" s="1"/>
  <c r="AM1964" i="1" s="1"/>
  <c r="V1960" i="1"/>
  <c r="W1960" i="1" s="1"/>
  <c r="AM1960" i="1" s="1"/>
  <c r="V1956" i="1"/>
  <c r="W1956" i="1" s="1"/>
  <c r="AM1956" i="1" s="1"/>
  <c r="V1952" i="1"/>
  <c r="W1952" i="1" s="1"/>
  <c r="AM1952" i="1" s="1"/>
  <c r="V1948" i="1"/>
  <c r="W1948" i="1" s="1"/>
  <c r="AM1948" i="1" s="1"/>
  <c r="V1944" i="1"/>
  <c r="W1944" i="1" s="1"/>
  <c r="AM1944" i="1" s="1"/>
  <c r="V1940" i="1"/>
  <c r="W1940" i="1" s="1"/>
  <c r="AM1940" i="1" s="1"/>
  <c r="V1936" i="1"/>
  <c r="W1936" i="1" s="1"/>
  <c r="AM1936" i="1" s="1"/>
  <c r="V1932" i="1"/>
  <c r="W1932" i="1" s="1"/>
  <c r="AM1932" i="1" s="1"/>
  <c r="V1928" i="1"/>
  <c r="W1928" i="1" s="1"/>
  <c r="AM1928" i="1" s="1"/>
  <c r="V1924" i="1"/>
  <c r="W1924" i="1" s="1"/>
  <c r="AM1924" i="1" s="1"/>
  <c r="V1920" i="1"/>
  <c r="W1920" i="1" s="1"/>
  <c r="AM1920" i="1" s="1"/>
  <c r="V1916" i="1"/>
  <c r="W1916" i="1" s="1"/>
  <c r="AM1916" i="1" s="1"/>
  <c r="V1912" i="1"/>
  <c r="W1912" i="1" s="1"/>
  <c r="AM1912" i="1" s="1"/>
  <c r="V1908" i="1"/>
  <c r="W1908" i="1" s="1"/>
  <c r="AM1908" i="1" s="1"/>
  <c r="V1904" i="1"/>
  <c r="W1904" i="1" s="1"/>
  <c r="AM1904" i="1" s="1"/>
  <c r="V1900" i="1"/>
  <c r="W1900" i="1" s="1"/>
  <c r="AM1900" i="1" s="1"/>
  <c r="V1896" i="1"/>
  <c r="W1896" i="1" s="1"/>
  <c r="AM1896" i="1" s="1"/>
  <c r="V1892" i="1"/>
  <c r="W1892" i="1" s="1"/>
  <c r="AM1892" i="1" s="1"/>
  <c r="V1888" i="1"/>
  <c r="W1888" i="1" s="1"/>
  <c r="AM1888" i="1" s="1"/>
  <c r="V1884" i="1"/>
  <c r="W1884" i="1" s="1"/>
  <c r="AM1884" i="1" s="1"/>
  <c r="V1880" i="1"/>
  <c r="W1880" i="1" s="1"/>
  <c r="AM1880" i="1" s="1"/>
  <c r="V1876" i="1"/>
  <c r="W1876" i="1" s="1"/>
  <c r="AM1876" i="1" s="1"/>
  <c r="V1872" i="1"/>
  <c r="W1872" i="1" s="1"/>
  <c r="AM1872" i="1" s="1"/>
  <c r="V1868" i="1"/>
  <c r="W1868" i="1" s="1"/>
  <c r="AM1868" i="1" s="1"/>
  <c r="V1864" i="1"/>
  <c r="W1864" i="1" s="1"/>
  <c r="AM1864" i="1" s="1"/>
  <c r="V1860" i="1"/>
  <c r="W1860" i="1" s="1"/>
  <c r="AM1860" i="1" s="1"/>
  <c r="V1856" i="1"/>
  <c r="W1856" i="1" s="1"/>
  <c r="AM1856" i="1" s="1"/>
  <c r="V1852" i="1"/>
  <c r="W1852" i="1" s="1"/>
  <c r="AM1852" i="1" s="1"/>
  <c r="V1848" i="1"/>
  <c r="W1848" i="1" s="1"/>
  <c r="AM1848" i="1" s="1"/>
  <c r="V1844" i="1"/>
  <c r="W1844" i="1" s="1"/>
  <c r="AM1844" i="1" s="1"/>
  <c r="V1840" i="1"/>
  <c r="W1840" i="1" s="1"/>
  <c r="AM1840" i="1" s="1"/>
  <c r="V1836" i="1"/>
  <c r="W1836" i="1" s="1"/>
  <c r="AM1836" i="1" s="1"/>
  <c r="V1832" i="1"/>
  <c r="W1832" i="1" s="1"/>
  <c r="AM1832" i="1" s="1"/>
  <c r="V1828" i="1"/>
  <c r="W1828" i="1" s="1"/>
  <c r="AM1828" i="1" s="1"/>
  <c r="V1824" i="1"/>
  <c r="W1824" i="1" s="1"/>
  <c r="AM1824" i="1" s="1"/>
  <c r="V1820" i="1"/>
  <c r="W1820" i="1" s="1"/>
  <c r="AM1820" i="1" s="1"/>
  <c r="V1816" i="1"/>
  <c r="W1816" i="1" s="1"/>
  <c r="AM1816" i="1" s="1"/>
  <c r="V1812" i="1"/>
  <c r="W1812" i="1" s="1"/>
  <c r="AM1812" i="1" s="1"/>
  <c r="V1808" i="1"/>
  <c r="W1808" i="1" s="1"/>
  <c r="AM1808" i="1" s="1"/>
  <c r="V1804" i="1"/>
  <c r="W1804" i="1" s="1"/>
  <c r="AM1804" i="1" s="1"/>
  <c r="V1800" i="1"/>
  <c r="W1800" i="1" s="1"/>
  <c r="AM1800" i="1" s="1"/>
  <c r="V1796" i="1"/>
  <c r="W1796" i="1" s="1"/>
  <c r="AM1796" i="1" s="1"/>
  <c r="V1792" i="1"/>
  <c r="W1792" i="1" s="1"/>
  <c r="AM1792" i="1" s="1"/>
  <c r="V1788" i="1"/>
  <c r="W1788" i="1" s="1"/>
  <c r="AM1788" i="1" s="1"/>
  <c r="V1784" i="1"/>
  <c r="W1784" i="1" s="1"/>
  <c r="AM1784" i="1" s="1"/>
  <c r="V1777" i="1"/>
  <c r="W1777" i="1" s="1"/>
  <c r="AM1777" i="1" s="1"/>
  <c r="V1773" i="1"/>
  <c r="W1773" i="1" s="1"/>
  <c r="AM1773" i="1" s="1"/>
  <c r="V1769" i="1"/>
  <c r="W1769" i="1" s="1"/>
  <c r="AM1769" i="1" s="1"/>
  <c r="V1765" i="1"/>
  <c r="W1765" i="1" s="1"/>
  <c r="AM1765" i="1" s="1"/>
  <c r="V1761" i="1"/>
  <c r="W1761" i="1" s="1"/>
  <c r="AM1761" i="1" s="1"/>
  <c r="V1757" i="1"/>
  <c r="W1757" i="1" s="1"/>
  <c r="AM1757" i="1" s="1"/>
  <c r="V1753" i="1"/>
  <c r="W1753" i="1" s="1"/>
  <c r="AM1753" i="1" s="1"/>
  <c r="V1749" i="1"/>
  <c r="W1749" i="1" s="1"/>
  <c r="AM1749" i="1" s="1"/>
  <c r="V1745" i="1"/>
  <c r="W1745" i="1" s="1"/>
  <c r="AM1745" i="1" s="1"/>
  <c r="V1741" i="1"/>
  <c r="W1741" i="1" s="1"/>
  <c r="AM1741" i="1" s="1"/>
  <c r="V1737" i="1"/>
  <c r="W1737" i="1" s="1"/>
  <c r="AM1737" i="1" s="1"/>
  <c r="V1733" i="1"/>
  <c r="W1733" i="1" s="1"/>
  <c r="AM1733" i="1" s="1"/>
  <c r="V1729" i="1"/>
  <c r="W1729" i="1" s="1"/>
  <c r="AM1729" i="1" s="1"/>
  <c r="V1725" i="1"/>
  <c r="W1725" i="1" s="1"/>
  <c r="AM1725" i="1" s="1"/>
  <c r="V1721" i="1"/>
  <c r="W1721" i="1" s="1"/>
  <c r="AM1721" i="1" s="1"/>
  <c r="V1717" i="1"/>
  <c r="W1717" i="1" s="1"/>
  <c r="AM1717" i="1" s="1"/>
  <c r="V1713" i="1"/>
  <c r="W1713" i="1" s="1"/>
  <c r="AM1713" i="1" s="1"/>
  <c r="V1709" i="1"/>
  <c r="W1709" i="1" s="1"/>
  <c r="AM1709" i="1" s="1"/>
  <c r="V1705" i="1"/>
  <c r="W1705" i="1" s="1"/>
  <c r="AM1705" i="1" s="1"/>
  <c r="V1701" i="1"/>
  <c r="W1701" i="1" s="1"/>
  <c r="AM1701" i="1" s="1"/>
  <c r="V1697" i="1"/>
  <c r="W1697" i="1" s="1"/>
  <c r="AM1697" i="1" s="1"/>
  <c r="V1693" i="1"/>
  <c r="W1693" i="1" s="1"/>
  <c r="AM1693" i="1" s="1"/>
  <c r="V1689" i="1"/>
  <c r="W1689" i="1" s="1"/>
  <c r="AM1689" i="1" s="1"/>
  <c r="V1685" i="1"/>
  <c r="W1685" i="1" s="1"/>
  <c r="AM1685" i="1" s="1"/>
  <c r="V1681" i="1"/>
  <c r="W1681" i="1" s="1"/>
  <c r="AM1681" i="1" s="1"/>
  <c r="V1677" i="1"/>
  <c r="W1677" i="1" s="1"/>
  <c r="AM1677" i="1" s="1"/>
  <c r="V1673" i="1"/>
  <c r="W1673" i="1" s="1"/>
  <c r="AM1673" i="1" s="1"/>
  <c r="V1669" i="1"/>
  <c r="W1669" i="1" s="1"/>
  <c r="AM1669" i="1" s="1"/>
  <c r="V1666" i="1"/>
  <c r="W1666" i="1" s="1"/>
  <c r="AM1666" i="1" s="1"/>
  <c r="V1662" i="1"/>
  <c r="W1662" i="1" s="1"/>
  <c r="AM1662" i="1" s="1"/>
  <c r="V1658" i="1"/>
  <c r="W1658" i="1" s="1"/>
  <c r="AM1658" i="1" s="1"/>
  <c r="V1654" i="1"/>
  <c r="W1654" i="1" s="1"/>
  <c r="AM1654" i="1" s="1"/>
  <c r="V1650" i="1"/>
  <c r="W1650" i="1" s="1"/>
  <c r="AM1650" i="1" s="1"/>
  <c r="V1646" i="1"/>
  <c r="W1646" i="1" s="1"/>
  <c r="AM1646" i="1" s="1"/>
  <c r="V1642" i="1"/>
  <c r="W1642" i="1" s="1"/>
  <c r="AM1642" i="1" s="1"/>
  <c r="V1638" i="1"/>
  <c r="W1638" i="1" s="1"/>
  <c r="AM1638" i="1" s="1"/>
  <c r="V1634" i="1"/>
  <c r="W1634" i="1" s="1"/>
  <c r="AM1634" i="1" s="1"/>
  <c r="V1630" i="1"/>
  <c r="W1630" i="1" s="1"/>
  <c r="AM1630" i="1" s="1"/>
  <c r="V1626" i="1"/>
  <c r="W1626" i="1" s="1"/>
  <c r="AM1626" i="1" s="1"/>
  <c r="V1622" i="1"/>
  <c r="W1622" i="1" s="1"/>
  <c r="AM1622" i="1" s="1"/>
  <c r="V1618" i="1"/>
  <c r="W1618" i="1" s="1"/>
  <c r="AM1618" i="1" s="1"/>
  <c r="V1614" i="1"/>
  <c r="W1614" i="1" s="1"/>
  <c r="AM1614" i="1" s="1"/>
  <c r="V1610" i="1"/>
  <c r="W1610" i="1" s="1"/>
  <c r="AM1610" i="1" s="1"/>
  <c r="V1606" i="1"/>
  <c r="W1606" i="1" s="1"/>
  <c r="AM1606" i="1" s="1"/>
  <c r="V1602" i="1"/>
  <c r="W1602" i="1" s="1"/>
  <c r="AM1602" i="1" s="1"/>
  <c r="V1598" i="1"/>
  <c r="W1598" i="1" s="1"/>
  <c r="AM1598" i="1" s="1"/>
  <c r="V1594" i="1"/>
  <c r="W1594" i="1" s="1"/>
  <c r="AM1594" i="1" s="1"/>
  <c r="V1590" i="1"/>
  <c r="W1590" i="1" s="1"/>
  <c r="AM1590" i="1" s="1"/>
  <c r="V1586" i="1"/>
  <c r="W1586" i="1" s="1"/>
  <c r="AM1586" i="1" s="1"/>
  <c r="V1582" i="1"/>
  <c r="W1582" i="1" s="1"/>
  <c r="AM1582" i="1" s="1"/>
  <c r="V1578" i="1"/>
  <c r="W1578" i="1" s="1"/>
  <c r="AM1578" i="1" s="1"/>
  <c r="V1574" i="1"/>
  <c r="W1574" i="1" s="1"/>
  <c r="AM1574" i="1" s="1"/>
  <c r="V1570" i="1"/>
  <c r="W1570" i="1" s="1"/>
  <c r="AM1570" i="1" s="1"/>
  <c r="V1566" i="1"/>
  <c r="W1566" i="1" s="1"/>
  <c r="AM1566" i="1" s="1"/>
  <c r="V1563" i="1"/>
  <c r="W1563" i="1" s="1"/>
  <c r="AM1563" i="1" s="1"/>
  <c r="V1559" i="1"/>
  <c r="W1559" i="1" s="1"/>
  <c r="AM1559" i="1" s="1"/>
  <c r="V1555" i="1"/>
  <c r="W1555" i="1" s="1"/>
  <c r="AM1555" i="1" s="1"/>
  <c r="V1551" i="1"/>
  <c r="W1551" i="1" s="1"/>
  <c r="AM1551" i="1" s="1"/>
  <c r="V1547" i="1"/>
  <c r="W1547" i="1" s="1"/>
  <c r="AM1547" i="1" s="1"/>
  <c r="V1543" i="1"/>
  <c r="W1543" i="1" s="1"/>
  <c r="AM1543" i="1" s="1"/>
  <c r="V1539" i="1"/>
  <c r="W1539" i="1" s="1"/>
  <c r="AM1539" i="1" s="1"/>
  <c r="V1535" i="1"/>
  <c r="W1535" i="1" s="1"/>
  <c r="AM1535" i="1" s="1"/>
  <c r="V1531" i="1"/>
  <c r="W1531" i="1" s="1"/>
  <c r="AM1531" i="1" s="1"/>
  <c r="V1527" i="1"/>
  <c r="W1527" i="1" s="1"/>
  <c r="AM1527" i="1" s="1"/>
  <c r="V1523" i="1"/>
  <c r="W1523" i="1" s="1"/>
  <c r="AM1523" i="1" s="1"/>
  <c r="V1519" i="1"/>
  <c r="W1519" i="1" s="1"/>
  <c r="AM1519" i="1" s="1"/>
  <c r="V1515" i="1"/>
  <c r="W1515" i="1" s="1"/>
  <c r="AM1515" i="1" s="1"/>
  <c r="V1511" i="1"/>
  <c r="W1511" i="1" s="1"/>
  <c r="AM1511" i="1" s="1"/>
  <c r="V1507" i="1"/>
  <c r="W1507" i="1" s="1"/>
  <c r="AM1507" i="1" s="1"/>
  <c r="V1503" i="1"/>
  <c r="W1503" i="1" s="1"/>
  <c r="AM1503" i="1" s="1"/>
  <c r="V1499" i="1"/>
  <c r="W1499" i="1" s="1"/>
  <c r="AM1499" i="1" s="1"/>
  <c r="V1495" i="1"/>
  <c r="W1495" i="1" s="1"/>
  <c r="AM1495" i="1" s="1"/>
  <c r="V1491" i="1"/>
  <c r="W1491" i="1" s="1"/>
  <c r="AM1491" i="1" s="1"/>
  <c r="V1487" i="1"/>
  <c r="W1487" i="1" s="1"/>
  <c r="AM1487" i="1" s="1"/>
  <c r="V1484" i="1"/>
  <c r="W1484" i="1" s="1"/>
  <c r="AM1484" i="1" s="1"/>
  <c r="V1480" i="1"/>
  <c r="W1480" i="1" s="1"/>
  <c r="AM1480" i="1" s="1"/>
  <c r="V1476" i="1"/>
  <c r="W1476" i="1" s="1"/>
  <c r="AM1476" i="1" s="1"/>
  <c r="V1472" i="1"/>
  <c r="W1472" i="1" s="1"/>
  <c r="AM1472" i="1" s="1"/>
  <c r="V1468" i="1"/>
  <c r="W1468" i="1" s="1"/>
  <c r="AM1468" i="1" s="1"/>
  <c r="V1464" i="1"/>
  <c r="W1464" i="1" s="1"/>
  <c r="AM1464" i="1" s="1"/>
  <c r="V1460" i="1"/>
  <c r="W1460" i="1" s="1"/>
  <c r="AM1460" i="1" s="1"/>
  <c r="V1456" i="1"/>
  <c r="W1456" i="1" s="1"/>
  <c r="AM1456" i="1" s="1"/>
  <c r="V1452" i="1"/>
  <c r="W1452" i="1" s="1"/>
  <c r="AM1452" i="1" s="1"/>
  <c r="V1448" i="1"/>
  <c r="W1448" i="1" s="1"/>
  <c r="AM1448" i="1" s="1"/>
  <c r="V1444" i="1"/>
  <c r="W1444" i="1" s="1"/>
  <c r="AM1444" i="1" s="1"/>
  <c r="V1440" i="1"/>
  <c r="W1440" i="1" s="1"/>
  <c r="AM1440" i="1" s="1"/>
  <c r="V1436" i="1"/>
  <c r="W1436" i="1" s="1"/>
  <c r="AM1436" i="1" s="1"/>
  <c r="V1432" i="1"/>
  <c r="W1432" i="1" s="1"/>
  <c r="AM1432" i="1" s="1"/>
  <c r="V1428" i="1"/>
  <c r="W1428" i="1" s="1"/>
  <c r="AM1428" i="1" s="1"/>
  <c r="V1424" i="1"/>
  <c r="W1424" i="1" s="1"/>
  <c r="AM1424" i="1" s="1"/>
  <c r="V1420" i="1"/>
  <c r="W1420" i="1" s="1"/>
  <c r="AM1420" i="1" s="1"/>
  <c r="V1416" i="1"/>
  <c r="W1416" i="1" s="1"/>
  <c r="AM1416" i="1" s="1"/>
  <c r="V1412" i="1"/>
  <c r="W1412" i="1" s="1"/>
  <c r="AM1412" i="1" s="1"/>
  <c r="V1408" i="1"/>
  <c r="W1408" i="1" s="1"/>
  <c r="AM1408" i="1" s="1"/>
  <c r="V1404" i="1"/>
  <c r="W1404" i="1" s="1"/>
  <c r="AM1404" i="1" s="1"/>
  <c r="V1401" i="1"/>
  <c r="W1401" i="1" s="1"/>
  <c r="AM1401" i="1" s="1"/>
  <c r="V1397" i="1"/>
  <c r="W1397" i="1" s="1"/>
  <c r="AM1397" i="1" s="1"/>
  <c r="V1393" i="1"/>
  <c r="W1393" i="1" s="1"/>
  <c r="AM1393" i="1" s="1"/>
  <c r="V1389" i="1"/>
  <c r="W1389" i="1" s="1"/>
  <c r="AM1389" i="1" s="1"/>
  <c r="V1385" i="1"/>
  <c r="W1385" i="1" s="1"/>
  <c r="AM1385" i="1" s="1"/>
  <c r="V1381" i="1"/>
  <c r="W1381" i="1" s="1"/>
  <c r="AM1381" i="1" s="1"/>
  <c r="V1378" i="1"/>
  <c r="W1378" i="1" s="1"/>
  <c r="AM1378" i="1" s="1"/>
  <c r="V1374" i="1"/>
  <c r="W1374" i="1" s="1"/>
  <c r="AM1374" i="1" s="1"/>
  <c r="V1370" i="1"/>
  <c r="W1370" i="1" s="1"/>
  <c r="AM1370" i="1" s="1"/>
  <c r="V1366" i="1"/>
  <c r="W1366" i="1" s="1"/>
  <c r="AM1366" i="1" s="1"/>
  <c r="V1362" i="1"/>
  <c r="W1362" i="1" s="1"/>
  <c r="AM1362" i="1" s="1"/>
  <c r="V1358" i="1"/>
  <c r="W1358" i="1" s="1"/>
  <c r="AM1358" i="1" s="1"/>
  <c r="V1354" i="1"/>
  <c r="W1354" i="1" s="1"/>
  <c r="AM1354" i="1" s="1"/>
  <c r="V1350" i="1"/>
  <c r="W1350" i="1" s="1"/>
  <c r="AM1350" i="1" s="1"/>
  <c r="V1346" i="1"/>
  <c r="W1346" i="1" s="1"/>
  <c r="AM1346" i="1" s="1"/>
  <c r="V1342" i="1"/>
  <c r="W1342" i="1" s="1"/>
  <c r="AM1342" i="1" s="1"/>
  <c r="V1338" i="1"/>
  <c r="W1338" i="1" s="1"/>
  <c r="AM1338" i="1" s="1"/>
  <c r="V1334" i="1"/>
  <c r="W1334" i="1" s="1"/>
  <c r="AM1334" i="1" s="1"/>
  <c r="V1330" i="1"/>
  <c r="W1330" i="1" s="1"/>
  <c r="AM1330" i="1" s="1"/>
  <c r="V1326" i="1"/>
  <c r="W1326" i="1" s="1"/>
  <c r="AM1326" i="1" s="1"/>
  <c r="V1322" i="1"/>
  <c r="W1322" i="1" s="1"/>
  <c r="AM1322" i="1" s="1"/>
  <c r="V1318" i="1"/>
  <c r="W1318" i="1" s="1"/>
  <c r="AM1318" i="1" s="1"/>
  <c r="V1314" i="1"/>
  <c r="W1314" i="1" s="1"/>
  <c r="AM1314" i="1" s="1"/>
  <c r="V1310" i="1"/>
  <c r="W1310" i="1" s="1"/>
  <c r="AM1310" i="1" s="1"/>
  <c r="V1306" i="1"/>
  <c r="W1306" i="1" s="1"/>
  <c r="AM1306" i="1" s="1"/>
  <c r="V1302" i="1"/>
  <c r="W1302" i="1" s="1"/>
  <c r="AM1302" i="1" s="1"/>
  <c r="V1298" i="1"/>
  <c r="W1298" i="1" s="1"/>
  <c r="AM1298" i="1" s="1"/>
  <c r="V1294" i="1"/>
  <c r="W1294" i="1" s="1"/>
  <c r="AM1294" i="1" s="1"/>
  <c r="V1290" i="1"/>
  <c r="W1290" i="1" s="1"/>
  <c r="AM1290" i="1" s="1"/>
  <c r="V1286" i="1"/>
  <c r="W1286" i="1" s="1"/>
  <c r="AM1286" i="1" s="1"/>
  <c r="V1282" i="1"/>
  <c r="W1282" i="1" s="1"/>
  <c r="AM1282" i="1" s="1"/>
  <c r="V1278" i="1"/>
  <c r="W1278" i="1" s="1"/>
  <c r="AM1278" i="1" s="1"/>
  <c r="V1274" i="1"/>
  <c r="W1274" i="1" s="1"/>
  <c r="AM1274" i="1" s="1"/>
  <c r="V1270" i="1"/>
  <c r="W1270" i="1" s="1"/>
  <c r="AM1270" i="1" s="1"/>
  <c r="V1266" i="1"/>
  <c r="W1266" i="1" s="1"/>
  <c r="AM1266" i="1" s="1"/>
  <c r="V1262" i="1"/>
  <c r="W1262" i="1" s="1"/>
  <c r="AM1262" i="1" s="1"/>
  <c r="V1258" i="1"/>
  <c r="W1258" i="1" s="1"/>
  <c r="AM1258" i="1" s="1"/>
  <c r="V1254" i="1"/>
  <c r="W1254" i="1" s="1"/>
  <c r="AM1254" i="1" s="1"/>
  <c r="V1250" i="1"/>
  <c r="W1250" i="1" s="1"/>
  <c r="AM1250" i="1" s="1"/>
  <c r="V1246" i="1"/>
  <c r="W1246" i="1" s="1"/>
  <c r="AM1246" i="1" s="1"/>
  <c r="V1242" i="1"/>
  <c r="W1242" i="1" s="1"/>
  <c r="AM1242" i="1" s="1"/>
  <c r="V1238" i="1"/>
  <c r="W1238" i="1" s="1"/>
  <c r="AM1238" i="1" s="1"/>
  <c r="V1234" i="1"/>
  <c r="W1234" i="1" s="1"/>
  <c r="AM1234" i="1" s="1"/>
  <c r="V1230" i="1"/>
  <c r="W1230" i="1" s="1"/>
  <c r="AM1230" i="1" s="1"/>
  <c r="V1226" i="1"/>
  <c r="W1226" i="1" s="1"/>
  <c r="AM1226" i="1" s="1"/>
  <c r="V1222" i="1"/>
  <c r="W1222" i="1" s="1"/>
  <c r="AM1222" i="1" s="1"/>
  <c r="V1218" i="1"/>
  <c r="W1218" i="1" s="1"/>
  <c r="AM1218" i="1" s="1"/>
  <c r="V1214" i="1"/>
  <c r="W1214" i="1" s="1"/>
  <c r="AM1214" i="1" s="1"/>
  <c r="V1210" i="1"/>
  <c r="W1210" i="1" s="1"/>
  <c r="AM1210" i="1" s="1"/>
  <c r="V1206" i="1"/>
  <c r="W1206" i="1" s="1"/>
  <c r="AM1206" i="1" s="1"/>
  <c r="V1202" i="1"/>
  <c r="W1202" i="1" s="1"/>
  <c r="AM1202" i="1" s="1"/>
  <c r="V1198" i="1"/>
  <c r="W1198" i="1" s="1"/>
  <c r="AM1198" i="1" s="1"/>
  <c r="V1194" i="1"/>
  <c r="W1194" i="1" s="1"/>
  <c r="AM1194" i="1" s="1"/>
  <c r="V1190" i="1"/>
  <c r="W1190" i="1" s="1"/>
  <c r="AM1190" i="1" s="1"/>
  <c r="V1186" i="1"/>
  <c r="W1186" i="1" s="1"/>
  <c r="AM1186" i="1" s="1"/>
  <c r="V1182" i="1"/>
  <c r="W1182" i="1" s="1"/>
  <c r="AM1182" i="1" s="1"/>
  <c r="V1178" i="1"/>
  <c r="W1178" i="1" s="1"/>
  <c r="AM1178" i="1" s="1"/>
  <c r="V1174" i="1"/>
  <c r="W1174" i="1" s="1"/>
  <c r="AM1174" i="1" s="1"/>
  <c r="V1170" i="1"/>
  <c r="W1170" i="1" s="1"/>
  <c r="AM1170" i="1" s="1"/>
  <c r="V1166" i="1"/>
  <c r="W1166" i="1" s="1"/>
  <c r="AM1166" i="1" s="1"/>
  <c r="V1162" i="1"/>
  <c r="W1162" i="1" s="1"/>
  <c r="AM1162" i="1" s="1"/>
  <c r="V1158" i="1"/>
  <c r="W1158" i="1" s="1"/>
  <c r="AM1158" i="1" s="1"/>
  <c r="V1154" i="1"/>
  <c r="W1154" i="1" s="1"/>
  <c r="AM1154" i="1" s="1"/>
  <c r="V1150" i="1"/>
  <c r="W1150" i="1" s="1"/>
  <c r="AM1150" i="1" s="1"/>
  <c r="V1146" i="1"/>
  <c r="W1146" i="1" s="1"/>
  <c r="AM1146" i="1" s="1"/>
  <c r="V1142" i="1"/>
  <c r="W1142" i="1" s="1"/>
  <c r="AM1142" i="1" s="1"/>
  <c r="V1138" i="1"/>
  <c r="W1138" i="1" s="1"/>
  <c r="AM1138" i="1" s="1"/>
  <c r="V1134" i="1"/>
  <c r="W1134" i="1" s="1"/>
  <c r="AM1134" i="1" s="1"/>
  <c r="V1130" i="1"/>
  <c r="W1130" i="1" s="1"/>
  <c r="AM1130" i="1" s="1"/>
  <c r="V1126" i="1"/>
  <c r="W1126" i="1" s="1"/>
  <c r="AM1126" i="1" s="1"/>
  <c r="V1122" i="1"/>
  <c r="W1122" i="1" s="1"/>
  <c r="AM1122" i="1" s="1"/>
  <c r="V1118" i="1"/>
  <c r="W1118" i="1" s="1"/>
  <c r="AM1118" i="1" s="1"/>
  <c r="V1114" i="1"/>
  <c r="W1114" i="1" s="1"/>
  <c r="AM1114" i="1" s="1"/>
  <c r="V1110" i="1"/>
  <c r="W1110" i="1" s="1"/>
  <c r="AM1110" i="1" s="1"/>
  <c r="V1106" i="1"/>
  <c r="W1106" i="1" s="1"/>
  <c r="AM1106" i="1" s="1"/>
  <c r="V1102" i="1"/>
  <c r="W1102" i="1" s="1"/>
  <c r="AM1102" i="1" s="1"/>
  <c r="V1098" i="1"/>
  <c r="W1098" i="1" s="1"/>
  <c r="AM1098" i="1" s="1"/>
  <c r="V1094" i="1"/>
  <c r="W1094" i="1" s="1"/>
  <c r="AM1094" i="1" s="1"/>
  <c r="V1090" i="1"/>
  <c r="W1090" i="1" s="1"/>
  <c r="AM1090" i="1" s="1"/>
  <c r="V1087" i="1"/>
  <c r="W1087" i="1" s="1"/>
  <c r="AM1087" i="1" s="1"/>
  <c r="V1083" i="1"/>
  <c r="W1083" i="1" s="1"/>
  <c r="AM1083" i="1" s="1"/>
  <c r="V1079" i="1"/>
  <c r="W1079" i="1" s="1"/>
  <c r="AM1079" i="1" s="1"/>
  <c r="V1076" i="1"/>
  <c r="W1076" i="1" s="1"/>
  <c r="AM1076" i="1" s="1"/>
  <c r="V1072" i="1"/>
  <c r="W1072" i="1" s="1"/>
  <c r="AM1072" i="1" s="1"/>
  <c r="V1068" i="1"/>
  <c r="W1068" i="1" s="1"/>
  <c r="AM1068" i="1" s="1"/>
  <c r="V1064" i="1"/>
  <c r="W1064" i="1" s="1"/>
  <c r="AM1064" i="1" s="1"/>
  <c r="V1060" i="1"/>
  <c r="W1060" i="1" s="1"/>
  <c r="AM1060" i="1" s="1"/>
  <c r="V1056" i="1"/>
  <c r="W1056" i="1" s="1"/>
  <c r="AM1056" i="1" s="1"/>
  <c r="V1052" i="1"/>
  <c r="W1052" i="1" s="1"/>
  <c r="AM1052" i="1" s="1"/>
  <c r="V1048" i="1"/>
  <c r="W1048" i="1" s="1"/>
  <c r="AM1048" i="1" s="1"/>
  <c r="V1044" i="1"/>
  <c r="W1044" i="1" s="1"/>
  <c r="AM1044" i="1" s="1"/>
  <c r="V1040" i="1"/>
  <c r="W1040" i="1" s="1"/>
  <c r="AM1040" i="1" s="1"/>
  <c r="V1036" i="1"/>
  <c r="W1036" i="1" s="1"/>
  <c r="AM1036" i="1" s="1"/>
  <c r="V1032" i="1"/>
  <c r="W1032" i="1" s="1"/>
  <c r="AM1032" i="1" s="1"/>
  <c r="V1028" i="1"/>
  <c r="W1028" i="1" s="1"/>
  <c r="AM1028" i="1" s="1"/>
  <c r="V1024" i="1"/>
  <c r="W1024" i="1" s="1"/>
  <c r="AM1024" i="1" s="1"/>
  <c r="V1020" i="1"/>
  <c r="W1020" i="1" s="1"/>
  <c r="AM1020" i="1" s="1"/>
  <c r="V1016" i="1"/>
  <c r="W1016" i="1" s="1"/>
  <c r="AM1016" i="1" s="1"/>
  <c r="V1012" i="1"/>
  <c r="W1012" i="1" s="1"/>
  <c r="AM1012" i="1" s="1"/>
  <c r="V1008" i="1"/>
  <c r="W1008" i="1" s="1"/>
  <c r="AM1008" i="1" s="1"/>
  <c r="V1004" i="1"/>
  <c r="W1004" i="1" s="1"/>
  <c r="AM1004" i="1" s="1"/>
  <c r="V1000" i="1"/>
  <c r="W1000" i="1" s="1"/>
  <c r="AM1000" i="1" s="1"/>
  <c r="V996" i="1"/>
  <c r="W996" i="1" s="1"/>
  <c r="AM996" i="1" s="1"/>
  <c r="V992" i="1"/>
  <c r="W992" i="1" s="1"/>
  <c r="AM992" i="1" s="1"/>
  <c r="V988" i="1"/>
  <c r="W988" i="1" s="1"/>
  <c r="AM988" i="1" s="1"/>
  <c r="V984" i="1"/>
  <c r="W984" i="1" s="1"/>
  <c r="AM984" i="1" s="1"/>
  <c r="V980" i="1"/>
  <c r="W980" i="1" s="1"/>
  <c r="AM980" i="1" s="1"/>
  <c r="V976" i="1"/>
  <c r="W976" i="1" s="1"/>
  <c r="AM976" i="1" s="1"/>
  <c r="V972" i="1"/>
  <c r="W972" i="1" s="1"/>
  <c r="AM972" i="1" s="1"/>
  <c r="V968" i="1"/>
  <c r="W968" i="1" s="1"/>
  <c r="AM968" i="1" s="1"/>
  <c r="V964" i="1"/>
  <c r="W964" i="1" s="1"/>
  <c r="AM964" i="1" s="1"/>
  <c r="V960" i="1"/>
  <c r="W960" i="1" s="1"/>
  <c r="AM960" i="1" s="1"/>
  <c r="V956" i="1"/>
  <c r="W956" i="1" s="1"/>
  <c r="AM956" i="1" s="1"/>
  <c r="V952" i="1"/>
  <c r="W952" i="1" s="1"/>
  <c r="AM952" i="1" s="1"/>
  <c r="V948" i="1"/>
  <c r="W948" i="1" s="1"/>
  <c r="AM948" i="1" s="1"/>
  <c r="V944" i="1"/>
  <c r="W944" i="1" s="1"/>
  <c r="AM944" i="1" s="1"/>
  <c r="V940" i="1"/>
  <c r="W940" i="1" s="1"/>
  <c r="AM940" i="1" s="1"/>
  <c r="V936" i="1"/>
  <c r="W936" i="1" s="1"/>
  <c r="AM936" i="1" s="1"/>
  <c r="V932" i="1"/>
  <c r="W932" i="1" s="1"/>
  <c r="AM932" i="1" s="1"/>
  <c r="V928" i="1"/>
  <c r="W928" i="1" s="1"/>
  <c r="AM928" i="1" s="1"/>
  <c r="V924" i="1"/>
  <c r="W924" i="1" s="1"/>
  <c r="AM924" i="1" s="1"/>
  <c r="V920" i="1"/>
  <c r="W920" i="1" s="1"/>
  <c r="AM920" i="1" s="1"/>
  <c r="V916" i="1"/>
  <c r="W916" i="1" s="1"/>
  <c r="AM916" i="1" s="1"/>
  <c r="V912" i="1"/>
  <c r="W912" i="1" s="1"/>
  <c r="AM912" i="1" s="1"/>
  <c r="V908" i="1"/>
  <c r="W908" i="1" s="1"/>
  <c r="AM908" i="1" s="1"/>
  <c r="V904" i="1"/>
  <c r="W904" i="1" s="1"/>
  <c r="AM904" i="1" s="1"/>
  <c r="V900" i="1"/>
  <c r="W900" i="1" s="1"/>
  <c r="AM900" i="1" s="1"/>
  <c r="V896" i="1"/>
  <c r="W896" i="1" s="1"/>
  <c r="AM896" i="1" s="1"/>
  <c r="V892" i="1"/>
  <c r="W892" i="1" s="1"/>
  <c r="AM892" i="1" s="1"/>
  <c r="V888" i="1"/>
  <c r="W888" i="1" s="1"/>
  <c r="AM888" i="1" s="1"/>
  <c r="V884" i="1"/>
  <c r="W884" i="1" s="1"/>
  <c r="AM884" i="1" s="1"/>
  <c r="V880" i="1"/>
  <c r="W880" i="1" s="1"/>
  <c r="AM880" i="1" s="1"/>
  <c r="V876" i="1"/>
  <c r="W876" i="1" s="1"/>
  <c r="AM876" i="1" s="1"/>
  <c r="V872" i="1"/>
  <c r="W872" i="1" s="1"/>
  <c r="AM872" i="1" s="1"/>
  <c r="V868" i="1"/>
  <c r="W868" i="1" s="1"/>
  <c r="AM868" i="1" s="1"/>
  <c r="V864" i="1"/>
  <c r="W864" i="1" s="1"/>
  <c r="AM864" i="1" s="1"/>
  <c r="V860" i="1"/>
  <c r="W860" i="1" s="1"/>
  <c r="AM860" i="1" s="1"/>
  <c r="V856" i="1"/>
  <c r="W856" i="1" s="1"/>
  <c r="AM856" i="1" s="1"/>
  <c r="V852" i="1"/>
  <c r="W852" i="1" s="1"/>
  <c r="AM852" i="1" s="1"/>
  <c r="V848" i="1"/>
  <c r="W848" i="1" s="1"/>
  <c r="AM848" i="1" s="1"/>
  <c r="V844" i="1"/>
  <c r="W844" i="1" s="1"/>
  <c r="AM844" i="1" s="1"/>
  <c r="V840" i="1"/>
  <c r="W840" i="1" s="1"/>
  <c r="AM840" i="1" s="1"/>
  <c r="V836" i="1"/>
  <c r="W836" i="1" s="1"/>
  <c r="AM836" i="1" s="1"/>
  <c r="V832" i="1"/>
  <c r="W832" i="1" s="1"/>
  <c r="AM832" i="1" s="1"/>
  <c r="V828" i="1"/>
  <c r="W828" i="1" s="1"/>
  <c r="AM828" i="1" s="1"/>
  <c r="V825" i="1"/>
  <c r="W825" i="1" s="1"/>
  <c r="AM825" i="1" s="1"/>
  <c r="V821" i="1"/>
  <c r="W821" i="1" s="1"/>
  <c r="AM821" i="1" s="1"/>
  <c r="V817" i="1"/>
  <c r="W817" i="1" s="1"/>
  <c r="AM817" i="1" s="1"/>
  <c r="V813" i="1"/>
  <c r="W813" i="1" s="1"/>
  <c r="AM813" i="1" s="1"/>
  <c r="V809" i="1"/>
  <c r="W809" i="1" s="1"/>
  <c r="AM809" i="1" s="1"/>
  <c r="V805" i="1"/>
  <c r="W805" i="1" s="1"/>
  <c r="AM805" i="1" s="1"/>
  <c r="V801" i="1"/>
  <c r="W801" i="1" s="1"/>
  <c r="AM801" i="1" s="1"/>
  <c r="V797" i="1"/>
  <c r="W797" i="1" s="1"/>
  <c r="AM797" i="1" s="1"/>
  <c r="V793" i="1"/>
  <c r="W793" i="1" s="1"/>
  <c r="AM793" i="1" s="1"/>
  <c r="V789" i="1"/>
  <c r="W789" i="1" s="1"/>
  <c r="AM789" i="1" s="1"/>
  <c r="V785" i="1"/>
  <c r="W785" i="1" s="1"/>
  <c r="AM785" i="1" s="1"/>
  <c r="V781" i="1"/>
  <c r="W781" i="1" s="1"/>
  <c r="AM781" i="1" s="1"/>
  <c r="V777" i="1"/>
  <c r="W777" i="1" s="1"/>
  <c r="AM777" i="1" s="1"/>
  <c r="V773" i="1"/>
  <c r="W773" i="1" s="1"/>
  <c r="AM773" i="1" s="1"/>
  <c r="V769" i="1"/>
  <c r="W769" i="1" s="1"/>
  <c r="AM769" i="1" s="1"/>
  <c r="V765" i="1"/>
  <c r="W765" i="1" s="1"/>
  <c r="AM765" i="1" s="1"/>
  <c r="V761" i="1"/>
  <c r="W761" i="1" s="1"/>
  <c r="AM761" i="1" s="1"/>
  <c r="V757" i="1"/>
  <c r="W757" i="1" s="1"/>
  <c r="AM757" i="1" s="1"/>
  <c r="V753" i="1"/>
  <c r="W753" i="1" s="1"/>
  <c r="AM753" i="1" s="1"/>
  <c r="V749" i="1"/>
  <c r="W749" i="1" s="1"/>
  <c r="AM749" i="1" s="1"/>
  <c r="V745" i="1"/>
  <c r="W745" i="1" s="1"/>
  <c r="AM745" i="1" s="1"/>
  <c r="V741" i="1"/>
  <c r="W741" i="1" s="1"/>
  <c r="AM741" i="1" s="1"/>
  <c r="V737" i="1"/>
  <c r="W737" i="1" s="1"/>
  <c r="AM737" i="1" s="1"/>
  <c r="V733" i="1"/>
  <c r="W733" i="1" s="1"/>
  <c r="AM733" i="1" s="1"/>
  <c r="V729" i="1"/>
  <c r="W729" i="1" s="1"/>
  <c r="AM729" i="1" s="1"/>
  <c r="V725" i="1"/>
  <c r="W725" i="1" s="1"/>
  <c r="AM725" i="1" s="1"/>
  <c r="V721" i="1"/>
  <c r="W721" i="1" s="1"/>
  <c r="AM721" i="1" s="1"/>
  <c r="V717" i="1"/>
  <c r="W717" i="1" s="1"/>
  <c r="AM717" i="1" s="1"/>
  <c r="V713" i="1"/>
  <c r="W713" i="1" s="1"/>
  <c r="AM713" i="1" s="1"/>
  <c r="V709" i="1"/>
  <c r="W709" i="1" s="1"/>
  <c r="AM709" i="1" s="1"/>
  <c r="V705" i="1"/>
  <c r="W705" i="1" s="1"/>
  <c r="AM705" i="1" s="1"/>
  <c r="V701" i="1"/>
  <c r="W701" i="1" s="1"/>
  <c r="AM701" i="1" s="1"/>
  <c r="V697" i="1"/>
  <c r="W697" i="1" s="1"/>
  <c r="AM697" i="1" s="1"/>
  <c r="V693" i="1"/>
  <c r="W693" i="1" s="1"/>
  <c r="AM693" i="1" s="1"/>
  <c r="V689" i="1"/>
  <c r="W689" i="1" s="1"/>
  <c r="AM689" i="1" s="1"/>
  <c r="V685" i="1"/>
  <c r="W685" i="1" s="1"/>
  <c r="AM685" i="1" s="1"/>
  <c r="V681" i="1"/>
  <c r="W681" i="1" s="1"/>
  <c r="AM681" i="1" s="1"/>
  <c r="V677" i="1"/>
  <c r="W677" i="1" s="1"/>
  <c r="AM677" i="1" s="1"/>
  <c r="V673" i="1"/>
  <c r="W673" i="1" s="1"/>
  <c r="AM673" i="1" s="1"/>
  <c r="V669" i="1"/>
  <c r="W669" i="1" s="1"/>
  <c r="AM669" i="1" s="1"/>
  <c r="V665" i="1"/>
  <c r="W665" i="1" s="1"/>
  <c r="AM665" i="1" s="1"/>
  <c r="V661" i="1"/>
  <c r="W661" i="1" s="1"/>
  <c r="AM661" i="1" s="1"/>
  <c r="V657" i="1"/>
  <c r="W657" i="1" s="1"/>
  <c r="AM657" i="1" s="1"/>
  <c r="V654" i="1"/>
  <c r="W654" i="1" s="1"/>
  <c r="AM654" i="1" s="1"/>
  <c r="V650" i="1"/>
  <c r="W650" i="1" s="1"/>
  <c r="AM650" i="1" s="1"/>
  <c r="V646" i="1"/>
  <c r="W646" i="1" s="1"/>
  <c r="AM646" i="1" s="1"/>
  <c r="V642" i="1"/>
  <c r="W642" i="1" s="1"/>
  <c r="AM642" i="1" s="1"/>
  <c r="V638" i="1"/>
  <c r="W638" i="1" s="1"/>
  <c r="AM638" i="1" s="1"/>
  <c r="V634" i="1"/>
  <c r="W634" i="1" s="1"/>
  <c r="AM634" i="1" s="1"/>
  <c r="V630" i="1"/>
  <c r="W630" i="1" s="1"/>
  <c r="AM630" i="1" s="1"/>
  <c r="V626" i="1"/>
  <c r="W626" i="1" s="1"/>
  <c r="AM626" i="1" s="1"/>
  <c r="V622" i="1"/>
  <c r="W622" i="1" s="1"/>
  <c r="AM622" i="1" s="1"/>
  <c r="V618" i="1"/>
  <c r="W618" i="1" s="1"/>
  <c r="AM618" i="1" s="1"/>
  <c r="V614" i="1"/>
  <c r="W614" i="1" s="1"/>
  <c r="AM614" i="1" s="1"/>
  <c r="V610" i="1"/>
  <c r="W610" i="1" s="1"/>
  <c r="AM610" i="1" s="1"/>
  <c r="V606" i="1"/>
  <c r="W606" i="1" s="1"/>
  <c r="AM606" i="1" s="1"/>
  <c r="V602" i="1"/>
  <c r="W602" i="1" s="1"/>
  <c r="AM602" i="1" s="1"/>
  <c r="V598" i="1"/>
  <c r="W598" i="1" s="1"/>
  <c r="AM598" i="1" s="1"/>
  <c r="V594" i="1"/>
  <c r="W594" i="1" s="1"/>
  <c r="AM594" i="1" s="1"/>
  <c r="V590" i="1"/>
  <c r="W590" i="1" s="1"/>
  <c r="AM590" i="1" s="1"/>
  <c r="V586" i="1"/>
  <c r="W586" i="1" s="1"/>
  <c r="AM586" i="1" s="1"/>
  <c r="V582" i="1"/>
  <c r="W582" i="1" s="1"/>
  <c r="AM582" i="1" s="1"/>
  <c r="V578" i="1"/>
  <c r="W578" i="1" s="1"/>
  <c r="AM578" i="1" s="1"/>
  <c r="V574" i="1"/>
  <c r="W574" i="1" s="1"/>
  <c r="AM574" i="1" s="1"/>
  <c r="V570" i="1"/>
  <c r="W570" i="1" s="1"/>
  <c r="AM570" i="1" s="1"/>
  <c r="V566" i="1"/>
  <c r="W566" i="1" s="1"/>
  <c r="AM566" i="1" s="1"/>
  <c r="V562" i="1"/>
  <c r="W562" i="1" s="1"/>
  <c r="AM562" i="1" s="1"/>
  <c r="V558" i="1"/>
  <c r="W558" i="1" s="1"/>
  <c r="AM558" i="1" s="1"/>
  <c r="V554" i="1"/>
  <c r="W554" i="1" s="1"/>
  <c r="AM554" i="1" s="1"/>
  <c r="V550" i="1"/>
  <c r="W550" i="1" s="1"/>
  <c r="AM550" i="1" s="1"/>
  <c r="V546" i="1"/>
  <c r="W546" i="1" s="1"/>
  <c r="AM546" i="1" s="1"/>
  <c r="V542" i="1"/>
  <c r="W542" i="1" s="1"/>
  <c r="AM542" i="1" s="1"/>
  <c r="V538" i="1"/>
  <c r="W538" i="1" s="1"/>
  <c r="AM538" i="1" s="1"/>
  <c r="V534" i="1"/>
  <c r="W534" i="1" s="1"/>
  <c r="AM534" i="1" s="1"/>
  <c r="V530" i="1"/>
  <c r="W530" i="1" s="1"/>
  <c r="AM530" i="1" s="1"/>
  <c r="V526" i="1"/>
  <c r="W526" i="1" s="1"/>
  <c r="AM526" i="1" s="1"/>
  <c r="V522" i="1"/>
  <c r="W522" i="1" s="1"/>
  <c r="AM522" i="1" s="1"/>
  <c r="V518" i="1"/>
  <c r="W518" i="1" s="1"/>
  <c r="AM518" i="1" s="1"/>
  <c r="V514" i="1"/>
  <c r="W514" i="1" s="1"/>
  <c r="AM514" i="1" s="1"/>
  <c r="V510" i="1"/>
  <c r="W510" i="1" s="1"/>
  <c r="AM510" i="1" s="1"/>
  <c r="V506" i="1"/>
  <c r="W506" i="1" s="1"/>
  <c r="AM506" i="1" s="1"/>
  <c r="V502" i="1"/>
  <c r="W502" i="1" s="1"/>
  <c r="AM502" i="1" s="1"/>
  <c r="V498" i="1"/>
  <c r="W498" i="1" s="1"/>
  <c r="AM498" i="1" s="1"/>
  <c r="V494" i="1"/>
  <c r="W494" i="1" s="1"/>
  <c r="AM494" i="1" s="1"/>
  <c r="V490" i="1"/>
  <c r="W490" i="1" s="1"/>
  <c r="AM490" i="1" s="1"/>
  <c r="V486" i="1"/>
  <c r="W486" i="1" s="1"/>
  <c r="AM486" i="1" s="1"/>
  <c r="V482" i="1"/>
  <c r="W482" i="1" s="1"/>
  <c r="AM482" i="1" s="1"/>
  <c r="V478" i="1"/>
  <c r="W478" i="1" s="1"/>
  <c r="AM478" i="1" s="1"/>
  <c r="V474" i="1"/>
  <c r="W474" i="1" s="1"/>
  <c r="AM474" i="1" s="1"/>
  <c r="V470" i="1"/>
  <c r="W470" i="1" s="1"/>
  <c r="AM470" i="1" s="1"/>
  <c r="V466" i="1"/>
  <c r="W466" i="1" s="1"/>
  <c r="AM466" i="1" s="1"/>
  <c r="V462" i="1"/>
  <c r="W462" i="1" s="1"/>
  <c r="AM462" i="1" s="1"/>
  <c r="V458" i="1"/>
  <c r="W458" i="1" s="1"/>
  <c r="AM458" i="1" s="1"/>
  <c r="V454" i="1"/>
  <c r="W454" i="1" s="1"/>
  <c r="AM454" i="1" s="1"/>
  <c r="V450" i="1"/>
  <c r="W450" i="1" s="1"/>
  <c r="AM450" i="1" s="1"/>
  <c r="V446" i="1"/>
  <c r="W446" i="1" s="1"/>
  <c r="AM446" i="1" s="1"/>
  <c r="V442" i="1"/>
  <c r="W442" i="1" s="1"/>
  <c r="AM442" i="1" s="1"/>
  <c r="V435" i="1"/>
  <c r="W435" i="1" s="1"/>
  <c r="AM435" i="1" s="1"/>
  <c r="V431" i="1"/>
  <c r="W431" i="1" s="1"/>
  <c r="AM431" i="1" s="1"/>
  <c r="V427" i="1"/>
  <c r="W427" i="1" s="1"/>
  <c r="AM427" i="1" s="1"/>
  <c r="V423" i="1"/>
  <c r="W423" i="1" s="1"/>
  <c r="AM423" i="1" s="1"/>
  <c r="V419" i="1"/>
  <c r="W419" i="1" s="1"/>
  <c r="AM419" i="1" s="1"/>
  <c r="V415" i="1"/>
  <c r="W415" i="1" s="1"/>
  <c r="AM415" i="1" s="1"/>
  <c r="V411" i="1"/>
  <c r="W411" i="1" s="1"/>
  <c r="AM411" i="1" s="1"/>
  <c r="V407" i="1"/>
  <c r="W407" i="1" s="1"/>
  <c r="AM407" i="1" s="1"/>
  <c r="V403" i="1"/>
  <c r="W403" i="1" s="1"/>
  <c r="AM403" i="1" s="1"/>
  <c r="V399" i="1"/>
  <c r="W399" i="1" s="1"/>
  <c r="AM399" i="1" s="1"/>
  <c r="V395" i="1"/>
  <c r="W395" i="1" s="1"/>
  <c r="AM395" i="1" s="1"/>
  <c r="V391" i="1"/>
  <c r="W391" i="1" s="1"/>
  <c r="AM391" i="1" s="1"/>
  <c r="V387" i="1"/>
  <c r="W387" i="1" s="1"/>
  <c r="AM387" i="1" s="1"/>
  <c r="V383" i="1"/>
  <c r="W383" i="1" s="1"/>
  <c r="AM383" i="1" s="1"/>
  <c r="V379" i="1"/>
  <c r="W379" i="1" s="1"/>
  <c r="AM379" i="1" s="1"/>
  <c r="V375" i="1"/>
  <c r="W375" i="1" s="1"/>
  <c r="AM375" i="1" s="1"/>
  <c r="V371" i="1"/>
  <c r="W371" i="1" s="1"/>
  <c r="AM371" i="1" s="1"/>
  <c r="V367" i="1"/>
  <c r="W367" i="1" s="1"/>
  <c r="AM367" i="1" s="1"/>
  <c r="V363" i="1"/>
  <c r="W363" i="1" s="1"/>
  <c r="AM363" i="1" s="1"/>
  <c r="V359" i="1"/>
  <c r="W359" i="1" s="1"/>
  <c r="AM359" i="1" s="1"/>
  <c r="V355" i="1"/>
  <c r="W355" i="1" s="1"/>
  <c r="AM355" i="1" s="1"/>
  <c r="V351" i="1"/>
  <c r="W351" i="1" s="1"/>
  <c r="AM351" i="1" s="1"/>
  <c r="V347" i="1"/>
  <c r="W347" i="1" s="1"/>
  <c r="AM347" i="1" s="1"/>
  <c r="V340" i="1"/>
  <c r="W340" i="1" s="1"/>
  <c r="AM340" i="1" s="1"/>
  <c r="V336" i="1"/>
  <c r="W336" i="1" s="1"/>
  <c r="AM336" i="1" s="1"/>
  <c r="V332" i="1"/>
  <c r="W332" i="1" s="1"/>
  <c r="AM332" i="1" s="1"/>
  <c r="V328" i="1"/>
  <c r="W328" i="1" s="1"/>
  <c r="AM328" i="1" s="1"/>
  <c r="V324" i="1"/>
  <c r="W324" i="1" s="1"/>
  <c r="AM324" i="1" s="1"/>
  <c r="V320" i="1"/>
  <c r="W320" i="1" s="1"/>
  <c r="AM320" i="1" s="1"/>
  <c r="V316" i="1"/>
  <c r="W316" i="1" s="1"/>
  <c r="AM316" i="1" s="1"/>
  <c r="V312" i="1"/>
  <c r="W312" i="1" s="1"/>
  <c r="AM312" i="1" s="1"/>
  <c r="V308" i="1"/>
  <c r="W308" i="1" s="1"/>
  <c r="AM308" i="1" s="1"/>
  <c r="V304" i="1"/>
  <c r="W304" i="1" s="1"/>
  <c r="AM304" i="1" s="1"/>
  <c r="V300" i="1"/>
  <c r="W300" i="1" s="1"/>
  <c r="AM300" i="1" s="1"/>
  <c r="V296" i="1"/>
  <c r="W296" i="1" s="1"/>
  <c r="AM296" i="1" s="1"/>
  <c r="V292" i="1"/>
  <c r="W292" i="1" s="1"/>
  <c r="AM292" i="1" s="1"/>
  <c r="V288" i="1"/>
  <c r="W288" i="1" s="1"/>
  <c r="AM288" i="1" s="1"/>
  <c r="V284" i="1"/>
  <c r="W284" i="1" s="1"/>
  <c r="AM284" i="1" s="1"/>
  <c r="V280" i="1"/>
  <c r="W280" i="1" s="1"/>
  <c r="AM280" i="1" s="1"/>
  <c r="V276" i="1"/>
  <c r="W276" i="1" s="1"/>
  <c r="AM276" i="1" s="1"/>
  <c r="V272" i="1"/>
  <c r="W272" i="1" s="1"/>
  <c r="AM272" i="1" s="1"/>
  <c r="V268" i="1"/>
  <c r="W268" i="1" s="1"/>
  <c r="AM268" i="1" s="1"/>
  <c r="V264" i="1"/>
  <c r="W264" i="1" s="1"/>
  <c r="AM264" i="1" s="1"/>
  <c r="V260" i="1"/>
  <c r="W260" i="1" s="1"/>
  <c r="AM260" i="1" s="1"/>
  <c r="V256" i="1"/>
  <c r="W256" i="1" s="1"/>
  <c r="AM256" i="1" s="1"/>
  <c r="V252" i="1"/>
  <c r="W252" i="1" s="1"/>
  <c r="AM252" i="1" s="1"/>
  <c r="V248" i="1"/>
  <c r="W248" i="1" s="1"/>
  <c r="AM248" i="1" s="1"/>
  <c r="V244" i="1"/>
  <c r="W244" i="1" s="1"/>
  <c r="AM244" i="1" s="1"/>
  <c r="V240" i="1"/>
  <c r="W240" i="1" s="1"/>
  <c r="AM240" i="1" s="1"/>
  <c r="V236" i="1"/>
  <c r="W236" i="1" s="1"/>
  <c r="AM236" i="1" s="1"/>
  <c r="V232" i="1"/>
  <c r="W232" i="1" s="1"/>
  <c r="AM232" i="1" s="1"/>
  <c r="V228" i="1"/>
  <c r="W228" i="1" s="1"/>
  <c r="AM228" i="1" s="1"/>
  <c r="V224" i="1"/>
  <c r="W224" i="1" s="1"/>
  <c r="AM224" i="1" s="1"/>
  <c r="V220" i="1"/>
  <c r="W220" i="1" s="1"/>
  <c r="AM220" i="1" s="1"/>
  <c r="V216" i="1"/>
  <c r="W216" i="1" s="1"/>
  <c r="AM216" i="1" s="1"/>
  <c r="V212" i="1"/>
  <c r="W212" i="1" s="1"/>
  <c r="AM212" i="1" s="1"/>
  <c r="V208" i="1"/>
  <c r="W208" i="1" s="1"/>
  <c r="AM208" i="1" s="1"/>
  <c r="V204" i="1"/>
  <c r="W204" i="1" s="1"/>
  <c r="AM204" i="1" s="1"/>
  <c r="V200" i="1"/>
  <c r="W200" i="1" s="1"/>
  <c r="AM200" i="1" s="1"/>
  <c r="V196" i="1"/>
  <c r="W196" i="1" s="1"/>
  <c r="AM196" i="1" s="1"/>
  <c r="V192" i="1"/>
  <c r="W192" i="1" s="1"/>
  <c r="AM192" i="1" s="1"/>
  <c r="V188" i="1"/>
  <c r="W188" i="1" s="1"/>
  <c r="AM188" i="1" s="1"/>
  <c r="V184" i="1"/>
  <c r="W184" i="1" s="1"/>
  <c r="AM184" i="1" s="1"/>
  <c r="V180" i="1"/>
  <c r="W180" i="1" s="1"/>
  <c r="AM180" i="1" s="1"/>
  <c r="V176" i="1"/>
  <c r="W176" i="1" s="1"/>
  <c r="AM176" i="1" s="1"/>
  <c r="V172" i="1"/>
  <c r="W172" i="1" s="1"/>
  <c r="AM172" i="1" s="1"/>
  <c r="V168" i="1"/>
  <c r="W168" i="1" s="1"/>
  <c r="AM168" i="1" s="1"/>
  <c r="V164" i="1"/>
  <c r="W164" i="1" s="1"/>
  <c r="AM164" i="1" s="1"/>
  <c r="V160" i="1"/>
  <c r="W160" i="1" s="1"/>
  <c r="AM160" i="1" s="1"/>
  <c r="V156" i="1"/>
  <c r="W156" i="1" s="1"/>
  <c r="AM156" i="1" s="1"/>
  <c r="V152" i="1"/>
  <c r="W152" i="1" s="1"/>
  <c r="AM152" i="1" s="1"/>
  <c r="V148" i="1"/>
  <c r="W148" i="1" s="1"/>
  <c r="AM148" i="1" s="1"/>
  <c r="V144" i="1"/>
  <c r="W144" i="1" s="1"/>
  <c r="AM144" i="1" s="1"/>
  <c r="V140" i="1"/>
  <c r="W140" i="1" s="1"/>
  <c r="AM140" i="1" s="1"/>
  <c r="V136" i="1"/>
  <c r="W136" i="1" s="1"/>
  <c r="AM136" i="1" s="1"/>
  <c r="V132" i="1"/>
  <c r="W132" i="1" s="1"/>
  <c r="AM132" i="1" s="1"/>
  <c r="V128" i="1"/>
  <c r="W128" i="1" s="1"/>
  <c r="AM128" i="1" s="1"/>
  <c r="V124" i="1"/>
  <c r="W124" i="1" s="1"/>
  <c r="AM124" i="1" s="1"/>
  <c r="V120" i="1"/>
  <c r="W120" i="1" s="1"/>
  <c r="AM120" i="1" s="1"/>
  <c r="V116" i="1"/>
  <c r="W116" i="1" s="1"/>
  <c r="AM116" i="1" s="1"/>
  <c r="V112" i="1"/>
  <c r="W112" i="1" s="1"/>
  <c r="AM112" i="1" s="1"/>
  <c r="V108" i="1"/>
  <c r="W108" i="1" s="1"/>
  <c r="AM108" i="1" s="1"/>
  <c r="V104" i="1"/>
  <c r="W104" i="1" s="1"/>
  <c r="AM104" i="1" s="1"/>
  <c r="V100" i="1"/>
  <c r="W100" i="1" s="1"/>
  <c r="AM100" i="1" s="1"/>
  <c r="V96" i="1"/>
  <c r="W96" i="1" s="1"/>
  <c r="AM96" i="1" s="1"/>
  <c r="V92" i="1"/>
  <c r="W92" i="1" s="1"/>
  <c r="AM92" i="1" s="1"/>
  <c r="V89" i="1"/>
  <c r="W89" i="1" s="1"/>
  <c r="AM89" i="1" s="1"/>
  <c r="V85" i="1"/>
  <c r="W85" i="1" s="1"/>
  <c r="AM85" i="1" s="1"/>
  <c r="V81" i="1"/>
  <c r="W81" i="1" s="1"/>
  <c r="AM81" i="1" s="1"/>
  <c r="V77" i="1"/>
  <c r="W77" i="1" s="1"/>
  <c r="AM77" i="1" s="1"/>
  <c r="V73" i="1"/>
  <c r="W73" i="1" s="1"/>
  <c r="AM73" i="1" s="1"/>
  <c r="V69" i="1"/>
  <c r="W69" i="1" s="1"/>
  <c r="AM69" i="1" s="1"/>
  <c r="V65" i="1"/>
  <c r="W65" i="1" s="1"/>
  <c r="AM65" i="1" s="1"/>
  <c r="V61" i="1"/>
  <c r="W61" i="1" s="1"/>
  <c r="AM61" i="1" s="1"/>
  <c r="V57" i="1"/>
  <c r="W57" i="1" s="1"/>
  <c r="AM57" i="1" s="1"/>
  <c r="V53" i="1"/>
  <c r="W53" i="1" s="1"/>
  <c r="AM53" i="1" s="1"/>
  <c r="V49" i="1"/>
  <c r="W49" i="1" s="1"/>
  <c r="AM49" i="1" s="1"/>
  <c r="V45" i="1"/>
  <c r="W45" i="1" s="1"/>
  <c r="AM45" i="1" s="1"/>
  <c r="V41" i="1"/>
  <c r="W41" i="1" s="1"/>
  <c r="AM41" i="1" s="1"/>
  <c r="V37" i="1"/>
  <c r="W37" i="1" s="1"/>
  <c r="AM37" i="1" s="1"/>
  <c r="V33" i="1"/>
  <c r="W33" i="1" s="1"/>
  <c r="AM33" i="1" s="1"/>
  <c r="V27" i="1"/>
  <c r="W27" i="1" s="1"/>
  <c r="AM27" i="1" s="1"/>
  <c r="V23" i="1"/>
  <c r="W23" i="1" s="1"/>
  <c r="AM23" i="1" s="1"/>
  <c r="V19" i="1"/>
  <c r="W19" i="1" s="1"/>
  <c r="AM19" i="1" s="1"/>
  <c r="V15" i="1"/>
  <c r="W15" i="1" s="1"/>
  <c r="AM15" i="1" s="1"/>
  <c r="V11" i="1"/>
  <c r="W11" i="1" s="1"/>
  <c r="AM11" i="1" s="1"/>
  <c r="V7" i="1"/>
  <c r="W7" i="1" s="1"/>
  <c r="AM7" i="1" s="1"/>
  <c r="AA2085" i="1"/>
  <c r="AB2085" i="1" s="1"/>
  <c r="AA2081" i="1"/>
  <c r="AB2081" i="1" s="1"/>
  <c r="AA2077" i="1"/>
  <c r="AB2077" i="1" s="1"/>
  <c r="AA2073" i="1"/>
  <c r="AB2073" i="1" s="1"/>
  <c r="AA2069" i="1"/>
  <c r="AB2069" i="1" s="1"/>
  <c r="AA2066" i="1"/>
  <c r="AB2066" i="1" s="1"/>
  <c r="AA2063" i="1"/>
  <c r="AB2063" i="1" s="1"/>
  <c r="AA2060" i="1"/>
  <c r="AB2060" i="1" s="1"/>
  <c r="AA2056" i="1"/>
  <c r="AB2056" i="1" s="1"/>
  <c r="AA2052" i="1"/>
  <c r="AB2052" i="1" s="1"/>
  <c r="AA2048" i="1"/>
  <c r="AB2048" i="1" s="1"/>
  <c r="AA2044" i="1"/>
  <c r="AB2044" i="1" s="1"/>
  <c r="AA2040" i="1"/>
  <c r="AB2040" i="1" s="1"/>
  <c r="AA2036" i="1"/>
  <c r="AB2036" i="1" s="1"/>
  <c r="AA2032" i="1"/>
  <c r="AB2032" i="1" s="1"/>
  <c r="AA2028" i="1"/>
  <c r="AB2028" i="1" s="1"/>
  <c r="AA2024" i="1"/>
  <c r="AB2024" i="1" s="1"/>
  <c r="AA2020" i="1"/>
  <c r="AB2020" i="1" s="1"/>
  <c r="AA2016" i="1"/>
  <c r="AB2016" i="1" s="1"/>
  <c r="AA2012" i="1"/>
  <c r="AB2012" i="1" s="1"/>
  <c r="AA2008" i="1"/>
  <c r="AB2008" i="1" s="1"/>
  <c r="AA2004" i="1"/>
  <c r="AB2004" i="1" s="1"/>
  <c r="AA2000" i="1"/>
  <c r="AB2000" i="1" s="1"/>
  <c r="AA1996" i="1"/>
  <c r="AB1996" i="1" s="1"/>
  <c r="AA1992" i="1"/>
  <c r="AB1992" i="1" s="1"/>
  <c r="AA1988" i="1"/>
  <c r="AB1988" i="1" s="1"/>
  <c r="AA1984" i="1"/>
  <c r="AB1984" i="1" s="1"/>
  <c r="AA1980" i="1"/>
  <c r="AB1980" i="1" s="1"/>
  <c r="AA1976" i="1"/>
  <c r="AB1976" i="1" s="1"/>
  <c r="AA1972" i="1"/>
  <c r="AB1972" i="1" s="1"/>
  <c r="AA1968" i="1"/>
  <c r="AB1968" i="1" s="1"/>
  <c r="AA1964" i="1"/>
  <c r="AB1964" i="1" s="1"/>
  <c r="AA1960" i="1"/>
  <c r="AB1960" i="1" s="1"/>
  <c r="AA1956" i="1"/>
  <c r="AB1956" i="1" s="1"/>
  <c r="AA1952" i="1"/>
  <c r="AB1952" i="1" s="1"/>
  <c r="AA1948" i="1"/>
  <c r="AB1948" i="1" s="1"/>
  <c r="AA1944" i="1"/>
  <c r="AB1944" i="1" s="1"/>
  <c r="AA1940" i="1"/>
  <c r="AB1940" i="1" s="1"/>
  <c r="AA1936" i="1"/>
  <c r="AB1936" i="1" s="1"/>
  <c r="AA1932" i="1"/>
  <c r="AB1932" i="1" s="1"/>
  <c r="AA1928" i="1"/>
  <c r="AB1928" i="1" s="1"/>
  <c r="AA1924" i="1"/>
  <c r="AB1924" i="1" s="1"/>
  <c r="AA1920" i="1"/>
  <c r="AB1920" i="1" s="1"/>
  <c r="AA1916" i="1"/>
  <c r="AB1916" i="1" s="1"/>
  <c r="AA1912" i="1"/>
  <c r="AB1912" i="1" s="1"/>
  <c r="AA1908" i="1"/>
  <c r="AB1908" i="1" s="1"/>
  <c r="AA1904" i="1"/>
  <c r="AB1904" i="1" s="1"/>
  <c r="AA1900" i="1"/>
  <c r="AB1900" i="1" s="1"/>
  <c r="AA1896" i="1"/>
  <c r="AB1896" i="1" s="1"/>
  <c r="AA1892" i="1"/>
  <c r="AB1892" i="1" s="1"/>
  <c r="AA1888" i="1"/>
  <c r="AB1888" i="1" s="1"/>
  <c r="AA1884" i="1"/>
  <c r="AB1884" i="1" s="1"/>
  <c r="AA1880" i="1"/>
  <c r="AB1880" i="1" s="1"/>
  <c r="AA1876" i="1"/>
  <c r="AB1876" i="1" s="1"/>
  <c r="AA1872" i="1"/>
  <c r="AB1872" i="1" s="1"/>
  <c r="AA1868" i="1"/>
  <c r="AB1868" i="1" s="1"/>
  <c r="AA1864" i="1"/>
  <c r="AB1864" i="1" s="1"/>
  <c r="AA1860" i="1"/>
  <c r="AB1860" i="1" s="1"/>
  <c r="AA1856" i="1"/>
  <c r="AB1856" i="1" s="1"/>
  <c r="AA1852" i="1"/>
  <c r="AB1852" i="1" s="1"/>
  <c r="AA1848" i="1"/>
  <c r="AB1848" i="1" s="1"/>
  <c r="AA1844" i="1"/>
  <c r="AB1844" i="1" s="1"/>
  <c r="AA1840" i="1"/>
  <c r="AB1840" i="1" s="1"/>
  <c r="AA1836" i="1"/>
  <c r="AB1836" i="1" s="1"/>
  <c r="AA1832" i="1"/>
  <c r="AB1832" i="1" s="1"/>
  <c r="AA1828" i="1"/>
  <c r="AB1828" i="1" s="1"/>
  <c r="AA1824" i="1"/>
  <c r="AB1824" i="1" s="1"/>
  <c r="AA1820" i="1"/>
  <c r="AB1820" i="1" s="1"/>
  <c r="AA1816" i="1"/>
  <c r="AB1816" i="1" s="1"/>
  <c r="AA1812" i="1"/>
  <c r="AB1812" i="1" s="1"/>
  <c r="AA1808" i="1"/>
  <c r="AB1808" i="1" s="1"/>
  <c r="AA1804" i="1"/>
  <c r="AB1804" i="1" s="1"/>
  <c r="AA1800" i="1"/>
  <c r="AB1800" i="1" s="1"/>
  <c r="AA1796" i="1"/>
  <c r="AB1796" i="1" s="1"/>
  <c r="AA1792" i="1"/>
  <c r="AB1792" i="1" s="1"/>
  <c r="AA1788" i="1"/>
  <c r="AB1788" i="1" s="1"/>
  <c r="AA1784" i="1"/>
  <c r="AB1784" i="1" s="1"/>
  <c r="AA1777" i="1"/>
  <c r="AB1777" i="1" s="1"/>
  <c r="AA1773" i="1"/>
  <c r="AB1773" i="1" s="1"/>
  <c r="AA1769" i="1"/>
  <c r="AB1769" i="1" s="1"/>
  <c r="AA1765" i="1"/>
  <c r="AB1765" i="1" s="1"/>
  <c r="AA1761" i="1"/>
  <c r="AB1761" i="1" s="1"/>
  <c r="AA1757" i="1"/>
  <c r="AB1757" i="1" s="1"/>
  <c r="AA1753" i="1"/>
  <c r="AB1753" i="1" s="1"/>
  <c r="AA1749" i="1"/>
  <c r="AB1749" i="1" s="1"/>
  <c r="AA1745" i="1"/>
  <c r="AB1745" i="1" s="1"/>
  <c r="AA1741" i="1"/>
  <c r="AB1741" i="1" s="1"/>
  <c r="AA1737" i="1"/>
  <c r="AB1737" i="1" s="1"/>
  <c r="AA1733" i="1"/>
  <c r="AB1733" i="1" s="1"/>
  <c r="AA1729" i="1"/>
  <c r="AB1729" i="1" s="1"/>
  <c r="AA1725" i="1"/>
  <c r="AB1725" i="1" s="1"/>
  <c r="AA1721" i="1"/>
  <c r="AB1721" i="1" s="1"/>
  <c r="AA1717" i="1"/>
  <c r="AB1717" i="1" s="1"/>
  <c r="AA1713" i="1"/>
  <c r="AB1713" i="1" s="1"/>
  <c r="AA1709" i="1"/>
  <c r="AB1709" i="1" s="1"/>
  <c r="AA1705" i="1"/>
  <c r="AB1705" i="1" s="1"/>
  <c r="AA1701" i="1"/>
  <c r="AB1701" i="1" s="1"/>
  <c r="AA1697" i="1"/>
  <c r="AB1697" i="1" s="1"/>
  <c r="AA1693" i="1"/>
  <c r="AB1693" i="1" s="1"/>
  <c r="AA1689" i="1"/>
  <c r="AB1689" i="1" s="1"/>
  <c r="AA1685" i="1"/>
  <c r="AB1685" i="1" s="1"/>
  <c r="AA1681" i="1"/>
  <c r="AB1681" i="1" s="1"/>
  <c r="AA1677" i="1"/>
  <c r="AB1677" i="1" s="1"/>
  <c r="AA1673" i="1"/>
  <c r="AB1673" i="1" s="1"/>
  <c r="AA1669" i="1"/>
  <c r="AB1669" i="1" s="1"/>
  <c r="AA1666" i="1"/>
  <c r="AB1666" i="1" s="1"/>
  <c r="AA1662" i="1"/>
  <c r="AB1662" i="1" s="1"/>
  <c r="AA1658" i="1"/>
  <c r="AB1658" i="1" s="1"/>
  <c r="AA1654" i="1"/>
  <c r="AB1654" i="1" s="1"/>
  <c r="AA1650" i="1"/>
  <c r="AB1650" i="1" s="1"/>
  <c r="AA1646" i="1"/>
  <c r="AB1646" i="1" s="1"/>
  <c r="AA1642" i="1"/>
  <c r="AB1642" i="1" s="1"/>
  <c r="AA1638" i="1"/>
  <c r="AB1638" i="1" s="1"/>
  <c r="AA1634" i="1"/>
  <c r="AB1634" i="1" s="1"/>
  <c r="AA1630" i="1"/>
  <c r="AB1630" i="1" s="1"/>
  <c r="AA1626" i="1"/>
  <c r="AB1626" i="1" s="1"/>
  <c r="AA1622" i="1"/>
  <c r="AB1622" i="1" s="1"/>
  <c r="AA1618" i="1"/>
  <c r="AB1618" i="1" s="1"/>
  <c r="AA1614" i="1"/>
  <c r="AB1614" i="1" s="1"/>
  <c r="AA1610" i="1"/>
  <c r="AB1610" i="1" s="1"/>
  <c r="AA1606" i="1"/>
  <c r="AB1606" i="1" s="1"/>
  <c r="AA1602" i="1"/>
  <c r="AB1602" i="1" s="1"/>
  <c r="AA1598" i="1"/>
  <c r="AB1598" i="1" s="1"/>
  <c r="AA1594" i="1"/>
  <c r="AB1594" i="1" s="1"/>
  <c r="AA1590" i="1"/>
  <c r="AB1590" i="1" s="1"/>
  <c r="AA1586" i="1"/>
  <c r="AB1586" i="1" s="1"/>
  <c r="AA1582" i="1"/>
  <c r="AB1582" i="1" s="1"/>
  <c r="AA1578" i="1"/>
  <c r="AB1578" i="1" s="1"/>
  <c r="AA1574" i="1"/>
  <c r="AB1574" i="1" s="1"/>
  <c r="AA1570" i="1"/>
  <c r="AB1570" i="1" s="1"/>
  <c r="AA1566" i="1"/>
  <c r="AB1566" i="1" s="1"/>
  <c r="AA1563" i="1"/>
  <c r="AB1563" i="1" s="1"/>
  <c r="AA1559" i="1"/>
  <c r="AB1559" i="1" s="1"/>
  <c r="AA1555" i="1"/>
  <c r="AB1555" i="1" s="1"/>
  <c r="AA1551" i="1"/>
  <c r="AB1551" i="1" s="1"/>
  <c r="AA1547" i="1"/>
  <c r="AB1547" i="1" s="1"/>
  <c r="AA1543" i="1"/>
  <c r="AB1543" i="1" s="1"/>
  <c r="AA1539" i="1"/>
  <c r="AB1539" i="1" s="1"/>
  <c r="AA1535" i="1"/>
  <c r="AB1535" i="1" s="1"/>
  <c r="AA1531" i="1"/>
  <c r="AB1531" i="1" s="1"/>
  <c r="AA1527" i="1"/>
  <c r="AB1527" i="1" s="1"/>
  <c r="AA1523" i="1"/>
  <c r="AB1523" i="1" s="1"/>
  <c r="AA1519" i="1"/>
  <c r="AB1519" i="1" s="1"/>
  <c r="AA1515" i="1"/>
  <c r="AB1515" i="1" s="1"/>
  <c r="AA1511" i="1"/>
  <c r="AB1511" i="1" s="1"/>
  <c r="AA1507" i="1"/>
  <c r="AB1507" i="1" s="1"/>
  <c r="AA1503" i="1"/>
  <c r="AB1503" i="1" s="1"/>
  <c r="AA1499" i="1"/>
  <c r="AB1499" i="1" s="1"/>
  <c r="AA1495" i="1"/>
  <c r="AB1495" i="1" s="1"/>
  <c r="AA1491" i="1"/>
  <c r="AB1491" i="1" s="1"/>
  <c r="AA1487" i="1"/>
  <c r="AB1487" i="1" s="1"/>
  <c r="AA1484" i="1"/>
  <c r="AB1484" i="1" s="1"/>
  <c r="AA1480" i="1"/>
  <c r="AB1480" i="1" s="1"/>
  <c r="AA1476" i="1"/>
  <c r="AB1476" i="1" s="1"/>
  <c r="AA1472" i="1"/>
  <c r="AB1472" i="1" s="1"/>
  <c r="AA1468" i="1"/>
  <c r="AB1468" i="1" s="1"/>
  <c r="AA1464" i="1"/>
  <c r="AB1464" i="1" s="1"/>
  <c r="AA1460" i="1"/>
  <c r="AB1460" i="1" s="1"/>
  <c r="AA1456" i="1"/>
  <c r="AB1456" i="1" s="1"/>
  <c r="AA1452" i="1"/>
  <c r="AB1452" i="1" s="1"/>
  <c r="AA1448" i="1"/>
  <c r="AB1448" i="1" s="1"/>
  <c r="AA1444" i="1"/>
  <c r="AB1444" i="1" s="1"/>
  <c r="AA1440" i="1"/>
  <c r="AB1440" i="1" s="1"/>
  <c r="AA1436" i="1"/>
  <c r="AB1436" i="1" s="1"/>
  <c r="AA1432" i="1"/>
  <c r="AB1432" i="1" s="1"/>
  <c r="AA1428" i="1"/>
  <c r="AB1428" i="1" s="1"/>
  <c r="AA1424" i="1"/>
  <c r="AB1424" i="1" s="1"/>
  <c r="AA1420" i="1"/>
  <c r="AB1420" i="1" s="1"/>
  <c r="AA1416" i="1"/>
  <c r="AB1416" i="1" s="1"/>
  <c r="AA1412" i="1"/>
  <c r="AB1412" i="1" s="1"/>
  <c r="AA1408" i="1"/>
  <c r="AB1408" i="1" s="1"/>
  <c r="AA1404" i="1"/>
  <c r="AB1404" i="1" s="1"/>
  <c r="AA1401" i="1"/>
  <c r="AB1401" i="1" s="1"/>
  <c r="AA1397" i="1"/>
  <c r="AB1397" i="1" s="1"/>
  <c r="AA1393" i="1"/>
  <c r="AB1393" i="1" s="1"/>
  <c r="AA1389" i="1"/>
  <c r="AB1389" i="1" s="1"/>
  <c r="AA1385" i="1"/>
  <c r="AB1385" i="1" s="1"/>
  <c r="AA1381" i="1"/>
  <c r="AB1381" i="1" s="1"/>
  <c r="AA1378" i="1"/>
  <c r="AB1378" i="1" s="1"/>
  <c r="AA1374" i="1"/>
  <c r="AB1374" i="1" s="1"/>
  <c r="AA1370" i="1"/>
  <c r="AB1370" i="1" s="1"/>
  <c r="AA1366" i="1"/>
  <c r="AB1366" i="1" s="1"/>
  <c r="AA1362" i="1"/>
  <c r="AB1362" i="1" s="1"/>
  <c r="AA1358" i="1"/>
  <c r="AB1358" i="1" s="1"/>
  <c r="AA1354" i="1"/>
  <c r="AB1354" i="1" s="1"/>
  <c r="AA1350" i="1"/>
  <c r="AB1350" i="1" s="1"/>
  <c r="AA1346" i="1"/>
  <c r="AB1346" i="1" s="1"/>
  <c r="AA1342" i="1"/>
  <c r="AB1342" i="1" s="1"/>
  <c r="AA1338" i="1"/>
  <c r="AB1338" i="1" s="1"/>
  <c r="AA1334" i="1"/>
  <c r="AB1334" i="1" s="1"/>
  <c r="AA1330" i="1"/>
  <c r="AB1330" i="1" s="1"/>
  <c r="AA1326" i="1"/>
  <c r="AB1326" i="1" s="1"/>
  <c r="AA1322" i="1"/>
  <c r="AB1322" i="1" s="1"/>
  <c r="AA1318" i="1"/>
  <c r="AB1318" i="1" s="1"/>
  <c r="AA1314" i="1"/>
  <c r="AB1314" i="1" s="1"/>
  <c r="AA1310" i="1"/>
  <c r="AB1310" i="1" s="1"/>
  <c r="AA1306" i="1"/>
  <c r="AB1306" i="1" s="1"/>
  <c r="AA1302" i="1"/>
  <c r="AB1302" i="1" s="1"/>
  <c r="AA1298" i="1"/>
  <c r="AB1298" i="1" s="1"/>
  <c r="AA1294" i="1"/>
  <c r="AB1294" i="1" s="1"/>
  <c r="AA1290" i="1"/>
  <c r="AB1290" i="1" s="1"/>
  <c r="AA1286" i="1"/>
  <c r="AB1286" i="1" s="1"/>
  <c r="AA1282" i="1"/>
  <c r="AB1282" i="1" s="1"/>
  <c r="AA1278" i="1"/>
  <c r="AB1278" i="1" s="1"/>
  <c r="AA1274" i="1"/>
  <c r="AB1274" i="1" s="1"/>
  <c r="AA1270" i="1"/>
  <c r="AB1270" i="1" s="1"/>
  <c r="AA1266" i="1"/>
  <c r="AB1266" i="1" s="1"/>
  <c r="AA1262" i="1"/>
  <c r="AB1262" i="1" s="1"/>
  <c r="AA1258" i="1"/>
  <c r="AB1258" i="1" s="1"/>
  <c r="AA1254" i="1"/>
  <c r="AB1254" i="1" s="1"/>
  <c r="AA1250" i="1"/>
  <c r="AB1250" i="1" s="1"/>
  <c r="AA1246" i="1"/>
  <c r="AB1246" i="1" s="1"/>
  <c r="AA1242" i="1"/>
  <c r="AB1242" i="1" s="1"/>
  <c r="AA1238" i="1"/>
  <c r="AB1238" i="1" s="1"/>
  <c r="AA1234" i="1"/>
  <c r="AB1234" i="1" s="1"/>
  <c r="AA1230" i="1"/>
  <c r="AB1230" i="1" s="1"/>
  <c r="AA1226" i="1"/>
  <c r="AB1226" i="1" s="1"/>
  <c r="AA1222" i="1"/>
  <c r="AB1222" i="1" s="1"/>
  <c r="AA1218" i="1"/>
  <c r="AB1218" i="1" s="1"/>
  <c r="AA1214" i="1"/>
  <c r="AB1214" i="1" s="1"/>
  <c r="AA1210" i="1"/>
  <c r="AB1210" i="1" s="1"/>
  <c r="AA1206" i="1"/>
  <c r="AB1206" i="1" s="1"/>
  <c r="AA1202" i="1"/>
  <c r="AB1202" i="1" s="1"/>
  <c r="AA1198" i="1"/>
  <c r="AB1198" i="1" s="1"/>
  <c r="AA1194" i="1"/>
  <c r="AB1194" i="1" s="1"/>
  <c r="AA1190" i="1"/>
  <c r="AB1190" i="1" s="1"/>
  <c r="AA1186" i="1"/>
  <c r="AB1186" i="1" s="1"/>
  <c r="AA1182" i="1"/>
  <c r="AB1182" i="1" s="1"/>
  <c r="AA1178" i="1"/>
  <c r="AB1178" i="1" s="1"/>
  <c r="AA1174" i="1"/>
  <c r="AB1174" i="1" s="1"/>
  <c r="AA1170" i="1"/>
  <c r="AB1170" i="1" s="1"/>
  <c r="AA1166" i="1"/>
  <c r="AB1166" i="1" s="1"/>
  <c r="AA1162" i="1"/>
  <c r="AB1162" i="1" s="1"/>
  <c r="AA1158" i="1"/>
  <c r="AB1158" i="1" s="1"/>
  <c r="AA1154" i="1"/>
  <c r="AB1154" i="1" s="1"/>
  <c r="AA1150" i="1"/>
  <c r="AB1150" i="1" s="1"/>
  <c r="AA1146" i="1"/>
  <c r="AB1146" i="1" s="1"/>
  <c r="AA1142" i="1"/>
  <c r="AB1142" i="1" s="1"/>
  <c r="AA1138" i="1"/>
  <c r="AB1138" i="1" s="1"/>
  <c r="AA1134" i="1"/>
  <c r="AB1134" i="1" s="1"/>
  <c r="AA1130" i="1"/>
  <c r="AB1130" i="1" s="1"/>
  <c r="AA1126" i="1"/>
  <c r="AB1126" i="1" s="1"/>
  <c r="AA1122" i="1"/>
  <c r="AB1122" i="1" s="1"/>
  <c r="AA1118" i="1"/>
  <c r="AB1118" i="1" s="1"/>
  <c r="AA1114" i="1"/>
  <c r="AB1114" i="1" s="1"/>
  <c r="AA1110" i="1"/>
  <c r="AB1110" i="1" s="1"/>
  <c r="AA1106" i="1"/>
  <c r="AB1106" i="1" s="1"/>
  <c r="AA1102" i="1"/>
  <c r="AB1102" i="1" s="1"/>
  <c r="AA1098" i="1"/>
  <c r="AB1098" i="1" s="1"/>
  <c r="AA1094" i="1"/>
  <c r="AB1094" i="1" s="1"/>
  <c r="AA1090" i="1"/>
  <c r="AB1090" i="1" s="1"/>
  <c r="AA1087" i="1"/>
  <c r="AB1087" i="1" s="1"/>
  <c r="AA1083" i="1"/>
  <c r="AB1083" i="1" s="1"/>
  <c r="AA1079" i="1"/>
  <c r="AB1079" i="1" s="1"/>
  <c r="AA1076" i="1"/>
  <c r="AB1076" i="1" s="1"/>
  <c r="AA1072" i="1"/>
  <c r="AB1072" i="1" s="1"/>
  <c r="AA1068" i="1"/>
  <c r="AB1068" i="1" s="1"/>
  <c r="AA1064" i="1"/>
  <c r="AB1064" i="1" s="1"/>
  <c r="AA1060" i="1"/>
  <c r="AB1060" i="1" s="1"/>
  <c r="AA1056" i="1"/>
  <c r="AB1056" i="1" s="1"/>
  <c r="AA1052" i="1"/>
  <c r="AB1052" i="1" s="1"/>
  <c r="AA1048" i="1"/>
  <c r="AB1048" i="1" s="1"/>
  <c r="AA1044" i="1"/>
  <c r="AB1044" i="1" s="1"/>
  <c r="AA1040" i="1"/>
  <c r="AB1040" i="1" s="1"/>
  <c r="AA1036" i="1"/>
  <c r="AB1036" i="1" s="1"/>
  <c r="AA1032" i="1"/>
  <c r="AB1032" i="1" s="1"/>
  <c r="AA1028" i="1"/>
  <c r="AB1028" i="1" s="1"/>
  <c r="AA1024" i="1"/>
  <c r="AB1024" i="1" s="1"/>
  <c r="AA1020" i="1"/>
  <c r="AB1020" i="1" s="1"/>
  <c r="AA1016" i="1"/>
  <c r="AB1016" i="1" s="1"/>
  <c r="AA1012" i="1"/>
  <c r="AB1012" i="1" s="1"/>
  <c r="AA1008" i="1"/>
  <c r="AB1008" i="1" s="1"/>
  <c r="AA1004" i="1"/>
  <c r="AB1004" i="1" s="1"/>
  <c r="AA1000" i="1"/>
  <c r="AB1000" i="1" s="1"/>
  <c r="AA996" i="1"/>
  <c r="AB996" i="1" s="1"/>
  <c r="AA992" i="1"/>
  <c r="AB992" i="1" s="1"/>
  <c r="AA988" i="1"/>
  <c r="AB988" i="1" s="1"/>
  <c r="AA984" i="1"/>
  <c r="AB984" i="1" s="1"/>
  <c r="AA980" i="1"/>
  <c r="AB980" i="1" s="1"/>
  <c r="AA976" i="1"/>
  <c r="AB976" i="1" s="1"/>
  <c r="AA972" i="1"/>
  <c r="AB972" i="1" s="1"/>
  <c r="AA968" i="1"/>
  <c r="AB968" i="1" s="1"/>
  <c r="AA964" i="1"/>
  <c r="AB964" i="1" s="1"/>
  <c r="AA960" i="1"/>
  <c r="AB960" i="1" s="1"/>
  <c r="AA956" i="1"/>
  <c r="AB956" i="1" s="1"/>
  <c r="AA952" i="1"/>
  <c r="AB952" i="1" s="1"/>
  <c r="AA948" i="1"/>
  <c r="AB948" i="1" s="1"/>
  <c r="AA944" i="1"/>
  <c r="AB944" i="1" s="1"/>
  <c r="AA940" i="1"/>
  <c r="AB940" i="1" s="1"/>
  <c r="AA936" i="1"/>
  <c r="AB936" i="1" s="1"/>
  <c r="AA932" i="1"/>
  <c r="AB932" i="1" s="1"/>
  <c r="AA928" i="1"/>
  <c r="AB928" i="1" s="1"/>
  <c r="AA924" i="1"/>
  <c r="AB924" i="1" s="1"/>
  <c r="AA920" i="1"/>
  <c r="AB920" i="1" s="1"/>
  <c r="AA916" i="1"/>
  <c r="AB916" i="1" s="1"/>
  <c r="AA912" i="1"/>
  <c r="AB912" i="1" s="1"/>
  <c r="AA908" i="1"/>
  <c r="AB908" i="1" s="1"/>
  <c r="AA904" i="1"/>
  <c r="AB904" i="1" s="1"/>
  <c r="AA900" i="1"/>
  <c r="AB900" i="1" s="1"/>
  <c r="AA896" i="1"/>
  <c r="AB896" i="1" s="1"/>
  <c r="AA892" i="1"/>
  <c r="AB892" i="1" s="1"/>
  <c r="AA888" i="1"/>
  <c r="AB888" i="1" s="1"/>
  <c r="AA884" i="1"/>
  <c r="AB884" i="1" s="1"/>
  <c r="AA880" i="1"/>
  <c r="AB880" i="1" s="1"/>
  <c r="AA876" i="1"/>
  <c r="AB876" i="1" s="1"/>
  <c r="AA872" i="1"/>
  <c r="AB872" i="1" s="1"/>
  <c r="AA868" i="1"/>
  <c r="AB868" i="1" s="1"/>
  <c r="AA864" i="1"/>
  <c r="AB864" i="1" s="1"/>
  <c r="AA860" i="1"/>
  <c r="AB860" i="1" s="1"/>
  <c r="AA856" i="1"/>
  <c r="AB856" i="1" s="1"/>
  <c r="AA852" i="1"/>
  <c r="AB852" i="1" s="1"/>
  <c r="AA848" i="1"/>
  <c r="AB848" i="1" s="1"/>
  <c r="AA844" i="1"/>
  <c r="AB844" i="1" s="1"/>
  <c r="AA840" i="1"/>
  <c r="AB840" i="1" s="1"/>
  <c r="AA836" i="1"/>
  <c r="AB836" i="1" s="1"/>
  <c r="AA832" i="1"/>
  <c r="AB832" i="1" s="1"/>
  <c r="AA828" i="1"/>
  <c r="AB828" i="1" s="1"/>
  <c r="AA825" i="1"/>
  <c r="AB825" i="1" s="1"/>
  <c r="AA821" i="1"/>
  <c r="AB821" i="1" s="1"/>
  <c r="AA817" i="1"/>
  <c r="AB817" i="1" s="1"/>
  <c r="AA813" i="1"/>
  <c r="AB813" i="1" s="1"/>
  <c r="AA809" i="1"/>
  <c r="AB809" i="1" s="1"/>
  <c r="AA805" i="1"/>
  <c r="AB805" i="1" s="1"/>
  <c r="AA801" i="1"/>
  <c r="AB801" i="1" s="1"/>
  <c r="AA797" i="1"/>
  <c r="AB797" i="1" s="1"/>
  <c r="AA793" i="1"/>
  <c r="AB793" i="1" s="1"/>
  <c r="AA789" i="1"/>
  <c r="AB789" i="1" s="1"/>
  <c r="AA785" i="1"/>
  <c r="AB785" i="1" s="1"/>
  <c r="AA781" i="1"/>
  <c r="AB781" i="1" s="1"/>
  <c r="AA777" i="1"/>
  <c r="AB777" i="1" s="1"/>
  <c r="AA773" i="1"/>
  <c r="AB773" i="1" s="1"/>
  <c r="AA769" i="1"/>
  <c r="AB769" i="1" s="1"/>
  <c r="AA765" i="1"/>
  <c r="AB765" i="1" s="1"/>
  <c r="AA761" i="1"/>
  <c r="AB761" i="1" s="1"/>
  <c r="AA757" i="1"/>
  <c r="AB757" i="1" s="1"/>
  <c r="AA753" i="1"/>
  <c r="AB753" i="1" s="1"/>
  <c r="AA749" i="1"/>
  <c r="AB749" i="1" s="1"/>
  <c r="AA745" i="1"/>
  <c r="AB745" i="1" s="1"/>
  <c r="AA741" i="1"/>
  <c r="AB741" i="1" s="1"/>
  <c r="AA737" i="1"/>
  <c r="AB737" i="1" s="1"/>
  <c r="AA733" i="1"/>
  <c r="AB733" i="1" s="1"/>
  <c r="AA729" i="1"/>
  <c r="AB729" i="1" s="1"/>
  <c r="AA725" i="1"/>
  <c r="AB725" i="1" s="1"/>
  <c r="AA721" i="1"/>
  <c r="AB721" i="1" s="1"/>
  <c r="AA717" i="1"/>
  <c r="AB717" i="1" s="1"/>
  <c r="AA713" i="1"/>
  <c r="AB713" i="1" s="1"/>
  <c r="AA709" i="1"/>
  <c r="AB709" i="1" s="1"/>
  <c r="AA705" i="1"/>
  <c r="AB705" i="1" s="1"/>
  <c r="AA701" i="1"/>
  <c r="AB701" i="1" s="1"/>
  <c r="AA697" i="1"/>
  <c r="AB697" i="1" s="1"/>
  <c r="AA693" i="1"/>
  <c r="AB693" i="1" s="1"/>
  <c r="AA689" i="1"/>
  <c r="AB689" i="1" s="1"/>
  <c r="AA685" i="1"/>
  <c r="AB685" i="1" s="1"/>
  <c r="AA681" i="1"/>
  <c r="AB681" i="1" s="1"/>
  <c r="AA677" i="1"/>
  <c r="AB677" i="1" s="1"/>
  <c r="AA673" i="1"/>
  <c r="AB673" i="1" s="1"/>
  <c r="AA669" i="1"/>
  <c r="AB669" i="1" s="1"/>
  <c r="AA665" i="1"/>
  <c r="AB665" i="1" s="1"/>
  <c r="AA661" i="1"/>
  <c r="AB661" i="1" s="1"/>
  <c r="AA657" i="1"/>
  <c r="AB657" i="1" s="1"/>
  <c r="AA654" i="1"/>
  <c r="AB654" i="1" s="1"/>
  <c r="AA650" i="1"/>
  <c r="AB650" i="1" s="1"/>
  <c r="AA646" i="1"/>
  <c r="AB646" i="1" s="1"/>
  <c r="AA642" i="1"/>
  <c r="AB642" i="1" s="1"/>
  <c r="AA638" i="1"/>
  <c r="AB638" i="1" s="1"/>
  <c r="AA634" i="1"/>
  <c r="AB634" i="1" s="1"/>
  <c r="AA630" i="1"/>
  <c r="AB630" i="1" s="1"/>
  <c r="AA626" i="1"/>
  <c r="AB626" i="1" s="1"/>
  <c r="AA622" i="1"/>
  <c r="AB622" i="1" s="1"/>
  <c r="AA618" i="1"/>
  <c r="AB618" i="1" s="1"/>
  <c r="AA614" i="1"/>
  <c r="AB614" i="1" s="1"/>
  <c r="AA610" i="1"/>
  <c r="AB610" i="1" s="1"/>
  <c r="AA606" i="1"/>
  <c r="AB606" i="1" s="1"/>
  <c r="AA602" i="1"/>
  <c r="AB602" i="1" s="1"/>
  <c r="AA598" i="1"/>
  <c r="AB598" i="1" s="1"/>
  <c r="AA594" i="1"/>
  <c r="AB594" i="1" s="1"/>
  <c r="AA590" i="1"/>
  <c r="AB590" i="1" s="1"/>
  <c r="AA586" i="1"/>
  <c r="AB586" i="1" s="1"/>
  <c r="AA582" i="1"/>
  <c r="AB582" i="1" s="1"/>
  <c r="AA578" i="1"/>
  <c r="AB578" i="1" s="1"/>
  <c r="AA574" i="1"/>
  <c r="AB574" i="1" s="1"/>
  <c r="AA570" i="1"/>
  <c r="AB570" i="1" s="1"/>
  <c r="AA566" i="1"/>
  <c r="AB566" i="1" s="1"/>
  <c r="AA562" i="1"/>
  <c r="AB562" i="1" s="1"/>
  <c r="AA558" i="1"/>
  <c r="AB558" i="1" s="1"/>
  <c r="AA554" i="1"/>
  <c r="AB554" i="1" s="1"/>
  <c r="AA550" i="1"/>
  <c r="AB550" i="1" s="1"/>
  <c r="AA546" i="1"/>
  <c r="AB546" i="1" s="1"/>
  <c r="AA542" i="1"/>
  <c r="AB542" i="1" s="1"/>
  <c r="AA538" i="1"/>
  <c r="AB538" i="1" s="1"/>
  <c r="AA534" i="1"/>
  <c r="AB534" i="1" s="1"/>
  <c r="AA530" i="1"/>
  <c r="AB530" i="1" s="1"/>
  <c r="AA526" i="1"/>
  <c r="AB526" i="1" s="1"/>
  <c r="AA522" i="1"/>
  <c r="AB522" i="1" s="1"/>
  <c r="AA518" i="1"/>
  <c r="AB518" i="1" s="1"/>
  <c r="AA514" i="1"/>
  <c r="AB514" i="1" s="1"/>
  <c r="AA510" i="1"/>
  <c r="AB510" i="1" s="1"/>
  <c r="AA506" i="1"/>
  <c r="AB506" i="1" s="1"/>
  <c r="AA502" i="1"/>
  <c r="AB502" i="1" s="1"/>
  <c r="AA498" i="1"/>
  <c r="AB498" i="1" s="1"/>
  <c r="AA494" i="1"/>
  <c r="AB494" i="1" s="1"/>
  <c r="AA490" i="1"/>
  <c r="AB490" i="1" s="1"/>
  <c r="AA486" i="1"/>
  <c r="AB486" i="1" s="1"/>
  <c r="AA482" i="1"/>
  <c r="AB482" i="1" s="1"/>
  <c r="AA478" i="1"/>
  <c r="AB478" i="1" s="1"/>
  <c r="AA474" i="1"/>
  <c r="AB474" i="1" s="1"/>
  <c r="AA470" i="1"/>
  <c r="AB470" i="1" s="1"/>
  <c r="AA466" i="1"/>
  <c r="AB466" i="1" s="1"/>
  <c r="AA462" i="1"/>
  <c r="AB462" i="1" s="1"/>
  <c r="AA458" i="1"/>
  <c r="AB458" i="1" s="1"/>
  <c r="AA454" i="1"/>
  <c r="AB454" i="1" s="1"/>
  <c r="AA450" i="1"/>
  <c r="AB450" i="1" s="1"/>
  <c r="AA446" i="1"/>
  <c r="AB446" i="1" s="1"/>
  <c r="AA442" i="1"/>
  <c r="AB442" i="1" s="1"/>
  <c r="AA435" i="1"/>
  <c r="AB435" i="1" s="1"/>
  <c r="AA431" i="1"/>
  <c r="AB431" i="1" s="1"/>
  <c r="AA427" i="1"/>
  <c r="AB427" i="1" s="1"/>
  <c r="AA423" i="1"/>
  <c r="AB423" i="1" s="1"/>
  <c r="AA419" i="1"/>
  <c r="AB419" i="1" s="1"/>
  <c r="AA415" i="1"/>
  <c r="AB415" i="1" s="1"/>
  <c r="AA411" i="1"/>
  <c r="AB411" i="1" s="1"/>
  <c r="AA407" i="1"/>
  <c r="AB407" i="1" s="1"/>
  <c r="AA403" i="1"/>
  <c r="AB403" i="1" s="1"/>
  <c r="AA399" i="1"/>
  <c r="AB399" i="1" s="1"/>
  <c r="AA395" i="1"/>
  <c r="AB395" i="1" s="1"/>
  <c r="AA391" i="1"/>
  <c r="AB391" i="1" s="1"/>
  <c r="AA387" i="1"/>
  <c r="AB387" i="1" s="1"/>
  <c r="AA383" i="1"/>
  <c r="AB383" i="1" s="1"/>
  <c r="AA379" i="1"/>
  <c r="AB379" i="1" s="1"/>
  <c r="AA375" i="1"/>
  <c r="AB375" i="1" s="1"/>
  <c r="AA371" i="1"/>
  <c r="AB371" i="1" s="1"/>
  <c r="AA367" i="1"/>
  <c r="AB367" i="1" s="1"/>
  <c r="AA363" i="1"/>
  <c r="AB363" i="1" s="1"/>
  <c r="AA359" i="1"/>
  <c r="AB359" i="1" s="1"/>
  <c r="AA355" i="1"/>
  <c r="AB355" i="1" s="1"/>
  <c r="AA351" i="1"/>
  <c r="AB351" i="1" s="1"/>
  <c r="AA347" i="1"/>
  <c r="AB347" i="1" s="1"/>
  <c r="AA340" i="1"/>
  <c r="AB340" i="1" s="1"/>
  <c r="AA336" i="1"/>
  <c r="AB336" i="1" s="1"/>
  <c r="AA332" i="1"/>
  <c r="AB332" i="1" s="1"/>
  <c r="AA328" i="1"/>
  <c r="AB328" i="1" s="1"/>
  <c r="AA324" i="1"/>
  <c r="AB324" i="1" s="1"/>
  <c r="AA320" i="1"/>
  <c r="AB320" i="1" s="1"/>
  <c r="AA316" i="1"/>
  <c r="AB316" i="1" s="1"/>
  <c r="AA312" i="1"/>
  <c r="AB312" i="1" s="1"/>
  <c r="AA308" i="1"/>
  <c r="AB308" i="1" s="1"/>
  <c r="AA304" i="1"/>
  <c r="AB304" i="1" s="1"/>
  <c r="AA300" i="1"/>
  <c r="AB300" i="1" s="1"/>
  <c r="AA296" i="1"/>
  <c r="AB296" i="1" s="1"/>
  <c r="AA292" i="1"/>
  <c r="AB292" i="1" s="1"/>
  <c r="AA288" i="1"/>
  <c r="AB288" i="1" s="1"/>
  <c r="AA284" i="1"/>
  <c r="AB284" i="1" s="1"/>
  <c r="AA280" i="1"/>
  <c r="AB280" i="1" s="1"/>
  <c r="AA276" i="1"/>
  <c r="AB276" i="1" s="1"/>
  <c r="AA272" i="1"/>
  <c r="AB272" i="1" s="1"/>
  <c r="AA268" i="1"/>
  <c r="AB268" i="1" s="1"/>
  <c r="AA264" i="1"/>
  <c r="AB264" i="1" s="1"/>
  <c r="AA260" i="1"/>
  <c r="AB260" i="1" s="1"/>
  <c r="AA256" i="1"/>
  <c r="AB256" i="1" s="1"/>
  <c r="AA252" i="1"/>
  <c r="AB252" i="1" s="1"/>
  <c r="AA248" i="1"/>
  <c r="AB248" i="1" s="1"/>
  <c r="AA244" i="1"/>
  <c r="AB244" i="1" s="1"/>
  <c r="AA240" i="1"/>
  <c r="AB240" i="1" s="1"/>
  <c r="AA236" i="1"/>
  <c r="AB236" i="1" s="1"/>
  <c r="AA232" i="1"/>
  <c r="AB232" i="1" s="1"/>
  <c r="AA228" i="1"/>
  <c r="AB228" i="1" s="1"/>
  <c r="AA224" i="1"/>
  <c r="AB224" i="1" s="1"/>
  <c r="AA220" i="1"/>
  <c r="AB220" i="1" s="1"/>
  <c r="AA216" i="1"/>
  <c r="AB216" i="1" s="1"/>
  <c r="AA212" i="1"/>
  <c r="AB212" i="1" s="1"/>
  <c r="AA208" i="1"/>
  <c r="AB208" i="1" s="1"/>
  <c r="AA204" i="1"/>
  <c r="AB204" i="1" s="1"/>
  <c r="AA200" i="1"/>
  <c r="AB200" i="1" s="1"/>
  <c r="AA196" i="1"/>
  <c r="AB196" i="1" s="1"/>
  <c r="AA192" i="1"/>
  <c r="AB192" i="1" s="1"/>
  <c r="AA188" i="1"/>
  <c r="AB188" i="1" s="1"/>
  <c r="AA184" i="1"/>
  <c r="AB184" i="1" s="1"/>
  <c r="AA180" i="1"/>
  <c r="AB180" i="1" s="1"/>
  <c r="AA176" i="1"/>
  <c r="AB176" i="1" s="1"/>
  <c r="AA172" i="1"/>
  <c r="AB172" i="1" s="1"/>
  <c r="AA168" i="1"/>
  <c r="AB168" i="1" s="1"/>
  <c r="AA164" i="1"/>
  <c r="AB164" i="1" s="1"/>
  <c r="AA160" i="1"/>
  <c r="AB160" i="1" s="1"/>
  <c r="AA156" i="1"/>
  <c r="AB156" i="1" s="1"/>
  <c r="AA152" i="1"/>
  <c r="AB152" i="1" s="1"/>
  <c r="AA148" i="1"/>
  <c r="AB148" i="1" s="1"/>
  <c r="AA144" i="1"/>
  <c r="AB144" i="1" s="1"/>
  <c r="AA140" i="1"/>
  <c r="AB140" i="1" s="1"/>
  <c r="AA136" i="1"/>
  <c r="AB136" i="1" s="1"/>
  <c r="AA132" i="1"/>
  <c r="AB132" i="1" s="1"/>
  <c r="AA128" i="1"/>
  <c r="AB128" i="1" s="1"/>
  <c r="AA124" i="1"/>
  <c r="AB124" i="1" s="1"/>
  <c r="AA120" i="1"/>
  <c r="AB120" i="1" s="1"/>
  <c r="AA116" i="1"/>
  <c r="AB116" i="1" s="1"/>
  <c r="AA112" i="1"/>
  <c r="AB112" i="1" s="1"/>
  <c r="AA108" i="1"/>
  <c r="AB108" i="1" s="1"/>
  <c r="AA104" i="1"/>
  <c r="AB104" i="1" s="1"/>
  <c r="AA100" i="1"/>
  <c r="AB100" i="1" s="1"/>
  <c r="AA96" i="1"/>
  <c r="AB96" i="1" s="1"/>
  <c r="AA92" i="1"/>
  <c r="AB92" i="1" s="1"/>
  <c r="AA89" i="1"/>
  <c r="AB89" i="1" s="1"/>
  <c r="AA85" i="1"/>
  <c r="AB85" i="1" s="1"/>
  <c r="AA81" i="1"/>
  <c r="AB81" i="1" s="1"/>
  <c r="AA77" i="1"/>
  <c r="AB77" i="1" s="1"/>
  <c r="AA73" i="1"/>
  <c r="AB73" i="1" s="1"/>
  <c r="AA69" i="1"/>
  <c r="AB69" i="1" s="1"/>
  <c r="AA65" i="1"/>
  <c r="AB65" i="1" s="1"/>
  <c r="AA61" i="1"/>
  <c r="AB61" i="1" s="1"/>
  <c r="AA57" i="1"/>
  <c r="AB57" i="1" s="1"/>
  <c r="AA53" i="1"/>
  <c r="AB53" i="1" s="1"/>
  <c r="AA49" i="1"/>
  <c r="AB49" i="1" s="1"/>
  <c r="AA45" i="1"/>
  <c r="AB45" i="1" s="1"/>
  <c r="AA41" i="1"/>
  <c r="AB41" i="1" s="1"/>
  <c r="AA37" i="1"/>
  <c r="AB37" i="1" s="1"/>
  <c r="AA33" i="1"/>
  <c r="AB33" i="1" s="1"/>
  <c r="AA27" i="1"/>
  <c r="AB27" i="1" s="1"/>
  <c r="AA23" i="1"/>
  <c r="AB23" i="1" s="1"/>
  <c r="AA19" i="1"/>
  <c r="AB19" i="1" s="1"/>
  <c r="AA15" i="1"/>
  <c r="AB15" i="1" s="1"/>
  <c r="AA11" i="1"/>
  <c r="AB11" i="1" s="1"/>
  <c r="AA7" i="1"/>
  <c r="AB7" i="1" s="1"/>
  <c r="AF3" i="1"/>
  <c r="AG3" i="1" s="1"/>
  <c r="AF7" i="1"/>
  <c r="AG7" i="1" s="1"/>
  <c r="AF2085" i="1"/>
  <c r="AG2085" i="1" s="1"/>
  <c r="AJ2085" i="1" s="1"/>
  <c r="AF2081" i="1"/>
  <c r="AG2081" i="1" s="1"/>
  <c r="AF2077" i="1"/>
  <c r="AG2077" i="1" s="1"/>
  <c r="AF2073" i="1"/>
  <c r="AG2073" i="1" s="1"/>
  <c r="AF2069" i="1"/>
  <c r="AG2069" i="1" s="1"/>
  <c r="AF2066" i="1"/>
  <c r="AG2066" i="1" s="1"/>
  <c r="AF2063" i="1"/>
  <c r="AG2063" i="1" s="1"/>
  <c r="AF2060" i="1"/>
  <c r="AG2060" i="1" s="1"/>
  <c r="AF2056" i="1"/>
  <c r="AG2056" i="1" s="1"/>
  <c r="AF2052" i="1"/>
  <c r="AG2052" i="1" s="1"/>
  <c r="AF2048" i="1"/>
  <c r="AG2048" i="1" s="1"/>
  <c r="AF2044" i="1"/>
  <c r="AG2044" i="1" s="1"/>
  <c r="AF2040" i="1"/>
  <c r="AG2040" i="1" s="1"/>
  <c r="AF2036" i="1"/>
  <c r="AG2036" i="1" s="1"/>
  <c r="AF2032" i="1"/>
  <c r="AG2032" i="1" s="1"/>
  <c r="AF2028" i="1"/>
  <c r="AG2028" i="1" s="1"/>
  <c r="AF2024" i="1"/>
  <c r="AG2024" i="1" s="1"/>
  <c r="AF2020" i="1"/>
  <c r="AG2020" i="1" s="1"/>
  <c r="AF2016" i="1"/>
  <c r="AG2016" i="1" s="1"/>
  <c r="AF2012" i="1"/>
  <c r="AG2012" i="1" s="1"/>
  <c r="AF2008" i="1"/>
  <c r="AG2008" i="1" s="1"/>
  <c r="AJ2008" i="1" s="1"/>
  <c r="AF2004" i="1"/>
  <c r="AG2004" i="1" s="1"/>
  <c r="AF2000" i="1"/>
  <c r="AG2000" i="1" s="1"/>
  <c r="AF1996" i="1"/>
  <c r="AG1996" i="1" s="1"/>
  <c r="AF1992" i="1"/>
  <c r="AG1992" i="1" s="1"/>
  <c r="AF1988" i="1"/>
  <c r="AG1988" i="1" s="1"/>
  <c r="AF1984" i="1"/>
  <c r="AG1984" i="1" s="1"/>
  <c r="AF1980" i="1"/>
  <c r="AG1980" i="1" s="1"/>
  <c r="AF1976" i="1"/>
  <c r="AG1976" i="1" s="1"/>
  <c r="AF1972" i="1"/>
  <c r="AG1972" i="1" s="1"/>
  <c r="AF1968" i="1"/>
  <c r="AG1968" i="1" s="1"/>
  <c r="AF1964" i="1"/>
  <c r="AG1964" i="1" s="1"/>
  <c r="AF1960" i="1"/>
  <c r="AG1960" i="1" s="1"/>
  <c r="AF1956" i="1"/>
  <c r="AG1956" i="1" s="1"/>
  <c r="AF1952" i="1"/>
  <c r="AG1952" i="1" s="1"/>
  <c r="AF1948" i="1"/>
  <c r="AG1948" i="1" s="1"/>
  <c r="AF1944" i="1"/>
  <c r="AG1944" i="1" s="1"/>
  <c r="AF1940" i="1"/>
  <c r="AG1940" i="1" s="1"/>
  <c r="AF1936" i="1"/>
  <c r="AG1936" i="1" s="1"/>
  <c r="AF1932" i="1"/>
  <c r="AG1932" i="1" s="1"/>
  <c r="AF1928" i="1"/>
  <c r="AG1928" i="1" s="1"/>
  <c r="AF1924" i="1"/>
  <c r="AG1924" i="1" s="1"/>
  <c r="AF1920" i="1"/>
  <c r="AG1920" i="1" s="1"/>
  <c r="AF1916" i="1"/>
  <c r="AG1916" i="1" s="1"/>
  <c r="AF1912" i="1"/>
  <c r="AG1912" i="1" s="1"/>
  <c r="AF1908" i="1"/>
  <c r="AG1908" i="1" s="1"/>
  <c r="AF1904" i="1"/>
  <c r="AG1904" i="1" s="1"/>
  <c r="AF1900" i="1"/>
  <c r="AG1900" i="1" s="1"/>
  <c r="AF1896" i="1"/>
  <c r="AG1896" i="1" s="1"/>
  <c r="AF1892" i="1"/>
  <c r="AG1892" i="1" s="1"/>
  <c r="AF1888" i="1"/>
  <c r="AG1888" i="1" s="1"/>
  <c r="AF1884" i="1"/>
  <c r="AG1884" i="1" s="1"/>
  <c r="AF1880" i="1"/>
  <c r="AG1880" i="1" s="1"/>
  <c r="AF1876" i="1"/>
  <c r="AG1876" i="1" s="1"/>
  <c r="AF1872" i="1"/>
  <c r="AG1872" i="1" s="1"/>
  <c r="AF1868" i="1"/>
  <c r="AG1868" i="1" s="1"/>
  <c r="AF1864" i="1"/>
  <c r="AG1864" i="1" s="1"/>
  <c r="AF1860" i="1"/>
  <c r="AG1860" i="1" s="1"/>
  <c r="AF1856" i="1"/>
  <c r="AG1856" i="1" s="1"/>
  <c r="AF1852" i="1"/>
  <c r="AG1852" i="1" s="1"/>
  <c r="AF1848" i="1"/>
  <c r="AG1848" i="1" s="1"/>
  <c r="AF1844" i="1"/>
  <c r="AG1844" i="1" s="1"/>
  <c r="AF1840" i="1"/>
  <c r="AG1840" i="1" s="1"/>
  <c r="AF1836" i="1"/>
  <c r="AG1836" i="1" s="1"/>
  <c r="AF1832" i="1"/>
  <c r="AG1832" i="1" s="1"/>
  <c r="AF1828" i="1"/>
  <c r="AG1828" i="1" s="1"/>
  <c r="AF1824" i="1"/>
  <c r="AG1824" i="1" s="1"/>
  <c r="AF1820" i="1"/>
  <c r="AG1820" i="1" s="1"/>
  <c r="AF1816" i="1"/>
  <c r="AG1816" i="1" s="1"/>
  <c r="AF1812" i="1"/>
  <c r="AG1812" i="1" s="1"/>
  <c r="AF1808" i="1"/>
  <c r="AG1808" i="1" s="1"/>
  <c r="AF1804" i="1"/>
  <c r="AG1804" i="1" s="1"/>
  <c r="AF1800" i="1"/>
  <c r="AG1800" i="1" s="1"/>
  <c r="AF1796" i="1"/>
  <c r="AG1796" i="1" s="1"/>
  <c r="AF1792" i="1"/>
  <c r="AG1792" i="1" s="1"/>
  <c r="AF1788" i="1"/>
  <c r="AG1788" i="1" s="1"/>
  <c r="AF1784" i="1"/>
  <c r="AG1784" i="1" s="1"/>
  <c r="AF1777" i="1"/>
  <c r="AG1777" i="1" s="1"/>
  <c r="AF1773" i="1"/>
  <c r="AG1773" i="1" s="1"/>
  <c r="AF1769" i="1"/>
  <c r="AG1769" i="1" s="1"/>
  <c r="AF1765" i="1"/>
  <c r="AG1765" i="1" s="1"/>
  <c r="AF1761" i="1"/>
  <c r="AG1761" i="1" s="1"/>
  <c r="AF1757" i="1"/>
  <c r="AG1757" i="1" s="1"/>
  <c r="AF1753" i="1"/>
  <c r="AG1753" i="1" s="1"/>
  <c r="AF1749" i="1"/>
  <c r="AG1749" i="1" s="1"/>
  <c r="AF1745" i="1"/>
  <c r="AG1745" i="1" s="1"/>
  <c r="AF1741" i="1"/>
  <c r="AG1741" i="1" s="1"/>
  <c r="AF1737" i="1"/>
  <c r="AG1737" i="1" s="1"/>
  <c r="AF1733" i="1"/>
  <c r="AG1733" i="1" s="1"/>
  <c r="AF1729" i="1"/>
  <c r="AG1729" i="1" s="1"/>
  <c r="AF1725" i="1"/>
  <c r="AG1725" i="1" s="1"/>
  <c r="AF1721" i="1"/>
  <c r="AG1721" i="1" s="1"/>
  <c r="AF1717" i="1"/>
  <c r="AG1717" i="1" s="1"/>
  <c r="AF1713" i="1"/>
  <c r="AG1713" i="1" s="1"/>
  <c r="AF1709" i="1"/>
  <c r="AG1709" i="1" s="1"/>
  <c r="AF1705" i="1"/>
  <c r="AG1705" i="1" s="1"/>
  <c r="AF1701" i="1"/>
  <c r="AG1701" i="1" s="1"/>
  <c r="AF1697" i="1"/>
  <c r="AG1697" i="1" s="1"/>
  <c r="AF1693" i="1"/>
  <c r="AG1693" i="1" s="1"/>
  <c r="AF1689" i="1"/>
  <c r="AG1689" i="1" s="1"/>
  <c r="AF1685" i="1"/>
  <c r="AG1685" i="1" s="1"/>
  <c r="AF1681" i="1"/>
  <c r="AG1681" i="1" s="1"/>
  <c r="AF1677" i="1"/>
  <c r="AG1677" i="1" s="1"/>
  <c r="AF1673" i="1"/>
  <c r="AG1673" i="1" s="1"/>
  <c r="AF1669" i="1"/>
  <c r="AG1669" i="1" s="1"/>
  <c r="AF1666" i="1"/>
  <c r="AG1666" i="1" s="1"/>
  <c r="AF1662" i="1"/>
  <c r="AG1662" i="1" s="1"/>
  <c r="AF1658" i="1"/>
  <c r="AG1658" i="1" s="1"/>
  <c r="AF1654" i="1"/>
  <c r="AG1654" i="1" s="1"/>
  <c r="AF1650" i="1"/>
  <c r="AG1650" i="1" s="1"/>
  <c r="AF1646" i="1"/>
  <c r="AG1646" i="1" s="1"/>
  <c r="AF1642" i="1"/>
  <c r="AG1642" i="1" s="1"/>
  <c r="AF1638" i="1"/>
  <c r="AG1638" i="1" s="1"/>
  <c r="AF1634" i="1"/>
  <c r="AG1634" i="1" s="1"/>
  <c r="AF1630" i="1"/>
  <c r="AG1630" i="1" s="1"/>
  <c r="AF1626" i="1"/>
  <c r="AG1626" i="1" s="1"/>
  <c r="AF1622" i="1"/>
  <c r="AG1622" i="1" s="1"/>
  <c r="AF1618" i="1"/>
  <c r="AG1618" i="1" s="1"/>
  <c r="AF1614" i="1"/>
  <c r="AG1614" i="1" s="1"/>
  <c r="AF1610" i="1"/>
  <c r="AG1610" i="1" s="1"/>
  <c r="AF1606" i="1"/>
  <c r="AG1606" i="1" s="1"/>
  <c r="AF1602" i="1"/>
  <c r="AG1602" i="1" s="1"/>
  <c r="AF1598" i="1"/>
  <c r="AG1598" i="1" s="1"/>
  <c r="AF1594" i="1"/>
  <c r="AG1594" i="1" s="1"/>
  <c r="AF1590" i="1"/>
  <c r="AG1590" i="1" s="1"/>
  <c r="AF1586" i="1"/>
  <c r="AG1586" i="1" s="1"/>
  <c r="AF1582" i="1"/>
  <c r="AG1582" i="1" s="1"/>
  <c r="AF1578" i="1"/>
  <c r="AG1578" i="1" s="1"/>
  <c r="AF1574" i="1"/>
  <c r="AG1574" i="1" s="1"/>
  <c r="AF1570" i="1"/>
  <c r="AG1570" i="1" s="1"/>
  <c r="AF1566" i="1"/>
  <c r="AG1566" i="1" s="1"/>
  <c r="AF1563" i="1"/>
  <c r="AG1563" i="1" s="1"/>
  <c r="AF1559" i="1"/>
  <c r="AG1559" i="1" s="1"/>
  <c r="AF1555" i="1"/>
  <c r="AG1555" i="1" s="1"/>
  <c r="AF1551" i="1"/>
  <c r="AG1551" i="1" s="1"/>
  <c r="AF1547" i="1"/>
  <c r="AG1547" i="1" s="1"/>
  <c r="AF1543" i="1"/>
  <c r="AG1543" i="1" s="1"/>
  <c r="AF1539" i="1"/>
  <c r="AG1539" i="1" s="1"/>
  <c r="AF1535" i="1"/>
  <c r="AG1535" i="1" s="1"/>
  <c r="AF1531" i="1"/>
  <c r="AG1531" i="1" s="1"/>
  <c r="AF1527" i="1"/>
  <c r="AG1527" i="1" s="1"/>
  <c r="AF1523" i="1"/>
  <c r="AG1523" i="1" s="1"/>
  <c r="AF1519" i="1"/>
  <c r="AG1519" i="1" s="1"/>
  <c r="AF1515" i="1"/>
  <c r="AG1515" i="1" s="1"/>
  <c r="AF1511" i="1"/>
  <c r="AG1511" i="1" s="1"/>
  <c r="AF1507" i="1"/>
  <c r="AG1507" i="1" s="1"/>
  <c r="AF1503" i="1"/>
  <c r="AG1503" i="1" s="1"/>
  <c r="AF1499" i="1"/>
  <c r="AG1499" i="1" s="1"/>
  <c r="AF1495" i="1"/>
  <c r="AG1495" i="1" s="1"/>
  <c r="AF1491" i="1"/>
  <c r="AG1491" i="1" s="1"/>
  <c r="AF1487" i="1"/>
  <c r="AG1487" i="1" s="1"/>
  <c r="AF1484" i="1"/>
  <c r="AG1484" i="1" s="1"/>
  <c r="AF1480" i="1"/>
  <c r="AG1480" i="1" s="1"/>
  <c r="AF1476" i="1"/>
  <c r="AG1476" i="1" s="1"/>
  <c r="AF1472" i="1"/>
  <c r="AG1472" i="1" s="1"/>
  <c r="AF1468" i="1"/>
  <c r="AG1468" i="1" s="1"/>
  <c r="AF1464" i="1"/>
  <c r="AG1464" i="1" s="1"/>
  <c r="AF1460" i="1"/>
  <c r="AG1460" i="1" s="1"/>
  <c r="AF1456" i="1"/>
  <c r="AG1456" i="1" s="1"/>
  <c r="AF1452" i="1"/>
  <c r="AG1452" i="1" s="1"/>
  <c r="AF1448" i="1"/>
  <c r="AG1448" i="1" s="1"/>
  <c r="AF1444" i="1"/>
  <c r="AG1444" i="1" s="1"/>
  <c r="AF1440" i="1"/>
  <c r="AG1440" i="1" s="1"/>
  <c r="AF1436" i="1"/>
  <c r="AG1436" i="1" s="1"/>
  <c r="AF1432" i="1"/>
  <c r="AG1432" i="1" s="1"/>
  <c r="AF1428" i="1"/>
  <c r="AG1428" i="1" s="1"/>
  <c r="AF1424" i="1"/>
  <c r="AG1424" i="1" s="1"/>
  <c r="AF1420" i="1"/>
  <c r="AG1420" i="1" s="1"/>
  <c r="AF1416" i="1"/>
  <c r="AG1416" i="1" s="1"/>
  <c r="AF1412" i="1"/>
  <c r="AG1412" i="1" s="1"/>
  <c r="AF1408" i="1"/>
  <c r="AG1408" i="1" s="1"/>
  <c r="AF1404" i="1"/>
  <c r="AG1404" i="1" s="1"/>
  <c r="AF1401" i="1"/>
  <c r="AG1401" i="1" s="1"/>
  <c r="AF1397" i="1"/>
  <c r="AG1397" i="1" s="1"/>
  <c r="AF1393" i="1"/>
  <c r="AG1393" i="1" s="1"/>
  <c r="AF1389" i="1"/>
  <c r="AG1389" i="1" s="1"/>
  <c r="AF1385" i="1"/>
  <c r="AG1385" i="1" s="1"/>
  <c r="AF1381" i="1"/>
  <c r="AG1381" i="1" s="1"/>
  <c r="AF1378" i="1"/>
  <c r="AG1378" i="1" s="1"/>
  <c r="AF1374" i="1"/>
  <c r="AG1374" i="1" s="1"/>
  <c r="AF1370" i="1"/>
  <c r="AG1370" i="1" s="1"/>
  <c r="AF1366" i="1"/>
  <c r="AG1366" i="1" s="1"/>
  <c r="AF1362" i="1"/>
  <c r="AG1362" i="1" s="1"/>
  <c r="AF1358" i="1"/>
  <c r="AG1358" i="1" s="1"/>
  <c r="AF1354" i="1"/>
  <c r="AG1354" i="1" s="1"/>
  <c r="AF1350" i="1"/>
  <c r="AG1350" i="1" s="1"/>
  <c r="AF1346" i="1"/>
  <c r="AG1346" i="1" s="1"/>
  <c r="AF1342" i="1"/>
  <c r="AG1342" i="1" s="1"/>
  <c r="AF1338" i="1"/>
  <c r="AG1338" i="1" s="1"/>
  <c r="AF1334" i="1"/>
  <c r="AG1334" i="1" s="1"/>
  <c r="AF1330" i="1"/>
  <c r="AG1330" i="1" s="1"/>
  <c r="AF1326" i="1"/>
  <c r="AG1326" i="1" s="1"/>
  <c r="AF1322" i="1"/>
  <c r="AG1322" i="1" s="1"/>
  <c r="AF1318" i="1"/>
  <c r="AG1318" i="1" s="1"/>
  <c r="AF1314" i="1"/>
  <c r="AG1314" i="1" s="1"/>
  <c r="AF1310" i="1"/>
  <c r="AG1310" i="1" s="1"/>
  <c r="AF1306" i="1"/>
  <c r="AG1306" i="1" s="1"/>
  <c r="AF1302" i="1"/>
  <c r="AG1302" i="1" s="1"/>
  <c r="AF1298" i="1"/>
  <c r="AG1298" i="1" s="1"/>
  <c r="AF1294" i="1"/>
  <c r="AG1294" i="1" s="1"/>
  <c r="AF1290" i="1"/>
  <c r="AG1290" i="1" s="1"/>
  <c r="AF1286" i="1"/>
  <c r="AG1286" i="1" s="1"/>
  <c r="AF1282" i="1"/>
  <c r="AG1282" i="1" s="1"/>
  <c r="AF1278" i="1"/>
  <c r="AG1278" i="1" s="1"/>
  <c r="AF1274" i="1"/>
  <c r="AG1274" i="1" s="1"/>
  <c r="AF1270" i="1"/>
  <c r="AG1270" i="1" s="1"/>
  <c r="AF1266" i="1"/>
  <c r="AG1266" i="1" s="1"/>
  <c r="AF1262" i="1"/>
  <c r="AG1262" i="1" s="1"/>
  <c r="AF1258" i="1"/>
  <c r="AG1258" i="1" s="1"/>
  <c r="AF1254" i="1"/>
  <c r="AG1254" i="1" s="1"/>
  <c r="AF1250" i="1"/>
  <c r="AG1250" i="1" s="1"/>
  <c r="AF1246" i="1"/>
  <c r="AG1246" i="1" s="1"/>
  <c r="AF1242" i="1"/>
  <c r="AG1242" i="1" s="1"/>
  <c r="AF1238" i="1"/>
  <c r="AG1238" i="1" s="1"/>
  <c r="AF1234" i="1"/>
  <c r="AG1234" i="1" s="1"/>
  <c r="AF1230" i="1"/>
  <c r="AG1230" i="1" s="1"/>
  <c r="AF1226" i="1"/>
  <c r="AG1226" i="1" s="1"/>
  <c r="AF1222" i="1"/>
  <c r="AG1222" i="1" s="1"/>
  <c r="AF1218" i="1"/>
  <c r="AG1218" i="1" s="1"/>
  <c r="AF1214" i="1"/>
  <c r="AG1214" i="1" s="1"/>
  <c r="AF1210" i="1"/>
  <c r="AG1210" i="1" s="1"/>
  <c r="AF1206" i="1"/>
  <c r="AG1206" i="1" s="1"/>
  <c r="AF1202" i="1"/>
  <c r="AG1202" i="1" s="1"/>
  <c r="AF1198" i="1"/>
  <c r="AG1198" i="1" s="1"/>
  <c r="AF1194" i="1"/>
  <c r="AG1194" i="1" s="1"/>
  <c r="AF1190" i="1"/>
  <c r="AG1190" i="1" s="1"/>
  <c r="AF1186" i="1"/>
  <c r="AG1186" i="1" s="1"/>
  <c r="AF1182" i="1"/>
  <c r="AG1182" i="1" s="1"/>
  <c r="AF1178" i="1"/>
  <c r="AG1178" i="1" s="1"/>
  <c r="AF1174" i="1"/>
  <c r="AG1174" i="1" s="1"/>
  <c r="AF1170" i="1"/>
  <c r="AG1170" i="1" s="1"/>
  <c r="AF1166" i="1"/>
  <c r="AG1166" i="1" s="1"/>
  <c r="AF1162" i="1"/>
  <c r="AG1162" i="1" s="1"/>
  <c r="AF1158" i="1"/>
  <c r="AG1158" i="1" s="1"/>
  <c r="AF1154" i="1"/>
  <c r="AG1154" i="1" s="1"/>
  <c r="AF1150" i="1"/>
  <c r="AG1150" i="1" s="1"/>
  <c r="AF1146" i="1"/>
  <c r="AG1146" i="1" s="1"/>
  <c r="AF1142" i="1"/>
  <c r="AG1142" i="1" s="1"/>
  <c r="AF1138" i="1"/>
  <c r="AG1138" i="1" s="1"/>
  <c r="AF1134" i="1"/>
  <c r="AG1134" i="1" s="1"/>
  <c r="AF1130" i="1"/>
  <c r="AG1130" i="1" s="1"/>
  <c r="AF1126" i="1"/>
  <c r="AG1126" i="1" s="1"/>
  <c r="AF1122" i="1"/>
  <c r="AG1122" i="1" s="1"/>
  <c r="AF1118" i="1"/>
  <c r="AG1118" i="1" s="1"/>
  <c r="AF1114" i="1"/>
  <c r="AG1114" i="1" s="1"/>
  <c r="AF1110" i="1"/>
  <c r="AG1110" i="1" s="1"/>
  <c r="AF1106" i="1"/>
  <c r="AG1106" i="1" s="1"/>
  <c r="AF1102" i="1"/>
  <c r="AG1102" i="1" s="1"/>
  <c r="AF1098" i="1"/>
  <c r="AG1098" i="1" s="1"/>
  <c r="AF1094" i="1"/>
  <c r="AG1094" i="1" s="1"/>
  <c r="AF1090" i="1"/>
  <c r="AG1090" i="1" s="1"/>
  <c r="AF1087" i="1"/>
  <c r="AG1087" i="1" s="1"/>
  <c r="AF1083" i="1"/>
  <c r="AG1083" i="1" s="1"/>
  <c r="AF1079" i="1"/>
  <c r="AG1079" i="1" s="1"/>
  <c r="AF1076" i="1"/>
  <c r="AG1076" i="1" s="1"/>
  <c r="AF1072" i="1"/>
  <c r="AG1072" i="1" s="1"/>
  <c r="AF1068" i="1"/>
  <c r="AG1068" i="1" s="1"/>
  <c r="AF1064" i="1"/>
  <c r="AG1064" i="1" s="1"/>
  <c r="AF1060" i="1"/>
  <c r="AG1060" i="1" s="1"/>
  <c r="AF1056" i="1"/>
  <c r="AG1056" i="1" s="1"/>
  <c r="AF1052" i="1"/>
  <c r="AG1052" i="1" s="1"/>
  <c r="AF1048" i="1"/>
  <c r="AG1048" i="1" s="1"/>
  <c r="AF1044" i="1"/>
  <c r="AG1044" i="1" s="1"/>
  <c r="AF1040" i="1"/>
  <c r="AG1040" i="1" s="1"/>
  <c r="AF1036" i="1"/>
  <c r="AG1036" i="1" s="1"/>
  <c r="AF1032" i="1"/>
  <c r="AG1032" i="1" s="1"/>
  <c r="AF1028" i="1"/>
  <c r="AG1028" i="1" s="1"/>
  <c r="AF1024" i="1"/>
  <c r="AG1024" i="1" s="1"/>
  <c r="AF1020" i="1"/>
  <c r="AG1020" i="1" s="1"/>
  <c r="AF1016" i="1"/>
  <c r="AG1016" i="1" s="1"/>
  <c r="AF1012" i="1"/>
  <c r="AG1012" i="1" s="1"/>
  <c r="AF1008" i="1"/>
  <c r="AG1008" i="1" s="1"/>
  <c r="AF1004" i="1"/>
  <c r="AG1004" i="1" s="1"/>
  <c r="AF1000" i="1"/>
  <c r="AG1000" i="1" s="1"/>
  <c r="AF996" i="1"/>
  <c r="AG996" i="1" s="1"/>
  <c r="AF992" i="1"/>
  <c r="AG992" i="1" s="1"/>
  <c r="AF988" i="1"/>
  <c r="AG988" i="1" s="1"/>
  <c r="AF984" i="1"/>
  <c r="AG984" i="1" s="1"/>
  <c r="AF980" i="1"/>
  <c r="AG980" i="1" s="1"/>
  <c r="AF976" i="1"/>
  <c r="AG976" i="1" s="1"/>
  <c r="AF972" i="1"/>
  <c r="AG972" i="1" s="1"/>
  <c r="AF968" i="1"/>
  <c r="AG968" i="1" s="1"/>
  <c r="AF964" i="1"/>
  <c r="AG964" i="1" s="1"/>
  <c r="AF960" i="1"/>
  <c r="AG960" i="1" s="1"/>
  <c r="AF956" i="1"/>
  <c r="AG956" i="1" s="1"/>
  <c r="AF952" i="1"/>
  <c r="AG952" i="1" s="1"/>
  <c r="AF948" i="1"/>
  <c r="AG948" i="1" s="1"/>
  <c r="AF944" i="1"/>
  <c r="AG944" i="1" s="1"/>
  <c r="AF940" i="1"/>
  <c r="AG940" i="1" s="1"/>
  <c r="AF936" i="1"/>
  <c r="AG936" i="1" s="1"/>
  <c r="AF932" i="1"/>
  <c r="AG932" i="1" s="1"/>
  <c r="AF928" i="1"/>
  <c r="AG928" i="1" s="1"/>
  <c r="AF924" i="1"/>
  <c r="AG924" i="1" s="1"/>
  <c r="AF920" i="1"/>
  <c r="AG920" i="1" s="1"/>
  <c r="AF916" i="1"/>
  <c r="AG916" i="1" s="1"/>
  <c r="AF912" i="1"/>
  <c r="AG912" i="1" s="1"/>
  <c r="AF908" i="1"/>
  <c r="AG908" i="1" s="1"/>
  <c r="AF904" i="1"/>
  <c r="AG904" i="1" s="1"/>
  <c r="AF900" i="1"/>
  <c r="AG900" i="1" s="1"/>
  <c r="AF896" i="1"/>
  <c r="AG896" i="1" s="1"/>
  <c r="AF892" i="1"/>
  <c r="AG892" i="1" s="1"/>
  <c r="AF888" i="1"/>
  <c r="AG888" i="1" s="1"/>
  <c r="AF884" i="1"/>
  <c r="AG884" i="1" s="1"/>
  <c r="AF880" i="1"/>
  <c r="AG880" i="1" s="1"/>
  <c r="AF876" i="1"/>
  <c r="AG876" i="1" s="1"/>
  <c r="AF872" i="1"/>
  <c r="AG872" i="1" s="1"/>
  <c r="AF868" i="1"/>
  <c r="AG868" i="1" s="1"/>
  <c r="AF864" i="1"/>
  <c r="AG864" i="1" s="1"/>
  <c r="AF860" i="1"/>
  <c r="AG860" i="1" s="1"/>
  <c r="AF856" i="1"/>
  <c r="AG856" i="1" s="1"/>
  <c r="AF852" i="1"/>
  <c r="AG852" i="1" s="1"/>
  <c r="AF848" i="1"/>
  <c r="AG848" i="1" s="1"/>
  <c r="AF844" i="1"/>
  <c r="AG844" i="1" s="1"/>
  <c r="AF840" i="1"/>
  <c r="AG840" i="1" s="1"/>
  <c r="AF836" i="1"/>
  <c r="AG836" i="1" s="1"/>
  <c r="AF832" i="1"/>
  <c r="AG832" i="1" s="1"/>
  <c r="AF828" i="1"/>
  <c r="AG828" i="1" s="1"/>
  <c r="AF825" i="1"/>
  <c r="AG825" i="1" s="1"/>
  <c r="AF821" i="1"/>
  <c r="AG821" i="1" s="1"/>
  <c r="AF817" i="1"/>
  <c r="AG817" i="1" s="1"/>
  <c r="AF813" i="1"/>
  <c r="AG813" i="1" s="1"/>
  <c r="AF809" i="1"/>
  <c r="AG809" i="1" s="1"/>
  <c r="AF805" i="1"/>
  <c r="AG805" i="1" s="1"/>
  <c r="AF801" i="1"/>
  <c r="AG801" i="1" s="1"/>
  <c r="AF797" i="1"/>
  <c r="AG797" i="1" s="1"/>
  <c r="AF793" i="1"/>
  <c r="AG793" i="1" s="1"/>
  <c r="AF789" i="1"/>
  <c r="AG789" i="1" s="1"/>
  <c r="AF785" i="1"/>
  <c r="AG785" i="1" s="1"/>
  <c r="AF781" i="1"/>
  <c r="AG781" i="1" s="1"/>
  <c r="AF777" i="1"/>
  <c r="AG777" i="1" s="1"/>
  <c r="AF773" i="1"/>
  <c r="AG773" i="1" s="1"/>
  <c r="AF769" i="1"/>
  <c r="AG769" i="1" s="1"/>
  <c r="AF765" i="1"/>
  <c r="AG765" i="1" s="1"/>
  <c r="AF761" i="1"/>
  <c r="AG761" i="1" s="1"/>
  <c r="AF757" i="1"/>
  <c r="AG757" i="1" s="1"/>
  <c r="AF753" i="1"/>
  <c r="AG753" i="1" s="1"/>
  <c r="AF749" i="1"/>
  <c r="AG749" i="1" s="1"/>
  <c r="AF745" i="1"/>
  <c r="AG745" i="1" s="1"/>
  <c r="AF741" i="1"/>
  <c r="AG741" i="1" s="1"/>
  <c r="AF737" i="1"/>
  <c r="AG737" i="1" s="1"/>
  <c r="AF733" i="1"/>
  <c r="AG733" i="1" s="1"/>
  <c r="AF729" i="1"/>
  <c r="AG729" i="1" s="1"/>
  <c r="AF725" i="1"/>
  <c r="AG725" i="1" s="1"/>
  <c r="AF721" i="1"/>
  <c r="AG721" i="1" s="1"/>
  <c r="AF717" i="1"/>
  <c r="AG717" i="1" s="1"/>
  <c r="AF713" i="1"/>
  <c r="AG713" i="1" s="1"/>
  <c r="AF709" i="1"/>
  <c r="AG709" i="1" s="1"/>
  <c r="AF705" i="1"/>
  <c r="AG705" i="1" s="1"/>
  <c r="AF701" i="1"/>
  <c r="AG701" i="1" s="1"/>
  <c r="AF697" i="1"/>
  <c r="AG697" i="1" s="1"/>
  <c r="AF693" i="1"/>
  <c r="AG693" i="1" s="1"/>
  <c r="AF689" i="1"/>
  <c r="AG689" i="1" s="1"/>
  <c r="AF685" i="1"/>
  <c r="AG685" i="1" s="1"/>
  <c r="AF681" i="1"/>
  <c r="AG681" i="1" s="1"/>
  <c r="AF677" i="1"/>
  <c r="AG677" i="1" s="1"/>
  <c r="AF673" i="1"/>
  <c r="AG673" i="1" s="1"/>
  <c r="AF669" i="1"/>
  <c r="AG669" i="1" s="1"/>
  <c r="AF665" i="1"/>
  <c r="AG665" i="1" s="1"/>
  <c r="AF661" i="1"/>
  <c r="AG661" i="1" s="1"/>
  <c r="AF657" i="1"/>
  <c r="AG657" i="1" s="1"/>
  <c r="AF654" i="1"/>
  <c r="AG654" i="1" s="1"/>
  <c r="AF650" i="1"/>
  <c r="AG650" i="1" s="1"/>
  <c r="AF646" i="1"/>
  <c r="AG646" i="1" s="1"/>
  <c r="AF642" i="1"/>
  <c r="AG642" i="1" s="1"/>
  <c r="AF638" i="1"/>
  <c r="AG638" i="1" s="1"/>
  <c r="AF634" i="1"/>
  <c r="AG634" i="1" s="1"/>
  <c r="AF630" i="1"/>
  <c r="AG630" i="1" s="1"/>
  <c r="AF626" i="1"/>
  <c r="AG626" i="1" s="1"/>
  <c r="AF622" i="1"/>
  <c r="AG622" i="1" s="1"/>
  <c r="AF618" i="1"/>
  <c r="AG618" i="1" s="1"/>
  <c r="AF614" i="1"/>
  <c r="AG614" i="1" s="1"/>
  <c r="AF610" i="1"/>
  <c r="AG610" i="1" s="1"/>
  <c r="AF606" i="1"/>
  <c r="AG606" i="1" s="1"/>
  <c r="AF602" i="1"/>
  <c r="AG602" i="1" s="1"/>
  <c r="AF598" i="1"/>
  <c r="AG598" i="1" s="1"/>
  <c r="AF594" i="1"/>
  <c r="AG594" i="1" s="1"/>
  <c r="AF590" i="1"/>
  <c r="AG590" i="1" s="1"/>
  <c r="AF586" i="1"/>
  <c r="AG586" i="1" s="1"/>
  <c r="AF582" i="1"/>
  <c r="AG582" i="1" s="1"/>
  <c r="AF578" i="1"/>
  <c r="AG578" i="1" s="1"/>
  <c r="AF574" i="1"/>
  <c r="AG574" i="1" s="1"/>
  <c r="AF570" i="1"/>
  <c r="AG570" i="1" s="1"/>
  <c r="AF566" i="1"/>
  <c r="AG566" i="1" s="1"/>
  <c r="AF562" i="1"/>
  <c r="AG562" i="1" s="1"/>
  <c r="AF558" i="1"/>
  <c r="AG558" i="1" s="1"/>
  <c r="AF554" i="1"/>
  <c r="AG554" i="1" s="1"/>
  <c r="AF550" i="1"/>
  <c r="AG550" i="1" s="1"/>
  <c r="AF546" i="1"/>
  <c r="AG546" i="1" s="1"/>
  <c r="AF542" i="1"/>
  <c r="AG542" i="1" s="1"/>
  <c r="AF538" i="1"/>
  <c r="AG538" i="1" s="1"/>
  <c r="AF534" i="1"/>
  <c r="AG534" i="1" s="1"/>
  <c r="AF530" i="1"/>
  <c r="AG530" i="1" s="1"/>
  <c r="AF526" i="1"/>
  <c r="AG526" i="1" s="1"/>
  <c r="AF522" i="1"/>
  <c r="AG522" i="1" s="1"/>
  <c r="AF518" i="1"/>
  <c r="AG518" i="1" s="1"/>
  <c r="AF514" i="1"/>
  <c r="AG514" i="1" s="1"/>
  <c r="AF510" i="1"/>
  <c r="AG510" i="1" s="1"/>
  <c r="AF506" i="1"/>
  <c r="AG506" i="1" s="1"/>
  <c r="AF502" i="1"/>
  <c r="AG502" i="1" s="1"/>
  <c r="AF498" i="1"/>
  <c r="AG498" i="1" s="1"/>
  <c r="AF494" i="1"/>
  <c r="AG494" i="1" s="1"/>
  <c r="AF490" i="1"/>
  <c r="AG490" i="1" s="1"/>
  <c r="AF486" i="1"/>
  <c r="AG486" i="1" s="1"/>
  <c r="AF482" i="1"/>
  <c r="AG482" i="1" s="1"/>
  <c r="AF478" i="1"/>
  <c r="AG478" i="1" s="1"/>
  <c r="AF474" i="1"/>
  <c r="AG474" i="1" s="1"/>
  <c r="AF470" i="1"/>
  <c r="AG470" i="1" s="1"/>
  <c r="AF466" i="1"/>
  <c r="AG466" i="1" s="1"/>
  <c r="AF462" i="1"/>
  <c r="AG462" i="1" s="1"/>
  <c r="AF458" i="1"/>
  <c r="AG458" i="1" s="1"/>
  <c r="AF454" i="1"/>
  <c r="AG454" i="1" s="1"/>
  <c r="AF450" i="1"/>
  <c r="AG450" i="1" s="1"/>
  <c r="AF446" i="1"/>
  <c r="AG446" i="1" s="1"/>
  <c r="AF442" i="1"/>
  <c r="AG442" i="1" s="1"/>
  <c r="AF435" i="1"/>
  <c r="AG435" i="1" s="1"/>
  <c r="AF431" i="1"/>
  <c r="AG431" i="1" s="1"/>
  <c r="AF427" i="1"/>
  <c r="AG427" i="1" s="1"/>
  <c r="AF423" i="1"/>
  <c r="AG423" i="1" s="1"/>
  <c r="AF419" i="1"/>
  <c r="AG419" i="1" s="1"/>
  <c r="AF415" i="1"/>
  <c r="AG415" i="1" s="1"/>
  <c r="AF411" i="1"/>
  <c r="AG411" i="1" s="1"/>
  <c r="AF407" i="1"/>
  <c r="AG407" i="1" s="1"/>
  <c r="AF403" i="1"/>
  <c r="AG403" i="1" s="1"/>
  <c r="AF399" i="1"/>
  <c r="AG399" i="1" s="1"/>
  <c r="AF395" i="1"/>
  <c r="AG395" i="1" s="1"/>
  <c r="AF391" i="1"/>
  <c r="AG391" i="1" s="1"/>
  <c r="AF387" i="1"/>
  <c r="AG387" i="1" s="1"/>
  <c r="AF383" i="1"/>
  <c r="AG383" i="1" s="1"/>
  <c r="AF379" i="1"/>
  <c r="AG379" i="1" s="1"/>
  <c r="AF375" i="1"/>
  <c r="AG375" i="1" s="1"/>
  <c r="AF371" i="1"/>
  <c r="AG371" i="1" s="1"/>
  <c r="AF367" i="1"/>
  <c r="AG367" i="1" s="1"/>
  <c r="AF363" i="1"/>
  <c r="AG363" i="1" s="1"/>
  <c r="AF359" i="1"/>
  <c r="AG359" i="1" s="1"/>
  <c r="AF355" i="1"/>
  <c r="AG355" i="1" s="1"/>
  <c r="AF351" i="1"/>
  <c r="AG351" i="1" s="1"/>
  <c r="AF347" i="1"/>
  <c r="AG347" i="1" s="1"/>
  <c r="AF340" i="1"/>
  <c r="AG340" i="1" s="1"/>
  <c r="AF336" i="1"/>
  <c r="AG336" i="1" s="1"/>
  <c r="AF332" i="1"/>
  <c r="AG332" i="1" s="1"/>
  <c r="AF328" i="1"/>
  <c r="AG328" i="1" s="1"/>
  <c r="AF324" i="1"/>
  <c r="AG324" i="1" s="1"/>
  <c r="AF320" i="1"/>
  <c r="AG320" i="1" s="1"/>
  <c r="AF316" i="1"/>
  <c r="AG316" i="1" s="1"/>
  <c r="AF312" i="1"/>
  <c r="AG312" i="1" s="1"/>
  <c r="AF308" i="1"/>
  <c r="AG308" i="1" s="1"/>
  <c r="AF304" i="1"/>
  <c r="AG304" i="1" s="1"/>
  <c r="AF300" i="1"/>
  <c r="AG300" i="1" s="1"/>
  <c r="AF296" i="1"/>
  <c r="AG296" i="1" s="1"/>
  <c r="AF292" i="1"/>
  <c r="AG292" i="1" s="1"/>
  <c r="AF288" i="1"/>
  <c r="AG288" i="1" s="1"/>
  <c r="AF284" i="1"/>
  <c r="AG284" i="1" s="1"/>
  <c r="AF280" i="1"/>
  <c r="AG280" i="1" s="1"/>
  <c r="AF276" i="1"/>
  <c r="AG276" i="1" s="1"/>
  <c r="AF272" i="1"/>
  <c r="AG272" i="1" s="1"/>
  <c r="AF268" i="1"/>
  <c r="AG268" i="1" s="1"/>
  <c r="AF264" i="1"/>
  <c r="AG264" i="1" s="1"/>
  <c r="AF260" i="1"/>
  <c r="AG260" i="1" s="1"/>
  <c r="AF256" i="1"/>
  <c r="AG256" i="1" s="1"/>
  <c r="AF252" i="1"/>
  <c r="AG252" i="1" s="1"/>
  <c r="AF248" i="1"/>
  <c r="AG248" i="1" s="1"/>
  <c r="AF244" i="1"/>
  <c r="AG244" i="1" s="1"/>
  <c r="AF240" i="1"/>
  <c r="AG240" i="1" s="1"/>
  <c r="AF236" i="1"/>
  <c r="AG236" i="1" s="1"/>
  <c r="AF232" i="1"/>
  <c r="AG232" i="1" s="1"/>
  <c r="AF228" i="1"/>
  <c r="AG228" i="1" s="1"/>
  <c r="AF224" i="1"/>
  <c r="AG224" i="1" s="1"/>
  <c r="AF220" i="1"/>
  <c r="AG220" i="1" s="1"/>
  <c r="AF216" i="1"/>
  <c r="AG216" i="1" s="1"/>
  <c r="AF212" i="1"/>
  <c r="AG212" i="1" s="1"/>
  <c r="AF208" i="1"/>
  <c r="AG208" i="1" s="1"/>
  <c r="AF204" i="1"/>
  <c r="AG204" i="1" s="1"/>
  <c r="AF200" i="1"/>
  <c r="AG200" i="1" s="1"/>
  <c r="AF196" i="1"/>
  <c r="AG196" i="1" s="1"/>
  <c r="AF192" i="1"/>
  <c r="AG192" i="1" s="1"/>
  <c r="AF188" i="1"/>
  <c r="AG188" i="1" s="1"/>
  <c r="AF184" i="1"/>
  <c r="AG184" i="1" s="1"/>
  <c r="AF180" i="1"/>
  <c r="AG180" i="1" s="1"/>
  <c r="AF176" i="1"/>
  <c r="AG176" i="1" s="1"/>
  <c r="AF172" i="1"/>
  <c r="AG172" i="1" s="1"/>
  <c r="AF168" i="1"/>
  <c r="AG168" i="1" s="1"/>
  <c r="AF164" i="1"/>
  <c r="AG164" i="1" s="1"/>
  <c r="AF160" i="1"/>
  <c r="AG160" i="1" s="1"/>
  <c r="AF156" i="1"/>
  <c r="AG156" i="1" s="1"/>
  <c r="AF152" i="1"/>
  <c r="AG152" i="1" s="1"/>
  <c r="AF148" i="1"/>
  <c r="AG148" i="1" s="1"/>
  <c r="AF144" i="1"/>
  <c r="AG144" i="1" s="1"/>
  <c r="AF140" i="1"/>
  <c r="AG140" i="1" s="1"/>
  <c r="AF136" i="1"/>
  <c r="AG136" i="1" s="1"/>
  <c r="AF132" i="1"/>
  <c r="AG132" i="1" s="1"/>
  <c r="AF128" i="1"/>
  <c r="AG128" i="1" s="1"/>
  <c r="AF124" i="1"/>
  <c r="AG124" i="1" s="1"/>
  <c r="AF120" i="1"/>
  <c r="AG120" i="1" s="1"/>
  <c r="AF116" i="1"/>
  <c r="AG116" i="1" s="1"/>
  <c r="AF112" i="1"/>
  <c r="AG112" i="1" s="1"/>
  <c r="AF108" i="1"/>
  <c r="AG108" i="1" s="1"/>
  <c r="AF104" i="1"/>
  <c r="AG104" i="1" s="1"/>
  <c r="AF100" i="1"/>
  <c r="AG100" i="1" s="1"/>
  <c r="AF96" i="1"/>
  <c r="AG96" i="1" s="1"/>
  <c r="AF92" i="1"/>
  <c r="AG92" i="1" s="1"/>
  <c r="AF89" i="1"/>
  <c r="AG89" i="1" s="1"/>
  <c r="AF85" i="1"/>
  <c r="AG85" i="1" s="1"/>
  <c r="AF81" i="1"/>
  <c r="AG81" i="1" s="1"/>
  <c r="AF77" i="1"/>
  <c r="AG77" i="1" s="1"/>
  <c r="AF73" i="1"/>
  <c r="AG73" i="1" s="1"/>
  <c r="AF69" i="1"/>
  <c r="AG69" i="1" s="1"/>
  <c r="AF65" i="1"/>
  <c r="AG65" i="1" s="1"/>
  <c r="AF61" i="1"/>
  <c r="AG61" i="1" s="1"/>
  <c r="AF57" i="1"/>
  <c r="AG57" i="1" s="1"/>
  <c r="AF53" i="1"/>
  <c r="AG53" i="1" s="1"/>
  <c r="AF49" i="1"/>
  <c r="AG49" i="1" s="1"/>
  <c r="AF45" i="1"/>
  <c r="AG45" i="1" s="1"/>
  <c r="AF41" i="1"/>
  <c r="AG41" i="1" s="1"/>
  <c r="AF37" i="1"/>
  <c r="AG37" i="1" s="1"/>
  <c r="AF33" i="1"/>
  <c r="AG33" i="1" s="1"/>
  <c r="AF27" i="1"/>
  <c r="AG27" i="1" s="1"/>
  <c r="AF23" i="1"/>
  <c r="AG23" i="1" s="1"/>
  <c r="AF19" i="1"/>
  <c r="AG19" i="1" s="1"/>
  <c r="AF15" i="1"/>
  <c r="AG15" i="1" s="1"/>
  <c r="AF11" i="1"/>
  <c r="AG11" i="1" s="1"/>
  <c r="AH23" i="1" l="1"/>
  <c r="AJ23" i="1"/>
  <c r="AH73" i="1"/>
  <c r="AJ73" i="1"/>
  <c r="AH104" i="1"/>
  <c r="AJ104" i="1"/>
  <c r="AH168" i="1"/>
  <c r="AJ168" i="1"/>
  <c r="AH216" i="1"/>
  <c r="AJ216" i="1"/>
  <c r="AH280" i="1"/>
  <c r="AJ280" i="1"/>
  <c r="AH347" i="1"/>
  <c r="AJ347" i="1"/>
  <c r="AH379" i="1"/>
  <c r="AJ379" i="1"/>
  <c r="AH446" i="1"/>
  <c r="AJ446" i="1"/>
  <c r="AH510" i="1"/>
  <c r="AJ510" i="1"/>
  <c r="AH558" i="1"/>
  <c r="AJ558" i="1"/>
  <c r="AH590" i="1"/>
  <c r="AJ590" i="1"/>
  <c r="AH638" i="1"/>
  <c r="AJ638" i="1"/>
  <c r="AH701" i="1"/>
  <c r="AJ701" i="1"/>
  <c r="AH765" i="1"/>
  <c r="AJ765" i="1"/>
  <c r="AH844" i="1"/>
  <c r="AJ844" i="1"/>
  <c r="AH1130" i="1"/>
  <c r="AJ1130" i="1"/>
  <c r="AH1194" i="1"/>
  <c r="AJ1194" i="1"/>
  <c r="AH1258" i="1"/>
  <c r="AJ1258" i="1"/>
  <c r="AH1322" i="1"/>
  <c r="AJ1322" i="1"/>
  <c r="AH1385" i="1"/>
  <c r="AJ1385" i="1"/>
  <c r="AH1448" i="1"/>
  <c r="AJ1448" i="1"/>
  <c r="AH1527" i="1"/>
  <c r="AJ1527" i="1"/>
  <c r="AH1590" i="1"/>
  <c r="AJ1590" i="1"/>
  <c r="AH1654" i="1"/>
  <c r="AJ1654" i="1"/>
  <c r="AH1717" i="1"/>
  <c r="AJ1717" i="1"/>
  <c r="AH1800" i="1"/>
  <c r="AJ1800" i="1"/>
  <c r="AH1864" i="1"/>
  <c r="AJ1864" i="1"/>
  <c r="AH1912" i="1"/>
  <c r="AJ1912" i="1"/>
  <c r="AH1976" i="1"/>
  <c r="AJ1976" i="1"/>
  <c r="AH45" i="1"/>
  <c r="AJ45" i="1"/>
  <c r="AH92" i="1"/>
  <c r="AJ92" i="1"/>
  <c r="AH140" i="1"/>
  <c r="AJ140" i="1"/>
  <c r="AH172" i="1"/>
  <c r="AJ172" i="1"/>
  <c r="AH204" i="1"/>
  <c r="AJ204" i="1"/>
  <c r="AH252" i="1"/>
  <c r="AJ252" i="1"/>
  <c r="AH300" i="1"/>
  <c r="AJ300" i="1"/>
  <c r="AH332" i="1"/>
  <c r="AJ332" i="1"/>
  <c r="AH383" i="1"/>
  <c r="AJ383" i="1"/>
  <c r="AH431" i="1"/>
  <c r="AJ431" i="1"/>
  <c r="AH482" i="1"/>
  <c r="AJ482" i="1"/>
  <c r="AH530" i="1"/>
  <c r="AJ530" i="1"/>
  <c r="AH562" i="1"/>
  <c r="AJ562" i="1"/>
  <c r="AH610" i="1"/>
  <c r="AJ610" i="1"/>
  <c r="AH657" i="1"/>
  <c r="AJ657" i="1"/>
  <c r="AH689" i="1"/>
  <c r="AJ689" i="1"/>
  <c r="AH721" i="1"/>
  <c r="AJ721" i="1"/>
  <c r="AH769" i="1"/>
  <c r="AJ769" i="1"/>
  <c r="AH817" i="1"/>
  <c r="AJ817" i="1"/>
  <c r="AH848" i="1"/>
  <c r="AJ848" i="1"/>
  <c r="AH880" i="1"/>
  <c r="AJ880" i="1"/>
  <c r="AH928" i="1"/>
  <c r="AJ928" i="1"/>
  <c r="AH976" i="1"/>
  <c r="AJ976" i="1"/>
  <c r="AH1024" i="1"/>
  <c r="AJ1024" i="1"/>
  <c r="AH1056" i="1"/>
  <c r="AJ1056" i="1"/>
  <c r="AH1102" i="1"/>
  <c r="AJ1102" i="1"/>
  <c r="AH1134" i="1"/>
  <c r="AJ1134" i="1"/>
  <c r="AH1182" i="1"/>
  <c r="AJ1182" i="1"/>
  <c r="AH1230" i="1"/>
  <c r="AJ1230" i="1"/>
  <c r="AH1278" i="1"/>
  <c r="AJ1278" i="1"/>
  <c r="AH1326" i="1"/>
  <c r="AJ1326" i="1"/>
  <c r="AH1374" i="1"/>
  <c r="AJ1374" i="1"/>
  <c r="AH1420" i="1"/>
  <c r="AJ1420" i="1"/>
  <c r="AH1468" i="1"/>
  <c r="AJ1468" i="1"/>
  <c r="AH1515" i="1"/>
  <c r="AJ1515" i="1"/>
  <c r="AH1563" i="1"/>
  <c r="AJ1563" i="1"/>
  <c r="AH1610" i="1"/>
  <c r="AJ1610" i="1"/>
  <c r="AH1642" i="1"/>
  <c r="AJ1642" i="1"/>
  <c r="AH1689" i="1"/>
  <c r="AJ1689" i="1"/>
  <c r="AH1721" i="1"/>
  <c r="AJ1721" i="1"/>
  <c r="AH1769" i="1"/>
  <c r="AJ1769" i="1"/>
  <c r="AH1820" i="1"/>
  <c r="AJ1820" i="1"/>
  <c r="AH1868" i="1"/>
  <c r="AJ1868" i="1"/>
  <c r="AH1900" i="1"/>
  <c r="AJ1900" i="1"/>
  <c r="AH1948" i="1"/>
  <c r="AJ1948" i="1"/>
  <c r="AH1980" i="1"/>
  <c r="AJ1980" i="1"/>
  <c r="AH2028" i="1"/>
  <c r="AJ2028" i="1"/>
  <c r="AH2060" i="1"/>
  <c r="AJ2060" i="1"/>
  <c r="AH33" i="1"/>
  <c r="AJ33" i="1"/>
  <c r="AH49" i="1"/>
  <c r="AJ49" i="1"/>
  <c r="AH81" i="1"/>
  <c r="AJ81" i="1"/>
  <c r="AH112" i="1"/>
  <c r="AJ112" i="1"/>
  <c r="AH128" i="1"/>
  <c r="AJ128" i="1"/>
  <c r="AH160" i="1"/>
  <c r="AJ160" i="1"/>
  <c r="AH176" i="1"/>
  <c r="AJ176" i="1"/>
  <c r="AH208" i="1"/>
  <c r="AJ208" i="1"/>
  <c r="AH240" i="1"/>
  <c r="AJ240" i="1"/>
  <c r="AH256" i="1"/>
  <c r="AJ256" i="1"/>
  <c r="AH288" i="1"/>
  <c r="AJ288" i="1"/>
  <c r="AH304" i="1"/>
  <c r="AJ304" i="1"/>
  <c r="AH336" i="1"/>
  <c r="AJ336" i="1"/>
  <c r="AH371" i="1"/>
  <c r="AJ371" i="1"/>
  <c r="AH403" i="1"/>
  <c r="AJ403" i="1"/>
  <c r="AH419" i="1"/>
  <c r="AJ419" i="1"/>
  <c r="AH454" i="1"/>
  <c r="AJ454" i="1"/>
  <c r="AH470" i="1"/>
  <c r="AJ470" i="1"/>
  <c r="AH502" i="1"/>
  <c r="AJ502" i="1"/>
  <c r="AH518" i="1"/>
  <c r="AJ518" i="1"/>
  <c r="AH550" i="1"/>
  <c r="AJ550" i="1"/>
  <c r="AH566" i="1"/>
  <c r="AJ566" i="1"/>
  <c r="AH598" i="1"/>
  <c r="AJ598" i="1"/>
  <c r="AH630" i="1"/>
  <c r="AJ630" i="1"/>
  <c r="AH661" i="1"/>
  <c r="AJ661" i="1"/>
  <c r="AH677" i="1"/>
  <c r="AJ677" i="1"/>
  <c r="AH709" i="1"/>
  <c r="AJ709" i="1"/>
  <c r="AH741" i="1"/>
  <c r="AJ741" i="1"/>
  <c r="AH773" i="1"/>
  <c r="AJ773" i="1"/>
  <c r="AH805" i="1"/>
  <c r="AJ805" i="1"/>
  <c r="AH821" i="1"/>
  <c r="AJ821" i="1"/>
  <c r="AH852" i="1"/>
  <c r="AJ852" i="1"/>
  <c r="AH868" i="1"/>
  <c r="AJ868" i="1"/>
  <c r="AH900" i="1"/>
  <c r="AJ900" i="1"/>
  <c r="AH916" i="1"/>
  <c r="AJ916" i="1"/>
  <c r="AH948" i="1"/>
  <c r="AJ948" i="1"/>
  <c r="AH964" i="1"/>
  <c r="AJ964" i="1"/>
  <c r="AH996" i="1"/>
  <c r="AJ996" i="1"/>
  <c r="AH1012" i="1"/>
  <c r="AJ1012" i="1"/>
  <c r="AH1044" i="1"/>
  <c r="AJ1044" i="1"/>
  <c r="AH1060" i="1"/>
  <c r="AJ1060" i="1"/>
  <c r="AH1090" i="1"/>
  <c r="AJ1090" i="1"/>
  <c r="AH1106" i="1"/>
  <c r="AJ1106" i="1"/>
  <c r="AH1138" i="1"/>
  <c r="AJ1138" i="1"/>
  <c r="AH1154" i="1"/>
  <c r="AJ1154" i="1"/>
  <c r="AH1186" i="1"/>
  <c r="AJ1186" i="1"/>
  <c r="AH1202" i="1"/>
  <c r="AJ1202" i="1"/>
  <c r="AH1234" i="1"/>
  <c r="AJ1234" i="1"/>
  <c r="AH1250" i="1"/>
  <c r="AJ1250" i="1"/>
  <c r="AH1282" i="1"/>
  <c r="AJ1282" i="1"/>
  <c r="AH1298" i="1"/>
  <c r="AJ1298" i="1"/>
  <c r="AH1330" i="1"/>
  <c r="AJ1330" i="1"/>
  <c r="AH1346" i="1"/>
  <c r="AJ1346" i="1"/>
  <c r="AH1378" i="1"/>
  <c r="AJ1378" i="1"/>
  <c r="AH1408" i="1"/>
  <c r="AJ1408" i="1"/>
  <c r="AH1424" i="1"/>
  <c r="AJ1424" i="1"/>
  <c r="AH1456" i="1"/>
  <c r="AJ1456" i="1"/>
  <c r="AH1472" i="1"/>
  <c r="AJ1472" i="1"/>
  <c r="AH1503" i="1"/>
  <c r="AJ1503" i="1"/>
  <c r="AH1519" i="1"/>
  <c r="AJ1519" i="1"/>
  <c r="AH1551" i="1"/>
  <c r="AJ1551" i="1"/>
  <c r="AH1582" i="1"/>
  <c r="AJ1582" i="1"/>
  <c r="AH1598" i="1"/>
  <c r="AJ1598" i="1"/>
  <c r="AH1630" i="1"/>
  <c r="AJ1630" i="1"/>
  <c r="AH1662" i="1"/>
  <c r="AJ1662" i="1"/>
  <c r="AH1693" i="1"/>
  <c r="AJ1693" i="1"/>
  <c r="AH1725" i="1"/>
  <c r="AJ1725" i="1"/>
  <c r="AH1741" i="1"/>
  <c r="AJ1741" i="1"/>
  <c r="AH1773" i="1"/>
  <c r="AJ1773" i="1"/>
  <c r="AH1808" i="1"/>
  <c r="AJ1808" i="1"/>
  <c r="AH1824" i="1"/>
  <c r="AJ1824" i="1"/>
  <c r="AH1856" i="1"/>
  <c r="AJ1856" i="1"/>
  <c r="AH1888" i="1"/>
  <c r="AJ1888" i="1"/>
  <c r="AH1920" i="1"/>
  <c r="AJ1920" i="1"/>
  <c r="AH1936" i="1"/>
  <c r="AJ1936" i="1"/>
  <c r="AH1968" i="1"/>
  <c r="AJ1968" i="1"/>
  <c r="AH2000" i="1"/>
  <c r="AJ2000" i="1"/>
  <c r="AH2032" i="1"/>
  <c r="AJ2032" i="1"/>
  <c r="AH2063" i="1"/>
  <c r="AJ2063" i="1"/>
  <c r="AH2077" i="1"/>
  <c r="AJ2077" i="1"/>
  <c r="AH19" i="1"/>
  <c r="AJ19" i="1"/>
  <c r="AH37" i="1"/>
  <c r="AJ37" i="1"/>
  <c r="AH53" i="1"/>
  <c r="AJ53" i="1"/>
  <c r="AH69" i="1"/>
  <c r="AJ69" i="1"/>
  <c r="AH85" i="1"/>
  <c r="AJ85" i="1"/>
  <c r="AH100" i="1"/>
  <c r="AJ100" i="1"/>
  <c r="AH116" i="1"/>
  <c r="AJ116" i="1"/>
  <c r="AH132" i="1"/>
  <c r="AJ132" i="1"/>
  <c r="AH148" i="1"/>
  <c r="AJ148" i="1"/>
  <c r="AH164" i="1"/>
  <c r="AJ164" i="1"/>
  <c r="AH180" i="1"/>
  <c r="AJ180" i="1"/>
  <c r="AH196" i="1"/>
  <c r="AJ196" i="1"/>
  <c r="AH212" i="1"/>
  <c r="AJ212" i="1"/>
  <c r="AH228" i="1"/>
  <c r="AJ228" i="1"/>
  <c r="AH244" i="1"/>
  <c r="AJ244" i="1"/>
  <c r="AH260" i="1"/>
  <c r="AJ260" i="1"/>
  <c r="AH276" i="1"/>
  <c r="AJ276" i="1"/>
  <c r="AH292" i="1"/>
  <c r="AJ292" i="1"/>
  <c r="AH308" i="1"/>
  <c r="AJ308" i="1"/>
  <c r="AH324" i="1"/>
  <c r="AJ324" i="1"/>
  <c r="AH340" i="1"/>
  <c r="AJ340" i="1"/>
  <c r="AH359" i="1"/>
  <c r="AJ359" i="1"/>
  <c r="AH375" i="1"/>
  <c r="AJ375" i="1"/>
  <c r="AH391" i="1"/>
  <c r="AJ391" i="1"/>
  <c r="AH407" i="1"/>
  <c r="AJ407" i="1"/>
  <c r="AH423" i="1"/>
  <c r="AJ423" i="1"/>
  <c r="AH442" i="1"/>
  <c r="AJ442" i="1"/>
  <c r="AH458" i="1"/>
  <c r="AJ458" i="1"/>
  <c r="AH474" i="1"/>
  <c r="AJ474" i="1"/>
  <c r="AH490" i="1"/>
  <c r="AJ490" i="1"/>
  <c r="AH506" i="1"/>
  <c r="AJ506" i="1"/>
  <c r="AH522" i="1"/>
  <c r="AJ522" i="1"/>
  <c r="AH538" i="1"/>
  <c r="AJ538" i="1"/>
  <c r="AH554" i="1"/>
  <c r="AJ554" i="1"/>
  <c r="AH570" i="1"/>
  <c r="AJ570" i="1"/>
  <c r="AH586" i="1"/>
  <c r="AJ586" i="1"/>
  <c r="AH602" i="1"/>
  <c r="AJ602" i="1"/>
  <c r="AH618" i="1"/>
  <c r="AJ618" i="1"/>
  <c r="AH634" i="1"/>
  <c r="AJ634" i="1"/>
  <c r="AH650" i="1"/>
  <c r="AJ650" i="1"/>
  <c r="AH665" i="1"/>
  <c r="AJ665" i="1"/>
  <c r="AH681" i="1"/>
  <c r="AJ681" i="1"/>
  <c r="AH697" i="1"/>
  <c r="AJ697" i="1"/>
  <c r="AH713" i="1"/>
  <c r="AJ713" i="1"/>
  <c r="AH729" i="1"/>
  <c r="AJ729" i="1"/>
  <c r="AH745" i="1"/>
  <c r="AJ745" i="1"/>
  <c r="AH761" i="1"/>
  <c r="AJ761" i="1"/>
  <c r="AH777" i="1"/>
  <c r="AJ777" i="1"/>
  <c r="AH793" i="1"/>
  <c r="AJ793" i="1"/>
  <c r="AH809" i="1"/>
  <c r="AJ809" i="1"/>
  <c r="AH825" i="1"/>
  <c r="AJ825" i="1"/>
  <c r="AH840" i="1"/>
  <c r="AJ840" i="1"/>
  <c r="AH856" i="1"/>
  <c r="AJ856" i="1"/>
  <c r="AH872" i="1"/>
  <c r="AJ872" i="1"/>
  <c r="AH888" i="1"/>
  <c r="AJ888" i="1"/>
  <c r="AH904" i="1"/>
  <c r="AJ904" i="1"/>
  <c r="AH920" i="1"/>
  <c r="AJ920" i="1"/>
  <c r="AH936" i="1"/>
  <c r="AJ936" i="1"/>
  <c r="AH952" i="1"/>
  <c r="AJ952" i="1"/>
  <c r="AH968" i="1"/>
  <c r="AJ968" i="1"/>
  <c r="AH984" i="1"/>
  <c r="AJ984" i="1"/>
  <c r="AH1000" i="1"/>
  <c r="AJ1000" i="1"/>
  <c r="AH1016" i="1"/>
  <c r="AJ1016" i="1"/>
  <c r="AH1032" i="1"/>
  <c r="AJ1032" i="1"/>
  <c r="AH1048" i="1"/>
  <c r="AJ1048" i="1"/>
  <c r="AH1064" i="1"/>
  <c r="AJ1064" i="1"/>
  <c r="AH1079" i="1"/>
  <c r="AJ1079" i="1"/>
  <c r="AH1094" i="1"/>
  <c r="AJ1094" i="1"/>
  <c r="AH1110" i="1"/>
  <c r="AJ1110" i="1"/>
  <c r="AH1126" i="1"/>
  <c r="AJ1126" i="1"/>
  <c r="AH1142" i="1"/>
  <c r="AJ1142" i="1"/>
  <c r="AH1158" i="1"/>
  <c r="AJ1158" i="1"/>
  <c r="AH1174" i="1"/>
  <c r="AJ1174" i="1"/>
  <c r="AH1190" i="1"/>
  <c r="AJ1190" i="1"/>
  <c r="AH1206" i="1"/>
  <c r="AJ1206" i="1"/>
  <c r="AH1222" i="1"/>
  <c r="AJ1222" i="1"/>
  <c r="AH1238" i="1"/>
  <c r="AJ1238" i="1"/>
  <c r="AH1254" i="1"/>
  <c r="AJ1254" i="1"/>
  <c r="AH1270" i="1"/>
  <c r="AJ1270" i="1"/>
  <c r="AH1286" i="1"/>
  <c r="AJ1286" i="1"/>
  <c r="AH1302" i="1"/>
  <c r="AJ1302" i="1"/>
  <c r="AH1318" i="1"/>
  <c r="AJ1318" i="1"/>
  <c r="AH1334" i="1"/>
  <c r="AJ1334" i="1"/>
  <c r="AH1350" i="1"/>
  <c r="AJ1350" i="1"/>
  <c r="AH1366" i="1"/>
  <c r="AJ1366" i="1"/>
  <c r="AH1381" i="1"/>
  <c r="AJ1381" i="1"/>
  <c r="AH1397" i="1"/>
  <c r="AJ1397" i="1"/>
  <c r="AH1412" i="1"/>
  <c r="AJ1412" i="1"/>
  <c r="AH1428" i="1"/>
  <c r="AJ1428" i="1"/>
  <c r="AH1444" i="1"/>
  <c r="AJ1444" i="1"/>
  <c r="AH1460" i="1"/>
  <c r="AJ1460" i="1"/>
  <c r="AH1476" i="1"/>
  <c r="AJ1476" i="1"/>
  <c r="AH1491" i="1"/>
  <c r="AJ1491" i="1"/>
  <c r="AH1507" i="1"/>
  <c r="AJ1507" i="1"/>
  <c r="AH1523" i="1"/>
  <c r="AJ1523" i="1"/>
  <c r="AH1539" i="1"/>
  <c r="AJ1539" i="1"/>
  <c r="AH1555" i="1"/>
  <c r="AJ1555" i="1"/>
  <c r="AH1570" i="1"/>
  <c r="AJ1570" i="1"/>
  <c r="AH1586" i="1"/>
  <c r="AJ1586" i="1"/>
  <c r="AH1602" i="1"/>
  <c r="AJ1602" i="1"/>
  <c r="AH1618" i="1"/>
  <c r="AJ1618" i="1"/>
  <c r="AH1634" i="1"/>
  <c r="AJ1634" i="1"/>
  <c r="AH1650" i="1"/>
  <c r="AJ1650" i="1"/>
  <c r="AH1666" i="1"/>
  <c r="AJ1666" i="1"/>
  <c r="AH1681" i="1"/>
  <c r="AJ1681" i="1"/>
  <c r="AH1697" i="1"/>
  <c r="AJ1697" i="1"/>
  <c r="AH1713" i="1"/>
  <c r="AJ1713" i="1"/>
  <c r="AH1729" i="1"/>
  <c r="AJ1729" i="1"/>
  <c r="AH1745" i="1"/>
  <c r="AJ1745" i="1"/>
  <c r="AH1761" i="1"/>
  <c r="AJ1761" i="1"/>
  <c r="AH1777" i="1"/>
  <c r="AJ1777" i="1"/>
  <c r="AH1796" i="1"/>
  <c r="AJ1796" i="1"/>
  <c r="AH1812" i="1"/>
  <c r="AJ1812" i="1"/>
  <c r="AH1828" i="1"/>
  <c r="AJ1828" i="1"/>
  <c r="AH1844" i="1"/>
  <c r="AJ1844" i="1"/>
  <c r="AH1860" i="1"/>
  <c r="AJ1860" i="1"/>
  <c r="AH1876" i="1"/>
  <c r="AJ1876" i="1"/>
  <c r="AH1892" i="1"/>
  <c r="AJ1892" i="1"/>
  <c r="AH1908" i="1"/>
  <c r="AJ1908" i="1"/>
  <c r="AH1924" i="1"/>
  <c r="AJ1924" i="1"/>
  <c r="AH1940" i="1"/>
  <c r="AJ1940" i="1"/>
  <c r="AH1956" i="1"/>
  <c r="AJ1956" i="1"/>
  <c r="AH1972" i="1"/>
  <c r="AJ1972" i="1"/>
  <c r="AH1988" i="1"/>
  <c r="AJ1988" i="1"/>
  <c r="AH2004" i="1"/>
  <c r="AJ2004" i="1"/>
  <c r="AH2020" i="1"/>
  <c r="AJ2020" i="1"/>
  <c r="AH2036" i="1"/>
  <c r="AJ2036" i="1"/>
  <c r="AH2052" i="1"/>
  <c r="AJ2052" i="1"/>
  <c r="AH2066" i="1"/>
  <c r="AJ2066" i="1"/>
  <c r="AH2081" i="1"/>
  <c r="AJ2081" i="1"/>
  <c r="AH44" i="1"/>
  <c r="AJ44" i="1"/>
  <c r="AH1109" i="1"/>
  <c r="AJ1109" i="1"/>
  <c r="AH1197" i="1"/>
  <c r="AJ1197" i="1"/>
  <c r="AH1241" i="1"/>
  <c r="AJ1241" i="1"/>
  <c r="AH1297" i="1"/>
  <c r="AJ1297" i="1"/>
  <c r="AH1353" i="1"/>
  <c r="AJ1353" i="1"/>
  <c r="AH1396" i="1"/>
  <c r="AJ1396" i="1"/>
  <c r="AH1447" i="1"/>
  <c r="AJ1447" i="1"/>
  <c r="AH1498" i="1"/>
  <c r="AJ1498" i="1"/>
  <c r="AH1550" i="1"/>
  <c r="AJ1550" i="1"/>
  <c r="AH1593" i="1"/>
  <c r="AJ1593" i="1"/>
  <c r="AH1649" i="1"/>
  <c r="AJ1649" i="1"/>
  <c r="AH1700" i="1"/>
  <c r="AJ1700" i="1"/>
  <c r="AH1756" i="1"/>
  <c r="AJ1756" i="1"/>
  <c r="AH1811" i="1"/>
  <c r="AJ1811" i="1"/>
  <c r="AH1867" i="1"/>
  <c r="AJ1867" i="1"/>
  <c r="AH1915" i="1"/>
  <c r="AJ1915" i="1"/>
  <c r="AH1975" i="1"/>
  <c r="AJ1975" i="1"/>
  <c r="AH2023" i="1"/>
  <c r="AJ2023" i="1"/>
  <c r="AH16" i="1"/>
  <c r="AJ16" i="1"/>
  <c r="AH34" i="1"/>
  <c r="AJ34" i="1"/>
  <c r="AH50" i="1"/>
  <c r="AJ50" i="1"/>
  <c r="AH66" i="1"/>
  <c r="AJ66" i="1"/>
  <c r="AH82" i="1"/>
  <c r="AJ82" i="1"/>
  <c r="AH97" i="1"/>
  <c r="AJ97" i="1"/>
  <c r="AH113" i="1"/>
  <c r="AJ113" i="1"/>
  <c r="AH129" i="1"/>
  <c r="AJ129" i="1"/>
  <c r="AH145" i="1"/>
  <c r="AJ145" i="1"/>
  <c r="AH161" i="1"/>
  <c r="AJ161" i="1"/>
  <c r="AH177" i="1"/>
  <c r="AJ177" i="1"/>
  <c r="AH193" i="1"/>
  <c r="AJ193" i="1"/>
  <c r="AH209" i="1"/>
  <c r="AJ209" i="1"/>
  <c r="AH225" i="1"/>
  <c r="AJ225" i="1"/>
  <c r="AH241" i="1"/>
  <c r="AJ241" i="1"/>
  <c r="AH257" i="1"/>
  <c r="AJ257" i="1"/>
  <c r="AH273" i="1"/>
  <c r="AJ273" i="1"/>
  <c r="AH289" i="1"/>
  <c r="AJ289" i="1"/>
  <c r="AH305" i="1"/>
  <c r="AJ305" i="1"/>
  <c r="AH321" i="1"/>
  <c r="AJ321" i="1"/>
  <c r="AH337" i="1"/>
  <c r="AJ337" i="1"/>
  <c r="AH352" i="1"/>
  <c r="AJ352" i="1"/>
  <c r="AH368" i="1"/>
  <c r="AJ368" i="1"/>
  <c r="AH384" i="1"/>
  <c r="AJ384" i="1"/>
  <c r="AH400" i="1"/>
  <c r="AJ400" i="1"/>
  <c r="AH416" i="1"/>
  <c r="AJ416" i="1"/>
  <c r="AH432" i="1"/>
  <c r="AJ432" i="1"/>
  <c r="AH447" i="1"/>
  <c r="AJ447" i="1"/>
  <c r="AH463" i="1"/>
  <c r="AJ463" i="1"/>
  <c r="AH479" i="1"/>
  <c r="AJ479" i="1"/>
  <c r="AH495" i="1"/>
  <c r="AJ495" i="1"/>
  <c r="AH511" i="1"/>
  <c r="AJ511" i="1"/>
  <c r="AH527" i="1"/>
  <c r="AJ527" i="1"/>
  <c r="AH543" i="1"/>
  <c r="AJ543" i="1"/>
  <c r="AH559" i="1"/>
  <c r="AJ559" i="1"/>
  <c r="AH575" i="1"/>
  <c r="AJ575" i="1"/>
  <c r="AH591" i="1"/>
  <c r="AJ591" i="1"/>
  <c r="AH607" i="1"/>
  <c r="AJ607" i="1"/>
  <c r="AH623" i="1"/>
  <c r="AJ623" i="1"/>
  <c r="AH639" i="1"/>
  <c r="AJ639" i="1"/>
  <c r="AH655" i="1"/>
  <c r="AJ655" i="1"/>
  <c r="AH670" i="1"/>
  <c r="AJ670" i="1"/>
  <c r="AH686" i="1"/>
  <c r="AJ686" i="1"/>
  <c r="AH702" i="1"/>
  <c r="AJ702" i="1"/>
  <c r="AH718" i="1"/>
  <c r="AJ718" i="1"/>
  <c r="AH734" i="1"/>
  <c r="AJ734" i="1"/>
  <c r="AH750" i="1"/>
  <c r="AJ750" i="1"/>
  <c r="AH766" i="1"/>
  <c r="AJ766" i="1"/>
  <c r="AH782" i="1"/>
  <c r="AJ782" i="1"/>
  <c r="AH798" i="1"/>
  <c r="AJ798" i="1"/>
  <c r="AH814" i="1"/>
  <c r="AJ814" i="1"/>
  <c r="AH829" i="1"/>
  <c r="AJ829" i="1"/>
  <c r="AH845" i="1"/>
  <c r="AJ845" i="1"/>
  <c r="AH861" i="1"/>
  <c r="AJ861" i="1"/>
  <c r="AH877" i="1"/>
  <c r="AJ877" i="1"/>
  <c r="AH893" i="1"/>
  <c r="AJ893" i="1"/>
  <c r="AH909" i="1"/>
  <c r="AJ909" i="1"/>
  <c r="AH925" i="1"/>
  <c r="AJ925" i="1"/>
  <c r="AH941" i="1"/>
  <c r="AJ941" i="1"/>
  <c r="AH957" i="1"/>
  <c r="AJ957" i="1"/>
  <c r="AH973" i="1"/>
  <c r="AJ973" i="1"/>
  <c r="AH989" i="1"/>
  <c r="AJ989" i="1"/>
  <c r="AH1005" i="1"/>
  <c r="AJ1005" i="1"/>
  <c r="AH1021" i="1"/>
  <c r="AJ1021" i="1"/>
  <c r="AH1037" i="1"/>
  <c r="AJ1037" i="1"/>
  <c r="AH1053" i="1"/>
  <c r="AJ1053" i="1"/>
  <c r="AH1069" i="1"/>
  <c r="AJ1069" i="1"/>
  <c r="AH1084" i="1"/>
  <c r="AJ1084" i="1"/>
  <c r="AH1099" i="1"/>
  <c r="AJ1099" i="1"/>
  <c r="AH1115" i="1"/>
  <c r="AJ1115" i="1"/>
  <c r="AH1131" i="1"/>
  <c r="AJ1131" i="1"/>
  <c r="AH1147" i="1"/>
  <c r="AJ1147" i="1"/>
  <c r="AH1163" i="1"/>
  <c r="AJ1163" i="1"/>
  <c r="AH1179" i="1"/>
  <c r="AJ1179" i="1"/>
  <c r="AH1195" i="1"/>
  <c r="AJ1195" i="1"/>
  <c r="AH1211" i="1"/>
  <c r="AJ1211" i="1"/>
  <c r="AH1227" i="1"/>
  <c r="AJ1227" i="1"/>
  <c r="AH1243" i="1"/>
  <c r="AJ1243" i="1"/>
  <c r="AH1259" i="1"/>
  <c r="AJ1259" i="1"/>
  <c r="AH1275" i="1"/>
  <c r="AJ1275" i="1"/>
  <c r="AH1291" i="1"/>
  <c r="AJ1291" i="1"/>
  <c r="AH1307" i="1"/>
  <c r="AJ1307" i="1"/>
  <c r="AH1323" i="1"/>
  <c r="AJ1323" i="1"/>
  <c r="AH1339" i="1"/>
  <c r="AJ1339" i="1"/>
  <c r="AH1355" i="1"/>
  <c r="AJ1355" i="1"/>
  <c r="AH1371" i="1"/>
  <c r="AJ1371" i="1"/>
  <c r="AH1386" i="1"/>
  <c r="AJ1386" i="1"/>
  <c r="AH1405" i="1"/>
  <c r="AJ1405" i="1"/>
  <c r="AH1421" i="1"/>
  <c r="AJ1421" i="1"/>
  <c r="AH1437" i="1"/>
  <c r="AJ1437" i="1"/>
  <c r="AH1453" i="1"/>
  <c r="AJ1453" i="1"/>
  <c r="AH1469" i="1"/>
  <c r="AJ1469" i="1"/>
  <c r="AH1485" i="1"/>
  <c r="AJ1485" i="1"/>
  <c r="AH1500" i="1"/>
  <c r="AJ1500" i="1"/>
  <c r="AH1516" i="1"/>
  <c r="AJ1516" i="1"/>
  <c r="AH1532" i="1"/>
  <c r="AJ1532" i="1"/>
  <c r="AH1548" i="1"/>
  <c r="AJ1548" i="1"/>
  <c r="AH1564" i="1"/>
  <c r="AJ1564" i="1"/>
  <c r="AH1579" i="1"/>
  <c r="AJ1579" i="1"/>
  <c r="AH1595" i="1"/>
  <c r="AJ1595" i="1"/>
  <c r="AH1611" i="1"/>
  <c r="AJ1611" i="1"/>
  <c r="AH1627" i="1"/>
  <c r="AJ1627" i="1"/>
  <c r="AH1643" i="1"/>
  <c r="AJ1643" i="1"/>
  <c r="AH1659" i="1"/>
  <c r="AJ1659" i="1"/>
  <c r="AH1678" i="1"/>
  <c r="AJ1678" i="1"/>
  <c r="AH1694" i="1"/>
  <c r="AJ1694" i="1"/>
  <c r="AH1710" i="1"/>
  <c r="AJ1710" i="1"/>
  <c r="AH1726" i="1"/>
  <c r="AJ1726" i="1"/>
  <c r="AH1742" i="1"/>
  <c r="AJ1742" i="1"/>
  <c r="AH1758" i="1"/>
  <c r="AJ1758" i="1"/>
  <c r="AH1778" i="1"/>
  <c r="AJ1778" i="1"/>
  <c r="AH1793" i="1"/>
  <c r="AJ1793" i="1"/>
  <c r="AH1809" i="1"/>
  <c r="AJ1809" i="1"/>
  <c r="AH1825" i="1"/>
  <c r="AJ1825" i="1"/>
  <c r="AH1841" i="1"/>
  <c r="AJ1841" i="1"/>
  <c r="AH1857" i="1"/>
  <c r="AJ1857" i="1"/>
  <c r="AH89" i="1"/>
  <c r="AJ89" i="1"/>
  <c r="AH152" i="1"/>
  <c r="AJ152" i="1"/>
  <c r="AH248" i="1"/>
  <c r="AJ248" i="1"/>
  <c r="AH312" i="1"/>
  <c r="AJ312" i="1"/>
  <c r="AH395" i="1"/>
  <c r="AJ395" i="1"/>
  <c r="AH478" i="1"/>
  <c r="AJ478" i="1"/>
  <c r="AH542" i="1"/>
  <c r="AJ542" i="1"/>
  <c r="AH622" i="1"/>
  <c r="AJ622" i="1"/>
  <c r="AH685" i="1"/>
  <c r="AJ685" i="1"/>
  <c r="AH749" i="1"/>
  <c r="AJ749" i="1"/>
  <c r="AH813" i="1"/>
  <c r="AJ813" i="1"/>
  <c r="AH860" i="1"/>
  <c r="AJ860" i="1"/>
  <c r="AH908" i="1"/>
  <c r="AJ908" i="1"/>
  <c r="AH972" i="1"/>
  <c r="AJ972" i="1"/>
  <c r="AH1098" i="1"/>
  <c r="AJ1098" i="1"/>
  <c r="AH1162" i="1"/>
  <c r="AJ1162" i="1"/>
  <c r="AH1226" i="1"/>
  <c r="AJ1226" i="1"/>
  <c r="AH1290" i="1"/>
  <c r="AJ1290" i="1"/>
  <c r="AH1354" i="1"/>
  <c r="AJ1354" i="1"/>
  <c r="AH1416" i="1"/>
  <c r="AJ1416" i="1"/>
  <c r="AH1480" i="1"/>
  <c r="AJ1480" i="1"/>
  <c r="AH1543" i="1"/>
  <c r="AJ1543" i="1"/>
  <c r="AH1606" i="1"/>
  <c r="AJ1606" i="1"/>
  <c r="AH1669" i="1"/>
  <c r="AJ1669" i="1"/>
  <c r="AH1749" i="1"/>
  <c r="AJ1749" i="1"/>
  <c r="AH1816" i="1"/>
  <c r="AJ1816" i="1"/>
  <c r="AH1896" i="1"/>
  <c r="AJ1896" i="1"/>
  <c r="AH1960" i="1"/>
  <c r="AJ1960" i="1"/>
  <c r="AH2024" i="1"/>
  <c r="AJ2024" i="1"/>
  <c r="AH2056" i="1"/>
  <c r="AJ2056" i="1"/>
  <c r="AH824" i="1"/>
  <c r="AJ824" i="1"/>
  <c r="AH1137" i="1"/>
  <c r="AJ1137" i="1"/>
  <c r="AH1205" i="1"/>
  <c r="AJ1205" i="1"/>
  <c r="AH1257" i="1"/>
  <c r="AJ1257" i="1"/>
  <c r="AH1309" i="1"/>
  <c r="AJ1309" i="1"/>
  <c r="AH1365" i="1"/>
  <c r="AJ1365" i="1"/>
  <c r="AH1407" i="1"/>
  <c r="AJ1407" i="1"/>
  <c r="AH1459" i="1"/>
  <c r="AJ1459" i="1"/>
  <c r="AH1514" i="1"/>
  <c r="AJ1514" i="1"/>
  <c r="AH1562" i="1"/>
  <c r="AJ1562" i="1"/>
  <c r="AH1605" i="1"/>
  <c r="AJ1605" i="1"/>
  <c r="AH1661" i="1"/>
  <c r="AJ1661" i="1"/>
  <c r="AH1712" i="1"/>
  <c r="AJ1712" i="1"/>
  <c r="AH1776" i="1"/>
  <c r="AJ1776" i="1"/>
  <c r="AH1823" i="1"/>
  <c r="AJ1823" i="1"/>
  <c r="AH1879" i="1"/>
  <c r="AJ1879" i="1"/>
  <c r="AH1927" i="1"/>
  <c r="AJ1927" i="1"/>
  <c r="AH1987" i="1"/>
  <c r="AJ1987" i="1"/>
  <c r="AH2035" i="1"/>
  <c r="AJ2035" i="1"/>
  <c r="AH2084" i="1"/>
  <c r="AJ2084" i="1"/>
  <c r="AH20" i="1"/>
  <c r="AJ20" i="1"/>
  <c r="AH38" i="1"/>
  <c r="AJ38" i="1"/>
  <c r="AH54" i="1"/>
  <c r="AJ54" i="1"/>
  <c r="AH70" i="1"/>
  <c r="AJ70" i="1"/>
  <c r="AH86" i="1"/>
  <c r="AJ86" i="1"/>
  <c r="AH101" i="1"/>
  <c r="AJ101" i="1"/>
  <c r="AH117" i="1"/>
  <c r="AJ117" i="1"/>
  <c r="AH133" i="1"/>
  <c r="AJ133" i="1"/>
  <c r="AH149" i="1"/>
  <c r="AJ149" i="1"/>
  <c r="AH165" i="1"/>
  <c r="AJ165" i="1"/>
  <c r="AH181" i="1"/>
  <c r="AJ181" i="1"/>
  <c r="AH197" i="1"/>
  <c r="AJ197" i="1"/>
  <c r="AH213" i="1"/>
  <c r="AJ213" i="1"/>
  <c r="AH229" i="1"/>
  <c r="AJ229" i="1"/>
  <c r="AH245" i="1"/>
  <c r="AJ245" i="1"/>
  <c r="AH261" i="1"/>
  <c r="AJ261" i="1"/>
  <c r="AH277" i="1"/>
  <c r="AJ277" i="1"/>
  <c r="AH293" i="1"/>
  <c r="AJ293" i="1"/>
  <c r="AH309" i="1"/>
  <c r="AJ309" i="1"/>
  <c r="AH325" i="1"/>
  <c r="AJ325" i="1"/>
  <c r="AH341" i="1"/>
  <c r="AJ341" i="1"/>
  <c r="AH356" i="1"/>
  <c r="AJ356" i="1"/>
  <c r="AH372" i="1"/>
  <c r="AJ372" i="1"/>
  <c r="AH388" i="1"/>
  <c r="AJ388" i="1"/>
  <c r="AH404" i="1"/>
  <c r="AJ404" i="1"/>
  <c r="AH420" i="1"/>
  <c r="AJ420" i="1"/>
  <c r="AH436" i="1"/>
  <c r="AJ436" i="1"/>
  <c r="AH451" i="1"/>
  <c r="AJ451" i="1"/>
  <c r="AH467" i="1"/>
  <c r="AJ467" i="1"/>
  <c r="AH483" i="1"/>
  <c r="AJ483" i="1"/>
  <c r="AH499" i="1"/>
  <c r="AJ499" i="1"/>
  <c r="AH515" i="1"/>
  <c r="AJ515" i="1"/>
  <c r="AH531" i="1"/>
  <c r="AJ531" i="1"/>
  <c r="AH547" i="1"/>
  <c r="AJ547" i="1"/>
  <c r="AH563" i="1"/>
  <c r="AJ563" i="1"/>
  <c r="AH579" i="1"/>
  <c r="AJ579" i="1"/>
  <c r="AH595" i="1"/>
  <c r="AJ595" i="1"/>
  <c r="AH611" i="1"/>
  <c r="AJ611" i="1"/>
  <c r="AH627" i="1"/>
  <c r="AJ627" i="1"/>
  <c r="AH643" i="1"/>
  <c r="AJ643" i="1"/>
  <c r="AH658" i="1"/>
  <c r="AJ658" i="1"/>
  <c r="AH674" i="1"/>
  <c r="AJ674" i="1"/>
  <c r="AH690" i="1"/>
  <c r="AJ690" i="1"/>
  <c r="AH706" i="1"/>
  <c r="AJ706" i="1"/>
  <c r="AH722" i="1"/>
  <c r="AJ722" i="1"/>
  <c r="AH738" i="1"/>
  <c r="AJ738" i="1"/>
  <c r="AH754" i="1"/>
  <c r="AJ754" i="1"/>
  <c r="AH770" i="1"/>
  <c r="AJ770" i="1"/>
  <c r="AH786" i="1"/>
  <c r="AJ786" i="1"/>
  <c r="AH802" i="1"/>
  <c r="AJ802" i="1"/>
  <c r="AH818" i="1"/>
  <c r="AJ818" i="1"/>
  <c r="AH833" i="1"/>
  <c r="AJ833" i="1"/>
  <c r="AH849" i="1"/>
  <c r="AJ849" i="1"/>
  <c r="AH865" i="1"/>
  <c r="AJ865" i="1"/>
  <c r="AH881" i="1"/>
  <c r="AJ881" i="1"/>
  <c r="AH897" i="1"/>
  <c r="AJ897" i="1"/>
  <c r="AH913" i="1"/>
  <c r="AJ913" i="1"/>
  <c r="AH929" i="1"/>
  <c r="AJ929" i="1"/>
  <c r="AH945" i="1"/>
  <c r="AJ945" i="1"/>
  <c r="AH961" i="1"/>
  <c r="AJ961" i="1"/>
  <c r="AH977" i="1"/>
  <c r="AJ977" i="1"/>
  <c r="AH993" i="1"/>
  <c r="AJ993" i="1"/>
  <c r="AH1009" i="1"/>
  <c r="AJ1009" i="1"/>
  <c r="AH1025" i="1"/>
  <c r="AJ1025" i="1"/>
  <c r="AH1041" i="1"/>
  <c r="AJ1041" i="1"/>
  <c r="AH1057" i="1"/>
  <c r="AJ1057" i="1"/>
  <c r="AH1073" i="1"/>
  <c r="AJ1073" i="1"/>
  <c r="AH1088" i="1"/>
  <c r="AJ1088" i="1"/>
  <c r="AH1103" i="1"/>
  <c r="AJ1103" i="1"/>
  <c r="AH1119" i="1"/>
  <c r="AJ1119" i="1"/>
  <c r="AH1135" i="1"/>
  <c r="AJ1135" i="1"/>
  <c r="AH1151" i="1"/>
  <c r="AJ1151" i="1"/>
  <c r="AH1167" i="1"/>
  <c r="AJ1167" i="1"/>
  <c r="AH1183" i="1"/>
  <c r="AJ1183" i="1"/>
  <c r="AH1199" i="1"/>
  <c r="AJ1199" i="1"/>
  <c r="AH1215" i="1"/>
  <c r="AJ1215" i="1"/>
  <c r="AH1231" i="1"/>
  <c r="AJ1231" i="1"/>
  <c r="AH1247" i="1"/>
  <c r="AJ1247" i="1"/>
  <c r="AH1263" i="1"/>
  <c r="AJ1263" i="1"/>
  <c r="AH1279" i="1"/>
  <c r="AJ1279" i="1"/>
  <c r="AH1295" i="1"/>
  <c r="AJ1295" i="1"/>
  <c r="AH1311" i="1"/>
  <c r="AJ1311" i="1"/>
  <c r="AH1327" i="1"/>
  <c r="AJ1327" i="1"/>
  <c r="AH1343" i="1"/>
  <c r="AJ1343" i="1"/>
  <c r="AH1359" i="1"/>
  <c r="AJ1359" i="1"/>
  <c r="AH1375" i="1"/>
  <c r="AJ1375" i="1"/>
  <c r="AH1390" i="1"/>
  <c r="AJ1390" i="1"/>
  <c r="AH1409" i="1"/>
  <c r="AJ1409" i="1"/>
  <c r="AH1425" i="1"/>
  <c r="AJ1425" i="1"/>
  <c r="AH1441" i="1"/>
  <c r="AJ1441" i="1"/>
  <c r="AH1457" i="1"/>
  <c r="AJ1457" i="1"/>
  <c r="AH1473" i="1"/>
  <c r="AJ1473" i="1"/>
  <c r="AH1488" i="1"/>
  <c r="AJ1488" i="1"/>
  <c r="AH1504" i="1"/>
  <c r="AJ1504" i="1"/>
  <c r="AH1520" i="1"/>
  <c r="AJ1520" i="1"/>
  <c r="AH1536" i="1"/>
  <c r="AJ1536" i="1"/>
  <c r="AH1552" i="1"/>
  <c r="AJ1552" i="1"/>
  <c r="AH1567" i="1"/>
  <c r="AJ1567" i="1"/>
  <c r="AH1583" i="1"/>
  <c r="AJ1583" i="1"/>
  <c r="AH1599" i="1"/>
  <c r="AJ1599" i="1"/>
  <c r="AH1615" i="1"/>
  <c r="AJ1615" i="1"/>
  <c r="AH1631" i="1"/>
  <c r="AJ1631" i="1"/>
  <c r="AH1647" i="1"/>
  <c r="AJ1647" i="1"/>
  <c r="AH1663" i="1"/>
  <c r="AJ1663" i="1"/>
  <c r="AH1682" i="1"/>
  <c r="AJ1682" i="1"/>
  <c r="AH1698" i="1"/>
  <c r="AJ1698" i="1"/>
  <c r="AH1714" i="1"/>
  <c r="AJ1714" i="1"/>
  <c r="AH1730" i="1"/>
  <c r="AJ1730" i="1"/>
  <c r="AH1746" i="1"/>
  <c r="AJ1746" i="1"/>
  <c r="AH1762" i="1"/>
  <c r="AJ1762" i="1"/>
  <c r="AH1781" i="1"/>
  <c r="AJ1781" i="1"/>
  <c r="AH1797" i="1"/>
  <c r="AJ1797" i="1"/>
  <c r="AH1813" i="1"/>
  <c r="AJ1813" i="1"/>
  <c r="AH1829" i="1"/>
  <c r="AJ1829" i="1"/>
  <c r="AH1845" i="1"/>
  <c r="AJ1845" i="1"/>
  <c r="AH1861" i="1"/>
  <c r="AJ1861" i="1"/>
  <c r="AH1877" i="1"/>
  <c r="AJ1877" i="1"/>
  <c r="AH1893" i="1"/>
  <c r="AJ1893" i="1"/>
  <c r="AH1909" i="1"/>
  <c r="AJ1909" i="1"/>
  <c r="AH1925" i="1"/>
  <c r="AJ1925" i="1"/>
  <c r="AH1941" i="1"/>
  <c r="AJ1941" i="1"/>
  <c r="AH1957" i="1"/>
  <c r="AJ1957" i="1"/>
  <c r="AH1973" i="1"/>
  <c r="AJ1973" i="1"/>
  <c r="AH1989" i="1"/>
  <c r="AJ1989" i="1"/>
  <c r="AH2021" i="1"/>
  <c r="AJ2021" i="1"/>
  <c r="AH2037" i="1"/>
  <c r="AJ2037" i="1"/>
  <c r="AH2053" i="1"/>
  <c r="AJ2053" i="1"/>
  <c r="AH2082" i="1"/>
  <c r="AJ2082" i="1"/>
  <c r="AH41" i="1"/>
  <c r="AJ41" i="1"/>
  <c r="AH136" i="1"/>
  <c r="AJ136" i="1"/>
  <c r="AH184" i="1"/>
  <c r="AJ184" i="1"/>
  <c r="AH232" i="1"/>
  <c r="AJ232" i="1"/>
  <c r="AH296" i="1"/>
  <c r="AJ296" i="1"/>
  <c r="AH363" i="1"/>
  <c r="AJ363" i="1"/>
  <c r="AH411" i="1"/>
  <c r="AJ411" i="1"/>
  <c r="AH462" i="1"/>
  <c r="AJ462" i="1"/>
  <c r="AH526" i="1"/>
  <c r="AJ526" i="1"/>
  <c r="AH606" i="1"/>
  <c r="AJ606" i="1"/>
  <c r="AH669" i="1"/>
  <c r="AJ669" i="1"/>
  <c r="AH733" i="1"/>
  <c r="AJ733" i="1"/>
  <c r="AH797" i="1"/>
  <c r="AJ797" i="1"/>
  <c r="AH876" i="1"/>
  <c r="AJ876" i="1"/>
  <c r="AH924" i="1"/>
  <c r="AJ924" i="1"/>
  <c r="AH1004" i="1"/>
  <c r="AJ1004" i="1"/>
  <c r="AH1114" i="1"/>
  <c r="AJ1114" i="1"/>
  <c r="AH1178" i="1"/>
  <c r="AJ1178" i="1"/>
  <c r="AH1242" i="1"/>
  <c r="AJ1242" i="1"/>
  <c r="AH1306" i="1"/>
  <c r="AJ1306" i="1"/>
  <c r="AH1370" i="1"/>
  <c r="AJ1370" i="1"/>
  <c r="AH1432" i="1"/>
  <c r="AJ1432" i="1"/>
  <c r="AH1495" i="1"/>
  <c r="AJ1495" i="1"/>
  <c r="AH1559" i="1"/>
  <c r="AJ1559" i="1"/>
  <c r="AH1622" i="1"/>
  <c r="AJ1622" i="1"/>
  <c r="AH1701" i="1"/>
  <c r="AJ1701" i="1"/>
  <c r="AH1765" i="1"/>
  <c r="AJ1765" i="1"/>
  <c r="AH1848" i="1"/>
  <c r="AJ1848" i="1"/>
  <c r="AH1928" i="1"/>
  <c r="AJ1928" i="1"/>
  <c r="AH2069" i="1"/>
  <c r="AJ2069" i="1"/>
  <c r="AH11" i="1"/>
  <c r="AJ11" i="1"/>
  <c r="AH61" i="1"/>
  <c r="AJ61" i="1"/>
  <c r="AH108" i="1"/>
  <c r="AJ108" i="1"/>
  <c r="AH156" i="1"/>
  <c r="AJ156" i="1"/>
  <c r="AH220" i="1"/>
  <c r="AJ220" i="1"/>
  <c r="AH268" i="1"/>
  <c r="AJ268" i="1"/>
  <c r="AH316" i="1"/>
  <c r="AJ316" i="1"/>
  <c r="AH367" i="1"/>
  <c r="AJ367" i="1"/>
  <c r="AH415" i="1"/>
  <c r="AJ415" i="1"/>
  <c r="AH466" i="1"/>
  <c r="AJ466" i="1"/>
  <c r="AH498" i="1"/>
  <c r="AJ498" i="1"/>
  <c r="AH546" i="1"/>
  <c r="AJ546" i="1"/>
  <c r="AH594" i="1"/>
  <c r="AJ594" i="1"/>
  <c r="AH642" i="1"/>
  <c r="AJ642" i="1"/>
  <c r="AH705" i="1"/>
  <c r="AJ705" i="1"/>
  <c r="AH753" i="1"/>
  <c r="AJ753" i="1"/>
  <c r="AH785" i="1"/>
  <c r="AJ785" i="1"/>
  <c r="AH832" i="1"/>
  <c r="AJ832" i="1"/>
  <c r="AH896" i="1"/>
  <c r="AJ896" i="1"/>
  <c r="AH944" i="1"/>
  <c r="AJ944" i="1"/>
  <c r="AH992" i="1"/>
  <c r="AJ992" i="1"/>
  <c r="AH1072" i="1"/>
  <c r="AJ1072" i="1"/>
  <c r="AH1118" i="1"/>
  <c r="AJ1118" i="1"/>
  <c r="AH1166" i="1"/>
  <c r="AJ1166" i="1"/>
  <c r="AH1214" i="1"/>
  <c r="AJ1214" i="1"/>
  <c r="AH1262" i="1"/>
  <c r="AJ1262" i="1"/>
  <c r="AH1310" i="1"/>
  <c r="AJ1310" i="1"/>
  <c r="AH1358" i="1"/>
  <c r="AJ1358" i="1"/>
  <c r="AH1404" i="1"/>
  <c r="AJ1404" i="1"/>
  <c r="AH1452" i="1"/>
  <c r="AJ1452" i="1"/>
  <c r="AH1484" i="1"/>
  <c r="AJ1484" i="1"/>
  <c r="AH1531" i="1"/>
  <c r="AJ1531" i="1"/>
  <c r="AH1578" i="1"/>
  <c r="AJ1578" i="1"/>
  <c r="AH1626" i="1"/>
  <c r="AJ1626" i="1"/>
  <c r="AH1673" i="1"/>
  <c r="AJ1673" i="1"/>
  <c r="AH1737" i="1"/>
  <c r="AJ1737" i="1"/>
  <c r="AH1788" i="1"/>
  <c r="AJ1788" i="1"/>
  <c r="AH1836" i="1"/>
  <c r="AJ1836" i="1"/>
  <c r="AH1884" i="1"/>
  <c r="AJ1884" i="1"/>
  <c r="AH1932" i="1"/>
  <c r="AJ1932" i="1"/>
  <c r="AH1996" i="1"/>
  <c r="AJ1996" i="1"/>
  <c r="AH2044" i="1"/>
  <c r="AJ2044" i="1"/>
  <c r="AH7" i="1"/>
  <c r="AJ7" i="1"/>
  <c r="AH991" i="1"/>
  <c r="AJ991" i="1"/>
  <c r="AH1165" i="1"/>
  <c r="AJ1165" i="1"/>
  <c r="AH1217" i="1"/>
  <c r="AJ1217" i="1"/>
  <c r="AH1273" i="1"/>
  <c r="AJ1273" i="1"/>
  <c r="AH1321" i="1"/>
  <c r="AJ1321" i="1"/>
  <c r="AH1377" i="1"/>
  <c r="AJ1377" i="1"/>
  <c r="AH1419" i="1"/>
  <c r="AJ1419" i="1"/>
  <c r="AH1471" i="1"/>
  <c r="AJ1471" i="1"/>
  <c r="AH1526" i="1"/>
  <c r="AJ1526" i="1"/>
  <c r="AH1573" i="1"/>
  <c r="AJ1573" i="1"/>
  <c r="AH1617" i="1"/>
  <c r="AJ1617" i="1"/>
  <c r="AH1672" i="1"/>
  <c r="AJ1672" i="1"/>
  <c r="AH1724" i="1"/>
  <c r="AJ1724" i="1"/>
  <c r="AH1783" i="1"/>
  <c r="AJ1783" i="1"/>
  <c r="AH1835" i="1"/>
  <c r="AJ1835" i="1"/>
  <c r="AH1891" i="1"/>
  <c r="AJ1891" i="1"/>
  <c r="AH1947" i="1"/>
  <c r="AJ1947" i="1"/>
  <c r="AH2047" i="1"/>
  <c r="AJ2047" i="1"/>
  <c r="AH24" i="1"/>
  <c r="AJ24" i="1"/>
  <c r="AH42" i="1"/>
  <c r="AJ42" i="1"/>
  <c r="AH58" i="1"/>
  <c r="AJ58" i="1"/>
  <c r="AH74" i="1"/>
  <c r="AJ74" i="1"/>
  <c r="AH90" i="1"/>
  <c r="AJ90" i="1"/>
  <c r="AH105" i="1"/>
  <c r="AJ105" i="1"/>
  <c r="AH121" i="1"/>
  <c r="AJ121" i="1"/>
  <c r="AH137" i="1"/>
  <c r="AJ137" i="1"/>
  <c r="AH153" i="1"/>
  <c r="AJ153" i="1"/>
  <c r="AH169" i="1"/>
  <c r="AJ169" i="1"/>
  <c r="AH185" i="1"/>
  <c r="AJ185" i="1"/>
  <c r="AH201" i="1"/>
  <c r="AJ201" i="1"/>
  <c r="AH217" i="1"/>
  <c r="AJ217" i="1"/>
  <c r="AH233" i="1"/>
  <c r="AJ233" i="1"/>
  <c r="AH249" i="1"/>
  <c r="AJ249" i="1"/>
  <c r="AH265" i="1"/>
  <c r="AJ265" i="1"/>
  <c r="AH281" i="1"/>
  <c r="AJ281" i="1"/>
  <c r="AH297" i="1"/>
  <c r="AJ297" i="1"/>
  <c r="AH313" i="1"/>
  <c r="AJ313" i="1"/>
  <c r="AH329" i="1"/>
  <c r="AJ329" i="1"/>
  <c r="AH344" i="1"/>
  <c r="AJ344" i="1"/>
  <c r="AH360" i="1"/>
  <c r="AJ360" i="1"/>
  <c r="AH376" i="1"/>
  <c r="AJ376" i="1"/>
  <c r="AH392" i="1"/>
  <c r="AJ392" i="1"/>
  <c r="AH408" i="1"/>
  <c r="AJ408" i="1"/>
  <c r="AH424" i="1"/>
  <c r="AJ424" i="1"/>
  <c r="AH439" i="1"/>
  <c r="AJ439" i="1"/>
  <c r="AH455" i="1"/>
  <c r="AJ455" i="1"/>
  <c r="AH471" i="1"/>
  <c r="AJ471" i="1"/>
  <c r="AH487" i="1"/>
  <c r="AJ487" i="1"/>
  <c r="AH503" i="1"/>
  <c r="AJ503" i="1"/>
  <c r="AH519" i="1"/>
  <c r="AJ519" i="1"/>
  <c r="AH535" i="1"/>
  <c r="AJ535" i="1"/>
  <c r="AH551" i="1"/>
  <c r="AJ551" i="1"/>
  <c r="AH567" i="1"/>
  <c r="AJ567" i="1"/>
  <c r="AH583" i="1"/>
  <c r="AJ583" i="1"/>
  <c r="AH599" i="1"/>
  <c r="AJ599" i="1"/>
  <c r="AH615" i="1"/>
  <c r="AJ615" i="1"/>
  <c r="AH631" i="1"/>
  <c r="AJ631" i="1"/>
  <c r="AH647" i="1"/>
  <c r="AJ647" i="1"/>
  <c r="AH662" i="1"/>
  <c r="AJ662" i="1"/>
  <c r="AH678" i="1"/>
  <c r="AJ678" i="1"/>
  <c r="AH694" i="1"/>
  <c r="AJ694" i="1"/>
  <c r="AH710" i="1"/>
  <c r="AJ710" i="1"/>
  <c r="AH726" i="1"/>
  <c r="AJ726" i="1"/>
  <c r="AH742" i="1"/>
  <c r="AJ742" i="1"/>
  <c r="AH758" i="1"/>
  <c r="AJ758" i="1"/>
  <c r="AH774" i="1"/>
  <c r="AJ774" i="1"/>
  <c r="AH790" i="1"/>
  <c r="AJ790" i="1"/>
  <c r="AH806" i="1"/>
  <c r="AJ806" i="1"/>
  <c r="AH822" i="1"/>
  <c r="AJ822" i="1"/>
  <c r="AH837" i="1"/>
  <c r="AJ837" i="1"/>
  <c r="AH853" i="1"/>
  <c r="AJ853" i="1"/>
  <c r="AH869" i="1"/>
  <c r="AJ869" i="1"/>
  <c r="AH885" i="1"/>
  <c r="AJ885" i="1"/>
  <c r="AH901" i="1"/>
  <c r="AJ901" i="1"/>
  <c r="AH917" i="1"/>
  <c r="AJ917" i="1"/>
  <c r="AH933" i="1"/>
  <c r="AJ933" i="1"/>
  <c r="AH949" i="1"/>
  <c r="AJ949" i="1"/>
  <c r="AH965" i="1"/>
  <c r="AJ965" i="1"/>
  <c r="AH981" i="1"/>
  <c r="AJ981" i="1"/>
  <c r="AH997" i="1"/>
  <c r="AJ997" i="1"/>
  <c r="AH1013" i="1"/>
  <c r="AJ1013" i="1"/>
  <c r="AH1029" i="1"/>
  <c r="AJ1029" i="1"/>
  <c r="AH1045" i="1"/>
  <c r="AJ1045" i="1"/>
  <c r="AH1061" i="1"/>
  <c r="AJ1061" i="1"/>
  <c r="AH1077" i="1"/>
  <c r="AJ1077" i="1"/>
  <c r="AH1091" i="1"/>
  <c r="AJ1091" i="1"/>
  <c r="AH1107" i="1"/>
  <c r="AJ1107" i="1"/>
  <c r="AH1123" i="1"/>
  <c r="AJ1123" i="1"/>
  <c r="AH1139" i="1"/>
  <c r="AJ1139" i="1"/>
  <c r="AH1155" i="1"/>
  <c r="AJ1155" i="1"/>
  <c r="AH1171" i="1"/>
  <c r="AJ1171" i="1"/>
  <c r="AH1187" i="1"/>
  <c r="AJ1187" i="1"/>
  <c r="AH1203" i="1"/>
  <c r="AJ1203" i="1"/>
  <c r="AH1219" i="1"/>
  <c r="AJ1219" i="1"/>
  <c r="AH1235" i="1"/>
  <c r="AJ1235" i="1"/>
  <c r="AH1251" i="1"/>
  <c r="AJ1251" i="1"/>
  <c r="AH1267" i="1"/>
  <c r="AJ1267" i="1"/>
  <c r="AH1283" i="1"/>
  <c r="AJ1283" i="1"/>
  <c r="AH1299" i="1"/>
  <c r="AJ1299" i="1"/>
  <c r="AH1315" i="1"/>
  <c r="AJ1315" i="1"/>
  <c r="AH1331" i="1"/>
  <c r="AJ1331" i="1"/>
  <c r="AH1347" i="1"/>
  <c r="AJ1347" i="1"/>
  <c r="AH1363" i="1"/>
  <c r="AJ1363" i="1"/>
  <c r="AH1379" i="1"/>
  <c r="AJ1379" i="1"/>
  <c r="AH1394" i="1"/>
  <c r="AJ1394" i="1"/>
  <c r="AH1413" i="1"/>
  <c r="AJ1413" i="1"/>
  <c r="AH1429" i="1"/>
  <c r="AJ1429" i="1"/>
  <c r="AH1445" i="1"/>
  <c r="AJ1445" i="1"/>
  <c r="AH1461" i="1"/>
  <c r="AJ1461" i="1"/>
  <c r="AH1477" i="1"/>
  <c r="AJ1477" i="1"/>
  <c r="AH1492" i="1"/>
  <c r="AJ1492" i="1"/>
  <c r="AH1508" i="1"/>
  <c r="AJ1508" i="1"/>
  <c r="AH1524" i="1"/>
  <c r="AJ1524" i="1"/>
  <c r="AH1540" i="1"/>
  <c r="AJ1540" i="1"/>
  <c r="AH1556" i="1"/>
  <c r="AJ1556" i="1"/>
  <c r="AH1571" i="1"/>
  <c r="AJ1571" i="1"/>
  <c r="AH1587" i="1"/>
  <c r="AJ1587" i="1"/>
  <c r="AH1603" i="1"/>
  <c r="AJ1603" i="1"/>
  <c r="AH1619" i="1"/>
  <c r="AJ1619" i="1"/>
  <c r="AH1635" i="1"/>
  <c r="AJ1635" i="1"/>
  <c r="AH1651" i="1"/>
  <c r="AJ1651" i="1"/>
  <c r="AH1670" i="1"/>
  <c r="AJ1670" i="1"/>
  <c r="AH1686" i="1"/>
  <c r="AJ1686" i="1"/>
  <c r="AH1702" i="1"/>
  <c r="AJ1702" i="1"/>
  <c r="AH1718" i="1"/>
  <c r="AJ1718" i="1"/>
  <c r="AH1734" i="1"/>
  <c r="AJ1734" i="1"/>
  <c r="AH1750" i="1"/>
  <c r="AJ1750" i="1"/>
  <c r="AH1766" i="1"/>
  <c r="AJ1766" i="1"/>
  <c r="AH1785" i="1"/>
  <c r="AJ1785" i="1"/>
  <c r="AH1801" i="1"/>
  <c r="AJ1801" i="1"/>
  <c r="AH1817" i="1"/>
  <c r="AJ1817" i="1"/>
  <c r="AH1833" i="1"/>
  <c r="AJ1833" i="1"/>
  <c r="AH1849" i="1"/>
  <c r="AJ1849" i="1"/>
  <c r="AH1865" i="1"/>
  <c r="AJ1865" i="1"/>
  <c r="AH1881" i="1"/>
  <c r="AJ1881" i="1"/>
  <c r="AH1897" i="1"/>
  <c r="AJ1897" i="1"/>
  <c r="AH1913" i="1"/>
  <c r="AJ1913" i="1"/>
  <c r="AH1929" i="1"/>
  <c r="AJ1929" i="1"/>
  <c r="AH1945" i="1"/>
  <c r="AJ1945" i="1"/>
  <c r="AH1961" i="1"/>
  <c r="AJ1961" i="1"/>
  <c r="AH1977" i="1"/>
  <c r="AJ1977" i="1"/>
  <c r="AH1993" i="1"/>
  <c r="AJ1993" i="1"/>
  <c r="AH2009" i="1"/>
  <c r="AJ2009" i="1"/>
  <c r="AH2025" i="1"/>
  <c r="AJ2025" i="1"/>
  <c r="AH2041" i="1"/>
  <c r="AJ2041" i="1"/>
  <c r="AH2057" i="1"/>
  <c r="AJ2057" i="1"/>
  <c r="AH2070" i="1"/>
  <c r="AJ2070" i="1"/>
  <c r="AH4" i="1"/>
  <c r="AJ4" i="1"/>
  <c r="AH57" i="1"/>
  <c r="AJ57" i="1"/>
  <c r="AH120" i="1"/>
  <c r="AJ120" i="1"/>
  <c r="AH200" i="1"/>
  <c r="AJ200" i="1"/>
  <c r="AH264" i="1"/>
  <c r="AJ264" i="1"/>
  <c r="AH328" i="1"/>
  <c r="AJ328" i="1"/>
  <c r="AH427" i="1"/>
  <c r="AJ427" i="1"/>
  <c r="AH494" i="1"/>
  <c r="AJ494" i="1"/>
  <c r="AH574" i="1"/>
  <c r="AJ574" i="1"/>
  <c r="AH654" i="1"/>
  <c r="AJ654" i="1"/>
  <c r="AH717" i="1"/>
  <c r="AJ717" i="1"/>
  <c r="AH781" i="1"/>
  <c r="AJ781" i="1"/>
  <c r="AH828" i="1"/>
  <c r="AJ828" i="1"/>
  <c r="AH892" i="1"/>
  <c r="AJ892" i="1"/>
  <c r="AH940" i="1"/>
  <c r="AJ940" i="1"/>
  <c r="AH956" i="1"/>
  <c r="AJ956" i="1"/>
  <c r="AH988" i="1"/>
  <c r="AJ988" i="1"/>
  <c r="AH1020" i="1"/>
  <c r="AJ1020" i="1"/>
  <c r="AH1036" i="1"/>
  <c r="AJ1036" i="1"/>
  <c r="AH1052" i="1"/>
  <c r="AJ1052" i="1"/>
  <c r="AH1068" i="1"/>
  <c r="AJ1068" i="1"/>
  <c r="AH1083" i="1"/>
  <c r="AJ1083" i="1"/>
  <c r="AH1146" i="1"/>
  <c r="AJ1146" i="1"/>
  <c r="AH1210" i="1"/>
  <c r="AJ1210" i="1"/>
  <c r="AH1274" i="1"/>
  <c r="AJ1274" i="1"/>
  <c r="AH1338" i="1"/>
  <c r="AJ1338" i="1"/>
  <c r="AH1401" i="1"/>
  <c r="AJ1401" i="1"/>
  <c r="AH1464" i="1"/>
  <c r="AJ1464" i="1"/>
  <c r="AH1511" i="1"/>
  <c r="AJ1511" i="1"/>
  <c r="AH1574" i="1"/>
  <c r="AJ1574" i="1"/>
  <c r="AH1638" i="1"/>
  <c r="AJ1638" i="1"/>
  <c r="AH1685" i="1"/>
  <c r="AJ1685" i="1"/>
  <c r="AH1733" i="1"/>
  <c r="AJ1733" i="1"/>
  <c r="AH1784" i="1"/>
  <c r="AJ1784" i="1"/>
  <c r="AH1832" i="1"/>
  <c r="AJ1832" i="1"/>
  <c r="AH1880" i="1"/>
  <c r="AJ1880" i="1"/>
  <c r="AH1944" i="1"/>
  <c r="AJ1944" i="1"/>
  <c r="AH1992" i="1"/>
  <c r="AJ1992" i="1"/>
  <c r="AH2040" i="1"/>
  <c r="AJ2040" i="1"/>
  <c r="AH27" i="1"/>
  <c r="AJ27" i="1"/>
  <c r="AH77" i="1"/>
  <c r="AJ77" i="1"/>
  <c r="AH124" i="1"/>
  <c r="AJ124" i="1"/>
  <c r="AH188" i="1"/>
  <c r="AJ188" i="1"/>
  <c r="AH236" i="1"/>
  <c r="AJ236" i="1"/>
  <c r="AH284" i="1"/>
  <c r="AJ284" i="1"/>
  <c r="AH351" i="1"/>
  <c r="AJ351" i="1"/>
  <c r="AH399" i="1"/>
  <c r="AJ399" i="1"/>
  <c r="AH450" i="1"/>
  <c r="AJ450" i="1"/>
  <c r="AH514" i="1"/>
  <c r="AJ514" i="1"/>
  <c r="AH578" i="1"/>
  <c r="AJ578" i="1"/>
  <c r="AH626" i="1"/>
  <c r="AJ626" i="1"/>
  <c r="AH673" i="1"/>
  <c r="AJ673" i="1"/>
  <c r="AH737" i="1"/>
  <c r="AJ737" i="1"/>
  <c r="AH801" i="1"/>
  <c r="AJ801" i="1"/>
  <c r="AH864" i="1"/>
  <c r="AJ864" i="1"/>
  <c r="AH912" i="1"/>
  <c r="AJ912" i="1"/>
  <c r="AH960" i="1"/>
  <c r="AJ960" i="1"/>
  <c r="AH1008" i="1"/>
  <c r="AJ1008" i="1"/>
  <c r="AH1040" i="1"/>
  <c r="AJ1040" i="1"/>
  <c r="AH1087" i="1"/>
  <c r="AJ1087" i="1"/>
  <c r="AH1150" i="1"/>
  <c r="AJ1150" i="1"/>
  <c r="AH1198" i="1"/>
  <c r="AJ1198" i="1"/>
  <c r="AH1246" i="1"/>
  <c r="AJ1246" i="1"/>
  <c r="AH1294" i="1"/>
  <c r="AJ1294" i="1"/>
  <c r="AH1342" i="1"/>
  <c r="AJ1342" i="1"/>
  <c r="AH1389" i="1"/>
  <c r="AJ1389" i="1"/>
  <c r="AH1436" i="1"/>
  <c r="AJ1436" i="1"/>
  <c r="AH1499" i="1"/>
  <c r="AJ1499" i="1"/>
  <c r="AH1547" i="1"/>
  <c r="AJ1547" i="1"/>
  <c r="AH1594" i="1"/>
  <c r="AJ1594" i="1"/>
  <c r="AH1658" i="1"/>
  <c r="AJ1658" i="1"/>
  <c r="AH1705" i="1"/>
  <c r="AJ1705" i="1"/>
  <c r="AH1753" i="1"/>
  <c r="AJ1753" i="1"/>
  <c r="AH1804" i="1"/>
  <c r="AJ1804" i="1"/>
  <c r="AH1852" i="1"/>
  <c r="AJ1852" i="1"/>
  <c r="AH1916" i="1"/>
  <c r="AJ1916" i="1"/>
  <c r="AH1964" i="1"/>
  <c r="AJ1964" i="1"/>
  <c r="AH2012" i="1"/>
  <c r="AJ2012" i="1"/>
  <c r="AH2073" i="1"/>
  <c r="AJ2073" i="1"/>
  <c r="AH15" i="1"/>
  <c r="AJ15" i="1"/>
  <c r="AH65" i="1"/>
  <c r="AJ65" i="1"/>
  <c r="AH96" i="1"/>
  <c r="AJ96" i="1"/>
  <c r="AH144" i="1"/>
  <c r="AJ144" i="1"/>
  <c r="AH192" i="1"/>
  <c r="AJ192" i="1"/>
  <c r="AH224" i="1"/>
  <c r="AJ224" i="1"/>
  <c r="AH272" i="1"/>
  <c r="AJ272" i="1"/>
  <c r="AH320" i="1"/>
  <c r="AJ320" i="1"/>
  <c r="AH355" i="1"/>
  <c r="AJ355" i="1"/>
  <c r="AH387" i="1"/>
  <c r="AJ387" i="1"/>
  <c r="AH435" i="1"/>
  <c r="AJ435" i="1"/>
  <c r="AH486" i="1"/>
  <c r="AJ486" i="1"/>
  <c r="AH534" i="1"/>
  <c r="AJ534" i="1"/>
  <c r="AH582" i="1"/>
  <c r="AJ582" i="1"/>
  <c r="AH614" i="1"/>
  <c r="AJ614" i="1"/>
  <c r="AH646" i="1"/>
  <c r="AJ646" i="1"/>
  <c r="AH693" i="1"/>
  <c r="AJ693" i="1"/>
  <c r="AH725" i="1"/>
  <c r="AJ725" i="1"/>
  <c r="AH757" i="1"/>
  <c r="AJ757" i="1"/>
  <c r="AH789" i="1"/>
  <c r="AJ789" i="1"/>
  <c r="AH836" i="1"/>
  <c r="AJ836" i="1"/>
  <c r="AH884" i="1"/>
  <c r="AJ884" i="1"/>
  <c r="AH932" i="1"/>
  <c r="AJ932" i="1"/>
  <c r="AH980" i="1"/>
  <c r="AJ980" i="1"/>
  <c r="AH1028" i="1"/>
  <c r="AJ1028" i="1"/>
  <c r="AH1076" i="1"/>
  <c r="AJ1076" i="1"/>
  <c r="AH1122" i="1"/>
  <c r="AJ1122" i="1"/>
  <c r="AH1170" i="1"/>
  <c r="AJ1170" i="1"/>
  <c r="AH1218" i="1"/>
  <c r="AJ1218" i="1"/>
  <c r="AH1266" i="1"/>
  <c r="AJ1266" i="1"/>
  <c r="AH1314" i="1"/>
  <c r="AJ1314" i="1"/>
  <c r="AH1362" i="1"/>
  <c r="AJ1362" i="1"/>
  <c r="AH1393" i="1"/>
  <c r="AJ1393" i="1"/>
  <c r="AH1440" i="1"/>
  <c r="AJ1440" i="1"/>
  <c r="AH1487" i="1"/>
  <c r="AJ1487" i="1"/>
  <c r="AH1535" i="1"/>
  <c r="AJ1535" i="1"/>
  <c r="AH1566" i="1"/>
  <c r="AJ1566" i="1"/>
  <c r="AH1614" i="1"/>
  <c r="AJ1614" i="1"/>
  <c r="AH1646" i="1"/>
  <c r="AJ1646" i="1"/>
  <c r="AH1677" i="1"/>
  <c r="AJ1677" i="1"/>
  <c r="AH1709" i="1"/>
  <c r="AJ1709" i="1"/>
  <c r="AH1757" i="1"/>
  <c r="AJ1757" i="1"/>
  <c r="AH1792" i="1"/>
  <c r="AJ1792" i="1"/>
  <c r="AH1840" i="1"/>
  <c r="AJ1840" i="1"/>
  <c r="AH1872" i="1"/>
  <c r="AJ1872" i="1"/>
  <c r="AH1904" i="1"/>
  <c r="AJ1904" i="1"/>
  <c r="AH1952" i="1"/>
  <c r="AJ1952" i="1"/>
  <c r="AH1984" i="1"/>
  <c r="AJ1984" i="1"/>
  <c r="AH2016" i="1"/>
  <c r="AJ2016" i="1"/>
  <c r="AH2048" i="1"/>
  <c r="AJ2048" i="1"/>
  <c r="AH3" i="1"/>
  <c r="AJ3" i="1"/>
  <c r="AH1071" i="1"/>
  <c r="AJ1071" i="1"/>
  <c r="AH1181" i="1"/>
  <c r="AJ1181" i="1"/>
  <c r="AH1229" i="1"/>
  <c r="AJ1229" i="1"/>
  <c r="AH1285" i="1"/>
  <c r="AJ1285" i="1"/>
  <c r="AH1341" i="1"/>
  <c r="AJ1341" i="1"/>
  <c r="AH1388" i="1"/>
  <c r="AJ1388" i="1"/>
  <c r="AH1435" i="1"/>
  <c r="AJ1435" i="1"/>
  <c r="AH1486" i="1"/>
  <c r="AJ1486" i="1"/>
  <c r="AH1538" i="1"/>
  <c r="AJ1538" i="1"/>
  <c r="AH1585" i="1"/>
  <c r="AJ1585" i="1"/>
  <c r="AH1629" i="1"/>
  <c r="AJ1629" i="1"/>
  <c r="AH1684" i="1"/>
  <c r="AJ1684" i="1"/>
  <c r="AH1736" i="1"/>
  <c r="AJ1736" i="1"/>
  <c r="AH1795" i="1"/>
  <c r="AJ1795" i="1"/>
  <c r="AH1855" i="1"/>
  <c r="AJ1855" i="1"/>
  <c r="AH1903" i="1"/>
  <c r="AJ1903" i="1"/>
  <c r="AH1959" i="1"/>
  <c r="AJ1959" i="1"/>
  <c r="AH2011" i="1"/>
  <c r="AJ2011" i="1"/>
  <c r="AH12" i="1"/>
  <c r="AJ12" i="1"/>
  <c r="AH28" i="1"/>
  <c r="AJ28" i="1"/>
  <c r="AH46" i="1"/>
  <c r="AJ46" i="1"/>
  <c r="AH62" i="1"/>
  <c r="AJ62" i="1"/>
  <c r="AH78" i="1"/>
  <c r="AJ78" i="1"/>
  <c r="AH93" i="1"/>
  <c r="AJ93" i="1"/>
  <c r="AH109" i="1"/>
  <c r="AJ109" i="1"/>
  <c r="AH125" i="1"/>
  <c r="AJ125" i="1"/>
  <c r="AH141" i="1"/>
  <c r="AJ141" i="1"/>
  <c r="AH157" i="1"/>
  <c r="AJ157" i="1"/>
  <c r="AH173" i="1"/>
  <c r="AJ173" i="1"/>
  <c r="AH189" i="1"/>
  <c r="AJ189" i="1"/>
  <c r="AH205" i="1"/>
  <c r="AJ205" i="1"/>
  <c r="AH221" i="1"/>
  <c r="AJ221" i="1"/>
  <c r="AH237" i="1"/>
  <c r="AJ237" i="1"/>
  <c r="AH253" i="1"/>
  <c r="AJ253" i="1"/>
  <c r="AH269" i="1"/>
  <c r="AJ269" i="1"/>
  <c r="AH285" i="1"/>
  <c r="AJ285" i="1"/>
  <c r="AH301" i="1"/>
  <c r="AJ301" i="1"/>
  <c r="AH317" i="1"/>
  <c r="AJ317" i="1"/>
  <c r="AH333" i="1"/>
  <c r="AJ333" i="1"/>
  <c r="AH348" i="1"/>
  <c r="AJ348" i="1"/>
  <c r="AH364" i="1"/>
  <c r="AJ364" i="1"/>
  <c r="AH380" i="1"/>
  <c r="AJ380" i="1"/>
  <c r="AH396" i="1"/>
  <c r="AJ396" i="1"/>
  <c r="AH412" i="1"/>
  <c r="AJ412" i="1"/>
  <c r="AH428" i="1"/>
  <c r="AJ428" i="1"/>
  <c r="AH443" i="1"/>
  <c r="AJ443" i="1"/>
  <c r="AH459" i="1"/>
  <c r="AJ459" i="1"/>
  <c r="AH475" i="1"/>
  <c r="AJ475" i="1"/>
  <c r="AH491" i="1"/>
  <c r="AJ491" i="1"/>
  <c r="AH507" i="1"/>
  <c r="AJ507" i="1"/>
  <c r="AH523" i="1"/>
  <c r="AJ523" i="1"/>
  <c r="AH539" i="1"/>
  <c r="AJ539" i="1"/>
  <c r="AH555" i="1"/>
  <c r="AJ555" i="1"/>
  <c r="AH571" i="1"/>
  <c r="AJ571" i="1"/>
  <c r="AH587" i="1"/>
  <c r="AJ587" i="1"/>
  <c r="AH603" i="1"/>
  <c r="AJ603" i="1"/>
  <c r="AH619" i="1"/>
  <c r="AJ619" i="1"/>
  <c r="AH635" i="1"/>
  <c r="AJ635" i="1"/>
  <c r="AH651" i="1"/>
  <c r="AJ651" i="1"/>
  <c r="AH666" i="1"/>
  <c r="AJ666" i="1"/>
  <c r="AH682" i="1"/>
  <c r="AJ682" i="1"/>
  <c r="AH698" i="1"/>
  <c r="AJ698" i="1"/>
  <c r="AH714" i="1"/>
  <c r="AJ714" i="1"/>
  <c r="AH730" i="1"/>
  <c r="AJ730" i="1"/>
  <c r="AH746" i="1"/>
  <c r="AJ746" i="1"/>
  <c r="AH762" i="1"/>
  <c r="AJ762" i="1"/>
  <c r="AH778" i="1"/>
  <c r="AJ778" i="1"/>
  <c r="AH794" i="1"/>
  <c r="AJ794" i="1"/>
  <c r="AH810" i="1"/>
  <c r="AJ810" i="1"/>
  <c r="AH826" i="1"/>
  <c r="AJ826" i="1"/>
  <c r="AH841" i="1"/>
  <c r="AJ841" i="1"/>
  <c r="AH857" i="1"/>
  <c r="AJ857" i="1"/>
  <c r="AH873" i="1"/>
  <c r="AJ873" i="1"/>
  <c r="AH889" i="1"/>
  <c r="AJ889" i="1"/>
  <c r="AH905" i="1"/>
  <c r="AJ905" i="1"/>
  <c r="AH921" i="1"/>
  <c r="AJ921" i="1"/>
  <c r="AH937" i="1"/>
  <c r="AJ937" i="1"/>
  <c r="AH953" i="1"/>
  <c r="AJ953" i="1"/>
  <c r="AH969" i="1"/>
  <c r="AJ969" i="1"/>
  <c r="AH985" i="1"/>
  <c r="AJ985" i="1"/>
  <c r="AH1001" i="1"/>
  <c r="AJ1001" i="1"/>
  <c r="AH1017" i="1"/>
  <c r="AJ1017" i="1"/>
  <c r="AH1033" i="1"/>
  <c r="AJ1033" i="1"/>
  <c r="AH1049" i="1"/>
  <c r="AJ1049" i="1"/>
  <c r="AH1065" i="1"/>
  <c r="AJ1065" i="1"/>
  <c r="AH1080" i="1"/>
  <c r="AJ1080" i="1"/>
  <c r="AH1095" i="1"/>
  <c r="AJ1095" i="1"/>
  <c r="AH1111" i="1"/>
  <c r="AJ1111" i="1"/>
  <c r="AH1127" i="1"/>
  <c r="AJ1127" i="1"/>
  <c r="AH1143" i="1"/>
  <c r="AJ1143" i="1"/>
  <c r="AH1159" i="1"/>
  <c r="AJ1159" i="1"/>
  <c r="AH1175" i="1"/>
  <c r="AJ1175" i="1"/>
  <c r="AH1191" i="1"/>
  <c r="AJ1191" i="1"/>
  <c r="AH1207" i="1"/>
  <c r="AJ1207" i="1"/>
  <c r="AH1223" i="1"/>
  <c r="AJ1223" i="1"/>
  <c r="AH1239" i="1"/>
  <c r="AJ1239" i="1"/>
  <c r="AH1255" i="1"/>
  <c r="AJ1255" i="1"/>
  <c r="AH1271" i="1"/>
  <c r="AJ1271" i="1"/>
  <c r="AH1287" i="1"/>
  <c r="AJ1287" i="1"/>
  <c r="AH1303" i="1"/>
  <c r="AJ1303" i="1"/>
  <c r="AH1319" i="1"/>
  <c r="AJ1319" i="1"/>
  <c r="AH1335" i="1"/>
  <c r="AJ1335" i="1"/>
  <c r="AH1351" i="1"/>
  <c r="AJ1351" i="1"/>
  <c r="AH1367" i="1"/>
  <c r="AJ1367" i="1"/>
  <c r="AH1382" i="1"/>
  <c r="AJ1382" i="1"/>
  <c r="AH1398" i="1"/>
  <c r="AJ1398" i="1"/>
  <c r="AH1417" i="1"/>
  <c r="AJ1417" i="1"/>
  <c r="AH1433" i="1"/>
  <c r="AJ1433" i="1"/>
  <c r="AH1449" i="1"/>
  <c r="AJ1449" i="1"/>
  <c r="AH1465" i="1"/>
  <c r="AJ1465" i="1"/>
  <c r="AH1481" i="1"/>
  <c r="AJ1481" i="1"/>
  <c r="AH1496" i="1"/>
  <c r="AJ1496" i="1"/>
  <c r="AH1512" i="1"/>
  <c r="AJ1512" i="1"/>
  <c r="AH1528" i="1"/>
  <c r="AJ1528" i="1"/>
  <c r="AH1544" i="1"/>
  <c r="AJ1544" i="1"/>
  <c r="AH1560" i="1"/>
  <c r="AJ1560" i="1"/>
  <c r="AH1575" i="1"/>
  <c r="AJ1575" i="1"/>
  <c r="AH1591" i="1"/>
  <c r="AJ1591" i="1"/>
  <c r="AH1607" i="1"/>
  <c r="AJ1607" i="1"/>
  <c r="AH1623" i="1"/>
  <c r="AJ1623" i="1"/>
  <c r="AH1639" i="1"/>
  <c r="AJ1639" i="1"/>
  <c r="AH1655" i="1"/>
  <c r="AJ1655" i="1"/>
  <c r="AH1674" i="1"/>
  <c r="AJ1674" i="1"/>
  <c r="AH1690" i="1"/>
  <c r="AJ1690" i="1"/>
  <c r="AH1706" i="1"/>
  <c r="AJ1706" i="1"/>
  <c r="AH1722" i="1"/>
  <c r="AJ1722" i="1"/>
  <c r="AH1738" i="1"/>
  <c r="AJ1738" i="1"/>
  <c r="AH1754" i="1"/>
  <c r="AJ1754" i="1"/>
  <c r="AH1770" i="1"/>
  <c r="AJ1770" i="1"/>
  <c r="AH1789" i="1"/>
  <c r="AJ1789" i="1"/>
  <c r="AH1805" i="1"/>
  <c r="AJ1805" i="1"/>
  <c r="AH1821" i="1"/>
  <c r="AJ1821" i="1"/>
  <c r="AH1837" i="1"/>
  <c r="AJ1837" i="1"/>
  <c r="AH1853" i="1"/>
  <c r="AJ1853" i="1"/>
  <c r="AH1869" i="1"/>
  <c r="AJ1869" i="1"/>
  <c r="AH1885" i="1"/>
  <c r="AJ1885" i="1"/>
  <c r="AH1901" i="1"/>
  <c r="AJ1901" i="1"/>
  <c r="AH1917" i="1"/>
  <c r="AJ1917" i="1"/>
  <c r="AH1933" i="1"/>
  <c r="AJ1933" i="1"/>
  <c r="AH1949" i="1"/>
  <c r="AJ1949" i="1"/>
  <c r="AH1965" i="1"/>
  <c r="AJ1965" i="1"/>
  <c r="AH1981" i="1"/>
  <c r="AJ1981" i="1"/>
  <c r="AH1997" i="1"/>
  <c r="AJ1997" i="1"/>
  <c r="AH2013" i="1"/>
  <c r="AJ2013" i="1"/>
  <c r="AH2029" i="1"/>
  <c r="AJ2029" i="1"/>
  <c r="AH2045" i="1"/>
  <c r="AJ2045" i="1"/>
  <c r="AH2074" i="1"/>
  <c r="AJ2074" i="1"/>
  <c r="AH8" i="1"/>
  <c r="AJ8" i="1"/>
  <c r="AH1873" i="1"/>
  <c r="AJ1873" i="1"/>
  <c r="AH1889" i="1"/>
  <c r="AJ1889" i="1"/>
  <c r="AH1905" i="1"/>
  <c r="AJ1905" i="1"/>
  <c r="AH1921" i="1"/>
  <c r="AJ1921" i="1"/>
  <c r="AH1937" i="1"/>
  <c r="AJ1937" i="1"/>
  <c r="AH1953" i="1"/>
  <c r="AJ1953" i="1"/>
  <c r="AH1969" i="1"/>
  <c r="AJ1969" i="1"/>
  <c r="AH1985" i="1"/>
  <c r="AJ1985" i="1"/>
  <c r="AH2001" i="1"/>
  <c r="AJ2001" i="1"/>
  <c r="AH2017" i="1"/>
  <c r="AJ2017" i="1"/>
  <c r="AH2033" i="1"/>
  <c r="AJ2033" i="1"/>
  <c r="AH2049" i="1"/>
  <c r="AJ2049" i="1"/>
  <c r="AH2064" i="1"/>
  <c r="AJ2064" i="1"/>
  <c r="AH2078" i="1"/>
  <c r="AJ2078" i="1"/>
  <c r="AH2" i="1"/>
  <c r="AJ2" i="1"/>
  <c r="AH40" i="1"/>
  <c r="AJ40" i="1"/>
  <c r="AH80" i="1"/>
  <c r="AJ80" i="1"/>
  <c r="AH115" i="1"/>
  <c r="AJ115" i="1"/>
  <c r="AH147" i="1"/>
  <c r="AJ147" i="1"/>
  <c r="AH179" i="1"/>
  <c r="AJ179" i="1"/>
  <c r="AH211" i="1"/>
  <c r="AJ211" i="1"/>
  <c r="AH239" i="1"/>
  <c r="AJ239" i="1"/>
  <c r="AH271" i="1"/>
  <c r="AJ271" i="1"/>
  <c r="AH307" i="1"/>
  <c r="AJ307" i="1"/>
  <c r="AH339" i="1"/>
  <c r="AJ339" i="1"/>
  <c r="AH366" i="1"/>
  <c r="AJ366" i="1"/>
  <c r="AH394" i="1"/>
  <c r="AJ394" i="1"/>
  <c r="AH426" i="1"/>
  <c r="AJ426" i="1"/>
  <c r="AH461" i="1"/>
  <c r="AJ461" i="1"/>
  <c r="AH489" i="1"/>
  <c r="AJ489" i="1"/>
  <c r="AH521" i="1"/>
  <c r="AJ521" i="1"/>
  <c r="AH557" i="1"/>
  <c r="AJ557" i="1"/>
  <c r="AH585" i="1"/>
  <c r="AJ585" i="1"/>
  <c r="AH617" i="1"/>
  <c r="AJ617" i="1"/>
  <c r="AH645" i="1"/>
  <c r="AJ645" i="1"/>
  <c r="AH676" i="1"/>
  <c r="AJ676" i="1"/>
  <c r="AH708" i="1"/>
  <c r="AJ708" i="1"/>
  <c r="AH740" i="1"/>
  <c r="AJ740" i="1"/>
  <c r="AH768" i="1"/>
  <c r="AJ768" i="1"/>
  <c r="AH804" i="1"/>
  <c r="AJ804" i="1"/>
  <c r="AH847" i="1"/>
  <c r="AJ847" i="1"/>
  <c r="AH879" i="1"/>
  <c r="AJ879" i="1"/>
  <c r="AH907" i="1"/>
  <c r="AJ907" i="1"/>
  <c r="AH939" i="1"/>
  <c r="AJ939" i="1"/>
  <c r="AH971" i="1"/>
  <c r="AJ971" i="1"/>
  <c r="AH1003" i="1"/>
  <c r="AJ1003" i="1"/>
  <c r="AH1035" i="1"/>
  <c r="AJ1035" i="1"/>
  <c r="AH1063" i="1"/>
  <c r="AJ1063" i="1"/>
  <c r="AH1097" i="1"/>
  <c r="AJ1097" i="1"/>
  <c r="AH1129" i="1"/>
  <c r="AJ1129" i="1"/>
  <c r="AH1169" i="1"/>
  <c r="AJ1169" i="1"/>
  <c r="AH1213" i="1"/>
  <c r="AJ1213" i="1"/>
  <c r="AH1253" i="1"/>
  <c r="AJ1253" i="1"/>
  <c r="AH1305" i="1"/>
  <c r="AJ1305" i="1"/>
  <c r="AH1349" i="1"/>
  <c r="AJ1349" i="1"/>
  <c r="AH1400" i="1"/>
  <c r="AJ1400" i="1"/>
  <c r="AH1443" i="1"/>
  <c r="AJ1443" i="1"/>
  <c r="AH1490" i="1"/>
  <c r="AJ1490" i="1"/>
  <c r="AH1546" i="1"/>
  <c r="AJ1546" i="1"/>
  <c r="AH1597" i="1"/>
  <c r="AJ1597" i="1"/>
  <c r="AH1641" i="1"/>
  <c r="AJ1641" i="1"/>
  <c r="AH1688" i="1"/>
  <c r="AJ1688" i="1"/>
  <c r="AH1732" i="1"/>
  <c r="AJ1732" i="1"/>
  <c r="AH1819" i="1"/>
  <c r="AJ1819" i="1"/>
  <c r="AH1859" i="1"/>
  <c r="AJ1859" i="1"/>
  <c r="AH1911" i="1"/>
  <c r="AJ1911" i="1"/>
  <c r="AH1951" i="1"/>
  <c r="AJ1951" i="1"/>
  <c r="AH1995" i="1"/>
  <c r="AJ1995" i="1"/>
  <c r="AH2043" i="1"/>
  <c r="AJ2043" i="1"/>
  <c r="AH25" i="1"/>
  <c r="AJ25" i="1"/>
  <c r="AH39" i="1"/>
  <c r="AJ39" i="1"/>
  <c r="AH55" i="1"/>
  <c r="AJ55" i="1"/>
  <c r="AH71" i="1"/>
  <c r="AJ71" i="1"/>
  <c r="AH87" i="1"/>
  <c r="AJ87" i="1"/>
  <c r="AH102" i="1"/>
  <c r="AJ102" i="1"/>
  <c r="AH118" i="1"/>
  <c r="AJ118" i="1"/>
  <c r="AH134" i="1"/>
  <c r="AJ134" i="1"/>
  <c r="AH150" i="1"/>
  <c r="AJ150" i="1"/>
  <c r="AH166" i="1"/>
  <c r="AJ166" i="1"/>
  <c r="AH182" i="1"/>
  <c r="AJ182" i="1"/>
  <c r="AH198" i="1"/>
  <c r="AJ198" i="1"/>
  <c r="AH214" i="1"/>
  <c r="AJ214" i="1"/>
  <c r="AH230" i="1"/>
  <c r="AJ230" i="1"/>
  <c r="AH246" i="1"/>
  <c r="AJ246" i="1"/>
  <c r="AH262" i="1"/>
  <c r="AJ262" i="1"/>
  <c r="AH278" i="1"/>
  <c r="AJ278" i="1"/>
  <c r="AH294" i="1"/>
  <c r="AJ294" i="1"/>
  <c r="AH310" i="1"/>
  <c r="AJ310" i="1"/>
  <c r="AH326" i="1"/>
  <c r="AJ326" i="1"/>
  <c r="AH342" i="1"/>
  <c r="AJ342" i="1"/>
  <c r="AH357" i="1"/>
  <c r="AJ357" i="1"/>
  <c r="AH373" i="1"/>
  <c r="AJ373" i="1"/>
  <c r="AH389" i="1"/>
  <c r="AJ389" i="1"/>
  <c r="AH405" i="1"/>
  <c r="AJ405" i="1"/>
  <c r="AH421" i="1"/>
  <c r="AJ421" i="1"/>
  <c r="AH437" i="1"/>
  <c r="AJ437" i="1"/>
  <c r="AH452" i="1"/>
  <c r="AJ452" i="1"/>
  <c r="AH468" i="1"/>
  <c r="AJ468" i="1"/>
  <c r="AH484" i="1"/>
  <c r="AJ484" i="1"/>
  <c r="AH500" i="1"/>
  <c r="AJ500" i="1"/>
  <c r="AH516" i="1"/>
  <c r="AJ516" i="1"/>
  <c r="AH532" i="1"/>
  <c r="AJ532" i="1"/>
  <c r="AH548" i="1"/>
  <c r="AJ548" i="1"/>
  <c r="AH564" i="1"/>
  <c r="AJ564" i="1"/>
  <c r="AH580" i="1"/>
  <c r="AJ580" i="1"/>
  <c r="AH596" i="1"/>
  <c r="AJ596" i="1"/>
  <c r="AH612" i="1"/>
  <c r="AJ612" i="1"/>
  <c r="AH628" i="1"/>
  <c r="AJ628" i="1"/>
  <c r="AH644" i="1"/>
  <c r="AJ644" i="1"/>
  <c r="AH663" i="1"/>
  <c r="AJ663" i="1"/>
  <c r="AH679" i="1"/>
  <c r="AJ679" i="1"/>
  <c r="AH695" i="1"/>
  <c r="AJ695" i="1"/>
  <c r="AH711" i="1"/>
  <c r="AJ711" i="1"/>
  <c r="AH727" i="1"/>
  <c r="AJ727" i="1"/>
  <c r="AH743" i="1"/>
  <c r="AJ743" i="1"/>
  <c r="AH759" i="1"/>
  <c r="AJ759" i="1"/>
  <c r="AH775" i="1"/>
  <c r="AJ775" i="1"/>
  <c r="AH791" i="1"/>
  <c r="AJ791" i="1"/>
  <c r="AH807" i="1"/>
  <c r="AJ807" i="1"/>
  <c r="AH823" i="1"/>
  <c r="AJ823" i="1"/>
  <c r="AH838" i="1"/>
  <c r="AJ838" i="1"/>
  <c r="AH854" i="1"/>
  <c r="AJ854" i="1"/>
  <c r="AH870" i="1"/>
  <c r="AJ870" i="1"/>
  <c r="AH886" i="1"/>
  <c r="AJ886" i="1"/>
  <c r="AH902" i="1"/>
  <c r="AJ902" i="1"/>
  <c r="AH918" i="1"/>
  <c r="AJ918" i="1"/>
  <c r="AH934" i="1"/>
  <c r="AJ934" i="1"/>
  <c r="AH950" i="1"/>
  <c r="AJ950" i="1"/>
  <c r="AH966" i="1"/>
  <c r="AJ966" i="1"/>
  <c r="AH982" i="1"/>
  <c r="AJ982" i="1"/>
  <c r="AH998" i="1"/>
  <c r="AJ998" i="1"/>
  <c r="AH1014" i="1"/>
  <c r="AJ1014" i="1"/>
  <c r="AH1030" i="1"/>
  <c r="AJ1030" i="1"/>
  <c r="AH1046" i="1"/>
  <c r="AJ1046" i="1"/>
  <c r="AH1062" i="1"/>
  <c r="AJ1062" i="1"/>
  <c r="AH1081" i="1"/>
  <c r="AJ1081" i="1"/>
  <c r="AH1100" i="1"/>
  <c r="AJ1100" i="1"/>
  <c r="AH1116" i="1"/>
  <c r="AJ1116" i="1"/>
  <c r="AH1132" i="1"/>
  <c r="AJ1132" i="1"/>
  <c r="AH1148" i="1"/>
  <c r="AJ1148" i="1"/>
  <c r="AH1164" i="1"/>
  <c r="AJ1164" i="1"/>
  <c r="AH1180" i="1"/>
  <c r="AJ1180" i="1"/>
  <c r="AH1196" i="1"/>
  <c r="AJ1196" i="1"/>
  <c r="AH1212" i="1"/>
  <c r="AJ1212" i="1"/>
  <c r="AH1228" i="1"/>
  <c r="AJ1228" i="1"/>
  <c r="AH1244" i="1"/>
  <c r="AJ1244" i="1"/>
  <c r="AH1260" i="1"/>
  <c r="AJ1260" i="1"/>
  <c r="AH1276" i="1"/>
  <c r="AJ1276" i="1"/>
  <c r="AH1292" i="1"/>
  <c r="AJ1292" i="1"/>
  <c r="AH1308" i="1"/>
  <c r="AJ1308" i="1"/>
  <c r="AH1324" i="1"/>
  <c r="AJ1324" i="1"/>
  <c r="AH1340" i="1"/>
  <c r="AJ1340" i="1"/>
  <c r="AH1356" i="1"/>
  <c r="AJ1356" i="1"/>
  <c r="AH1372" i="1"/>
  <c r="AJ1372" i="1"/>
  <c r="AH1387" i="1"/>
  <c r="AJ1387" i="1"/>
  <c r="AH1402" i="1"/>
  <c r="AJ1402" i="1"/>
  <c r="AH1418" i="1"/>
  <c r="AJ1418" i="1"/>
  <c r="AH1434" i="1"/>
  <c r="AJ1434" i="1"/>
  <c r="AH1450" i="1"/>
  <c r="AJ1450" i="1"/>
  <c r="AH1466" i="1"/>
  <c r="AJ1466" i="1"/>
  <c r="AH1482" i="1"/>
  <c r="AJ1482" i="1"/>
  <c r="AH1501" i="1"/>
  <c r="AJ1501" i="1"/>
  <c r="AH1517" i="1"/>
  <c r="AJ1517" i="1"/>
  <c r="AH1533" i="1"/>
  <c r="AJ1533" i="1"/>
  <c r="AH1549" i="1"/>
  <c r="AJ1549" i="1"/>
  <c r="AH1568" i="1"/>
  <c r="AJ1568" i="1"/>
  <c r="AH1584" i="1"/>
  <c r="AJ1584" i="1"/>
  <c r="AH1600" i="1"/>
  <c r="AJ1600" i="1"/>
  <c r="AH1616" i="1"/>
  <c r="AJ1616" i="1"/>
  <c r="AH1632" i="1"/>
  <c r="AJ1632" i="1"/>
  <c r="AH1648" i="1"/>
  <c r="AJ1648" i="1"/>
  <c r="AH1664" i="1"/>
  <c r="AJ1664" i="1"/>
  <c r="AH1679" i="1"/>
  <c r="AJ1679" i="1"/>
  <c r="AH1695" i="1"/>
  <c r="AJ1695" i="1"/>
  <c r="AH1711" i="1"/>
  <c r="AJ1711" i="1"/>
  <c r="AH1727" i="1"/>
  <c r="AJ1727" i="1"/>
  <c r="AH1743" i="1"/>
  <c r="AJ1743" i="1"/>
  <c r="AH1759" i="1"/>
  <c r="AJ1759" i="1"/>
  <c r="AH1775" i="1"/>
  <c r="AJ1775" i="1"/>
  <c r="AH1790" i="1"/>
  <c r="AJ1790" i="1"/>
  <c r="AH1806" i="1"/>
  <c r="AJ1806" i="1"/>
  <c r="AH1822" i="1"/>
  <c r="AJ1822" i="1"/>
  <c r="AH1838" i="1"/>
  <c r="AJ1838" i="1"/>
  <c r="AH1854" i="1"/>
  <c r="AJ1854" i="1"/>
  <c r="AH1870" i="1"/>
  <c r="AJ1870" i="1"/>
  <c r="AH1886" i="1"/>
  <c r="AJ1886" i="1"/>
  <c r="AH1902" i="1"/>
  <c r="AJ1902" i="1"/>
  <c r="AH1918" i="1"/>
  <c r="AJ1918" i="1"/>
  <c r="AH1934" i="1"/>
  <c r="AJ1934" i="1"/>
  <c r="AH1950" i="1"/>
  <c r="AJ1950" i="1"/>
  <c r="AH1966" i="1"/>
  <c r="AJ1966" i="1"/>
  <c r="AH1982" i="1"/>
  <c r="AJ1982" i="1"/>
  <c r="AH1998" i="1"/>
  <c r="AJ1998" i="1"/>
  <c r="AH2014" i="1"/>
  <c r="AJ2014" i="1"/>
  <c r="AH2030" i="1"/>
  <c r="AJ2030" i="1"/>
  <c r="AH2046" i="1"/>
  <c r="AJ2046" i="1"/>
  <c r="AH2065" i="1"/>
  <c r="AJ2065" i="1"/>
  <c r="AH2083" i="1"/>
  <c r="AJ2083" i="1"/>
  <c r="AH52" i="1"/>
  <c r="AJ52" i="1"/>
  <c r="AH84" i="1"/>
  <c r="AJ84" i="1"/>
  <c r="AH119" i="1"/>
  <c r="AJ119" i="1"/>
  <c r="AH151" i="1"/>
  <c r="AJ151" i="1"/>
  <c r="AH183" i="1"/>
  <c r="AJ183" i="1"/>
  <c r="AH215" i="1"/>
  <c r="AJ215" i="1"/>
  <c r="AH251" i="1"/>
  <c r="AJ251" i="1"/>
  <c r="AH283" i="1"/>
  <c r="AJ283" i="1"/>
  <c r="AH311" i="1"/>
  <c r="AJ311" i="1"/>
  <c r="AH343" i="1"/>
  <c r="AJ343" i="1"/>
  <c r="AH382" i="1"/>
  <c r="AJ382" i="1"/>
  <c r="AH414" i="1"/>
  <c r="AJ414" i="1"/>
  <c r="AH445" i="1"/>
  <c r="AJ445" i="1"/>
  <c r="AH473" i="1"/>
  <c r="AJ473" i="1"/>
  <c r="AH505" i="1"/>
  <c r="AJ505" i="1"/>
  <c r="AH541" i="1"/>
  <c r="AJ541" i="1"/>
  <c r="AH569" i="1"/>
  <c r="AJ569" i="1"/>
  <c r="AH605" i="1"/>
  <c r="AJ605" i="1"/>
  <c r="AH637" i="1"/>
  <c r="AJ637" i="1"/>
  <c r="AH672" i="1"/>
  <c r="AJ672" i="1"/>
  <c r="AH704" i="1"/>
  <c r="AJ704" i="1"/>
  <c r="AH736" i="1"/>
  <c r="AJ736" i="1"/>
  <c r="AH772" i="1"/>
  <c r="AJ772" i="1"/>
  <c r="AH800" i="1"/>
  <c r="AJ800" i="1"/>
  <c r="AH835" i="1"/>
  <c r="AJ835" i="1"/>
  <c r="AH867" i="1"/>
  <c r="AJ867" i="1"/>
  <c r="AH903" i="1"/>
  <c r="AJ903" i="1"/>
  <c r="AH935" i="1"/>
  <c r="AJ935" i="1"/>
  <c r="AH967" i="1"/>
  <c r="AJ967" i="1"/>
  <c r="AH1007" i="1"/>
  <c r="AJ1007" i="1"/>
  <c r="AH1039" i="1"/>
  <c r="AJ1039" i="1"/>
  <c r="AH1078" i="1"/>
  <c r="AJ1078" i="1"/>
  <c r="AH1113" i="1"/>
  <c r="AJ1113" i="1"/>
  <c r="AH1153" i="1"/>
  <c r="AJ1153" i="1"/>
  <c r="AH1193" i="1"/>
  <c r="AJ1193" i="1"/>
  <c r="AH1249" i="1"/>
  <c r="AJ1249" i="1"/>
  <c r="AH1293" i="1"/>
  <c r="AJ1293" i="1"/>
  <c r="AH1337" i="1"/>
  <c r="AJ1337" i="1"/>
  <c r="AH1392" i="1"/>
  <c r="AJ1392" i="1"/>
  <c r="AH1439" i="1"/>
  <c r="AJ1439" i="1"/>
  <c r="AH1483" i="1"/>
  <c r="AJ1483" i="1"/>
  <c r="AH1534" i="1"/>
  <c r="AJ1534" i="1"/>
  <c r="AH1577" i="1"/>
  <c r="AJ1577" i="1"/>
  <c r="AH1625" i="1"/>
  <c r="AJ1625" i="1"/>
  <c r="AH1668" i="1"/>
  <c r="AJ1668" i="1"/>
  <c r="AH1716" i="1"/>
  <c r="AJ1716" i="1"/>
  <c r="AH1764" i="1"/>
  <c r="AJ1764" i="1"/>
  <c r="AH1803" i="1"/>
  <c r="AJ1803" i="1"/>
  <c r="AH1847" i="1"/>
  <c r="AJ1847" i="1"/>
  <c r="AH1895" i="1"/>
  <c r="AJ1895" i="1"/>
  <c r="AH1939" i="1"/>
  <c r="AJ1939" i="1"/>
  <c r="AH1991" i="1"/>
  <c r="AJ1991" i="1"/>
  <c r="AH2039" i="1"/>
  <c r="AJ2039" i="1"/>
  <c r="AH2080" i="1"/>
  <c r="AJ2080" i="1"/>
  <c r="AH22" i="1"/>
  <c r="AJ22" i="1"/>
  <c r="AH36" i="1"/>
  <c r="AJ36" i="1"/>
  <c r="AH56" i="1"/>
  <c r="AJ56" i="1"/>
  <c r="AH88" i="1"/>
  <c r="AJ88" i="1"/>
  <c r="AH123" i="1"/>
  <c r="AJ123" i="1"/>
  <c r="AH155" i="1"/>
  <c r="AJ155" i="1"/>
  <c r="AH187" i="1"/>
  <c r="AJ187" i="1"/>
  <c r="AH219" i="1"/>
  <c r="AJ219" i="1"/>
  <c r="AH247" i="1"/>
  <c r="AJ247" i="1"/>
  <c r="AH279" i="1"/>
  <c r="AJ279" i="1"/>
  <c r="AH315" i="1"/>
  <c r="AJ315" i="1"/>
  <c r="AH346" i="1"/>
  <c r="AJ346" i="1"/>
  <c r="AH370" i="1"/>
  <c r="AJ370" i="1"/>
  <c r="AH402" i="1"/>
  <c r="AJ402" i="1"/>
  <c r="AH434" i="1"/>
  <c r="AJ434" i="1"/>
  <c r="AH469" i="1"/>
  <c r="AJ469" i="1"/>
  <c r="AH497" i="1"/>
  <c r="AJ497" i="1"/>
  <c r="AH529" i="1"/>
  <c r="AJ529" i="1"/>
  <c r="AH565" i="1"/>
  <c r="AJ565" i="1"/>
  <c r="AH593" i="1"/>
  <c r="AJ593" i="1"/>
  <c r="AH625" i="1"/>
  <c r="AJ625" i="1"/>
  <c r="AH653" i="1"/>
  <c r="AJ653" i="1"/>
  <c r="AH684" i="1"/>
  <c r="AJ684" i="1"/>
  <c r="AH716" i="1"/>
  <c r="AJ716" i="1"/>
  <c r="AH744" i="1"/>
  <c r="AJ744" i="1"/>
  <c r="AH776" i="1"/>
  <c r="AJ776" i="1"/>
  <c r="AH812" i="1"/>
  <c r="AJ812" i="1"/>
  <c r="AH855" i="1"/>
  <c r="AJ855" i="1"/>
  <c r="AH883" i="1"/>
  <c r="AJ883" i="1"/>
  <c r="AH915" i="1"/>
  <c r="AJ915" i="1"/>
  <c r="AH947" i="1"/>
  <c r="AJ947" i="1"/>
  <c r="AH979" i="1"/>
  <c r="AJ979" i="1"/>
  <c r="AH1011" i="1"/>
  <c r="AJ1011" i="1"/>
  <c r="AH1043" i="1"/>
  <c r="AJ1043" i="1"/>
  <c r="AH1075" i="1"/>
  <c r="AJ1075" i="1"/>
  <c r="AH1105" i="1"/>
  <c r="AJ1105" i="1"/>
  <c r="AH1141" i="1"/>
  <c r="AJ1141" i="1"/>
  <c r="AH1177" i="1"/>
  <c r="AJ1177" i="1"/>
  <c r="AH1225" i="1"/>
  <c r="AJ1225" i="1"/>
  <c r="AH1265" i="1"/>
  <c r="AJ1265" i="1"/>
  <c r="AH1317" i="1"/>
  <c r="AJ1317" i="1"/>
  <c r="AH1361" i="1"/>
  <c r="AJ1361" i="1"/>
  <c r="AH1411" i="1"/>
  <c r="AJ1411" i="1"/>
  <c r="AH1455" i="1"/>
  <c r="AJ1455" i="1"/>
  <c r="AH1502" i="1"/>
  <c r="AJ1502" i="1"/>
  <c r="AH1558" i="1"/>
  <c r="AJ1558" i="1"/>
  <c r="AH1609" i="1"/>
  <c r="AJ1609" i="1"/>
  <c r="AH1653" i="1"/>
  <c r="AJ1653" i="1"/>
  <c r="AH1696" i="1"/>
  <c r="AJ1696" i="1"/>
  <c r="AH1744" i="1"/>
  <c r="AJ1744" i="1"/>
  <c r="AH1787" i="1"/>
  <c r="AJ1787" i="1"/>
  <c r="AH1831" i="1"/>
  <c r="AJ1831" i="1"/>
  <c r="AH1875" i="1"/>
  <c r="AJ1875" i="1"/>
  <c r="AH1923" i="1"/>
  <c r="AJ1923" i="1"/>
  <c r="AH1963" i="1"/>
  <c r="AJ1963" i="1"/>
  <c r="AH2007" i="1"/>
  <c r="AJ2007" i="1"/>
  <c r="AH2055" i="1"/>
  <c r="AJ2055" i="1"/>
  <c r="AH13" i="1"/>
  <c r="AJ13" i="1"/>
  <c r="AH29" i="1"/>
  <c r="AJ29" i="1"/>
  <c r="AH43" i="1"/>
  <c r="AJ43" i="1"/>
  <c r="AH59" i="1"/>
  <c r="AJ59" i="1"/>
  <c r="AH75" i="1"/>
  <c r="AJ75" i="1"/>
  <c r="AH91" i="1"/>
  <c r="AJ91" i="1"/>
  <c r="AH106" i="1"/>
  <c r="AJ106" i="1"/>
  <c r="AH122" i="1"/>
  <c r="AJ122" i="1"/>
  <c r="AH138" i="1"/>
  <c r="AJ138" i="1"/>
  <c r="AH154" i="1"/>
  <c r="AJ154" i="1"/>
  <c r="AH170" i="1"/>
  <c r="AJ170" i="1"/>
  <c r="AH186" i="1"/>
  <c r="AJ186" i="1"/>
  <c r="AH202" i="1"/>
  <c r="AJ202" i="1"/>
  <c r="AH218" i="1"/>
  <c r="AJ218" i="1"/>
  <c r="AH234" i="1"/>
  <c r="AJ234" i="1"/>
  <c r="AH250" i="1"/>
  <c r="AJ250" i="1"/>
  <c r="AH266" i="1"/>
  <c r="AJ266" i="1"/>
  <c r="AH282" i="1"/>
  <c r="AJ282" i="1"/>
  <c r="AH298" i="1"/>
  <c r="AJ298" i="1"/>
  <c r="AH314" i="1"/>
  <c r="AJ314" i="1"/>
  <c r="AH330" i="1"/>
  <c r="AJ330" i="1"/>
  <c r="AH345" i="1"/>
  <c r="AJ345" i="1"/>
  <c r="AH361" i="1"/>
  <c r="AJ361" i="1"/>
  <c r="AH377" i="1"/>
  <c r="AJ377" i="1"/>
  <c r="AH393" i="1"/>
  <c r="AJ393" i="1"/>
  <c r="AH409" i="1"/>
  <c r="AJ409" i="1"/>
  <c r="AH425" i="1"/>
  <c r="AJ425" i="1"/>
  <c r="AH440" i="1"/>
  <c r="AJ440" i="1"/>
  <c r="AH456" i="1"/>
  <c r="AJ456" i="1"/>
  <c r="AH472" i="1"/>
  <c r="AJ472" i="1"/>
  <c r="AH488" i="1"/>
  <c r="AJ488" i="1"/>
  <c r="AH504" i="1"/>
  <c r="AJ504" i="1"/>
  <c r="AH520" i="1"/>
  <c r="AJ520" i="1"/>
  <c r="AH536" i="1"/>
  <c r="AJ536" i="1"/>
  <c r="AH552" i="1"/>
  <c r="AJ552" i="1"/>
  <c r="AH568" i="1"/>
  <c r="AJ568" i="1"/>
  <c r="AH584" i="1"/>
  <c r="AJ584" i="1"/>
  <c r="AH600" i="1"/>
  <c r="AJ600" i="1"/>
  <c r="AH616" i="1"/>
  <c r="AJ616" i="1"/>
  <c r="AH632" i="1"/>
  <c r="AJ632" i="1"/>
  <c r="AH648" i="1"/>
  <c r="AJ648" i="1"/>
  <c r="AH667" i="1"/>
  <c r="AJ667" i="1"/>
  <c r="AH683" i="1"/>
  <c r="AJ683" i="1"/>
  <c r="AH699" i="1"/>
  <c r="AJ699" i="1"/>
  <c r="AH715" i="1"/>
  <c r="AJ715" i="1"/>
  <c r="AH731" i="1"/>
  <c r="AJ731" i="1"/>
  <c r="AH747" i="1"/>
  <c r="AJ747" i="1"/>
  <c r="AH763" i="1"/>
  <c r="AJ763" i="1"/>
  <c r="AH779" i="1"/>
  <c r="AJ779" i="1"/>
  <c r="AH795" i="1"/>
  <c r="AJ795" i="1"/>
  <c r="AH811" i="1"/>
  <c r="AJ811" i="1"/>
  <c r="AH827" i="1"/>
  <c r="AJ827" i="1"/>
  <c r="AH842" i="1"/>
  <c r="AJ842" i="1"/>
  <c r="AH858" i="1"/>
  <c r="AJ858" i="1"/>
  <c r="AH874" i="1"/>
  <c r="AJ874" i="1"/>
  <c r="AH890" i="1"/>
  <c r="AJ890" i="1"/>
  <c r="AH906" i="1"/>
  <c r="AJ906" i="1"/>
  <c r="AH922" i="1"/>
  <c r="AJ922" i="1"/>
  <c r="AH938" i="1"/>
  <c r="AJ938" i="1"/>
  <c r="AH954" i="1"/>
  <c r="AJ954" i="1"/>
  <c r="AH970" i="1"/>
  <c r="AJ970" i="1"/>
  <c r="AH986" i="1"/>
  <c r="AJ986" i="1"/>
  <c r="AH1002" i="1"/>
  <c r="AJ1002" i="1"/>
  <c r="AH1018" i="1"/>
  <c r="AJ1018" i="1"/>
  <c r="AH1034" i="1"/>
  <c r="AJ1034" i="1"/>
  <c r="AH1050" i="1"/>
  <c r="AJ1050" i="1"/>
  <c r="AH1066" i="1"/>
  <c r="AJ1066" i="1"/>
  <c r="AH1085" i="1"/>
  <c r="AJ1085" i="1"/>
  <c r="AH1104" i="1"/>
  <c r="AJ1104" i="1"/>
  <c r="AH1120" i="1"/>
  <c r="AJ1120" i="1"/>
  <c r="AH1136" i="1"/>
  <c r="AJ1136" i="1"/>
  <c r="AH1152" i="1"/>
  <c r="AJ1152" i="1"/>
  <c r="AH1168" i="1"/>
  <c r="AJ1168" i="1"/>
  <c r="AH1184" i="1"/>
  <c r="AJ1184" i="1"/>
  <c r="AH1200" i="1"/>
  <c r="AJ1200" i="1"/>
  <c r="AH1216" i="1"/>
  <c r="AJ1216" i="1"/>
  <c r="AH1232" i="1"/>
  <c r="AJ1232" i="1"/>
  <c r="AH1248" i="1"/>
  <c r="AJ1248" i="1"/>
  <c r="AH1264" i="1"/>
  <c r="AJ1264" i="1"/>
  <c r="AH1280" i="1"/>
  <c r="AJ1280" i="1"/>
  <c r="AH1296" i="1"/>
  <c r="AJ1296" i="1"/>
  <c r="AH1312" i="1"/>
  <c r="AJ1312" i="1"/>
  <c r="AH1328" i="1"/>
  <c r="AJ1328" i="1"/>
  <c r="AH1344" i="1"/>
  <c r="AJ1344" i="1"/>
  <c r="AH1360" i="1"/>
  <c r="AJ1360" i="1"/>
  <c r="AH1376" i="1"/>
  <c r="AJ1376" i="1"/>
  <c r="AH1391" i="1"/>
  <c r="AJ1391" i="1"/>
  <c r="AH1406" i="1"/>
  <c r="AJ1406" i="1"/>
  <c r="AH1422" i="1"/>
  <c r="AJ1422" i="1"/>
  <c r="AH1438" i="1"/>
  <c r="AJ1438" i="1"/>
  <c r="AH1454" i="1"/>
  <c r="AJ1454" i="1"/>
  <c r="AH1470" i="1"/>
  <c r="AJ1470" i="1"/>
  <c r="AH1489" i="1"/>
  <c r="AJ1489" i="1"/>
  <c r="AH1505" i="1"/>
  <c r="AJ1505" i="1"/>
  <c r="AH1521" i="1"/>
  <c r="AJ1521" i="1"/>
  <c r="AH1537" i="1"/>
  <c r="AJ1537" i="1"/>
  <c r="AH1553" i="1"/>
  <c r="AJ1553" i="1"/>
  <c r="AH1572" i="1"/>
  <c r="AJ1572" i="1"/>
  <c r="AH1588" i="1"/>
  <c r="AJ1588" i="1"/>
  <c r="AH1604" i="1"/>
  <c r="AJ1604" i="1"/>
  <c r="AH1620" i="1"/>
  <c r="AJ1620" i="1"/>
  <c r="AH1636" i="1"/>
  <c r="AJ1636" i="1"/>
  <c r="AH1652" i="1"/>
  <c r="AJ1652" i="1"/>
  <c r="AH1667" i="1"/>
  <c r="AJ1667" i="1"/>
  <c r="AH1683" i="1"/>
  <c r="AJ1683" i="1"/>
  <c r="AH1699" i="1"/>
  <c r="AJ1699" i="1"/>
  <c r="AH1715" i="1"/>
  <c r="AJ1715" i="1"/>
  <c r="AH1731" i="1"/>
  <c r="AJ1731" i="1"/>
  <c r="AH1747" i="1"/>
  <c r="AJ1747" i="1"/>
  <c r="AH1763" i="1"/>
  <c r="AJ1763" i="1"/>
  <c r="AH1779" i="1"/>
  <c r="AJ1779" i="1"/>
  <c r="AH1794" i="1"/>
  <c r="AJ1794" i="1"/>
  <c r="AH1810" i="1"/>
  <c r="AJ1810" i="1"/>
  <c r="AH1826" i="1"/>
  <c r="AJ1826" i="1"/>
  <c r="AH1842" i="1"/>
  <c r="AJ1842" i="1"/>
  <c r="AH1858" i="1"/>
  <c r="AJ1858" i="1"/>
  <c r="AH1874" i="1"/>
  <c r="AJ1874" i="1"/>
  <c r="AH1890" i="1"/>
  <c r="AJ1890" i="1"/>
  <c r="AH1906" i="1"/>
  <c r="AJ1906" i="1"/>
  <c r="AH1922" i="1"/>
  <c r="AJ1922" i="1"/>
  <c r="AH1938" i="1"/>
  <c r="AJ1938" i="1"/>
  <c r="AH1954" i="1"/>
  <c r="AJ1954" i="1"/>
  <c r="AH1970" i="1"/>
  <c r="AJ1970" i="1"/>
  <c r="AH1986" i="1"/>
  <c r="AJ1986" i="1"/>
  <c r="AH2002" i="1"/>
  <c r="AJ2002" i="1"/>
  <c r="AH2018" i="1"/>
  <c r="AJ2018" i="1"/>
  <c r="AH2034" i="1"/>
  <c r="AJ2034" i="1"/>
  <c r="AH2071" i="1"/>
  <c r="AJ2071" i="1"/>
  <c r="AH5" i="1"/>
  <c r="AJ5" i="1"/>
  <c r="AH60" i="1"/>
  <c r="AJ60" i="1"/>
  <c r="AH99" i="1"/>
  <c r="AJ99" i="1"/>
  <c r="AH127" i="1"/>
  <c r="AJ127" i="1"/>
  <c r="AH159" i="1"/>
  <c r="AJ159" i="1"/>
  <c r="AH191" i="1"/>
  <c r="AJ191" i="1"/>
  <c r="AH227" i="1"/>
  <c r="AJ227" i="1"/>
  <c r="AH259" i="1"/>
  <c r="AJ259" i="1"/>
  <c r="AH287" i="1"/>
  <c r="AJ287" i="1"/>
  <c r="AH319" i="1"/>
  <c r="AJ319" i="1"/>
  <c r="AH350" i="1"/>
  <c r="AJ350" i="1"/>
  <c r="AH390" i="1"/>
  <c r="AJ390" i="1"/>
  <c r="AH422" i="1"/>
  <c r="AJ422" i="1"/>
  <c r="AH453" i="1"/>
  <c r="AJ453" i="1"/>
  <c r="AH481" i="1"/>
  <c r="AJ481" i="1"/>
  <c r="AH513" i="1"/>
  <c r="AJ513" i="1"/>
  <c r="AH549" i="1"/>
  <c r="AJ549" i="1"/>
  <c r="AH581" i="1"/>
  <c r="AJ581" i="1"/>
  <c r="AH613" i="1"/>
  <c r="AJ613" i="1"/>
  <c r="AH649" i="1"/>
  <c r="AJ649" i="1"/>
  <c r="AH680" i="1"/>
  <c r="AJ680" i="1"/>
  <c r="AH712" i="1"/>
  <c r="AJ712" i="1"/>
  <c r="AH748" i="1"/>
  <c r="AJ748" i="1"/>
  <c r="AH780" i="1"/>
  <c r="AJ780" i="1"/>
  <c r="AH808" i="1"/>
  <c r="AJ808" i="1"/>
  <c r="AH843" i="1"/>
  <c r="AJ843" i="1"/>
  <c r="AH875" i="1"/>
  <c r="AJ875" i="1"/>
  <c r="AH911" i="1"/>
  <c r="AJ911" i="1"/>
  <c r="AH943" i="1"/>
  <c r="AJ943" i="1"/>
  <c r="AH975" i="1"/>
  <c r="AJ975" i="1"/>
  <c r="AH1015" i="1"/>
  <c r="AJ1015" i="1"/>
  <c r="AH1047" i="1"/>
  <c r="AJ1047" i="1"/>
  <c r="AH1086" i="1"/>
  <c r="AJ1086" i="1"/>
  <c r="AH1125" i="1"/>
  <c r="AJ1125" i="1"/>
  <c r="AH1161" i="1"/>
  <c r="AJ1161" i="1"/>
  <c r="AH1209" i="1"/>
  <c r="AJ1209" i="1"/>
  <c r="AH1261" i="1"/>
  <c r="AJ1261" i="1"/>
  <c r="AH1301" i="1"/>
  <c r="AJ1301" i="1"/>
  <c r="AH1345" i="1"/>
  <c r="AJ1345" i="1"/>
  <c r="AH1403" i="1"/>
  <c r="AJ1403" i="1"/>
  <c r="AH1451" i="1"/>
  <c r="AJ1451" i="1"/>
  <c r="AH1494" i="1"/>
  <c r="AJ1494" i="1"/>
  <c r="AH1542" i="1"/>
  <c r="AJ1542" i="1"/>
  <c r="AH1589" i="1"/>
  <c r="AJ1589" i="1"/>
  <c r="AH1637" i="1"/>
  <c r="AJ1637" i="1"/>
  <c r="AH1680" i="1"/>
  <c r="AJ1680" i="1"/>
  <c r="AH1728" i="1"/>
  <c r="AJ1728" i="1"/>
  <c r="AH1768" i="1"/>
  <c r="AJ1768" i="1"/>
  <c r="AH1815" i="1"/>
  <c r="AJ1815" i="1"/>
  <c r="AH1863" i="1"/>
  <c r="AJ1863" i="1"/>
  <c r="AH1907" i="1"/>
  <c r="AJ1907" i="1"/>
  <c r="AH1955" i="1"/>
  <c r="AJ1955" i="1"/>
  <c r="AH2003" i="1"/>
  <c r="AJ2003" i="1"/>
  <c r="AH2051" i="1"/>
  <c r="AJ2051" i="1"/>
  <c r="AH10" i="1"/>
  <c r="AJ10" i="1"/>
  <c r="AH26" i="1"/>
  <c r="AJ26" i="1"/>
  <c r="AH64" i="1"/>
  <c r="AJ64" i="1"/>
  <c r="AH95" i="1"/>
  <c r="AJ95" i="1"/>
  <c r="AH131" i="1"/>
  <c r="AJ131" i="1"/>
  <c r="AH163" i="1"/>
  <c r="AJ163" i="1"/>
  <c r="AH195" i="1"/>
  <c r="AJ195" i="1"/>
  <c r="AH223" i="1"/>
  <c r="AJ223" i="1"/>
  <c r="AH255" i="1"/>
  <c r="AJ255" i="1"/>
  <c r="AH291" i="1"/>
  <c r="AJ291" i="1"/>
  <c r="AH323" i="1"/>
  <c r="AJ323" i="1"/>
  <c r="AH354" i="1"/>
  <c r="AJ354" i="1"/>
  <c r="AH378" i="1"/>
  <c r="AJ378" i="1"/>
  <c r="AH410" i="1"/>
  <c r="AJ410" i="1"/>
  <c r="AH441" i="1"/>
  <c r="AJ441" i="1"/>
  <c r="AH477" i="1"/>
  <c r="AJ477" i="1"/>
  <c r="AH509" i="1"/>
  <c r="AJ509" i="1"/>
  <c r="AH537" i="1"/>
  <c r="AJ537" i="1"/>
  <c r="AH573" i="1"/>
  <c r="AJ573" i="1"/>
  <c r="AH601" i="1"/>
  <c r="AJ601" i="1"/>
  <c r="AH633" i="1"/>
  <c r="AJ633" i="1"/>
  <c r="AH660" i="1"/>
  <c r="AJ660" i="1"/>
  <c r="AH692" i="1"/>
  <c r="AJ692" i="1"/>
  <c r="AH724" i="1"/>
  <c r="AJ724" i="1"/>
  <c r="AH752" i="1"/>
  <c r="AJ752" i="1"/>
  <c r="AH784" i="1"/>
  <c r="AJ784" i="1"/>
  <c r="AH820" i="1"/>
  <c r="AJ820" i="1"/>
  <c r="AH863" i="1"/>
  <c r="AJ863" i="1"/>
  <c r="AH891" i="1"/>
  <c r="AJ891" i="1"/>
  <c r="AH923" i="1"/>
  <c r="AJ923" i="1"/>
  <c r="AH955" i="1"/>
  <c r="AJ955" i="1"/>
  <c r="AH987" i="1"/>
  <c r="AJ987" i="1"/>
  <c r="AH1019" i="1"/>
  <c r="AJ1019" i="1"/>
  <c r="AH1051" i="1"/>
  <c r="AJ1051" i="1"/>
  <c r="AH1082" i="1"/>
  <c r="AJ1082" i="1"/>
  <c r="AH1117" i="1"/>
  <c r="AJ1117" i="1"/>
  <c r="AH1149" i="1"/>
  <c r="AJ1149" i="1"/>
  <c r="AH1189" i="1"/>
  <c r="AJ1189" i="1"/>
  <c r="AH1237" i="1"/>
  <c r="AJ1237" i="1"/>
  <c r="AH1277" i="1"/>
  <c r="AJ1277" i="1"/>
  <c r="AH1325" i="1"/>
  <c r="AJ1325" i="1"/>
  <c r="AH1373" i="1"/>
  <c r="AJ1373" i="1"/>
  <c r="AH1423" i="1"/>
  <c r="AJ1423" i="1"/>
  <c r="AH1467" i="1"/>
  <c r="AJ1467" i="1"/>
  <c r="AH1518" i="1"/>
  <c r="AJ1518" i="1"/>
  <c r="AH1569" i="1"/>
  <c r="AJ1569" i="1"/>
  <c r="AH1621" i="1"/>
  <c r="AJ1621" i="1"/>
  <c r="AH1665" i="1"/>
  <c r="AJ1665" i="1"/>
  <c r="AH1708" i="1"/>
  <c r="AJ1708" i="1"/>
  <c r="AH1748" i="1"/>
  <c r="AJ1748" i="1"/>
  <c r="AH1799" i="1"/>
  <c r="AJ1799" i="1"/>
  <c r="AH1843" i="1"/>
  <c r="AJ1843" i="1"/>
  <c r="AH1887" i="1"/>
  <c r="AJ1887" i="1"/>
  <c r="AH1935" i="1"/>
  <c r="AJ1935" i="1"/>
  <c r="AH1971" i="1"/>
  <c r="AJ1971" i="1"/>
  <c r="AH2019" i="1"/>
  <c r="AJ2019" i="1"/>
  <c r="AH2076" i="1"/>
  <c r="AJ2076" i="1"/>
  <c r="AH17" i="1"/>
  <c r="AJ17" i="1"/>
  <c r="AH31" i="1"/>
  <c r="AJ31" i="1"/>
  <c r="AH47" i="1"/>
  <c r="AJ47" i="1"/>
  <c r="AH63" i="1"/>
  <c r="AJ63" i="1"/>
  <c r="AH79" i="1"/>
  <c r="AJ79" i="1"/>
  <c r="AH94" i="1"/>
  <c r="AJ94" i="1"/>
  <c r="AH110" i="1"/>
  <c r="AJ110" i="1"/>
  <c r="AH126" i="1"/>
  <c r="AJ126" i="1"/>
  <c r="AH142" i="1"/>
  <c r="AJ142" i="1"/>
  <c r="AH158" i="1"/>
  <c r="AJ158" i="1"/>
  <c r="AH174" i="1"/>
  <c r="AJ174" i="1"/>
  <c r="AH190" i="1"/>
  <c r="AJ190" i="1"/>
  <c r="AH206" i="1"/>
  <c r="AJ206" i="1"/>
  <c r="AH222" i="1"/>
  <c r="AJ222" i="1"/>
  <c r="AH238" i="1"/>
  <c r="AJ238" i="1"/>
  <c r="AH254" i="1"/>
  <c r="AJ254" i="1"/>
  <c r="AH270" i="1"/>
  <c r="AJ270" i="1"/>
  <c r="AH286" i="1"/>
  <c r="AJ286" i="1"/>
  <c r="AH302" i="1"/>
  <c r="AJ302" i="1"/>
  <c r="AH318" i="1"/>
  <c r="AJ318" i="1"/>
  <c r="AH334" i="1"/>
  <c r="AJ334" i="1"/>
  <c r="AH349" i="1"/>
  <c r="AJ349" i="1"/>
  <c r="AH365" i="1"/>
  <c r="AJ365" i="1"/>
  <c r="AH381" i="1"/>
  <c r="AJ381" i="1"/>
  <c r="AH397" i="1"/>
  <c r="AJ397" i="1"/>
  <c r="AH413" i="1"/>
  <c r="AJ413" i="1"/>
  <c r="AH429" i="1"/>
  <c r="AJ429" i="1"/>
  <c r="AH444" i="1"/>
  <c r="AJ444" i="1"/>
  <c r="AH460" i="1"/>
  <c r="AJ460" i="1"/>
  <c r="AH476" i="1"/>
  <c r="AJ476" i="1"/>
  <c r="AH492" i="1"/>
  <c r="AJ492" i="1"/>
  <c r="AH508" i="1"/>
  <c r="AJ508" i="1"/>
  <c r="AH524" i="1"/>
  <c r="AJ524" i="1"/>
  <c r="AH540" i="1"/>
  <c r="AJ540" i="1"/>
  <c r="AH556" i="1"/>
  <c r="AJ556" i="1"/>
  <c r="AH572" i="1"/>
  <c r="AJ572" i="1"/>
  <c r="AH588" i="1"/>
  <c r="AJ588" i="1"/>
  <c r="AH604" i="1"/>
  <c r="AJ604" i="1"/>
  <c r="AH620" i="1"/>
  <c r="AJ620" i="1"/>
  <c r="AH636" i="1"/>
  <c r="AJ636" i="1"/>
  <c r="AH652" i="1"/>
  <c r="AJ652" i="1"/>
  <c r="AH671" i="1"/>
  <c r="AJ671" i="1"/>
  <c r="AH687" i="1"/>
  <c r="AJ687" i="1"/>
  <c r="AH703" i="1"/>
  <c r="AJ703" i="1"/>
  <c r="AH719" i="1"/>
  <c r="AJ719" i="1"/>
  <c r="AH735" i="1"/>
  <c r="AJ735" i="1"/>
  <c r="AH751" i="1"/>
  <c r="AJ751" i="1"/>
  <c r="AH767" i="1"/>
  <c r="AJ767" i="1"/>
  <c r="AH783" i="1"/>
  <c r="AJ783" i="1"/>
  <c r="AH799" i="1"/>
  <c r="AJ799" i="1"/>
  <c r="AH815" i="1"/>
  <c r="AJ815" i="1"/>
  <c r="AH830" i="1"/>
  <c r="AJ830" i="1"/>
  <c r="AH846" i="1"/>
  <c r="AJ846" i="1"/>
  <c r="AH862" i="1"/>
  <c r="AJ862" i="1"/>
  <c r="AH878" i="1"/>
  <c r="AJ878" i="1"/>
  <c r="AH894" i="1"/>
  <c r="AJ894" i="1"/>
  <c r="AH910" i="1"/>
  <c r="AJ910" i="1"/>
  <c r="AH926" i="1"/>
  <c r="AJ926" i="1"/>
  <c r="AH942" i="1"/>
  <c r="AJ942" i="1"/>
  <c r="AH958" i="1"/>
  <c r="AJ958" i="1"/>
  <c r="AH974" i="1"/>
  <c r="AJ974" i="1"/>
  <c r="AH990" i="1"/>
  <c r="AJ990" i="1"/>
  <c r="AH1006" i="1"/>
  <c r="AJ1006" i="1"/>
  <c r="AH1022" i="1"/>
  <c r="AJ1022" i="1"/>
  <c r="AH1038" i="1"/>
  <c r="AJ1038" i="1"/>
  <c r="AH1054" i="1"/>
  <c r="AJ1054" i="1"/>
  <c r="AH1070" i="1"/>
  <c r="AJ1070" i="1"/>
  <c r="AH1092" i="1"/>
  <c r="AJ1092" i="1"/>
  <c r="AH1108" i="1"/>
  <c r="AJ1108" i="1"/>
  <c r="AH1124" i="1"/>
  <c r="AJ1124" i="1"/>
  <c r="AH1140" i="1"/>
  <c r="AJ1140" i="1"/>
  <c r="AH1156" i="1"/>
  <c r="AJ1156" i="1"/>
  <c r="AH1172" i="1"/>
  <c r="AJ1172" i="1"/>
  <c r="AH1188" i="1"/>
  <c r="AJ1188" i="1"/>
  <c r="AH1204" i="1"/>
  <c r="AJ1204" i="1"/>
  <c r="AH1220" i="1"/>
  <c r="AJ1220" i="1"/>
  <c r="AH1236" i="1"/>
  <c r="AJ1236" i="1"/>
  <c r="AH1252" i="1"/>
  <c r="AJ1252" i="1"/>
  <c r="AH1268" i="1"/>
  <c r="AJ1268" i="1"/>
  <c r="AH1284" i="1"/>
  <c r="AJ1284" i="1"/>
  <c r="AH1300" i="1"/>
  <c r="AJ1300" i="1"/>
  <c r="AH1316" i="1"/>
  <c r="AJ1316" i="1"/>
  <c r="AH1332" i="1"/>
  <c r="AJ1332" i="1"/>
  <c r="AH1348" i="1"/>
  <c r="AJ1348" i="1"/>
  <c r="AH1364" i="1"/>
  <c r="AJ1364" i="1"/>
  <c r="AH1380" i="1"/>
  <c r="AJ1380" i="1"/>
  <c r="AH1395" i="1"/>
  <c r="AJ1395" i="1"/>
  <c r="AH1410" i="1"/>
  <c r="AJ1410" i="1"/>
  <c r="AH1426" i="1"/>
  <c r="AJ1426" i="1"/>
  <c r="AH1442" i="1"/>
  <c r="AJ1442" i="1"/>
  <c r="AH1458" i="1"/>
  <c r="AJ1458" i="1"/>
  <c r="AH1474" i="1"/>
  <c r="AJ1474" i="1"/>
  <c r="AH1493" i="1"/>
  <c r="AJ1493" i="1"/>
  <c r="AH1509" i="1"/>
  <c r="AJ1509" i="1"/>
  <c r="AH1525" i="1"/>
  <c r="AJ1525" i="1"/>
  <c r="AH1541" i="1"/>
  <c r="AJ1541" i="1"/>
  <c r="AH1557" i="1"/>
  <c r="AJ1557" i="1"/>
  <c r="AH1576" i="1"/>
  <c r="AJ1576" i="1"/>
  <c r="AH1592" i="1"/>
  <c r="AJ1592" i="1"/>
  <c r="AH1608" i="1"/>
  <c r="AJ1608" i="1"/>
  <c r="AH1624" i="1"/>
  <c r="AJ1624" i="1"/>
  <c r="AH1640" i="1"/>
  <c r="AJ1640" i="1"/>
  <c r="AH1656" i="1"/>
  <c r="AJ1656" i="1"/>
  <c r="AH1671" i="1"/>
  <c r="AJ1671" i="1"/>
  <c r="AH1687" i="1"/>
  <c r="AJ1687" i="1"/>
  <c r="AH1703" i="1"/>
  <c r="AJ1703" i="1"/>
  <c r="AH1719" i="1"/>
  <c r="AJ1719" i="1"/>
  <c r="AH1735" i="1"/>
  <c r="AJ1735" i="1"/>
  <c r="AH1751" i="1"/>
  <c r="AJ1751" i="1"/>
  <c r="AH1767" i="1"/>
  <c r="AJ1767" i="1"/>
  <c r="AH1782" i="1"/>
  <c r="AJ1782" i="1"/>
  <c r="AH1798" i="1"/>
  <c r="AJ1798" i="1"/>
  <c r="AH1814" i="1"/>
  <c r="AJ1814" i="1"/>
  <c r="AH1830" i="1"/>
  <c r="AJ1830" i="1"/>
  <c r="AH1846" i="1"/>
  <c r="AJ1846" i="1"/>
  <c r="AH1862" i="1"/>
  <c r="AJ1862" i="1"/>
  <c r="AH1878" i="1"/>
  <c r="AJ1878" i="1"/>
  <c r="AH1894" i="1"/>
  <c r="AJ1894" i="1"/>
  <c r="AH1910" i="1"/>
  <c r="AJ1910" i="1"/>
  <c r="AH1926" i="1"/>
  <c r="AJ1926" i="1"/>
  <c r="AH1942" i="1"/>
  <c r="AJ1942" i="1"/>
  <c r="AH1958" i="1"/>
  <c r="AJ1958" i="1"/>
  <c r="AH1974" i="1"/>
  <c r="AJ1974" i="1"/>
  <c r="AH1990" i="1"/>
  <c r="AJ1990" i="1"/>
  <c r="AH2022" i="1"/>
  <c r="AJ2022" i="1"/>
  <c r="AH2038" i="1"/>
  <c r="AJ2038" i="1"/>
  <c r="AH2054" i="1"/>
  <c r="AJ2054" i="1"/>
  <c r="AH2075" i="1"/>
  <c r="AJ2075" i="1"/>
  <c r="AH9" i="1"/>
  <c r="AJ9" i="1"/>
  <c r="AH68" i="1"/>
  <c r="AJ68" i="1"/>
  <c r="AH103" i="1"/>
  <c r="AJ103" i="1"/>
  <c r="AH135" i="1"/>
  <c r="AJ135" i="1"/>
  <c r="AH167" i="1"/>
  <c r="AJ167" i="1"/>
  <c r="AH199" i="1"/>
  <c r="AJ199" i="1"/>
  <c r="AH235" i="1"/>
  <c r="AJ235" i="1"/>
  <c r="AH267" i="1"/>
  <c r="AJ267" i="1"/>
  <c r="AH295" i="1"/>
  <c r="AJ295" i="1"/>
  <c r="AH327" i="1"/>
  <c r="AJ327" i="1"/>
  <c r="AH362" i="1"/>
  <c r="AJ362" i="1"/>
  <c r="AH398" i="1"/>
  <c r="AJ398" i="1"/>
  <c r="AH430" i="1"/>
  <c r="AJ430" i="1"/>
  <c r="AH457" i="1"/>
  <c r="AJ457" i="1"/>
  <c r="AH493" i="1"/>
  <c r="AJ493" i="1"/>
  <c r="AH525" i="1"/>
  <c r="AJ525" i="1"/>
  <c r="AH553" i="1"/>
  <c r="AJ553" i="1"/>
  <c r="AH589" i="1"/>
  <c r="AJ589" i="1"/>
  <c r="AH621" i="1"/>
  <c r="AJ621" i="1"/>
  <c r="AH656" i="1"/>
  <c r="AJ656" i="1"/>
  <c r="AH688" i="1"/>
  <c r="AJ688" i="1"/>
  <c r="AH720" i="1"/>
  <c r="AJ720" i="1"/>
  <c r="AH756" i="1"/>
  <c r="AJ756" i="1"/>
  <c r="AH788" i="1"/>
  <c r="AJ788" i="1"/>
  <c r="AH816" i="1"/>
  <c r="AJ816" i="1"/>
  <c r="AH851" i="1"/>
  <c r="AJ851" i="1"/>
  <c r="AH887" i="1"/>
  <c r="AJ887" i="1"/>
  <c r="AH919" i="1"/>
  <c r="AJ919" i="1"/>
  <c r="AH951" i="1"/>
  <c r="AJ951" i="1"/>
  <c r="AH983" i="1"/>
  <c r="AJ983" i="1"/>
  <c r="AH1023" i="1"/>
  <c r="AJ1023" i="1"/>
  <c r="AH1055" i="1"/>
  <c r="AJ1055" i="1"/>
  <c r="AH1093" i="1"/>
  <c r="AJ1093" i="1"/>
  <c r="AH1133" i="1"/>
  <c r="AJ1133" i="1"/>
  <c r="AH1173" i="1"/>
  <c r="AJ1173" i="1"/>
  <c r="AH1221" i="1"/>
  <c r="AJ1221" i="1"/>
  <c r="AH1269" i="1"/>
  <c r="AJ1269" i="1"/>
  <c r="AH1313" i="1"/>
  <c r="AJ1313" i="1"/>
  <c r="AH1357" i="1"/>
  <c r="AJ1357" i="1"/>
  <c r="AH1415" i="1"/>
  <c r="AJ1415" i="1"/>
  <c r="AH1463" i="1"/>
  <c r="AJ1463" i="1"/>
  <c r="AH1510" i="1"/>
  <c r="AJ1510" i="1"/>
  <c r="AH1554" i="1"/>
  <c r="AJ1554" i="1"/>
  <c r="AH1601" i="1"/>
  <c r="AJ1601" i="1"/>
  <c r="AH1645" i="1"/>
  <c r="AJ1645" i="1"/>
  <c r="AH1692" i="1"/>
  <c r="AJ1692" i="1"/>
  <c r="AH1740" i="1"/>
  <c r="AJ1740" i="1"/>
  <c r="AH1780" i="1"/>
  <c r="AJ1780" i="1"/>
  <c r="AH1827" i="1"/>
  <c r="AJ1827" i="1"/>
  <c r="AH1871" i="1"/>
  <c r="AJ1871" i="1"/>
  <c r="AH1919" i="1"/>
  <c r="AJ1919" i="1"/>
  <c r="AH1967" i="1"/>
  <c r="AJ1967" i="1"/>
  <c r="AH2015" i="1"/>
  <c r="AJ2015" i="1"/>
  <c r="AH2062" i="1"/>
  <c r="AJ2062" i="1"/>
  <c r="AH14" i="1"/>
  <c r="AJ14" i="1"/>
  <c r="AH30" i="1"/>
  <c r="AJ30" i="1"/>
  <c r="AH72" i="1"/>
  <c r="AJ72" i="1"/>
  <c r="AH107" i="1"/>
  <c r="AJ107" i="1"/>
  <c r="AH139" i="1"/>
  <c r="AJ139" i="1"/>
  <c r="AH171" i="1"/>
  <c r="AJ171" i="1"/>
  <c r="AH203" i="1"/>
  <c r="AJ203" i="1"/>
  <c r="AH231" i="1"/>
  <c r="AJ231" i="1"/>
  <c r="AH263" i="1"/>
  <c r="AJ263" i="1"/>
  <c r="AH299" i="1"/>
  <c r="AJ299" i="1"/>
  <c r="AH331" i="1"/>
  <c r="AJ331" i="1"/>
  <c r="AH358" i="1"/>
  <c r="AJ358" i="1"/>
  <c r="AH386" i="1"/>
  <c r="AJ386" i="1"/>
  <c r="AH418" i="1"/>
  <c r="AJ418" i="1"/>
  <c r="AH449" i="1"/>
  <c r="AJ449" i="1"/>
  <c r="AH485" i="1"/>
  <c r="AJ485" i="1"/>
  <c r="AH517" i="1"/>
  <c r="AJ517" i="1"/>
  <c r="AH545" i="1"/>
  <c r="AJ545" i="1"/>
  <c r="AH577" i="1"/>
  <c r="AJ577" i="1"/>
  <c r="AH609" i="1"/>
  <c r="AJ609" i="1"/>
  <c r="AH641" i="1"/>
  <c r="AJ641" i="1"/>
  <c r="AH668" i="1"/>
  <c r="AJ668" i="1"/>
  <c r="AH700" i="1"/>
  <c r="AJ700" i="1"/>
  <c r="AH732" i="1"/>
  <c r="AJ732" i="1"/>
  <c r="AH760" i="1"/>
  <c r="AJ760" i="1"/>
  <c r="AH796" i="1"/>
  <c r="AJ796" i="1"/>
  <c r="AH839" i="1"/>
  <c r="AJ839" i="1"/>
  <c r="AH871" i="1"/>
  <c r="AJ871" i="1"/>
  <c r="AH899" i="1"/>
  <c r="AJ899" i="1"/>
  <c r="AH931" i="1"/>
  <c r="AJ931" i="1"/>
  <c r="AH963" i="1"/>
  <c r="AJ963" i="1"/>
  <c r="AH995" i="1"/>
  <c r="AJ995" i="1"/>
  <c r="AH1027" i="1"/>
  <c r="AJ1027" i="1"/>
  <c r="AH1059" i="1"/>
  <c r="AJ1059" i="1"/>
  <c r="AH1089" i="1"/>
  <c r="AJ1089" i="1"/>
  <c r="AH1121" i="1"/>
  <c r="AJ1121" i="1"/>
  <c r="AH1157" i="1"/>
  <c r="AJ1157" i="1"/>
  <c r="AH1201" i="1"/>
  <c r="AJ1201" i="1"/>
  <c r="AH1245" i="1"/>
  <c r="AJ1245" i="1"/>
  <c r="AH1289" i="1"/>
  <c r="AJ1289" i="1"/>
  <c r="AH1333" i="1"/>
  <c r="AJ1333" i="1"/>
  <c r="AH1384" i="1"/>
  <c r="AJ1384" i="1"/>
  <c r="AH1431" i="1"/>
  <c r="AJ1431" i="1"/>
  <c r="AH1479" i="1"/>
  <c r="AJ1479" i="1"/>
  <c r="AH1530" i="1"/>
  <c r="AJ1530" i="1"/>
  <c r="AH1581" i="1"/>
  <c r="AJ1581" i="1"/>
  <c r="AH1633" i="1"/>
  <c r="AJ1633" i="1"/>
  <c r="AH1676" i="1"/>
  <c r="AJ1676" i="1"/>
  <c r="AH1720" i="1"/>
  <c r="AJ1720" i="1"/>
  <c r="AH1760" i="1"/>
  <c r="AJ1760" i="1"/>
  <c r="AH1807" i="1"/>
  <c r="AJ1807" i="1"/>
  <c r="AH1851" i="1"/>
  <c r="AJ1851" i="1"/>
  <c r="AH1899" i="1"/>
  <c r="AJ1899" i="1"/>
  <c r="AH1943" i="1"/>
  <c r="AJ1943" i="1"/>
  <c r="AH1983" i="1"/>
  <c r="AJ1983" i="1"/>
  <c r="AH2031" i="1"/>
  <c r="AJ2031" i="1"/>
  <c r="AH6" i="1"/>
  <c r="AJ6" i="1"/>
  <c r="AH21" i="1"/>
  <c r="AJ21" i="1"/>
  <c r="AH35" i="1"/>
  <c r="AJ35" i="1"/>
  <c r="AH51" i="1"/>
  <c r="AJ51" i="1"/>
  <c r="AH67" i="1"/>
  <c r="AJ67" i="1"/>
  <c r="AH83" i="1"/>
  <c r="AJ83" i="1"/>
  <c r="AH98" i="1"/>
  <c r="AJ98" i="1"/>
  <c r="AH114" i="1"/>
  <c r="AJ114" i="1"/>
  <c r="AH130" i="1"/>
  <c r="AJ130" i="1"/>
  <c r="AH146" i="1"/>
  <c r="AJ146" i="1"/>
  <c r="AH162" i="1"/>
  <c r="AJ162" i="1"/>
  <c r="AH178" i="1"/>
  <c r="AJ178" i="1"/>
  <c r="AH194" i="1"/>
  <c r="AJ194" i="1"/>
  <c r="AH210" i="1"/>
  <c r="AJ210" i="1"/>
  <c r="AH226" i="1"/>
  <c r="AJ226" i="1"/>
  <c r="AH242" i="1"/>
  <c r="AJ242" i="1"/>
  <c r="AH258" i="1"/>
  <c r="AJ258" i="1"/>
  <c r="AH274" i="1"/>
  <c r="AJ274" i="1"/>
  <c r="AH290" i="1"/>
  <c r="AJ290" i="1"/>
  <c r="AH306" i="1"/>
  <c r="AJ306" i="1"/>
  <c r="AH322" i="1"/>
  <c r="AJ322" i="1"/>
  <c r="AH338" i="1"/>
  <c r="AJ338" i="1"/>
  <c r="AH353" i="1"/>
  <c r="AJ353" i="1"/>
  <c r="AH369" i="1"/>
  <c r="AJ369" i="1"/>
  <c r="AH385" i="1"/>
  <c r="AJ385" i="1"/>
  <c r="AH401" i="1"/>
  <c r="AJ401" i="1"/>
  <c r="AH417" i="1"/>
  <c r="AJ417" i="1"/>
  <c r="AH433" i="1"/>
  <c r="AJ433" i="1"/>
  <c r="AH448" i="1"/>
  <c r="AJ448" i="1"/>
  <c r="AH464" i="1"/>
  <c r="AJ464" i="1"/>
  <c r="AH480" i="1"/>
  <c r="AJ480" i="1"/>
  <c r="AH496" i="1"/>
  <c r="AJ496" i="1"/>
  <c r="AH512" i="1"/>
  <c r="AJ512" i="1"/>
  <c r="AH528" i="1"/>
  <c r="AJ528" i="1"/>
  <c r="AH544" i="1"/>
  <c r="AJ544" i="1"/>
  <c r="AH560" i="1"/>
  <c r="AJ560" i="1"/>
  <c r="AH576" i="1"/>
  <c r="AJ576" i="1"/>
  <c r="AH592" i="1"/>
  <c r="AJ592" i="1"/>
  <c r="AH608" i="1"/>
  <c r="AJ608" i="1"/>
  <c r="AH624" i="1"/>
  <c r="AJ624" i="1"/>
  <c r="AH640" i="1"/>
  <c r="AJ640" i="1"/>
  <c r="AH659" i="1"/>
  <c r="AJ659" i="1"/>
  <c r="AH675" i="1"/>
  <c r="AJ675" i="1"/>
  <c r="AH691" i="1"/>
  <c r="AJ691" i="1"/>
  <c r="AH707" i="1"/>
  <c r="AJ707" i="1"/>
  <c r="AH723" i="1"/>
  <c r="AJ723" i="1"/>
  <c r="AH739" i="1"/>
  <c r="AJ739" i="1"/>
  <c r="AH755" i="1"/>
  <c r="AJ755" i="1"/>
  <c r="AH771" i="1"/>
  <c r="AJ771" i="1"/>
  <c r="AH787" i="1"/>
  <c r="AJ787" i="1"/>
  <c r="AH803" i="1"/>
  <c r="AJ803" i="1"/>
  <c r="AH819" i="1"/>
  <c r="AJ819" i="1"/>
  <c r="AH834" i="1"/>
  <c r="AJ834" i="1"/>
  <c r="AH850" i="1"/>
  <c r="AJ850" i="1"/>
  <c r="AH866" i="1"/>
  <c r="AJ866" i="1"/>
  <c r="AH882" i="1"/>
  <c r="AJ882" i="1"/>
  <c r="AH898" i="1"/>
  <c r="AJ898" i="1"/>
  <c r="AH914" i="1"/>
  <c r="AJ914" i="1"/>
  <c r="AH930" i="1"/>
  <c r="AJ930" i="1"/>
  <c r="AH946" i="1"/>
  <c r="AJ946" i="1"/>
  <c r="AH962" i="1"/>
  <c r="AJ962" i="1"/>
  <c r="AH978" i="1"/>
  <c r="AJ978" i="1"/>
  <c r="AH994" i="1"/>
  <c r="AJ994" i="1"/>
  <c r="AH1010" i="1"/>
  <c r="AJ1010" i="1"/>
  <c r="AH1026" i="1"/>
  <c r="AJ1026" i="1"/>
  <c r="AH1042" i="1"/>
  <c r="AJ1042" i="1"/>
  <c r="AH1058" i="1"/>
  <c r="AJ1058" i="1"/>
  <c r="AH1074" i="1"/>
  <c r="AJ1074" i="1"/>
  <c r="AH1096" i="1"/>
  <c r="AJ1096" i="1"/>
  <c r="AH1112" i="1"/>
  <c r="AJ1112" i="1"/>
  <c r="AH1128" i="1"/>
  <c r="AJ1128" i="1"/>
  <c r="AH1144" i="1"/>
  <c r="AJ1144" i="1"/>
  <c r="AH1160" i="1"/>
  <c r="AJ1160" i="1"/>
  <c r="AH1176" i="1"/>
  <c r="AJ1176" i="1"/>
  <c r="AH1192" i="1"/>
  <c r="AJ1192" i="1"/>
  <c r="AH1208" i="1"/>
  <c r="AJ1208" i="1"/>
  <c r="AH1224" i="1"/>
  <c r="AJ1224" i="1"/>
  <c r="AH1240" i="1"/>
  <c r="AJ1240" i="1"/>
  <c r="AH1256" i="1"/>
  <c r="AJ1256" i="1"/>
  <c r="AH1272" i="1"/>
  <c r="AJ1272" i="1"/>
  <c r="AH1288" i="1"/>
  <c r="AJ1288" i="1"/>
  <c r="AH1304" i="1"/>
  <c r="AJ1304" i="1"/>
  <c r="AH1320" i="1"/>
  <c r="AJ1320" i="1"/>
  <c r="AH1336" i="1"/>
  <c r="AJ1336" i="1"/>
  <c r="AH1352" i="1"/>
  <c r="AJ1352" i="1"/>
  <c r="AH1368" i="1"/>
  <c r="AJ1368" i="1"/>
  <c r="AH1383" i="1"/>
  <c r="AJ1383" i="1"/>
  <c r="AH1399" i="1"/>
  <c r="AJ1399" i="1"/>
  <c r="AH1414" i="1"/>
  <c r="AJ1414" i="1"/>
  <c r="AH1430" i="1"/>
  <c r="AJ1430" i="1"/>
  <c r="AH1446" i="1"/>
  <c r="AJ1446" i="1"/>
  <c r="AH1462" i="1"/>
  <c r="AJ1462" i="1"/>
  <c r="AH1478" i="1"/>
  <c r="AJ1478" i="1"/>
  <c r="AH1497" i="1"/>
  <c r="AJ1497" i="1"/>
  <c r="AH1513" i="1"/>
  <c r="AJ1513" i="1"/>
  <c r="AH1529" i="1"/>
  <c r="AJ1529" i="1"/>
  <c r="AH1545" i="1"/>
  <c r="AJ1545" i="1"/>
  <c r="AH1561" i="1"/>
  <c r="AJ1561" i="1"/>
  <c r="AH1580" i="1"/>
  <c r="AJ1580" i="1"/>
  <c r="AH1596" i="1"/>
  <c r="AJ1596" i="1"/>
  <c r="AH1612" i="1"/>
  <c r="AJ1612" i="1"/>
  <c r="AH1628" i="1"/>
  <c r="AJ1628" i="1"/>
  <c r="AH1644" i="1"/>
  <c r="AJ1644" i="1"/>
  <c r="AH1660" i="1"/>
  <c r="AJ1660" i="1"/>
  <c r="AH1675" i="1"/>
  <c r="AJ1675" i="1"/>
  <c r="AH1691" i="1"/>
  <c r="AJ1691" i="1"/>
  <c r="AH1707" i="1"/>
  <c r="AJ1707" i="1"/>
  <c r="AH1723" i="1"/>
  <c r="AJ1723" i="1"/>
  <c r="AH1739" i="1"/>
  <c r="AJ1739" i="1"/>
  <c r="AH1755" i="1"/>
  <c r="AJ1755" i="1"/>
  <c r="AH1786" i="1"/>
  <c r="AJ1786" i="1"/>
  <c r="AH1802" i="1"/>
  <c r="AJ1802" i="1"/>
  <c r="AH1818" i="1"/>
  <c r="AJ1818" i="1"/>
  <c r="AH1834" i="1"/>
  <c r="AJ1834" i="1"/>
  <c r="AH1850" i="1"/>
  <c r="AJ1850" i="1"/>
  <c r="AH1866" i="1"/>
  <c r="AJ1866" i="1"/>
  <c r="AH1882" i="1"/>
  <c r="AJ1882" i="1"/>
  <c r="AH1898" i="1"/>
  <c r="AJ1898" i="1"/>
  <c r="AH1914" i="1"/>
  <c r="AJ1914" i="1"/>
  <c r="AH1930" i="1"/>
  <c r="AJ1930" i="1"/>
  <c r="AH1946" i="1"/>
  <c r="AJ1946" i="1"/>
  <c r="AH1962" i="1"/>
  <c r="AJ1962" i="1"/>
  <c r="AH1978" i="1"/>
  <c r="AJ1978" i="1"/>
  <c r="AH1994" i="1"/>
  <c r="AJ1994" i="1"/>
  <c r="AH2010" i="1"/>
  <c r="AJ2010" i="1"/>
  <c r="AH2026" i="1"/>
  <c r="AJ2026" i="1"/>
  <c r="AH2042" i="1"/>
  <c r="AJ2042" i="1"/>
  <c r="AH2058" i="1"/>
  <c r="AJ2058" i="1"/>
  <c r="AH2079" i="1"/>
  <c r="AJ2079" i="1"/>
  <c r="AH48" i="1"/>
  <c r="AJ48" i="1"/>
  <c r="AH76" i="1"/>
  <c r="AJ76" i="1"/>
  <c r="AH111" i="1"/>
  <c r="AJ111" i="1"/>
  <c r="AH143" i="1"/>
  <c r="AJ143" i="1"/>
  <c r="AH175" i="1"/>
  <c r="AJ175" i="1"/>
  <c r="AH207" i="1"/>
  <c r="AJ207" i="1"/>
  <c r="AH243" i="1"/>
  <c r="AJ243" i="1"/>
  <c r="AH275" i="1"/>
  <c r="AJ275" i="1"/>
  <c r="AH303" i="1"/>
  <c r="AJ303" i="1"/>
  <c r="AH335" i="1"/>
  <c r="AJ335" i="1"/>
  <c r="AH374" i="1"/>
  <c r="AJ374" i="1"/>
  <c r="AH406" i="1"/>
  <c r="AJ406" i="1"/>
  <c r="AH438" i="1"/>
  <c r="AJ438" i="1"/>
  <c r="AH465" i="1"/>
  <c r="AJ465" i="1"/>
  <c r="AH501" i="1"/>
  <c r="AJ501" i="1"/>
  <c r="AH533" i="1"/>
  <c r="AJ533" i="1"/>
  <c r="AH561" i="1"/>
  <c r="AJ561" i="1"/>
  <c r="AH597" i="1"/>
  <c r="AJ597" i="1"/>
  <c r="AH629" i="1"/>
  <c r="AJ629" i="1"/>
  <c r="AH664" i="1"/>
  <c r="AJ664" i="1"/>
  <c r="AH696" i="1"/>
  <c r="AJ696" i="1"/>
  <c r="AH728" i="1"/>
  <c r="AJ728" i="1"/>
  <c r="AH764" i="1"/>
  <c r="AJ764" i="1"/>
  <c r="AH792" i="1"/>
  <c r="AJ792" i="1"/>
  <c r="AH831" i="1"/>
  <c r="AJ831" i="1"/>
  <c r="AH859" i="1"/>
  <c r="AJ859" i="1"/>
  <c r="AH895" i="1"/>
  <c r="AJ895" i="1"/>
  <c r="AH927" i="1"/>
  <c r="AJ927" i="1"/>
  <c r="AH959" i="1"/>
  <c r="AJ959" i="1"/>
  <c r="AH999" i="1"/>
  <c r="AJ999" i="1"/>
  <c r="AH1031" i="1"/>
  <c r="AJ1031" i="1"/>
  <c r="AH1067" i="1"/>
  <c r="AJ1067" i="1"/>
  <c r="AH1101" i="1"/>
  <c r="AJ1101" i="1"/>
  <c r="AH1145" i="1"/>
  <c r="AJ1145" i="1"/>
  <c r="AH1185" i="1"/>
  <c r="AJ1185" i="1"/>
  <c r="AH1233" i="1"/>
  <c r="AJ1233" i="1"/>
  <c r="AH1281" i="1"/>
  <c r="AJ1281" i="1"/>
  <c r="AH1329" i="1"/>
  <c r="AJ1329" i="1"/>
  <c r="AH1369" i="1"/>
  <c r="AJ1369" i="1"/>
  <c r="AH1427" i="1"/>
  <c r="AJ1427" i="1"/>
  <c r="AH1475" i="1"/>
  <c r="AJ1475" i="1"/>
  <c r="AH1522" i="1"/>
  <c r="AJ1522" i="1"/>
  <c r="AH1565" i="1"/>
  <c r="AJ1565" i="1"/>
  <c r="AH1613" i="1"/>
  <c r="AJ1613" i="1"/>
  <c r="AH1657" i="1"/>
  <c r="AJ1657" i="1"/>
  <c r="AH1704" i="1"/>
  <c r="AJ1704" i="1"/>
  <c r="AH1752" i="1"/>
  <c r="AJ1752" i="1"/>
  <c r="AH1791" i="1"/>
  <c r="AJ1791" i="1"/>
  <c r="AH1839" i="1"/>
  <c r="AJ1839" i="1"/>
  <c r="AH1883" i="1"/>
  <c r="AJ1883" i="1"/>
  <c r="AH1931" i="1"/>
  <c r="AJ1931" i="1"/>
  <c r="AH1979" i="1"/>
  <c r="AJ1979" i="1"/>
  <c r="AH2027" i="1"/>
  <c r="AJ2027" i="1"/>
  <c r="AH2072" i="1"/>
  <c r="AJ2072" i="1"/>
  <c r="AH18" i="1"/>
  <c r="AJ18" i="1"/>
  <c r="AH32" i="1"/>
  <c r="AJ32" i="1"/>
  <c r="AH2093" i="1"/>
  <c r="K2095" i="1"/>
  <c r="W2095" i="1"/>
  <c r="AG2095" i="1"/>
  <c r="AB2095" i="1"/>
  <c r="AM2" i="1"/>
  <c r="AK2" i="1"/>
  <c r="AK15" i="1"/>
  <c r="AK92" i="1"/>
  <c r="AK124" i="1"/>
  <c r="AK156" i="1"/>
  <c r="AK172" i="1"/>
  <c r="AK204" i="1"/>
  <c r="AK236" i="1"/>
  <c r="AK252" i="1"/>
  <c r="AK284" i="1"/>
  <c r="AK300" i="1"/>
  <c r="AK332" i="1"/>
  <c r="AK347" i="1"/>
  <c r="AK363" i="1"/>
  <c r="AK395" i="1"/>
  <c r="AK490" i="1"/>
  <c r="AK602" i="1"/>
  <c r="AK618" i="1"/>
  <c r="AK713" i="1"/>
  <c r="AK745" i="1"/>
  <c r="AK840" i="1"/>
  <c r="AK856" i="1"/>
  <c r="AK872" i="1"/>
  <c r="AK952" i="1"/>
  <c r="AK1000" i="1"/>
  <c r="AK1048" i="1"/>
  <c r="AK1094" i="1"/>
  <c r="AK1110" i="1"/>
  <c r="AK1126" i="1"/>
  <c r="AK1142" i="1"/>
  <c r="AK1158" i="1"/>
  <c r="AK1174" i="1"/>
  <c r="AK1206" i="1"/>
  <c r="AK1238" i="1"/>
  <c r="AK1254" i="1"/>
  <c r="AK1270" i="1"/>
  <c r="AK1302" i="1"/>
  <c r="AK1318" i="1"/>
  <c r="AK1366" i="1"/>
  <c r="AK1412" i="1"/>
  <c r="AK1428" i="1"/>
  <c r="AK1444" i="1"/>
  <c r="AK1476" i="1"/>
  <c r="AK1523" i="1"/>
  <c r="AK1555" i="1"/>
  <c r="AK1666" i="1"/>
  <c r="AK1681" i="1"/>
  <c r="AK81" i="1"/>
  <c r="AK96" i="1"/>
  <c r="AK112" i="1"/>
  <c r="AK192" i="1"/>
  <c r="AK208" i="1"/>
  <c r="AK224" i="1"/>
  <c r="AK240" i="1"/>
  <c r="AK320" i="1"/>
  <c r="AK351" i="1"/>
  <c r="AK367" i="1"/>
  <c r="AK399" i="1"/>
  <c r="AK415" i="1"/>
  <c r="AK431" i="1"/>
  <c r="AK590" i="1"/>
  <c r="AK606" i="1"/>
  <c r="AK622" i="1"/>
  <c r="AK701" i="1"/>
  <c r="AK749" i="1"/>
  <c r="AK765" i="1"/>
  <c r="AK781" i="1"/>
  <c r="AK828" i="1"/>
  <c r="AK844" i="1"/>
  <c r="AK908" i="1"/>
  <c r="AK956" i="1"/>
  <c r="AK972" i="1"/>
  <c r="AK1036" i="1"/>
  <c r="AK1068" i="1"/>
  <c r="AK1083" i="1"/>
  <c r="AK1098" i="1"/>
  <c r="AK1114" i="1"/>
  <c r="AK1130" i="1"/>
  <c r="AK1146" i="1"/>
  <c r="AK1178" i="1"/>
  <c r="AK1194" i="1"/>
  <c r="AK1210" i="1"/>
  <c r="AK1226" i="1"/>
  <c r="AK1242" i="1"/>
  <c r="AK1258" i="1"/>
  <c r="AK1306" i="1"/>
  <c r="AK1322" i="1"/>
  <c r="AK1338" i="1"/>
  <c r="AK1385" i="1"/>
  <c r="AK1401" i="1"/>
  <c r="AK1416" i="1"/>
  <c r="AK1448" i="1"/>
  <c r="AK1480" i="1"/>
  <c r="AK1527" i="1"/>
  <c r="AK1574" i="1"/>
  <c r="AK1590" i="1"/>
  <c r="AK1606" i="1"/>
  <c r="AK1622" i="1"/>
  <c r="AK1669" i="1"/>
  <c r="AK1765" i="1"/>
  <c r="AK1784" i="1"/>
  <c r="AK1800" i="1"/>
  <c r="AK1816" i="1"/>
  <c r="AK1832" i="1"/>
  <c r="AK1848" i="1"/>
  <c r="AK1880" i="1"/>
  <c r="AK1896" i="1"/>
  <c r="AK1912" i="1"/>
  <c r="AK1928" i="1"/>
  <c r="AK1944" i="1"/>
  <c r="AK1960" i="1"/>
  <c r="AK1976" i="1"/>
  <c r="AK1992" i="1"/>
  <c r="AK2024" i="1"/>
  <c r="AK2040" i="1"/>
  <c r="AK2056" i="1"/>
  <c r="AK2069" i="1"/>
  <c r="AK37" i="1"/>
  <c r="AK69" i="1"/>
  <c r="AK85" i="1"/>
  <c r="AK100" i="1"/>
  <c r="AK116" i="1"/>
  <c r="AK212" i="1"/>
  <c r="AK228" i="1"/>
  <c r="AK260" i="1"/>
  <c r="AK276" i="1"/>
  <c r="AK292" i="1"/>
  <c r="AK340" i="1"/>
  <c r="AK355" i="1"/>
  <c r="AK371" i="1"/>
  <c r="AK419" i="1"/>
  <c r="AK450" i="1"/>
  <c r="AK466" i="1"/>
  <c r="AK514" i="1"/>
  <c r="AK546" i="1"/>
  <c r="AK562" i="1"/>
  <c r="AK578" i="1"/>
  <c r="AK594" i="1"/>
  <c r="AK689" i="1"/>
  <c r="AK737" i="1"/>
  <c r="AK753" i="1"/>
  <c r="AK769" i="1"/>
  <c r="AK801" i="1"/>
  <c r="AK817" i="1"/>
  <c r="AK832" i="1"/>
  <c r="AK848" i="1"/>
  <c r="AK896" i="1"/>
  <c r="AK912" i="1"/>
  <c r="AK944" i="1"/>
  <c r="AK976" i="1"/>
  <c r="AK992" i="1"/>
  <c r="AK1008" i="1"/>
  <c r="AK1072" i="1"/>
  <c r="AK1102" i="1"/>
  <c r="AK1118" i="1"/>
  <c r="AK1134" i="1"/>
  <c r="AK1182" i="1"/>
  <c r="AK1198" i="1"/>
  <c r="AK1230" i="1"/>
  <c r="AK1246" i="1"/>
  <c r="AK1294" i="1"/>
  <c r="AK1326" i="1"/>
  <c r="AK1342" i="1"/>
  <c r="AK1374" i="1"/>
  <c r="AK1389" i="1"/>
  <c r="AK1420" i="1"/>
  <c r="AK1468" i="1"/>
  <c r="AK1499" i="1"/>
  <c r="AK1531" i="1"/>
  <c r="AK1547" i="1"/>
  <c r="AK1673" i="1"/>
  <c r="AK41" i="1"/>
  <c r="AK89" i="1"/>
  <c r="AK104" i="1"/>
  <c r="AK168" i="1"/>
  <c r="AK184" i="1"/>
  <c r="AK248" i="1"/>
  <c r="AK312" i="1"/>
  <c r="AK407" i="1"/>
  <c r="AK423" i="1"/>
  <c r="AK518" i="1"/>
  <c r="AK550" i="1"/>
  <c r="AK566" i="1"/>
  <c r="AK598" i="1"/>
  <c r="AK614" i="1"/>
  <c r="AK630" i="1"/>
  <c r="AK646" i="1"/>
  <c r="AK661" i="1"/>
  <c r="AK693" i="1"/>
  <c r="AK709" i="1"/>
  <c r="AK757" i="1"/>
  <c r="AK773" i="1"/>
  <c r="AK836" i="1"/>
  <c r="AK852" i="1"/>
  <c r="AK884" i="1"/>
  <c r="AK900" i="1"/>
  <c r="AK932" i="1"/>
  <c r="AK948" i="1"/>
  <c r="AK980" i="1"/>
  <c r="AK996" i="1"/>
  <c r="AK1060" i="1"/>
  <c r="AK1076" i="1"/>
  <c r="AK1106" i="1"/>
  <c r="AK1122" i="1"/>
  <c r="AK1138" i="1"/>
  <c r="AK1154" i="1"/>
  <c r="AK1218" i="1"/>
  <c r="AK1282" i="1"/>
  <c r="AK1298" i="1"/>
  <c r="AK1330" i="1"/>
  <c r="AK1393" i="1"/>
  <c r="AK1424" i="1"/>
  <c r="AK1440" i="1"/>
  <c r="AK1487" i="1"/>
  <c r="AK1503" i="1"/>
  <c r="AK1535" i="1"/>
  <c r="AK1582" i="1"/>
  <c r="AK1598" i="1"/>
  <c r="AK1646" i="1"/>
  <c r="AK1677" i="1"/>
  <c r="AK1709" i="1"/>
  <c r="AK1741" i="1"/>
  <c r="AK1757" i="1"/>
  <c r="AK1773" i="1"/>
  <c r="AK1792" i="1"/>
  <c r="AK1808" i="1"/>
  <c r="AK1824" i="1"/>
  <c r="AK1840" i="1"/>
  <c r="AK1856" i="1"/>
  <c r="AK1872" i="1"/>
  <c r="AK1904" i="1"/>
  <c r="AK1920" i="1"/>
  <c r="AK1936" i="1"/>
  <c r="AK1952" i="1"/>
  <c r="AK1968" i="1"/>
  <c r="AK2000" i="1"/>
  <c r="AK2032" i="1"/>
  <c r="AK2048" i="1"/>
  <c r="AK2063" i="1"/>
  <c r="AK2077" i="1"/>
  <c r="AK1761" i="1"/>
  <c r="AK1796" i="1"/>
  <c r="AK1812" i="1"/>
  <c r="AK1828" i="1"/>
  <c r="AK1860" i="1"/>
  <c r="AK1892" i="1"/>
  <c r="AK1908" i="1"/>
  <c r="AK1924" i="1"/>
  <c r="AK1940" i="1"/>
  <c r="AK1972" i="1"/>
  <c r="AK1988" i="1"/>
  <c r="AK2004" i="1"/>
  <c r="AK2020" i="1"/>
  <c r="AK2052" i="1"/>
  <c r="AK2066" i="1"/>
  <c r="AK88" i="1"/>
  <c r="AK119" i="1"/>
  <c r="AK147" i="1"/>
  <c r="AK179" i="1"/>
  <c r="AK247" i="1"/>
  <c r="AK354" i="1"/>
  <c r="AK390" i="1"/>
  <c r="AK426" i="1"/>
  <c r="AK485" i="1"/>
  <c r="AK517" i="1"/>
  <c r="AK553" i="1"/>
  <c r="AK621" i="1"/>
  <c r="AK692" i="1"/>
  <c r="AK732" i="1"/>
  <c r="AK784" i="1"/>
  <c r="AK831" i="1"/>
  <c r="AK871" i="1"/>
  <c r="AK915" i="1"/>
  <c r="AK967" i="1"/>
  <c r="AK1059" i="1"/>
  <c r="AK1097" i="1"/>
  <c r="AK1141" i="1"/>
  <c r="AK1189" i="1"/>
  <c r="AK1285" i="1"/>
  <c r="AK1313" i="1"/>
  <c r="AK1345" i="1"/>
  <c r="AK1400" i="1"/>
  <c r="AK1427" i="1"/>
  <c r="AK1459" i="1"/>
  <c r="AK1486" i="1"/>
  <c r="AK1522" i="1"/>
  <c r="AK1597" i="1"/>
  <c r="AK1688" i="1"/>
  <c r="AK1732" i="1"/>
  <c r="AK1811" i="1"/>
  <c r="AK1855" i="1"/>
  <c r="AK1907" i="1"/>
  <c r="AK1951" i="1"/>
  <c r="AK1991" i="1"/>
  <c r="AK2039" i="1"/>
  <c r="AK2084" i="1"/>
  <c r="AK34" i="1"/>
  <c r="AK82" i="1"/>
  <c r="AK113" i="1"/>
  <c r="AK145" i="1"/>
  <c r="AK161" i="1"/>
  <c r="AK193" i="1"/>
  <c r="AK225" i="1"/>
  <c r="AK257" i="1"/>
  <c r="AK273" i="1"/>
  <c r="AK337" i="1"/>
  <c r="AK352" i="1"/>
  <c r="AK368" i="1"/>
  <c r="AK447" i="1"/>
  <c r="AK495" i="1"/>
  <c r="AK543" i="1"/>
  <c r="AK559" i="1"/>
  <c r="AK655" i="1"/>
  <c r="AK718" i="1"/>
  <c r="AK734" i="1"/>
  <c r="AK750" i="1"/>
  <c r="AK798" i="1"/>
  <c r="AK829" i="1"/>
  <c r="AK845" i="1"/>
  <c r="AK941" i="1"/>
  <c r="AK973" i="1"/>
  <c r="AK1037" i="1"/>
  <c r="AK1069" i="1"/>
  <c r="AK1099" i="1"/>
  <c r="AK1115" i="1"/>
  <c r="AK1131" i="1"/>
  <c r="AK1147" i="1"/>
  <c r="AK1163" i="1"/>
  <c r="AK1227" i="1"/>
  <c r="AK1243" i="1"/>
  <c r="AK1259" i="1"/>
  <c r="AK1291" i="1"/>
  <c r="AK1417" i="1"/>
  <c r="AK1449" i="1"/>
  <c r="AK1465" i="1"/>
  <c r="AK1512" i="1"/>
  <c r="AK1575" i="1"/>
  <c r="AK1607" i="1"/>
  <c r="AK1623" i="1"/>
  <c r="AK1670" i="1"/>
  <c r="AK1702" i="1"/>
  <c r="AK1750" i="1"/>
  <c r="AK1785" i="1"/>
  <c r="AK1801" i="1"/>
  <c r="AK1817" i="1"/>
  <c r="AK1833" i="1"/>
  <c r="AK1865" i="1"/>
  <c r="AK1881" i="1"/>
  <c r="AK1897" i="1"/>
  <c r="AK1913" i="1"/>
  <c r="AK1929" i="1"/>
  <c r="AK1945" i="1"/>
  <c r="AK1961" i="1"/>
  <c r="AK1993" i="1"/>
  <c r="AK2009" i="1"/>
  <c r="AK2025" i="1"/>
  <c r="AK2041" i="1"/>
  <c r="AK2057" i="1"/>
  <c r="AK2070" i="1"/>
  <c r="AK736" i="1"/>
  <c r="AK788" i="1"/>
  <c r="AK835" i="1"/>
  <c r="AK899" i="1"/>
  <c r="AK1071" i="1"/>
  <c r="AK1129" i="1"/>
  <c r="AK1289" i="1"/>
  <c r="AK1396" i="1"/>
  <c r="AK1534" i="1"/>
  <c r="AK1712" i="1"/>
  <c r="AK1783" i="1"/>
  <c r="AK1843" i="1"/>
  <c r="AK1963" i="1"/>
  <c r="AK2031" i="1"/>
  <c r="AK35" i="1"/>
  <c r="AK98" i="1"/>
  <c r="AK114" i="1"/>
  <c r="AK146" i="1"/>
  <c r="AK162" i="1"/>
  <c r="AK178" i="1"/>
  <c r="AK194" i="1"/>
  <c r="AK226" i="1"/>
  <c r="AK242" i="1"/>
  <c r="AK306" i="1"/>
  <c r="AK338" i="1"/>
  <c r="AK353" i="1"/>
  <c r="AK369" i="1"/>
  <c r="AK401" i="1"/>
  <c r="AK417" i="1"/>
  <c r="AK433" i="1"/>
  <c r="AK448" i="1"/>
  <c r="AK512" i="1"/>
  <c r="AK528" i="1"/>
  <c r="AK592" i="1"/>
  <c r="AK608" i="1"/>
  <c r="AK640" i="1"/>
  <c r="AK687" i="1"/>
  <c r="AK719" i="1"/>
  <c r="AK735" i="1"/>
  <c r="AK751" i="1"/>
  <c r="AK95" i="1"/>
  <c r="AK127" i="1"/>
  <c r="AK223" i="1"/>
  <c r="AK255" i="1"/>
  <c r="AK287" i="1"/>
  <c r="AK331" i="1"/>
  <c r="AK362" i="1"/>
  <c r="AK465" i="1"/>
  <c r="AK493" i="1"/>
  <c r="AK525" i="1"/>
  <c r="AK593" i="1"/>
  <c r="AK839" i="1"/>
  <c r="AK1067" i="1"/>
  <c r="AK1109" i="1"/>
  <c r="AK1157" i="1"/>
  <c r="AK1201" i="1"/>
  <c r="AK1253" i="1"/>
  <c r="AK1293" i="1"/>
  <c r="AK1407" i="1"/>
  <c r="AK1494" i="1"/>
  <c r="AK1780" i="1"/>
  <c r="AK1823" i="1"/>
  <c r="AK1867" i="1"/>
  <c r="AK1911" i="1"/>
  <c r="AK1959" i="1"/>
  <c r="AK2051" i="1"/>
  <c r="AK38" i="1"/>
  <c r="AK101" i="1"/>
  <c r="AK165" i="1"/>
  <c r="AK229" i="1"/>
  <c r="AK245" i="1"/>
  <c r="AK277" i="1"/>
  <c r="AK341" i="1"/>
  <c r="AK356" i="1"/>
  <c r="AK372" i="1"/>
  <c r="AK388" i="1"/>
  <c r="AK404" i="1"/>
  <c r="AK420" i="1"/>
  <c r="AK515" i="1"/>
  <c r="AK547" i="1"/>
  <c r="AK579" i="1"/>
  <c r="AK627" i="1"/>
  <c r="AK658" i="1"/>
  <c r="AK690" i="1"/>
  <c r="AK833" i="1"/>
  <c r="AK849" i="1"/>
  <c r="AK897" i="1"/>
  <c r="AK913" i="1"/>
  <c r="AK929" i="1"/>
  <c r="AK1009" i="1"/>
  <c r="AK1025" i="1"/>
  <c r="AK1073" i="1"/>
  <c r="AK1103" i="1"/>
  <c r="AK1119" i="1"/>
  <c r="AK1135" i="1"/>
  <c r="AK1151" i="1"/>
  <c r="AK1183" i="1"/>
  <c r="AK1199" i="1"/>
  <c r="AK1263" i="1"/>
  <c r="AK1279" i="1"/>
  <c r="AK1295" i="1"/>
  <c r="AK1311" i="1"/>
  <c r="AK1359" i="1"/>
  <c r="AK1390" i="1"/>
  <c r="AK1421" i="1"/>
  <c r="AK1516" i="1"/>
  <c r="AK1532" i="1"/>
  <c r="AK1579" i="1"/>
  <c r="AK1611" i="1"/>
  <c r="AK1643" i="1"/>
  <c r="AK1674" i="1"/>
  <c r="AK1690" i="1"/>
  <c r="AK1706" i="1"/>
  <c r="AK1722" i="1"/>
  <c r="AK1738" i="1"/>
  <c r="AK1770" i="1"/>
  <c r="AK1789" i="1"/>
  <c r="AK1805" i="1"/>
  <c r="AK1821" i="1"/>
  <c r="AK1853" i="1"/>
  <c r="AK1885" i="1"/>
  <c r="AK1901" i="1"/>
  <c r="AK1917" i="1"/>
  <c r="AK1933" i="1"/>
  <c r="AK1949" i="1"/>
  <c r="AK1965" i="1"/>
  <c r="AK1981" i="1"/>
  <c r="AK2013" i="1"/>
  <c r="AK2029" i="1"/>
  <c r="AK2045" i="1"/>
  <c r="AK2074" i="1"/>
  <c r="AK672" i="1"/>
  <c r="AK752" i="1"/>
  <c r="AK800" i="1"/>
  <c r="AK911" i="1"/>
  <c r="AK975" i="1"/>
  <c r="AK1086" i="1"/>
  <c r="AK1145" i="1"/>
  <c r="AK1297" i="1"/>
  <c r="AK1333" i="1"/>
  <c r="AK1369" i="1"/>
  <c r="AK1403" i="1"/>
  <c r="AK1565" i="1"/>
  <c r="AK1617" i="1"/>
  <c r="AK1795" i="1"/>
  <c r="AK1863" i="1"/>
  <c r="AK1919" i="1"/>
  <c r="AK1983" i="1"/>
  <c r="AK2043" i="1"/>
  <c r="AK9" i="1"/>
  <c r="AK25" i="1"/>
  <c r="AK39" i="1"/>
  <c r="AK87" i="1"/>
  <c r="AK102" i="1"/>
  <c r="AK118" i="1"/>
  <c r="AK134" i="1"/>
  <c r="AK150" i="1"/>
  <c r="AK198" i="1"/>
  <c r="AK246" i="1"/>
  <c r="AK310" i="1"/>
  <c r="AK326" i="1"/>
  <c r="AK389" i="1"/>
  <c r="AK405" i="1"/>
  <c r="AK468" i="1"/>
  <c r="AK484" i="1"/>
  <c r="AK612" i="1"/>
  <c r="AK628" i="1"/>
  <c r="AK675" i="1"/>
  <c r="AK691" i="1"/>
  <c r="AK755" i="1"/>
  <c r="AK771" i="1"/>
  <c r="AK850" i="1"/>
  <c r="AK946" i="1"/>
  <c r="AK1753" i="1"/>
  <c r="AK1769" i="1"/>
  <c r="AK1788" i="1"/>
  <c r="AK1804" i="1"/>
  <c r="AK1820" i="1"/>
  <c r="AK1852" i="1"/>
  <c r="AK1868" i="1"/>
  <c r="AK1900" i="1"/>
  <c r="AK1916" i="1"/>
  <c r="AK1948" i="1"/>
  <c r="AK1964" i="1"/>
  <c r="AK1980" i="1"/>
  <c r="AK2028" i="1"/>
  <c r="AK2044" i="1"/>
  <c r="AK2060" i="1"/>
  <c r="AK2073" i="1"/>
  <c r="AK6" i="1"/>
  <c r="AK40" i="1"/>
  <c r="AK103" i="1"/>
  <c r="AK135" i="1"/>
  <c r="AK163" i="1"/>
  <c r="AK195" i="1"/>
  <c r="AK231" i="1"/>
  <c r="AK267" i="1"/>
  <c r="AK295" i="1"/>
  <c r="AK339" i="1"/>
  <c r="AK370" i="1"/>
  <c r="AK410" i="1"/>
  <c r="AK501" i="1"/>
  <c r="AK533" i="1"/>
  <c r="AK569" i="1"/>
  <c r="AK601" i="1"/>
  <c r="AK712" i="1"/>
  <c r="AK756" i="1"/>
  <c r="AK808" i="1"/>
  <c r="AK991" i="1"/>
  <c r="AK1078" i="1"/>
  <c r="AK1121" i="1"/>
  <c r="AK1217" i="1"/>
  <c r="AK1265" i="1"/>
  <c r="AK1301" i="1"/>
  <c r="AK1384" i="1"/>
  <c r="AK1411" i="1"/>
  <c r="AK1443" i="1"/>
  <c r="AK1471" i="1"/>
  <c r="AK1581" i="1"/>
  <c r="AK1625" i="1"/>
  <c r="AK1665" i="1"/>
  <c r="AK1708" i="1"/>
  <c r="AK1752" i="1"/>
  <c r="AK1791" i="1"/>
  <c r="AK1883" i="1"/>
  <c r="AK1923" i="1"/>
  <c r="AK1971" i="1"/>
  <c r="AK2059" i="1"/>
  <c r="AK42" i="1"/>
  <c r="AK105" i="1"/>
  <c r="AK121" i="1"/>
  <c r="AK153" i="1"/>
  <c r="AK217" i="1"/>
  <c r="AK265" i="1"/>
  <c r="AK281" i="1"/>
  <c r="AK313" i="1"/>
  <c r="AK344" i="1"/>
  <c r="AK376" i="1"/>
  <c r="AK392" i="1"/>
  <c r="AK408" i="1"/>
  <c r="AK424" i="1"/>
  <c r="AK439" i="1"/>
  <c r="AK519" i="1"/>
  <c r="AK567" i="1"/>
  <c r="AK583" i="1"/>
  <c r="AK599" i="1"/>
  <c r="AK615" i="1"/>
  <c r="AK647" i="1"/>
  <c r="AK694" i="1"/>
  <c r="AK710" i="1"/>
  <c r="AK758" i="1"/>
  <c r="AK774" i="1"/>
  <c r="AK901" i="1"/>
  <c r="AK933" i="1"/>
  <c r="AK981" i="1"/>
  <c r="AK997" i="1"/>
  <c r="AK1061" i="1"/>
  <c r="AK1077" i="1"/>
  <c r="AK1091" i="1"/>
  <c r="AK1107" i="1"/>
  <c r="AK1123" i="1"/>
  <c r="AK1155" i="1"/>
  <c r="AK1187" i="1"/>
  <c r="AK1235" i="1"/>
  <c r="AK1251" i="1"/>
  <c r="AK1267" i="1"/>
  <c r="AK1283" i="1"/>
  <c r="AK1299" i="1"/>
  <c r="AK1315" i="1"/>
  <c r="AK1363" i="1"/>
  <c r="AK1379" i="1"/>
  <c r="AK1394" i="1"/>
  <c r="AK1409" i="1"/>
  <c r="AK1504" i="1"/>
  <c r="AK1520" i="1"/>
  <c r="AK1552" i="1"/>
  <c r="AK1599" i="1"/>
  <c r="AK1615" i="1"/>
  <c r="AK1710" i="1"/>
  <c r="AK1778" i="1"/>
  <c r="AK1793" i="1"/>
  <c r="AK1809" i="1"/>
  <c r="AK1825" i="1"/>
  <c r="AK1841" i="1"/>
  <c r="AK1857" i="1"/>
  <c r="AK1873" i="1"/>
  <c r="AK1905" i="1"/>
  <c r="AK1921" i="1"/>
  <c r="AK1937" i="1"/>
  <c r="AK1953" i="1"/>
  <c r="AK1969" i="1"/>
  <c r="AK1985" i="1"/>
  <c r="AK2049" i="1"/>
  <c r="AK382" i="1"/>
  <c r="AK812" i="1"/>
  <c r="AK1101" i="1"/>
  <c r="AK1153" i="1"/>
  <c r="AK1209" i="1"/>
  <c r="AK1257" i="1"/>
  <c r="AK1309" i="1"/>
  <c r="AK1415" i="1"/>
  <c r="AK1447" i="1"/>
  <c r="AK1510" i="1"/>
  <c r="AK1546" i="1"/>
  <c r="AK1577" i="1"/>
  <c r="AK1629" i="1"/>
  <c r="AK1680" i="1"/>
  <c r="AK1815" i="1"/>
  <c r="AK1875" i="1"/>
  <c r="AK1931" i="1"/>
  <c r="AK2055" i="1"/>
  <c r="AK43" i="1"/>
  <c r="AK106" i="1"/>
  <c r="AK122" i="1"/>
  <c r="AK138" i="1"/>
  <c r="AK250" i="1"/>
  <c r="AK282" i="1"/>
  <c r="AK345" i="1"/>
  <c r="AK377" i="1"/>
  <c r="AK393" i="1"/>
  <c r="AK425" i="1"/>
  <c r="AK440" i="1"/>
  <c r="AK472" i="1"/>
  <c r="AK488" i="1"/>
  <c r="AK520" i="1"/>
  <c r="AK536" i="1"/>
  <c r="AK568" i="1"/>
  <c r="AK600" i="1"/>
  <c r="AK616" i="1"/>
  <c r="AK695" i="1"/>
  <c r="AK759" i="1"/>
  <c r="AK791" i="1"/>
  <c r="AK838" i="1"/>
  <c r="AK902" i="1"/>
  <c r="AK950" i="1"/>
  <c r="AK966" i="1"/>
  <c r="AK998" i="1"/>
  <c r="AK1081" i="1"/>
  <c r="AK1100" i="1"/>
  <c r="AK1116" i="1"/>
  <c r="AK1148" i="1"/>
  <c r="AK1164" i="1"/>
  <c r="AK1180" i="1"/>
  <c r="AK1228" i="1"/>
  <c r="AK1260" i="1"/>
  <c r="AK1276" i="1"/>
  <c r="AK1292" i="1"/>
  <c r="AK1324" i="1"/>
  <c r="AK1372" i="1"/>
  <c r="AK1402" i="1"/>
  <c r="AK1418" i="1"/>
  <c r="AK1434" i="1"/>
  <c r="AK1497" i="1"/>
  <c r="AK1513" i="1"/>
  <c r="AK1545" i="1"/>
  <c r="AK1608" i="1"/>
  <c r="AK1624" i="1"/>
  <c r="AK1640" i="1"/>
  <c r="AK1671" i="1"/>
  <c r="AK1687" i="1"/>
  <c r="AK1782" i="1"/>
  <c r="AK1798" i="1"/>
  <c r="AK1830" i="1"/>
  <c r="AK1846" i="1"/>
  <c r="AK1862" i="1"/>
  <c r="AK1910" i="1"/>
  <c r="AK1926" i="1"/>
  <c r="AK1942" i="1"/>
  <c r="AK1958" i="1"/>
  <c r="AK1974" i="1"/>
  <c r="AK1990" i="1"/>
  <c r="AK2022" i="1"/>
  <c r="AK2038" i="1"/>
  <c r="AK2054" i="1"/>
  <c r="AK18" i="1"/>
  <c r="AK80" i="1"/>
  <c r="AK111" i="1"/>
  <c r="AK171" i="1"/>
  <c r="AK203" i="1"/>
  <c r="AK239" i="1"/>
  <c r="AK275" i="1"/>
  <c r="AK299" i="1"/>
  <c r="AK346" i="1"/>
  <c r="AK378" i="1"/>
  <c r="AK418" i="1"/>
  <c r="AK449" i="1"/>
  <c r="AK481" i="1"/>
  <c r="AK545" i="1"/>
  <c r="AK724" i="1"/>
  <c r="AK772" i="1"/>
  <c r="AK903" i="1"/>
  <c r="AK951" i="1"/>
  <c r="AK1003" i="1"/>
  <c r="AK1133" i="1"/>
  <c r="AK1181" i="1"/>
  <c r="AK1229" i="1"/>
  <c r="AK1305" i="1"/>
  <c r="AK1337" i="1"/>
  <c r="AK1365" i="1"/>
  <c r="AK1392" i="1"/>
  <c r="AK1451" i="1"/>
  <c r="AK1514" i="1"/>
  <c r="AK1550" i="1"/>
  <c r="AK1637" i="1"/>
  <c r="AK1676" i="1"/>
  <c r="AK1720" i="1"/>
  <c r="AK1760" i="1"/>
  <c r="AK1803" i="1"/>
  <c r="AK1847" i="1"/>
  <c r="AK1895" i="1"/>
  <c r="AK1939" i="1"/>
  <c r="AK1979" i="1"/>
  <c r="AK2023" i="1"/>
  <c r="AK2072" i="1"/>
  <c r="AK125" i="1"/>
  <c r="AK205" i="1"/>
  <c r="AK237" i="1"/>
  <c r="AK253" i="1"/>
  <c r="AK269" i="1"/>
  <c r="AK285" i="1"/>
  <c r="AK317" i="1"/>
  <c r="AK333" i="1"/>
  <c r="AK348" i="1"/>
  <c r="AK412" i="1"/>
  <c r="AK428" i="1"/>
  <c r="AK443" i="1"/>
  <c r="AK475" i="1"/>
  <c r="AK523" i="1"/>
  <c r="AK539" i="1"/>
  <c r="AK603" i="1"/>
  <c r="AK651" i="1"/>
  <c r="AK746" i="1"/>
  <c r="AK826" i="1"/>
  <c r="AK841" i="1"/>
  <c r="AK857" i="1"/>
  <c r="AK889" i="1"/>
  <c r="AK905" i="1"/>
  <c r="AK953" i="1"/>
  <c r="AK1001" i="1"/>
  <c r="AK1033" i="1"/>
  <c r="AK1049" i="1"/>
  <c r="AK1065" i="1"/>
  <c r="AK1095" i="1"/>
  <c r="AK1111" i="1"/>
  <c r="AK1127" i="1"/>
  <c r="AK1207" i="1"/>
  <c r="AK1255" i="1"/>
  <c r="AK1271" i="1"/>
  <c r="AK1287" i="1"/>
  <c r="AK1303" i="1"/>
  <c r="AK1429" i="1"/>
  <c r="AK1445" i="1"/>
  <c r="AK1508" i="1"/>
  <c r="AK1524" i="1"/>
  <c r="AK1540" i="1"/>
  <c r="AK1556" i="1"/>
  <c r="AK1603" i="1"/>
  <c r="AK1682" i="1"/>
  <c r="AK1730" i="1"/>
  <c r="AK1746" i="1"/>
  <c r="AK1781" i="1"/>
  <c r="AK1797" i="1"/>
  <c r="AK1829" i="1"/>
  <c r="AK1845" i="1"/>
  <c r="AK1861" i="1"/>
  <c r="AK1877" i="1"/>
  <c r="AK1909" i="1"/>
  <c r="AK1925" i="1"/>
  <c r="AK1957" i="1"/>
  <c r="AK1973" i="1"/>
  <c r="AK2021" i="1"/>
  <c r="AK2053" i="1"/>
  <c r="AK2082" i="1"/>
  <c r="AK541" i="1"/>
  <c r="AK999" i="1"/>
  <c r="AK1117" i="1"/>
  <c r="AK1221" i="1"/>
  <c r="AK1269" i="1"/>
  <c r="AK1349" i="1"/>
  <c r="AK1423" i="1"/>
  <c r="AK1490" i="1"/>
  <c r="AK1526" i="1"/>
  <c r="AK1585" i="1"/>
  <c r="AK1768" i="1"/>
  <c r="AK1831" i="1"/>
  <c r="AK1887" i="1"/>
  <c r="AK1943" i="1"/>
  <c r="AK2011" i="1"/>
  <c r="AK2076" i="1"/>
  <c r="AK17" i="1"/>
  <c r="AK79" i="1"/>
  <c r="AK94" i="1"/>
  <c r="AK110" i="1"/>
  <c r="AK190" i="1"/>
  <c r="AK206" i="1"/>
  <c r="AK222" i="1"/>
  <c r="AK238" i="1"/>
  <c r="AK254" i="1"/>
  <c r="AK302" i="1"/>
  <c r="AK318" i="1"/>
  <c r="AK349" i="1"/>
  <c r="AK365" i="1"/>
  <c r="AK397" i="1"/>
  <c r="AK460" i="1"/>
  <c r="AK572" i="1"/>
  <c r="AK604" i="1"/>
  <c r="AK620" i="1"/>
  <c r="AK636" i="1"/>
  <c r="AK731" i="1"/>
  <c r="AK763" i="1"/>
  <c r="AK779" i="1"/>
  <c r="AK811" i="1"/>
  <c r="AK842" i="1"/>
  <c r="AK906" i="1"/>
  <c r="AK954" i="1"/>
  <c r="AK830" i="1"/>
  <c r="AK846" i="1"/>
  <c r="AK878" i="1"/>
  <c r="AK894" i="1"/>
  <c r="AK910" i="1"/>
  <c r="AK974" i="1"/>
  <c r="AK990" i="1"/>
  <c r="AK1006" i="1"/>
  <c r="AK1070" i="1"/>
  <c r="AK1092" i="1"/>
  <c r="AK1108" i="1"/>
  <c r="AK1124" i="1"/>
  <c r="AK1140" i="1"/>
  <c r="AK1172" i="1"/>
  <c r="AK1188" i="1"/>
  <c r="AK1204" i="1"/>
  <c r="AK1252" i="1"/>
  <c r="AK1268" i="1"/>
  <c r="AK1284" i="1"/>
  <c r="AK1300" i="1"/>
  <c r="AK1348" i="1"/>
  <c r="AK1410" i="1"/>
  <c r="AK1442" i="1"/>
  <c r="AK1458" i="1"/>
  <c r="AK1505" i="1"/>
  <c r="AK1584" i="1"/>
  <c r="AK1632" i="1"/>
  <c r="AK1679" i="1"/>
  <c r="AK1695" i="1"/>
  <c r="AK1743" i="1"/>
  <c r="AK1775" i="1"/>
  <c r="AK1790" i="1"/>
  <c r="AK1806" i="1"/>
  <c r="AK1822" i="1"/>
  <c r="AK1838" i="1"/>
  <c r="AK1854" i="1"/>
  <c r="AK1870" i="1"/>
  <c r="AK1902" i="1"/>
  <c r="AK1918" i="1"/>
  <c r="AK1934" i="1"/>
  <c r="AK1950" i="1"/>
  <c r="AK1966" i="1"/>
  <c r="AK1982" i="1"/>
  <c r="AK1998" i="1"/>
  <c r="AK2030" i="1"/>
  <c r="AK2083" i="1"/>
  <c r="AK36" i="1"/>
  <c r="AK107" i="1"/>
  <c r="AK143" i="1"/>
  <c r="AK235" i="1"/>
  <c r="AK394" i="1"/>
  <c r="AK617" i="1"/>
  <c r="AK816" i="1"/>
  <c r="AK919" i="1"/>
  <c r="AK995" i="1"/>
  <c r="AK1035" i="1"/>
  <c r="AK1125" i="1"/>
  <c r="AK1213" i="1"/>
  <c r="AK1621" i="1"/>
  <c r="AK1672" i="1"/>
  <c r="AK1716" i="1"/>
  <c r="AK1799" i="1"/>
  <c r="AK1839" i="1"/>
  <c r="AK1879" i="1"/>
  <c r="AK1927" i="1"/>
  <c r="AK1967" i="1"/>
  <c r="AK2007" i="1"/>
  <c r="AK2047" i="1"/>
  <c r="AK962" i="1"/>
  <c r="AK994" i="1"/>
  <c r="AK1026" i="1"/>
  <c r="AK1074" i="1"/>
  <c r="AK1096" i="1"/>
  <c r="AK1112" i="1"/>
  <c r="AK1128" i="1"/>
  <c r="AK1144" i="1"/>
  <c r="AK1160" i="1"/>
  <c r="AK1208" i="1"/>
  <c r="AK1224" i="1"/>
  <c r="AK1256" i="1"/>
  <c r="AK1272" i="1"/>
  <c r="AK1288" i="1"/>
  <c r="AK1304" i="1"/>
  <c r="AK1320" i="1"/>
  <c r="AK1368" i="1"/>
  <c r="AK1383" i="1"/>
  <c r="AK1414" i="1"/>
  <c r="AK1446" i="1"/>
  <c r="AK1462" i="1"/>
  <c r="AK1525" i="1"/>
  <c r="AK1588" i="1"/>
  <c r="AK1667" i="1"/>
  <c r="AK1683" i="1"/>
  <c r="AK1715" i="1"/>
  <c r="AK1731" i="1"/>
  <c r="AK1747" i="1"/>
  <c r="AK1763" i="1"/>
  <c r="AK1794" i="1"/>
  <c r="AK1810" i="1"/>
  <c r="AK1826" i="1"/>
  <c r="AK1874" i="1"/>
  <c r="AK1890" i="1"/>
  <c r="AK1906" i="1"/>
  <c r="AK1922" i="1"/>
  <c r="AK1954" i="1"/>
  <c r="AK1970" i="1"/>
  <c r="AK1986" i="1"/>
  <c r="AK2002" i="1"/>
  <c r="AK2034" i="1"/>
  <c r="AK2071" i="1"/>
  <c r="AK115" i="1"/>
  <c r="AK151" i="1"/>
  <c r="AK183" i="1"/>
  <c r="AK311" i="1"/>
  <c r="AK461" i="1"/>
  <c r="AK740" i="1"/>
  <c r="AK1007" i="1"/>
  <c r="AK1093" i="1"/>
  <c r="AK1137" i="1"/>
  <c r="AK1273" i="1"/>
  <c r="AK1593" i="1"/>
  <c r="AK1633" i="1"/>
  <c r="AK1764" i="1"/>
  <c r="AK1807" i="1"/>
  <c r="AK1851" i="1"/>
  <c r="AK1935" i="1"/>
  <c r="AK1975" i="1"/>
  <c r="AK2019" i="1"/>
  <c r="AK2062" i="1"/>
  <c r="AK22" i="1"/>
  <c r="AK84" i="1"/>
  <c r="AK123" i="1"/>
  <c r="AK191" i="1"/>
  <c r="AK219" i="1"/>
  <c r="AK315" i="1"/>
  <c r="AK406" i="1"/>
  <c r="AK469" i="1"/>
  <c r="AK505" i="1"/>
  <c r="AK537" i="1"/>
  <c r="AK605" i="1"/>
  <c r="AK668" i="1"/>
  <c r="AK792" i="1"/>
  <c r="AK851" i="1"/>
  <c r="AK971" i="1"/>
  <c r="AK1105" i="1"/>
  <c r="AK1149" i="1"/>
  <c r="AK1197" i="1"/>
  <c r="AK1281" i="1"/>
  <c r="AK1645" i="1"/>
  <c r="AK1736" i="1"/>
  <c r="AK1819" i="1"/>
  <c r="AK1859" i="1"/>
  <c r="AK1903" i="1"/>
  <c r="AK1947" i="1"/>
  <c r="AK1987" i="1"/>
  <c r="AK2027" i="1"/>
  <c r="AK970" i="1"/>
  <c r="AK1002" i="1"/>
  <c r="AK1050" i="1"/>
  <c r="AK1066" i="1"/>
  <c r="AK1104" i="1"/>
  <c r="AK1120" i="1"/>
  <c r="AK1136" i="1"/>
  <c r="AK1152" i="1"/>
  <c r="AK1168" i="1"/>
  <c r="AK1200" i="1"/>
  <c r="AK1216" i="1"/>
  <c r="AK1296" i="1"/>
  <c r="AK1391" i="1"/>
  <c r="AK1454" i="1"/>
  <c r="AK1517" i="1"/>
  <c r="AK1533" i="1"/>
  <c r="AK1549" i="1"/>
  <c r="AK1628" i="1"/>
  <c r="AK1644" i="1"/>
  <c r="AK1707" i="1"/>
  <c r="AK1723" i="1"/>
  <c r="AK1786" i="1"/>
  <c r="AK1802" i="1"/>
  <c r="AK1818" i="1"/>
  <c r="AK1834" i="1"/>
  <c r="AK1850" i="1"/>
  <c r="AK1866" i="1"/>
  <c r="AK1882" i="1"/>
  <c r="AK1930" i="1"/>
  <c r="AK1946" i="1"/>
  <c r="AK1962" i="1"/>
  <c r="AK1978" i="1"/>
  <c r="AK1994" i="1"/>
  <c r="AK2010" i="1"/>
  <c r="AK2026" i="1"/>
  <c r="AK2042" i="1"/>
  <c r="AK2058" i="1"/>
  <c r="AK2079" i="1"/>
  <c r="AK99" i="1"/>
  <c r="AK167" i="1"/>
  <c r="AK350" i="1"/>
  <c r="AK445" i="1"/>
  <c r="AK477" i="1"/>
  <c r="AK549" i="1"/>
  <c r="AK680" i="1"/>
  <c r="AK804" i="1"/>
  <c r="AK907" i="1"/>
  <c r="AK943" i="1"/>
  <c r="AK1075" i="1"/>
  <c r="AK1113" i="1"/>
  <c r="AK1169" i="1"/>
  <c r="AK1205" i="1"/>
  <c r="AK1744" i="1"/>
  <c r="AK1787" i="1"/>
  <c r="AK1871" i="1"/>
  <c r="AK1955" i="1"/>
  <c r="AK1995" i="1"/>
  <c r="AK32" i="1"/>
  <c r="AK64" i="1"/>
  <c r="AK633" i="1"/>
  <c r="AK1569" i="1"/>
  <c r="AK1613" i="1"/>
  <c r="AK139" i="1"/>
  <c r="AK1051" i="1"/>
  <c r="AK1277" i="1"/>
  <c r="AK1479" i="1"/>
  <c r="AK509" i="1"/>
  <c r="AK1419" i="1"/>
  <c r="AK1589" i="1"/>
  <c r="AK1475" i="1"/>
  <c r="AK1373" i="1"/>
  <c r="AK764" i="1"/>
  <c r="AK927" i="1"/>
  <c r="AK155" i="1"/>
  <c r="AK720" i="1"/>
  <c r="AK887" i="1"/>
  <c r="AK1999" i="1"/>
  <c r="AK56" i="1"/>
  <c r="AK283" i="1"/>
  <c r="AK323" i="1"/>
  <c r="AK457" i="1"/>
  <c r="AK1019" i="1"/>
  <c r="AK1241" i="1"/>
  <c r="AK5" i="1"/>
  <c r="AK434" i="1"/>
  <c r="AK879" i="1"/>
  <c r="AK979" i="1"/>
  <c r="AK1530" i="1"/>
  <c r="AK1439" i="1"/>
  <c r="AK10" i="1"/>
  <c r="AK72" i="1"/>
  <c r="AK473" i="1"/>
  <c r="AK847" i="1"/>
  <c r="AK1039" i="1"/>
  <c r="AK1329" i="1"/>
  <c r="AK1361" i="1"/>
  <c r="AK1538" i="1"/>
  <c r="AK1835" i="1"/>
  <c r="AK2015" i="1"/>
  <c r="AK1043" i="1"/>
  <c r="AK441" i="1"/>
  <c r="AK641" i="1"/>
  <c r="AK676" i="1"/>
  <c r="AK891" i="1"/>
  <c r="AK1165" i="1"/>
  <c r="AK93" i="1"/>
  <c r="AK109" i="1"/>
  <c r="AK396" i="1"/>
  <c r="AK619" i="1"/>
  <c r="AK969" i="1"/>
  <c r="AK1080" i="1"/>
  <c r="AK700" i="1"/>
  <c r="AK1748" i="1"/>
  <c r="AK170" i="1"/>
  <c r="AK234" i="1"/>
  <c r="AK266" i="1"/>
  <c r="AK314" i="1"/>
  <c r="AK330" i="1"/>
  <c r="AK409" i="1"/>
  <c r="AK504" i="1"/>
  <c r="AK679" i="1"/>
  <c r="AK11" i="1"/>
  <c r="AK27" i="1"/>
  <c r="AK57" i="1"/>
  <c r="AK73" i="1"/>
  <c r="AK120" i="1"/>
  <c r="AK136" i="1"/>
  <c r="AK152" i="1"/>
  <c r="AK200" i="1"/>
  <c r="AK216" i="1"/>
  <c r="AK232" i="1"/>
  <c r="AK264" i="1"/>
  <c r="AK280" i="1"/>
  <c r="AK296" i="1"/>
  <c r="AK45" i="1"/>
  <c r="AK61" i="1"/>
  <c r="AK77" i="1"/>
  <c r="AK108" i="1"/>
  <c r="AK140" i="1"/>
  <c r="AK188" i="1"/>
  <c r="AK220" i="1"/>
  <c r="AK268" i="1"/>
  <c r="AK19" i="1"/>
  <c r="AK33" i="1"/>
  <c r="AK49" i="1"/>
  <c r="AK65" i="1"/>
  <c r="AK128" i="1"/>
  <c r="AK144" i="1"/>
  <c r="AK160" i="1"/>
  <c r="AK176" i="1"/>
  <c r="AK256" i="1"/>
  <c r="AK272" i="1"/>
  <c r="AK288" i="1"/>
  <c r="AK304" i="1"/>
  <c r="AK336" i="1"/>
  <c r="AK383" i="1"/>
  <c r="AK7" i="1"/>
  <c r="AK23" i="1"/>
  <c r="AK53" i="1"/>
  <c r="AK132" i="1"/>
  <c r="AK148" i="1"/>
  <c r="AK164" i="1"/>
  <c r="AK180" i="1"/>
  <c r="AK196" i="1"/>
  <c r="AK244" i="1"/>
  <c r="AK308" i="1"/>
  <c r="AK324" i="1"/>
  <c r="AK387" i="1"/>
  <c r="AK403" i="1"/>
  <c r="AK435" i="1"/>
  <c r="AK482" i="1"/>
  <c r="AK498" i="1"/>
  <c r="AK530" i="1"/>
  <c r="AK610" i="1"/>
  <c r="AK626" i="1"/>
  <c r="AK642" i="1"/>
  <c r="AK657" i="1"/>
  <c r="AK673" i="1"/>
  <c r="AK705" i="1"/>
  <c r="AK721" i="1"/>
  <c r="AK785" i="1"/>
  <c r="AK864" i="1"/>
  <c r="AK880" i="1"/>
  <c r="AK928" i="1"/>
  <c r="AK960" i="1"/>
  <c r="AK1024" i="1"/>
  <c r="AK1040" i="1"/>
  <c r="AK1056" i="1"/>
  <c r="AK1087" i="1"/>
  <c r="AK1150" i="1"/>
  <c r="AK1166" i="1"/>
  <c r="AK1214" i="1"/>
  <c r="AK1262" i="1"/>
  <c r="AK1278" i="1"/>
  <c r="AK1310" i="1"/>
  <c r="AK1358" i="1"/>
  <c r="AK1404" i="1"/>
  <c r="AK1436" i="1"/>
  <c r="AK1452" i="1"/>
  <c r="AK1484" i="1"/>
  <c r="AK1515" i="1"/>
  <c r="AK1563" i="1"/>
  <c r="AK1578" i="1"/>
  <c r="AK1594" i="1"/>
  <c r="AK1610" i="1"/>
  <c r="AK1626" i="1"/>
  <c r="AK1642" i="1"/>
  <c r="AK1658" i="1"/>
  <c r="AK1689" i="1"/>
  <c r="AK1705" i="1"/>
  <c r="AK1721" i="1"/>
  <c r="AK1737" i="1"/>
  <c r="AK1836" i="1"/>
  <c r="AK1884" i="1"/>
  <c r="AK1932" i="1"/>
  <c r="AK328" i="1"/>
  <c r="AK359" i="1"/>
  <c r="AK375" i="1"/>
  <c r="AK391" i="1"/>
  <c r="AK454" i="1"/>
  <c r="AK470" i="1"/>
  <c r="AK486" i="1"/>
  <c r="AK502" i="1"/>
  <c r="AK534" i="1"/>
  <c r="AK582" i="1"/>
  <c r="AK677" i="1"/>
  <c r="AK725" i="1"/>
  <c r="AK741" i="1"/>
  <c r="AK789" i="1"/>
  <c r="AK805" i="1"/>
  <c r="AK821" i="1"/>
  <c r="AK868" i="1"/>
  <c r="AK916" i="1"/>
  <c r="AK964" i="1"/>
  <c r="AK1012" i="1"/>
  <c r="AK1028" i="1"/>
  <c r="AK1044" i="1"/>
  <c r="AK1090" i="1"/>
  <c r="AK1170" i="1"/>
  <c r="AK1186" i="1"/>
  <c r="AK1202" i="1"/>
  <c r="AK1234" i="1"/>
  <c r="AK1250" i="1"/>
  <c r="AK1266" i="1"/>
  <c r="AK1314" i="1"/>
  <c r="AK1346" i="1"/>
  <c r="AK1362" i="1"/>
  <c r="AK1378" i="1"/>
  <c r="AK1408" i="1"/>
  <c r="AK1456" i="1"/>
  <c r="AK1472" i="1"/>
  <c r="AK1519" i="1"/>
  <c r="AK1551" i="1"/>
  <c r="AK1566" i="1"/>
  <c r="AK1614" i="1"/>
  <c r="AK1630" i="1"/>
  <c r="AK1662" i="1"/>
  <c r="AK1693" i="1"/>
  <c r="AK1725" i="1"/>
  <c r="AK1888" i="1"/>
  <c r="AK1984" i="1"/>
  <c r="AK2016" i="1"/>
  <c r="AK48" i="1"/>
  <c r="AK577" i="1"/>
  <c r="AK609" i="1"/>
  <c r="AK649" i="1"/>
  <c r="AK684" i="1"/>
  <c r="AK820" i="1"/>
  <c r="AK859" i="1"/>
  <c r="AK1089" i="1"/>
  <c r="AK20" i="1"/>
  <c r="AK50" i="1"/>
  <c r="AK66" i="1"/>
  <c r="AK97" i="1"/>
  <c r="AK129" i="1"/>
  <c r="AK177" i="1"/>
  <c r="AK209" i="1"/>
  <c r="AK241" i="1"/>
  <c r="AK289" i="1"/>
  <c r="AK305" i="1"/>
  <c r="AK321" i="1"/>
  <c r="AK384" i="1"/>
  <c r="AK400" i="1"/>
  <c r="AK416" i="1"/>
  <c r="AK432" i="1"/>
  <c r="AK463" i="1"/>
  <c r="AK479" i="1"/>
  <c r="AK511" i="1"/>
  <c r="AK527" i="1"/>
  <c r="AK575" i="1"/>
  <c r="AK591" i="1"/>
  <c r="AK607" i="1"/>
  <c r="AK623" i="1"/>
  <c r="AK639" i="1"/>
  <c r="AK670" i="1"/>
  <c r="AK686" i="1"/>
  <c r="AK702" i="1"/>
  <c r="AK766" i="1"/>
  <c r="AK782" i="1"/>
  <c r="AK814" i="1"/>
  <c r="AK861" i="1"/>
  <c r="AK877" i="1"/>
  <c r="AK893" i="1"/>
  <c r="AK909" i="1"/>
  <c r="AK925" i="1"/>
  <c r="AK957" i="1"/>
  <c r="AK989" i="1"/>
  <c r="AK1005" i="1"/>
  <c r="AK1021" i="1"/>
  <c r="AK1053" i="1"/>
  <c r="AK1084" i="1"/>
  <c r="AK1179" i="1"/>
  <c r="AK1195" i="1"/>
  <c r="AK1211" i="1"/>
  <c r="AK1275" i="1"/>
  <c r="AK1307" i="1"/>
  <c r="AK1323" i="1"/>
  <c r="AK1339" i="1"/>
  <c r="AK1355" i="1"/>
  <c r="AK1371" i="1"/>
  <c r="AK1386" i="1"/>
  <c r="AK1433" i="1"/>
  <c r="AK1481" i="1"/>
  <c r="AK1496" i="1"/>
  <c r="AK1528" i="1"/>
  <c r="AK1544" i="1"/>
  <c r="AK1560" i="1"/>
  <c r="AK1591" i="1"/>
  <c r="AK1639" i="1"/>
  <c r="AK1655" i="1"/>
  <c r="AK1686" i="1"/>
  <c r="AK1718" i="1"/>
  <c r="AK1734" i="1"/>
  <c r="AK1766" i="1"/>
  <c r="AK1813" i="1"/>
  <c r="AK1893" i="1"/>
  <c r="AK1941" i="1"/>
  <c r="AK1989" i="1"/>
  <c r="AK2005" i="1"/>
  <c r="AK2037" i="1"/>
  <c r="AK2067" i="1"/>
  <c r="AK776" i="1"/>
  <c r="AK824" i="1"/>
  <c r="AK947" i="1"/>
  <c r="AK1055" i="1"/>
  <c r="AK1161" i="1"/>
  <c r="AK1317" i="1"/>
  <c r="AK1388" i="1"/>
  <c r="AK1455" i="1"/>
  <c r="AK1554" i="1"/>
  <c r="AK1641" i="1"/>
  <c r="AK1696" i="1"/>
  <c r="AK31" i="1"/>
  <c r="AK47" i="1"/>
  <c r="AK63" i="1"/>
  <c r="AK126" i="1"/>
  <c r="AK142" i="1"/>
  <c r="AK158" i="1"/>
  <c r="AK174" i="1"/>
  <c r="AK270" i="1"/>
  <c r="AK286" i="1"/>
  <c r="AK334" i="1"/>
  <c r="AK381" i="1"/>
  <c r="AK316" i="1"/>
  <c r="AK379" i="1"/>
  <c r="AK411" i="1"/>
  <c r="AK427" i="1"/>
  <c r="AK442" i="1"/>
  <c r="AK458" i="1"/>
  <c r="AK474" i="1"/>
  <c r="AK506" i="1"/>
  <c r="AK522" i="1"/>
  <c r="AK538" i="1"/>
  <c r="AK554" i="1"/>
  <c r="AK570" i="1"/>
  <c r="AK586" i="1"/>
  <c r="AK634" i="1"/>
  <c r="AK650" i="1"/>
  <c r="AK665" i="1"/>
  <c r="AK681" i="1"/>
  <c r="AK697" i="1"/>
  <c r="AK729" i="1"/>
  <c r="AK761" i="1"/>
  <c r="AK777" i="1"/>
  <c r="AK793" i="1"/>
  <c r="AK809" i="1"/>
  <c r="AK825" i="1"/>
  <c r="AK888" i="1"/>
  <c r="AK904" i="1"/>
  <c r="AK920" i="1"/>
  <c r="AK936" i="1"/>
  <c r="AK968" i="1"/>
  <c r="AK984" i="1"/>
  <c r="AK1016" i="1"/>
  <c r="AK1032" i="1"/>
  <c r="AK1064" i="1"/>
  <c r="AK1079" i="1"/>
  <c r="AK1190" i="1"/>
  <c r="AK1222" i="1"/>
  <c r="AK1286" i="1"/>
  <c r="AK1334" i="1"/>
  <c r="AK1350" i="1"/>
  <c r="AK1381" i="1"/>
  <c r="AK1397" i="1"/>
  <c r="AK1460" i="1"/>
  <c r="AK1491" i="1"/>
  <c r="AK1507" i="1"/>
  <c r="AK1539" i="1"/>
  <c r="AK1570" i="1"/>
  <c r="AK1586" i="1"/>
  <c r="AK1602" i="1"/>
  <c r="AK1618" i="1"/>
  <c r="AK1634" i="1"/>
  <c r="AK1650" i="1"/>
  <c r="AK1697" i="1"/>
  <c r="AK1713" i="1"/>
  <c r="AK1729" i="1"/>
  <c r="AK1745" i="1"/>
  <c r="AK1777" i="1"/>
  <c r="AK1844" i="1"/>
  <c r="AK1876" i="1"/>
  <c r="AK1956" i="1"/>
  <c r="AK2036" i="1"/>
  <c r="AK2081" i="1"/>
  <c r="AK26" i="1"/>
  <c r="AK211" i="1"/>
  <c r="AK585" i="1"/>
  <c r="AK656" i="1"/>
  <c r="AK1562" i="1"/>
  <c r="AK1649" i="1"/>
  <c r="AK1772" i="1"/>
  <c r="AK8" i="1"/>
  <c r="AK24" i="1"/>
  <c r="AK54" i="1"/>
  <c r="AK70" i="1"/>
  <c r="AK86" i="1"/>
  <c r="AK117" i="1"/>
  <c r="AK133" i="1"/>
  <c r="AK149" i="1"/>
  <c r="AK181" i="1"/>
  <c r="AK197" i="1"/>
  <c r="AK213" i="1"/>
  <c r="AK261" i="1"/>
  <c r="AK293" i="1"/>
  <c r="AK309" i="1"/>
  <c r="AK325" i="1"/>
  <c r="AK436" i="1"/>
  <c r="AK451" i="1"/>
  <c r="AK467" i="1"/>
  <c r="AK483" i="1"/>
  <c r="AK499" i="1"/>
  <c r="AK531" i="1"/>
  <c r="AK563" i="1"/>
  <c r="AK595" i="1"/>
  <c r="AK611" i="1"/>
  <c r="AK643" i="1"/>
  <c r="AK674" i="1"/>
  <c r="AK706" i="1"/>
  <c r="AK722" i="1"/>
  <c r="AK738" i="1"/>
  <c r="AK754" i="1"/>
  <c r="AK770" i="1"/>
  <c r="AK786" i="1"/>
  <c r="AK802" i="1"/>
  <c r="AK818" i="1"/>
  <c r="AK865" i="1"/>
  <c r="AK881" i="1"/>
  <c r="AK945" i="1"/>
  <c r="AK961" i="1"/>
  <c r="AK977" i="1"/>
  <c r="AK993" i="1"/>
  <c r="AK1041" i="1"/>
  <c r="AK1057" i="1"/>
  <c r="AK1088" i="1"/>
  <c r="AK1167" i="1"/>
  <c r="AK1215" i="1"/>
  <c r="AK1231" i="1"/>
  <c r="AK1247" i="1"/>
  <c r="AK1327" i="1"/>
  <c r="AK1343" i="1"/>
  <c r="AK1375" i="1"/>
  <c r="AK1405" i="1"/>
  <c r="AK1437" i="1"/>
  <c r="AK1453" i="1"/>
  <c r="AK1469" i="1"/>
  <c r="AK1485" i="1"/>
  <c r="AK1500" i="1"/>
  <c r="AK1548" i="1"/>
  <c r="AK1564" i="1"/>
  <c r="AK1595" i="1"/>
  <c r="AK1627" i="1"/>
  <c r="AK1659" i="1"/>
  <c r="AK1754" i="1"/>
  <c r="AK1849" i="1"/>
  <c r="AK1977" i="1"/>
  <c r="AK3" i="1"/>
  <c r="AK625" i="1"/>
  <c r="AK959" i="1"/>
  <c r="AK1011" i="1"/>
  <c r="AK1173" i="1"/>
  <c r="AK1233" i="1"/>
  <c r="AK1325" i="1"/>
  <c r="AK1357" i="1"/>
  <c r="AK1431" i="1"/>
  <c r="AK1467" i="1"/>
  <c r="AK1498" i="1"/>
  <c r="AK1558" i="1"/>
  <c r="AK1605" i="1"/>
  <c r="AK1653" i="1"/>
  <c r="AK1899" i="1"/>
  <c r="AK21" i="1"/>
  <c r="AK51" i="1"/>
  <c r="AK67" i="1"/>
  <c r="AK83" i="1"/>
  <c r="AK130" i="1"/>
  <c r="AK210" i="1"/>
  <c r="AK258" i="1"/>
  <c r="AK274" i="1"/>
  <c r="AK290" i="1"/>
  <c r="AK322" i="1"/>
  <c r="AK385" i="1"/>
  <c r="AK464" i="1"/>
  <c r="AK480" i="1"/>
  <c r="AK496" i="1"/>
  <c r="AK544" i="1"/>
  <c r="AK560" i="1"/>
  <c r="AK576" i="1"/>
  <c r="AK624" i="1"/>
  <c r="AK671" i="1"/>
  <c r="AK703" i="1"/>
  <c r="AK767" i="1"/>
  <c r="AK783" i="1"/>
  <c r="AK799" i="1"/>
  <c r="AK446" i="1"/>
  <c r="AK462" i="1"/>
  <c r="AK478" i="1"/>
  <c r="AK494" i="1"/>
  <c r="AK510" i="1"/>
  <c r="AK526" i="1"/>
  <c r="AK542" i="1"/>
  <c r="AK558" i="1"/>
  <c r="AK574" i="1"/>
  <c r="AK638" i="1"/>
  <c r="AK654" i="1"/>
  <c r="AK669" i="1"/>
  <c r="AK685" i="1"/>
  <c r="AK717" i="1"/>
  <c r="AK733" i="1"/>
  <c r="AK797" i="1"/>
  <c r="AK813" i="1"/>
  <c r="AK860" i="1"/>
  <c r="AK876" i="1"/>
  <c r="AK892" i="1"/>
  <c r="AK924" i="1"/>
  <c r="AK940" i="1"/>
  <c r="AK988" i="1"/>
  <c r="AK1004" i="1"/>
  <c r="AK1020" i="1"/>
  <c r="AK1052" i="1"/>
  <c r="AK1162" i="1"/>
  <c r="AK1274" i="1"/>
  <c r="AK1290" i="1"/>
  <c r="AK1354" i="1"/>
  <c r="AK1370" i="1"/>
  <c r="AK1432" i="1"/>
  <c r="AK1464" i="1"/>
  <c r="AK1495" i="1"/>
  <c r="AK1511" i="1"/>
  <c r="AK1543" i="1"/>
  <c r="AK1559" i="1"/>
  <c r="AK1638" i="1"/>
  <c r="AK1654" i="1"/>
  <c r="AK1685" i="1"/>
  <c r="AK1701" i="1"/>
  <c r="AK1717" i="1"/>
  <c r="AK1733" i="1"/>
  <c r="AK1749" i="1"/>
  <c r="AK1864" i="1"/>
  <c r="AK2008" i="1"/>
  <c r="AK2085" i="1"/>
  <c r="AK187" i="1"/>
  <c r="AK398" i="1"/>
  <c r="AK561" i="1"/>
  <c r="AK664" i="1"/>
  <c r="AK704" i="1"/>
  <c r="AK744" i="1"/>
  <c r="AK796" i="1"/>
  <c r="AK931" i="1"/>
  <c r="AK1023" i="1"/>
  <c r="AK1321" i="1"/>
  <c r="AK1353" i="1"/>
  <c r="AK1435" i="1"/>
  <c r="AK1463" i="1"/>
  <c r="AK1661" i="1"/>
  <c r="AK1700" i="1"/>
  <c r="AK1740" i="1"/>
  <c r="AK2003" i="1"/>
  <c r="AK12" i="1"/>
  <c r="AK28" i="1"/>
  <c r="AK58" i="1"/>
  <c r="AK74" i="1"/>
  <c r="AK90" i="1"/>
  <c r="AK137" i="1"/>
  <c r="AK169" i="1"/>
  <c r="AK185" i="1"/>
  <c r="AK201" i="1"/>
  <c r="AK233" i="1"/>
  <c r="AK249" i="1"/>
  <c r="AK297" i="1"/>
  <c r="AK329" i="1"/>
  <c r="AK360" i="1"/>
  <c r="AK455" i="1"/>
  <c r="AK471" i="1"/>
  <c r="AK487" i="1"/>
  <c r="AK503" i="1"/>
  <c r="AK535" i="1"/>
  <c r="AK551" i="1"/>
  <c r="AK631" i="1"/>
  <c r="AK662" i="1"/>
  <c r="AK678" i="1"/>
  <c r="AK726" i="1"/>
  <c r="AK742" i="1"/>
  <c r="AK790" i="1"/>
  <c r="AK806" i="1"/>
  <c r="AK822" i="1"/>
  <c r="AK837" i="1"/>
  <c r="AK853" i="1"/>
  <c r="AK869" i="1"/>
  <c r="AK885" i="1"/>
  <c r="AK917" i="1"/>
  <c r="AK949" i="1"/>
  <c r="AK965" i="1"/>
  <c r="AK1013" i="1"/>
  <c r="AK1029" i="1"/>
  <c r="AK1045" i="1"/>
  <c r="AK1139" i="1"/>
  <c r="AK1171" i="1"/>
  <c r="AK1203" i="1"/>
  <c r="AK1219" i="1"/>
  <c r="AK1331" i="1"/>
  <c r="AK1347" i="1"/>
  <c r="AK1425" i="1"/>
  <c r="AK1441" i="1"/>
  <c r="AK1457" i="1"/>
  <c r="AK1473" i="1"/>
  <c r="AK1488" i="1"/>
  <c r="AK1536" i="1"/>
  <c r="AK1567" i="1"/>
  <c r="AK1583" i="1"/>
  <c r="AK1631" i="1"/>
  <c r="AK1647" i="1"/>
  <c r="AK1663" i="1"/>
  <c r="AK1678" i="1"/>
  <c r="AK1694" i="1"/>
  <c r="AK1726" i="1"/>
  <c r="AK1742" i="1"/>
  <c r="AK1758" i="1"/>
  <c r="AK1837" i="1"/>
  <c r="AK1869" i="1"/>
  <c r="AK1997" i="1"/>
  <c r="AK2061" i="1"/>
  <c r="AK855" i="1"/>
  <c r="AK1031" i="1"/>
  <c r="AK1193" i="1"/>
  <c r="AK1245" i="1"/>
  <c r="AK1502" i="1"/>
  <c r="AK1542" i="1"/>
  <c r="AK1668" i="1"/>
  <c r="AK1728" i="1"/>
  <c r="AK55" i="1"/>
  <c r="AK71" i="1"/>
  <c r="AK166" i="1"/>
  <c r="AK182" i="1"/>
  <c r="AK214" i="1"/>
  <c r="AK230" i="1"/>
  <c r="AK262" i="1"/>
  <c r="AK278" i="1"/>
  <c r="AK294" i="1"/>
  <c r="AK342" i="1"/>
  <c r="AK357" i="1"/>
  <c r="AK373" i="1"/>
  <c r="AK421" i="1"/>
  <c r="AK1996" i="1"/>
  <c r="AK2012" i="1"/>
  <c r="AK939" i="1"/>
  <c r="AK16" i="1"/>
  <c r="AK46" i="1"/>
  <c r="AK62" i="1"/>
  <c r="AK78" i="1"/>
  <c r="AK141" i="1"/>
  <c r="AK157" i="1"/>
  <c r="AK173" i="1"/>
  <c r="AK189" i="1"/>
  <c r="AK221" i="1"/>
  <c r="AK301" i="1"/>
  <c r="AK364" i="1"/>
  <c r="AK380" i="1"/>
  <c r="AK459" i="1"/>
  <c r="AK491" i="1"/>
  <c r="AK507" i="1"/>
  <c r="AK555" i="1"/>
  <c r="AK571" i="1"/>
  <c r="AK587" i="1"/>
  <c r="AK635" i="1"/>
  <c r="AK666" i="1"/>
  <c r="AK682" i="1"/>
  <c r="AK698" i="1"/>
  <c r="AK714" i="1"/>
  <c r="AK730" i="1"/>
  <c r="AK762" i="1"/>
  <c r="AK778" i="1"/>
  <c r="AK794" i="1"/>
  <c r="AK810" i="1"/>
  <c r="AK873" i="1"/>
  <c r="AK921" i="1"/>
  <c r="AK937" i="1"/>
  <c r="AK985" i="1"/>
  <c r="AK1017" i="1"/>
  <c r="AK1143" i="1"/>
  <c r="AK1159" i="1"/>
  <c r="AK1175" i="1"/>
  <c r="AK1191" i="1"/>
  <c r="AK1223" i="1"/>
  <c r="AK1239" i="1"/>
  <c r="AK1319" i="1"/>
  <c r="AK1335" i="1"/>
  <c r="AK1351" i="1"/>
  <c r="AK1367" i="1"/>
  <c r="AK1382" i="1"/>
  <c r="AK1398" i="1"/>
  <c r="AK1413" i="1"/>
  <c r="AK1461" i="1"/>
  <c r="AK1477" i="1"/>
  <c r="AK1492" i="1"/>
  <c r="AK1571" i="1"/>
  <c r="AK1587" i="1"/>
  <c r="AK1619" i="1"/>
  <c r="AK1635" i="1"/>
  <c r="AK1651" i="1"/>
  <c r="AK1698" i="1"/>
  <c r="AK1714" i="1"/>
  <c r="AK1762" i="1"/>
  <c r="AK1889" i="1"/>
  <c r="AK2001" i="1"/>
  <c r="AK2017" i="1"/>
  <c r="AK2033" i="1"/>
  <c r="AK2064" i="1"/>
  <c r="AK2078" i="1"/>
  <c r="AK867" i="1"/>
  <c r="AK987" i="1"/>
  <c r="AK1341" i="1"/>
  <c r="AK1377" i="1"/>
  <c r="AK1483" i="1"/>
  <c r="AK13" i="1"/>
  <c r="AK29" i="1"/>
  <c r="AK59" i="1"/>
  <c r="AK75" i="1"/>
  <c r="AK91" i="1"/>
  <c r="AK154" i="1"/>
  <c r="AK186" i="1"/>
  <c r="AK202" i="1"/>
  <c r="AK218" i="1"/>
  <c r="AK298" i="1"/>
  <c r="AK361" i="1"/>
  <c r="AK456" i="1"/>
  <c r="AK552" i="1"/>
  <c r="AK584" i="1"/>
  <c r="AK632" i="1"/>
  <c r="AK648" i="1"/>
  <c r="AK663" i="1"/>
  <c r="AK711" i="1"/>
  <c r="AK727" i="1"/>
  <c r="AK743" i="1"/>
  <c r="AK775" i="1"/>
  <c r="AK807" i="1"/>
  <c r="AK823" i="1"/>
  <c r="AK854" i="1"/>
  <c r="AK870" i="1"/>
  <c r="AK886" i="1"/>
  <c r="AK918" i="1"/>
  <c r="AK934" i="1"/>
  <c r="AK982" i="1"/>
  <c r="AK1014" i="1"/>
  <c r="AK1030" i="1"/>
  <c r="AK1046" i="1"/>
  <c r="AK1062" i="1"/>
  <c r="AK1132" i="1"/>
  <c r="AK1196" i="1"/>
  <c r="AK1212" i="1"/>
  <c r="AK1244" i="1"/>
  <c r="AK1308" i="1"/>
  <c r="AK1340" i="1"/>
  <c r="AK1356" i="1"/>
  <c r="AK1387" i="1"/>
  <c r="AK1450" i="1"/>
  <c r="AK1466" i="1"/>
  <c r="AK1482" i="1"/>
  <c r="AK1529" i="1"/>
  <c r="AK1561" i="1"/>
  <c r="AK1576" i="1"/>
  <c r="AK1592" i="1"/>
  <c r="AK1656" i="1"/>
  <c r="AK1703" i="1"/>
  <c r="AK1719" i="1"/>
  <c r="AK1735" i="1"/>
  <c r="AK1751" i="1"/>
  <c r="AK1767" i="1"/>
  <c r="AK1814" i="1"/>
  <c r="AK1878" i="1"/>
  <c r="AK1894" i="1"/>
  <c r="AK2006" i="1"/>
  <c r="AK413" i="1"/>
  <c r="AK429" i="1"/>
  <c r="AK444" i="1"/>
  <c r="AK476" i="1"/>
  <c r="AK492" i="1"/>
  <c r="AK508" i="1"/>
  <c r="AK524" i="1"/>
  <c r="AK540" i="1"/>
  <c r="AK556" i="1"/>
  <c r="AK588" i="1"/>
  <c r="AK652" i="1"/>
  <c r="AK667" i="1"/>
  <c r="AK683" i="1"/>
  <c r="AK699" i="1"/>
  <c r="AK715" i="1"/>
  <c r="AK747" i="1"/>
  <c r="AK795" i="1"/>
  <c r="AK827" i="1"/>
  <c r="AK858" i="1"/>
  <c r="AK874" i="1"/>
  <c r="AK890" i="1"/>
  <c r="AK922" i="1"/>
  <c r="AK938" i="1"/>
  <c r="AK986" i="1"/>
  <c r="AK1018" i="1"/>
  <c r="AK1034" i="1"/>
  <c r="AK1085" i="1"/>
  <c r="AK1184" i="1"/>
  <c r="AK1232" i="1"/>
  <c r="AK1248" i="1"/>
  <c r="AK1264" i="1"/>
  <c r="AK1280" i="1"/>
  <c r="AK1312" i="1"/>
  <c r="AK1328" i="1"/>
  <c r="AK1344" i="1"/>
  <c r="AK1360" i="1"/>
  <c r="AK1376" i="1"/>
  <c r="AK1406" i="1"/>
  <c r="AK1422" i="1"/>
  <c r="AK1438" i="1"/>
  <c r="AK1470" i="1"/>
  <c r="AK1501" i="1"/>
  <c r="AK1580" i="1"/>
  <c r="AK1596" i="1"/>
  <c r="AK1612" i="1"/>
  <c r="AK1660" i="1"/>
  <c r="AK1675" i="1"/>
  <c r="AK1691" i="1"/>
  <c r="AK1739" i="1"/>
  <c r="AK1755" i="1"/>
  <c r="AK1771" i="1"/>
  <c r="AK1898" i="1"/>
  <c r="AK1914" i="1"/>
  <c r="AK14" i="1"/>
  <c r="AK44" i="1"/>
  <c r="AK76" i="1"/>
  <c r="AK175" i="1"/>
  <c r="AK207" i="1"/>
  <c r="AK263" i="1"/>
  <c r="AK307" i="1"/>
  <c r="AK327" i="1"/>
  <c r="AK358" i="1"/>
  <c r="AK422" i="1"/>
  <c r="AK453" i="1"/>
  <c r="AK489" i="1"/>
  <c r="AK521" i="1"/>
  <c r="AK557" i="1"/>
  <c r="AK589" i="1"/>
  <c r="AK653" i="1"/>
  <c r="AK688" i="1"/>
  <c r="AK728" i="1"/>
  <c r="AK768" i="1"/>
  <c r="AK863" i="1"/>
  <c r="AK983" i="1"/>
  <c r="AK1027" i="1"/>
  <c r="AK1249" i="1"/>
  <c r="AK1518" i="1"/>
  <c r="AK1609" i="1"/>
  <c r="AK1657" i="1"/>
  <c r="AK1704" i="1"/>
  <c r="AK1827" i="1"/>
  <c r="AK1915" i="1"/>
  <c r="AK2035" i="1"/>
  <c r="AK2080" i="1"/>
  <c r="AK815" i="1"/>
  <c r="AK862" i="1"/>
  <c r="AK926" i="1"/>
  <c r="AK942" i="1"/>
  <c r="AK958" i="1"/>
  <c r="AK1022" i="1"/>
  <c r="AK1038" i="1"/>
  <c r="AK1054" i="1"/>
  <c r="AK1156" i="1"/>
  <c r="AK1220" i="1"/>
  <c r="AK1236" i="1"/>
  <c r="AK1316" i="1"/>
  <c r="AK1332" i="1"/>
  <c r="AK1364" i="1"/>
  <c r="AK1380" i="1"/>
  <c r="AK1395" i="1"/>
  <c r="AK1426" i="1"/>
  <c r="AK1474" i="1"/>
  <c r="AK1489" i="1"/>
  <c r="AK1521" i="1"/>
  <c r="AK1537" i="1"/>
  <c r="AK1553" i="1"/>
  <c r="AK1568" i="1"/>
  <c r="AK1600" i="1"/>
  <c r="AK1616" i="1"/>
  <c r="AK1648" i="1"/>
  <c r="AK1664" i="1"/>
  <c r="AK1711" i="1"/>
  <c r="AK1727" i="1"/>
  <c r="AK1759" i="1"/>
  <c r="AK1886" i="1"/>
  <c r="AK2014" i="1"/>
  <c r="AK2046" i="1"/>
  <c r="AK2065" i="1"/>
  <c r="AK52" i="1"/>
  <c r="AK215" i="1"/>
  <c r="AK243" i="1"/>
  <c r="AK271" i="1"/>
  <c r="AK335" i="1"/>
  <c r="AK366" i="1"/>
  <c r="AK402" i="1"/>
  <c r="AK430" i="1"/>
  <c r="AK497" i="1"/>
  <c r="AK529" i="1"/>
  <c r="AK565" i="1"/>
  <c r="AK597" i="1"/>
  <c r="AK629" i="1"/>
  <c r="AK660" i="1"/>
  <c r="AK696" i="1"/>
  <c r="AK780" i="1"/>
  <c r="AK875" i="1"/>
  <c r="AK955" i="1"/>
  <c r="AK1082" i="1"/>
  <c r="AK1177" i="1"/>
  <c r="AK1261" i="1"/>
  <c r="AK1573" i="1"/>
  <c r="AK1756" i="1"/>
  <c r="AK303" i="1"/>
  <c r="AK437" i="1"/>
  <c r="AK452" i="1"/>
  <c r="AK500" i="1"/>
  <c r="AK516" i="1"/>
  <c r="AK532" i="1"/>
  <c r="AK548" i="1"/>
  <c r="AK564" i="1"/>
  <c r="AK580" i="1"/>
  <c r="AK596" i="1"/>
  <c r="AK644" i="1"/>
  <c r="AK659" i="1"/>
  <c r="AK707" i="1"/>
  <c r="AK723" i="1"/>
  <c r="AK739" i="1"/>
  <c r="AK787" i="1"/>
  <c r="AK803" i="1"/>
  <c r="AK819" i="1"/>
  <c r="AK834" i="1"/>
  <c r="AK866" i="1"/>
  <c r="AK882" i="1"/>
  <c r="AK898" i="1"/>
  <c r="AK914" i="1"/>
  <c r="AK930" i="1"/>
  <c r="AK978" i="1"/>
  <c r="AK1010" i="1"/>
  <c r="AK1042" i="1"/>
  <c r="AK1058" i="1"/>
  <c r="AK1176" i="1"/>
  <c r="AK1192" i="1"/>
  <c r="AK1240" i="1"/>
  <c r="AK1336" i="1"/>
  <c r="AK1352" i="1"/>
  <c r="AK1399" i="1"/>
  <c r="AK1430" i="1"/>
  <c r="AK1478" i="1"/>
  <c r="AK1493" i="1"/>
  <c r="AK1509" i="1"/>
  <c r="AK1541" i="1"/>
  <c r="AK1557" i="1"/>
  <c r="AK1572" i="1"/>
  <c r="AK1604" i="1"/>
  <c r="AK1620" i="1"/>
  <c r="AK1636" i="1"/>
  <c r="AK1652" i="1"/>
  <c r="AK1699" i="1"/>
  <c r="AK1779" i="1"/>
  <c r="AK1842" i="1"/>
  <c r="AK1858" i="1"/>
  <c r="AK1938" i="1"/>
  <c r="AK2018" i="1"/>
  <c r="AK2050" i="1"/>
  <c r="AK4" i="1"/>
  <c r="AK30" i="1"/>
  <c r="AK60" i="1"/>
  <c r="AK159" i="1"/>
  <c r="AK251" i="1"/>
  <c r="AK279" i="1"/>
  <c r="AK343" i="1"/>
  <c r="AK374" i="1"/>
  <c r="AK438" i="1"/>
  <c r="AK573" i="1"/>
  <c r="AK637" i="1"/>
  <c r="AK708" i="1"/>
  <c r="AK748" i="1"/>
  <c r="AK843" i="1"/>
  <c r="AK883" i="1"/>
  <c r="AK923" i="1"/>
  <c r="AK963" i="1"/>
  <c r="AK1047" i="1"/>
  <c r="AK1185" i="1"/>
  <c r="AK1225" i="1"/>
  <c r="AK1684" i="1"/>
  <c r="AK1724" i="1"/>
  <c r="AK1891" i="1"/>
  <c r="AK2075" i="1"/>
  <c r="AK68" i="1"/>
  <c r="AK131" i="1"/>
  <c r="AK199" i="1"/>
  <c r="AK227" i="1"/>
  <c r="AK259" i="1"/>
  <c r="AK291" i="1"/>
  <c r="AK319" i="1"/>
  <c r="AK386" i="1"/>
  <c r="AK414" i="1"/>
  <c r="AK513" i="1"/>
  <c r="AK581" i="1"/>
  <c r="AK613" i="1"/>
  <c r="AK645" i="1"/>
  <c r="AK716" i="1"/>
  <c r="AK760" i="1"/>
  <c r="AK895" i="1"/>
  <c r="AK935" i="1"/>
  <c r="AK1015" i="1"/>
  <c r="AK1063" i="1"/>
  <c r="AK1237" i="1"/>
  <c r="AK1601" i="1"/>
  <c r="AK1692" i="1"/>
  <c r="AK1776" i="1"/>
  <c r="AK2068" i="1"/>
  <c r="AJ2093" i="1" l="1"/>
  <c r="AK2093" i="1"/>
  <c r="K2100" i="1" l="1"/>
  <c r="Q2100" i="1"/>
  <c r="W2100" i="1"/>
  <c r="AB2100" i="1"/>
  <c r="AG2100" i="1"/>
</calcChain>
</file>

<file path=xl/sharedStrings.xml><?xml version="1.0" encoding="utf-8"?>
<sst xmlns="http://schemas.openxmlformats.org/spreadsheetml/2006/main" count="31013" uniqueCount="12448">
  <si>
    <t>Schl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</si>
  <si>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</si>
  <si>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</si>
  <si>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</si>
  <si>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</si>
  <si>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</si>
  <si>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</si>
  <si>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</si>
  <si>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</si>
  <si>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</si>
  <si>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</si>
  <si>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</si>
  <si>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</si>
  <si>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</si>
  <si>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Adams Central Middle School</t>
  </si>
  <si>
    <t>Adams Central Elementary School</t>
  </si>
  <si>
    <t>Adams Central High School</t>
  </si>
  <si>
    <t>Bellmont Senior High School</t>
  </si>
  <si>
    <t>Bellmont Middle School</t>
  </si>
  <si>
    <t>Northwest Elementary</t>
  </si>
  <si>
    <t>Southeast Elementary School</t>
  </si>
  <si>
    <t>South Adams Middle School</t>
  </si>
  <si>
    <t>South Adams High School</t>
  </si>
  <si>
    <t>South Adams Elementary School</t>
  </si>
  <si>
    <t>Aboite Elementary School</t>
  </si>
  <si>
    <t>Whispering Meadow Elementary Sch</t>
  </si>
  <si>
    <t>Homestead Senior High School</t>
  </si>
  <si>
    <t>Summit Middle School</t>
  </si>
  <si>
    <t>Lafayette Meadow School</t>
  </si>
  <si>
    <t>Woodside Middle School</t>
  </si>
  <si>
    <t>Haverhill Elementary School</t>
  </si>
  <si>
    <t>Deer Ridge Elementary</t>
  </si>
  <si>
    <t>Covington Elementary School</t>
  </si>
  <si>
    <t>Arcola School</t>
  </si>
  <si>
    <t>Maple Creek Middle School</t>
  </si>
  <si>
    <t>Hickory Center Elementary School</t>
  </si>
  <si>
    <t>Huntertown Elementary School</t>
  </si>
  <si>
    <t>Carroll Middle School</t>
  </si>
  <si>
    <t>Carroll High School</t>
  </si>
  <si>
    <t>Perry Hill Elementary School</t>
  </si>
  <si>
    <t>Oak View Elementary School</t>
  </si>
  <si>
    <t>Cedar Canyon Elementary School</t>
  </si>
  <si>
    <t>Eel River Elementary School</t>
  </si>
  <si>
    <t>Allen Co Youth Services Center</t>
  </si>
  <si>
    <t>Allen Co Juvenile Center</t>
  </si>
  <si>
    <t>North Side High School</t>
  </si>
  <si>
    <t>R Nelson Snider High School</t>
  </si>
  <si>
    <t>South Side High School</t>
  </si>
  <si>
    <t>Blackhawk Middle School</t>
  </si>
  <si>
    <t>Jeff H Towles Intermediate School</t>
  </si>
  <si>
    <t>Jefferson Middle School</t>
  </si>
  <si>
    <t>Kekionga Middle School</t>
  </si>
  <si>
    <t>Lakeside Middle School</t>
  </si>
  <si>
    <t>Lane Middle School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</si>
  <si>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</si>
  <si>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</si>
  <si>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</si>
  <si>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</si>
  <si>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</si>
  <si>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</si>
  <si>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</si>
  <si>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</si>
  <si>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</si>
  <si>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Bunche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</si>
  <si>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</si>
  <si>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</si>
  <si>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</si>
  <si>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</si>
  <si>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</si>
  <si>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</si>
  <si>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Wayne High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</si>
  <si>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</si>
  <si>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</si>
  <si>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</si>
  <si>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</si>
  <si>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</si>
  <si>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</si>
  <si>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</si>
  <si>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</si>
  <si>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Northrop High School</t>
  </si>
  <si>
    <t>Francis M Price Elementary School</t>
  </si>
  <si>
    <t>Saint Joseph Central School</t>
  </si>
  <si>
    <t>Robert C Harris Elementary School</t>
  </si>
  <si>
    <t>Shawnee Middle School</t>
  </si>
  <si>
    <t>Whitney M Young Early Childhood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</si>
  <si>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</si>
  <si>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</si>
  <si>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</si>
  <si>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</si>
  <si>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</si>
  <si>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</si>
  <si>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</si>
  <si>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</si>
  <si>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</si>
  <si>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Leo Junior/Senior High School</t>
  </si>
  <si>
    <t>Leo Elementary School</t>
  </si>
  <si>
    <t>Heritage Jr/Sr High School</t>
  </si>
  <si>
    <t>New Haven Primary School</t>
  </si>
  <si>
    <t>Heritage Elementary School</t>
  </si>
  <si>
    <t>Woodlan Jr/Sr High School</t>
  </si>
  <si>
    <t>Cedarville Elementary School</t>
  </si>
  <si>
    <t>Paul Harding Jr High School</t>
  </si>
  <si>
    <t>New Haven High School</t>
  </si>
  <si>
    <t>New Haven Middle School</t>
  </si>
  <si>
    <t>New Haven Intermediate School</t>
  </si>
  <si>
    <t>Southwick Elementary School</t>
  </si>
  <si>
    <t>Woodlan Elementary School</t>
  </si>
  <si>
    <t>East Allen University</t>
  </si>
  <si>
    <t>Clifty Creek Elementary School</t>
  </si>
  <si>
    <t>CSA Lincoln Campus</t>
  </si>
  <si>
    <t>Mount Healthy Elementary School</t>
  </si>
  <si>
    <t>Richard L Johnson Early Educ Cntr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</si>
  <si>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</si>
  <si>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</si>
  <si>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</si>
  <si>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</si>
  <si>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</si>
  <si>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</si>
  <si>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</si>
  <si>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</si>
  <si>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</si>
  <si>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Northside Middle School</t>
  </si>
  <si>
    <t>Columbus North High School</t>
  </si>
  <si>
    <t>Columbus East High School</t>
  </si>
  <si>
    <t>Hope Elementary School</t>
  </si>
  <si>
    <t>Hauser Jr-Sr High School</t>
  </si>
  <si>
    <t>Otterbein Elementary School</t>
  </si>
  <si>
    <t>Boswell Elementary School</t>
  </si>
  <si>
    <t>Benton Central Jr-Sr High School</t>
  </si>
  <si>
    <t>Prairie Crossing Elementary School</t>
  </si>
  <si>
    <t>Montpelier School</t>
  </si>
  <si>
    <t>Blackford High School</t>
  </si>
  <si>
    <t>Blackford Junior High School</t>
  </si>
  <si>
    <t>North Side Elementary School</t>
  </si>
  <si>
    <t>Granville Wells Elementary School</t>
  </si>
  <si>
    <t>Thorntown Elementary School</t>
  </si>
  <si>
    <t>Western Boone Jr-Sr High School</t>
  </si>
  <si>
    <t>Zionsville West Middle School</t>
  </si>
  <si>
    <t>Zionsville Middle School</t>
  </si>
  <si>
    <t>Zionsville Community High School</t>
  </si>
  <si>
    <t>Eagle Elementary School</t>
  </si>
  <si>
    <t>Zionsville Pleasant View Elem Sch</t>
  </si>
  <si>
    <t>Union Elementary School</t>
  </si>
  <si>
    <t>Stonegate Elementary</t>
  </si>
  <si>
    <t>Boone Meadow</t>
  </si>
  <si>
    <t>Perry Worth Elementary School</t>
  </si>
  <si>
    <t>Lebanon Senior High School</t>
  </si>
  <si>
    <t>Lebanon Middle School</t>
  </si>
  <si>
    <t>Central Elementary School</t>
  </si>
  <si>
    <t>Harney Elementary School</t>
  </si>
  <si>
    <t>Hattie B Stokes Elementary School</t>
  </si>
  <si>
    <t>Brown County Intermediate School</t>
  </si>
  <si>
    <t>Brown County High School</t>
  </si>
  <si>
    <t>Van Buren Elementary School</t>
  </si>
  <si>
    <t>Helmsburg Elementary School</t>
  </si>
  <si>
    <t>Sprunica Elementary School</t>
  </si>
  <si>
    <t>Brown County Junior High</t>
  </si>
  <si>
    <t>Carroll Senior High School</t>
  </si>
  <si>
    <t>Carroll Junior High School</t>
  </si>
  <si>
    <t>Carroll Elementary School</t>
  </si>
  <si>
    <t>Delphi Community Middle School</t>
  </si>
  <si>
    <t>Delphi Community High School</t>
  </si>
  <si>
    <t>Delphi Community Elementary School</t>
  </si>
  <si>
    <t>Pioneer Jr-Sr High School</t>
  </si>
  <si>
    <t>Pioneer Elementary School</t>
  </si>
  <si>
    <t>Lewis Cass High School</t>
  </si>
  <si>
    <t>Lewis Cass Junior High School</t>
  </si>
  <si>
    <t>Lewis Cass Elementary School</t>
  </si>
  <si>
    <t>Logansport Community High School</t>
  </si>
  <si>
    <t>Logansport Junior High School</t>
  </si>
  <si>
    <t>Franklin Elementary School</t>
  </si>
  <si>
    <t>Fairview Elementary School</t>
  </si>
  <si>
    <t>Landis Elementary School</t>
  </si>
  <si>
    <t>Columbia Elementary School</t>
  </si>
  <si>
    <t>Columbia 6th Grade Academy</t>
  </si>
  <si>
    <t>Henryville Jr &amp; Sr High School</t>
  </si>
  <si>
    <t>Henryville Elementary School</t>
  </si>
  <si>
    <t>Silver Creek High School</t>
  </si>
  <si>
    <t>Silver Creek Middle School</t>
  </si>
  <si>
    <t>Silver Creek Elementary School</t>
  </si>
  <si>
    <t>William W Borden High School</t>
  </si>
  <si>
    <t>William W Borden Elementary School</t>
  </si>
  <si>
    <t>Silver Creek Primary School</t>
  </si>
  <si>
    <t>Clarksville Senior High School</t>
  </si>
  <si>
    <t>Clarksville Elementary School</t>
  </si>
  <si>
    <t>Clarksville Middle School</t>
  </si>
  <si>
    <t>W E Wilson Elementary</t>
  </si>
  <si>
    <t>Thomas Jefferson Elementary School</t>
  </si>
  <si>
    <t>Northaven Elementary School</t>
  </si>
  <si>
    <t>Utica Elementary School</t>
  </si>
  <si>
    <t>New Washington Elementary School</t>
  </si>
  <si>
    <t>New Washington Middle/High School</t>
  </si>
  <si>
    <t>Charlestown Senior High School</t>
  </si>
  <si>
    <t>Jonathan Jennings Elementary Sch</t>
  </si>
  <si>
    <t>Pleasant Ridge Elementary School</t>
  </si>
  <si>
    <t>Jeffersonville High School</t>
  </si>
  <si>
    <t>Parkview Middle School</t>
  </si>
  <si>
    <t>Charlestown Middle School</t>
  </si>
  <si>
    <t>Bridgepoint Elementary School</t>
  </si>
  <si>
    <t>Maple Elementary School</t>
  </si>
  <si>
    <t>Riverside Elementary School</t>
  </si>
  <si>
    <t>Spring Hill Elementary School</t>
  </si>
  <si>
    <t>Parkwood Elementary School</t>
  </si>
  <si>
    <t>River Valley Middle School</t>
  </si>
  <si>
    <t>Old Corden Porter School</t>
  </si>
  <si>
    <t>Clark County Middle/High School</t>
  </si>
  <si>
    <t>Clay City Elementary School</t>
  </si>
  <si>
    <t>Clay City Jr-Sr High School</t>
  </si>
  <si>
    <t>Jackson Township Elementary School</t>
  </si>
  <si>
    <t>Staunton Elementary School</t>
  </si>
  <si>
    <t>North Clay Middle School</t>
  </si>
  <si>
    <t>Northview High School</t>
  </si>
  <si>
    <t>East Side Elementary School</t>
  </si>
  <si>
    <t>Meridian Street Elementary School</t>
  </si>
  <si>
    <t>Clinton Central Junior-Senior HS</t>
  </si>
  <si>
    <t>Clinton Central Elementary School</t>
  </si>
  <si>
    <t>Clinton Prairie Jr-Sr High School</t>
  </si>
  <si>
    <t>Clinton Prairie Elementary School</t>
  </si>
  <si>
    <t>Frankfort High School</t>
  </si>
  <si>
    <t>Frankfort Middle School</t>
  </si>
  <si>
    <t>Blue Ridge Primary Elementary Sch</t>
  </si>
  <si>
    <t>Green Meadows Intermediate Elem</t>
  </si>
  <si>
    <t>Suncrest Elementary School</t>
  </si>
  <si>
    <t>Rossville Middle/Senior High Sch</t>
  </si>
  <si>
    <t>Rossville Elementary School</t>
  </si>
  <si>
    <t>South Crawford Elementary School</t>
  </si>
  <si>
    <t>West Crawford Elementary School</t>
  </si>
  <si>
    <t>Crawford County High School</t>
  </si>
  <si>
    <t>Crawford County Middle School</t>
  </si>
  <si>
    <t>East Crawford Elementary School</t>
  </si>
  <si>
    <t>Barr Reeve Middle/High School</t>
  </si>
  <si>
    <t>Barr Reeve Primary Grade School</t>
  </si>
  <si>
    <t>Barr Reeve Elementary School</t>
  </si>
  <si>
    <t>North Daviess Elementary School</t>
  </si>
  <si>
    <t>North Daviess Jr-Sr High School</t>
  </si>
  <si>
    <t>Lena Dunn Elementary School</t>
  </si>
  <si>
    <t>Veale Elementary School</t>
  </si>
  <si>
    <t>Washington Junior High School</t>
  </si>
  <si>
    <t>Washington High School</t>
  </si>
  <si>
    <t>North Elementary School</t>
  </si>
  <si>
    <t>Helen Griffith Elementary School</t>
  </si>
  <si>
    <t>North Dearborn Elementary School</t>
  </si>
  <si>
    <t>Sunman-Dearborn Middle School</t>
  </si>
  <si>
    <t>Bright Elementary School</t>
  </si>
  <si>
    <t>Sunman Elementary School</t>
  </si>
  <si>
    <t>East Central High School</t>
  </si>
  <si>
    <t>Dillsboro Elementary School</t>
  </si>
  <si>
    <t>Manchester Elementary School</t>
  </si>
  <si>
    <t>Moores Hill Elementary School</t>
  </si>
  <si>
    <t>South Dearborn Middle School</t>
  </si>
  <si>
    <t>South Dearborn High School</t>
  </si>
  <si>
    <t>Aurora Elementary School</t>
  </si>
  <si>
    <t>Lawrenceburg High School</t>
  </si>
  <si>
    <t>Greendale Middle School</t>
  </si>
  <si>
    <t>Lawrenceburg Primary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</si>
  <si>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</si>
  <si>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</si>
  <si>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</si>
  <si>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</si>
  <si>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High School</t>
  </si>
  <si>
    <t>Greensburg Community Jr High</t>
  </si>
  <si>
    <t>Greensburg Elementary</t>
  </si>
  <si>
    <t>Eastside Junior-Senior High School</t>
  </si>
  <si>
    <t>Butler Elementary School</t>
  </si>
  <si>
    <t>Riverdale Elementary School</t>
  </si>
  <si>
    <t>Garrett High School</t>
  </si>
  <si>
    <t>J E Ober Elementary School</t>
  </si>
  <si>
    <t>Garrett Middle School</t>
  </si>
  <si>
    <t>Waterloo Elementary School</t>
  </si>
  <si>
    <t>DeKalb High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</si>
  <si>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</si>
  <si>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</si>
  <si>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</si>
  <si>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</si>
  <si>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</si>
  <si>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Delta Middle School</t>
  </si>
  <si>
    <t>Delta High School</t>
  </si>
  <si>
    <t>Eaton Elementary School</t>
  </si>
  <si>
    <t>Albany Elementary School</t>
  </si>
  <si>
    <t>Wes-Del Middle/Senior High School</t>
  </si>
  <si>
    <t>Wes-Del Preschool</t>
  </si>
  <si>
    <t>Wes-Del Elementary School</t>
  </si>
  <si>
    <t>Wapahani High School</t>
  </si>
  <si>
    <t>Selma Middle School</t>
  </si>
  <si>
    <t>Selma Elementary School</t>
  </si>
  <si>
    <t>Cowan Elementary School</t>
  </si>
  <si>
    <t>Cowan High School</t>
  </si>
  <si>
    <t>Yorktown Middle School</t>
  </si>
  <si>
    <t>Yorktown High School</t>
  </si>
  <si>
    <t>Yorktown Elementary School</t>
  </si>
  <si>
    <t>Pleasant View Elementary School</t>
  </si>
  <si>
    <t>Daleville Jr-Sr High School</t>
  </si>
  <si>
    <t>Daleville Elementary School</t>
  </si>
  <si>
    <t>Muncie Central High School</t>
  </si>
  <si>
    <t>Southside Middle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</si>
  <si>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</si>
  <si>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</si>
  <si>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</si>
  <si>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</si>
  <si>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</si>
  <si>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</si>
  <si>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Youth Opportunity Center</t>
  </si>
  <si>
    <t>Celestine Elementary School</t>
  </si>
  <si>
    <t>Northeast Dubois High School</t>
  </si>
  <si>
    <t>Dubois Middle School</t>
  </si>
  <si>
    <t>Dubois Elementary School</t>
  </si>
  <si>
    <t>Pine Ridge Elementary School</t>
  </si>
  <si>
    <t>Ferdinand Elementary School</t>
  </si>
  <si>
    <t>Forest Park Jr-Sr High School</t>
  </si>
  <si>
    <t>Cedar Crest Intermediate School</t>
  </si>
  <si>
    <t>Holland Elementary School</t>
  </si>
  <si>
    <t>Southridge Middle School</t>
  </si>
  <si>
    <t>Southridge High School</t>
  </si>
  <si>
    <t>Huntingburg Elementary School</t>
  </si>
  <si>
    <t>Ireland Elementary School</t>
  </si>
  <si>
    <t>Jasper Middle School</t>
  </si>
  <si>
    <t>Jasper High School</t>
  </si>
  <si>
    <t>Fifth Street Elementary School</t>
  </si>
  <si>
    <t>Tenth Street School</t>
  </si>
  <si>
    <t>Fairfield Jr-Sr High School</t>
  </si>
  <si>
    <t>Millersburg Elementary- Middle Sch</t>
  </si>
  <si>
    <t>New Paris Elementary School</t>
  </si>
  <si>
    <t>Benton Elementary School</t>
  </si>
  <si>
    <t>Jimtown High School</t>
  </si>
  <si>
    <t>Jimtown Junior High School</t>
  </si>
  <si>
    <t>Jimtown Elementary School</t>
  </si>
  <si>
    <t>Jimtown Intermediate School</t>
  </si>
  <si>
    <t>Concord Junior High School</t>
  </si>
  <si>
    <t>Concord Community High School</t>
  </si>
  <si>
    <t>Concord Intermediate School</t>
  </si>
  <si>
    <t>Concord East Side Elementary Sch</t>
  </si>
  <si>
    <t>Concord Ox-Bow Elementary School</t>
  </si>
  <si>
    <t>Concord South Side Elementary Sch</t>
  </si>
  <si>
    <t>Concord West Side Elem School</t>
  </si>
  <si>
    <t>Jefferson Elementary School</t>
  </si>
  <si>
    <t>Northridge Middle School</t>
  </si>
  <si>
    <t>York Elementary School</t>
  </si>
  <si>
    <t>Heritage Intermediate School</t>
  </si>
  <si>
    <t>Middlebury Elementary School</t>
  </si>
  <si>
    <t>Northridge High School</t>
  </si>
  <si>
    <t>Orchard View School</t>
  </si>
  <si>
    <t>North Wood Middle School</t>
  </si>
  <si>
    <t>Wakarusa Elementary School</t>
  </si>
  <si>
    <t>North Wood High School</t>
  </si>
  <si>
    <t>Nappanee Elementary School</t>
  </si>
  <si>
    <t>Woodview Elementary School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</si>
  <si>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</si>
  <si>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</si>
  <si>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</si>
  <si>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</si>
  <si>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</si>
  <si>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Elkhart Central High School</t>
  </si>
  <si>
    <t>Elkhart Memorial High School</t>
  </si>
  <si>
    <t>Elkhart Alternative Education</t>
  </si>
  <si>
    <t>North Side Middle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</si>
  <si>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</si>
  <si>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</si>
  <si>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</si>
  <si>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</si>
  <si>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</si>
  <si>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</si>
  <si>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</si>
  <si>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</si>
  <si>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Riverview Elementary School</t>
  </si>
  <si>
    <t>Roosevelt STEAM Academy</t>
  </si>
  <si>
    <t>Woodland Elementary School</t>
  </si>
  <si>
    <t>Goshen Middle School</t>
  </si>
  <si>
    <t>Model Elementary School</t>
  </si>
  <si>
    <t>Waterford Elementary School</t>
  </si>
  <si>
    <t>Goshen High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</si>
  <si>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</si>
  <si>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</si>
  <si>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</si>
  <si>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</si>
  <si>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</si>
  <si>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Connersville Sr High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</si>
  <si>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</si>
  <si>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</si>
  <si>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</si>
  <si>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</si>
  <si>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</si>
  <si>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New Albany Senior High School</t>
  </si>
  <si>
    <t>Georgetown Elementary School</t>
  </si>
  <si>
    <t>Floyd Central High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</si>
  <si>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</si>
  <si>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</si>
  <si>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</si>
  <si>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</si>
  <si>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</si>
  <si>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</si>
  <si>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</si>
  <si>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</si>
  <si>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</si>
  <si>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</si>
  <si>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</si>
  <si>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CA Early Learning Center</t>
  </si>
  <si>
    <t>Attica High School</t>
  </si>
  <si>
    <t>Attica Elementary School</t>
  </si>
  <si>
    <t>Covington Community High School</t>
  </si>
  <si>
    <t>Covington Middle School</t>
  </si>
  <si>
    <t>Southeast Fountain Elementary</t>
  </si>
  <si>
    <t>Fountain Central High School</t>
  </si>
  <si>
    <t>Laurel School</t>
  </si>
  <si>
    <t>Franklin County High</t>
  </si>
  <si>
    <t>Franklin County Middle School</t>
  </si>
  <si>
    <t>Brookville Elementary School</t>
  </si>
  <si>
    <t>Mount Carmel School</t>
  </si>
  <si>
    <t>Rochester Community High School</t>
  </si>
  <si>
    <t>Rochester Community Middle School</t>
  </si>
  <si>
    <t>George M Riddle Elementary School</t>
  </si>
  <si>
    <t>Caston Elementary School</t>
  </si>
  <si>
    <t>Caston Jr-Sr High School</t>
  </si>
  <si>
    <t>Barton Township Elementary</t>
  </si>
  <si>
    <t>Waldo J Wood Memorial JHS</t>
  </si>
  <si>
    <t>Francisco Elementary School</t>
  </si>
  <si>
    <t>Waldo J Wood Memorial High</t>
  </si>
  <si>
    <t>Oakland City Elementary School</t>
  </si>
  <si>
    <t>Princeton Comm Intermediate School</t>
  </si>
  <si>
    <t>Princeton Community Middle</t>
  </si>
  <si>
    <t>Princeton Community High School</t>
  </si>
  <si>
    <t>Princeton Comm Primary School</t>
  </si>
  <si>
    <t>Haubstadt Community School</t>
  </si>
  <si>
    <t>Gibson Southern High School</t>
  </si>
  <si>
    <t>Fort Branch Community School</t>
  </si>
  <si>
    <t>Owensville Community School</t>
  </si>
  <si>
    <t>Eastbrook South Elementary</t>
  </si>
  <si>
    <t>Eastbrook North Elementary</t>
  </si>
  <si>
    <t>Early Childhood Center</t>
  </si>
  <si>
    <t>Eastbrook High School</t>
  </si>
  <si>
    <t>Eastbrook Junior High School</t>
  </si>
  <si>
    <t>Madison-Grant Jr./Sr. High School</t>
  </si>
  <si>
    <t>Park Elementary School</t>
  </si>
  <si>
    <t>Summitville School</t>
  </si>
  <si>
    <t>Mississinewa High School</t>
  </si>
  <si>
    <t>R J Baskett Middle School</t>
  </si>
  <si>
    <t>Westview Elementary School</t>
  </si>
  <si>
    <t>Northview Elementary School</t>
  </si>
  <si>
    <t>Justice Thurgood Marshall Intrmd</t>
  </si>
  <si>
    <t>Marion High School</t>
  </si>
  <si>
    <t>John L McCulloch Junior High Sch</t>
  </si>
  <si>
    <t>Allen Elementary School</t>
  </si>
  <si>
    <t>Marion Early Childhood Ed Cntr</t>
  </si>
  <si>
    <t>John W Kendall Elem School</t>
  </si>
  <si>
    <t>Frances Slocum Elem School</t>
  </si>
  <si>
    <t>Grant County Comm Justice Center</t>
  </si>
  <si>
    <t>Bloomfield Elementary School</t>
  </si>
  <si>
    <t>Bloomfield Jr-Sr High School</t>
  </si>
  <si>
    <t>Eastern Greene Elementary School</t>
  </si>
  <si>
    <t>Eastern Greene High School</t>
  </si>
  <si>
    <t>Eastern Greene Middle School</t>
  </si>
  <si>
    <t>Linton-Stockton High School</t>
  </si>
  <si>
    <t>Linton-Stockton Jr High School</t>
  </si>
  <si>
    <t>Linton-Stockton Elementary</t>
  </si>
  <si>
    <t>Shakamak Jr-Sr High School</t>
  </si>
  <si>
    <t>Shakamak Elementary School</t>
  </si>
  <si>
    <t>White River Valley High School</t>
  </si>
  <si>
    <t>White River Valley Middle School</t>
  </si>
  <si>
    <t>White River Valley Elementary Sch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</si>
  <si>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</si>
  <si>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</si>
  <si>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</si>
  <si>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</si>
  <si>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</si>
  <si>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</si>
  <si>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</si>
  <si>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</si>
  <si>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</si>
  <si>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Sand Creek Intermediate School</t>
  </si>
  <si>
    <t>Harrison Parkway Elementary School</t>
  </si>
  <si>
    <t>Sand Creek Elementary</t>
  </si>
  <si>
    <t>Thorpe Creek Elementary</t>
  </si>
  <si>
    <t>Fall Creek Intermediate School</t>
  </si>
  <si>
    <t>Fall Creek Junior High</t>
  </si>
  <si>
    <t>Fishers High School</t>
  </si>
  <si>
    <t>Hamilton SE Int and Jr High Sch</t>
  </si>
  <si>
    <t>Riverside Junior High</t>
  </si>
  <si>
    <t>Durbin Elementary School</t>
  </si>
  <si>
    <t>Hamilton Southeastern HS</t>
  </si>
  <si>
    <t>Riverside Intermediate School</t>
  </si>
  <si>
    <t>Hamilton Heights High School</t>
  </si>
  <si>
    <t>Hamilton Heights Elementary School</t>
  </si>
  <si>
    <t>Hamilton Heights Middle School</t>
  </si>
  <si>
    <t>Hamilton Heights Primary School</t>
  </si>
  <si>
    <t>Westfield Middle School</t>
  </si>
  <si>
    <t>Shamrock Springs Elementary School</t>
  </si>
  <si>
    <t>Westfield High School</t>
  </si>
  <si>
    <t>Carey Ridge Elementary School</t>
  </si>
  <si>
    <t>Washington Woods Elementary School</t>
  </si>
  <si>
    <t>Oak Trace Elementary School</t>
  </si>
  <si>
    <t>Monon Trail Elementary School</t>
  </si>
  <si>
    <t>Westfield Intermediate School</t>
  </si>
  <si>
    <t>Maple Glen Elementary</t>
  </si>
  <si>
    <t>Sheridan High School</t>
  </si>
  <si>
    <t>Sheridan Elementary School</t>
  </si>
  <si>
    <t>Sheridan Middle School</t>
  </si>
  <si>
    <t>Carmel High School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</si>
  <si>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</si>
  <si>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</si>
  <si>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</si>
  <si>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</si>
  <si>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</si>
  <si>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</si>
  <si>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</si>
  <si>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Orchard Park Elementary School</t>
  </si>
  <si>
    <t>Prairie Trace Elementary School</t>
  </si>
  <si>
    <t>Mohawk Trails Elementary School</t>
  </si>
  <si>
    <t>Forest Dale Elementary School</t>
  </si>
  <si>
    <t>Creekside Middle School</t>
  </si>
  <si>
    <t>Towne Meadow Elementary School</t>
  </si>
  <si>
    <t>West Clay Elementary School</t>
  </si>
  <si>
    <t>Noblesville High School</t>
  </si>
  <si>
    <t>Noblesville East Middle School</t>
  </si>
  <si>
    <t>Hinkle Creek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</si>
  <si>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</si>
  <si>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</si>
  <si>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</si>
  <si>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</si>
  <si>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</si>
  <si>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>White River Elementary School</t>
  </si>
  <si>
    <t>Brandywine Elementary School</t>
  </si>
  <si>
    <t>New Palestine Elementary School</t>
  </si>
  <si>
    <t>New Palestine High School</t>
  </si>
  <si>
    <t>Doe Creek Middle School</t>
  </si>
  <si>
    <t>Sugar Creek Elementary Sch</t>
  </si>
  <si>
    <t>Maxwell Intermediate School</t>
  </si>
  <si>
    <t>Greenfield Central Junior High Sch</t>
  </si>
  <si>
    <t>Eden Elementary School</t>
  </si>
  <si>
    <t>JB Stephens Elementary School</t>
  </si>
  <si>
    <t>Greenfield Intermediate School</t>
  </si>
  <si>
    <t>Greenfield-Central High School</t>
  </si>
  <si>
    <t>Harris Elementary School</t>
  </si>
  <si>
    <t>Weston Elementary School</t>
  </si>
  <si>
    <t>Fortville Elementary School</t>
  </si>
  <si>
    <t>Mt Vernon Middle School</t>
  </si>
  <si>
    <t>Mt Comfort Elementary School</t>
  </si>
  <si>
    <t>Mt Vernon Early Learning Academy</t>
  </si>
  <si>
    <t>Mt Vernon High School</t>
  </si>
  <si>
    <t>McCordsville Elementary School</t>
  </si>
  <si>
    <t>Eastern Hancock Middle School</t>
  </si>
  <si>
    <t>Eastern Hancock High School</t>
  </si>
  <si>
    <t>Eastern Hancock Elementary School</t>
  </si>
  <si>
    <t>Lanesville Elementary School</t>
  </si>
  <si>
    <t>Lanesville Jr-Sr HS</t>
  </si>
  <si>
    <t>Morgan Elementary School</t>
  </si>
  <si>
    <t>North Harrison Middle School</t>
  </si>
  <si>
    <t>North Harrison High School</t>
  </si>
  <si>
    <t>North Harrison Elementary School</t>
  </si>
  <si>
    <t>Corydon Central High School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</si>
  <si>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</si>
  <si>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</si>
  <si>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</si>
  <si>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</si>
  <si>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</si>
  <si>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</si>
  <si>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</si>
  <si>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Tri-West Middle School</t>
  </si>
  <si>
    <t>Pittsboro Primary School</t>
  </si>
  <si>
    <t>North Salem Elementary School</t>
  </si>
  <si>
    <t>Pittsboro Elementary School</t>
  </si>
  <si>
    <t>Tri-West Senior High School</t>
  </si>
  <si>
    <t>Brown Elementary School</t>
  </si>
  <si>
    <t>Brownsburg Early Childhood Center</t>
  </si>
  <si>
    <t>Brownsburg High School</t>
  </si>
  <si>
    <t>Brownsburg West Middle School</t>
  </si>
  <si>
    <t>Reagan Elementary School</t>
  </si>
  <si>
    <t>Delaware Trail Elementary School</t>
  </si>
  <si>
    <t>Brownsburg East Middle School</t>
  </si>
  <si>
    <t>White Lick Elementary School</t>
  </si>
  <si>
    <t>Cardinal Elementary School</t>
  </si>
  <si>
    <t>River Birch Elementary School</t>
  </si>
  <si>
    <t>Avon Intermediate School East</t>
  </si>
  <si>
    <t>Avon Intermediate School West</t>
  </si>
  <si>
    <t>Avon Middle School North</t>
  </si>
  <si>
    <t>White Oak Elementary School</t>
  </si>
  <si>
    <t>Sycamore Elementary School</t>
  </si>
  <si>
    <t>Avon Middle School South</t>
  </si>
  <si>
    <t>Avon High School</t>
  </si>
  <si>
    <t>Cedar Elementary School</t>
  </si>
  <si>
    <t>Pine Tree Elementary School</t>
  </si>
  <si>
    <t>Hickory Elementary School</t>
  </si>
  <si>
    <t>Danville Community High School</t>
  </si>
  <si>
    <t>Danville Middle School</t>
  </si>
  <si>
    <t>South Elementary School</t>
  </si>
  <si>
    <t>Clarks Creek Elementary</t>
  </si>
  <si>
    <t>Plainfield High School</t>
  </si>
  <si>
    <t>Plainfield Community Middle School</t>
  </si>
  <si>
    <t>Little Quakers Academy</t>
  </si>
  <si>
    <t>Mill Creek East Elementary</t>
  </si>
  <si>
    <t>Mill Creek West Elementary</t>
  </si>
  <si>
    <t>Cascade Middle School</t>
  </si>
  <si>
    <t>Cascade Senior High School</t>
  </si>
  <si>
    <t>Blue River Valley Jr-Sr High Sch</t>
  </si>
  <si>
    <t>Blue River Valley Elementary Sch</t>
  </si>
  <si>
    <t>Tri Junior-Senior High School</t>
  </si>
  <si>
    <t>Tri-Elementary School</t>
  </si>
  <si>
    <t>Shenandoah Elementary School</t>
  </si>
  <si>
    <t>Shenandoah High School</t>
  </si>
  <si>
    <t>Shenandoah Middle School</t>
  </si>
  <si>
    <t>New Castle High School</t>
  </si>
  <si>
    <t>New Castle Middle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</si>
  <si>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</si>
  <si>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</si>
  <si>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</si>
  <si>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</si>
  <si>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</si>
  <si>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High School</t>
  </si>
  <si>
    <t>Knightstown Intermediate School</t>
  </si>
  <si>
    <t>Knightstown Elementary School</t>
  </si>
  <si>
    <t>Taylor High School</t>
  </si>
  <si>
    <t>Taylor Elementary School</t>
  </si>
  <si>
    <t>Taylor Middle School</t>
  </si>
  <si>
    <t>Northwestern Senior High School</t>
  </si>
  <si>
    <t>Northwestern Elementary School</t>
  </si>
  <si>
    <t>Howard Elementary School</t>
  </si>
  <si>
    <t>Northwestern Middle School</t>
  </si>
  <si>
    <t>Eastern Elementary School</t>
  </si>
  <si>
    <t>Eastern Middle School</t>
  </si>
  <si>
    <t>Eastern High School</t>
  </si>
  <si>
    <t>Western High School</t>
  </si>
  <si>
    <t>Western Middle School</t>
  </si>
  <si>
    <t>Western Intermediate School</t>
  </si>
  <si>
    <t>Western Primary School</t>
  </si>
  <si>
    <t>Bon Air Elementary School</t>
  </si>
  <si>
    <t>Boulevard Elementary School</t>
  </si>
  <si>
    <t>Bon Air Middle School</t>
  </si>
  <si>
    <t>Elwood Haynes Elementary School</t>
  </si>
  <si>
    <t>Maple Crest Middle School</t>
  </si>
  <si>
    <t>Lafayette Park Elementary School</t>
  </si>
  <si>
    <t>Pettit Park School</t>
  </si>
  <si>
    <t>Wallace Elementary School</t>
  </si>
  <si>
    <t>Kokomo High School</t>
  </si>
  <si>
    <t>Andrews Elementary School</t>
  </si>
  <si>
    <t>Riverview School</t>
  </si>
  <si>
    <t>Roanoke Elementary School</t>
  </si>
  <si>
    <t>Salamonie School</t>
  </si>
  <si>
    <t>Lancaster Elementary School</t>
  </si>
  <si>
    <t>Crestview Middle School</t>
  </si>
  <si>
    <t>Huntington North High School</t>
  </si>
  <si>
    <t>Northwest Elementary School</t>
  </si>
  <si>
    <t>Flint Springs Elementary</t>
  </si>
  <si>
    <t>Huntington Schools Preschool</t>
  </si>
  <si>
    <t>Medora Jr &amp; Sr High School</t>
  </si>
  <si>
    <t>Medora Elementary School</t>
  </si>
  <si>
    <t>Cortland Elementary School</t>
  </si>
  <si>
    <t>Seymour Senior High School</t>
  </si>
  <si>
    <t>Margaret R Brown Elementary School</t>
  </si>
  <si>
    <t>Seymour Middle School</t>
  </si>
  <si>
    <t>Emerson Elementary School</t>
  </si>
  <si>
    <t>Seymour-Jackson Elementary School</t>
  </si>
  <si>
    <t>Seymour-Redding Elementary School</t>
  </si>
  <si>
    <t>Brownstown Central Middle School</t>
  </si>
  <si>
    <t>Jackson Co Juvenile Detention Cntr</t>
  </si>
  <si>
    <t>Brownstown Central High School</t>
  </si>
  <si>
    <t>Brownstown Elementary School</t>
  </si>
  <si>
    <t>Crothersville Jr-Sr High School</t>
  </si>
  <si>
    <t>Crothersville Elementary School</t>
  </si>
  <si>
    <t>Kankakee Valley High School</t>
  </si>
  <si>
    <t>Kankakee Valley Middle School</t>
  </si>
  <si>
    <t>DeMotte Elementary School</t>
  </si>
  <si>
    <t>Wheatfield Elementary School</t>
  </si>
  <si>
    <t>Kankakee Valley Intermediate Sch</t>
  </si>
  <si>
    <t>Rensselaer Central High School</t>
  </si>
  <si>
    <t>Van Rensselaer Elementary School</t>
  </si>
  <si>
    <t>Rensselaer Central Primary School</t>
  </si>
  <si>
    <t>Rensselaer Middle School</t>
  </si>
  <si>
    <t>Jay County High School</t>
  </si>
  <si>
    <t>Redkey Elementary School</t>
  </si>
  <si>
    <t>East Jay County Middle School</t>
  </si>
  <si>
    <t>General Shanks Elem School</t>
  </si>
  <si>
    <t>Judge Haynes Elementary School</t>
  </si>
  <si>
    <t>West Jay County Middle School</t>
  </si>
  <si>
    <t>East Elementary School</t>
  </si>
  <si>
    <t>Westlawn Elementary School</t>
  </si>
  <si>
    <t>Deputy Elementary School</t>
  </si>
  <si>
    <t>Madison Consolidated High School</t>
  </si>
  <si>
    <t>Madison Consolidated Jr High Sch</t>
  </si>
  <si>
    <t>Rykers' Ridge Elementary School</t>
  </si>
  <si>
    <t>Madison Early Childhood Center</t>
  </si>
  <si>
    <t>Lydia Middleton Elementary School</t>
  </si>
  <si>
    <t>Emery O Muncie Elementary School</t>
  </si>
  <si>
    <t>Southwestern High School</t>
  </si>
  <si>
    <t>Southwestern Elementary School</t>
  </si>
  <si>
    <t>Southwestern Middle School</t>
  </si>
  <si>
    <t>Jennings County High School</t>
  </si>
  <si>
    <t>Sand Creek Elementary School</t>
  </si>
  <si>
    <t>Scipio Elementary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</si>
  <si>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</si>
  <si>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</si>
  <si>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</si>
  <si>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</si>
  <si>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</si>
  <si>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</si>
  <si>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Whiteland Community High School</t>
  </si>
  <si>
    <t>Grassy Creek Elementary School</t>
  </si>
  <si>
    <t>Sawmill Woods Elementary School</t>
  </si>
  <si>
    <t>Whiteland Elementary School</t>
  </si>
  <si>
    <t>Clark Pleasant Middle School</t>
  </si>
  <si>
    <t>Break-O-Day Elementary School</t>
  </si>
  <si>
    <t>Pleasant Crossing Elementary</t>
  </si>
  <si>
    <t>Sugar Grove Elementary School</t>
  </si>
  <si>
    <t>Center Grove Elementary School</t>
  </si>
  <si>
    <t>Center Grove High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</si>
  <si>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</si>
  <si>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</si>
  <si>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</si>
  <si>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</si>
  <si>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</si>
  <si>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Edinburgh Community High School</t>
  </si>
  <si>
    <t>Edinburgh Comm Middle School</t>
  </si>
  <si>
    <t>Needham Elementary School</t>
  </si>
  <si>
    <t>Franklin Community High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</si>
  <si>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</si>
  <si>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</si>
  <si>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</si>
  <si>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</si>
  <si>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</si>
  <si>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Community High Sch</t>
  </si>
  <si>
    <t>Greenwood Middle School</t>
  </si>
  <si>
    <t>Greenwood Northeast Elementary Sch</t>
  </si>
  <si>
    <t>V O Isom Central Elem School</t>
  </si>
  <si>
    <t>Southwest Elementary School</t>
  </si>
  <si>
    <t>Indian Creek Elementary School</t>
  </si>
  <si>
    <t>Indian Creek Intermediate School</t>
  </si>
  <si>
    <t>Indian Creek Middle School</t>
  </si>
  <si>
    <t>Indian Creek Sr High School</t>
  </si>
  <si>
    <t>North Knox Primary School</t>
  </si>
  <si>
    <t>North Knox Jr-Sr High School</t>
  </si>
  <si>
    <t>North Knox Intermediate</t>
  </si>
  <si>
    <t>South Knox Elementary School</t>
  </si>
  <si>
    <t>South Knox Middle-High School</t>
  </si>
  <si>
    <t>Benjamin Franklin Elementary Sch</t>
  </si>
  <si>
    <t>Lincoln High School</t>
  </si>
  <si>
    <t>George Rogers Clark School</t>
  </si>
  <si>
    <t>James Whitcomb Riley Elem Sch</t>
  </si>
  <si>
    <t>Tecumseh-Harrison Elementary Sch</t>
  </si>
  <si>
    <t>Francis Vigo Elementary School</t>
  </si>
  <si>
    <t>North Webster Elementary School</t>
  </si>
  <si>
    <t>Wawasee Middle School</t>
  </si>
  <si>
    <t>Milford School</t>
  </si>
  <si>
    <t>Syracuse Elementary School</t>
  </si>
  <si>
    <t>Wawasee High School</t>
  </si>
  <si>
    <t>Claypool Elementary School</t>
  </si>
  <si>
    <t>Lakeview Middle School</t>
  </si>
  <si>
    <t>Eisenhower Elementary School</t>
  </si>
  <si>
    <t>Harrison Elementary School</t>
  </si>
  <si>
    <t>Leesburg Elementary School</t>
  </si>
  <si>
    <t>Warsaw Community High School</t>
  </si>
  <si>
    <t>Edgewood Middle School</t>
  </si>
  <si>
    <t>Madison Elementary School</t>
  </si>
  <si>
    <t>Akron Elementary School</t>
  </si>
  <si>
    <t>Tippecanoe Valley High School</t>
  </si>
  <si>
    <t>Mentone Elementary School</t>
  </si>
  <si>
    <t>Tippecanoe Valley Middle School</t>
  </si>
  <si>
    <t>Pierceton Elementary School</t>
  </si>
  <si>
    <t>Whitko Middle School</t>
  </si>
  <si>
    <t>South Whitley Elementary School</t>
  </si>
  <si>
    <t>Whitko High School</t>
  </si>
  <si>
    <t>Prairie Heights Elementary School</t>
  </si>
  <si>
    <t>Prairie Heights Middle School</t>
  </si>
  <si>
    <t>Prairie Heights Sr High School</t>
  </si>
  <si>
    <t>Westview Jr-Sr High School</t>
  </si>
  <si>
    <t>Topeka Elementary School</t>
  </si>
  <si>
    <t>Meadowview Elementary School</t>
  </si>
  <si>
    <t>Shipshewana-Scott Elementary Sch</t>
  </si>
  <si>
    <t>Lakeland High School</t>
  </si>
  <si>
    <t>Wolcott Mills Elementary School</t>
  </si>
  <si>
    <t>Lakeland Middle School</t>
  </si>
  <si>
    <t>Lima-Brighton Elementary</t>
  </si>
  <si>
    <t>Eagle Park Community School</t>
  </si>
  <si>
    <t>Jane Ball Elementary School</t>
  </si>
  <si>
    <t>Hanover Central Middle School</t>
  </si>
  <si>
    <t>Hanover Central High School</t>
  </si>
  <si>
    <t>River Forest High School</t>
  </si>
  <si>
    <t>Henry S Evans Elementary School</t>
  </si>
  <si>
    <t>River Forest Middle School</t>
  </si>
  <si>
    <t>John I Meister Elementary School</t>
  </si>
  <si>
    <t>Merrillville High School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</si>
  <si>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</si>
  <si>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</si>
  <si>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</si>
  <si>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</si>
  <si>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</si>
  <si>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</si>
  <si>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</si>
  <si>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</si>
  <si>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Lake Central High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</si>
  <si>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</si>
  <si>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</si>
  <si>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</si>
  <si>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</si>
  <si>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</si>
  <si>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</si>
  <si>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Homan Elementary School</t>
  </si>
  <si>
    <t>Peifer Elementary School</t>
  </si>
  <si>
    <t>Oak Hill Elementary School</t>
  </si>
  <si>
    <t>Lake Prairie Elementary School</t>
  </si>
  <si>
    <t>Three Creeks Elem School</t>
  </si>
  <si>
    <t>Lowell Middle School</t>
  </si>
  <si>
    <t>Lowell Senior High School</t>
  </si>
  <si>
    <t>Calumet New Tech High School</t>
  </si>
  <si>
    <t>Longfellow New Tech Elementary Sch</t>
  </si>
  <si>
    <t>Hosford Park New Tech Elementary</t>
  </si>
  <si>
    <t>Lake Ridge New Tech Middle School</t>
  </si>
  <si>
    <t>Robert Taft Middle School</t>
  </si>
  <si>
    <t>Douglas MacArthur Elem School</t>
  </si>
  <si>
    <t>Dwight D Eisenhower Elem School</t>
  </si>
  <si>
    <t>Winfield Elementary School</t>
  </si>
  <si>
    <t>Crown Point High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</si>
  <si>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</si>
  <si>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</si>
  <si>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</si>
  <si>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</si>
  <si>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</si>
  <si>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East Chicago Central High School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</si>
  <si>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</si>
  <si>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</si>
  <si>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</si>
  <si>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</si>
  <si>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</si>
  <si>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</si>
  <si>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Alexander Hamilton Elementary Sch</t>
  </si>
  <si>
    <t>Virgil I Bailey Elementary School</t>
  </si>
  <si>
    <t>Benjamin Banneker Achievement Ctr</t>
  </si>
  <si>
    <t>Mary M Bethune Early Child Dev Ctr</t>
  </si>
  <si>
    <t>Beveridge Elementary School</t>
  </si>
  <si>
    <t>Frankie W McCullough Acad for Girl</t>
  </si>
  <si>
    <t>Bailly Preparatory Academy</t>
  </si>
  <si>
    <t>Jacques Marquette Elem School</t>
  </si>
  <si>
    <t>Glen Park Acad for Excel in Lrn</t>
  </si>
  <si>
    <t>West Side Leadership Academy</t>
  </si>
  <si>
    <t>Wm A Wirt/Emerson VPA</t>
  </si>
  <si>
    <t>Daniel Hale Williams Elem Sch</t>
  </si>
  <si>
    <t>Beiriger Elementary School</t>
  </si>
  <si>
    <t>Griffith Senior High School</t>
  </si>
  <si>
    <t>Griffith Middle School</t>
  </si>
  <si>
    <t>Eldon Ready Elementary School</t>
  </si>
  <si>
    <t>Elsie Wadsworth Elementary School</t>
  </si>
  <si>
    <t>George Rogers Clark Md/HS</t>
  </si>
  <si>
    <t>Donald E Gavit Middle/High School</t>
  </si>
  <si>
    <t>Hammond High School</t>
  </si>
  <si>
    <t>Morton Senior High School</t>
  </si>
  <si>
    <t>Joseph Hess Elementary School</t>
  </si>
  <si>
    <t>Henry W Eggers Middle School</t>
  </si>
  <si>
    <t>Charles N Scott Middle School</t>
  </si>
  <si>
    <t>Thomas A Edison Elementary School</t>
  </si>
  <si>
    <t>Warren G Harding Elementary School</t>
  </si>
  <si>
    <t>Washington Irving Elementary Sch</t>
  </si>
  <si>
    <t>Kenwood Elementary School</t>
  </si>
  <si>
    <t>Lafayette Elementary School</t>
  </si>
  <si>
    <t>Maywood Elementary School</t>
  </si>
  <si>
    <t>Morton Elementary School</t>
  </si>
  <si>
    <t>Lew Wallace Elementary School</t>
  </si>
  <si>
    <t>Frank O'Bannon Elementary School</t>
  </si>
  <si>
    <t>Highland High School</t>
  </si>
  <si>
    <t>Highland Middle School</t>
  </si>
  <si>
    <t>Judith Morton Johnston Elementary</t>
  </si>
  <si>
    <t>Mildred Merkley Elementary School</t>
  </si>
  <si>
    <t>Southridge Elementary School</t>
  </si>
  <si>
    <t>Allen J Warren Elementary School</t>
  </si>
  <si>
    <t>Hobart High School</t>
  </si>
  <si>
    <t>Hobart Middle School</t>
  </si>
  <si>
    <t>Early Learning Center-George Earle</t>
  </si>
  <si>
    <t>Liberty Elementary School</t>
  </si>
  <si>
    <t>Ridge View Elementary School</t>
  </si>
  <si>
    <t>Joan Martin Elementary School</t>
  </si>
  <si>
    <t>Munster High School</t>
  </si>
  <si>
    <t>Wilbur Wright Middle School</t>
  </si>
  <si>
    <t>James B Eads Elementary School</t>
  </si>
  <si>
    <t>Ernest R Elliott Elementary School</t>
  </si>
  <si>
    <t>Frank H Hammond Elementary School</t>
  </si>
  <si>
    <t>Whiting High School</t>
  </si>
  <si>
    <t>Whiting Middle School</t>
  </si>
  <si>
    <t>Nathan Hale Elementary School</t>
  </si>
  <si>
    <t>New Prairie High School</t>
  </si>
  <si>
    <t>Rolling Prairie Elementary School</t>
  </si>
  <si>
    <t>New Prairie Middle School</t>
  </si>
  <si>
    <t>Olive Township Elementary School</t>
  </si>
  <si>
    <t>Westville Elementary School</t>
  </si>
  <si>
    <t>Westville High School</t>
  </si>
  <si>
    <t>LaCrosse School</t>
  </si>
  <si>
    <t>Wanatah School</t>
  </si>
  <si>
    <t>Coolspring Elementary School</t>
  </si>
  <si>
    <t>Springfield Elementary School</t>
  </si>
  <si>
    <t>Martin T Krueger Middle School</t>
  </si>
  <si>
    <t>Barker Middle School</t>
  </si>
  <si>
    <t>Michigan City High School</t>
  </si>
  <si>
    <t>Edgewood Elementary School</t>
  </si>
  <si>
    <t>Lake Hills Elementary School</t>
  </si>
  <si>
    <t>Joy Elementary School</t>
  </si>
  <si>
    <t>Knapp Elementary School</t>
  </si>
  <si>
    <t>Niemann Elementary School</t>
  </si>
  <si>
    <t>Marsh Elementary School</t>
  </si>
  <si>
    <t>Pine Elementary School</t>
  </si>
  <si>
    <t>South Central Elementary School</t>
  </si>
  <si>
    <t>South Central Jr-Sr High School</t>
  </si>
  <si>
    <t>Indian Trail Elementary School</t>
  </si>
  <si>
    <t>Kesling Middle School</t>
  </si>
  <si>
    <t>Kingsford Heights Elementary Sch</t>
  </si>
  <si>
    <t>Kingsbury Elementary School</t>
  </si>
  <si>
    <t>LaPorte High School</t>
  </si>
  <si>
    <t>Paul F Boston Middle School</t>
  </si>
  <si>
    <t>Hailmann Elementary School</t>
  </si>
  <si>
    <t>F Willard Crichfield Elementary</t>
  </si>
  <si>
    <t>Riley Elementary School</t>
  </si>
  <si>
    <t>Handley Elementary School</t>
  </si>
  <si>
    <t>Fayetteville Elementary School</t>
  </si>
  <si>
    <t>Needmore Elementary School</t>
  </si>
  <si>
    <t>Springville Elementary School</t>
  </si>
  <si>
    <t>Heltonville Elementary School</t>
  </si>
  <si>
    <t>Oolitic Middle School</t>
  </si>
  <si>
    <t>Dollens Elementary School</t>
  </si>
  <si>
    <t>Shawswick Elementary School</t>
  </si>
  <si>
    <t>Shawswick Middle School</t>
  </si>
  <si>
    <t>Bedford Middle School</t>
  </si>
  <si>
    <t>Bedford-North Lawrence High School</t>
  </si>
  <si>
    <t>Parkview Primary School</t>
  </si>
  <si>
    <t>Stalker Elementary School</t>
  </si>
  <si>
    <t>Parkview Intermediate School</t>
  </si>
  <si>
    <t>Burris Elementary School</t>
  </si>
  <si>
    <t>Hatfield Elementary School</t>
  </si>
  <si>
    <t>Mitchell Jr High School</t>
  </si>
  <si>
    <t>Mitchell High School</t>
  </si>
  <si>
    <t>Frankton Jr-Sr High School</t>
  </si>
  <si>
    <t>Frankton Elementary School</t>
  </si>
  <si>
    <t>Lapel Sr High School</t>
  </si>
  <si>
    <t>Lapel Middle School</t>
  </si>
  <si>
    <t>Lapel Elementary School</t>
  </si>
  <si>
    <t>Pendleton Heights High School</t>
  </si>
  <si>
    <t>Pendleton Heights Middle School</t>
  </si>
  <si>
    <t>Pendleton Elementary School</t>
  </si>
  <si>
    <t>Maple Ridge Elementary School</t>
  </si>
  <si>
    <t>Alexandria-Monroe High School</t>
  </si>
  <si>
    <t>Alexandria-Monroe Intermediate</t>
  </si>
  <si>
    <t>Alexandria-Monroe Elementary</t>
  </si>
  <si>
    <t>COMPASS Alternative School</t>
  </si>
  <si>
    <t>Anderson High School</t>
  </si>
  <si>
    <t>Tenth Street Elementary School</t>
  </si>
  <si>
    <t>Southview Preschool Center</t>
  </si>
  <si>
    <t>Valley Grove Elementary School</t>
  </si>
  <si>
    <t>Eastside Elementary School</t>
  </si>
  <si>
    <t>Anderson Elementary School</t>
  </si>
  <si>
    <t>Erskine Elementary School</t>
  </si>
  <si>
    <t>Elwood Jr-Sr High School</t>
  </si>
  <si>
    <t>Elwood Intermediate School</t>
  </si>
  <si>
    <t>Elwood Elementary School</t>
  </si>
  <si>
    <t>Decatur Central High School</t>
  </si>
  <si>
    <t>Gold Academy</t>
  </si>
  <si>
    <t>Blue Academy</t>
  </si>
  <si>
    <t>Decatur Middle School</t>
  </si>
  <si>
    <t>Stephen Decatur Elementary School</t>
  </si>
  <si>
    <t>Valley Mills Elementary School</t>
  </si>
  <si>
    <t>Decatur Twp School for Excellence</t>
  </si>
  <si>
    <t>West Newton Elementary School</t>
  </si>
  <si>
    <t>Liberty Early Elementary School</t>
  </si>
  <si>
    <t>Franklin Central High School</t>
  </si>
  <si>
    <t>South Creek Elementary</t>
  </si>
  <si>
    <t>Franklin Township Middle Schl East</t>
  </si>
  <si>
    <t>Franklin Township Middle Sch West</t>
  </si>
  <si>
    <t>Thompson Crossing Elementary Sch</t>
  </si>
  <si>
    <t>Mary Adams Elementary School</t>
  </si>
  <si>
    <t>Acton Elementary School</t>
  </si>
  <si>
    <t>Lillie Idella Kitley Elementary</t>
  </si>
  <si>
    <t>Bunker Hill Elementary School</t>
  </si>
  <si>
    <t>Lawrence Central High School</t>
  </si>
  <si>
    <t>Lawrence North High School</t>
  </si>
  <si>
    <t>Belzer Middle School</t>
  </si>
  <si>
    <t>Brook Park Elementary School</t>
  </si>
  <si>
    <t>Mary Evelyn Castle Elementary Sch</t>
  </si>
  <si>
    <t>Early Learning Center</t>
  </si>
  <si>
    <t>Crestview Elementary School</t>
  </si>
  <si>
    <t>Amy Beverland Elementary</t>
  </si>
  <si>
    <t>Fall Creek Valley Middle School</t>
  </si>
  <si>
    <t>Forest Glen Elementary School</t>
  </si>
  <si>
    <t>Winding Ridge Elementary School</t>
  </si>
  <si>
    <t>Oaklandon Elementary School</t>
  </si>
  <si>
    <t>Skiles Test Elementary School</t>
  </si>
  <si>
    <t>Perry Meridian High School</t>
  </si>
  <si>
    <t>Southport High School</t>
  </si>
  <si>
    <t>Southport 6th Grade Academy</t>
  </si>
  <si>
    <t>Perry Meridian 6th Grade Academy</t>
  </si>
  <si>
    <t>Southport Middle School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</si>
  <si>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</si>
  <si>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</si>
  <si>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</si>
  <si>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</si>
  <si>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</si>
  <si>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</si>
  <si>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</si>
  <si>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</si>
  <si>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Winchester Village Elementary</t>
  </si>
  <si>
    <t>Jeremiah Gray Elementary School</t>
  </si>
  <si>
    <t>Rosa Parks Elementary School</t>
  </si>
  <si>
    <t>Fishback Creek Public Academy</t>
  </si>
  <si>
    <t>Deer Run Elementary</t>
  </si>
  <si>
    <t>Pike High School</t>
  </si>
  <si>
    <t>College Park Elementary School</t>
  </si>
  <si>
    <t>Lincoln Middle School</t>
  </si>
  <si>
    <t>Guion Creek Middle School</t>
  </si>
  <si>
    <t>Eagle Creek Elementary School</t>
  </si>
  <si>
    <t>Eastbrook Elementary School</t>
  </si>
  <si>
    <t>Guion Creek Elementary School</t>
  </si>
  <si>
    <t>Snacks Crossing Elementary School</t>
  </si>
  <si>
    <t>New Augusta Public Academy - South</t>
  </si>
  <si>
    <t>New Augusta Public Academy - North</t>
  </si>
  <si>
    <t>Warren Central High School</t>
  </si>
  <si>
    <t>Creston Middle School</t>
  </si>
  <si>
    <t>Stonybrook Middle School</t>
  </si>
  <si>
    <t>Raymond Park Middle School</t>
  </si>
  <si>
    <t>Eastridge Elementary School</t>
  </si>
  <si>
    <t>Lakeside Elementary School</t>
  </si>
  <si>
    <t>Lowell Elementary School</t>
  </si>
  <si>
    <t>Pleasant Run Elementary School</t>
  </si>
  <si>
    <t>Sunny Heights Elementary School</t>
  </si>
  <si>
    <t>Brookview Elementary School</t>
  </si>
  <si>
    <t>Warren Early Childhood Center</t>
  </si>
  <si>
    <t>Liberty Park Elementary School</t>
  </si>
  <si>
    <t>Creston Intermediate Academy</t>
  </si>
  <si>
    <t>Stonybrook Intermediate Academy</t>
  </si>
  <si>
    <t>Raymond Park Intermediate</t>
  </si>
  <si>
    <t>Allisonville Elementary School</t>
  </si>
  <si>
    <t>Crooked Creek Elementary School</t>
  </si>
  <si>
    <t>Greenbriar Elementary School</t>
  </si>
  <si>
    <t>John Strange Elementary School</t>
  </si>
  <si>
    <t>Nora Elementary School</t>
  </si>
  <si>
    <t>Spring Mill Elementary School</t>
  </si>
  <si>
    <t>Hilltop School</t>
  </si>
  <si>
    <t>Fox Hill Elementary School</t>
  </si>
  <si>
    <t>Eastwood Middle School</t>
  </si>
  <si>
    <t>Northview Middle School</t>
  </si>
  <si>
    <t>Westlane Middle School</t>
  </si>
  <si>
    <t>North Central High School</t>
  </si>
  <si>
    <t>Ben Davis High School</t>
  </si>
  <si>
    <t>Ben Davis Ninth Grade Center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</si>
  <si>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</si>
  <si>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</si>
  <si>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</si>
  <si>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</si>
  <si>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</si>
  <si>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</si>
  <si>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</si>
  <si>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</si>
  <si>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</si>
  <si>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Sanders School</t>
  </si>
  <si>
    <t>Westlake Elementary School</t>
  </si>
  <si>
    <t>Chapelwood Elementary School</t>
  </si>
  <si>
    <t>Achieve Virtual Education Academy</t>
  </si>
  <si>
    <t>Bridgeport Elementary School</t>
  </si>
  <si>
    <t>Ben Davis University High School</t>
  </si>
  <si>
    <t>Beech Grove Sr High School</t>
  </si>
  <si>
    <t>Beech Grove Middle School</t>
  </si>
  <si>
    <t>South Grove Intermediate School</t>
  </si>
  <si>
    <t>Hornet Park Elementary School</t>
  </si>
  <si>
    <t>Arlington High</t>
  </si>
  <si>
    <t>HW Longfellow Med/STEM Magnet Midl</t>
  </si>
  <si>
    <t>Arsenal Technical High School</t>
  </si>
  <si>
    <t>Crispus Attucks Medical Magnet HS</t>
  </si>
  <si>
    <t>Northwest Community High School</t>
  </si>
  <si>
    <t>Shortridge High School</t>
  </si>
  <si>
    <t>Cold Spring School</t>
  </si>
  <si>
    <t>Broad Ripple Mgnt Jr HS-Prfm Arts</t>
  </si>
  <si>
    <t>George Washington Comm Middle Sch</t>
  </si>
  <si>
    <t>Washington Irving School 14</t>
  </si>
  <si>
    <t>Thomas D Gregg School 15</t>
  </si>
  <si>
    <t>Northwest Community Middle School</t>
  </si>
  <si>
    <t>John Marshall Middle</t>
  </si>
  <si>
    <t>James A Garfield School 31</t>
  </si>
  <si>
    <t>Eleanor Skillen School 34</t>
  </si>
  <si>
    <t>Center for Inquiry School 70</t>
  </si>
  <si>
    <t>William McKinley School 39</t>
  </si>
  <si>
    <t>James Whitcomb Riley School 43</t>
  </si>
  <si>
    <t>Riverside School 44</t>
  </si>
  <si>
    <t>Daniel Webster School 46</t>
  </si>
  <si>
    <t>Louis B Russell Jr School 48</t>
  </si>
  <si>
    <t>William Penn School 49</t>
  </si>
  <si>
    <t>James Russell Lowell School 51</t>
  </si>
  <si>
    <t>Brookside School 54</t>
  </si>
  <si>
    <t>Eliza A Blaker School 55</t>
  </si>
  <si>
    <t>Francis W Parker School 56</t>
  </si>
  <si>
    <t>George W Julian School 57</t>
  </si>
  <si>
    <t>Ralph Waldo Emerson School 58</t>
  </si>
  <si>
    <t>IPS/ Butler University Lab Sch 60</t>
  </si>
  <si>
    <t>Wendell Phillips School 63</t>
  </si>
  <si>
    <t>Raymond F Brandes School 65</t>
  </si>
  <si>
    <t>Stephen Foster School 67</t>
  </si>
  <si>
    <t>Joyce Kilmer School 69</t>
  </si>
  <si>
    <t>Edison School of the Arts 47</t>
  </si>
  <si>
    <t>Theodore Potter School 74</t>
  </si>
  <si>
    <t>Merle Sidener Gifted Academy</t>
  </si>
  <si>
    <t>Carl Wilde School 79</t>
  </si>
  <si>
    <t>Christian Park School 82</t>
  </si>
  <si>
    <t>Floro Torrence School 83</t>
  </si>
  <si>
    <t>George Washington Carver School 87</t>
  </si>
  <si>
    <t>Anna Brochhausen School 88</t>
  </si>
  <si>
    <t>Ernie Pyle School 90</t>
  </si>
  <si>
    <t>Rousseau McClellan School 91</t>
  </si>
  <si>
    <t>George H Fisher School 93</t>
  </si>
  <si>
    <t>Meredith Nicholson School 96</t>
  </si>
  <si>
    <t>Emma Donnan Elementary School</t>
  </si>
  <si>
    <t>H L Harshman Middle School</t>
  </si>
  <si>
    <t>Francis Bellamy Pre-School Center</t>
  </si>
  <si>
    <t>Phalen at Francis Scott Key 103</t>
  </si>
  <si>
    <t>Charles Warren Fairbanks Sch 105</t>
  </si>
  <si>
    <t>Robert Lee Frost School 106</t>
  </si>
  <si>
    <t>Lew Wallace School 107</t>
  </si>
  <si>
    <t>Jonathan Jennings School 109</t>
  </si>
  <si>
    <t>Paul I Miller School 114</t>
  </si>
  <si>
    <t>Gambold Pre-School</t>
  </si>
  <si>
    <t>George S Buck School 94</t>
  </si>
  <si>
    <t>Arlington Woods School 99</t>
  </si>
  <si>
    <t>Center For Inquiry School 2</t>
  </si>
  <si>
    <t>George Washington Community HS</t>
  </si>
  <si>
    <t>Center for Inquiry School 84</t>
  </si>
  <si>
    <t>Clarence Farrington School 61</t>
  </si>
  <si>
    <t>Center for Inquiry School 27</t>
  </si>
  <si>
    <t>Frederick Douglass School 19</t>
  </si>
  <si>
    <t>RISE Learning Center</t>
  </si>
  <si>
    <t>Speedway Junior High School</t>
  </si>
  <si>
    <t>Speedway Senior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</si>
  <si>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</si>
  <si>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</si>
  <si>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</si>
  <si>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</si>
  <si>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</si>
  <si>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Culver Elementary School</t>
  </si>
  <si>
    <t>Argos Community Elementary</t>
  </si>
  <si>
    <t>Argos Comm Jr-Sr High School</t>
  </si>
  <si>
    <t>Bremen Senior High School</t>
  </si>
  <si>
    <t>Bremen Elementary/Middle School</t>
  </si>
  <si>
    <t>Menominee Elementary School</t>
  </si>
  <si>
    <t>Plymouth High School</t>
  </si>
  <si>
    <t>Lincoln Junior High School</t>
  </si>
  <si>
    <t>Riverside Intermediate</t>
  </si>
  <si>
    <t>Washington Discovery Academy</t>
  </si>
  <si>
    <t>Webster Elementary School</t>
  </si>
  <si>
    <t>Triton Elementary School</t>
  </si>
  <si>
    <t>Triton Jr-Sr High School</t>
  </si>
  <si>
    <t>Shoals Community High School</t>
  </si>
  <si>
    <t>Shoals Community Elementary School</t>
  </si>
  <si>
    <t>Shoals Middle School</t>
  </si>
  <si>
    <t>Loogootee Elementary School</t>
  </si>
  <si>
    <t>Loogootee Middle School</t>
  </si>
  <si>
    <t>Loogootee High School</t>
  </si>
  <si>
    <t>Pipe Creek Elementary School</t>
  </si>
  <si>
    <t>Maconaquah High School</t>
  </si>
  <si>
    <t>Maconaquah Middle School</t>
  </si>
  <si>
    <t>Maconaquah Elementary School</t>
  </si>
  <si>
    <t>North Miami Middle/High School</t>
  </si>
  <si>
    <t>North Miami Elementary School</t>
  </si>
  <si>
    <t>Oak Hill Junior High School</t>
  </si>
  <si>
    <t>Swayzee Elementary School</t>
  </si>
  <si>
    <t>Oak Hill High School</t>
  </si>
  <si>
    <t>Converse Elementary School</t>
  </si>
  <si>
    <t>Sweetser Elementary School</t>
  </si>
  <si>
    <t>Peru High School</t>
  </si>
  <si>
    <t>Peru Junior High School</t>
  </si>
  <si>
    <t>Blair Pointe Upper Elementary</t>
  </si>
  <si>
    <t>Elmwood Primary Learning Center</t>
  </si>
  <si>
    <t>Stinesville Elementary School</t>
  </si>
  <si>
    <t>Edgewood Early Childhood Center</t>
  </si>
  <si>
    <t>Edgewood High School</t>
  </si>
  <si>
    <t>Edgewood Junior High School</t>
  </si>
  <si>
    <t>Edgewood Primary School</t>
  </si>
  <si>
    <t>Edgewood Intermediate School</t>
  </si>
  <si>
    <t>Unionville Elementary School</t>
  </si>
  <si>
    <t>Lakeview Elementary School</t>
  </si>
  <si>
    <t>Highland Park Elementary School</t>
  </si>
  <si>
    <t>Summit Elementary School</t>
  </si>
  <si>
    <t>Bloomington High School South</t>
  </si>
  <si>
    <t>Bloomington High School North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</si>
  <si>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</si>
  <si>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</si>
  <si>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</si>
  <si>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</si>
  <si>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</si>
  <si>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</si>
  <si>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Hoosier Hills Childcare Center</t>
  </si>
  <si>
    <t>The Acad of Sci &amp; Entrepreneurship</t>
  </si>
  <si>
    <t>Marlin Elementary School</t>
  </si>
  <si>
    <t>Rogers Elementary School</t>
  </si>
  <si>
    <t>Bloomington Graduation School</t>
  </si>
  <si>
    <t>Jackson Creek Middle School</t>
  </si>
  <si>
    <t>Templeton Elementary School</t>
  </si>
  <si>
    <t>University Elementary School</t>
  </si>
  <si>
    <t>Pleasant Hill Elementary School</t>
  </si>
  <si>
    <t>Lester B Sommer Elementary School</t>
  </si>
  <si>
    <t>Sugar Creek Elementary School</t>
  </si>
  <si>
    <t>North Montgomery High School</t>
  </si>
  <si>
    <t>Ladoga Elementary School</t>
  </si>
  <si>
    <t>Southmont Sr High School</t>
  </si>
  <si>
    <t>Walnut Elementary School</t>
  </si>
  <si>
    <t>Southmont Jr High School</t>
  </si>
  <si>
    <t>New Market Elementary School</t>
  </si>
  <si>
    <t>Crawfordsville Sr High School</t>
  </si>
  <si>
    <t>Crawfordsville Middle School</t>
  </si>
  <si>
    <t>Mollie B Hoover Elementary School</t>
  </si>
  <si>
    <t>Laura Hose Elementary School</t>
  </si>
  <si>
    <t>Meredith Nicholson Elementary Sch</t>
  </si>
  <si>
    <t>Anna Willson School</t>
  </si>
  <si>
    <t>Monrovia Middle School</t>
  </si>
  <si>
    <t>Monrovia High School</t>
  </si>
  <si>
    <t>Monrovia Elementary School</t>
  </si>
  <si>
    <t>Eminence Jr-Sr High School</t>
  </si>
  <si>
    <t>Eminence Elementary School</t>
  </si>
  <si>
    <t>Green Township Elementary School</t>
  </si>
  <si>
    <t>Martinsville High School</t>
  </si>
  <si>
    <t>John R. Wooden Middle School</t>
  </si>
  <si>
    <t>Bell Intermediate Academy</t>
  </si>
  <si>
    <t>Brooklyn Elementary School</t>
  </si>
  <si>
    <t>Centerton Elementary School</t>
  </si>
  <si>
    <t>Charles L Smith Elementary School</t>
  </si>
  <si>
    <t>Paragon Elementary School</t>
  </si>
  <si>
    <t>Poston Road Elementary School</t>
  </si>
  <si>
    <t>Mooresville High School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</si>
  <si>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</si>
  <si>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</si>
  <si>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</si>
  <si>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</si>
  <si>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</si>
  <si>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</si>
  <si>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Lake Village Elementary School</t>
  </si>
  <si>
    <t>North Newton Jr-Sr High School</t>
  </si>
  <si>
    <t>South Newton Senior High School</t>
  </si>
  <si>
    <t>South Newton Elementary School</t>
  </si>
  <si>
    <t>South Newton Middle School</t>
  </si>
  <si>
    <t>Wolf Lake Elementary School</t>
  </si>
  <si>
    <t>Central Noble Junior Senior HS</t>
  </si>
  <si>
    <t>Albion Elementary School</t>
  </si>
  <si>
    <t>Avilla Elementary School</t>
  </si>
  <si>
    <t>East Noble High School</t>
  </si>
  <si>
    <t>East Noble Middle School</t>
  </si>
  <si>
    <t>Rome City Elementary School</t>
  </si>
  <si>
    <t>South Side Elementary School</t>
  </si>
  <si>
    <t>Wayne Center Elem School</t>
  </si>
  <si>
    <t>West Noble High School</t>
  </si>
  <si>
    <t>West Noble Primary School</t>
  </si>
  <si>
    <t>West Noble Middle School</t>
  </si>
  <si>
    <t>West Noble Elementary School</t>
  </si>
  <si>
    <t>Ohio County Elementary School</t>
  </si>
  <si>
    <t>Ohio County Middle School</t>
  </si>
  <si>
    <t>Rising Sun High School</t>
  </si>
  <si>
    <t>Orleans Jr-Sr High School</t>
  </si>
  <si>
    <t>Orleans Elementary School</t>
  </si>
  <si>
    <t>Paoli Jr &amp; Sr High School</t>
  </si>
  <si>
    <t>Throop Elementary School</t>
  </si>
  <si>
    <t>Springs Valley Comm High School</t>
  </si>
  <si>
    <t>Springs Valley Elementary School</t>
  </si>
  <si>
    <t>Owen Valley Middle School</t>
  </si>
  <si>
    <t>Patricksburg Elementary School</t>
  </si>
  <si>
    <t>Gosport Elementary School</t>
  </si>
  <si>
    <t>Owen Valley Community High School</t>
  </si>
  <si>
    <t>Spencer Elementary School</t>
  </si>
  <si>
    <t>McCormick's Creek Elementary Sch</t>
  </si>
  <si>
    <t>Rosedale Elementary School</t>
  </si>
  <si>
    <t>Riverton Parke Jr-Sr High School</t>
  </si>
  <si>
    <t>Montezuma Elementary School</t>
  </si>
  <si>
    <t>Perry Central Elementary School</t>
  </si>
  <si>
    <t>Perry Central Jr-Sr High School</t>
  </si>
  <si>
    <t>Cannelton Elementary &amp; High School</t>
  </si>
  <si>
    <t>Tell City Jr-Sr High School</t>
  </si>
  <si>
    <t>William Tell Elementary School</t>
  </si>
  <si>
    <t>Rockville Jr-Sr High School</t>
  </si>
  <si>
    <t>Rockville Elementary School</t>
  </si>
  <si>
    <t>Turkey Run Elementary School</t>
  </si>
  <si>
    <t>Turkey Run Jr-Sr High School</t>
  </si>
  <si>
    <t>Pike Central High School</t>
  </si>
  <si>
    <t>Pike Central Middle School</t>
  </si>
  <si>
    <t>Winslow Elementary School</t>
  </si>
  <si>
    <t>Petersburg Elementary School</t>
  </si>
  <si>
    <t>Porter County Education Services</t>
  </si>
  <si>
    <t>Hebron High School</t>
  </si>
  <si>
    <t>Hebron Middle School</t>
  </si>
  <si>
    <t>Hebron Elementary School</t>
  </si>
  <si>
    <t>Jackson Elementary School</t>
  </si>
  <si>
    <t>Brummitt Elementary School</t>
  </si>
  <si>
    <t>Liberty Intermediate School</t>
  </si>
  <si>
    <t>Chesterton Senior High School</t>
  </si>
  <si>
    <t>Westchester Intermediate School</t>
  </si>
  <si>
    <t>Bailly Elementary School</t>
  </si>
  <si>
    <t>Chesterton Middle School</t>
  </si>
  <si>
    <t>Newton Yost Elementary School</t>
  </si>
  <si>
    <t>Morgan Township Middle/High School</t>
  </si>
  <si>
    <t>Morgan Township Elementary School</t>
  </si>
  <si>
    <t>Kouts Middle/High School</t>
  </si>
  <si>
    <t>Kouts Elementary School</t>
  </si>
  <si>
    <t>Washington Twp Middle/High School</t>
  </si>
  <si>
    <t>Washington Twp Elementary School</t>
  </si>
  <si>
    <t>Boone Grove Elementary School</t>
  </si>
  <si>
    <t>Boone Grove High School</t>
  </si>
  <si>
    <t>Boone Grove Middle School</t>
  </si>
  <si>
    <t>Porter Lakes Elementary School</t>
  </si>
  <si>
    <t>Wheeler High School</t>
  </si>
  <si>
    <t>Union Township Middle School</t>
  </si>
  <si>
    <t>Union Center Elementary School</t>
  </si>
  <si>
    <t>John Simatovich Elementary School</t>
  </si>
  <si>
    <t>Portage High School</t>
  </si>
  <si>
    <t>Wallace Aylesworth Elementary</t>
  </si>
  <si>
    <t>William Fegely Middle School</t>
  </si>
  <si>
    <t>Crisman Elementary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</si>
  <si>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</si>
  <si>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</si>
  <si>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</si>
  <si>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</si>
  <si>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</si>
  <si>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</si>
  <si>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Valparaiso High School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</si>
  <si>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</si>
  <si>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</si>
  <si>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</si>
  <si>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</si>
  <si>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</si>
  <si>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</si>
  <si>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Parkview Elementary School</t>
  </si>
  <si>
    <t>Mount Vernon High School</t>
  </si>
  <si>
    <t>Mount Vernon Jr High School</t>
  </si>
  <si>
    <t>West Elementary School</t>
  </si>
  <si>
    <t>Farmersville Elementary School</t>
  </si>
  <si>
    <t>Marrs Elementary School</t>
  </si>
  <si>
    <t>North Posey Junior High School</t>
  </si>
  <si>
    <t>North Posey High School</t>
  </si>
  <si>
    <t>South Terrace Elementary</t>
  </si>
  <si>
    <t>Eastern Pulaski Elementary School</t>
  </si>
  <si>
    <t>Winamac Community Middle School</t>
  </si>
  <si>
    <t>Winamac Community High School</t>
  </si>
  <si>
    <t>West Central Senior High School</t>
  </si>
  <si>
    <t>West Central Elementary School</t>
  </si>
  <si>
    <t>West Central Middle School</t>
  </si>
  <si>
    <t>South Putnam Middle School</t>
  </si>
  <si>
    <t>Fillmore Elementary School</t>
  </si>
  <si>
    <t>South Putnam High School</t>
  </si>
  <si>
    <t>Bainbridge Elementary School</t>
  </si>
  <si>
    <t>Roachdale Elementary School</t>
  </si>
  <si>
    <t>North Putnam Middle School</t>
  </si>
  <si>
    <t>North Putnam Sr High School</t>
  </si>
  <si>
    <t>Old National Trail Spec Serv Coop</t>
  </si>
  <si>
    <t>Cloverdale High School</t>
  </si>
  <si>
    <t>Cloverdale Elementary School</t>
  </si>
  <si>
    <t>Cloverdale Middle School</t>
  </si>
  <si>
    <t>Greencastle Senior High School</t>
  </si>
  <si>
    <t>Greencastle Middle School</t>
  </si>
  <si>
    <t>Tzouanakis Intermediate School</t>
  </si>
  <si>
    <t>Martha J Ridpath Elementary School</t>
  </si>
  <si>
    <t>Deer Meadow Primary School</t>
  </si>
  <si>
    <t>Union Junior &amp; High School</t>
  </si>
  <si>
    <t>Randolph Southern Elementary Sch</t>
  </si>
  <si>
    <t>Randolph Southern Jr-Sr High Sch</t>
  </si>
  <si>
    <t>Monroe Central Jr-Sr High School</t>
  </si>
  <si>
    <t>Monroe Central Elementary School</t>
  </si>
  <si>
    <t>Winchester Community High School</t>
  </si>
  <si>
    <t>Lee L Driver Middle School</t>
  </si>
  <si>
    <t>O R Baker Elementary School</t>
  </si>
  <si>
    <t>Willard Elementary School</t>
  </si>
  <si>
    <t>Deerfield Elementary School</t>
  </si>
  <si>
    <t>Union City Community Jr/Sr High</t>
  </si>
  <si>
    <t>Greater Randolph Interlocal Coop</t>
  </si>
  <si>
    <t>South Ripley Junior High School</t>
  </si>
  <si>
    <t>South Ripley Elementary School</t>
  </si>
  <si>
    <t>South Ripley High School</t>
  </si>
  <si>
    <t>Batesville High School</t>
  </si>
  <si>
    <t>Batesville Primary School</t>
  </si>
  <si>
    <t>Batesville Middle School</t>
  </si>
  <si>
    <t>Batesville Intermediate School</t>
  </si>
  <si>
    <t>Jac-Cen-Del MS/HS</t>
  </si>
  <si>
    <t>Jac-Cen-Del Elementary School</t>
  </si>
  <si>
    <t>Milan High School</t>
  </si>
  <si>
    <t>Milan Middle School</t>
  </si>
  <si>
    <t>Milan Elementary School</t>
  </si>
  <si>
    <t>Milan Intermediate School</t>
  </si>
  <si>
    <t>Milroy Elementary School</t>
  </si>
  <si>
    <t>Rushville Elementary School East</t>
  </si>
  <si>
    <t>Rushville Elementary School West</t>
  </si>
  <si>
    <t>Rushville Consolidated High School</t>
  </si>
  <si>
    <t>Benjamin Rush Middle School</t>
  </si>
  <si>
    <t>Harold C Urey Middle School</t>
  </si>
  <si>
    <t>John Glenn High School</t>
  </si>
  <si>
    <t>North Liberty School</t>
  </si>
  <si>
    <t>Walkerton Elementary School</t>
  </si>
  <si>
    <t>Walt Disney Elementary School</t>
  </si>
  <si>
    <t>Prairie Vista Elementary School</t>
  </si>
  <si>
    <t>Mary Frank Harris Elementary Sch</t>
  </si>
  <si>
    <t>Schmucker Middle School</t>
  </si>
  <si>
    <t>Virgil I Grissom Middle School</t>
  </si>
  <si>
    <t>Penn High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</si>
  <si>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</si>
  <si>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</si>
  <si>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</si>
  <si>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</si>
  <si>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</si>
  <si>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</si>
  <si>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</si>
  <si>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</si>
  <si>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</si>
  <si>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Mishawaka High School</t>
  </si>
  <si>
    <t>John J Young Middle School</t>
  </si>
  <si>
    <t>Oaklawn Campus Program</t>
  </si>
  <si>
    <t>Battell Elementary School</t>
  </si>
  <si>
    <t>Beiger Elementary School</t>
  </si>
  <si>
    <t>Emmons Elementary School</t>
  </si>
  <si>
    <t>Lasalle Elementary School</t>
  </si>
  <si>
    <t>Twin Branch Elementary School</t>
  </si>
  <si>
    <t>Hay Primary Center</t>
  </si>
  <si>
    <t>Greene Intermediate Center</t>
  </si>
  <si>
    <t>Warren Primary Center</t>
  </si>
  <si>
    <t>Clay High School</t>
  </si>
  <si>
    <t>Clay Intermediate Center</t>
  </si>
  <si>
    <t>Darden Primary Center</t>
  </si>
  <si>
    <t>Swanson Primary Center</t>
  </si>
  <si>
    <t>Adams High School</t>
  </si>
  <si>
    <t>Jackson Intermediate Center</t>
  </si>
  <si>
    <t>LaSalle Intermediate Academy</t>
  </si>
  <si>
    <t>Riley High School</t>
  </si>
  <si>
    <t>Brown Intermediate Center</t>
  </si>
  <si>
    <t>Coquillard Traditional School</t>
  </si>
  <si>
    <t>Rise Up Academy at Eggleston</t>
  </si>
  <si>
    <t>Edison Intermediate Center</t>
  </si>
  <si>
    <t>Harrison Primary Center</t>
  </si>
  <si>
    <t>Hamilton Traditional School</t>
  </si>
  <si>
    <t>Jefferson Intermediate Center</t>
  </si>
  <si>
    <t>Kennedy Primary Academy</t>
  </si>
  <si>
    <t>Lafayette Early Childhood Center</t>
  </si>
  <si>
    <t>Dickinson Fine Arts Academy</t>
  </si>
  <si>
    <t>Lincoln Primary Center</t>
  </si>
  <si>
    <t>McKinley Primary Center</t>
  </si>
  <si>
    <t>Madison S.T.E.A.M. Academy</t>
  </si>
  <si>
    <t>Marquette Montessori Academy</t>
  </si>
  <si>
    <t>Marshall Intermediate Center</t>
  </si>
  <si>
    <t>Monroe Primary Center</t>
  </si>
  <si>
    <t>Wilson Primary Center</t>
  </si>
  <si>
    <t>Muessel Primary Center</t>
  </si>
  <si>
    <t>Navarre Intermediate Center</t>
  </si>
  <si>
    <t>Nuner Primary Center</t>
  </si>
  <si>
    <t>South Bend SNAP</t>
  </si>
  <si>
    <t>Perley Fine Arts Academy</t>
  </si>
  <si>
    <t>Studebaker Center</t>
  </si>
  <si>
    <t>Tarkington Traditional Center</t>
  </si>
  <si>
    <t>Juvenile Justice Center</t>
  </si>
  <si>
    <t>LaVille Jr-Sr High School</t>
  </si>
  <si>
    <t>LaVille Elementary School</t>
  </si>
  <si>
    <t>Austin High School</t>
  </si>
  <si>
    <t>Austin Elementary School</t>
  </si>
  <si>
    <t>Austin Middle School</t>
  </si>
  <si>
    <t>Johnson Elementary School</t>
  </si>
  <si>
    <t>Lexington Elementary School</t>
  </si>
  <si>
    <t>Scottsburg Senior High School</t>
  </si>
  <si>
    <t>Scottsburg Middle School</t>
  </si>
  <si>
    <t>Scottsburg Elem School</t>
  </si>
  <si>
    <t>Vienna-Finley Elementary School</t>
  </si>
  <si>
    <t>Morristown Jr-Sr High School</t>
  </si>
  <si>
    <t>Morristown Elementary School</t>
  </si>
  <si>
    <t>Waldron Jr-Sr High School</t>
  </si>
  <si>
    <t>Waldron Elementary School</t>
  </si>
  <si>
    <t>Triton Central High School</t>
  </si>
  <si>
    <t>Triton Central Elementary School</t>
  </si>
  <si>
    <t>Triton Central Middle School</t>
  </si>
  <si>
    <t>Especially Kidz Health &amp; Rehab Cnt</t>
  </si>
  <si>
    <t>Shelbyville Sr High School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</si>
  <si>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</si>
  <si>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</si>
  <si>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</si>
  <si>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</si>
  <si>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</si>
  <si>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David Turnham Education Center</t>
  </si>
  <si>
    <t>Nancy Hanks Elementary School</t>
  </si>
  <si>
    <t>Heritage Hills High School</t>
  </si>
  <si>
    <t>Heritage Hills Middle School</t>
  </si>
  <si>
    <t>Lincoln Trail Elementary School</t>
  </si>
  <si>
    <t>Luce Elementary School</t>
  </si>
  <si>
    <t>South Spencer High School</t>
  </si>
  <si>
    <t>South Spencer Middle School</t>
  </si>
  <si>
    <t>Rockport-Ohio Elementary School</t>
  </si>
  <si>
    <t>Oregon-Davis Elementary School</t>
  </si>
  <si>
    <t>Oregon-Davis Jr-Sr High School</t>
  </si>
  <si>
    <t>N Judson-San Pierre Jr Sr High Sch</t>
  </si>
  <si>
    <t>North Judson-San Pierre Elem Sch</t>
  </si>
  <si>
    <t>Knox Community High School</t>
  </si>
  <si>
    <t>Knox Community Middle School</t>
  </si>
  <si>
    <t>Knox Community Elementary School</t>
  </si>
  <si>
    <t>Fremont High School</t>
  </si>
  <si>
    <t>Fremont Elementary School</t>
  </si>
  <si>
    <t>Fremont Middle School</t>
  </si>
  <si>
    <t>Hamilton Community High School</t>
  </si>
  <si>
    <t>Hamilton Community Elementary Sch</t>
  </si>
  <si>
    <t>Angola High School</t>
  </si>
  <si>
    <t>Angola Middle School</t>
  </si>
  <si>
    <t>Carlin Park Elementary School</t>
  </si>
  <si>
    <t>Ryan Park Elementary School</t>
  </si>
  <si>
    <t>Hendry Park Elementary School</t>
  </si>
  <si>
    <t>Pleasant Lake Elementary School</t>
  </si>
  <si>
    <t>Northeast Middle School</t>
  </si>
  <si>
    <t>Northeast North Elementary School</t>
  </si>
  <si>
    <t>Northeast East Elementary School</t>
  </si>
  <si>
    <t>Carlisle Elementary School</t>
  </si>
  <si>
    <t>Carlisle Middle School</t>
  </si>
  <si>
    <t>Sullivan High School</t>
  </si>
  <si>
    <t>Sullivan Middle School</t>
  </si>
  <si>
    <t>Sullivan Elementary School</t>
  </si>
  <si>
    <t>Jefferson-Craig Elementary School</t>
  </si>
  <si>
    <t>Switzerland Co Middle School</t>
  </si>
  <si>
    <t>Switzerland Co Senior High School</t>
  </si>
  <si>
    <t>Switzerland Co Elementary School</t>
  </si>
  <si>
    <t>Oakland High School</t>
  </si>
  <si>
    <t>Jefferson High School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</si>
  <si>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</si>
  <si>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</si>
  <si>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</si>
  <si>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</si>
  <si>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</si>
  <si>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</si>
  <si>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</si>
  <si>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Oakland Elementary School</t>
  </si>
  <si>
    <t>Vinton Elementary School</t>
  </si>
  <si>
    <t>Amelia Earhart Elementary School</t>
  </si>
  <si>
    <t>Greater Lafayette Area SE</t>
  </si>
  <si>
    <t>McCutcheon High School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</si>
  <si>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</si>
  <si>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</si>
  <si>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</si>
  <si>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</si>
  <si>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</si>
  <si>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</si>
  <si>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</si>
  <si>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</si>
  <si>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</si>
  <si>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</si>
  <si>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William Henry Harrison High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</si>
  <si>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</si>
  <si>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</si>
  <si>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</si>
  <si>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</si>
  <si>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</si>
  <si>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West Lafayette Jr/Sr High School</t>
  </si>
  <si>
    <t>Happy Hollow Elementary</t>
  </si>
  <si>
    <t>Cumberland Elementary School</t>
  </si>
  <si>
    <t>Tri Central Elementary</t>
  </si>
  <si>
    <t>Tri Central Middle-High School</t>
  </si>
  <si>
    <t>Tipton Elementary School</t>
  </si>
  <si>
    <t>Tipton Middle School</t>
  </si>
  <si>
    <t>Tipton High School</t>
  </si>
  <si>
    <t>Union County High School</t>
  </si>
  <si>
    <t>Union County Middle School</t>
  </si>
  <si>
    <t>College Corner Union Elem School</t>
  </si>
  <si>
    <t>Cynthia Heights Elementary School</t>
  </si>
  <si>
    <t>Scott Elementary School</t>
  </si>
  <si>
    <t>North Junior High School</t>
  </si>
  <si>
    <t>Oak Hill Elementary</t>
  </si>
  <si>
    <t>Benjamin Bosse High School</t>
  </si>
  <si>
    <t>Central High School</t>
  </si>
  <si>
    <t>Francis Joseph Reitz High School</t>
  </si>
  <si>
    <t>Lincoln School</t>
  </si>
  <si>
    <t>North High School</t>
  </si>
  <si>
    <t>Caze Elementary School</t>
  </si>
  <si>
    <t>Cedar Hall Community School</t>
  </si>
  <si>
    <t>Academy for Innovative Studies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</si>
  <si>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</si>
  <si>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</si>
  <si>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</si>
  <si>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</si>
  <si>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</si>
  <si>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</si>
  <si>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</si>
  <si>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</si>
  <si>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</si>
  <si>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New Tech Institute</t>
  </si>
  <si>
    <t>Culver Family Learning Center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</si>
  <si>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</si>
  <si>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</si>
  <si>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</si>
  <si>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</si>
  <si>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</si>
  <si>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</si>
  <si>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</si>
  <si>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</si>
  <si>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</si>
  <si>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</si>
  <si>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</si>
  <si>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</si>
  <si>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North Vermillion Elementary School</t>
  </si>
  <si>
    <t>Ernie Pyle Elementary School</t>
  </si>
  <si>
    <t>South Vermillion High School</t>
  </si>
  <si>
    <t>South Vermillion Middle School</t>
  </si>
  <si>
    <t>Van Duyn Elementary School</t>
  </si>
  <si>
    <t>Terre Haute North Vigo High School</t>
  </si>
  <si>
    <t>Honey Creek Middle School</t>
  </si>
  <si>
    <t>West Vigo High School</t>
  </si>
  <si>
    <t>Terre Haute South Vigo High School</t>
  </si>
  <si>
    <t>West Vigo Middle School</t>
  </si>
  <si>
    <t>Otter Creek Middle School</t>
  </si>
  <si>
    <t>Sarah Scott Middle School</t>
  </si>
  <si>
    <t>Woodrow Wilson Middle School</t>
  </si>
  <si>
    <t>Sugar Creek Consolidated Elem Sch</t>
  </si>
  <si>
    <t>Davis Park Elementary School</t>
  </si>
  <si>
    <t>Deming Elementary School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</si>
  <si>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</si>
  <si>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</si>
  <si>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</si>
  <si>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</si>
  <si>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</si>
  <si>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</si>
  <si>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</si>
  <si>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</si>
  <si>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</si>
  <si>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</si>
  <si>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</si>
  <si>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</si>
  <si>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</si>
  <si>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Booker T Washington Alt Sch</t>
  </si>
  <si>
    <t>McLean Education Center (Alt)</t>
  </si>
  <si>
    <t>Covered Bridge Spec Ed Dist</t>
  </si>
  <si>
    <t>Manchester Jr-Sr High School</t>
  </si>
  <si>
    <t>Manchester Intermediate School</t>
  </si>
  <si>
    <t>Northfield Jr-Sr High School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</si>
  <si>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</si>
  <si>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</si>
  <si>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</si>
  <si>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</si>
  <si>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</si>
  <si>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Wabash High School</t>
  </si>
  <si>
    <t>Wabash Middle School</t>
  </si>
  <si>
    <t>O J Neighbours Elementary School</t>
  </si>
  <si>
    <t>Williamsport Elementary School</t>
  </si>
  <si>
    <t>Pine Village Elementary School</t>
  </si>
  <si>
    <t>Seeger Memorial Jr-Sr High School</t>
  </si>
  <si>
    <t>Warren Central Elementary School</t>
  </si>
  <si>
    <t>Castle South Middle School</t>
  </si>
  <si>
    <t>Yankeetown Elementary School</t>
  </si>
  <si>
    <t>John H Castle Elementary School</t>
  </si>
  <si>
    <t>Elberfeld Elementary School</t>
  </si>
  <si>
    <t>Tecumseh Middle School</t>
  </si>
  <si>
    <t>Tecumseh High School</t>
  </si>
  <si>
    <t>Lynnville Elementary School</t>
  </si>
  <si>
    <t>Castle North Middle School</t>
  </si>
  <si>
    <t>Loge Elementary School</t>
  </si>
  <si>
    <t>Warrick County Preschool</t>
  </si>
  <si>
    <t>Tennyson Elementary School</t>
  </si>
  <si>
    <t>Boonville High School</t>
  </si>
  <si>
    <t>Boonville Middle School</t>
  </si>
  <si>
    <t>Oakdale Elementary School</t>
  </si>
  <si>
    <t>Castle High School</t>
  </si>
  <si>
    <t>Newburgh Elementary School</t>
  </si>
  <si>
    <t>Sharon Elementary School</t>
  </si>
  <si>
    <t>Salem High School</t>
  </si>
  <si>
    <t>Salem Middle School</t>
  </si>
  <si>
    <t>Bradie Shrum Elementary</t>
  </si>
  <si>
    <t>East Washington Elementary School</t>
  </si>
  <si>
    <t>East Washington Middle School</t>
  </si>
  <si>
    <t>West Washington Jr-Sr High School</t>
  </si>
  <si>
    <t>West Washington Elementary School</t>
  </si>
  <si>
    <t>Hagerstown Jr-Sr High School</t>
  </si>
  <si>
    <t>Hagerstown Elementary School</t>
  </si>
  <si>
    <t>Lincoln Sr High School</t>
  </si>
  <si>
    <t>Western Wayne Elementary School</t>
  </si>
  <si>
    <t>Centerville Sr High School</t>
  </si>
  <si>
    <t>Centerville-Abington Jr High Sch</t>
  </si>
  <si>
    <t>Centerville-Abington Elem School</t>
  </si>
  <si>
    <t>Rose Hamilton Elementary School</t>
  </si>
  <si>
    <t>Northeastern High School</t>
  </si>
  <si>
    <t>Northeastern Elementary School</t>
  </si>
  <si>
    <t>Northeastern Middle School</t>
  </si>
  <si>
    <t>Richmond High School</t>
  </si>
  <si>
    <t>Test Intermediate School</t>
  </si>
  <si>
    <t>Dennis Intermediate School</t>
  </si>
  <si>
    <t>Charles Elementary School</t>
  </si>
  <si>
    <t>Crestdale Elementary School</t>
  </si>
  <si>
    <t>Starr Elementary School</t>
  </si>
  <si>
    <t>Vaile Elementary School</t>
  </si>
  <si>
    <t>Community Youth Services</t>
  </si>
  <si>
    <t>Southern Wells Elementary School</t>
  </si>
  <si>
    <t>Southern Wells Jr-Sr High School</t>
  </si>
  <si>
    <t>Ossian Elementary</t>
  </si>
  <si>
    <t>Lancaster Central School</t>
  </si>
  <si>
    <t>Norwell High School</t>
  </si>
  <si>
    <t>Norwell Middle School</t>
  </si>
  <si>
    <t>Bluffton High School</t>
  </si>
  <si>
    <t>Bluffton-Harrison Middle School</t>
  </si>
  <si>
    <t>Bluffton-Harrison Elementary Sch</t>
  </si>
  <si>
    <t>North White Elementary School</t>
  </si>
  <si>
    <t>North White Middle School</t>
  </si>
  <si>
    <t>North White High School</t>
  </si>
  <si>
    <t>Frontier Elementary</t>
  </si>
  <si>
    <t>Frontier Jr-Sr High School</t>
  </si>
  <si>
    <t>Tri-County Primary School</t>
  </si>
  <si>
    <t>Tri-County Jr/Sr High School</t>
  </si>
  <si>
    <t>Tri-County Intermediate School</t>
  </si>
  <si>
    <t>Eastlawn Elementary School</t>
  </si>
  <si>
    <t>Twin Lakes Senior High School</t>
  </si>
  <si>
    <t>Roosevelt Middle School</t>
  </si>
  <si>
    <t>Oaklawn Elementary School</t>
  </si>
  <si>
    <t>Meadowlawn Elementary School</t>
  </si>
  <si>
    <t>Churubusco Jr-Sr High School</t>
  </si>
  <si>
    <t>Churubusco Elementary School</t>
  </si>
  <si>
    <t>Little Turtle Elementary School</t>
  </si>
  <si>
    <t>Coesse School</t>
  </si>
  <si>
    <t>Indian Springs Middle School</t>
  </si>
  <si>
    <t>Northern Heights Elementary School</t>
  </si>
  <si>
    <t>Columbia City High School</t>
  </si>
  <si>
    <t>Mary Raber Elementary School</t>
  </si>
  <si>
    <t>Thomas Carr Howe Comm High School</t>
  </si>
  <si>
    <t>Emmerich Manual High School</t>
  </si>
  <si>
    <t>Theodore Roosevelt Car &amp; Tech Acad</t>
  </si>
  <si>
    <t>Emma Donnan Middle School</t>
  </si>
  <si>
    <t>Ignite Achievement Academy</t>
  </si>
  <si>
    <t>Purdue Polytechnic High School Ind</t>
  </si>
  <si>
    <t>Otwell Miller Academy</t>
  </si>
  <si>
    <t>Indiana Connections Career Academy</t>
  </si>
  <si>
    <t>Avondale Meadows Middle School</t>
  </si>
  <si>
    <t>J &amp; R Phalen Leadership Academy</t>
  </si>
  <si>
    <t>Excel Center - Clarksville</t>
  </si>
  <si>
    <t>Excel Center - Hammond</t>
  </si>
  <si>
    <t>Logansport Juvenile Correctional</t>
  </si>
  <si>
    <t>Camp Summit Juvenile Facility</t>
  </si>
  <si>
    <t>Pendleton Juvenile Correctional</t>
  </si>
  <si>
    <t>Madison Juvenile Correctional</t>
  </si>
  <si>
    <t>Kindezi Academy</t>
  </si>
  <si>
    <t>Insight School of Indiana</t>
  </si>
  <si>
    <t>Riverside High School</t>
  </si>
  <si>
    <t>Circle City Prep Charter School</t>
  </si>
  <si>
    <t>Indiana Virtual Pathways Academy</t>
  </si>
  <si>
    <t>St Bartholomew School</t>
  </si>
  <si>
    <t>St John Paul II Catholic School</t>
  </si>
  <si>
    <t>Saint Anthony of Padua</t>
  </si>
  <si>
    <t>Sacred Heart School</t>
  </si>
  <si>
    <t>Our Lady Of Providence High School</t>
  </si>
  <si>
    <t>Saint Nicholas School</t>
  </si>
  <si>
    <t>Saint Mary School</t>
  </si>
  <si>
    <t>Saint Lawrence School</t>
  </si>
  <si>
    <t>Saint Mary's School</t>
  </si>
  <si>
    <t>Saint Gabriel Catholic School</t>
  </si>
  <si>
    <t>Holy Family School</t>
  </si>
  <si>
    <t>Our Lady Of Perpetual School</t>
  </si>
  <si>
    <t>St Mary of-the-Knobs Catholic Sch</t>
  </si>
  <si>
    <t>Saint Michael School</t>
  </si>
  <si>
    <t>Saint Joseph School</t>
  </si>
  <si>
    <t>Saint Malachy School</t>
  </si>
  <si>
    <t>Saint Susanna School</t>
  </si>
  <si>
    <t>Saint Ambrose School</t>
  </si>
  <si>
    <t>Shawe Memorial High School</t>
  </si>
  <si>
    <t>Pope John XXIII Elementary School</t>
  </si>
  <si>
    <t>St Rose of Lima School</t>
  </si>
  <si>
    <t>Our Lady of the Greenwood School</t>
  </si>
  <si>
    <t>SS Francis and Clare Catholic Sch</t>
  </si>
  <si>
    <t>Saint Vincent DePaul School</t>
  </si>
  <si>
    <t>Nativity Catholic School</t>
  </si>
  <si>
    <t>Saint Barnabas School</t>
  </si>
  <si>
    <t>Saint Jude Elementary School</t>
  </si>
  <si>
    <t>Saint Mark School</t>
  </si>
  <si>
    <t>Saint Roch School</t>
  </si>
  <si>
    <t>Roncalli High School</t>
  </si>
  <si>
    <t>Brebeuf Jesuit Preparatory School</t>
  </si>
  <si>
    <t>Holy Spirit School</t>
  </si>
  <si>
    <t>Saint Luke School</t>
  </si>
  <si>
    <t>Saint Matthew School</t>
  </si>
  <si>
    <t>Saint Monica School</t>
  </si>
  <si>
    <t>Saint Pius X School</t>
  </si>
  <si>
    <t>Holy Name Catholic School</t>
  </si>
  <si>
    <t>Christ The King School</t>
  </si>
  <si>
    <t>Holy Angels Catholic School</t>
  </si>
  <si>
    <t>Holy Cross Central School</t>
  </si>
  <si>
    <t>Immaculate Heart of Mary School</t>
  </si>
  <si>
    <t>Our Lady Of Lourdes School</t>
  </si>
  <si>
    <t>St Anthony Catholic School</t>
  </si>
  <si>
    <t>Providence Cristo Rey High School</t>
  </si>
  <si>
    <t>Central Catholic School</t>
  </si>
  <si>
    <t>Saint Joan Of Arc School</t>
  </si>
  <si>
    <t>St Michael The Archangel School</t>
  </si>
  <si>
    <t>Saint Philip Neri School</t>
  </si>
  <si>
    <t>Saint Simon The Apostle School</t>
  </si>
  <si>
    <t>St Therese Little Flower School</t>
  </si>
  <si>
    <t>Saint Thomas Aquinas School</t>
  </si>
  <si>
    <t>Cathedral High School</t>
  </si>
  <si>
    <t>Bishop Chatard High School</t>
  </si>
  <si>
    <t>Scecina Memorial High School</t>
  </si>
  <si>
    <t>Cardinal Ritter High School</t>
  </si>
  <si>
    <t>Saint Christopher School</t>
  </si>
  <si>
    <t>Saint Charles Boromeo School</t>
  </si>
  <si>
    <t>Saint Louis School</t>
  </si>
  <si>
    <t>Oldenburg Academy</t>
  </si>
  <si>
    <t>Saint Mary Elementary School</t>
  </si>
  <si>
    <t>Saint Patrick School</t>
  </si>
  <si>
    <t>Seton Catholic Elementary</t>
  </si>
  <si>
    <t>Seton Catholic High School</t>
  </si>
  <si>
    <t>Aquinas School at St Andrew's</t>
  </si>
  <si>
    <t>Andrean High School</t>
  </si>
  <si>
    <t>Saint John Evangelist School</t>
  </si>
  <si>
    <t>Saint Mary Catholic Comm School</t>
  </si>
  <si>
    <t>St Stanislaus School</t>
  </si>
  <si>
    <t>Saint Casimir School</t>
  </si>
  <si>
    <t>Saint John Bosco School</t>
  </si>
  <si>
    <t>Saint John The Baptist School</t>
  </si>
  <si>
    <t>Bishop Noll Institute</t>
  </si>
  <si>
    <t>Our Lady Of Grace School</t>
  </si>
  <si>
    <t>Saint Thomas More School</t>
  </si>
  <si>
    <t>Notre Dame Catholic School</t>
  </si>
  <si>
    <t>Queen Of All Saints School</t>
  </si>
  <si>
    <t>Saint Stanislaus Kostka School</t>
  </si>
  <si>
    <t>Marquette Catholic High School</t>
  </si>
  <si>
    <t>Nativity of Our Savior School</t>
  </si>
  <si>
    <t>Saint Paul Catholic School</t>
  </si>
  <si>
    <t>Saint Paul Parish School</t>
  </si>
  <si>
    <t>Our Lady Of Mt Carmel School</t>
  </si>
  <si>
    <t>Saint Maria Goretti School</t>
  </si>
  <si>
    <t>Saint Louis de Montfort School</t>
  </si>
  <si>
    <t>Our Lady of Grace School</t>
  </si>
  <si>
    <t>Guerin Catholic High School</t>
  </si>
  <si>
    <t>Sts Joan of Arc &amp; Patrick School</t>
  </si>
  <si>
    <t>Saint Augustine School</t>
  </si>
  <si>
    <t>Holy Cross School</t>
  </si>
  <si>
    <t>Central Catholic Jr-Sr High School</t>
  </si>
  <si>
    <t>Saint Boniface School</t>
  </si>
  <si>
    <t>Saint Lawrence Elementary School</t>
  </si>
  <si>
    <t>Saint Mary Cathedral School</t>
  </si>
  <si>
    <t>Washington Catholic Mid/High Sch</t>
  </si>
  <si>
    <t>Washington Catholic Elementary Sch</t>
  </si>
  <si>
    <t>Holy Trinity Catholic School</t>
  </si>
  <si>
    <t>St Joseph School</t>
  </si>
  <si>
    <t>Saint James School</t>
  </si>
  <si>
    <t>Saints Peter &amp; Paul School</t>
  </si>
  <si>
    <t>Rivet Middle &amp; High School</t>
  </si>
  <si>
    <t>Flaget Elementary School</t>
  </si>
  <si>
    <t>St Matthew School</t>
  </si>
  <si>
    <t>St Philip School</t>
  </si>
  <si>
    <t>Saint Wendel School</t>
  </si>
  <si>
    <t>St Bernard Catholic School</t>
  </si>
  <si>
    <t>Mater Dei High School</t>
  </si>
  <si>
    <t>Reitz Memorial High School</t>
  </si>
  <si>
    <t>Annuc Cthlc Sch @ Christ the King</t>
  </si>
  <si>
    <t>Corpus Christi School</t>
  </si>
  <si>
    <t>Good Shepherd School</t>
  </si>
  <si>
    <t>Holy Redeemer School</t>
  </si>
  <si>
    <t>Holy Rosary School</t>
  </si>
  <si>
    <t>Annunciation Cthlc at Holy Spirit</t>
  </si>
  <si>
    <t>Westside Catholic School</t>
  </si>
  <si>
    <t>St Benedict Cathedral School</t>
  </si>
  <si>
    <t>Resurrection School</t>
  </si>
  <si>
    <t>Saint Elizabeth Seton Catholic Sch</t>
  </si>
  <si>
    <t>Our Lady School</t>
  </si>
  <si>
    <t>Bishop Dwenger High School</t>
  </si>
  <si>
    <t>Bishop Luers High School</t>
  </si>
  <si>
    <t>Most Precious Blood School</t>
  </si>
  <si>
    <t>Queen Of Angels School</t>
  </si>
  <si>
    <t>Saint Charles Borromeo School</t>
  </si>
  <si>
    <t>Saint Joseph Catholic School</t>
  </si>
  <si>
    <t>Saint Therese School</t>
  </si>
  <si>
    <t>Saint Aloysius Catholic School</t>
  </si>
  <si>
    <t>Saint Rose of Lima School</t>
  </si>
  <si>
    <t>St Joseph Hessen Cassel Cath Sch</t>
  </si>
  <si>
    <t>Saint John The Baptist Catholic</t>
  </si>
  <si>
    <t>Saint Louis Besancon Catholic Sch</t>
  </si>
  <si>
    <t>St Thomas The Apostle School</t>
  </si>
  <si>
    <t>St Vincent de Paul School</t>
  </si>
  <si>
    <t>St John Evangelist School</t>
  </si>
  <si>
    <t>Huntington Catholic School</t>
  </si>
  <si>
    <t>St Pius X Catholic School</t>
  </si>
  <si>
    <t>Marian High School</t>
  </si>
  <si>
    <t>Mishawaka Catholic School</t>
  </si>
  <si>
    <t>Queen of Peace School</t>
  </si>
  <si>
    <t>Saint Joseph High School</t>
  </si>
  <si>
    <t>Our Lady Of Hungary School</t>
  </si>
  <si>
    <t>Saint Adalbert School</t>
  </si>
  <si>
    <t>Saint Anthony De Padua School</t>
  </si>
  <si>
    <t>Saint Jude Catholic School</t>
  </si>
  <si>
    <t>Saint Matthew Cathedral School</t>
  </si>
  <si>
    <t>Saint Bernard Elementary School</t>
  </si>
  <si>
    <t>St Peter Immanuel Lutheran School</t>
  </si>
  <si>
    <t>Wyneken Memorial Lutheran School</t>
  </si>
  <si>
    <t>Concordia Lutheran High School</t>
  </si>
  <si>
    <t>Suburban Bethlehem Lutheran School</t>
  </si>
  <si>
    <t>Concordia Lutheran School</t>
  </si>
  <si>
    <t>Emmanuel St Michael Lutheran Sch</t>
  </si>
  <si>
    <t>Emmaus Lutheran School</t>
  </si>
  <si>
    <t>Holy Cross Lutheran School</t>
  </si>
  <si>
    <t>Lutheran South Unity School</t>
  </si>
  <si>
    <t>Saint Paul Lutheran School</t>
  </si>
  <si>
    <t>Ascension Lutheran School</t>
  </si>
  <si>
    <t>Saint Peter's Lutheran School</t>
  </si>
  <si>
    <t>St John-Emmanuel Lutheran School</t>
  </si>
  <si>
    <t>Central Lutheran School</t>
  </si>
  <si>
    <t>Woodburn Lutheran School</t>
  </si>
  <si>
    <t>White Creek Lutheran School</t>
  </si>
  <si>
    <t>Saint Peter Lutheran School</t>
  </si>
  <si>
    <t>Saint John Ev Lutheran School</t>
  </si>
  <si>
    <t>Trinity Lutheran School</t>
  </si>
  <si>
    <t>Saint John Lutheran School</t>
  </si>
  <si>
    <t>Redeemer Lutheran School</t>
  </si>
  <si>
    <t>Immanuel Lutheran School</t>
  </si>
  <si>
    <t>Trinity Lutheran High School</t>
  </si>
  <si>
    <t>Lutheran Central School</t>
  </si>
  <si>
    <t>St Paul's Lutheran School</t>
  </si>
  <si>
    <t>Lutheran High School</t>
  </si>
  <si>
    <t>Calvary Lutheran School</t>
  </si>
  <si>
    <t>Our Shepherd Lutheran School</t>
  </si>
  <si>
    <t>St John Lutheran School</t>
  </si>
  <si>
    <t>Resurrection Lutheran Academy</t>
  </si>
  <si>
    <t>Saint James Lutheran School</t>
  </si>
  <si>
    <t>Evansville Lutheran School</t>
  </si>
  <si>
    <t>The Oaks Academy - Brookside</t>
  </si>
  <si>
    <t>The Oaks Academy - Fall Creek</t>
  </si>
  <si>
    <t>The Oaks Academy - Middle School</t>
  </si>
  <si>
    <t>Excel Center - Richmond</t>
  </si>
  <si>
    <t>Charter School of the Dunes</t>
  </si>
  <si>
    <t>Signature School Inc</t>
  </si>
  <si>
    <t>Community Montessori</t>
  </si>
  <si>
    <t>Options Charter School - Carmel</t>
  </si>
  <si>
    <t>Irvington Community School</t>
  </si>
  <si>
    <t>Excel Center - Lafayette Square</t>
  </si>
  <si>
    <t>Excel Center - Lafayette</t>
  </si>
  <si>
    <t>Timothy L Johnson Academy</t>
  </si>
  <si>
    <t>Excel Center - Kokomo</t>
  </si>
  <si>
    <t>Enlace Academy</t>
  </si>
  <si>
    <t>Christel House Academy South</t>
  </si>
  <si>
    <t>Christel House DORS South</t>
  </si>
  <si>
    <t>Christel House Academy West</t>
  </si>
  <si>
    <t>KIPP Indy College Prep Middle</t>
  </si>
  <si>
    <t>KIPP Indy Unite Elementary</t>
  </si>
  <si>
    <t>Tindley Genesis Academy</t>
  </si>
  <si>
    <t>Tindley Summit Academy</t>
  </si>
  <si>
    <t>Christel House DORS West</t>
  </si>
  <si>
    <t>Charles A Tindley Accelerated Sch</t>
  </si>
  <si>
    <t>Thea Bowman Leadership Academy</t>
  </si>
  <si>
    <t>Rural Community Academy</t>
  </si>
  <si>
    <t>SE Neighborhood Sch of Excellence</t>
  </si>
  <si>
    <t>Indiana College Preparatory School</t>
  </si>
  <si>
    <t>Joshua Academy</t>
  </si>
  <si>
    <t>Gary Lighthouse Charter School</t>
  </si>
  <si>
    <t>21st Century Charter Sch of Gary</t>
  </si>
  <si>
    <t>East Chicago Urban Enterprise Acad</t>
  </si>
  <si>
    <t>Indpls Lighthouse Charter School</t>
  </si>
  <si>
    <t>East Chicago Lighthouse</t>
  </si>
  <si>
    <t>IN Sch for the Blind &amp; Vis Imprd</t>
  </si>
  <si>
    <t>Indiana School For The Deaf</t>
  </si>
  <si>
    <t>Andrew J Brown Academy</t>
  </si>
  <si>
    <t>Burris Laboratory School</t>
  </si>
  <si>
    <t>Indiana Academy for Sci Math Hmn</t>
  </si>
  <si>
    <t>Options Charter School Noblesville</t>
  </si>
  <si>
    <t>Avondale Meadows Academy</t>
  </si>
  <si>
    <t>Herron High School</t>
  </si>
  <si>
    <t>Hope Academy</t>
  </si>
  <si>
    <t>Geist Montessori Academy</t>
  </si>
  <si>
    <t>Indianapolis Metropolitan High Sch</t>
  </si>
  <si>
    <t>Paramount School of Excellence</t>
  </si>
  <si>
    <t>Aspire Charter Academy</t>
  </si>
  <si>
    <t>Renaissance Academy Charter School</t>
  </si>
  <si>
    <t>Hammond Academy of Science &amp; Tech</t>
  </si>
  <si>
    <t>Carpe Diem - Northwest</t>
  </si>
  <si>
    <t>Canaan Community Academy</t>
  </si>
  <si>
    <t>Neighbors' New Vistas High School</t>
  </si>
  <si>
    <t>Inspire Academy - A Sch of Inquiry</t>
  </si>
  <si>
    <t>Thurgood Marshall Leadership Acad</t>
  </si>
  <si>
    <t>Tindley Preparatory Academy</t>
  </si>
  <si>
    <t>Excel Center - Anderson</t>
  </si>
  <si>
    <t>Smith Academy for Excellence</t>
  </si>
  <si>
    <t>Indianapolis Lighthouse East</t>
  </si>
  <si>
    <t>Indianapolis Academy of Excellence</t>
  </si>
  <si>
    <t>IN Math &amp; Science Academy</t>
  </si>
  <si>
    <t>Anderson Preparatory Academy</t>
  </si>
  <si>
    <t>Dr Robert H Faulkner Academy</t>
  </si>
  <si>
    <t>Hoosier Academy - Indianapolis</t>
  </si>
  <si>
    <t>The Bloomington Project School</t>
  </si>
  <si>
    <t>Excel Center - University Heights</t>
  </si>
  <si>
    <t>Xavier School of Excellence</t>
  </si>
  <si>
    <t>Excel Center - Noblesville</t>
  </si>
  <si>
    <t>Hoosier Acad Virtual Charter Sch</t>
  </si>
  <si>
    <t>Discovery Charter School</t>
  </si>
  <si>
    <t>Rock Creek Community Academy</t>
  </si>
  <si>
    <t>Career Academy High School</t>
  </si>
  <si>
    <t>Gary Middle College</t>
  </si>
  <si>
    <t>Indiana Virtual School</t>
  </si>
  <si>
    <t>IN Math &amp; Science Academy - North</t>
  </si>
  <si>
    <t>Excel Center - South Bend</t>
  </si>
  <si>
    <t>Indiana Connections Academy</t>
  </si>
  <si>
    <t>Excel Center For Adult Learners</t>
  </si>
  <si>
    <t>Marion Academy</t>
  </si>
  <si>
    <t>Damar Charter Academy</t>
  </si>
  <si>
    <t>Phalen Leadership Academy - IN Inc</t>
  </si>
  <si>
    <t>Nexus Academy of Indianapolis</t>
  </si>
  <si>
    <t>Vision Academy</t>
  </si>
  <si>
    <t>Tindley Collegiate Academy</t>
  </si>
  <si>
    <t>Tindley Renaissance Academy</t>
  </si>
  <si>
    <t>Dugger Union Community School Corp</t>
  </si>
  <si>
    <t>Mays Community Academy</t>
  </si>
  <si>
    <t>Success Academy Primary School</t>
  </si>
  <si>
    <t>Career Academy Middle School</t>
  </si>
  <si>
    <t>ACE Preparatory Academy</t>
  </si>
  <si>
    <t>Global Preparatory Academy</t>
  </si>
  <si>
    <t>Steel City Academy</t>
  </si>
  <si>
    <t>Seven Oaks Classical School</t>
  </si>
  <si>
    <t>Higher Institute of Arts &amp; Tech</t>
  </si>
  <si>
    <t>Excel Center - Shelbyville</t>
  </si>
  <si>
    <t>True Light International Ministries</t>
  </si>
  <si>
    <t>1257 Cline Ave, Griffith, IN 46319</t>
  </si>
  <si>
    <t>Back To School Teacher Store-Afterschool Program</t>
  </si>
  <si>
    <t>Jobs for America's Graduates</t>
  </si>
  <si>
    <t>Hitters Hangout Sports Foundation</t>
  </si>
  <si>
    <t>Purdue Extension</t>
  </si>
  <si>
    <t>TRANSITION RESOURCES</t>
  </si>
  <si>
    <t xml:space="preserve">Fort Wayne Housing Authority </t>
  </si>
  <si>
    <t>teachers' treasures</t>
  </si>
  <si>
    <t>k-2</t>
  </si>
  <si>
    <t>3-5</t>
  </si>
  <si>
    <t>6-8</t>
  </si>
  <si>
    <t>9-10</t>
  </si>
  <si>
    <t>11-12</t>
  </si>
  <si>
    <t>Habitat for Humanity of Monroe County</t>
  </si>
  <si>
    <t>Career Academy at ANthis</t>
  </si>
  <si>
    <t>Brightpoint JAG</t>
  </si>
  <si>
    <t>Indiana Dept. of Child Services</t>
  </si>
  <si>
    <t>Vincennes University Educational Talent Search Program</t>
  </si>
  <si>
    <t>10%</t>
  </si>
  <si>
    <t>11-12 TOTAL</t>
  </si>
  <si>
    <t>9-10 TOTAL</t>
  </si>
  <si>
    <t>6-8 TOTAL</t>
  </si>
  <si>
    <t>3-5 TOTAL</t>
  </si>
  <si>
    <t>K-2 TOTAL</t>
  </si>
  <si>
    <t>GRAD</t>
  </si>
  <si>
    <t>CAREER READY</t>
  </si>
  <si>
    <t>46725-9153</t>
  </si>
  <si>
    <t>IN</t>
  </si>
  <si>
    <t>Columbia City</t>
  </si>
  <si>
    <t>709 West Business 30</t>
  </si>
  <si>
    <t>T.R.O.Y. Center</t>
  </si>
  <si>
    <t>46714-0000</t>
  </si>
  <si>
    <t>Bluffton</t>
  </si>
  <si>
    <t>225 Ferguson Park Ct</t>
  </si>
  <si>
    <t>Kingdom Academy of Bluffton Inc</t>
  </si>
  <si>
    <t>47375-1393</t>
  </si>
  <si>
    <t>Richmond</t>
  </si>
  <si>
    <t>PO Box 1393</t>
  </si>
  <si>
    <t>Community Christian School</t>
  </si>
  <si>
    <t>47374</t>
  </si>
  <si>
    <t>1900 W Main St</t>
  </si>
  <si>
    <t>Richmond Academy</t>
  </si>
  <si>
    <t>47374-0000</t>
  </si>
  <si>
    <t>233 S 5th St</t>
  </si>
  <si>
    <t>47374-4075</t>
  </si>
  <si>
    <t>801 W Main St</t>
  </si>
  <si>
    <t>47630-1606</t>
  </si>
  <si>
    <t>Newburgh</t>
  </si>
  <si>
    <t>725 Frame Rd</t>
  </si>
  <si>
    <t>46992-2439</t>
  </si>
  <si>
    <t>Wabash</t>
  </si>
  <si>
    <t>191 N Cass St</t>
  </si>
  <si>
    <t>47803-2860</t>
  </si>
  <si>
    <t>Terre Haute</t>
  </si>
  <si>
    <t>900 S 29th St</t>
  </si>
  <si>
    <t>Terre Haute Adventist School</t>
  </si>
  <si>
    <t>47802-0316</t>
  </si>
  <si>
    <t>6401 S US Hwy 41</t>
  </si>
  <si>
    <t>47803-2199</t>
  </si>
  <si>
    <t>449 S 19th St</t>
  </si>
  <si>
    <t>47803-0000</t>
  </si>
  <si>
    <t>PO Box 3003</t>
  </si>
  <si>
    <t>Small World Learning Center</t>
  </si>
  <si>
    <t>47711</t>
  </si>
  <si>
    <t>Evansville</t>
  </si>
  <si>
    <t>111 E Virginia Street</t>
  </si>
  <si>
    <t>47720-1774</t>
  </si>
  <si>
    <t>5301 New Harmony Rd</t>
  </si>
  <si>
    <t>47720-7835</t>
  </si>
  <si>
    <t>6130 W St Joe Rd</t>
  </si>
  <si>
    <t>47714-1572</t>
  </si>
  <si>
    <t>530 S Harlan Ave</t>
  </si>
  <si>
    <t>47712-5626</t>
  </si>
  <si>
    <t>1620 Glendale Ave</t>
  </si>
  <si>
    <t>47714-3597</t>
  </si>
  <si>
    <t>1760 S Lodge Ave</t>
  </si>
  <si>
    <t>47715-5696</t>
  </si>
  <si>
    <t>1303 S Green River Rd</t>
  </si>
  <si>
    <t>47710-3932</t>
  </si>
  <si>
    <t>918 W Mill Rd</t>
  </si>
  <si>
    <t>47715-1849</t>
  </si>
  <si>
    <t>2301 N Stockwell Rd</t>
  </si>
  <si>
    <t>47712-3298</t>
  </si>
  <si>
    <t>5530 Hogue Rd</t>
  </si>
  <si>
    <t>47714-2698</t>
  </si>
  <si>
    <t>3101 Bayard Park Dr</t>
  </si>
  <si>
    <t>47714-1520</t>
  </si>
  <si>
    <t>1500 Lincoln Ave</t>
  </si>
  <si>
    <t>47720-6148</t>
  </si>
  <si>
    <t>1300 Harmony Way</t>
  </si>
  <si>
    <t>47715-1350</t>
  </si>
  <si>
    <t>3400 N Green River Rd</t>
  </si>
  <si>
    <t>Evansville Day School</t>
  </si>
  <si>
    <t>4400 Lincoln Ave</t>
  </si>
  <si>
    <t>Evansville Christian Sch - Newburg</t>
  </si>
  <si>
    <t>47714-0650</t>
  </si>
  <si>
    <t>Evansville Christian School</t>
  </si>
  <si>
    <t>47905-0000</t>
  </si>
  <si>
    <t>Lafayette</t>
  </si>
  <si>
    <t>5526 SR 26 E</t>
  </si>
  <si>
    <t>Faith Christian School</t>
  </si>
  <si>
    <t>3700 Rome Dr</t>
  </si>
  <si>
    <t>T. C. Harris School</t>
  </si>
  <si>
    <t>47904-2842</t>
  </si>
  <si>
    <t>525 North 26th Street</t>
  </si>
  <si>
    <t>Lafayette Christian School</t>
  </si>
  <si>
    <t>47901-1008</t>
  </si>
  <si>
    <t>615 N 8th St</t>
  </si>
  <si>
    <t>47901-1577</t>
  </si>
  <si>
    <t>1200 South St</t>
  </si>
  <si>
    <t>47904-1498</t>
  </si>
  <si>
    <t>1902 Meharry St</t>
  </si>
  <si>
    <t>47901-1161</t>
  </si>
  <si>
    <t>813 North St</t>
  </si>
  <si>
    <t>47909-2499</t>
  </si>
  <si>
    <t>2410 S 9th St</t>
  </si>
  <si>
    <t>46366-1348</t>
  </si>
  <si>
    <t>North Judson</t>
  </si>
  <si>
    <t>810 W Talmer</t>
  </si>
  <si>
    <t>47635-1427</t>
  </si>
  <si>
    <t>Rockport</t>
  </si>
  <si>
    <t>207 N 6th Street</t>
  </si>
  <si>
    <t>46176-1441</t>
  </si>
  <si>
    <t>Shelbyville</t>
  </si>
  <si>
    <t>127 E Broadway</t>
  </si>
  <si>
    <t>47170-0000</t>
  </si>
  <si>
    <t>Scottsburg</t>
  </si>
  <si>
    <t>1525 N Gardner St</t>
  </si>
  <si>
    <t>Grace Christian Academy Inc</t>
  </si>
  <si>
    <t>46628-0000</t>
  </si>
  <si>
    <t>South Bend</t>
  </si>
  <si>
    <t>6840 Nimtz Pkwy</t>
  </si>
  <si>
    <t>46614-0000</t>
  </si>
  <si>
    <t>2730 S Ironwood Dr</t>
  </si>
  <si>
    <t>Michiana Christian Academy</t>
  </si>
  <si>
    <t>46530-7099</t>
  </si>
  <si>
    <t>Granger</t>
  </si>
  <si>
    <t>52025 Gumwood Rd</t>
  </si>
  <si>
    <t>Granger Christian School</t>
  </si>
  <si>
    <t>46614-6138</t>
  </si>
  <si>
    <t>5715 Miami</t>
  </si>
  <si>
    <t>Community Baptist Christian School</t>
  </si>
  <si>
    <t>46614-1606</t>
  </si>
  <si>
    <t>1910 Altgeld St</t>
  </si>
  <si>
    <t>South Bend Jr Academy School</t>
  </si>
  <si>
    <t>46613-2809</t>
  </si>
  <si>
    <t>1015 E Dayton</t>
  </si>
  <si>
    <t>46614-1953</t>
  </si>
  <si>
    <t>3207 S High</t>
  </si>
  <si>
    <t>Yeshiva of South Bend</t>
  </si>
  <si>
    <t>46614-5522</t>
  </si>
  <si>
    <t>19657 Hildebrand</t>
  </si>
  <si>
    <t>46617-2720</t>
  </si>
  <si>
    <t>216 N Hill St</t>
  </si>
  <si>
    <t>46628-1399</t>
  </si>
  <si>
    <t>3616 St Johns Way</t>
  </si>
  <si>
    <t>46615-2610</t>
  </si>
  <si>
    <t>2310 E Jefferson</t>
  </si>
  <si>
    <t>46619-3307</t>
  </si>
  <si>
    <t>519 S Olive St</t>
  </si>
  <si>
    <t>46613-1944</t>
  </si>
  <si>
    <t>735 W Calvert St</t>
  </si>
  <si>
    <t>46634-0000</t>
  </si>
  <si>
    <t>PO Box 1592</t>
  </si>
  <si>
    <t>New Vision Christian Academy</t>
  </si>
  <si>
    <t>46619-1599</t>
  </si>
  <si>
    <t>56407 Mayflower Rd</t>
  </si>
  <si>
    <t>46628-2695</t>
  </si>
  <si>
    <t>1020 N Wilber St</t>
  </si>
  <si>
    <t>46628-3429</t>
  </si>
  <si>
    <t>2817 Corpus Christi Dr</t>
  </si>
  <si>
    <t>46637-3894</t>
  </si>
  <si>
    <t>52473 SR 933</t>
  </si>
  <si>
    <t>46617</t>
  </si>
  <si>
    <t>453 N Notre Dame Ave</t>
  </si>
  <si>
    <t>46617-3430</t>
  </si>
  <si>
    <t>107 S Greenlawn Ave</t>
  </si>
  <si>
    <t>Trinity School At Greenlawn</t>
  </si>
  <si>
    <t>46544-0000</t>
  </si>
  <si>
    <t>Mishawaka</t>
  </si>
  <si>
    <t>4508 Vistula Rd</t>
  </si>
  <si>
    <t>46544-5194</t>
  </si>
  <si>
    <t>206 W 8th St</t>
  </si>
  <si>
    <t>South Bend Hebrew Day School</t>
  </si>
  <si>
    <t>46545-1716</t>
  </si>
  <si>
    <t>54790 Fir Rd</t>
  </si>
  <si>
    <t>Covenant Christian School</t>
  </si>
  <si>
    <t>46544-4930</t>
  </si>
  <si>
    <t>230 South Spring Street</t>
  </si>
  <si>
    <t>46544-4798</t>
  </si>
  <si>
    <t>1311 S Logan St</t>
  </si>
  <si>
    <t>46530-0000</t>
  </si>
  <si>
    <t>52553 Fir Rd</t>
  </si>
  <si>
    <t>46554-9404</t>
  </si>
  <si>
    <t>North Liberty</t>
  </si>
  <si>
    <t>65225 SR 23</t>
  </si>
  <si>
    <t>North Liberty Christian School</t>
  </si>
  <si>
    <t>46173-1691</t>
  </si>
  <si>
    <t>Rushville</t>
  </si>
  <si>
    <t>226 E 5th St</t>
  </si>
  <si>
    <t>47036-9703</t>
  </si>
  <si>
    <t>Oldenburg</t>
  </si>
  <si>
    <t>PO Box 200</t>
  </si>
  <si>
    <t>47006-1397</t>
  </si>
  <si>
    <t>Batesville</t>
  </si>
  <si>
    <t>17 St Louis Pl</t>
  </si>
  <si>
    <t>47638-9610</t>
  </si>
  <si>
    <t>Wadesville</t>
  </si>
  <si>
    <t>4725 St Wendel-Cynthiana Rd</t>
  </si>
  <si>
    <t>47620-9697</t>
  </si>
  <si>
    <t>Mount Vernon</t>
  </si>
  <si>
    <t>3420 St Philip Rd S</t>
  </si>
  <si>
    <t>47620-1937</t>
  </si>
  <si>
    <t>401 Mulberry St</t>
  </si>
  <si>
    <t>46383-0000</t>
  </si>
  <si>
    <t>Valparaiso</t>
  </si>
  <si>
    <t>1700 N Monticello</t>
  </si>
  <si>
    <t>46385-7018</t>
  </si>
  <si>
    <t>1755 W Harrison Blvd</t>
  </si>
  <si>
    <t>46368-3948</t>
  </si>
  <si>
    <t>Portage</t>
  </si>
  <si>
    <t>3040 Arlene St</t>
  </si>
  <si>
    <t>Portage Christian School</t>
  </si>
  <si>
    <t>3805 LaPorte Ave</t>
  </si>
  <si>
    <t>Victory Christian Academy</t>
  </si>
  <si>
    <t>46368-3590</t>
  </si>
  <si>
    <t>2929 Willowcreek Rd</t>
  </si>
  <si>
    <t>46347-0000</t>
  </si>
  <si>
    <t>Kouts</t>
  </si>
  <si>
    <t>PO Box 669</t>
  </si>
  <si>
    <t>Midwest Academy MCYF</t>
  </si>
  <si>
    <t>46384-0471</t>
  </si>
  <si>
    <t>150 E 325 S PO Box 471</t>
  </si>
  <si>
    <t>Shults-Lewis Child &amp; Family Srvs</t>
  </si>
  <si>
    <t>46304-1502</t>
  </si>
  <si>
    <t>Chesterton</t>
  </si>
  <si>
    <t>640 N Calumet Rd</t>
  </si>
  <si>
    <t>46755-1758</t>
  </si>
  <si>
    <t>Kendallville</t>
  </si>
  <si>
    <t>301 S Oak St</t>
  </si>
  <si>
    <t>46710-0109</t>
  </si>
  <si>
    <t>Avilla</t>
  </si>
  <si>
    <t>232 N Main St Box 109</t>
  </si>
  <si>
    <t>46143-0000</t>
  </si>
  <si>
    <t>Greenwood</t>
  </si>
  <si>
    <t>835 W Worthsville Rd</t>
  </si>
  <si>
    <t>Greenwood Christian Academy</t>
  </si>
  <si>
    <t>46158-0637</t>
  </si>
  <si>
    <t>Mooresville</t>
  </si>
  <si>
    <t>4271 E SR 144</t>
  </si>
  <si>
    <t>Mooresville Christian Academy</t>
  </si>
  <si>
    <t>46151-3013</t>
  </si>
  <si>
    <t>Martinsville</t>
  </si>
  <si>
    <t>2189 Burton Ln</t>
  </si>
  <si>
    <t>Tabernacle Christian School</t>
  </si>
  <si>
    <t>47403-0000</t>
  </si>
  <si>
    <t>Bloomington</t>
  </si>
  <si>
    <t>530 Church Lane</t>
  </si>
  <si>
    <t>Clear Creek Christian School</t>
  </si>
  <si>
    <t>1201 W That Rd</t>
  </si>
  <si>
    <t>Lighthouse Christian Academy</t>
  </si>
  <si>
    <t>47408-1029</t>
  </si>
  <si>
    <t>2230 N Martha St</t>
  </si>
  <si>
    <t>Adventist Christian Elementary</t>
  </si>
  <si>
    <t>47401-5399</t>
  </si>
  <si>
    <t>2224 E 3rd St</t>
  </si>
  <si>
    <t>47401</t>
  </si>
  <si>
    <t>1911 S Walnut Street</t>
  </si>
  <si>
    <t>Pinnacle School</t>
  </si>
  <si>
    <t>46563-1506</t>
  </si>
  <si>
    <t>Plymouth</t>
  </si>
  <si>
    <t>612 N Center St</t>
  </si>
  <si>
    <t>46224-6402</t>
  </si>
  <si>
    <t>Indianapolis</t>
  </si>
  <si>
    <t>5335 W 16th St</t>
  </si>
  <si>
    <t>46208-0000</t>
  </si>
  <si>
    <t>612 W 42nd Street</t>
  </si>
  <si>
    <t>School for Community Learning</t>
  </si>
  <si>
    <t>46219</t>
  </si>
  <si>
    <t>1301 East 16th Street</t>
  </si>
  <si>
    <t>46205-0000</t>
  </si>
  <si>
    <t>2301 N Park Ave</t>
  </si>
  <si>
    <t>46222-2139</t>
  </si>
  <si>
    <t>3360 W 30th St</t>
  </si>
  <si>
    <t>46201-1836</t>
  </si>
  <si>
    <t>5000 Nowland Ave</t>
  </si>
  <si>
    <t>46220-2840</t>
  </si>
  <si>
    <t>5885 N Crittenden Ave</t>
  </si>
  <si>
    <t>46226-1403</t>
  </si>
  <si>
    <t>5225 E 56th St</t>
  </si>
  <si>
    <t>46226-0000</t>
  </si>
  <si>
    <t>4501 N Post Rd</t>
  </si>
  <si>
    <t>TP Schools</t>
  </si>
  <si>
    <t>46202-1212</t>
  </si>
  <si>
    <t>2143 Boulevard Pl</t>
  </si>
  <si>
    <t>Capitol City SDA Church School</t>
  </si>
  <si>
    <t>46203-1908</t>
  </si>
  <si>
    <t>1224 Laurel</t>
  </si>
  <si>
    <t>4330 N Michigan Rd</t>
  </si>
  <si>
    <t>International Sch of IN HS (9-12)</t>
  </si>
  <si>
    <t>46208-3522</t>
  </si>
  <si>
    <t>4600 N Illinois St</t>
  </si>
  <si>
    <t>46201-1715</t>
  </si>
  <si>
    <t>1401 N Bosart St</t>
  </si>
  <si>
    <t>46236-0000</t>
  </si>
  <si>
    <t>8155 Oaklandon Rd</t>
  </si>
  <si>
    <t>46201-2115</t>
  </si>
  <si>
    <t>545 Eastern Ave</t>
  </si>
  <si>
    <t>3352 W 30th St</t>
  </si>
  <si>
    <t>46205-1897</t>
  </si>
  <si>
    <t>500 E 42nd St</t>
  </si>
  <si>
    <t>46222-0000</t>
  </si>
  <si>
    <t>2850 Coldsprings Rd</t>
  </si>
  <si>
    <t>MTI School of Knowledge</t>
  </si>
  <si>
    <t>46203-4243</t>
  </si>
  <si>
    <t>1155 E Cameron</t>
  </si>
  <si>
    <t>46222-4145</t>
  </si>
  <si>
    <t>75 N Belleview Pl</t>
  </si>
  <si>
    <t>349 N Warman Ave</t>
  </si>
  <si>
    <t>46219-0000</t>
  </si>
  <si>
    <t>30 S Downey Ave</t>
  </si>
  <si>
    <t>46220-2517</t>
  </si>
  <si>
    <t>317 E 57th St</t>
  </si>
  <si>
    <t>46202-3875</t>
  </si>
  <si>
    <t>125 N Oriental St</t>
  </si>
  <si>
    <t>46208-5098</t>
  </si>
  <si>
    <t>2822 Dr M Luther King Jr St</t>
  </si>
  <si>
    <t>4701 N Central Ave</t>
  </si>
  <si>
    <t>The Independence Academy</t>
  </si>
  <si>
    <t>46220-2896</t>
  </si>
  <si>
    <t>5884 N Crittenden Ave</t>
  </si>
  <si>
    <t>46227</t>
  </si>
  <si>
    <t>3639 S Keystone Ave</t>
  </si>
  <si>
    <t>Calvary Christian School</t>
  </si>
  <si>
    <t>46203-4499</t>
  </si>
  <si>
    <t>2565 Villa Ave</t>
  </si>
  <si>
    <t>Central Christian Academy</t>
  </si>
  <si>
    <t>46201-0000</t>
  </si>
  <si>
    <t>4107 E Washington St</t>
  </si>
  <si>
    <t>Horizon Christian School-Shepherd</t>
  </si>
  <si>
    <t>46201-4054</t>
  </si>
  <si>
    <t>440 St Peter St</t>
  </si>
  <si>
    <t>Trinity Christian School</t>
  </si>
  <si>
    <t>46107-1531</t>
  </si>
  <si>
    <t>Beech Grove</t>
  </si>
  <si>
    <t>21 N 17th St</t>
  </si>
  <si>
    <t>46214-2252</t>
  </si>
  <si>
    <t>7525 W 21st St</t>
  </si>
  <si>
    <t>Covenant Christian High School</t>
  </si>
  <si>
    <t>46234-0000</t>
  </si>
  <si>
    <t>220 Country Club Rd</t>
  </si>
  <si>
    <t>Crosspointe Christian Academy</t>
  </si>
  <si>
    <t>46123-9008</t>
  </si>
  <si>
    <t>Avon</t>
  </si>
  <si>
    <t>9201 E County Road 100 N</t>
  </si>
  <si>
    <t>46240-2445</t>
  </si>
  <si>
    <t>8140 Union Chapel Rd</t>
  </si>
  <si>
    <t>Colonial Christian School</t>
  </si>
  <si>
    <t>46260-4119</t>
  </si>
  <si>
    <t>6602 Hoover Rd</t>
  </si>
  <si>
    <t>Hasten Hebrew Acad of Indianapolis</t>
  </si>
  <si>
    <t>46220-2917</t>
  </si>
  <si>
    <t>2910 E 62nd St</t>
  </si>
  <si>
    <t>Indianapolis Junior Academy</t>
  </si>
  <si>
    <t>46240-3509</t>
  </si>
  <si>
    <t>7200 Sarto Dr</t>
  </si>
  <si>
    <t>46228-1201</t>
  </si>
  <si>
    <t>6131 N Michigan Rd</t>
  </si>
  <si>
    <t>46220-5504</t>
  </si>
  <si>
    <t>4100 E 56th St</t>
  </si>
  <si>
    <t>46260-3621</t>
  </si>
  <si>
    <t>7650 N Illinois St</t>
  </si>
  <si>
    <t>46203-5898</t>
  </si>
  <si>
    <t>6630 Southeastern Ave</t>
  </si>
  <si>
    <t>46239-0000</t>
  </si>
  <si>
    <t>9345 Brookville Rd</t>
  </si>
  <si>
    <t>Burge Terrace Christian School</t>
  </si>
  <si>
    <t>46219-2503</t>
  </si>
  <si>
    <t>8540 E 16th St</t>
  </si>
  <si>
    <t>46219-4991</t>
  </si>
  <si>
    <t>7241 E 10th St</t>
  </si>
  <si>
    <t>46075-9516</t>
  </si>
  <si>
    <t>Whitestown</t>
  </si>
  <si>
    <t>6600 S Indianapolis Rd</t>
  </si>
  <si>
    <t>Traders Point Christian Academy</t>
  </si>
  <si>
    <t>46268-1925</t>
  </si>
  <si>
    <t>2801 W 86th St</t>
  </si>
  <si>
    <t>46237-0000</t>
  </si>
  <si>
    <t>7525 McFarland Blvd</t>
  </si>
  <si>
    <t>Southport Presbyterian Chrst Sch</t>
  </si>
  <si>
    <t>46227-9310</t>
  </si>
  <si>
    <t>722 E County Line Road</t>
  </si>
  <si>
    <t>Suburban Christian School</t>
  </si>
  <si>
    <t>46227-7096</t>
  </si>
  <si>
    <t>3300 Prague Rd</t>
  </si>
  <si>
    <t>46227-4879</t>
  </si>
  <si>
    <t>6111 Shelby St</t>
  </si>
  <si>
    <t>46227-0000</t>
  </si>
  <si>
    <t>3603 S Meridian St</t>
  </si>
  <si>
    <t>46227-2097</t>
  </si>
  <si>
    <t>541 E Edgewood Ave</t>
  </si>
  <si>
    <t>46227-7099</t>
  </si>
  <si>
    <t>5375 McFarland Rd</t>
  </si>
  <si>
    <t>46217-4999</t>
  </si>
  <si>
    <t>8300 Rahke Rd</t>
  </si>
  <si>
    <t>7702 Indian Lake Rd</t>
  </si>
  <si>
    <t>Horizon Christian School</t>
  </si>
  <si>
    <t>46235-0000</t>
  </si>
  <si>
    <t>10701 E 56th St</t>
  </si>
  <si>
    <t>Cornerstone Baptist Academy</t>
  </si>
  <si>
    <t>46226-3795</t>
  </si>
  <si>
    <t>6950 E 46th St</t>
  </si>
  <si>
    <t>46250-2799</t>
  </si>
  <si>
    <t>6401 E 75th St</t>
  </si>
  <si>
    <t>Heritage Christian School</t>
  </si>
  <si>
    <t>46237-9708</t>
  </si>
  <si>
    <t>7850 S Emerson Ave</t>
  </si>
  <si>
    <t>Curtis Wilson Primary School</t>
  </si>
  <si>
    <t>46237-2366</t>
  </si>
  <si>
    <t>5555 S Arlington Ave</t>
  </si>
  <si>
    <t>8115 Oaklandon Rd</t>
  </si>
  <si>
    <t>46239-1293</t>
  </si>
  <si>
    <t>3310 S Meadow Dr</t>
  </si>
  <si>
    <t>46241</t>
  </si>
  <si>
    <t>6067 Decatur Blvd</t>
  </si>
  <si>
    <t>Damar Academy</t>
  </si>
  <si>
    <t>46013</t>
  </si>
  <si>
    <t>Anderson</t>
  </si>
  <si>
    <t>5401 South Madison Avenue</t>
  </si>
  <si>
    <t>Anderson Christian School</t>
  </si>
  <si>
    <t>46012-0000</t>
  </si>
  <si>
    <t>2025 Hillcrest Dr</t>
  </si>
  <si>
    <t>Liberty Christian Elementary</t>
  </si>
  <si>
    <t>46016-1696</t>
  </si>
  <si>
    <t>2323 Columbus Ave</t>
  </si>
  <si>
    <t>Liberty Christian School</t>
  </si>
  <si>
    <t>47303-0000</t>
  </si>
  <si>
    <t>Muncie</t>
  </si>
  <si>
    <t>1901 North Walnut Street</t>
  </si>
  <si>
    <t>Delaware Christian Academy</t>
  </si>
  <si>
    <t>46011-9550</t>
  </si>
  <si>
    <t>2318 W Cross St</t>
  </si>
  <si>
    <t>Cross Street Christian School</t>
  </si>
  <si>
    <t>46016</t>
  </si>
  <si>
    <t>1115 Pearl Street</t>
  </si>
  <si>
    <t>46001-1520</t>
  </si>
  <si>
    <t>Alexandria</t>
  </si>
  <si>
    <t>820 W Madison St</t>
  </si>
  <si>
    <t>46012-1101</t>
  </si>
  <si>
    <t>432 W 300 N</t>
  </si>
  <si>
    <t>Indiana Christian Academy</t>
  </si>
  <si>
    <t>47421-0000</t>
  </si>
  <si>
    <t>Bedford</t>
  </si>
  <si>
    <t>923 18th St</t>
  </si>
  <si>
    <t>46350-5299</t>
  </si>
  <si>
    <t>LaPorte</t>
  </si>
  <si>
    <t>111 Kingsbury Ave</t>
  </si>
  <si>
    <t>46360-3522</t>
  </si>
  <si>
    <t>Michigan City</t>
  </si>
  <si>
    <t>818 Franklin Sq</t>
  </si>
  <si>
    <t>46360-4098</t>
  </si>
  <si>
    <t>306 W 10th St</t>
  </si>
  <si>
    <t>46360-4326</t>
  </si>
  <si>
    <t>1506 Washington St</t>
  </si>
  <si>
    <t>46360-5393</t>
  </si>
  <si>
    <t>1715 E Barker Ave</t>
  </si>
  <si>
    <t>46360-1887</t>
  </si>
  <si>
    <t>1000 Moore Rd</t>
  </si>
  <si>
    <t>46321-2397</t>
  </si>
  <si>
    <t>Munster</t>
  </si>
  <si>
    <t>8601 Harrison Ave</t>
  </si>
  <si>
    <t>46321-2595</t>
  </si>
  <si>
    <t>8435 Calumet Ave</t>
  </si>
  <si>
    <t>46342-5297</t>
  </si>
  <si>
    <t>Hobart</t>
  </si>
  <si>
    <t>891 S Linda St</t>
  </si>
  <si>
    <t>46322-1799</t>
  </si>
  <si>
    <t>Highland</t>
  </si>
  <si>
    <t>3025 Highway Ave</t>
  </si>
  <si>
    <t>46322-2099</t>
  </si>
  <si>
    <t>3040 Ridge Rd</t>
  </si>
  <si>
    <t>Highland Christian School</t>
  </si>
  <si>
    <t>46327-1798</t>
  </si>
  <si>
    <t>Hammond</t>
  </si>
  <si>
    <t>1519 Hoffman St</t>
  </si>
  <si>
    <t>46394-1594</t>
  </si>
  <si>
    <t>Whiting</t>
  </si>
  <si>
    <t>1844 Lincoln Ave</t>
  </si>
  <si>
    <t>46324-2316</t>
  </si>
  <si>
    <t>1231 171st Pl</t>
  </si>
  <si>
    <t>46323-2647</t>
  </si>
  <si>
    <t>7350 Kennedy Ave</t>
  </si>
  <si>
    <t>Morning Star Academy</t>
  </si>
  <si>
    <t>46327-1358</t>
  </si>
  <si>
    <t>4329 Cameron Ave</t>
  </si>
  <si>
    <t>46319-2295</t>
  </si>
  <si>
    <t>Griffith</t>
  </si>
  <si>
    <t>525 N Broad St</t>
  </si>
  <si>
    <t>46404-1743</t>
  </si>
  <si>
    <t>Gary</t>
  </si>
  <si>
    <t>1010 Roosevelt St</t>
  </si>
  <si>
    <t>Spirit of God Accelerated School</t>
  </si>
  <si>
    <t>46404</t>
  </si>
  <si>
    <t>2700 W 19th Street</t>
  </si>
  <si>
    <t>Mosaic International School</t>
  </si>
  <si>
    <t>46312-3605</t>
  </si>
  <si>
    <t>East Chicago</t>
  </si>
  <si>
    <t>4930 Indianapolis Blvd</t>
  </si>
  <si>
    <t>46307-4174</t>
  </si>
  <si>
    <t>Crown Point</t>
  </si>
  <si>
    <t>250 S Indiana Ave</t>
  </si>
  <si>
    <t>46307-4096</t>
  </si>
  <si>
    <t>405 E Joliet St</t>
  </si>
  <si>
    <t>46319-0000</t>
  </si>
  <si>
    <t>PO Box 129</t>
  </si>
  <si>
    <t>Calumet Christian School</t>
  </si>
  <si>
    <t>46408-0000</t>
  </si>
  <si>
    <t>900 W Ridge Rd</t>
  </si>
  <si>
    <t>Ambassador Christian Academy</t>
  </si>
  <si>
    <t>46373-9768</t>
  </si>
  <si>
    <t>St John</t>
  </si>
  <si>
    <t>9400 Wicker Ave</t>
  </si>
  <si>
    <t>46375-1941</t>
  </si>
  <si>
    <t>Schererville</t>
  </si>
  <si>
    <t>16 W Wilhelm St</t>
  </si>
  <si>
    <t>46373-0000</t>
  </si>
  <si>
    <t>10550 Park Place</t>
  </si>
  <si>
    <t>Crown Point Christian School</t>
  </si>
  <si>
    <t>46307-0000</t>
  </si>
  <si>
    <t>9803 Colorado St</t>
  </si>
  <si>
    <t>Avicenna Academy</t>
  </si>
  <si>
    <t>46410-2681</t>
  </si>
  <si>
    <t>Merrillville</t>
  </si>
  <si>
    <t>5959 Broadway</t>
  </si>
  <si>
    <t>46410-3897</t>
  </si>
  <si>
    <t>801 W 73rd Ave</t>
  </si>
  <si>
    <t>46410-0000</t>
  </si>
  <si>
    <t>7601 Whitcomb St</t>
  </si>
  <si>
    <t>Faith Academy</t>
  </si>
  <si>
    <t>5261 Fountain Drive</t>
  </si>
  <si>
    <t>Midwest Elite Prep Acad Inc</t>
  </si>
  <si>
    <t>46746-0000</t>
  </si>
  <si>
    <t>Howe</t>
  </si>
  <si>
    <t>5755 N SR 9</t>
  </si>
  <si>
    <t>Howe School</t>
  </si>
  <si>
    <t>46580-3799</t>
  </si>
  <si>
    <t>Warsaw</t>
  </si>
  <si>
    <t>135 N Harrison St</t>
  </si>
  <si>
    <t>46580-4794</t>
  </si>
  <si>
    <t>909 S Buffalo</t>
  </si>
  <si>
    <t>Warsaw Christian School</t>
  </si>
  <si>
    <t>46590-5703</t>
  </si>
  <si>
    <t>Winona Lake</t>
  </si>
  <si>
    <t>1093 S 250 E</t>
  </si>
  <si>
    <t>Lakeland Christian Academy</t>
  </si>
  <si>
    <t>47591-2834</t>
  </si>
  <si>
    <t>Vincennes</t>
  </si>
  <si>
    <t>800 Vigo Street</t>
  </si>
  <si>
    <t>47591-8900</t>
  </si>
  <si>
    <t>2290 S Theobald Lane</t>
  </si>
  <si>
    <t>Southwest IN Regional Youth Vlg</t>
  </si>
  <si>
    <t>47591-1158</t>
  </si>
  <si>
    <t>210 Barnett Street</t>
  </si>
  <si>
    <t>46562-0000</t>
  </si>
  <si>
    <t>Pierceton</t>
  </si>
  <si>
    <t>27 Pequignot Dr</t>
  </si>
  <si>
    <t>Pierceton Woods Academy</t>
  </si>
  <si>
    <t>5901 Olive Branch Rd</t>
  </si>
  <si>
    <t>46143-1605</t>
  </si>
  <si>
    <t>399 S Meridan St</t>
  </si>
  <si>
    <t>46131-9070</t>
  </si>
  <si>
    <t>Franklin</t>
  </si>
  <si>
    <t>114 Lancelot Dr</t>
  </si>
  <si>
    <t>47265-1138</t>
  </si>
  <si>
    <t>North Vernon</t>
  </si>
  <si>
    <t>209 Washington St</t>
  </si>
  <si>
    <t>47250-2899</t>
  </si>
  <si>
    <t>Madison</t>
  </si>
  <si>
    <t>221 W State St</t>
  </si>
  <si>
    <t>47250-2898</t>
  </si>
  <si>
    <t>201 W State St</t>
  </si>
  <si>
    <t>47250-0000</t>
  </si>
  <si>
    <t>477 W Hutchinson Ln</t>
  </si>
  <si>
    <t>Christian Academy of Madison</t>
  </si>
  <si>
    <t>47371-0000</t>
  </si>
  <si>
    <t>Portland</t>
  </si>
  <si>
    <t>289 S 200 W</t>
  </si>
  <si>
    <t>Jay County Christian Academy</t>
  </si>
  <si>
    <t>47978-2545</t>
  </si>
  <si>
    <t>Rensselaer</t>
  </si>
  <si>
    <t>328 N McKinley Ave</t>
  </si>
  <si>
    <t>46392-0000</t>
  </si>
  <si>
    <t>Wheatfield</t>
  </si>
  <si>
    <t>12501 N SR 49</t>
  </si>
  <si>
    <t>White's Academy</t>
  </si>
  <si>
    <t>46310-0430</t>
  </si>
  <si>
    <t>Demotte</t>
  </si>
  <si>
    <t>PO Box 430</t>
  </si>
  <si>
    <t>DeMotte Christian School</t>
  </si>
  <si>
    <t>46310-9285</t>
  </si>
  <si>
    <t>DeMotte</t>
  </si>
  <si>
    <t>47220-1309</t>
  </si>
  <si>
    <t>Brownstown</t>
  </si>
  <si>
    <t>415 N Elm St</t>
  </si>
  <si>
    <t>47274-0000</t>
  </si>
  <si>
    <t>Seymour</t>
  </si>
  <si>
    <t>301 Indianapolis Ave</t>
  </si>
  <si>
    <t>Seymour Christian Academy</t>
  </si>
  <si>
    <t>7120 N CR 875 E</t>
  </si>
  <si>
    <t>47274-9806</t>
  </si>
  <si>
    <t>1058 S 460 E</t>
  </si>
  <si>
    <t>47274-3044</t>
  </si>
  <si>
    <t>520 S Chestnut St</t>
  </si>
  <si>
    <t>47274-2329</t>
  </si>
  <si>
    <t>301 S Chestnut St</t>
  </si>
  <si>
    <t>46750-2152</t>
  </si>
  <si>
    <t>Huntington</t>
  </si>
  <si>
    <t>960 Warren St</t>
  </si>
  <si>
    <t>46902-0000</t>
  </si>
  <si>
    <t>Kokomo</t>
  </si>
  <si>
    <t>3155 S CR 200 W</t>
  </si>
  <si>
    <t>46902-4384</t>
  </si>
  <si>
    <t>705 Southway Blvd E</t>
  </si>
  <si>
    <t>46168-0000</t>
  </si>
  <si>
    <t>Plainfield</t>
  </si>
  <si>
    <t>2183 Stanley Rd</t>
  </si>
  <si>
    <t>Islamic School of Plainfield Inc</t>
  </si>
  <si>
    <t>46168-1763</t>
  </si>
  <si>
    <t>1212 E Main St</t>
  </si>
  <si>
    <t>46202</t>
  </si>
  <si>
    <t>1102 Roosevelt Avenue</t>
  </si>
  <si>
    <t>Legacy Learning Center</t>
  </si>
  <si>
    <t>46218-0000</t>
  </si>
  <si>
    <t>3092 Brookside Pkwy N Dr</t>
  </si>
  <si>
    <t>46123-7915</t>
  </si>
  <si>
    <t>7979 E CR 100 N</t>
  </si>
  <si>
    <t>Kingsway Christian School</t>
  </si>
  <si>
    <t>46112-9026</t>
  </si>
  <si>
    <t>Brownsburg</t>
  </si>
  <si>
    <t>7950 N CR 650 E</t>
  </si>
  <si>
    <t>Bethesda Christian School</t>
  </si>
  <si>
    <t>46112-1098</t>
  </si>
  <si>
    <t>7410 N County Road 1000 E</t>
  </si>
  <si>
    <t>47112-0000</t>
  </si>
  <si>
    <t>Corydon</t>
  </si>
  <si>
    <t>512 N Mulberry</t>
  </si>
  <si>
    <t>47136-9718</t>
  </si>
  <si>
    <t>Lanesville</t>
  </si>
  <si>
    <t>1507 St John's Church Rd NE</t>
  </si>
  <si>
    <t>46140-1859</t>
  </si>
  <si>
    <t>Greenfield</t>
  </si>
  <si>
    <t>515 Jefferson Blvd</t>
  </si>
  <si>
    <t>46062-0000</t>
  </si>
  <si>
    <t>Noblesville</t>
  </si>
  <si>
    <t>15300 N Gray Rd</t>
  </si>
  <si>
    <t>46060</t>
  </si>
  <si>
    <t>470 Lakeview Dr</t>
  </si>
  <si>
    <t>Legacy Christian School</t>
  </si>
  <si>
    <t>46060-1520</t>
  </si>
  <si>
    <t>9900 E 191st St</t>
  </si>
  <si>
    <t>46280</t>
  </si>
  <si>
    <t>11075 N Pennsylvania Street</t>
  </si>
  <si>
    <t>Transitions Academy</t>
  </si>
  <si>
    <t>46038-1876</t>
  </si>
  <si>
    <t>Fishers</t>
  </si>
  <si>
    <t>11421 Hague Rd</t>
  </si>
  <si>
    <t>46074-1199</t>
  </si>
  <si>
    <t>Westfield</t>
  </si>
  <si>
    <t>17104 Spring Mill Rd</t>
  </si>
  <si>
    <t>46032-0000</t>
  </si>
  <si>
    <t>Carmel</t>
  </si>
  <si>
    <t>14596 Oak Ridge</t>
  </si>
  <si>
    <t>46034-0000</t>
  </si>
  <si>
    <t>Cicero</t>
  </si>
  <si>
    <t>24815 SR 19</t>
  </si>
  <si>
    <t>Indiana Academy</t>
  </si>
  <si>
    <t>46952-0000</t>
  </si>
  <si>
    <t>Marion</t>
  </si>
  <si>
    <t>1700 E Bradford</t>
  </si>
  <si>
    <t>Paddock View Residential Center</t>
  </si>
  <si>
    <t>46038-0000</t>
  </si>
  <si>
    <t>9587 E 131st St</t>
  </si>
  <si>
    <t>Fishers Christian Academy</t>
  </si>
  <si>
    <t>11965 Allisonville Rd</t>
  </si>
  <si>
    <t>Eman Schools</t>
  </si>
  <si>
    <t>46952-2048</t>
  </si>
  <si>
    <t>1009 W Kem Rd</t>
  </si>
  <si>
    <t>46953-5744</t>
  </si>
  <si>
    <t>5316 S Western Ave</t>
  </si>
  <si>
    <t>Lakeview Christian School Inc</t>
  </si>
  <si>
    <t>46938-0000</t>
  </si>
  <si>
    <t>Jonesboro</t>
  </si>
  <si>
    <t>1201 S Water</t>
  </si>
  <si>
    <t>The King's Academy</t>
  </si>
  <si>
    <t>47639-8123</t>
  </si>
  <si>
    <t>Haubstadt</t>
  </si>
  <si>
    <t>210 N Vine St</t>
  </si>
  <si>
    <t>47639-9803</t>
  </si>
  <si>
    <t>12394 S 40 W</t>
  </si>
  <si>
    <t>47648-1498</t>
  </si>
  <si>
    <t>Fort Branch</t>
  </si>
  <si>
    <t>202 S Church St</t>
  </si>
  <si>
    <t>47670-2523</t>
  </si>
  <si>
    <t>Princeton</t>
  </si>
  <si>
    <t>427 S Stormont St</t>
  </si>
  <si>
    <t>47012-0310</t>
  </si>
  <si>
    <t>Brookville</t>
  </si>
  <si>
    <t>275 High St</t>
  </si>
  <si>
    <t>47932-0267</t>
  </si>
  <si>
    <t>Covington</t>
  </si>
  <si>
    <t>PO Box 267</t>
  </si>
  <si>
    <t>Covington Christian School</t>
  </si>
  <si>
    <t>47119-9107</t>
  </si>
  <si>
    <t>Floyds Knobs</t>
  </si>
  <si>
    <t>3033 Martin Rd</t>
  </si>
  <si>
    <t>47150-2423</t>
  </si>
  <si>
    <t>New Albany</t>
  </si>
  <si>
    <t>1752 Scheller Ln</t>
  </si>
  <si>
    <t>47150-4599</t>
  </si>
  <si>
    <t>217 W Daisy Ln</t>
  </si>
  <si>
    <t>47150-0000</t>
  </si>
  <si>
    <t>1000 Academy Dr</t>
  </si>
  <si>
    <t>Christian Academy of Indiana</t>
  </si>
  <si>
    <t>47331-2074</t>
  </si>
  <si>
    <t>Connersville</t>
  </si>
  <si>
    <t>224 W 9th St</t>
  </si>
  <si>
    <t>46526-3956</t>
  </si>
  <si>
    <t>Goshen</t>
  </si>
  <si>
    <t>117 W Monroe St</t>
  </si>
  <si>
    <t>46526-5421</t>
  </si>
  <si>
    <t>2904 S Main St</t>
  </si>
  <si>
    <t>Bethany Christian School</t>
  </si>
  <si>
    <t>46517-1283</t>
  </si>
  <si>
    <t>Elkhart</t>
  </si>
  <si>
    <t>2930 S Nappanee St</t>
  </si>
  <si>
    <t>The Crossing Educational Center</t>
  </si>
  <si>
    <t>46517-2127</t>
  </si>
  <si>
    <t>25943 CR 22 E</t>
  </si>
  <si>
    <t>Elkhart Christian Academy</t>
  </si>
  <si>
    <t>46514-0000</t>
  </si>
  <si>
    <t>30888 CR 6</t>
  </si>
  <si>
    <t>46516-3919</t>
  </si>
  <si>
    <t>1114 S Main St</t>
  </si>
  <si>
    <t>46514-3326</t>
  </si>
  <si>
    <t>1331 N Main St</t>
  </si>
  <si>
    <t>46528-9661</t>
  </si>
  <si>
    <t>61763 CR 35</t>
  </si>
  <si>
    <t>Clinton Christian School</t>
  </si>
  <si>
    <t>47546</t>
  </si>
  <si>
    <t>Jasper</t>
  </si>
  <si>
    <t>1385 W Sixth St</t>
  </si>
  <si>
    <t>47303-3406</t>
  </si>
  <si>
    <t>2301 W Gilbert St</t>
  </si>
  <si>
    <t>47302-4799</t>
  </si>
  <si>
    <t>2801 East 16th Street</t>
  </si>
  <si>
    <t>47304-4653</t>
  </si>
  <si>
    <t>6401 W River Rd</t>
  </si>
  <si>
    <t>Heritage Hall Christian School</t>
  </si>
  <si>
    <t>46706-0507</t>
  </si>
  <si>
    <t>Auburn</t>
  </si>
  <si>
    <t>5555 CR 29 S</t>
  </si>
  <si>
    <t>Lakewood Park Christian School</t>
  </si>
  <si>
    <t>46738-1495</t>
  </si>
  <si>
    <t>Garrett</t>
  </si>
  <si>
    <t>301 W Houston St</t>
  </si>
  <si>
    <t>47240-2082</t>
  </si>
  <si>
    <t>Greensburg</t>
  </si>
  <si>
    <t>1331 Hunter Robbins Way</t>
  </si>
  <si>
    <t>47240-0000</t>
  </si>
  <si>
    <t>209 W Washington St</t>
  </si>
  <si>
    <t>Good Shepherd Christian Academy</t>
  </si>
  <si>
    <t>47025-1861</t>
  </si>
  <si>
    <t>Lawrenceburg</t>
  </si>
  <si>
    <t>524 Walnut St</t>
  </si>
  <si>
    <t>47001-1322</t>
  </si>
  <si>
    <t>Aurora</t>
  </si>
  <si>
    <t>222 Mechanic St</t>
  </si>
  <si>
    <t>47001-1203</t>
  </si>
  <si>
    <t>211 4th St</t>
  </si>
  <si>
    <t>47022-9744</t>
  </si>
  <si>
    <t>Guilford</t>
  </si>
  <si>
    <t>9788 N Dearborn</t>
  </si>
  <si>
    <t>All Saints Catholic Academy</t>
  </si>
  <si>
    <t>47041-9284</t>
  </si>
  <si>
    <t>Sunman</t>
  </si>
  <si>
    <t>6459 E St Nicholas</t>
  </si>
  <si>
    <t>47501-2718</t>
  </si>
  <si>
    <t>Washington</t>
  </si>
  <si>
    <t>310 NE Second St</t>
  </si>
  <si>
    <t>47501-2799</t>
  </si>
  <si>
    <t>201 NE Second St</t>
  </si>
  <si>
    <t>47129-1534</t>
  </si>
  <si>
    <t>Clarksville</t>
  </si>
  <si>
    <t>707 Providence Way</t>
  </si>
  <si>
    <t>47130-4897</t>
  </si>
  <si>
    <t>Jeffersonville</t>
  </si>
  <si>
    <t>1842 E 8th St</t>
  </si>
  <si>
    <t>47129-2724</t>
  </si>
  <si>
    <t>320 N Sherwood Ave</t>
  </si>
  <si>
    <t>47172-1241</t>
  </si>
  <si>
    <t>Sellersburg</t>
  </si>
  <si>
    <t>105 St Paul St</t>
  </si>
  <si>
    <t>46052-0000</t>
  </si>
  <si>
    <t>Lebanon</t>
  </si>
  <si>
    <t>515 W Camp St</t>
  </si>
  <si>
    <t>James E Davis School</t>
  </si>
  <si>
    <t>47944-1182</t>
  </si>
  <si>
    <t>Fowler</t>
  </si>
  <si>
    <t>607 N Washington Ave</t>
  </si>
  <si>
    <t>47201-7261</t>
  </si>
  <si>
    <t>Columbus</t>
  </si>
  <si>
    <t>3170 Indiana Ave</t>
  </si>
  <si>
    <t>Columbus Christian School Inc</t>
  </si>
  <si>
    <t>47201-6306</t>
  </si>
  <si>
    <t>719 5th St</t>
  </si>
  <si>
    <t>47201-9357</t>
  </si>
  <si>
    <t>16270 S 300 W</t>
  </si>
  <si>
    <t>47201-3150</t>
  </si>
  <si>
    <t>1306 27th St</t>
  </si>
  <si>
    <t>47201-0000</t>
  </si>
  <si>
    <t>2320 Midway Street</t>
  </si>
  <si>
    <t>North Star Montessori School</t>
  </si>
  <si>
    <t>46797-0159</t>
  </si>
  <si>
    <t>Woodburn</t>
  </si>
  <si>
    <t>Box 159 4502 SR 101 N</t>
  </si>
  <si>
    <t>46774</t>
  </si>
  <si>
    <t>New Haven</t>
  </si>
  <si>
    <t>900 Green Street</t>
  </si>
  <si>
    <t>46773-9559</t>
  </si>
  <si>
    <t>Monroeville</t>
  </si>
  <si>
    <t>12912 Franke Rd</t>
  </si>
  <si>
    <t>46774-9679</t>
  </si>
  <si>
    <t>15529 E Lincoln Hwy</t>
  </si>
  <si>
    <t>46774-1226</t>
  </si>
  <si>
    <t>204 Rufus St</t>
  </si>
  <si>
    <t>46765-0000</t>
  </si>
  <si>
    <t>Leo</t>
  </si>
  <si>
    <t>PO Box 125</t>
  </si>
  <si>
    <t>Gateway Woods School</t>
  </si>
  <si>
    <t>46816-3428</t>
  </si>
  <si>
    <t>Fort Wayne</t>
  </si>
  <si>
    <t>11521 Old US 27 S</t>
  </si>
  <si>
    <t>46773-0000</t>
  </si>
  <si>
    <t>401 Monroe St</t>
  </si>
  <si>
    <t>46808-0000</t>
  </si>
  <si>
    <t>2000 N Wells St</t>
  </si>
  <si>
    <t>Horizon Christian Academy</t>
  </si>
  <si>
    <t>46805-5457</t>
  </si>
  <si>
    <t>2525 Lake Ave</t>
  </si>
  <si>
    <t>Crossroad Child &amp; Family Services</t>
  </si>
  <si>
    <t>46798-9801</t>
  </si>
  <si>
    <t>Yoder</t>
  </si>
  <si>
    <t>14607 Bluffton Rd</t>
  </si>
  <si>
    <t>46783-0000</t>
  </si>
  <si>
    <t>Roanoke</t>
  </si>
  <si>
    <t>14615 Winters Rd</t>
  </si>
  <si>
    <t>Aboite Christian School</t>
  </si>
  <si>
    <t>46815-6682</t>
  </si>
  <si>
    <t>7810 Maysville Rd</t>
  </si>
  <si>
    <t>46835-0000</t>
  </si>
  <si>
    <t>5801 Schwartz Rd</t>
  </si>
  <si>
    <t>Central Christian School</t>
  </si>
  <si>
    <t>8811 St Joe Rd</t>
  </si>
  <si>
    <t>46802-3107</t>
  </si>
  <si>
    <t>1125 Barr St</t>
  </si>
  <si>
    <t>46857-1363</t>
  </si>
  <si>
    <t>PO Box 11363</t>
  </si>
  <si>
    <t>Cornerstone College Prep Sch</t>
  </si>
  <si>
    <t>46807-3398</t>
  </si>
  <si>
    <t>5401 S Calhoun</t>
  </si>
  <si>
    <t>46805-1597</t>
  </si>
  <si>
    <t>3425 Crescent Ave</t>
  </si>
  <si>
    <t>46804-0000</t>
  </si>
  <si>
    <t>8626 Covington Rd</t>
  </si>
  <si>
    <t>46802-4049</t>
  </si>
  <si>
    <t>1123 Union St</t>
  </si>
  <si>
    <t>46815-7219</t>
  </si>
  <si>
    <t>4245 Lake Ave</t>
  </si>
  <si>
    <t>46818-9737</t>
  </si>
  <si>
    <t>6318 W California Rd</t>
  </si>
  <si>
    <t>46805-1488</t>
  </si>
  <si>
    <t>1601 St Joe River Dr</t>
  </si>
  <si>
    <t>46825-0000</t>
  </si>
  <si>
    <t>1720 E Wallen Rd</t>
  </si>
  <si>
    <t>46819-1298</t>
  </si>
  <si>
    <t>2222 Lower Huntington Rd</t>
  </si>
  <si>
    <t>46815-6502</t>
  </si>
  <si>
    <t>7400 E State Blvd</t>
  </si>
  <si>
    <t>Blackhawk Christian Elementary Sch</t>
  </si>
  <si>
    <t>Blackhawk Christian Mdl/High Sch</t>
  </si>
  <si>
    <t>46805-4628</t>
  </si>
  <si>
    <t>2110 Pemberton Dr</t>
  </si>
  <si>
    <t>46802-6709</t>
  </si>
  <si>
    <t>2211 Brooklyn</t>
  </si>
  <si>
    <t>46807-2719</t>
  </si>
  <si>
    <t>4500 Fairfield Ave</t>
  </si>
  <si>
    <t>46815-0000</t>
  </si>
  <si>
    <t>4910 Trier Rd</t>
  </si>
  <si>
    <t>46808-1996</t>
  </si>
  <si>
    <t>1600 W State Blvd</t>
  </si>
  <si>
    <t>46808-2733</t>
  </si>
  <si>
    <t>1529 Barthold St</t>
  </si>
  <si>
    <t>46816-3599</t>
  </si>
  <si>
    <t>333 E Paulding Rd</t>
  </si>
  <si>
    <t>46825-4556</t>
  </si>
  <si>
    <t>1300 E Washington Center Rd</t>
  </si>
  <si>
    <t>46835</t>
  </si>
  <si>
    <t>7215 Saint Joe Road</t>
  </si>
  <si>
    <t>46804</t>
  </si>
  <si>
    <t>10650 Aboite Center Rd</t>
  </si>
  <si>
    <t>46733-9726</t>
  </si>
  <si>
    <t>Decatur</t>
  </si>
  <si>
    <t>11565 N US Hwy 27</t>
  </si>
  <si>
    <t>46733-0000</t>
  </si>
  <si>
    <t>3845 E 1100 N</t>
  </si>
  <si>
    <t>46733-1600</t>
  </si>
  <si>
    <t>127 N 4th St</t>
  </si>
  <si>
    <t>46222</t>
  </si>
  <si>
    <t>1635 W Michigan Street</t>
  </si>
  <si>
    <t>1117</t>
  </si>
  <si>
    <t>9995</t>
  </si>
  <si>
    <t>46410</t>
  </si>
  <si>
    <t>5861 Harrison Street</t>
  </si>
  <si>
    <t>1116</t>
  </si>
  <si>
    <t>Heritage Institute of Arts &amp; Tech</t>
  </si>
  <si>
    <t>9990</t>
  </si>
  <si>
    <t>47429</t>
  </si>
  <si>
    <t>Ellettsville</t>
  </si>
  <si>
    <t>200 East Association Street</t>
  </si>
  <si>
    <t>1114</t>
  </si>
  <si>
    <t>9985</t>
  </si>
  <si>
    <t>46408</t>
  </si>
  <si>
    <t>2650 W 35th Avenue</t>
  </si>
  <si>
    <t>1113</t>
  </si>
  <si>
    <t>9980</t>
  </si>
  <si>
    <t>2033 Sugar Grove Ave</t>
  </si>
  <si>
    <t>1112</t>
  </si>
  <si>
    <t>9975</t>
  </si>
  <si>
    <t>46220</t>
  </si>
  <si>
    <t>5326 Hillside Avenue</t>
  </si>
  <si>
    <t>1111</t>
  </si>
  <si>
    <t>9970</t>
  </si>
  <si>
    <t>46628</t>
  </si>
  <si>
    <t>3801 Cresent Circle, Suite B</t>
  </si>
  <si>
    <t>7563</t>
  </si>
  <si>
    <t>9965</t>
  </si>
  <si>
    <t>3408 Ardmore Trail</t>
  </si>
  <si>
    <t>7562</t>
  </si>
  <si>
    <t>9960</t>
  </si>
  <si>
    <t>46155</t>
  </si>
  <si>
    <t>Mays</t>
  </si>
  <si>
    <t>929 E South Street</t>
  </si>
  <si>
    <t>7231</t>
  </si>
  <si>
    <t>9955</t>
  </si>
  <si>
    <t>47848</t>
  </si>
  <si>
    <t>Dugger</t>
  </si>
  <si>
    <t>7356 E County Road 50 S</t>
  </si>
  <si>
    <t>7952</t>
  </si>
  <si>
    <t>9950</t>
  </si>
  <si>
    <t>4020 Sherman Dr</t>
  </si>
  <si>
    <t>5926</t>
  </si>
  <si>
    <t>9945</t>
  </si>
  <si>
    <t>4020 Meadows Pky</t>
  </si>
  <si>
    <t>5914</t>
  </si>
  <si>
    <t>9940</t>
  </si>
  <si>
    <t>46202-0000</t>
  </si>
  <si>
    <t>1751 E Riverside Dr</t>
  </si>
  <si>
    <t>5899</t>
  </si>
  <si>
    <t>9935</t>
  </si>
  <si>
    <t>46220-0000</t>
  </si>
  <si>
    <t>6101 N Keystone Ave, Ste 302,</t>
  </si>
  <si>
    <t>5302</t>
  </si>
  <si>
    <t>9930</t>
  </si>
  <si>
    <t>2323 North Illinois Street</t>
  </si>
  <si>
    <t>5496</t>
  </si>
  <si>
    <t>9925</t>
  </si>
  <si>
    <t>46241-0000</t>
  </si>
  <si>
    <t>5125 Decatur Blvd Ste D</t>
  </si>
  <si>
    <t>5191</t>
  </si>
  <si>
    <t>9920</t>
  </si>
  <si>
    <t>46218</t>
  </si>
  <si>
    <t>2107 N Riley</t>
  </si>
  <si>
    <t>5903</t>
  </si>
  <si>
    <t>9915</t>
  </si>
  <si>
    <t>1635 W Michigan St</t>
  </si>
  <si>
    <t>5669</t>
  </si>
  <si>
    <t>Excel Center for Adult Learners</t>
  </si>
  <si>
    <t>9910</t>
  </si>
  <si>
    <t>46278</t>
  </si>
  <si>
    <t>6640 Intech Blvd, Ste 250</t>
  </si>
  <si>
    <t>7944</t>
  </si>
  <si>
    <t>9905</t>
  </si>
  <si>
    <t>2721 Kenwood Avenue</t>
  </si>
  <si>
    <t>7566</t>
  </si>
  <si>
    <t>9900</t>
  </si>
  <si>
    <t>46240-4377</t>
  </si>
  <si>
    <t>7435 N Keystone Ave</t>
  </si>
  <si>
    <t>5444</t>
  </si>
  <si>
    <t>9895</t>
  </si>
  <si>
    <t>46240-0000</t>
  </si>
  <si>
    <t>500 East 96th Street Ste 400</t>
  </si>
  <si>
    <t>2488</t>
  </si>
  <si>
    <t>9890</t>
  </si>
  <si>
    <t>46402-0000</t>
  </si>
  <si>
    <t>131 EAST 5TH AVE</t>
  </si>
  <si>
    <t>4027</t>
  </si>
  <si>
    <t>9885</t>
  </si>
  <si>
    <t>3801 Crescent Circle</t>
  </si>
  <si>
    <t>7567</t>
  </si>
  <si>
    <t>9880</t>
  </si>
  <si>
    <t>47172-0000</t>
  </si>
  <si>
    <t>11525 Highway 31</t>
  </si>
  <si>
    <t>0771</t>
  </si>
  <si>
    <t>9875</t>
  </si>
  <si>
    <t>46304-0000</t>
  </si>
  <si>
    <t>Porter</t>
  </si>
  <si>
    <t>800 Canonie Dr</t>
  </si>
  <si>
    <t>6824</t>
  </si>
  <si>
    <t>9870</t>
  </si>
  <si>
    <t>2855 N Franklin Rd</t>
  </si>
  <si>
    <t>5290</t>
  </si>
  <si>
    <t>Hoosier Acad Virtual Charter</t>
  </si>
  <si>
    <t>9865</t>
  </si>
  <si>
    <t>300 N 17 St</t>
  </si>
  <si>
    <t>5748</t>
  </si>
  <si>
    <t>9855</t>
  </si>
  <si>
    <t>3423 S Michigan</t>
  </si>
  <si>
    <t>7571</t>
  </si>
  <si>
    <t>9845</t>
  </si>
  <si>
    <t>3919 Madison Ave</t>
  </si>
  <si>
    <t>5749</t>
  </si>
  <si>
    <t>9840</t>
  </si>
  <si>
    <t>47401-0000</t>
  </si>
  <si>
    <t>349 S Walnut St</t>
  </si>
  <si>
    <t>6215</t>
  </si>
  <si>
    <t>9835</t>
  </si>
  <si>
    <t>2855 North Franklin Rd</t>
  </si>
  <si>
    <t>2527</t>
  </si>
  <si>
    <t>9805</t>
  </si>
  <si>
    <t>1111 W 2nd St</t>
  </si>
  <si>
    <t>2411</t>
  </si>
  <si>
    <t>9795</t>
  </si>
  <si>
    <t>46016-0000</t>
  </si>
  <si>
    <t>101 West 29th Street</t>
  </si>
  <si>
    <t>5092</t>
  </si>
  <si>
    <t>9790</t>
  </si>
  <si>
    <t>46254-0000</t>
  </si>
  <si>
    <t>4575 W 38th St</t>
  </si>
  <si>
    <t>5837</t>
  </si>
  <si>
    <t>9785</t>
  </si>
  <si>
    <t>1145 E 22nd St</t>
  </si>
  <si>
    <t>5761</t>
  </si>
  <si>
    <t>9780</t>
  </si>
  <si>
    <t>46226</t>
  </si>
  <si>
    <t>4002 N Franklin Road</t>
  </si>
  <si>
    <t>5524</t>
  </si>
  <si>
    <t>9770</t>
  </si>
  <si>
    <t>46802-0000</t>
  </si>
  <si>
    <t>725 W Washington Blvd</t>
  </si>
  <si>
    <t>0242</t>
  </si>
  <si>
    <t>9760</t>
  </si>
  <si>
    <t>630 Nichols Ave</t>
  </si>
  <si>
    <t>4904</t>
  </si>
  <si>
    <t>9750</t>
  </si>
  <si>
    <t>3960 Meadows Dr</t>
  </si>
  <si>
    <t>5336</t>
  </si>
  <si>
    <t>9745</t>
  </si>
  <si>
    <t>46803-0000</t>
  </si>
  <si>
    <t>2310 Weisser Park</t>
  </si>
  <si>
    <t>0138</t>
  </si>
  <si>
    <t>9740</t>
  </si>
  <si>
    <t>47302</t>
  </si>
  <si>
    <t>2801 E 16th St</t>
  </si>
  <si>
    <t>1518</t>
  </si>
  <si>
    <t>9735</t>
  </si>
  <si>
    <t>46368-0000</t>
  </si>
  <si>
    <t>5391 Central Ave</t>
  </si>
  <si>
    <t>6864</t>
  </si>
  <si>
    <t>9730</t>
  </si>
  <si>
    <t>47224-0000</t>
  </si>
  <si>
    <t>Canaan</t>
  </si>
  <si>
    <t>PO Box  20</t>
  </si>
  <si>
    <t>3312</t>
  </si>
  <si>
    <t>9725</t>
  </si>
  <si>
    <t>46254</t>
  </si>
  <si>
    <t>5435 West Pike Plaza Rd</t>
  </si>
  <si>
    <t>5977</t>
  </si>
  <si>
    <t>9710</t>
  </si>
  <si>
    <t>46320-0000</t>
  </si>
  <si>
    <t>33 Muenich Ct</t>
  </si>
  <si>
    <t>4486</t>
  </si>
  <si>
    <t>9705</t>
  </si>
  <si>
    <t>46350-0000</t>
  </si>
  <si>
    <t>4093 W US Hwy 20</t>
  </si>
  <si>
    <t>4711</t>
  </si>
  <si>
    <t>9690</t>
  </si>
  <si>
    <t>46406-0000</t>
  </si>
  <si>
    <t>4900 W 15th Ave</t>
  </si>
  <si>
    <t>4043</t>
  </si>
  <si>
    <t>9685</t>
  </si>
  <si>
    <t>3020 Nowland Ave</t>
  </si>
  <si>
    <t>5508</t>
  </si>
  <si>
    <t>Paramount School Of Excellence Inc</t>
  </si>
  <si>
    <t>9680</t>
  </si>
  <si>
    <t>5664</t>
  </si>
  <si>
    <t>9670</t>
  </si>
  <si>
    <t>46055-0000</t>
  </si>
  <si>
    <t>McCordsville</t>
  </si>
  <si>
    <t>13942 E 96th St</t>
  </si>
  <si>
    <t>2572</t>
  </si>
  <si>
    <t>9665</t>
  </si>
  <si>
    <t>46256-0000</t>
  </si>
  <si>
    <t>8102 Clearvista Pky</t>
  </si>
  <si>
    <t>5292</t>
  </si>
  <si>
    <t>9655</t>
  </si>
  <si>
    <t>110 E 16th St</t>
  </si>
  <si>
    <t>5724</t>
  </si>
  <si>
    <t>Herron Charter</t>
  </si>
  <si>
    <t>9650</t>
  </si>
  <si>
    <t>46205-3114</t>
  </si>
  <si>
    <t>3980 Meadows Dr</t>
  </si>
  <si>
    <t>5716</t>
  </si>
  <si>
    <t>9645</t>
  </si>
  <si>
    <t>46060-0000</t>
  </si>
  <si>
    <t>9945 Cumberland Pointe Blvd</t>
  </si>
  <si>
    <t>2551</t>
  </si>
  <si>
    <t>9640</t>
  </si>
  <si>
    <t>47306-0000</t>
  </si>
  <si>
    <t>BSU - 301 N Talley Avenue</t>
  </si>
  <si>
    <t>IN Acad for Sci Math &amp; Humanities</t>
  </si>
  <si>
    <t>1443</t>
  </si>
  <si>
    <t>9625</t>
  </si>
  <si>
    <t>47306-1062</t>
  </si>
  <si>
    <t>2000 University Ave</t>
  </si>
  <si>
    <t>1441</t>
  </si>
  <si>
    <t>9620</t>
  </si>
  <si>
    <t>46235-8504</t>
  </si>
  <si>
    <t>3600 N German Church Rd</t>
  </si>
  <si>
    <t>5488</t>
  </si>
  <si>
    <t>9615</t>
  </si>
  <si>
    <t>46205-2099</t>
  </si>
  <si>
    <t>1200 E 42nd St</t>
  </si>
  <si>
    <t>C695</t>
  </si>
  <si>
    <t>9610</t>
  </si>
  <si>
    <t>46240-2504</t>
  </si>
  <si>
    <t>7725 N College Ave</t>
  </si>
  <si>
    <t>C460</t>
  </si>
  <si>
    <t>9605</t>
  </si>
  <si>
    <t>46312-0000</t>
  </si>
  <si>
    <t>3916 Pulaski</t>
  </si>
  <si>
    <t>3971</t>
  </si>
  <si>
    <t>East Chicago Lighthouse Charter</t>
  </si>
  <si>
    <t>9595</t>
  </si>
  <si>
    <t>46203-0000</t>
  </si>
  <si>
    <t>1780 Sloan Ave</t>
  </si>
  <si>
    <t>5523</t>
  </si>
  <si>
    <t>9575</t>
  </si>
  <si>
    <t>1402 E Chicago Ave</t>
  </si>
  <si>
    <t>3935</t>
  </si>
  <si>
    <t>9555</t>
  </si>
  <si>
    <t>556 Washington St</t>
  </si>
  <si>
    <t>4164</t>
  </si>
  <si>
    <t>9545</t>
  </si>
  <si>
    <t>725 Clark Road</t>
  </si>
  <si>
    <t>4130</t>
  </si>
  <si>
    <t>9535</t>
  </si>
  <si>
    <t>47711-0000</t>
  </si>
  <si>
    <t>1230 E Illinois St</t>
  </si>
  <si>
    <t>8203</t>
  </si>
  <si>
    <t>9495</t>
  </si>
  <si>
    <t>4050 E 38th Street</t>
  </si>
  <si>
    <t>5441</t>
  </si>
  <si>
    <t>9490</t>
  </si>
  <si>
    <t>1601 S Barth Ave</t>
  </si>
  <si>
    <t>5868</t>
  </si>
  <si>
    <t>9485</t>
  </si>
  <si>
    <t>47852-0000</t>
  </si>
  <si>
    <t>Graysville</t>
  </si>
  <si>
    <t>PO Box 85</t>
  </si>
  <si>
    <t>7951</t>
  </si>
  <si>
    <t>Rural Community Schools Inc</t>
  </si>
  <si>
    <t>9465</t>
  </si>
  <si>
    <t>975 W 6th Ave</t>
  </si>
  <si>
    <t>4022</t>
  </si>
  <si>
    <t>9460</t>
  </si>
  <si>
    <t>6208</t>
  </si>
  <si>
    <t>9445</t>
  </si>
  <si>
    <t>55 North Tibbs Avenue</t>
  </si>
  <si>
    <t>5873</t>
  </si>
  <si>
    <t>9440</t>
  </si>
  <si>
    <t>4002 N Franklin Rd</t>
  </si>
  <si>
    <t>5629</t>
  </si>
  <si>
    <t>9430</t>
  </si>
  <si>
    <t>2540 North Capitol Avenue</t>
  </si>
  <si>
    <t>5621</t>
  </si>
  <si>
    <t>9425</t>
  </si>
  <si>
    <t>109 East 19th Street</t>
  </si>
  <si>
    <t>The Mind Program High School</t>
  </si>
  <si>
    <t>5984</t>
  </si>
  <si>
    <t>9415</t>
  </si>
  <si>
    <t>1740 E 30th St</t>
  </si>
  <si>
    <t>5741</t>
  </si>
  <si>
    <t>9410</t>
  </si>
  <si>
    <t>5860</t>
  </si>
  <si>
    <t>9400</t>
  </si>
  <si>
    <t>55 N Tibbs Ave</t>
  </si>
  <si>
    <t>5871</t>
  </si>
  <si>
    <t>9395</t>
  </si>
  <si>
    <t>46225-0000</t>
  </si>
  <si>
    <t>2717 S East St</t>
  </si>
  <si>
    <t>5532</t>
  </si>
  <si>
    <t>9385</t>
  </si>
  <si>
    <t>5874</t>
  </si>
  <si>
    <t>9380</t>
  </si>
  <si>
    <t>46224-0000</t>
  </si>
  <si>
    <t>3725 Kiel Avenue</t>
  </si>
  <si>
    <t>5667</t>
  </si>
  <si>
    <t>9365</t>
  </si>
  <si>
    <t>46901-0000</t>
  </si>
  <si>
    <t>101 W Superior St</t>
  </si>
  <si>
    <t>2976</t>
  </si>
  <si>
    <t>9355</t>
  </si>
  <si>
    <t>46806-0000</t>
  </si>
  <si>
    <t>4625 Werling Dr</t>
  </si>
  <si>
    <t>1539</t>
  </si>
  <si>
    <t>9350</t>
  </si>
  <si>
    <t>47904-0000</t>
  </si>
  <si>
    <t>615 N 18th St 2nd Floor</t>
  </si>
  <si>
    <t>8094</t>
  </si>
  <si>
    <t>9345</t>
  </si>
  <si>
    <t>1635 W Michigan Rd</t>
  </si>
  <si>
    <t>5912</t>
  </si>
  <si>
    <t>9335</t>
  </si>
  <si>
    <t>6705 E Julian Ave</t>
  </si>
  <si>
    <t>1537</t>
  </si>
  <si>
    <t>9330</t>
  </si>
  <si>
    <t>530 W Carmel Dr</t>
  </si>
  <si>
    <t>2524</t>
  </si>
  <si>
    <t>9325</t>
  </si>
  <si>
    <t>4102 St Joseph Rd</t>
  </si>
  <si>
    <t>1536</t>
  </si>
  <si>
    <t>Community Montessori Inc</t>
  </si>
  <si>
    <t>9320</t>
  </si>
  <si>
    <t>47708-1417</t>
  </si>
  <si>
    <t>610 Main St</t>
  </si>
  <si>
    <t>8295</t>
  </si>
  <si>
    <t>9315</t>
  </si>
  <si>
    <t>46403-0000</t>
  </si>
  <si>
    <t>7300 East Melton Rd</t>
  </si>
  <si>
    <t>1535</t>
  </si>
  <si>
    <t>9310</t>
  </si>
  <si>
    <t>9012</t>
  </si>
  <si>
    <t>9305</t>
  </si>
  <si>
    <t>PO Box 55457</t>
  </si>
  <si>
    <t>1126</t>
  </si>
  <si>
    <t>9150</t>
  </si>
  <si>
    <t>110 E 16th Street</t>
  </si>
  <si>
    <t>1122</t>
  </si>
  <si>
    <t>9145</t>
  </si>
  <si>
    <t>2855 North Franklin Road</t>
  </si>
  <si>
    <t>2528</t>
  </si>
  <si>
    <t>9120</t>
  </si>
  <si>
    <t>3421 North Keystone Avenue</t>
  </si>
  <si>
    <t>1118</t>
  </si>
  <si>
    <t>9115</t>
  </si>
  <si>
    <t>2721 Kenwood Ave</t>
  </si>
  <si>
    <t>2018</t>
  </si>
  <si>
    <t>9055</t>
  </si>
  <si>
    <t>1329 Applegate Lane</t>
  </si>
  <si>
    <t>2006</t>
  </si>
  <si>
    <t>9050</t>
  </si>
  <si>
    <t>4352 Mitthoeffer Road, Indiana</t>
  </si>
  <si>
    <t>4894</t>
  </si>
  <si>
    <t>9045</t>
  </si>
  <si>
    <t>7094</t>
  </si>
  <si>
    <t>9040</t>
  </si>
  <si>
    <t>6640 Intech Boulevard, Suite 2</t>
  </si>
  <si>
    <t>7947</t>
  </si>
  <si>
    <t>9035</t>
  </si>
  <si>
    <t>Otwell</t>
  </si>
  <si>
    <t>9958 East County Road 150 N</t>
  </si>
  <si>
    <t>2019</t>
  </si>
  <si>
    <t>9030</t>
  </si>
  <si>
    <t>525 S Meridian St, Suite LLA</t>
  </si>
  <si>
    <t>4271</t>
  </si>
  <si>
    <t>9015</t>
  </si>
  <si>
    <t>1002 W 25 Street</t>
  </si>
  <si>
    <t>1806</t>
  </si>
  <si>
    <t>9010</t>
  </si>
  <si>
    <t>46203-5239</t>
  </si>
  <si>
    <t>1202 E Troy Ave</t>
  </si>
  <si>
    <t>5572</t>
  </si>
  <si>
    <t>CSUSA Donnan</t>
  </si>
  <si>
    <t>8825</t>
  </si>
  <si>
    <t>46407-3596</t>
  </si>
  <si>
    <t>730 W 25th Ave</t>
  </si>
  <si>
    <t>4033</t>
  </si>
  <si>
    <t>Edison Learning Roosevelt</t>
  </si>
  <si>
    <t>8820</t>
  </si>
  <si>
    <t>46225-2106</t>
  </si>
  <si>
    <t>2405 Madison Ave</t>
  </si>
  <si>
    <t>5481</t>
  </si>
  <si>
    <t>CSUSA Manual</t>
  </si>
  <si>
    <t>8815</t>
  </si>
  <si>
    <t>46201-3755</t>
  </si>
  <si>
    <t>4900 Julian Ave</t>
  </si>
  <si>
    <t>5639</t>
  </si>
  <si>
    <t>CSUSA Howe</t>
  </si>
  <si>
    <t>8810</t>
  </si>
  <si>
    <t>46725-1999</t>
  </si>
  <si>
    <t>700 E Jackson St</t>
  </si>
  <si>
    <t>9196</t>
  </si>
  <si>
    <t>Whitley County Con Schools</t>
  </si>
  <si>
    <t>8665</t>
  </si>
  <si>
    <t>46725-1799</t>
  </si>
  <si>
    <t>600 N Whitley St</t>
  </si>
  <si>
    <t>9187</t>
  </si>
  <si>
    <t>46725-0000</t>
  </si>
  <si>
    <t>5209 N SR 109</t>
  </si>
  <si>
    <t>9186</t>
  </si>
  <si>
    <t>1692 S SR 9</t>
  </si>
  <si>
    <t>9180</t>
  </si>
  <si>
    <t>46725-9809</t>
  </si>
  <si>
    <t>2250 S 500 E</t>
  </si>
  <si>
    <t>9179</t>
  </si>
  <si>
    <t>1710 S State Rd 9</t>
  </si>
  <si>
    <t>9178</t>
  </si>
  <si>
    <t>46723-1498</t>
  </si>
  <si>
    <t>Churubusco</t>
  </si>
  <si>
    <t>3 Eagle Dr</t>
  </si>
  <si>
    <t>9197</t>
  </si>
  <si>
    <t>Smith-Green Community Schools</t>
  </si>
  <si>
    <t>8625</t>
  </si>
  <si>
    <t>46723-1419</t>
  </si>
  <si>
    <t>1 Eagle Dr</t>
  </si>
  <si>
    <t>9193</t>
  </si>
  <si>
    <t>47960-2296</t>
  </si>
  <si>
    <t>Monticello</t>
  </si>
  <si>
    <t>715 W Ohio St</t>
  </si>
  <si>
    <t>9163</t>
  </si>
  <si>
    <t>Twin Lakes School Corp</t>
  </si>
  <si>
    <t>8565</t>
  </si>
  <si>
    <t>47960-2365</t>
  </si>
  <si>
    <t>402 E South St</t>
  </si>
  <si>
    <t>9157</t>
  </si>
  <si>
    <t>47960-2217</t>
  </si>
  <si>
    <t>721 W Broadway</t>
  </si>
  <si>
    <t>9153</t>
  </si>
  <si>
    <t>47960-2297</t>
  </si>
  <si>
    <t>300 S 3rd St</t>
  </si>
  <si>
    <t>9149</t>
  </si>
  <si>
    <t>47926-9750</t>
  </si>
  <si>
    <t>Burnettsville</t>
  </si>
  <si>
    <t>47 S 1300 E</t>
  </si>
  <si>
    <t>9129</t>
  </si>
  <si>
    <t>47995-9573</t>
  </si>
  <si>
    <t>Wolcott</t>
  </si>
  <si>
    <t>200 W North</t>
  </si>
  <si>
    <t>9143</t>
  </si>
  <si>
    <t>Tri-County School Corporation</t>
  </si>
  <si>
    <t>8535</t>
  </si>
  <si>
    <t>47995-9759</t>
  </si>
  <si>
    <t>11298 W 100 S</t>
  </si>
  <si>
    <t>9141</t>
  </si>
  <si>
    <t>47977-0000</t>
  </si>
  <si>
    <t>Remington</t>
  </si>
  <si>
    <t>300 E Michigan St</t>
  </si>
  <si>
    <t>3170</t>
  </si>
  <si>
    <t>47929-0000</t>
  </si>
  <si>
    <t>Chalmers</t>
  </si>
  <si>
    <t>1 Falcon Dr</t>
  </si>
  <si>
    <t>9137</t>
  </si>
  <si>
    <t>Frontier School Corporation</t>
  </si>
  <si>
    <t>8525</t>
  </si>
  <si>
    <t>47923-0156</t>
  </si>
  <si>
    <t>Brookston</t>
  </si>
  <si>
    <t>811 S Railroad</t>
  </si>
  <si>
    <t>9113</t>
  </si>
  <si>
    <t>47959-9801</t>
  </si>
  <si>
    <t>Monon</t>
  </si>
  <si>
    <t>305 E Broadway</t>
  </si>
  <si>
    <t>9135</t>
  </si>
  <si>
    <t>North White School Corp</t>
  </si>
  <si>
    <t>8515</t>
  </si>
  <si>
    <t>47959-0000</t>
  </si>
  <si>
    <t>305 E Broadway St</t>
  </si>
  <si>
    <t>9122</t>
  </si>
  <si>
    <t>304 E Broadway St</t>
  </si>
  <si>
    <t>9119</t>
  </si>
  <si>
    <t>46714-2814</t>
  </si>
  <si>
    <t>1100 E Spring St</t>
  </si>
  <si>
    <t>9098</t>
  </si>
  <si>
    <t>M S D Bluffton-Harrison</t>
  </si>
  <si>
    <t>8445</t>
  </si>
  <si>
    <t>46714-3899</t>
  </si>
  <si>
    <t>1500 Stogdill Rd</t>
  </si>
  <si>
    <t>9093</t>
  </si>
  <si>
    <t>46714-2499</t>
  </si>
  <si>
    <t>1 Tiger Trl</t>
  </si>
  <si>
    <t>9089</t>
  </si>
  <si>
    <t>46777-9669</t>
  </si>
  <si>
    <t>Ossian</t>
  </si>
  <si>
    <t>1100 E US 224</t>
  </si>
  <si>
    <t>9088</t>
  </si>
  <si>
    <t>Northern Wells Community Schools</t>
  </si>
  <si>
    <t>8435</t>
  </si>
  <si>
    <t>46777-9668</t>
  </si>
  <si>
    <t>9087</t>
  </si>
  <si>
    <t>46714-9211</t>
  </si>
  <si>
    <t>3240 E 300 N</t>
  </si>
  <si>
    <t>9085</t>
  </si>
  <si>
    <t>46777-0305</t>
  </si>
  <si>
    <t>213 S Jefferson</t>
  </si>
  <si>
    <t>9081</t>
  </si>
  <si>
    <t>46781-9713</t>
  </si>
  <si>
    <t>Poneto</t>
  </si>
  <si>
    <t>9120S 300 West</t>
  </si>
  <si>
    <t>9058</t>
  </si>
  <si>
    <t>Southern Wells Com Schools</t>
  </si>
  <si>
    <t>8425</t>
  </si>
  <si>
    <t>9120 S 300 W</t>
  </si>
  <si>
    <t>9057</t>
  </si>
  <si>
    <t>47374-3911</t>
  </si>
  <si>
    <t>1707 SW 'A' St</t>
  </si>
  <si>
    <t>9053</t>
  </si>
  <si>
    <t>Richmond Community Schools</t>
  </si>
  <si>
    <t>8385</t>
  </si>
  <si>
    <t>47374-6311</t>
  </si>
  <si>
    <t>300 S 14th St</t>
  </si>
  <si>
    <t>301 N 19th St</t>
  </si>
  <si>
    <t>9038</t>
  </si>
  <si>
    <t>47374-2119</t>
  </si>
  <si>
    <t>60 NW 'L' St</t>
  </si>
  <si>
    <t>9017</t>
  </si>
  <si>
    <t>47374-1597</t>
  </si>
  <si>
    <t>701 Crestdale Drive</t>
  </si>
  <si>
    <t>9014</t>
  </si>
  <si>
    <t>47374-5899</t>
  </si>
  <si>
    <t>2400 Reeveston Rd</t>
  </si>
  <si>
    <t>9013</t>
  </si>
  <si>
    <t>47374-4052</t>
  </si>
  <si>
    <t>222 NW 7th St</t>
  </si>
  <si>
    <t>9001</t>
  </si>
  <si>
    <t>47374-5798</t>
  </si>
  <si>
    <t>33 S 22nd</t>
  </si>
  <si>
    <t>8997</t>
  </si>
  <si>
    <t>47374-5398</t>
  </si>
  <si>
    <t>380 Hub Etchison Pky</t>
  </si>
  <si>
    <t>8993</t>
  </si>
  <si>
    <t>47341</t>
  </si>
  <si>
    <t>Fountain City</t>
  </si>
  <si>
    <t>7295 US 27 North</t>
  </si>
  <si>
    <t>8929</t>
  </si>
  <si>
    <t>Northeastern Wayne Schools</t>
  </si>
  <si>
    <t>8375</t>
  </si>
  <si>
    <t>47341-9710</t>
  </si>
  <si>
    <t>534 W Wallace Rd</t>
  </si>
  <si>
    <t>8928</t>
  </si>
  <si>
    <t>47341-9523</t>
  </si>
  <si>
    <t>7295 N US 27</t>
  </si>
  <si>
    <t>8927</t>
  </si>
  <si>
    <t>47330-1499</t>
  </si>
  <si>
    <t>Centerville</t>
  </si>
  <si>
    <t>1281 Round Barn Rd S</t>
  </si>
  <si>
    <t>8984</t>
  </si>
  <si>
    <t>Centerville-Abington Com Schs</t>
  </si>
  <si>
    <t>8360</t>
  </si>
  <si>
    <t>200-300 W South St</t>
  </si>
  <si>
    <t>8983</t>
  </si>
  <si>
    <t>509 Willow Grove Rd</t>
  </si>
  <si>
    <t>8982</t>
  </si>
  <si>
    <t>507 Willow Grove Rd</t>
  </si>
  <si>
    <t>8981</t>
  </si>
  <si>
    <t>47327-1461</t>
  </si>
  <si>
    <t>Cambridge City</t>
  </si>
  <si>
    <t>801 E Delaware</t>
  </si>
  <si>
    <t>8971</t>
  </si>
  <si>
    <t>Western Wayne Schools</t>
  </si>
  <si>
    <t>8355</t>
  </si>
  <si>
    <t>47327-1397</t>
  </si>
  <si>
    <t>205 Parkway Dr</t>
  </si>
  <si>
    <t>8965</t>
  </si>
  <si>
    <t>47327-1398</t>
  </si>
  <si>
    <t>215 E Parkway Dr</t>
  </si>
  <si>
    <t>8961</t>
  </si>
  <si>
    <t>47346-1397</t>
  </si>
  <si>
    <t>Hagerstown</t>
  </si>
  <si>
    <t>299 N Sycamore St</t>
  </si>
  <si>
    <t>8989</t>
  </si>
  <si>
    <t>Nettle Creek School Corporation</t>
  </si>
  <si>
    <t>8305</t>
  </si>
  <si>
    <t>47346-1001</t>
  </si>
  <si>
    <t>701 Baker Rd</t>
  </si>
  <si>
    <t>8985</t>
  </si>
  <si>
    <t>47108-8559</t>
  </si>
  <si>
    <t>Campbellsburg</t>
  </si>
  <si>
    <t>8030 W Batt Rd</t>
  </si>
  <si>
    <t>8894</t>
  </si>
  <si>
    <t>West Washington School Corp</t>
  </si>
  <si>
    <t>8220</t>
  </si>
  <si>
    <t>8028 W Batt Rd</t>
  </si>
  <si>
    <t>8869</t>
  </si>
  <si>
    <t>47165-9489</t>
  </si>
  <si>
    <t>Pekin</t>
  </si>
  <si>
    <t>1100 N Eastern School Rd E-5</t>
  </si>
  <si>
    <t>8906</t>
  </si>
  <si>
    <t>East Washington School Corp</t>
  </si>
  <si>
    <t>8215</t>
  </si>
  <si>
    <t>47165-9488</t>
  </si>
  <si>
    <t>1100 N Eastern School Rd E-3</t>
  </si>
  <si>
    <t>8905</t>
  </si>
  <si>
    <t>1020 N Eastern School Rd</t>
  </si>
  <si>
    <t>8904</t>
  </si>
  <si>
    <t>47167-1678</t>
  </si>
  <si>
    <t>Salem</t>
  </si>
  <si>
    <t>1101 N Shelby St</t>
  </si>
  <si>
    <t>8864</t>
  </si>
  <si>
    <t>Salem Community Schools</t>
  </si>
  <si>
    <t>8205</t>
  </si>
  <si>
    <t>47167-1685</t>
  </si>
  <si>
    <t>1001 N Harrison St</t>
  </si>
  <si>
    <t>8861</t>
  </si>
  <si>
    <t>47167-1684</t>
  </si>
  <si>
    <t>700 N Harrison St</t>
  </si>
  <si>
    <t>8857</t>
  </si>
  <si>
    <t>47630-1853</t>
  </si>
  <si>
    <t>7300 Sharon Rd</t>
  </si>
  <si>
    <t>8819</t>
  </si>
  <si>
    <t>Warrick County School Corp</t>
  </si>
  <si>
    <t>8130</t>
  </si>
  <si>
    <t>47630-1232</t>
  </si>
  <si>
    <t>306 State St</t>
  </si>
  <si>
    <t>8817</t>
  </si>
  <si>
    <t>47610-9505</t>
  </si>
  <si>
    <t>Chandler</t>
  </si>
  <si>
    <t>401 S Jaycee St</t>
  </si>
  <si>
    <t>8813</t>
  </si>
  <si>
    <t>47630-0000</t>
  </si>
  <si>
    <t>3344 Hwy 261</t>
  </si>
  <si>
    <t>8809</t>
  </si>
  <si>
    <t>47601-2074</t>
  </si>
  <si>
    <t>Boonville</t>
  </si>
  <si>
    <t>802 S 8th St</t>
  </si>
  <si>
    <t>8801</t>
  </si>
  <si>
    <t>47601-1643</t>
  </si>
  <si>
    <t>555 N Yankeetown Rd</t>
  </si>
  <si>
    <t>8793</t>
  </si>
  <si>
    <t>47601-3014</t>
  </si>
  <si>
    <t>300 N 1st St</t>
  </si>
  <si>
    <t>8789</t>
  </si>
  <si>
    <t>47637-7126</t>
  </si>
  <si>
    <t>Tennyson</t>
  </si>
  <si>
    <t>323 N Main St</t>
  </si>
  <si>
    <t>8785</t>
  </si>
  <si>
    <t>3199 SR 261</t>
  </si>
  <si>
    <t>8779</t>
  </si>
  <si>
    <t>47601-1399</t>
  </si>
  <si>
    <t>915 N 4th St</t>
  </si>
  <si>
    <t>8777</t>
  </si>
  <si>
    <t>47630-0098</t>
  </si>
  <si>
    <t>2800 Hwy 261</t>
  </si>
  <si>
    <t>8775</t>
  </si>
  <si>
    <t>47619-2015</t>
  </si>
  <si>
    <t>Lynnville</t>
  </si>
  <si>
    <t>320 E Fourth St</t>
  </si>
  <si>
    <t>8773</t>
  </si>
  <si>
    <t>47619-9801</t>
  </si>
  <si>
    <t>5244 W SR 68</t>
  </si>
  <si>
    <t>8772</t>
  </si>
  <si>
    <t>47619</t>
  </si>
  <si>
    <t>5300 State Road 68</t>
  </si>
  <si>
    <t>8771</t>
  </si>
  <si>
    <t>47613-0068</t>
  </si>
  <si>
    <t>Elberfeld</t>
  </si>
  <si>
    <t>45 S Fifth St</t>
  </si>
  <si>
    <t>8769</t>
  </si>
  <si>
    <t>47630-9802</t>
  </si>
  <si>
    <t>3077 Hwy 261</t>
  </si>
  <si>
    <t>8764</t>
  </si>
  <si>
    <t>47630-9801</t>
  </si>
  <si>
    <t>7422 Yankeetown Rd</t>
  </si>
  <si>
    <t>8761</t>
  </si>
  <si>
    <t>3711 Casey Rd</t>
  </si>
  <si>
    <t>8760</t>
  </si>
  <si>
    <t>47991-9801</t>
  </si>
  <si>
    <t>West Lebanon</t>
  </si>
  <si>
    <t>1224 S SR 263</t>
  </si>
  <si>
    <t>8744</t>
  </si>
  <si>
    <t>M S D Warren County</t>
  </si>
  <si>
    <t>8115</t>
  </si>
  <si>
    <t>1222 S SR 263</t>
  </si>
  <si>
    <t>8737</t>
  </si>
  <si>
    <t>47975-9801</t>
  </si>
  <si>
    <t>Pine Village</t>
  </si>
  <si>
    <t>3756 E SR 26</t>
  </si>
  <si>
    <t>8733</t>
  </si>
  <si>
    <t>47993-1298</t>
  </si>
  <si>
    <t>Williamsport</t>
  </si>
  <si>
    <t>206 E Monroe St</t>
  </si>
  <si>
    <t>8729</t>
  </si>
  <si>
    <t>46992-1310</t>
  </si>
  <si>
    <t>1545 N Wabash St</t>
  </si>
  <si>
    <t>8706</t>
  </si>
  <si>
    <t>Wabash City Schools</t>
  </si>
  <si>
    <t>8060</t>
  </si>
  <si>
    <t>46992-1799</t>
  </si>
  <si>
    <t>150 Colerain St</t>
  </si>
  <si>
    <t>8694</t>
  </si>
  <si>
    <t>46992-1704</t>
  </si>
  <si>
    <t>580 N Miami St</t>
  </si>
  <si>
    <t>8693</t>
  </si>
  <si>
    <t>46992-8658</t>
  </si>
  <si>
    <t>3844 W 200 N</t>
  </si>
  <si>
    <t>8677</t>
  </si>
  <si>
    <t>M S D Wabash County Schools</t>
  </si>
  <si>
    <t>8050</t>
  </si>
  <si>
    <t>46992-8011</t>
  </si>
  <si>
    <t>5233 S 50 E</t>
  </si>
  <si>
    <t>8673</t>
  </si>
  <si>
    <t>46992-9136</t>
  </si>
  <si>
    <t>264 W 200 N</t>
  </si>
  <si>
    <t>8657</t>
  </si>
  <si>
    <t>46992-0000</t>
  </si>
  <si>
    <t>840 E SR 124</t>
  </si>
  <si>
    <t>8656</t>
  </si>
  <si>
    <t>564 E SR 124</t>
  </si>
  <si>
    <t>8655</t>
  </si>
  <si>
    <t>46992-9137</t>
  </si>
  <si>
    <t>154 W 200 N</t>
  </si>
  <si>
    <t>8651</t>
  </si>
  <si>
    <t>46943-0234</t>
  </si>
  <si>
    <t>Laketon</t>
  </si>
  <si>
    <t>20 W Woodring Rd</t>
  </si>
  <si>
    <t>8645</t>
  </si>
  <si>
    <t>Manchester Community Schools</t>
  </si>
  <si>
    <t>8045</t>
  </si>
  <si>
    <t>46962-1932</t>
  </si>
  <si>
    <t>N Manchester</t>
  </si>
  <si>
    <t>301 River Rd</t>
  </si>
  <si>
    <t>8633</t>
  </si>
  <si>
    <t>46962-1196</t>
  </si>
  <si>
    <t>1 Squire Dr</t>
  </si>
  <si>
    <t>47804-0000</t>
  </si>
  <si>
    <t>961 Lafayette Av</t>
  </si>
  <si>
    <t>8612</t>
  </si>
  <si>
    <t>Vigo County School Corp</t>
  </si>
  <si>
    <t>8030</t>
  </si>
  <si>
    <t>47802-1498</t>
  </si>
  <si>
    <t>3707 S 7th St</t>
  </si>
  <si>
    <t>8611</t>
  </si>
  <si>
    <t>47885-1899</t>
  </si>
  <si>
    <t>West Terre Haute</t>
  </si>
  <si>
    <t>501 W Olive St</t>
  </si>
  <si>
    <t>8609</t>
  </si>
  <si>
    <t>47805-2899</t>
  </si>
  <si>
    <t>2121 Boston Av</t>
  </si>
  <si>
    <t>8607</t>
  </si>
  <si>
    <t>47802-2899</t>
  </si>
  <si>
    <t>2800 Wallace Av</t>
  </si>
  <si>
    <t>8605</t>
  </si>
  <si>
    <t>47871-0127</t>
  </si>
  <si>
    <t>Riley</t>
  </si>
  <si>
    <t>PO Box 127 - 6050 S Canal Rd</t>
  </si>
  <si>
    <t>8593</t>
  </si>
  <si>
    <t>47804-2787</t>
  </si>
  <si>
    <t>501 Maple Ave</t>
  </si>
  <si>
    <t>8575</t>
  </si>
  <si>
    <t>47803-1596</t>
  </si>
  <si>
    <t>55 S Brown Ave</t>
  </si>
  <si>
    <t>8561</t>
  </si>
  <si>
    <t>47803-3998</t>
  </si>
  <si>
    <t>6701 Wabash Ave</t>
  </si>
  <si>
    <t>8549</t>
  </si>
  <si>
    <t>47802-9747</t>
  </si>
  <si>
    <t>2800 W Harlan Dr</t>
  </si>
  <si>
    <t>8543</t>
  </si>
  <si>
    <t>47802-3899</t>
  </si>
  <si>
    <t>1111 Wheeler Ave</t>
  </si>
  <si>
    <t>8537</t>
  </si>
  <si>
    <t>47807-2398</t>
  </si>
  <si>
    <t>1600 Dr Iverson C Bell Ln</t>
  </si>
  <si>
    <t>8533</t>
  </si>
  <si>
    <t>47805-9661</t>
  </si>
  <si>
    <t>5555 E Rio Grande Av</t>
  </si>
  <si>
    <t>47885-9797</t>
  </si>
  <si>
    <t>9400 N Beech Pl</t>
  </si>
  <si>
    <t>8521</t>
  </si>
  <si>
    <t>47802-2399</t>
  </si>
  <si>
    <t>1826 S 6th St</t>
  </si>
  <si>
    <t>8517</t>
  </si>
  <si>
    <t>47802-4899</t>
  </si>
  <si>
    <t>1655 E Jessica Dr</t>
  </si>
  <si>
    <t>8511</t>
  </si>
  <si>
    <t>47803-2899</t>
  </si>
  <si>
    <t>1011 S Brown Ave</t>
  </si>
  <si>
    <t>8510</t>
  </si>
  <si>
    <t>47804-3297</t>
  </si>
  <si>
    <t>1750 8th Ave</t>
  </si>
  <si>
    <t>8509</t>
  </si>
  <si>
    <t>47807-4194</t>
  </si>
  <si>
    <t>310 S 18th St</t>
  </si>
  <si>
    <t>8505</t>
  </si>
  <si>
    <t>47885-9796</t>
  </si>
  <si>
    <t>4226 W Old US 40</t>
  </si>
  <si>
    <t>8497</t>
  </si>
  <si>
    <t>47803-2294</t>
  </si>
  <si>
    <t>301 S 25th St</t>
  </si>
  <si>
    <t>8485</t>
  </si>
  <si>
    <t>47802-3199</t>
  </si>
  <si>
    <t>1000 Grant St</t>
  </si>
  <si>
    <t>8481</t>
  </si>
  <si>
    <t>47805-1898</t>
  </si>
  <si>
    <t>4801 N Lafayette St</t>
  </si>
  <si>
    <t>8477</t>
  </si>
  <si>
    <t>47885-9579</t>
  </si>
  <si>
    <t>4750 W Sarah Myers Dr</t>
  </si>
  <si>
    <t>8461</t>
  </si>
  <si>
    <t>47802-4192</t>
  </si>
  <si>
    <t>3737 S 7th St</t>
  </si>
  <si>
    <t>8457</t>
  </si>
  <si>
    <t>47885-9578</t>
  </si>
  <si>
    <t>4590 W Sarah Myers Dr</t>
  </si>
  <si>
    <t>8453</t>
  </si>
  <si>
    <t>47802-4797</t>
  </si>
  <si>
    <t>6601 S Carlisle St</t>
  </si>
  <si>
    <t>47804-1794</t>
  </si>
  <si>
    <t>3434 Maple Ave</t>
  </si>
  <si>
    <t>8441</t>
  </si>
  <si>
    <t>47842-9803</t>
  </si>
  <si>
    <t>Clinton</t>
  </si>
  <si>
    <t>15095 S Range Line Rd</t>
  </si>
  <si>
    <t>South Vermillion Com Sch Corp</t>
  </si>
  <si>
    <t>8020</t>
  </si>
  <si>
    <t>47842-2198</t>
  </si>
  <si>
    <t>950 W Wildcat Dr</t>
  </si>
  <si>
    <t>8434</t>
  </si>
  <si>
    <t>47842-9801</t>
  </si>
  <si>
    <t>770 W Wildcat Dr</t>
  </si>
  <si>
    <t>8432</t>
  </si>
  <si>
    <t>72 E 1100 S</t>
  </si>
  <si>
    <t>8431</t>
  </si>
  <si>
    <t>47842-1799</t>
  </si>
  <si>
    <t>208 S 9th St</t>
  </si>
  <si>
    <t>8409</t>
  </si>
  <si>
    <t>47928-9753</t>
  </si>
  <si>
    <t>Cayuga</t>
  </si>
  <si>
    <t>5585 N Falcon Dr</t>
  </si>
  <si>
    <t>8403</t>
  </si>
  <si>
    <t>North Vermillion Com Sch Corp</t>
  </si>
  <si>
    <t>8010</t>
  </si>
  <si>
    <t>5555 N Falcon Dr</t>
  </si>
  <si>
    <t>8394</t>
  </si>
  <si>
    <t>47712-3099</t>
  </si>
  <si>
    <t>8000 W Terrace Dr</t>
  </si>
  <si>
    <t>8381</t>
  </si>
  <si>
    <t>Evansville Vanderburgh School Corp</t>
  </si>
  <si>
    <t>7995</t>
  </si>
  <si>
    <t>47712-4643</t>
  </si>
  <si>
    <t>1702 S Red Bank Rd</t>
  </si>
  <si>
    <t>8376</t>
  </si>
  <si>
    <t>47714-2197</t>
  </si>
  <si>
    <t>1801 Washington Ave</t>
  </si>
  <si>
    <t>8369</t>
  </si>
  <si>
    <t>47711-4860</t>
  </si>
  <si>
    <t>1500 Oak Hill Rd</t>
  </si>
  <si>
    <t>8365</t>
  </si>
  <si>
    <t>47712-5756</t>
  </si>
  <si>
    <t>111 N Tekoppel Ave</t>
  </si>
  <si>
    <t>8361</t>
  </si>
  <si>
    <t>47711-2275</t>
  </si>
  <si>
    <t>4720 Stringtown Rd</t>
  </si>
  <si>
    <t>8357</t>
  </si>
  <si>
    <t>47711-5791</t>
  </si>
  <si>
    <t>2727 N Evans Ave</t>
  </si>
  <si>
    <t>8353</t>
  </si>
  <si>
    <t>47715-4359</t>
  </si>
  <si>
    <t>7301 Lincoln Ave</t>
  </si>
  <si>
    <t>8349</t>
  </si>
  <si>
    <t>47712-3299</t>
  </si>
  <si>
    <t>5800 Hogue Rd</t>
  </si>
  <si>
    <t>8345</t>
  </si>
  <si>
    <t>47714</t>
  </si>
  <si>
    <t>1535 S Joyce Ave</t>
  </si>
  <si>
    <t>8339</t>
  </si>
  <si>
    <t>47714-4261</t>
  </si>
  <si>
    <t>2000 Lodge Ave</t>
  </si>
  <si>
    <t>8329</t>
  </si>
  <si>
    <t>47713-0000</t>
  </si>
  <si>
    <t>1301 Judson St</t>
  </si>
  <si>
    <t>8327</t>
  </si>
  <si>
    <t>1901 Lynch Rd</t>
  </si>
  <si>
    <t>8326</t>
  </si>
  <si>
    <t>47710-4698</t>
  </si>
  <si>
    <t>6701 Darmstadt Rd</t>
  </si>
  <si>
    <t>8325</t>
  </si>
  <si>
    <t>47710-3899</t>
  </si>
  <si>
    <t>1300 W Mill Rd</t>
  </si>
  <si>
    <t>8323</t>
  </si>
  <si>
    <t>47715-1853</t>
  </si>
  <si>
    <t>2501 N Stockwell Rd</t>
  </si>
  <si>
    <t>8321</t>
  </si>
  <si>
    <t>47712-5835</t>
  </si>
  <si>
    <t>2603 W Maryland St</t>
  </si>
  <si>
    <t>8318</t>
  </si>
  <si>
    <t>47714-4092</t>
  </si>
  <si>
    <t>4400 Bellemeade Ave</t>
  </si>
  <si>
    <t>8317</t>
  </si>
  <si>
    <t>47715-3360</t>
  </si>
  <si>
    <t>211 Fielding Rd</t>
  </si>
  <si>
    <t>8311</t>
  </si>
  <si>
    <t>47714-1291</t>
  </si>
  <si>
    <t>21 S Alvord Blvd</t>
  </si>
  <si>
    <t>8309</t>
  </si>
  <si>
    <t>47713-2899</t>
  </si>
  <si>
    <t>901 Sweetser Ave</t>
  </si>
  <si>
    <t>8301</t>
  </si>
  <si>
    <t>47714-4397</t>
  </si>
  <si>
    <t>2021 S Alvord Blvd</t>
  </si>
  <si>
    <t>8293</t>
  </si>
  <si>
    <t>47714-2699</t>
  </si>
  <si>
    <t>917 S Dexter Ave</t>
  </si>
  <si>
    <t>8289</t>
  </si>
  <si>
    <t>47711-6192</t>
  </si>
  <si>
    <t>700 N Garvin St</t>
  </si>
  <si>
    <t>8285</t>
  </si>
  <si>
    <t>47710-0000</t>
  </si>
  <si>
    <t>3013 First Ave</t>
  </si>
  <si>
    <t>8270</t>
  </si>
  <si>
    <t>47710-2899</t>
  </si>
  <si>
    <t>2100 N Fulton Ave</t>
  </si>
  <si>
    <t>8265</t>
  </si>
  <si>
    <t>47715-5831</t>
  </si>
  <si>
    <t>2013 S Green River Rd</t>
  </si>
  <si>
    <t>8261</t>
  </si>
  <si>
    <t>47725-3770</t>
  </si>
  <si>
    <t>15331 Hwy 41 N</t>
  </si>
  <si>
    <t>8253</t>
  </si>
  <si>
    <t>47713-2425</t>
  </si>
  <si>
    <t>635 Lincoln Ave</t>
  </si>
  <si>
    <t>8251</t>
  </si>
  <si>
    <t>47712-5098</t>
  </si>
  <si>
    <t>350 Dreier Blvd</t>
  </si>
  <si>
    <t>8245</t>
  </si>
  <si>
    <t>47710-4198</t>
  </si>
  <si>
    <t>5400 1st Ave</t>
  </si>
  <si>
    <t>8241</t>
  </si>
  <si>
    <t>47714-1996</t>
  </si>
  <si>
    <t>1300 Washington Ave</t>
  </si>
  <si>
    <t>8237</t>
  </si>
  <si>
    <t>47725</t>
  </si>
  <si>
    <t>7700 Oak Hill Rd</t>
  </si>
  <si>
    <t>8231</t>
  </si>
  <si>
    <t>15325 Hwy 41 N</t>
  </si>
  <si>
    <t>8230</t>
  </si>
  <si>
    <t>14940 Old State Rd</t>
  </si>
  <si>
    <t>8229</t>
  </si>
  <si>
    <t>47720-9407</t>
  </si>
  <si>
    <t>7225 Big Cynthiana Rd</t>
  </si>
  <si>
    <t>8225</t>
  </si>
  <si>
    <t>45003-0000</t>
  </si>
  <si>
    <t>OH</t>
  </si>
  <si>
    <t>College Corner</t>
  </si>
  <si>
    <t>230 Ramsey St</t>
  </si>
  <si>
    <t>8213</t>
  </si>
  <si>
    <t>Union Co/Clg Corner Joint Sch Dist</t>
  </si>
  <si>
    <t>7950</t>
  </si>
  <si>
    <t>47353-1499</t>
  </si>
  <si>
    <t>Liberty</t>
  </si>
  <si>
    <t>501 Eaton St</t>
  </si>
  <si>
    <t>8209</t>
  </si>
  <si>
    <t>47353-0000</t>
  </si>
  <si>
    <t>488 SR 44 E</t>
  </si>
  <si>
    <t>8206</t>
  </si>
  <si>
    <t>47353-1295</t>
  </si>
  <si>
    <t>410 E Patriot Blvd</t>
  </si>
  <si>
    <t>8193</t>
  </si>
  <si>
    <t>46072-1042</t>
  </si>
  <si>
    <t>Tipton</t>
  </si>
  <si>
    <t>619 S Main St</t>
  </si>
  <si>
    <t>8177</t>
  </si>
  <si>
    <t>Tipton Community School Corp</t>
  </si>
  <si>
    <t>7945</t>
  </si>
  <si>
    <t>46072-1046</t>
  </si>
  <si>
    <t>817 S Main St</t>
  </si>
  <si>
    <t>8167</t>
  </si>
  <si>
    <t>1099 S Main St</t>
  </si>
  <si>
    <t>8163</t>
  </si>
  <si>
    <t>46068-9322</t>
  </si>
  <si>
    <t>Sharpsville</t>
  </si>
  <si>
    <t>2115 W 500 N</t>
  </si>
  <si>
    <t>8155</t>
  </si>
  <si>
    <t>Tri-Central Community Schools</t>
  </si>
  <si>
    <t>7935</t>
  </si>
  <si>
    <t>8154</t>
  </si>
  <si>
    <t>47906-1522</t>
  </si>
  <si>
    <t>West Lafayette</t>
  </si>
  <si>
    <t>600 Cumberland Ave</t>
  </si>
  <si>
    <t>8138</t>
  </si>
  <si>
    <t>West Lafayette Com School Corp</t>
  </si>
  <si>
    <t>7875</t>
  </si>
  <si>
    <t>47906-2498</t>
  </si>
  <si>
    <t>1200 N Salisbury</t>
  </si>
  <si>
    <t>8135</t>
  </si>
  <si>
    <t>47906-2400</t>
  </si>
  <si>
    <t>1105 N Grant St</t>
  </si>
  <si>
    <t>8129</t>
  </si>
  <si>
    <t>47909-0000</t>
  </si>
  <si>
    <t>3200 E 450 S</t>
  </si>
  <si>
    <t>8111</t>
  </si>
  <si>
    <t>Tippecanoe School Corp</t>
  </si>
  <si>
    <t>7865</t>
  </si>
  <si>
    <t>4410 S 150 E</t>
  </si>
  <si>
    <t>8049</t>
  </si>
  <si>
    <t>47905-9240</t>
  </si>
  <si>
    <t>2100 W 800 S</t>
  </si>
  <si>
    <t>47906-8807</t>
  </si>
  <si>
    <t>3311 Klondike Rd</t>
  </si>
  <si>
    <t>8042</t>
  </si>
  <si>
    <t>47906-5217</t>
  </si>
  <si>
    <t>3307 Klondike Rd</t>
  </si>
  <si>
    <t>8041</t>
  </si>
  <si>
    <t>47909-9195</t>
  </si>
  <si>
    <t>6418 E 900 S</t>
  </si>
  <si>
    <t>8035</t>
  </si>
  <si>
    <t>47905-9624</t>
  </si>
  <si>
    <t>7501 E 300 N</t>
  </si>
  <si>
    <t>8033</t>
  </si>
  <si>
    <t>47906-9736</t>
  </si>
  <si>
    <t>5701 N 50 W</t>
  </si>
  <si>
    <t>8029</t>
  </si>
  <si>
    <t>47905-9329</t>
  </si>
  <si>
    <t>7501 E 700 S</t>
  </si>
  <si>
    <t>8026</t>
  </si>
  <si>
    <t>47906-0000</t>
  </si>
  <si>
    <t>West Lafeyette</t>
  </si>
  <si>
    <t>6100 N 50 W</t>
  </si>
  <si>
    <t>8025</t>
  </si>
  <si>
    <t>47920-9801</t>
  </si>
  <si>
    <t>Battle Ground</t>
  </si>
  <si>
    <t>303 Main St</t>
  </si>
  <si>
    <t>8024</t>
  </si>
  <si>
    <t>47909-8117</t>
  </si>
  <si>
    <t>1333 E 430 S</t>
  </si>
  <si>
    <t>8021</t>
  </si>
  <si>
    <t>5700 N 50 W</t>
  </si>
  <si>
    <t>8019</t>
  </si>
  <si>
    <t>47941-0187</t>
  </si>
  <si>
    <t>Dayton</t>
  </si>
  <si>
    <t>PO Box 187 - 730 College St</t>
  </si>
  <si>
    <t>8017</t>
  </si>
  <si>
    <t>47909-9239</t>
  </si>
  <si>
    <t>2000 W 800 S</t>
  </si>
  <si>
    <t>8009</t>
  </si>
  <si>
    <t>47905-9626</t>
  </si>
  <si>
    <t>7521 E 300 N</t>
  </si>
  <si>
    <t>8007</t>
  </si>
  <si>
    <t>5865 E 50 S</t>
  </si>
  <si>
    <t>8006</t>
  </si>
  <si>
    <t>47909-9026</t>
  </si>
  <si>
    <t>200 E 500 S</t>
  </si>
  <si>
    <t>8005</t>
  </si>
  <si>
    <t>47909-3447</t>
  </si>
  <si>
    <t>4951 US 231 S</t>
  </si>
  <si>
    <t>8003</t>
  </si>
  <si>
    <t>47909-2989</t>
  </si>
  <si>
    <t>3280 S 9th St</t>
  </si>
  <si>
    <t>8119</t>
  </si>
  <si>
    <t>Lafayette School Corporation</t>
  </si>
  <si>
    <t>7855</t>
  </si>
  <si>
    <t>47904-1709</t>
  </si>
  <si>
    <t>3101 Elmwood Ave</t>
  </si>
  <si>
    <t>8117</t>
  </si>
  <si>
    <t>47904</t>
  </si>
  <si>
    <t>611 South 21st Street</t>
  </si>
  <si>
    <t>8108</t>
  </si>
  <si>
    <t>47904-2698</t>
  </si>
  <si>
    <t>2100 Cason St</t>
  </si>
  <si>
    <t>8105</t>
  </si>
  <si>
    <t>47905-1473</t>
  </si>
  <si>
    <t>700 S 4th St</t>
  </si>
  <si>
    <t>8104</t>
  </si>
  <si>
    <t>47909-3299</t>
  </si>
  <si>
    <t>2401 Beck Ln</t>
  </si>
  <si>
    <t>8103</t>
  </si>
  <si>
    <t>47905-4343</t>
  </si>
  <si>
    <t>3767 Kimberly Dr</t>
  </si>
  <si>
    <t>8091</t>
  </si>
  <si>
    <t>47909-3198</t>
  </si>
  <si>
    <t>2910 S 18th St</t>
  </si>
  <si>
    <t>8089</t>
  </si>
  <si>
    <t>47905-2096</t>
  </si>
  <si>
    <t>2101 S 18th St</t>
  </si>
  <si>
    <t>8077</t>
  </si>
  <si>
    <t>47904-2894</t>
  </si>
  <si>
    <t>530 N 26th St</t>
  </si>
  <si>
    <t>8073</t>
  </si>
  <si>
    <t>47905-2095</t>
  </si>
  <si>
    <t>1801 S 18th St</t>
  </si>
  <si>
    <t>8069</t>
  </si>
  <si>
    <t>1100 Elizabeth Street</t>
  </si>
  <si>
    <t>8015</t>
  </si>
  <si>
    <t>47019-0087</t>
  </si>
  <si>
    <t>East Enterprise</t>
  </si>
  <si>
    <t>PO Box 87 - 1390 Hwy 250</t>
  </si>
  <si>
    <t>7994</t>
  </si>
  <si>
    <t>Switzerland County School Corp</t>
  </si>
  <si>
    <t>7775</t>
  </si>
  <si>
    <t>47043-9540</t>
  </si>
  <si>
    <t>Vevay</t>
  </si>
  <si>
    <t>1020 W Main St</t>
  </si>
  <si>
    <t>7993</t>
  </si>
  <si>
    <t>1004 W Main St</t>
  </si>
  <si>
    <t>7987</t>
  </si>
  <si>
    <t>1002 W Main St</t>
  </si>
  <si>
    <t>7985</t>
  </si>
  <si>
    <t>47882-7512</t>
  </si>
  <si>
    <t>Sullivan</t>
  </si>
  <si>
    <t>351 W Frakes St</t>
  </si>
  <si>
    <t>7965</t>
  </si>
  <si>
    <t>Southwest School Corporation</t>
  </si>
  <si>
    <t>7715</t>
  </si>
  <si>
    <t>47882</t>
  </si>
  <si>
    <t>415 W Frakes St</t>
  </si>
  <si>
    <t>7961</t>
  </si>
  <si>
    <t>47882-1125</t>
  </si>
  <si>
    <t>902 N Section</t>
  </si>
  <si>
    <t>7957</t>
  </si>
  <si>
    <t>47838-0649</t>
  </si>
  <si>
    <t>Carlisle</t>
  </si>
  <si>
    <t>PO Box 649</t>
  </si>
  <si>
    <t>7954</t>
  </si>
  <si>
    <t>7953</t>
  </si>
  <si>
    <t>47855-0494</t>
  </si>
  <si>
    <t>Hymera</t>
  </si>
  <si>
    <t>PO Box 494</t>
  </si>
  <si>
    <t>7941</t>
  </si>
  <si>
    <t>Northeast School Corp</t>
  </si>
  <si>
    <t>7645</t>
  </si>
  <si>
    <t>47850-0689</t>
  </si>
  <si>
    <t>Farmersburg</t>
  </si>
  <si>
    <t>PO Box 689</t>
  </si>
  <si>
    <t>7921</t>
  </si>
  <si>
    <t>47850-9785</t>
  </si>
  <si>
    <t>910 E CR 975 N</t>
  </si>
  <si>
    <t>7917</t>
  </si>
  <si>
    <t>47879</t>
  </si>
  <si>
    <t>Shelburn</t>
  </si>
  <si>
    <t>620 North Washington Street</t>
  </si>
  <si>
    <t>7911</t>
  </si>
  <si>
    <t>46779-0069</t>
  </si>
  <si>
    <t>Pleasant Lake</t>
  </si>
  <si>
    <t>PO Box 69</t>
  </si>
  <si>
    <t>7905</t>
  </si>
  <si>
    <t>M S D Steuben County</t>
  </si>
  <si>
    <t>7615</t>
  </si>
  <si>
    <t>46703-2197</t>
  </si>
  <si>
    <t>Angola</t>
  </si>
  <si>
    <t>805 S Washington St</t>
  </si>
  <si>
    <t>7901</t>
  </si>
  <si>
    <t>46703-0000</t>
  </si>
  <si>
    <t>1000 S John McBride Ave</t>
  </si>
  <si>
    <t>7899</t>
  </si>
  <si>
    <t>46703-1195</t>
  </si>
  <si>
    <t>800 N Williams St</t>
  </si>
  <si>
    <t>7897</t>
  </si>
  <si>
    <t>46703-9207</t>
  </si>
  <si>
    <t>1350 E Maumee St</t>
  </si>
  <si>
    <t>7895</t>
  </si>
  <si>
    <t>46703-1991</t>
  </si>
  <si>
    <t>350 S John McBride Ave</t>
  </si>
  <si>
    <t>7893</t>
  </si>
  <si>
    <t>46742-9801</t>
  </si>
  <si>
    <t>Hamilton</t>
  </si>
  <si>
    <t>903 S Wayne St</t>
  </si>
  <si>
    <t>7889</t>
  </si>
  <si>
    <t>Hamilton Community Schools</t>
  </si>
  <si>
    <t>7610</t>
  </si>
  <si>
    <t>7885</t>
  </si>
  <si>
    <t>46737-0775</t>
  </si>
  <si>
    <t>Fremont</t>
  </si>
  <si>
    <t>PO Box 770</t>
  </si>
  <si>
    <t>7884</t>
  </si>
  <si>
    <t>Fremont Community Schools</t>
  </si>
  <si>
    <t>7605</t>
  </si>
  <si>
    <t>46737-0625</t>
  </si>
  <si>
    <t>PO Box 625</t>
  </si>
  <si>
    <t>7881</t>
  </si>
  <si>
    <t>46737-0655</t>
  </si>
  <si>
    <t>PO Box 655</t>
  </si>
  <si>
    <t>7877</t>
  </si>
  <si>
    <t>46534-1917</t>
  </si>
  <si>
    <t>Knox</t>
  </si>
  <si>
    <t>210 W Culver Rd</t>
  </si>
  <si>
    <t>7845</t>
  </si>
  <si>
    <t>Knox Community School Corp</t>
  </si>
  <si>
    <t>7525</t>
  </si>
  <si>
    <t>46534-1918</t>
  </si>
  <si>
    <t>901 S Main St</t>
  </si>
  <si>
    <t>7837</t>
  </si>
  <si>
    <t>46534-2224</t>
  </si>
  <si>
    <t>1 Redskin Trl</t>
  </si>
  <si>
    <t>7833</t>
  </si>
  <si>
    <t>46366-1347</t>
  </si>
  <si>
    <t>809 W Talmer Ave</t>
  </si>
  <si>
    <t>7851</t>
  </si>
  <si>
    <t>North Judson-San Pierre Sch Corp</t>
  </si>
  <si>
    <t>7515</t>
  </si>
  <si>
    <t>46366-1351</t>
  </si>
  <si>
    <t>1 Bluejay Dr</t>
  </si>
  <si>
    <t>7849</t>
  </si>
  <si>
    <t>46532-9512</t>
  </si>
  <si>
    <t>Hamlet</t>
  </si>
  <si>
    <t>5990 N 750 E</t>
  </si>
  <si>
    <t>7831</t>
  </si>
  <si>
    <t>Oregon-Davis School Corp</t>
  </si>
  <si>
    <t>7495</t>
  </si>
  <si>
    <t>5860 N 750 E</t>
  </si>
  <si>
    <t>7818</t>
  </si>
  <si>
    <t>47635-1399</t>
  </si>
  <si>
    <t>200 S 6th St</t>
  </si>
  <si>
    <t>7803</t>
  </si>
  <si>
    <t>South Spencer County Sch Corp</t>
  </si>
  <si>
    <t>7445</t>
  </si>
  <si>
    <t>47635-1598</t>
  </si>
  <si>
    <t>1298 N Orchard Rd</t>
  </si>
  <si>
    <t>7797</t>
  </si>
  <si>
    <t>47635-9801</t>
  </si>
  <si>
    <t>1142 N Orchard Rd</t>
  </si>
  <si>
    <t>7795</t>
  </si>
  <si>
    <t>47634-9801</t>
  </si>
  <si>
    <t>Richland</t>
  </si>
  <si>
    <t>1057 N CR 700 W</t>
  </si>
  <si>
    <t>7789</t>
  </si>
  <si>
    <t>47550-9770</t>
  </si>
  <si>
    <t>Lamar</t>
  </si>
  <si>
    <t>13726 N SR 245</t>
  </si>
  <si>
    <t>7767</t>
  </si>
  <si>
    <t>North Spencer County Sch Corp</t>
  </si>
  <si>
    <t>7385</t>
  </si>
  <si>
    <t>47552-0000</t>
  </si>
  <si>
    <t>Lincoln City</t>
  </si>
  <si>
    <t>PO Box 1777</t>
  </si>
  <si>
    <t>7761</t>
  </si>
  <si>
    <t>47552-0301</t>
  </si>
  <si>
    <t>3644 E CR 1600 N</t>
  </si>
  <si>
    <t>7759</t>
  </si>
  <si>
    <t>47532-9626</t>
  </si>
  <si>
    <t>Ferdinand</t>
  </si>
  <si>
    <t>19260 N SR 162</t>
  </si>
  <si>
    <t>7755</t>
  </si>
  <si>
    <t>47523-0432</t>
  </si>
  <si>
    <t>Dale</t>
  </si>
  <si>
    <t>PO Box 432</t>
  </si>
  <si>
    <t>7753</t>
  </si>
  <si>
    <t>47611-0097</t>
  </si>
  <si>
    <t>Chrisney</t>
  </si>
  <si>
    <t>311 Church St</t>
  </si>
  <si>
    <t>7751</t>
  </si>
  <si>
    <t>46176-2281</t>
  </si>
  <si>
    <t>901 Loper Dr</t>
  </si>
  <si>
    <t>7733</t>
  </si>
  <si>
    <t>Shelbyville Central Schools</t>
  </si>
  <si>
    <t>7365</t>
  </si>
  <si>
    <t>46176-1957</t>
  </si>
  <si>
    <t>1111 St Joseph St</t>
  </si>
  <si>
    <t>7729</t>
  </si>
  <si>
    <t>46176-8905</t>
  </si>
  <si>
    <t>121 Knightstown Rd</t>
  </si>
  <si>
    <t>7725</t>
  </si>
  <si>
    <t>46176-2542</t>
  </si>
  <si>
    <t>1200 W McKay Rd</t>
  </si>
  <si>
    <t>7721</t>
  </si>
  <si>
    <t>46176-3295</t>
  </si>
  <si>
    <t>2003 S Miller St</t>
  </si>
  <si>
    <t>7717</t>
  </si>
  <si>
    <t>46176-9632</t>
  </si>
  <si>
    <t>3406 W 600 S</t>
  </si>
  <si>
    <t>7703</t>
  </si>
  <si>
    <t>Southwestern Con Sch Shelby Co</t>
  </si>
  <si>
    <t>7360</t>
  </si>
  <si>
    <t>7701</t>
  </si>
  <si>
    <t>46126-9799</t>
  </si>
  <si>
    <t>Fairland</t>
  </si>
  <si>
    <t>4740 W 600 N</t>
  </si>
  <si>
    <t>7697</t>
  </si>
  <si>
    <t>Northwestern Con School Corp</t>
  </si>
  <si>
    <t>7350</t>
  </si>
  <si>
    <t>46126-9715</t>
  </si>
  <si>
    <t>4976 W 600 N</t>
  </si>
  <si>
    <t>7691</t>
  </si>
  <si>
    <t>46126-9713</t>
  </si>
  <si>
    <t>4774 W 600 N</t>
  </si>
  <si>
    <t>7689</t>
  </si>
  <si>
    <t>46182-0038</t>
  </si>
  <si>
    <t>Waldron</t>
  </si>
  <si>
    <t>PO Box 38</t>
  </si>
  <si>
    <t>7667</t>
  </si>
  <si>
    <t>Shelby Eastern Schools</t>
  </si>
  <si>
    <t>7285</t>
  </si>
  <si>
    <t>46182-0128</t>
  </si>
  <si>
    <t>PO Box 369</t>
  </si>
  <si>
    <t>7665</t>
  </si>
  <si>
    <t>46161-0910</t>
  </si>
  <si>
    <t>Morristown</t>
  </si>
  <si>
    <t>PO Box 910 - 307 W Main St</t>
  </si>
  <si>
    <t>7663</t>
  </si>
  <si>
    <t>46161-0960</t>
  </si>
  <si>
    <t>PO Box 960</t>
  </si>
  <si>
    <t>7661</t>
  </si>
  <si>
    <t>47170-9805</t>
  </si>
  <si>
    <t>445 Ivan Rogers Dr</t>
  </si>
  <si>
    <t>7653</t>
  </si>
  <si>
    <t>Scott County School District 2</t>
  </si>
  <si>
    <t>7255</t>
  </si>
  <si>
    <t>47170-1259</t>
  </si>
  <si>
    <t>49 N Hyland St</t>
  </si>
  <si>
    <t>7649</t>
  </si>
  <si>
    <t>47170-1799</t>
  </si>
  <si>
    <t>425 S 3rd St</t>
  </si>
  <si>
    <t>47170-1098</t>
  </si>
  <si>
    <t>500 S Gardner</t>
  </si>
  <si>
    <t>7641</t>
  </si>
  <si>
    <t>47138-0000</t>
  </si>
  <si>
    <t>Lexington</t>
  </si>
  <si>
    <t>PO Box 210</t>
  </si>
  <si>
    <t>7637</t>
  </si>
  <si>
    <t>47170-9804</t>
  </si>
  <si>
    <t>4235 E SR 256</t>
  </si>
  <si>
    <t>7633</t>
  </si>
  <si>
    <t>47102-1397</t>
  </si>
  <si>
    <t>Austin</t>
  </si>
  <si>
    <t>401 S Hwy 31</t>
  </si>
  <si>
    <t>7631</t>
  </si>
  <si>
    <t>Scott County School District 1</t>
  </si>
  <si>
    <t>7230</t>
  </si>
  <si>
    <t>7630</t>
  </si>
  <si>
    <t>7629</t>
  </si>
  <si>
    <t>46536-9612</t>
  </si>
  <si>
    <t>Lakeville</t>
  </si>
  <si>
    <t>12645 Tyler Rd</t>
  </si>
  <si>
    <t>7400</t>
  </si>
  <si>
    <t>Union-North United School Corp</t>
  </si>
  <si>
    <t>7215</t>
  </si>
  <si>
    <t>46536-9735</t>
  </si>
  <si>
    <t>69969 US 31 S</t>
  </si>
  <si>
    <t>7399</t>
  </si>
  <si>
    <t>46635-2019</t>
  </si>
  <si>
    <t>3414 Hepler Rd</t>
  </si>
  <si>
    <t>7621</t>
  </si>
  <si>
    <t>South Bend Community School Corp</t>
  </si>
  <si>
    <t>7205</t>
  </si>
  <si>
    <t>46613-2626</t>
  </si>
  <si>
    <t>724 E Dubail Ave</t>
  </si>
  <si>
    <t>7617</t>
  </si>
  <si>
    <t>46617-2051</t>
  </si>
  <si>
    <t>740 N Eddy St</t>
  </si>
  <si>
    <t>7613</t>
  </si>
  <si>
    <t>46601-0000</t>
  </si>
  <si>
    <t>215 S St Joseph St</t>
  </si>
  <si>
    <t>46615-0000</t>
  </si>
  <si>
    <t>2716 Pleasant St</t>
  </si>
  <si>
    <t>7601</t>
  </si>
  <si>
    <t>46619-2405</t>
  </si>
  <si>
    <t>4702 W Ford St</t>
  </si>
  <si>
    <t>7597</t>
  </si>
  <si>
    <t>46628-2701</t>
  </si>
  <si>
    <t>1021 Blaine St</t>
  </si>
  <si>
    <t>7593</t>
  </si>
  <si>
    <t>46619-2247</t>
  </si>
  <si>
    <t>56660 Oak Rd</t>
  </si>
  <si>
    <t>7588</t>
  </si>
  <si>
    <t>46614-1866</t>
  </si>
  <si>
    <t>312 Donmoyer Ave</t>
  </si>
  <si>
    <t>7585</t>
  </si>
  <si>
    <t>46614-2801</t>
  </si>
  <si>
    <t>1433 Byron Dr</t>
  </si>
  <si>
    <t>7581</t>
  </si>
  <si>
    <t>46628-3316</t>
  </si>
  <si>
    <t>1818 Bergan St</t>
  </si>
  <si>
    <t>7577</t>
  </si>
  <si>
    <t>46601-1010</t>
  </si>
  <si>
    <t>832 N Lafayette Blvd</t>
  </si>
  <si>
    <t>Madison Primary Center</t>
  </si>
  <si>
    <t>7573</t>
  </si>
  <si>
    <t>46617-2625</t>
  </si>
  <si>
    <t>228 N Greenlawn Ave</t>
  </si>
  <si>
    <t>7569</t>
  </si>
  <si>
    <t>46613-3346</t>
  </si>
  <si>
    <t>1425 E Calvert St</t>
  </si>
  <si>
    <t>7561</t>
  </si>
  <si>
    <t>46628-1057</t>
  </si>
  <si>
    <t>4404 Elwood</t>
  </si>
  <si>
    <t>7559</t>
  </si>
  <si>
    <t>46619-1699</t>
  </si>
  <si>
    <t>245 N Lombardy Dr</t>
  </si>
  <si>
    <t>7557</t>
  </si>
  <si>
    <t>46628-2234</t>
  </si>
  <si>
    <t>609 N Olive St</t>
  </si>
  <si>
    <t>7555</t>
  </si>
  <si>
    <t>46617-3206</t>
  </si>
  <si>
    <t>528 S Eddy St</t>
  </si>
  <si>
    <t>7549</t>
  </si>
  <si>
    <t>46614-5925</t>
  </si>
  <si>
    <t>1530 E Jackson Rd</t>
  </si>
  <si>
    <t>7546</t>
  </si>
  <si>
    <t>46619-3061</t>
  </si>
  <si>
    <t>3302 Western Ave</t>
  </si>
  <si>
    <t>7545</t>
  </si>
  <si>
    <t>46615-3422</t>
  </si>
  <si>
    <t>2701 Eisenhower Dr</t>
  </si>
  <si>
    <t>7537</t>
  </si>
  <si>
    <t>46637-0000</t>
  </si>
  <si>
    <t>19010 Adams Rd</t>
  </si>
  <si>
    <t>7534</t>
  </si>
  <si>
    <t>46628-1226</t>
  </si>
  <si>
    <t>1245 N Sheridan St</t>
  </si>
  <si>
    <t>Coquillard Primary Center</t>
  </si>
  <si>
    <t>7533</t>
  </si>
  <si>
    <t>46616-1804</t>
  </si>
  <si>
    <t>737 W Beale St</t>
  </si>
  <si>
    <t>7521</t>
  </si>
  <si>
    <t>46619-2399</t>
  </si>
  <si>
    <t>4747 W Washington Ave</t>
  </si>
  <si>
    <t>7517</t>
  </si>
  <si>
    <t>46613-0000</t>
  </si>
  <si>
    <t>1902 Fellows St</t>
  </si>
  <si>
    <t>7513</t>
  </si>
  <si>
    <t>46628-2899</t>
  </si>
  <si>
    <t>2701 W Elwood</t>
  </si>
  <si>
    <t>7512</t>
  </si>
  <si>
    <t>46614-3231</t>
  </si>
  <si>
    <t>5001 S Miami Rd</t>
  </si>
  <si>
    <t>7510</t>
  </si>
  <si>
    <t>46615-1191</t>
  </si>
  <si>
    <t>808 S Twyckenham Dr</t>
  </si>
  <si>
    <t>7505</t>
  </si>
  <si>
    <t>46635-1254</t>
  </si>
  <si>
    <t>17677 Parker Dr</t>
  </si>
  <si>
    <t>7441</t>
  </si>
  <si>
    <t>46637-4699</t>
  </si>
  <si>
    <t>18645 Janet St</t>
  </si>
  <si>
    <t>7435</t>
  </si>
  <si>
    <t>46637-3299</t>
  </si>
  <si>
    <t>52900 Lily Rd</t>
  </si>
  <si>
    <t>7425</t>
  </si>
  <si>
    <t>46637-3999</t>
  </si>
  <si>
    <t>19131 Darden Rd</t>
  </si>
  <si>
    <t>7421</t>
  </si>
  <si>
    <t>46619-4499</t>
  </si>
  <si>
    <t>55400 Quince Rd</t>
  </si>
  <si>
    <t>7417</t>
  </si>
  <si>
    <t>46614-9686</t>
  </si>
  <si>
    <t>24702 Roosevelt Rd</t>
  </si>
  <si>
    <t>7321</t>
  </si>
  <si>
    <t>46614-5440</t>
  </si>
  <si>
    <t>19685 Johnson Rd</t>
  </si>
  <si>
    <t>7313</t>
  </si>
  <si>
    <t>46544-3920</t>
  </si>
  <si>
    <t>3810 Lincoln Way E</t>
  </si>
  <si>
    <t>7499</t>
  </si>
  <si>
    <t>School City of Mishawaka</t>
  </si>
  <si>
    <t>7200</t>
  </si>
  <si>
    <t>46544-4699</t>
  </si>
  <si>
    <t>1511 Milburn Blvd</t>
  </si>
  <si>
    <t>7485</t>
  </si>
  <si>
    <t>46544-5299</t>
  </si>
  <si>
    <t>1306 S Main St</t>
  </si>
  <si>
    <t>7481</t>
  </si>
  <si>
    <t>46545-0000</t>
  </si>
  <si>
    <t>600 E Pregel Dr</t>
  </si>
  <si>
    <t>7478</t>
  </si>
  <si>
    <t>46544-2917</t>
  </si>
  <si>
    <t>1600 E Third St</t>
  </si>
  <si>
    <t>7473</t>
  </si>
  <si>
    <t>46545-6793</t>
  </si>
  <si>
    <t>715 E Broadway</t>
  </si>
  <si>
    <t>7469</t>
  </si>
  <si>
    <t>46545-5697</t>
  </si>
  <si>
    <t>1801 N Main St</t>
  </si>
  <si>
    <t>7465</t>
  </si>
  <si>
    <t>46544-2798</t>
  </si>
  <si>
    <t>1202 Lincolnway E</t>
  </si>
  <si>
    <t>7461</t>
  </si>
  <si>
    <t>46544-6236</t>
  </si>
  <si>
    <t>3208 Harrison Rd</t>
  </si>
  <si>
    <t>7459</t>
  </si>
  <si>
    <t>46530-4900</t>
  </si>
  <si>
    <t>50800 Cherry Rd</t>
  </si>
  <si>
    <t>7390</t>
  </si>
  <si>
    <t>Penn-Harris-Madison School Corp</t>
  </si>
  <si>
    <t>7175</t>
  </si>
  <si>
    <t>46544-9327</t>
  </si>
  <si>
    <t>16333 Kern Rd</t>
  </si>
  <si>
    <t>7386</t>
  </si>
  <si>
    <t>46530-7264</t>
  </si>
  <si>
    <t>10060 Brummitt Rd</t>
  </si>
  <si>
    <t>7383</t>
  </si>
  <si>
    <t>46545-7742</t>
  </si>
  <si>
    <t>55860 Bittersweet</t>
  </si>
  <si>
    <t>7379</t>
  </si>
  <si>
    <t>46561-2202</t>
  </si>
  <si>
    <t>Osceola</t>
  </si>
  <si>
    <t>305 N Beech Rd</t>
  </si>
  <si>
    <t>7377</t>
  </si>
  <si>
    <t>10050 Brummitt Rd</t>
  </si>
  <si>
    <t>7372</t>
  </si>
  <si>
    <t>46545-7470</t>
  </si>
  <si>
    <t>56219 Currant Rd</t>
  </si>
  <si>
    <t>46544-9801</t>
  </si>
  <si>
    <t>59400 Elm Rd</t>
  </si>
  <si>
    <t>7361</t>
  </si>
  <si>
    <t>46545-7797</t>
  </si>
  <si>
    <t>56100 Bittersweet Rd</t>
  </si>
  <si>
    <t>7353</t>
  </si>
  <si>
    <t>46573-9618</t>
  </si>
  <si>
    <t>Wakarusa</t>
  </si>
  <si>
    <t>66030 Dogwood Rd</t>
  </si>
  <si>
    <t>7341</t>
  </si>
  <si>
    <t>46544-9763</t>
  </si>
  <si>
    <t>13881 Kern Rd</t>
  </si>
  <si>
    <t>7336</t>
  </si>
  <si>
    <t>46545-7799</t>
  </si>
  <si>
    <t>56045 Bittersweet Rd</t>
  </si>
  <si>
    <t>7334</t>
  </si>
  <si>
    <t>46530-9180</t>
  </si>
  <si>
    <t>13111 Adams Rd</t>
  </si>
  <si>
    <t>7329</t>
  </si>
  <si>
    <t>46530-4798</t>
  </si>
  <si>
    <t>15400 Brick Rd</t>
  </si>
  <si>
    <t>7324</t>
  </si>
  <si>
    <t>46545-4099</t>
  </si>
  <si>
    <t>4015 N Filbert Rd</t>
  </si>
  <si>
    <t>7323</t>
  </si>
  <si>
    <t>46574-1397</t>
  </si>
  <si>
    <t>Walkerton</t>
  </si>
  <si>
    <t>805 Washington St</t>
  </si>
  <si>
    <t>7457</t>
  </si>
  <si>
    <t>John Glenn School Corporation</t>
  </si>
  <si>
    <t>7150</t>
  </si>
  <si>
    <t>46554-0915</t>
  </si>
  <si>
    <t>400 School Dr</t>
  </si>
  <si>
    <t>7456</t>
  </si>
  <si>
    <t>46574-1498</t>
  </si>
  <si>
    <t>201 John Glenn Dr</t>
  </si>
  <si>
    <t>7453</t>
  </si>
  <si>
    <t>46574-1099</t>
  </si>
  <si>
    <t>407 Washington St</t>
  </si>
  <si>
    <t>5916</t>
  </si>
  <si>
    <t>46173-1182</t>
  </si>
  <si>
    <t>1601 N Sexton St</t>
  </si>
  <si>
    <t>7290</t>
  </si>
  <si>
    <t>Rush County Schools</t>
  </si>
  <si>
    <t>6995</t>
  </si>
  <si>
    <t>46173-1197</t>
  </si>
  <si>
    <t>1201 Lions Path</t>
  </si>
  <si>
    <t>46173-0000</t>
  </si>
  <si>
    <t>410 W 16th St</t>
  </si>
  <si>
    <t>7272</t>
  </si>
  <si>
    <t>390 W 16th St</t>
  </si>
  <si>
    <t>7271</t>
  </si>
  <si>
    <t>46104-0031</t>
  </si>
  <si>
    <t>Arlington</t>
  </si>
  <si>
    <t>Box 31</t>
  </si>
  <si>
    <t>7253</t>
  </si>
  <si>
    <t>46156-0278</t>
  </si>
  <si>
    <t>Milroy</t>
  </si>
  <si>
    <t>PO Box 278</t>
  </si>
  <si>
    <t>7233</t>
  </si>
  <si>
    <t>Milan</t>
  </si>
  <si>
    <t>609 N Warpath Dr</t>
  </si>
  <si>
    <t>7212</t>
  </si>
  <si>
    <t>Milan Community Schools</t>
  </si>
  <si>
    <t>6910</t>
  </si>
  <si>
    <t>47031-8867</t>
  </si>
  <si>
    <t>418 E Carr St</t>
  </si>
  <si>
    <t>7209</t>
  </si>
  <si>
    <t>47031-9551</t>
  </si>
  <si>
    <t>7207</t>
  </si>
  <si>
    <t>47037-9804</t>
  </si>
  <si>
    <t>Osgood</t>
  </si>
  <si>
    <t>4544 N US 421</t>
  </si>
  <si>
    <t>7203</t>
  </si>
  <si>
    <t>Jac-Cen-Del Community Sch Corp</t>
  </si>
  <si>
    <t>6900</t>
  </si>
  <si>
    <t>4586 N US 421</t>
  </si>
  <si>
    <t>7193</t>
  </si>
  <si>
    <t>47006-1198</t>
  </si>
  <si>
    <t>707 W Columbus Ave</t>
  </si>
  <si>
    <t>7229</t>
  </si>
  <si>
    <t>Batesville Community School Corp</t>
  </si>
  <si>
    <t>6895</t>
  </si>
  <si>
    <t>47006-1159</t>
  </si>
  <si>
    <t>201 N Mulberry St</t>
  </si>
  <si>
    <t>7219</t>
  </si>
  <si>
    <t>47006-0000</t>
  </si>
  <si>
    <t>760 SR 46 W</t>
  </si>
  <si>
    <t>7218</t>
  </si>
  <si>
    <t>47006-9168</t>
  </si>
  <si>
    <t>One Bulldog Blvd</t>
  </si>
  <si>
    <t>7217</t>
  </si>
  <si>
    <t>47042-0218</t>
  </si>
  <si>
    <t>Versailles</t>
  </si>
  <si>
    <t>1589 S Benham Rd</t>
  </si>
  <si>
    <t>7182</t>
  </si>
  <si>
    <t>South Ripley Com Sch Corp</t>
  </si>
  <si>
    <t>6865</t>
  </si>
  <si>
    <t>47042-0000</t>
  </si>
  <si>
    <t>1568 S Benham Rd</t>
  </si>
  <si>
    <t>7178</t>
  </si>
  <si>
    <t>7174</t>
  </si>
  <si>
    <t>47390-1098</t>
  </si>
  <si>
    <t>Union City</t>
  </si>
  <si>
    <t>905 N Plum St</t>
  </si>
  <si>
    <t>7164</t>
  </si>
  <si>
    <t>Randolph Eastern School Corp</t>
  </si>
  <si>
    <t>6835</t>
  </si>
  <si>
    <t>47390-1099</t>
  </si>
  <si>
    <t>603 N Walnut St</t>
  </si>
  <si>
    <t>7161</t>
  </si>
  <si>
    <t>47380-9173</t>
  </si>
  <si>
    <t>Ridgeville</t>
  </si>
  <si>
    <t>213 W SR 28</t>
  </si>
  <si>
    <t>7146</t>
  </si>
  <si>
    <t>Randolph Central School Corp</t>
  </si>
  <si>
    <t>6825</t>
  </si>
  <si>
    <t>47394-1940</t>
  </si>
  <si>
    <t>Winchester</t>
  </si>
  <si>
    <t>615 W South St</t>
  </si>
  <si>
    <t>7145</t>
  </si>
  <si>
    <t>47394-2151</t>
  </si>
  <si>
    <t>600 S Oak St</t>
  </si>
  <si>
    <t>7133</t>
  </si>
  <si>
    <t>47394-9803</t>
  </si>
  <si>
    <t>700 North Union Street</t>
  </si>
  <si>
    <t>7129</t>
  </si>
  <si>
    <t>47394-1298</t>
  </si>
  <si>
    <t>700 Union St</t>
  </si>
  <si>
    <t>7125</t>
  </si>
  <si>
    <t>47368-9801</t>
  </si>
  <si>
    <t>Parker City</t>
  </si>
  <si>
    <t>10421 W SR 32</t>
  </si>
  <si>
    <t>7152</t>
  </si>
  <si>
    <t>Monroe Central School Corp</t>
  </si>
  <si>
    <t>6820</t>
  </si>
  <si>
    <t>1878 N CR 1000 W</t>
  </si>
  <si>
    <t>7151</t>
  </si>
  <si>
    <t>47355-0305</t>
  </si>
  <si>
    <t>Lynn</t>
  </si>
  <si>
    <t>2 Rebel Dr</t>
  </si>
  <si>
    <t>7121</t>
  </si>
  <si>
    <t>Randolph Southern School Corp</t>
  </si>
  <si>
    <t>6805</t>
  </si>
  <si>
    <t>47355-0314</t>
  </si>
  <si>
    <t>3 Rebel Dr</t>
  </si>
  <si>
    <t>7113</t>
  </si>
  <si>
    <t>47358-9801</t>
  </si>
  <si>
    <t>Modoc</t>
  </si>
  <si>
    <t>8707 W US Hwy 36 PO Box 148</t>
  </si>
  <si>
    <t>7119</t>
  </si>
  <si>
    <t>Union School Corporation</t>
  </si>
  <si>
    <t>6795</t>
  </si>
  <si>
    <t>7117</t>
  </si>
  <si>
    <t>46135-0000</t>
  </si>
  <si>
    <t>Greencastle</t>
  </si>
  <si>
    <t>1000 Deer Meadow Ln</t>
  </si>
  <si>
    <t>7107</t>
  </si>
  <si>
    <t>Greencastle Community School Corp</t>
  </si>
  <si>
    <t>6755</t>
  </si>
  <si>
    <t>46135-2010</t>
  </si>
  <si>
    <t>711 South Central Ave</t>
  </si>
  <si>
    <t>7105</t>
  </si>
  <si>
    <t>46135-1139</t>
  </si>
  <si>
    <t>500 Linwood Dr</t>
  </si>
  <si>
    <t>7102</t>
  </si>
  <si>
    <t>46135-1753</t>
  </si>
  <si>
    <t>400 Percy L Julian Dr</t>
  </si>
  <si>
    <t>7093</t>
  </si>
  <si>
    <t>46135-1898</t>
  </si>
  <si>
    <t>910 E Washington St</t>
  </si>
  <si>
    <t>7089</t>
  </si>
  <si>
    <t>46120-0000</t>
  </si>
  <si>
    <t>Cloverdale</t>
  </si>
  <si>
    <t>312 E Logan St</t>
  </si>
  <si>
    <t>7085</t>
  </si>
  <si>
    <t>Cloverdale Community Schools</t>
  </si>
  <si>
    <t>6750</t>
  </si>
  <si>
    <t>46120-9803</t>
  </si>
  <si>
    <t>311 E Logan</t>
  </si>
  <si>
    <t>7082</t>
  </si>
  <si>
    <t>46120-9402</t>
  </si>
  <si>
    <t>205 E Market</t>
  </si>
  <si>
    <t>7077</t>
  </si>
  <si>
    <t>46172-9802</t>
  </si>
  <si>
    <t>Roachdale</t>
  </si>
  <si>
    <t>8869 N CR 250 E</t>
  </si>
  <si>
    <t>7061</t>
  </si>
  <si>
    <t>North Putnam Community Schools</t>
  </si>
  <si>
    <t>6715</t>
  </si>
  <si>
    <t>46172-9734</t>
  </si>
  <si>
    <t>8905 N CR 250 E</t>
  </si>
  <si>
    <t>7049</t>
  </si>
  <si>
    <t>46172-0309</t>
  </si>
  <si>
    <t>305 S Indiana</t>
  </si>
  <si>
    <t>7045</t>
  </si>
  <si>
    <t>46105-0239</t>
  </si>
  <si>
    <t>Bainbridge</t>
  </si>
  <si>
    <t>412 S Washington</t>
  </si>
  <si>
    <t>7041</t>
  </si>
  <si>
    <t>46135-9768</t>
  </si>
  <si>
    <t>1780 E US Hwy 40</t>
  </si>
  <si>
    <t>7071</t>
  </si>
  <si>
    <t>South Putnam Community Schools</t>
  </si>
  <si>
    <t>6705</t>
  </si>
  <si>
    <t>46128-9617</t>
  </si>
  <si>
    <t>Fillmore</t>
  </si>
  <si>
    <t>161 S Main St</t>
  </si>
  <si>
    <t>7057</t>
  </si>
  <si>
    <t>7056</t>
  </si>
  <si>
    <t>1888 E US Hwy 40</t>
  </si>
  <si>
    <t>7055</t>
  </si>
  <si>
    <t>47946-8206</t>
  </si>
  <si>
    <t>Francesville</t>
  </si>
  <si>
    <t>1850 S US 421</t>
  </si>
  <si>
    <t>7031</t>
  </si>
  <si>
    <t>West Central School Corp</t>
  </si>
  <si>
    <t>6630</t>
  </si>
  <si>
    <t>47946-9762</t>
  </si>
  <si>
    <t>1842 S US 421</t>
  </si>
  <si>
    <t>7027</t>
  </si>
  <si>
    <t>47946-9706</t>
  </si>
  <si>
    <t>1852 S US 421</t>
  </si>
  <si>
    <t>7025</t>
  </si>
  <si>
    <t>46996-1500</t>
  </si>
  <si>
    <t>Winamac</t>
  </si>
  <si>
    <t>715 School Dr</t>
  </si>
  <si>
    <t>6997</t>
  </si>
  <si>
    <t>Eastern Pulaski Community Sch Corp</t>
  </si>
  <si>
    <t>6620</t>
  </si>
  <si>
    <t>6996</t>
  </si>
  <si>
    <t>815 School Dr</t>
  </si>
  <si>
    <t>6994</t>
  </si>
  <si>
    <t>47638-0000</t>
  </si>
  <si>
    <t>8427 Haines Rd</t>
  </si>
  <si>
    <t>6989</t>
  </si>
  <si>
    <t>M S D North Posey Co Schools</t>
  </si>
  <si>
    <t>6600</t>
  </si>
  <si>
    <t>47633-0000</t>
  </si>
  <si>
    <t>Poseyville</t>
  </si>
  <si>
    <t>63 W Fletchall Ave</t>
  </si>
  <si>
    <t>6985</t>
  </si>
  <si>
    <t>5900 High School Rd</t>
  </si>
  <si>
    <t>6975</t>
  </si>
  <si>
    <t>5800 High School Rd</t>
  </si>
  <si>
    <t>6973</t>
  </si>
  <si>
    <t>47620-9801</t>
  </si>
  <si>
    <t>9201 Hwy 62 E</t>
  </si>
  <si>
    <t>6969</t>
  </si>
  <si>
    <t>M S D Mount Vernon</t>
  </si>
  <si>
    <t>6590</t>
  </si>
  <si>
    <t>47620-9803</t>
  </si>
  <si>
    <t>4065 Hwy 69 S</t>
  </si>
  <si>
    <t>6965</t>
  </si>
  <si>
    <t>47620-1695</t>
  </si>
  <si>
    <t>1105 W 4th St</t>
  </si>
  <si>
    <t>6961</t>
  </si>
  <si>
    <t>47620-1997</t>
  </si>
  <si>
    <t>701 Tile Factory Rd</t>
  </si>
  <si>
    <t>6953</t>
  </si>
  <si>
    <t>47620-2098</t>
  </si>
  <si>
    <t>700 Harriett St</t>
  </si>
  <si>
    <t>6949</t>
  </si>
  <si>
    <t>46383-5199</t>
  </si>
  <si>
    <t>1405 Wood St</t>
  </si>
  <si>
    <t>6921</t>
  </si>
  <si>
    <t>Valparaiso Community Schools</t>
  </si>
  <si>
    <t>6560</t>
  </si>
  <si>
    <t>46383-3099</t>
  </si>
  <si>
    <t>257 Northview Dr</t>
  </si>
  <si>
    <t>6917</t>
  </si>
  <si>
    <t>46383-4549</t>
  </si>
  <si>
    <t>1052 Park Ave</t>
  </si>
  <si>
    <t>6913</t>
  </si>
  <si>
    <t>2450 Heavilin Road</t>
  </si>
  <si>
    <t>6903</t>
  </si>
  <si>
    <t>46383-1978</t>
  </si>
  <si>
    <t>358 Bullseye Lake Rd</t>
  </si>
  <si>
    <t>6897</t>
  </si>
  <si>
    <t>46383-2242</t>
  </si>
  <si>
    <t>4106 N Calumet Ave</t>
  </si>
  <si>
    <t>6893</t>
  </si>
  <si>
    <t>46383-4792</t>
  </si>
  <si>
    <t>653 Hayes Leonard Rd</t>
  </si>
  <si>
    <t>6891</t>
  </si>
  <si>
    <t>46383-3700</t>
  </si>
  <si>
    <t>1700 Roosevelt Rd</t>
  </si>
  <si>
    <t>6888</t>
  </si>
  <si>
    <t>46383-3795</t>
  </si>
  <si>
    <t>1600 Roosevelt Rd</t>
  </si>
  <si>
    <t>6887</t>
  </si>
  <si>
    <t>46385-4629</t>
  </si>
  <si>
    <t>605 Campbell</t>
  </si>
  <si>
    <t>6885</t>
  </si>
  <si>
    <t>46385-2399</t>
  </si>
  <si>
    <t>2727 N Campbell St</t>
  </si>
  <si>
    <t>6881</t>
  </si>
  <si>
    <t>46383-8412</t>
  </si>
  <si>
    <t>395 W Midway Dr</t>
  </si>
  <si>
    <t>6879</t>
  </si>
  <si>
    <t>Portage Township Schools</t>
  </si>
  <si>
    <t>6550</t>
  </si>
  <si>
    <t>46368-4245</t>
  </si>
  <si>
    <t>3100 Willowdale</t>
  </si>
  <si>
    <t>6877</t>
  </si>
  <si>
    <t>46383-8699</t>
  </si>
  <si>
    <t>331 Midway</t>
  </si>
  <si>
    <t>6876</t>
  </si>
  <si>
    <t>46368-3813</t>
  </si>
  <si>
    <t>2701 Hamstrom Rd</t>
  </si>
  <si>
    <t>6874</t>
  </si>
  <si>
    <t>46368-2903</t>
  </si>
  <si>
    <t>5962 Central Ave</t>
  </si>
  <si>
    <t>6871</t>
  </si>
  <si>
    <t>46368-2618</t>
  </si>
  <si>
    <t>2374 McCool Rd</t>
  </si>
  <si>
    <t>6869</t>
  </si>
  <si>
    <t>46368-3446</t>
  </si>
  <si>
    <t>2825 Russell St</t>
  </si>
  <si>
    <t>46368-1699</t>
  </si>
  <si>
    <t>6161 Old Porter Rd</t>
  </si>
  <si>
    <t>6861</t>
  </si>
  <si>
    <t>46368-4129</t>
  </si>
  <si>
    <t>5384 Stone Ave</t>
  </si>
  <si>
    <t>6859</t>
  </si>
  <si>
    <t>5910 Central Ave</t>
  </si>
  <si>
    <t>6857</t>
  </si>
  <si>
    <t>46368-5110</t>
  </si>
  <si>
    <t>6450 US Hwy 6</t>
  </si>
  <si>
    <t>6853</t>
  </si>
  <si>
    <t>46385-8744</t>
  </si>
  <si>
    <t>424 W 500 N</t>
  </si>
  <si>
    <t>6846</t>
  </si>
  <si>
    <t>Union Township School Corp</t>
  </si>
  <si>
    <t>6530</t>
  </si>
  <si>
    <t>46385-9211</t>
  </si>
  <si>
    <t>272 N 600 W</t>
  </si>
  <si>
    <t>6845</t>
  </si>
  <si>
    <t>599 W 300 N</t>
  </si>
  <si>
    <t>6843</t>
  </si>
  <si>
    <t>46385-9213</t>
  </si>
  <si>
    <t>587 W 300 N</t>
  </si>
  <si>
    <t>6841</t>
  </si>
  <si>
    <t>46341-9713</t>
  </si>
  <si>
    <t>Hebron</t>
  </si>
  <si>
    <t>208 S 725 W</t>
  </si>
  <si>
    <t>6840</t>
  </si>
  <si>
    <t>Porter Township School Corp</t>
  </si>
  <si>
    <t>6520</t>
  </si>
  <si>
    <t>46302-0091</t>
  </si>
  <si>
    <t>Boone Grove</t>
  </si>
  <si>
    <t>325 W 550 S</t>
  </si>
  <si>
    <t>6839</t>
  </si>
  <si>
    <t>46385</t>
  </si>
  <si>
    <t>260 S 500 W</t>
  </si>
  <si>
    <t>6838</t>
  </si>
  <si>
    <t>325 W 550 S PO Box 91</t>
  </si>
  <si>
    <t>6837</t>
  </si>
  <si>
    <t>46383-9702</t>
  </si>
  <si>
    <t>383 E SR 2</t>
  </si>
  <si>
    <t>6852</t>
  </si>
  <si>
    <t>East Porter County School Corp</t>
  </si>
  <si>
    <t>6510</t>
  </si>
  <si>
    <t>381 E SR 2</t>
  </si>
  <si>
    <t>6849</t>
  </si>
  <si>
    <t>46347-0699</t>
  </si>
  <si>
    <t>302 E College Ave, Box 699</t>
  </si>
  <si>
    <t>6833</t>
  </si>
  <si>
    <t>46383-7898</t>
  </si>
  <si>
    <t>299 S SR 49</t>
  </si>
  <si>
    <t>6828</t>
  </si>
  <si>
    <t>46304-1766</t>
  </si>
  <si>
    <t>100 W Beam St</t>
  </si>
  <si>
    <t>6941</t>
  </si>
  <si>
    <t>Duneland School Corporation</t>
  </si>
  <si>
    <t>6470</t>
  </si>
  <si>
    <t>651 W Morgan Ave</t>
  </si>
  <si>
    <t>6930</t>
  </si>
  <si>
    <t>46304-2998</t>
  </si>
  <si>
    <t>800 S 5th St</t>
  </si>
  <si>
    <t>6928</t>
  </si>
  <si>
    <t>46304-2243</t>
  </si>
  <si>
    <t>1050 S 5th St</t>
  </si>
  <si>
    <t>6927</t>
  </si>
  <si>
    <t>46304-2297</t>
  </si>
  <si>
    <t>2125 S 11th St</t>
  </si>
  <si>
    <t>6925</t>
  </si>
  <si>
    <t>46304-9456</t>
  </si>
  <si>
    <t>50-1 W 900 N</t>
  </si>
  <si>
    <t>6823</t>
  </si>
  <si>
    <t>50 W 900 N</t>
  </si>
  <si>
    <t>6821</t>
  </si>
  <si>
    <t>46304-2642</t>
  </si>
  <si>
    <t>2500 Indian Boundary</t>
  </si>
  <si>
    <t>6819</t>
  </si>
  <si>
    <t>46383-9749</t>
  </si>
  <si>
    <t>811 N 400 E</t>
  </si>
  <si>
    <t>6817</t>
  </si>
  <si>
    <t>46341-0066</t>
  </si>
  <si>
    <t>307 S Main St</t>
  </si>
  <si>
    <t>6815</t>
  </si>
  <si>
    <t>M S D Boone Township</t>
  </si>
  <si>
    <t>6460</t>
  </si>
  <si>
    <t>46341-0000</t>
  </si>
  <si>
    <t>6814</t>
  </si>
  <si>
    <t>509 S Main St</t>
  </si>
  <si>
    <t>6813</t>
  </si>
  <si>
    <t>47567-1799</t>
  </si>
  <si>
    <t>Petersburg</t>
  </si>
  <si>
    <t>1415 E Alford St</t>
  </si>
  <si>
    <t>6809</t>
  </si>
  <si>
    <t>Pike County School Corp</t>
  </si>
  <si>
    <t>6445</t>
  </si>
  <si>
    <t>47598-0386</t>
  </si>
  <si>
    <t>Winslow</t>
  </si>
  <si>
    <t>301 E Porter St</t>
  </si>
  <si>
    <t>6808</t>
  </si>
  <si>
    <t>47567-8378</t>
  </si>
  <si>
    <t>1814 E SR 56</t>
  </si>
  <si>
    <t>6768</t>
  </si>
  <si>
    <t>1810 E SR 56</t>
  </si>
  <si>
    <t>6763</t>
  </si>
  <si>
    <t>47859-9762</t>
  </si>
  <si>
    <t>Marshall</t>
  </si>
  <si>
    <t>1551 E SR 47</t>
  </si>
  <si>
    <t>6649</t>
  </si>
  <si>
    <t>North Central Parke Comm Schl Corp</t>
  </si>
  <si>
    <t>6375</t>
  </si>
  <si>
    <t>6647</t>
  </si>
  <si>
    <t>47872-1698</t>
  </si>
  <si>
    <t>Rockville</t>
  </si>
  <si>
    <t>406 W Elm St</t>
  </si>
  <si>
    <t>6645</t>
  </si>
  <si>
    <t>47872-1699</t>
  </si>
  <si>
    <t>506 Beadle St</t>
  </si>
  <si>
    <t>6637</t>
  </si>
  <si>
    <t>47586-0000</t>
  </si>
  <si>
    <t>Tell City</t>
  </si>
  <si>
    <t>1235 31st St</t>
  </si>
  <si>
    <t>6745</t>
  </si>
  <si>
    <t>Tell City-Troy Twp School Corp</t>
  </si>
  <si>
    <t>6350</t>
  </si>
  <si>
    <t>47586-1699</t>
  </si>
  <si>
    <t>900 12th St</t>
  </si>
  <si>
    <t>6741</t>
  </si>
  <si>
    <t>47520-1504</t>
  </si>
  <si>
    <t>Cannelton</t>
  </si>
  <si>
    <t>3rd/Taylor Sts</t>
  </si>
  <si>
    <t>6733</t>
  </si>
  <si>
    <t>Cannelton City Schools</t>
  </si>
  <si>
    <t>6340</t>
  </si>
  <si>
    <t>47551-1099</t>
  </si>
  <si>
    <t>Leopold</t>
  </si>
  <si>
    <t>18677 Old SR 37</t>
  </si>
  <si>
    <t>6708</t>
  </si>
  <si>
    <t>Perry Central Com Schools Corp</t>
  </si>
  <si>
    <t>6325</t>
  </si>
  <si>
    <t>47862-0000</t>
  </si>
  <si>
    <t>Montezuma</t>
  </si>
  <si>
    <t>PO Box 400</t>
  </si>
  <si>
    <t>6629</t>
  </si>
  <si>
    <t>Southwest Parke Com Sch Corp</t>
  </si>
  <si>
    <t>6260</t>
  </si>
  <si>
    <t>47862-9718</t>
  </si>
  <si>
    <t>4907 S Coxville Rd</t>
  </si>
  <si>
    <t>6627</t>
  </si>
  <si>
    <t>47874-0000</t>
  </si>
  <si>
    <t>Rosedale</t>
  </si>
  <si>
    <t>613 E Central</t>
  </si>
  <si>
    <t>6621</t>
  </si>
  <si>
    <t>47460-0000</t>
  </si>
  <si>
    <t>Spencer</t>
  </si>
  <si>
    <t>1601 Flatwoods Rd</t>
  </si>
  <si>
    <t>6619</t>
  </si>
  <si>
    <t>Spencer-Owen Community Schools</t>
  </si>
  <si>
    <t>6195</t>
  </si>
  <si>
    <t>47460-1499</t>
  </si>
  <si>
    <t>151 Hillside Ave</t>
  </si>
  <si>
    <t>6617</t>
  </si>
  <si>
    <t>47460-9556</t>
  </si>
  <si>
    <t>622 W SR 46</t>
  </si>
  <si>
    <t>6613</t>
  </si>
  <si>
    <t>47433-0027</t>
  </si>
  <si>
    <t>Gosport</t>
  </si>
  <si>
    <t>PO Box 159</t>
  </si>
  <si>
    <t>6605</t>
  </si>
  <si>
    <t>47455-0212</t>
  </si>
  <si>
    <t>Patricksburg</t>
  </si>
  <si>
    <t>PO Box 212</t>
  </si>
  <si>
    <t>6601</t>
  </si>
  <si>
    <t>626 W St Hwy 46</t>
  </si>
  <si>
    <t>6597</t>
  </si>
  <si>
    <t>47432-1096</t>
  </si>
  <si>
    <t>French Lick</t>
  </si>
  <si>
    <t>356 S Larry Bird Blvd</t>
  </si>
  <si>
    <t>6591</t>
  </si>
  <si>
    <t>Springs Valley Com School Corp</t>
  </si>
  <si>
    <t>6160</t>
  </si>
  <si>
    <t>326 S Larry Bird Blvd</t>
  </si>
  <si>
    <t>6589</t>
  </si>
  <si>
    <t>47454-1113</t>
  </si>
  <si>
    <t>Paoli</t>
  </si>
  <si>
    <t>301 Elm St</t>
  </si>
  <si>
    <t>6587</t>
  </si>
  <si>
    <t>Paoli Community School Corp</t>
  </si>
  <si>
    <t>6155</t>
  </si>
  <si>
    <t>47454-1198</t>
  </si>
  <si>
    <t>501 Elm St</t>
  </si>
  <si>
    <t>6581</t>
  </si>
  <si>
    <t>47452-9147</t>
  </si>
  <si>
    <t>Orleans</t>
  </si>
  <si>
    <t>637 E Washington St</t>
  </si>
  <si>
    <t>6577</t>
  </si>
  <si>
    <t>Orleans Community Schools</t>
  </si>
  <si>
    <t>6145</t>
  </si>
  <si>
    <t>47452-9705</t>
  </si>
  <si>
    <t>200 W Wilson</t>
  </si>
  <si>
    <t>6573</t>
  </si>
  <si>
    <t>47040-1097</t>
  </si>
  <si>
    <t>Rising Sun</t>
  </si>
  <si>
    <t>120 S Henrietta St</t>
  </si>
  <si>
    <t>6513</t>
  </si>
  <si>
    <t>Rising Sun-Ohio Co Com</t>
  </si>
  <si>
    <t>6080</t>
  </si>
  <si>
    <t>47040</t>
  </si>
  <si>
    <t>436 S Mulberry St</t>
  </si>
  <si>
    <t>6512</t>
  </si>
  <si>
    <t>47040-1099</t>
  </si>
  <si>
    <t>6511</t>
  </si>
  <si>
    <t>46767-9629</t>
  </si>
  <si>
    <t>Ligonier</t>
  </si>
  <si>
    <t>5294 N US 33</t>
  </si>
  <si>
    <t>West Noble School Corporation</t>
  </si>
  <si>
    <t>6065</t>
  </si>
  <si>
    <t>46767-9628</t>
  </si>
  <si>
    <t>5194 N US 33</t>
  </si>
  <si>
    <t>6509</t>
  </si>
  <si>
    <t>46767</t>
  </si>
  <si>
    <t>500 W Union St</t>
  </si>
  <si>
    <t>6491</t>
  </si>
  <si>
    <t>46767-9627</t>
  </si>
  <si>
    <t>5094 N US 33</t>
  </si>
  <si>
    <t>6489</t>
  </si>
  <si>
    <t>46755-9801</t>
  </si>
  <si>
    <t>1231 E Appleman Rd</t>
  </si>
  <si>
    <t>6485</t>
  </si>
  <si>
    <t>East Noble School Corporation</t>
  </si>
  <si>
    <t>6060</t>
  </si>
  <si>
    <t>46755-0000</t>
  </si>
  <si>
    <t>1350 S Sherman St</t>
  </si>
  <si>
    <t>6478</t>
  </si>
  <si>
    <t>46755-1499</t>
  </si>
  <si>
    <t>302 E Harding St</t>
  </si>
  <si>
    <t>6477</t>
  </si>
  <si>
    <t>46784-0218</t>
  </si>
  <si>
    <t>Rome City</t>
  </si>
  <si>
    <t>PO Box 218</t>
  </si>
  <si>
    <t>6465</t>
  </si>
  <si>
    <t>46755-1298</t>
  </si>
  <si>
    <t>401 E Diamond St</t>
  </si>
  <si>
    <t>6461</t>
  </si>
  <si>
    <t>46755-2257</t>
  </si>
  <si>
    <t>901 Garden St</t>
  </si>
  <si>
    <t>6458</t>
  </si>
  <si>
    <t>46710-0009</t>
  </si>
  <si>
    <t>PO Box 9</t>
  </si>
  <si>
    <t>6457</t>
  </si>
  <si>
    <t>46701-1399</t>
  </si>
  <si>
    <t>Albion</t>
  </si>
  <si>
    <t>202 Cougar Ct</t>
  </si>
  <si>
    <t>6454</t>
  </si>
  <si>
    <t>Central Noble Com School Corp</t>
  </si>
  <si>
    <t>6055</t>
  </si>
  <si>
    <t>46701-1397</t>
  </si>
  <si>
    <t>302 Cougar Ct</t>
  </si>
  <si>
    <t>6453</t>
  </si>
  <si>
    <t>46796-0067</t>
  </si>
  <si>
    <t>Wolf Lake</t>
  </si>
  <si>
    <t>Box 67</t>
  </si>
  <si>
    <t>6442</t>
  </si>
  <si>
    <t>47951-0000</t>
  </si>
  <si>
    <t>Kentland</t>
  </si>
  <si>
    <t>13100 S 50 E</t>
  </si>
  <si>
    <t>6433</t>
  </si>
  <si>
    <t>South Newton School Corp</t>
  </si>
  <si>
    <t>5995</t>
  </si>
  <si>
    <t>47951-8540</t>
  </si>
  <si>
    <t>13188 S 50 E</t>
  </si>
  <si>
    <t>6431</t>
  </si>
  <si>
    <t>47951-9801</t>
  </si>
  <si>
    <t>13102 S 50 E</t>
  </si>
  <si>
    <t>6417</t>
  </si>
  <si>
    <t>47963-9643</t>
  </si>
  <si>
    <t>Morocco</t>
  </si>
  <si>
    <t>1641 W 250 N</t>
  </si>
  <si>
    <t>6411</t>
  </si>
  <si>
    <t>North Newton School Corp</t>
  </si>
  <si>
    <t>5945</t>
  </si>
  <si>
    <t>46372</t>
  </si>
  <si>
    <t>Roselawn</t>
  </si>
  <si>
    <t>PO Box 225</t>
  </si>
  <si>
    <t>6409</t>
  </si>
  <si>
    <t>46349-9775</t>
  </si>
  <si>
    <t>Lake Village</t>
  </si>
  <si>
    <t>3281 W 950 N</t>
  </si>
  <si>
    <t>6405</t>
  </si>
  <si>
    <t>47963-0050</t>
  </si>
  <si>
    <t>PO Box 50</t>
  </si>
  <si>
    <t>6397</t>
  </si>
  <si>
    <t>46151-8367</t>
  </si>
  <si>
    <t>8525 Waverly Rd</t>
  </si>
  <si>
    <t>6393</t>
  </si>
  <si>
    <t>Mooresville Con School Corp</t>
  </si>
  <si>
    <t>5930</t>
  </si>
  <si>
    <t>46158-1220</t>
  </si>
  <si>
    <t>630 N Indiana St</t>
  </si>
  <si>
    <t>6387</t>
  </si>
  <si>
    <t>46113-9802</t>
  </si>
  <si>
    <t>Camby</t>
  </si>
  <si>
    <t>7456 E Hadley Rd</t>
  </si>
  <si>
    <t>6385</t>
  </si>
  <si>
    <t>46158-1551</t>
  </si>
  <si>
    <t>240 N Monroe St</t>
  </si>
  <si>
    <t>6381</t>
  </si>
  <si>
    <t>46158-1768</t>
  </si>
  <si>
    <t>1000 Rd 144</t>
  </si>
  <si>
    <t>46158-1527</t>
  </si>
  <si>
    <t>200 W Carlisle St</t>
  </si>
  <si>
    <t>6373</t>
  </si>
  <si>
    <t>46158-1299</t>
  </si>
  <si>
    <t>550 N Indiana St</t>
  </si>
  <si>
    <t>6369</t>
  </si>
  <si>
    <t>46151-2898</t>
  </si>
  <si>
    <t>139 E Poston Rd</t>
  </si>
  <si>
    <t>6361</t>
  </si>
  <si>
    <t>M S D Martinsville Schools</t>
  </si>
  <si>
    <t>5925</t>
  </si>
  <si>
    <t>46166-0027</t>
  </si>
  <si>
    <t>Paragon</t>
  </si>
  <si>
    <t>PO Box 27</t>
  </si>
  <si>
    <t>6357</t>
  </si>
  <si>
    <t>46151-1799</t>
  </si>
  <si>
    <t>1359 E Columbus St</t>
  </si>
  <si>
    <t>6349</t>
  </si>
  <si>
    <t>46151-8663</t>
  </si>
  <si>
    <t>500 E Mahalasville Rd</t>
  </si>
  <si>
    <t>6344</t>
  </si>
  <si>
    <t>46151-8734</t>
  </si>
  <si>
    <t>6075 High St</t>
  </si>
  <si>
    <t>6341</t>
  </si>
  <si>
    <t>46111-0088</t>
  </si>
  <si>
    <t>Brooklyn</t>
  </si>
  <si>
    <t>251 N Church St</t>
  </si>
  <si>
    <t>6337</t>
  </si>
  <si>
    <t>46151</t>
  </si>
  <si>
    <t>389 E Jackson St</t>
  </si>
  <si>
    <t>6334</t>
  </si>
  <si>
    <t>46151-2478</t>
  </si>
  <si>
    <t>109 East Garfield St</t>
  </si>
  <si>
    <t>6332</t>
  </si>
  <si>
    <t>46151-1888</t>
  </si>
  <si>
    <t>1360 E Gray St</t>
  </si>
  <si>
    <t>6329</t>
  </si>
  <si>
    <t>46151-9038</t>
  </si>
  <si>
    <t>6275 Maple Grove Rd</t>
  </si>
  <si>
    <t>6309</t>
  </si>
  <si>
    <t>46125-0105</t>
  </si>
  <si>
    <t>Eminence</t>
  </si>
  <si>
    <t>PO Box 105 6760 N SR 42</t>
  </si>
  <si>
    <t>6327</t>
  </si>
  <si>
    <t>Eminence Community School Corp</t>
  </si>
  <si>
    <t>5910</t>
  </si>
  <si>
    <t>46157-0468</t>
  </si>
  <si>
    <t>Monrovia</t>
  </si>
  <si>
    <t>395 S Chestnut St</t>
  </si>
  <si>
    <t>6323</t>
  </si>
  <si>
    <t>Monroe-Gregg School District</t>
  </si>
  <si>
    <t>5900</t>
  </si>
  <si>
    <t>205 S Chestnut St</t>
  </si>
  <si>
    <t>6321</t>
  </si>
  <si>
    <t>46157-0000</t>
  </si>
  <si>
    <t>215 S Chestnut St</t>
  </si>
  <si>
    <t>6315</t>
  </si>
  <si>
    <t>47933-2931</t>
  </si>
  <si>
    <t>Crawfordsville</t>
  </si>
  <si>
    <t>500 E Jefferson St</t>
  </si>
  <si>
    <t>6305</t>
  </si>
  <si>
    <t>Crawfordsville Community Schools</t>
  </si>
  <si>
    <t>5855</t>
  </si>
  <si>
    <t>47933-1250</t>
  </si>
  <si>
    <t>1010 Lane Ave</t>
  </si>
  <si>
    <t>6301</t>
  </si>
  <si>
    <t>47933-1508</t>
  </si>
  <si>
    <t>800 Fairview Ave</t>
  </si>
  <si>
    <t>6293</t>
  </si>
  <si>
    <t>47933-3521</t>
  </si>
  <si>
    <t>1301 Elm St</t>
  </si>
  <si>
    <t>6289</t>
  </si>
  <si>
    <t>47933-3498</t>
  </si>
  <si>
    <t>705 Wallace Ave</t>
  </si>
  <si>
    <t>6281</t>
  </si>
  <si>
    <t>47933-2830</t>
  </si>
  <si>
    <t>One Athenian Dr</t>
  </si>
  <si>
    <t>6277</t>
  </si>
  <si>
    <t>47965-0128</t>
  </si>
  <si>
    <t>New Market</t>
  </si>
  <si>
    <t>PO Box 128</t>
  </si>
  <si>
    <t>6269</t>
  </si>
  <si>
    <t>South Montgomery Com Sch Corp</t>
  </si>
  <si>
    <t>5845</t>
  </si>
  <si>
    <t>47933-0000</t>
  </si>
  <si>
    <t>6460 US 231 South</t>
  </si>
  <si>
    <t>6261</t>
  </si>
  <si>
    <t>47968-0000</t>
  </si>
  <si>
    <t>New Ross</t>
  </si>
  <si>
    <t>3548 S 775 E</t>
  </si>
  <si>
    <t>6258</t>
  </si>
  <si>
    <t>6425 US 231 S</t>
  </si>
  <si>
    <t>6257</t>
  </si>
  <si>
    <t>47954-9300</t>
  </si>
  <si>
    <t>Ladoga</t>
  </si>
  <si>
    <t>418 E Taylor St</t>
  </si>
  <si>
    <t>6233</t>
  </si>
  <si>
    <t>47933-9806</t>
  </si>
  <si>
    <t>5945 US 231 N</t>
  </si>
  <si>
    <t>6271</t>
  </si>
  <si>
    <t>North Montgomery Com Sch Corp</t>
  </si>
  <si>
    <t>5835</t>
  </si>
  <si>
    <t>47933-9724</t>
  </si>
  <si>
    <t>4702 E 300 N</t>
  </si>
  <si>
    <t>6246</t>
  </si>
  <si>
    <t>47933-9063</t>
  </si>
  <si>
    <t>482 W 580 N</t>
  </si>
  <si>
    <t>6244</t>
  </si>
  <si>
    <t>3794 W US 136</t>
  </si>
  <si>
    <t>6243</t>
  </si>
  <si>
    <t>47933-9120</t>
  </si>
  <si>
    <t>6895 N 100 W</t>
  </si>
  <si>
    <t>6240</t>
  </si>
  <si>
    <t>47408-2399</t>
  </si>
  <si>
    <t>1111 N Russell Rd</t>
  </si>
  <si>
    <t>6226</t>
  </si>
  <si>
    <t>Monroe County Community Sch Corp</t>
  </si>
  <si>
    <t>5740</t>
  </si>
  <si>
    <t>47401-6012</t>
  </si>
  <si>
    <t>1400 S Brenda Ln</t>
  </si>
  <si>
    <t>6225</t>
  </si>
  <si>
    <t>3980 S Sare Rd</t>
  </si>
  <si>
    <t>6223</t>
  </si>
  <si>
    <t>705 W Coolidge Dr</t>
  </si>
  <si>
    <t>6220</t>
  </si>
  <si>
    <t>47401-5393</t>
  </si>
  <si>
    <t>2200 E 2nd St</t>
  </si>
  <si>
    <t>6217</t>
  </si>
  <si>
    <t>47408-9482</t>
  </si>
  <si>
    <t>1655 E Bethel Ln</t>
  </si>
  <si>
    <t>6213</t>
  </si>
  <si>
    <t>444 S Patterson Dr</t>
  </si>
  <si>
    <t>6202</t>
  </si>
  <si>
    <t>47404</t>
  </si>
  <si>
    <t>3070 Prow Road</t>
  </si>
  <si>
    <t>6199</t>
  </si>
  <si>
    <t>47404-2710</t>
  </si>
  <si>
    <t>627 W 8th St</t>
  </si>
  <si>
    <t>6197</t>
  </si>
  <si>
    <t>47403-7404</t>
  </si>
  <si>
    <t>300 Clear Creek Dr</t>
  </si>
  <si>
    <t>6189</t>
  </si>
  <si>
    <t>47401-8611</t>
  </si>
  <si>
    <t>2211 S High St</t>
  </si>
  <si>
    <t>6187</t>
  </si>
  <si>
    <t>47404-0828</t>
  </si>
  <si>
    <t>700 W Parrish Rd</t>
  </si>
  <si>
    <t>6181</t>
  </si>
  <si>
    <t>47401-5312</t>
  </si>
  <si>
    <t>2300 E Second St</t>
  </si>
  <si>
    <t>6173</t>
  </si>
  <si>
    <t>47403-7298</t>
  </si>
  <si>
    <t>900 Gordon Pike</t>
  </si>
  <si>
    <t>6172</t>
  </si>
  <si>
    <t>47404-0570</t>
  </si>
  <si>
    <t>1000 W 15th St</t>
  </si>
  <si>
    <t>6170</t>
  </si>
  <si>
    <t>47404-0598</t>
  </si>
  <si>
    <t>3901 N Kinser Pike</t>
  </si>
  <si>
    <t>6168</t>
  </si>
  <si>
    <t>47401-6529</t>
  </si>
  <si>
    <t>1965 S Walnut St</t>
  </si>
  <si>
    <t>6166</t>
  </si>
  <si>
    <t>1450 W Countryside Ln</t>
  </si>
  <si>
    <t>6164</t>
  </si>
  <si>
    <t>47403-1726</t>
  </si>
  <si>
    <t>900 Park Square Dr</t>
  </si>
  <si>
    <t>6162</t>
  </si>
  <si>
    <t>47403-9222</t>
  </si>
  <si>
    <t>2300 S Endwright Rd</t>
  </si>
  <si>
    <t>6157</t>
  </si>
  <si>
    <t>47401-8413</t>
  </si>
  <si>
    <t>9090 S Strain Ridge</t>
  </si>
  <si>
    <t>6134</t>
  </si>
  <si>
    <t>47468-9743</t>
  </si>
  <si>
    <t>Unionville</t>
  </si>
  <si>
    <t>8144 E SR 45</t>
  </si>
  <si>
    <t>6123</t>
  </si>
  <si>
    <t>47404-0000</t>
  </si>
  <si>
    <t>7600 W Reeves Rd</t>
  </si>
  <si>
    <t>6153</t>
  </si>
  <si>
    <t>Richland-Bean Blossom C S C</t>
  </si>
  <si>
    <t>5705</t>
  </si>
  <si>
    <t>7700 W Reeves Rd</t>
  </si>
  <si>
    <t>6151</t>
  </si>
  <si>
    <t>47429-0374</t>
  </si>
  <si>
    <t>851 W Edgewood Dr</t>
  </si>
  <si>
    <t>6147</t>
  </si>
  <si>
    <t>601 S Edgewood Dr</t>
  </si>
  <si>
    <t>6146</t>
  </si>
  <si>
    <t>47429-9714</t>
  </si>
  <si>
    <t>8045 W SR 46</t>
  </si>
  <si>
    <t>6144</t>
  </si>
  <si>
    <t>47464-0090</t>
  </si>
  <si>
    <t>Stinesville</t>
  </si>
  <si>
    <t>7973 W Main St</t>
  </si>
  <si>
    <t>6117</t>
  </si>
  <si>
    <t>46970-1206</t>
  </si>
  <si>
    <t>Peru</t>
  </si>
  <si>
    <t>515 N Wayne St</t>
  </si>
  <si>
    <t>6097</t>
  </si>
  <si>
    <t>Peru Community Schools</t>
  </si>
  <si>
    <t>5635</t>
  </si>
  <si>
    <t>46970-2195</t>
  </si>
  <si>
    <t>300 Blair Pike</t>
  </si>
  <si>
    <t>6093</t>
  </si>
  <si>
    <t>46970-1499</t>
  </si>
  <si>
    <t>30 E Daniel St</t>
  </si>
  <si>
    <t>6089</t>
  </si>
  <si>
    <t>46970-1447</t>
  </si>
  <si>
    <t>401 N Broadway</t>
  </si>
  <si>
    <t>6085</t>
  </si>
  <si>
    <t>46987-0230</t>
  </si>
  <si>
    <t>Sweetser</t>
  </si>
  <si>
    <t>Box 230</t>
  </si>
  <si>
    <t>6081</t>
  </si>
  <si>
    <t>Oak Hill United School Corp</t>
  </si>
  <si>
    <t>5625</t>
  </si>
  <si>
    <t>46919-0489</t>
  </si>
  <si>
    <t>Converse</t>
  </si>
  <si>
    <t>Box 489</t>
  </si>
  <si>
    <t>6073</t>
  </si>
  <si>
    <t>46919-9518</t>
  </si>
  <si>
    <t>7756 W Delphi Pk-27</t>
  </si>
  <si>
    <t>6069</t>
  </si>
  <si>
    <t>46986-0217</t>
  </si>
  <si>
    <t>Swayzee</t>
  </si>
  <si>
    <t>Box 217</t>
  </si>
  <si>
    <t>2306</t>
  </si>
  <si>
    <t>7760 W Delphi Pk-27</t>
  </si>
  <si>
    <t>2305</t>
  </si>
  <si>
    <t>46926-9745</t>
  </si>
  <si>
    <t>Denver</t>
  </si>
  <si>
    <t>632 E 900 N</t>
  </si>
  <si>
    <t>6051</t>
  </si>
  <si>
    <t>North Miami Community Schools</t>
  </si>
  <si>
    <t>5620</t>
  </si>
  <si>
    <t>570 E 900 N</t>
  </si>
  <si>
    <t>6049</t>
  </si>
  <si>
    <t>46914-9665</t>
  </si>
  <si>
    <t>Bunker Hill</t>
  </si>
  <si>
    <t>7784 S Strawtown Pike</t>
  </si>
  <si>
    <t>6035</t>
  </si>
  <si>
    <t>Maconaquah School Corp</t>
  </si>
  <si>
    <t>5615</t>
  </si>
  <si>
    <t>46914-7700</t>
  </si>
  <si>
    <t>594 E 800 S</t>
  </si>
  <si>
    <t>6033</t>
  </si>
  <si>
    <t>46914-7701</t>
  </si>
  <si>
    <t>256 E 800 S</t>
  </si>
  <si>
    <t>6032</t>
  </si>
  <si>
    <t>46970-9164</t>
  </si>
  <si>
    <t>3036 W 400 S</t>
  </si>
  <si>
    <t>6012</t>
  </si>
  <si>
    <t>47553-1499</t>
  </si>
  <si>
    <t>Loogootee</t>
  </si>
  <si>
    <t>201 Brooks Ave</t>
  </si>
  <si>
    <t>6003</t>
  </si>
  <si>
    <t>Loogootee Community Sch Corp</t>
  </si>
  <si>
    <t>5525</t>
  </si>
  <si>
    <t>47553</t>
  </si>
  <si>
    <t>6001</t>
  </si>
  <si>
    <t>47553-1429</t>
  </si>
  <si>
    <t>101 Costello Dr</t>
  </si>
  <si>
    <t>5997</t>
  </si>
  <si>
    <t>Shoals</t>
  </si>
  <si>
    <t>11741 Ironton Rd</t>
  </si>
  <si>
    <t>5991</t>
  </si>
  <si>
    <t>Shoals Community School Corp</t>
  </si>
  <si>
    <t>5520</t>
  </si>
  <si>
    <t>47581-9663</t>
  </si>
  <si>
    <t>11749 Ironton Rd</t>
  </si>
  <si>
    <t>5989</t>
  </si>
  <si>
    <t>7900 US Hwy 50</t>
  </si>
  <si>
    <t>5985</t>
  </si>
  <si>
    <t>46504-1812</t>
  </si>
  <si>
    <t>Bourbon</t>
  </si>
  <si>
    <t>300 Triton Dr</t>
  </si>
  <si>
    <t>5923</t>
  </si>
  <si>
    <t>Triton School Corporation</t>
  </si>
  <si>
    <t>5495</t>
  </si>
  <si>
    <t>46504-1811</t>
  </si>
  <si>
    <t>200 Triton Dr</t>
  </si>
  <si>
    <t>5922</t>
  </si>
  <si>
    <t>46563-3111</t>
  </si>
  <si>
    <t>1101 S Michigan St</t>
  </si>
  <si>
    <t>5969</t>
  </si>
  <si>
    <t>Plymouth Community School Corp</t>
  </si>
  <si>
    <t>5485</t>
  </si>
  <si>
    <t>46563-2427</t>
  </si>
  <si>
    <t>1500 Lake Ave</t>
  </si>
  <si>
    <t>5965</t>
  </si>
  <si>
    <t>46563-1240</t>
  </si>
  <si>
    <t>401 E Klinger Ave</t>
  </si>
  <si>
    <t>5961</t>
  </si>
  <si>
    <t>46563-0000</t>
  </si>
  <si>
    <t>905 E Baker</t>
  </si>
  <si>
    <t>5956</t>
  </si>
  <si>
    <t>46563-1931</t>
  </si>
  <si>
    <t>220 N Liberty St</t>
  </si>
  <si>
    <t>5949</t>
  </si>
  <si>
    <t>46563-1854</t>
  </si>
  <si>
    <t>1 Big Red Dr</t>
  </si>
  <si>
    <t>46563-1893</t>
  </si>
  <si>
    <t>815 Discovery Ln</t>
  </si>
  <si>
    <t>5933</t>
  </si>
  <si>
    <t>46506-1697</t>
  </si>
  <si>
    <t>Bremen</t>
  </si>
  <si>
    <t>700 W South St</t>
  </si>
  <si>
    <t>5943</t>
  </si>
  <si>
    <t>Bremen Public Schools</t>
  </si>
  <si>
    <t>5480</t>
  </si>
  <si>
    <t>46506-1698</t>
  </si>
  <si>
    <t>511 W Grant St</t>
  </si>
  <si>
    <t>5941</t>
  </si>
  <si>
    <t>46501-1053</t>
  </si>
  <si>
    <t>Argos</t>
  </si>
  <si>
    <t>500 Yearick Ave</t>
  </si>
  <si>
    <t>5937</t>
  </si>
  <si>
    <t>Argos Community Schools</t>
  </si>
  <si>
    <t>5470</t>
  </si>
  <si>
    <t>600 Yearick Ave</t>
  </si>
  <si>
    <t>5936</t>
  </si>
  <si>
    <t>46511-1399</t>
  </si>
  <si>
    <t>Culver</t>
  </si>
  <si>
    <t>401 School</t>
  </si>
  <si>
    <t>5928</t>
  </si>
  <si>
    <t>Culver Community Schools Corp</t>
  </si>
  <si>
    <t>5455</t>
  </si>
  <si>
    <t>46511-1099</t>
  </si>
  <si>
    <t>701 School</t>
  </si>
  <si>
    <t>5245</t>
  </si>
  <si>
    <t>46224-3245</t>
  </si>
  <si>
    <t>Speedway</t>
  </si>
  <si>
    <t>5700 Meadowood Dr</t>
  </si>
  <si>
    <t>5905</t>
  </si>
  <si>
    <t>School Town of Speedway</t>
  </si>
  <si>
    <t>5400</t>
  </si>
  <si>
    <t>46224-5538</t>
  </si>
  <si>
    <t>1849 N Whitcomb</t>
  </si>
  <si>
    <t>5901</t>
  </si>
  <si>
    <t>46224-6410</t>
  </si>
  <si>
    <t>5151 W 14th St</t>
  </si>
  <si>
    <t>5897</t>
  </si>
  <si>
    <t>46224-5021</t>
  </si>
  <si>
    <t>5240 W 22nd St</t>
  </si>
  <si>
    <t>5893</t>
  </si>
  <si>
    <t>46224-3998</t>
  </si>
  <si>
    <t>5357 W 25th St</t>
  </si>
  <si>
    <t>5891</t>
  </si>
  <si>
    <t>46224-6493</t>
  </si>
  <si>
    <t>5889</t>
  </si>
  <si>
    <t>2020 Dawson St</t>
  </si>
  <si>
    <t>5674</t>
  </si>
  <si>
    <t>Indianapolis Public Schools</t>
  </si>
  <si>
    <t>5385</t>
  </si>
  <si>
    <t>545 E 19th St</t>
  </si>
  <si>
    <t>5668</t>
  </si>
  <si>
    <t>4326 Patricia St</t>
  </si>
  <si>
    <t>5662</t>
  </si>
  <si>
    <t>440 E 57th st</t>
  </si>
  <si>
    <t>5659</t>
  </si>
  <si>
    <t>2215 W Washington St</t>
  </si>
  <si>
    <t>5643</t>
  </si>
  <si>
    <t>46202-3322</t>
  </si>
  <si>
    <t>725 N New Jersey St</t>
  </si>
  <si>
    <t>46218-3315</t>
  </si>
  <si>
    <t>5801 E 30th St</t>
  </si>
  <si>
    <t>5623</t>
  </si>
  <si>
    <t>46219-1315</t>
  </si>
  <si>
    <t>2701 Devon Ave</t>
  </si>
  <si>
    <t>5619</t>
  </si>
  <si>
    <t>5618</t>
  </si>
  <si>
    <t>46203-4849</t>
  </si>
  <si>
    <t>2251 S Sloan Ave</t>
  </si>
  <si>
    <t>5614</t>
  </si>
  <si>
    <t>46254-2812</t>
  </si>
  <si>
    <t>6150 Gateway Dr</t>
  </si>
  <si>
    <t>5609</t>
  </si>
  <si>
    <t>46224-2120</t>
  </si>
  <si>
    <t>3307 Ashway Dr</t>
  </si>
  <si>
    <t>5607</t>
  </si>
  <si>
    <t>46226-1547</t>
  </si>
  <si>
    <t>5301 Roxbury Rd</t>
  </si>
  <si>
    <t>5606</t>
  </si>
  <si>
    <t>46226-5499</t>
  </si>
  <si>
    <t>8620 Montery Rd</t>
  </si>
  <si>
    <t>5605</t>
  </si>
  <si>
    <t>46236-1619</t>
  </si>
  <si>
    <t>3920 Baker Dr</t>
  </si>
  <si>
    <t>5603</t>
  </si>
  <si>
    <t>46236-2101</t>
  </si>
  <si>
    <t>9501 E 36th St</t>
  </si>
  <si>
    <t>5602</t>
  </si>
  <si>
    <t>46201-1909</t>
  </si>
  <si>
    <t>1501 E 10th St</t>
  </si>
  <si>
    <t>5601</t>
  </si>
  <si>
    <t>46203</t>
  </si>
  <si>
    <t>1202 East Troy Avenue</t>
  </si>
  <si>
    <t>5597</t>
  </si>
  <si>
    <t>46224-1226</t>
  </si>
  <si>
    <t>3651 N Kiel Ave</t>
  </si>
  <si>
    <t>5596</t>
  </si>
  <si>
    <t>46226-5745</t>
  </si>
  <si>
    <t>7151 E 35th St</t>
  </si>
  <si>
    <t>5593</t>
  </si>
  <si>
    <t>46205-1366</t>
  </si>
  <si>
    <t>5111 Evanston Ave</t>
  </si>
  <si>
    <t>5591</t>
  </si>
  <si>
    <t>46222-2671</t>
  </si>
  <si>
    <t>3351 W 18th St</t>
  </si>
  <si>
    <t>5590</t>
  </si>
  <si>
    <t>46218-5101</t>
  </si>
  <si>
    <t>5801 E 16th St</t>
  </si>
  <si>
    <t>5588</t>
  </si>
  <si>
    <t>46208-5536</t>
  </si>
  <si>
    <t>2411 Indpls Ave</t>
  </si>
  <si>
    <t>5587</t>
  </si>
  <si>
    <t>46226-4602</t>
  </si>
  <si>
    <t>5050 E 42nd St</t>
  </si>
  <si>
    <t>5583</t>
  </si>
  <si>
    <t>4700 English Ave</t>
  </si>
  <si>
    <t>5582</t>
  </si>
  <si>
    <t>46224-1519</t>
  </si>
  <si>
    <t>5002 W 34th St</t>
  </si>
  <si>
    <t>5579</t>
  </si>
  <si>
    <t>2424 Kessler Blvd E Dr</t>
  </si>
  <si>
    <t>5577</t>
  </si>
  <si>
    <t>46201-1901</t>
  </si>
  <si>
    <t>1601 E 10th St</t>
  </si>
  <si>
    <t>5574</t>
  </si>
  <si>
    <t>46221-1366</t>
  </si>
  <si>
    <t>777 White River Pkwy W Drive</t>
  </si>
  <si>
    <t>5570</t>
  </si>
  <si>
    <t>46218-1133</t>
  </si>
  <si>
    <t>3421 N Keystone Ave</t>
  </si>
  <si>
    <t>5569</t>
  </si>
  <si>
    <t>46222-3327</t>
  </si>
  <si>
    <t>653 N Somerset</t>
  </si>
  <si>
    <t>5567</t>
  </si>
  <si>
    <t>46227-8601</t>
  </si>
  <si>
    <t>4065 Asbury St</t>
  </si>
  <si>
    <t>5565</t>
  </si>
  <si>
    <t>1163 N Belmont Ave</t>
  </si>
  <si>
    <t>5563</t>
  </si>
  <si>
    <t>46205-3402</t>
  </si>
  <si>
    <t>3330 N Pennsylvania</t>
  </si>
  <si>
    <t>5560</t>
  </si>
  <si>
    <t>46201-3641</t>
  </si>
  <si>
    <t>321 N Linwood Ave</t>
  </si>
  <si>
    <t>5558</t>
  </si>
  <si>
    <t>46219-6411</t>
  </si>
  <si>
    <t>5435 E Washington St</t>
  </si>
  <si>
    <t>5557</t>
  </si>
  <si>
    <t>46205-4523</t>
  </si>
  <si>
    <t>2353 Columbia Ave</t>
  </si>
  <si>
    <t>5556</t>
  </si>
  <si>
    <t>46220-3301</t>
  </si>
  <si>
    <t>1349 E 54th St</t>
  </si>
  <si>
    <t>5555</t>
  </si>
  <si>
    <t>46201-2482</t>
  </si>
  <si>
    <t>3150 E 10th St</t>
  </si>
  <si>
    <t>5554</t>
  </si>
  <si>
    <t>3426 Roosevelt Ave</t>
  </si>
  <si>
    <t>5551</t>
  </si>
  <si>
    <t>46221-1540</t>
  </si>
  <si>
    <t>1720 W Wilkins St</t>
  </si>
  <si>
    <t>5549</t>
  </si>
  <si>
    <t>46205-3705</t>
  </si>
  <si>
    <t>3445 N Central</t>
  </si>
  <si>
    <t>5548</t>
  </si>
  <si>
    <t>46221-1807</t>
  </si>
  <si>
    <t>1450 S Reisner</t>
  </si>
  <si>
    <t>5546</t>
  </si>
  <si>
    <t>46202-1134</t>
  </si>
  <si>
    <t>5544</t>
  </si>
  <si>
    <t>46208-3954</t>
  </si>
  <si>
    <t>150 W 40th St</t>
  </si>
  <si>
    <t>5543</t>
  </si>
  <si>
    <t>46208-5330</t>
  </si>
  <si>
    <t>1002 W 25th St</t>
  </si>
  <si>
    <t>Elder W Diggs School 42</t>
  </si>
  <si>
    <t>5542</t>
  </si>
  <si>
    <t>46203-1351</t>
  </si>
  <si>
    <t>1733 Spann Ave</t>
  </si>
  <si>
    <t>5539</t>
  </si>
  <si>
    <t>46205</t>
  </si>
  <si>
    <t>510 East 46th Street</t>
  </si>
  <si>
    <t>5538</t>
  </si>
  <si>
    <t>46203-4399</t>
  </si>
  <si>
    <t>1410 Wade St</t>
  </si>
  <si>
    <t>5534</t>
  </si>
  <si>
    <t>46225-1819</t>
  </si>
  <si>
    <t>307 Lincoln St</t>
  </si>
  <si>
    <t>5531</t>
  </si>
  <si>
    <t>10101 E 38th St</t>
  </si>
  <si>
    <t>5517</t>
  </si>
  <si>
    <t>5525 W 34th St</t>
  </si>
  <si>
    <t>5516</t>
  </si>
  <si>
    <t>46201-3112</t>
  </si>
  <si>
    <t>2302 E Michigan St</t>
  </si>
  <si>
    <t>5515</t>
  </si>
  <si>
    <t>46202-3714</t>
  </si>
  <si>
    <t>1250 E Market St</t>
  </si>
  <si>
    <t>5514</t>
  </si>
  <si>
    <t>5513</t>
  </si>
  <si>
    <t>1140 Dr M Luther King Jr St</t>
  </si>
  <si>
    <t>Crispus Attucks Med Mgnt Middle Sc</t>
  </si>
  <si>
    <t>5512</t>
  </si>
  <si>
    <t>1115 Broad Ripple Ave</t>
  </si>
  <si>
    <t>5509</t>
  </si>
  <si>
    <t>46222-1995</t>
  </si>
  <si>
    <t>3650 Cold Spring Rd</t>
  </si>
  <si>
    <t>5498</t>
  </si>
  <si>
    <t>46236-1999</t>
  </si>
  <si>
    <t>John Marshall Community High Sch</t>
  </si>
  <si>
    <t>5494</t>
  </si>
  <si>
    <t>46208-4436</t>
  </si>
  <si>
    <t>3401 N Meridian</t>
  </si>
  <si>
    <t>5487</t>
  </si>
  <si>
    <t>46224-1399</t>
  </si>
  <si>
    <t>5483</t>
  </si>
  <si>
    <t>46220-2098</t>
  </si>
  <si>
    <t>Broad Ripple Mgnt HS for Prfm Arts</t>
  </si>
  <si>
    <t>5477</t>
  </si>
  <si>
    <t>46202-2296</t>
  </si>
  <si>
    <t>5473</t>
  </si>
  <si>
    <t>46201-3098</t>
  </si>
  <si>
    <t>1500 E Michigan St</t>
  </si>
  <si>
    <t>5469</t>
  </si>
  <si>
    <t>510 Laurel Street</t>
  </si>
  <si>
    <t>5467</t>
  </si>
  <si>
    <t>46204</t>
  </si>
  <si>
    <t>120 E Walnut St</t>
  </si>
  <si>
    <t>Arlington Community Middle School</t>
  </si>
  <si>
    <t>5466</t>
  </si>
  <si>
    <t>46226-2499</t>
  </si>
  <si>
    <t>4825 N Arlington Ave</t>
  </si>
  <si>
    <t>5465</t>
  </si>
  <si>
    <t>46107-2303</t>
  </si>
  <si>
    <t>5249 Hornet Ave</t>
  </si>
  <si>
    <t>5463</t>
  </si>
  <si>
    <t>Beech Grove City Schools</t>
  </si>
  <si>
    <t>5380</t>
  </si>
  <si>
    <t>46107-2499</t>
  </si>
  <si>
    <t>851 S 9th Ave</t>
  </si>
  <si>
    <t>5461</t>
  </si>
  <si>
    <t>46107-1520</t>
  </si>
  <si>
    <t>1000 Main St</t>
  </si>
  <si>
    <t>5457</t>
  </si>
  <si>
    <t>46107-1210</t>
  </si>
  <si>
    <t>1248 Buffalo St</t>
  </si>
  <si>
    <t>5453</t>
  </si>
  <si>
    <t>46107-2399</t>
  </si>
  <si>
    <t>5330 Hornet Ave</t>
  </si>
  <si>
    <t>5449</t>
  </si>
  <si>
    <t>1155 S High School Rd</t>
  </si>
  <si>
    <t>5447</t>
  </si>
  <si>
    <t>M S D Wayne Township</t>
  </si>
  <si>
    <t>5375</t>
  </si>
  <si>
    <t>46231-1259</t>
  </si>
  <si>
    <t>9035 W Morris St</t>
  </si>
  <si>
    <t>5446</t>
  </si>
  <si>
    <t>46214-0000</t>
  </si>
  <si>
    <t>1250 N High School Rd</t>
  </si>
  <si>
    <t>5288</t>
  </si>
  <si>
    <t>46214-6652</t>
  </si>
  <si>
    <t>1129 N Girls Sch Rd</t>
  </si>
  <si>
    <t>5274</t>
  </si>
  <si>
    <t>46214-8499</t>
  </si>
  <si>
    <t>271 N Sigsbee St</t>
  </si>
  <si>
    <t>5273</t>
  </si>
  <si>
    <t>46241-5299</t>
  </si>
  <si>
    <t>3820 W Bradbury</t>
  </si>
  <si>
    <t>5270</t>
  </si>
  <si>
    <t>46214-1954</t>
  </si>
  <si>
    <t>6950 W 34th St</t>
  </si>
  <si>
    <t>5267</t>
  </si>
  <si>
    <t>46234-1658</t>
  </si>
  <si>
    <t>8700 W 30th</t>
  </si>
  <si>
    <t>5265</t>
  </si>
  <si>
    <t>46241-0799</t>
  </si>
  <si>
    <t>502 S Auburn St</t>
  </si>
  <si>
    <t>5261</t>
  </si>
  <si>
    <t>46241-1719</t>
  </si>
  <si>
    <t>6740 W Morris</t>
  </si>
  <si>
    <t>5257</t>
  </si>
  <si>
    <t>46224-9103</t>
  </si>
  <si>
    <t>4901 Rockville Rd</t>
  </si>
  <si>
    <t>5241</t>
  </si>
  <si>
    <t>46234-2299</t>
  </si>
  <si>
    <t>701 Lansdowne Rd</t>
  </si>
  <si>
    <t>5227</t>
  </si>
  <si>
    <t>46241-3999</t>
  </si>
  <si>
    <t>1643 Dunlap Ave</t>
  </si>
  <si>
    <t>5223</t>
  </si>
  <si>
    <t>2805 S Lynhurst</t>
  </si>
  <si>
    <t>5222</t>
  </si>
  <si>
    <t>46214-2514</t>
  </si>
  <si>
    <t>7320 W 10th St</t>
  </si>
  <si>
    <t>5221</t>
  </si>
  <si>
    <t>46214-3401</t>
  </si>
  <si>
    <t>1150 N Girls School Rd</t>
  </si>
  <si>
    <t>5219</t>
  </si>
  <si>
    <t>46214-6699</t>
  </si>
  <si>
    <t>1200 N Girls Sch Rd</t>
  </si>
  <si>
    <t>5213</t>
  </si>
  <si>
    <t>46240-2396</t>
  </si>
  <si>
    <t>1801 E 86th St</t>
  </si>
  <si>
    <t>5451</t>
  </si>
  <si>
    <t>M S D Washington Township</t>
  </si>
  <si>
    <t>5370</t>
  </si>
  <si>
    <t>46260-3999</t>
  </si>
  <si>
    <t>1301 W 73rd St</t>
  </si>
  <si>
    <t>5448</t>
  </si>
  <si>
    <t>46240-2398</t>
  </si>
  <si>
    <t>8401 Westfield Blvd</t>
  </si>
  <si>
    <t>5445</t>
  </si>
  <si>
    <t>46220-4505</t>
  </si>
  <si>
    <t>4401 E 62nd St</t>
  </si>
  <si>
    <t>5442</t>
  </si>
  <si>
    <t>46228-1476</t>
  </si>
  <si>
    <t>802 Fox Hill Dr</t>
  </si>
  <si>
    <t>5436</t>
  </si>
  <si>
    <t>46240-2347</t>
  </si>
  <si>
    <t>1915 E 86th St</t>
  </si>
  <si>
    <t>5434</t>
  </si>
  <si>
    <t>46260-2999</t>
  </si>
  <si>
    <t>8250 Springmill Rd</t>
  </si>
  <si>
    <t>5430</t>
  </si>
  <si>
    <t>46240-1699</t>
  </si>
  <si>
    <t>1000 E 91st St</t>
  </si>
  <si>
    <t>5427</t>
  </si>
  <si>
    <t>46220-4412</t>
  </si>
  <si>
    <t>3660 E 62nd St</t>
  </si>
  <si>
    <t>5424</t>
  </si>
  <si>
    <t>46260-2718</t>
  </si>
  <si>
    <t>8201 N Ditch Rd</t>
  </si>
  <si>
    <t>5418</t>
  </si>
  <si>
    <t>46228-1799</t>
  </si>
  <si>
    <t>2150 Kessler Blvd W Dr</t>
  </si>
  <si>
    <t>5406</t>
  </si>
  <si>
    <t>46240-1615</t>
  </si>
  <si>
    <t>4900 E 79th St</t>
  </si>
  <si>
    <t>5403</t>
  </si>
  <si>
    <t>8575 E Raymond St</t>
  </si>
  <si>
    <t>5402</t>
  </si>
  <si>
    <t>M S D Warren Township</t>
  </si>
  <si>
    <t>5360</t>
  </si>
  <si>
    <t>46229</t>
  </si>
  <si>
    <t>11300 Stonybrook Dr</t>
  </si>
  <si>
    <t>5401</t>
  </si>
  <si>
    <t>10925 E Prospect St</t>
  </si>
  <si>
    <t>5399</t>
  </si>
  <si>
    <t>8425 E Raymond</t>
  </si>
  <si>
    <t>5397</t>
  </si>
  <si>
    <t>46229-0000</t>
  </si>
  <si>
    <t>1401 N Mitthoeffer</t>
  </si>
  <si>
    <t>5395</t>
  </si>
  <si>
    <t>1550 N Cumberland Rd</t>
  </si>
  <si>
    <t>5391</t>
  </si>
  <si>
    <t>46229-1578</t>
  </si>
  <si>
    <t>11149 Stonybrook Dr</t>
  </si>
  <si>
    <t>5389</t>
  </si>
  <si>
    <t>46219-2822</t>
  </si>
  <si>
    <t>1800 N Franklin Rd</t>
  </si>
  <si>
    <t>5386</t>
  </si>
  <si>
    <t>46239-9598</t>
  </si>
  <si>
    <t>2150 Hunter Rd</t>
  </si>
  <si>
    <t>5377</t>
  </si>
  <si>
    <t>46229-1706</t>
  </si>
  <si>
    <t>9601 E 21st St</t>
  </si>
  <si>
    <t>46239-9696</t>
  </si>
  <si>
    <t>10330 E Prospect St</t>
  </si>
  <si>
    <t>5373</t>
  </si>
  <si>
    <t>46219-7730</t>
  </si>
  <si>
    <t>8301 Rawles Ave</t>
  </si>
  <si>
    <t>46229-2699</t>
  </si>
  <si>
    <t>10930 E 10th St</t>
  </si>
  <si>
    <t>5369</t>
  </si>
  <si>
    <t>46239-9426</t>
  </si>
  <si>
    <t>5368</t>
  </si>
  <si>
    <t>46229-1599</t>
  </si>
  <si>
    <t>5367</t>
  </si>
  <si>
    <t>46239-9697</t>
  </si>
  <si>
    <t>5364</t>
  </si>
  <si>
    <t>46229-2099</t>
  </si>
  <si>
    <t>9500 E 16th St</t>
  </si>
  <si>
    <t>5361</t>
  </si>
  <si>
    <t>46268-2589</t>
  </si>
  <si>
    <t>6450 Rodebaugh Rd</t>
  </si>
  <si>
    <t>M S D Pike Township</t>
  </si>
  <si>
    <t>5350</t>
  </si>
  <si>
    <t>6250 Rodebaugh Rd</t>
  </si>
  <si>
    <t>5378</t>
  </si>
  <si>
    <t>46254-1301</t>
  </si>
  <si>
    <t>5455 W 56th St</t>
  </si>
  <si>
    <t>5363</t>
  </si>
  <si>
    <t>4301 W 52nd St</t>
  </si>
  <si>
    <t>46268-2296</t>
  </si>
  <si>
    <t>7625 New Augusta Rd</t>
  </si>
  <si>
    <t>5359</t>
  </si>
  <si>
    <t>46254-4809</t>
  </si>
  <si>
    <t>6905 W 46th St</t>
  </si>
  <si>
    <t>5358</t>
  </si>
  <si>
    <t>46268-2464</t>
  </si>
  <si>
    <t>7001 Zionsville Rd</t>
  </si>
  <si>
    <t>5357</t>
  </si>
  <si>
    <t>46254-1701</t>
  </si>
  <si>
    <t>4401 W 52nd St</t>
  </si>
  <si>
    <t>5356</t>
  </si>
  <si>
    <t>46268-2107</t>
  </si>
  <si>
    <t>5353 W 71st St</t>
  </si>
  <si>
    <t>5355</t>
  </si>
  <si>
    <t>46268</t>
  </si>
  <si>
    <t>2811 Barnard Street</t>
  </si>
  <si>
    <t>5354</t>
  </si>
  <si>
    <t>46268-2462</t>
  </si>
  <si>
    <t>5401 W 71st St</t>
  </si>
  <si>
    <t>5353</t>
  </si>
  <si>
    <t>46254-1612</t>
  </si>
  <si>
    <t>5401 N High School Rd</t>
  </si>
  <si>
    <t>5352</t>
  </si>
  <si>
    <t>46278-1133</t>
  </si>
  <si>
    <t>8301 W 86th St</t>
  </si>
  <si>
    <t>5349</t>
  </si>
  <si>
    <t>46217-0000</t>
  </si>
  <si>
    <t>7525 Wellingshire Blvd</t>
  </si>
  <si>
    <t>5372</t>
  </si>
  <si>
    <t>Perry Township Schools</t>
  </si>
  <si>
    <t>5340</t>
  </si>
  <si>
    <t>5225 Gray Rd</t>
  </si>
  <si>
    <t>5366</t>
  </si>
  <si>
    <t>46227-6276</t>
  </si>
  <si>
    <t>1900 E Stop 12 Rd</t>
  </si>
  <si>
    <t>5351</t>
  </si>
  <si>
    <t>46227-5522</t>
  </si>
  <si>
    <t>261 E Anniston Dr</t>
  </si>
  <si>
    <t>5347</t>
  </si>
  <si>
    <t>46227-5098</t>
  </si>
  <si>
    <t>1551 E Southview Dr</t>
  </si>
  <si>
    <t>5345</t>
  </si>
  <si>
    <t>46227-2782</t>
  </si>
  <si>
    <t>454 E Stop 11 Rd</t>
  </si>
  <si>
    <t>5338</t>
  </si>
  <si>
    <t>46217-3503</t>
  </si>
  <si>
    <t>5241 Brehob Rd</t>
  </si>
  <si>
    <t>5337</t>
  </si>
  <si>
    <t>46217-4451</t>
  </si>
  <si>
    <t>8239 Morgantown Rd</t>
  </si>
  <si>
    <t>5333</t>
  </si>
  <si>
    <t>46227-7097</t>
  </si>
  <si>
    <t>5740 McFarland Rd</t>
  </si>
  <si>
    <t>5325</t>
  </si>
  <si>
    <t>46237-9704</t>
  </si>
  <si>
    <t>4355 E Stop 11 Rd</t>
  </si>
  <si>
    <t>5322</t>
  </si>
  <si>
    <t>46227-1908</t>
  </si>
  <si>
    <t>5701 Brill Rd</t>
  </si>
  <si>
    <t>5321</t>
  </si>
  <si>
    <t>46217-4290</t>
  </si>
  <si>
    <t>202 W Meridian School Rd</t>
  </si>
  <si>
    <t>5319</t>
  </si>
  <si>
    <t>46227-8799</t>
  </si>
  <si>
    <t>5715 S Keystone</t>
  </si>
  <si>
    <t>5315</t>
  </si>
  <si>
    <t>5312</t>
  </si>
  <si>
    <t>5715 S Keystone Ave</t>
  </si>
  <si>
    <t>5310</t>
  </si>
  <si>
    <t>46227-2299</t>
  </si>
  <si>
    <t>971 E Banta Rd</t>
  </si>
  <si>
    <t>5309</t>
  </si>
  <si>
    <t>46217-4299</t>
  </si>
  <si>
    <t>401 W Meridian School Rd</t>
  </si>
  <si>
    <t>5307</t>
  </si>
  <si>
    <t>6345 Sunnyside Rd</t>
  </si>
  <si>
    <t>5299</t>
  </si>
  <si>
    <t>M S D Lawrence Township</t>
  </si>
  <si>
    <t>5330</t>
  </si>
  <si>
    <t>46220-4228</t>
  </si>
  <si>
    <t>7001 Johnson Rd</t>
  </si>
  <si>
    <t>5298</t>
  </si>
  <si>
    <t>46236-3099</t>
  </si>
  <si>
    <t>6702 Oaklandon Rd</t>
  </si>
  <si>
    <t>5296</t>
  </si>
  <si>
    <t>11825 E 46th St</t>
  </si>
  <si>
    <t>5295</t>
  </si>
  <si>
    <t>46236-9774</t>
  </si>
  <si>
    <t>6333 Lee Rd</t>
  </si>
  <si>
    <t>5294</t>
  </si>
  <si>
    <t>46236-8848</t>
  </si>
  <si>
    <t>10833 E 56th St</t>
  </si>
  <si>
    <t>5293</t>
  </si>
  <si>
    <t>46236-9705</t>
  </si>
  <si>
    <t>9701 E 63rd St</t>
  </si>
  <si>
    <t>5291</t>
  </si>
  <si>
    <t>46226-1916</t>
  </si>
  <si>
    <t>7510 E 53rd St</t>
  </si>
  <si>
    <t>5289</t>
  </si>
  <si>
    <t>46236-1306</t>
  </si>
  <si>
    <t>11650 Fox Rd</t>
  </si>
  <si>
    <t>5287</t>
  </si>
  <si>
    <t>46256-1999</t>
  </si>
  <si>
    <t>7600 E 71st St</t>
  </si>
  <si>
    <t>5285</t>
  </si>
  <si>
    <t>6501 Sunnyside Rd</t>
  </si>
  <si>
    <t>5284</t>
  </si>
  <si>
    <t>46256-1520</t>
  </si>
  <si>
    <t>8502 E 82nd St</t>
  </si>
  <si>
    <t>5283</t>
  </si>
  <si>
    <t>46226-1798</t>
  </si>
  <si>
    <t>5259 N David St</t>
  </si>
  <si>
    <t>5281</t>
  </si>
  <si>
    <t>46226-1358</t>
  </si>
  <si>
    <t>7555 E 56th St</t>
  </si>
  <si>
    <t>5277</t>
  </si>
  <si>
    <t>46256-1799</t>
  </si>
  <si>
    <t>7802 N Hague Rd</t>
  </si>
  <si>
    <t>5276</t>
  </si>
  <si>
    <t>46226-1306</t>
  </si>
  <si>
    <t>7300 E 56th St</t>
  </si>
  <si>
    <t>5275</t>
  </si>
  <si>
    <t>46237-9720</t>
  </si>
  <si>
    <t>6620 Shelbyville Rd</t>
  </si>
  <si>
    <t>5205</t>
  </si>
  <si>
    <t>Franklin Township Com Sch Corp</t>
  </si>
  <si>
    <t>46259-0000</t>
  </si>
  <si>
    <t>8735 Indian Creek Rd</t>
  </si>
  <si>
    <t>5203</t>
  </si>
  <si>
    <t>46237-2703</t>
  </si>
  <si>
    <t>5814 S Arlington Ave</t>
  </si>
  <si>
    <t>5202</t>
  </si>
  <si>
    <t>46259-1599</t>
  </si>
  <si>
    <t>8010 Acton Rd</t>
  </si>
  <si>
    <t>5201</t>
  </si>
  <si>
    <t>46259-9712</t>
  </si>
  <si>
    <t>7341 E Stop 11 Rd</t>
  </si>
  <si>
    <t>5200</t>
  </si>
  <si>
    <t>7525 E Thompson Rd</t>
  </si>
  <si>
    <t>5198</t>
  </si>
  <si>
    <t>7620 Edgewood Ave</t>
  </si>
  <si>
    <t>5197</t>
  </si>
  <si>
    <t>10440 Indian Crk Rd</t>
  </si>
  <si>
    <t>5195</t>
  </si>
  <si>
    <t>9010 E Southport Rd</t>
  </si>
  <si>
    <t>5194</t>
  </si>
  <si>
    <t>46259-9697</t>
  </si>
  <si>
    <t>6215 S Franklin Rd</t>
  </si>
  <si>
    <t>5193</t>
  </si>
  <si>
    <t>4640 Santa Fe Dr</t>
  </si>
  <si>
    <t>5192</t>
  </si>
  <si>
    <t>M S D Decatur Township</t>
  </si>
  <si>
    <t>5300</t>
  </si>
  <si>
    <t>46183-0145</t>
  </si>
  <si>
    <t>West Newton</t>
  </si>
  <si>
    <t>7529 Mooresville Rd</t>
  </si>
  <si>
    <t>5189</t>
  </si>
  <si>
    <t>46221-0000</t>
  </si>
  <si>
    <t>5106 S High School Rd</t>
  </si>
  <si>
    <t>5188</t>
  </si>
  <si>
    <t>46221-9315</t>
  </si>
  <si>
    <t>5101 S High School Rd</t>
  </si>
  <si>
    <t>5187</t>
  </si>
  <si>
    <t>46221-6837</t>
  </si>
  <si>
    <t>3425 S Foltz St</t>
  </si>
  <si>
    <t>5185</t>
  </si>
  <si>
    <t>46221-9316</t>
  </si>
  <si>
    <t>5108 S High School Rd</t>
  </si>
  <si>
    <t>5181</t>
  </si>
  <si>
    <t>5650 Mann Rd</t>
  </si>
  <si>
    <t>5179</t>
  </si>
  <si>
    <t>5178</t>
  </si>
  <si>
    <t>46221-9616</t>
  </si>
  <si>
    <t>5251 Kentucky Ave</t>
  </si>
  <si>
    <t>5177</t>
  </si>
  <si>
    <t>46036-1197</t>
  </si>
  <si>
    <t>Elwood</t>
  </si>
  <si>
    <t>940 N 19th St</t>
  </si>
  <si>
    <t>5157</t>
  </si>
  <si>
    <t>Elwood Community School Corp</t>
  </si>
  <si>
    <t>5280</t>
  </si>
  <si>
    <t>46036-9408</t>
  </si>
  <si>
    <t>1207 N 19th St</t>
  </si>
  <si>
    <t>5151</t>
  </si>
  <si>
    <t>46036-9401</t>
  </si>
  <si>
    <t>1137 N 19th St</t>
  </si>
  <si>
    <t>5149</t>
  </si>
  <si>
    <t>46013-0000</t>
  </si>
  <si>
    <t>811 W 60th St</t>
  </si>
  <si>
    <t>5146</t>
  </si>
  <si>
    <t>Anderson Community School Corp</t>
  </si>
  <si>
    <t>46011-4042</t>
  </si>
  <si>
    <t>2035 S Raible Ave</t>
  </si>
  <si>
    <t>5142</t>
  </si>
  <si>
    <t>844 N Scatterfield Rd</t>
  </si>
  <si>
    <t>5102</t>
  </si>
  <si>
    <t>2108 E 200 N</t>
  </si>
  <si>
    <t>5076</t>
  </si>
  <si>
    <t>46017-9725</t>
  </si>
  <si>
    <t>2160 S 300 E</t>
  </si>
  <si>
    <t>5033</t>
  </si>
  <si>
    <t>4500 Main St</t>
  </si>
  <si>
    <t>5023</t>
  </si>
  <si>
    <t>46012-4599</t>
  </si>
  <si>
    <t>3124 E 10th St</t>
  </si>
  <si>
    <t>4977</t>
  </si>
  <si>
    <t>46011-1802</t>
  </si>
  <si>
    <t>3525 Winding Way</t>
  </si>
  <si>
    <t>4953</t>
  </si>
  <si>
    <t>46013-1399</t>
  </si>
  <si>
    <t>4610 Madison Ave</t>
  </si>
  <si>
    <t>4945</t>
  </si>
  <si>
    <t>2010 Brentwood Drive</t>
  </si>
  <si>
    <t>4906</t>
  </si>
  <si>
    <t>46001-9504</t>
  </si>
  <si>
    <t>800 N Central</t>
  </si>
  <si>
    <t>5069</t>
  </si>
  <si>
    <t>Alexandria Community School Corp</t>
  </si>
  <si>
    <t>46001-2897</t>
  </si>
  <si>
    <t>308 W 11th St</t>
  </si>
  <si>
    <t>5065</t>
  </si>
  <si>
    <t>46001-2699</t>
  </si>
  <si>
    <t>1 Burden Ct</t>
  </si>
  <si>
    <t>5041</t>
  </si>
  <si>
    <t>46064-0000</t>
  </si>
  <si>
    <t>Pendleton</t>
  </si>
  <si>
    <t>8537 S CR 650 W</t>
  </si>
  <si>
    <t>5064</t>
  </si>
  <si>
    <t>South Madison Com Sch Corp</t>
  </si>
  <si>
    <t>5255</t>
  </si>
  <si>
    <t>46064-1213</t>
  </si>
  <si>
    <t>327 S East St</t>
  </si>
  <si>
    <t>5061</t>
  </si>
  <si>
    <t>46064</t>
  </si>
  <si>
    <t>7450 S 300 W</t>
  </si>
  <si>
    <t>5057</t>
  </si>
  <si>
    <t>46064-9003</t>
  </si>
  <si>
    <t>One Arabian Dr</t>
  </si>
  <si>
    <t>5053</t>
  </si>
  <si>
    <t>46064-9376</t>
  </si>
  <si>
    <t>893 E US 36</t>
  </si>
  <si>
    <t>4935</t>
  </si>
  <si>
    <t>46051-9660</t>
  </si>
  <si>
    <t>Lapel</t>
  </si>
  <si>
    <t>2865 S SR 13</t>
  </si>
  <si>
    <t>5025</t>
  </si>
  <si>
    <t>Frankton-Lapel Community Schools</t>
  </si>
  <si>
    <t>2883 S SR 13</t>
  </si>
  <si>
    <t>5012</t>
  </si>
  <si>
    <t>1850 S 900 W</t>
  </si>
  <si>
    <t>5011</t>
  </si>
  <si>
    <t>46044-9797</t>
  </si>
  <si>
    <t>Frankton</t>
  </si>
  <si>
    <t>1303 SR 128 W</t>
  </si>
  <si>
    <t>5009</t>
  </si>
  <si>
    <t>46044-9360</t>
  </si>
  <si>
    <t>610 Clyde St</t>
  </si>
  <si>
    <t>5005</t>
  </si>
  <si>
    <t>47446-1098</t>
  </si>
  <si>
    <t>Mitchell</t>
  </si>
  <si>
    <t>1000 Bishop Blvd</t>
  </si>
  <si>
    <t>4925</t>
  </si>
  <si>
    <t>Mitchell Community Schools</t>
  </si>
  <si>
    <t>5085</t>
  </si>
  <si>
    <t>47446-1080</t>
  </si>
  <si>
    <t>1010 Bishop Blvd</t>
  </si>
  <si>
    <t>4924</t>
  </si>
  <si>
    <t>47446-9801</t>
  </si>
  <si>
    <t>1081 Teke Burton Dr</t>
  </si>
  <si>
    <t>4863</t>
  </si>
  <si>
    <t>47446-9715</t>
  </si>
  <si>
    <t>1755 Hancock Ave</t>
  </si>
  <si>
    <t>4861</t>
  </si>
  <si>
    <t>47421-2746</t>
  </si>
  <si>
    <t>2024 W 16th St</t>
  </si>
  <si>
    <t>4932</t>
  </si>
  <si>
    <t>North Lawrence Com Schools</t>
  </si>
  <si>
    <t>5075</t>
  </si>
  <si>
    <t>47421-1954</t>
  </si>
  <si>
    <t>420 'W' St</t>
  </si>
  <si>
    <t>4921</t>
  </si>
  <si>
    <t>1701 Brian Lane Way</t>
  </si>
  <si>
    <t>4917</t>
  </si>
  <si>
    <t>47421-9110</t>
  </si>
  <si>
    <t>595 N Stars Blvd</t>
  </si>
  <si>
    <t>4911</t>
  </si>
  <si>
    <t>47421-4661</t>
  </si>
  <si>
    <t>2014 'F' St</t>
  </si>
  <si>
    <t>4909</t>
  </si>
  <si>
    <t>47421-3757</t>
  </si>
  <si>
    <t>1501 'N' St</t>
  </si>
  <si>
    <t>4905</t>
  </si>
  <si>
    <t>47421-9306</t>
  </si>
  <si>
    <t>71 Shawswick School Rd</t>
  </si>
  <si>
    <t>4891</t>
  </si>
  <si>
    <t>4889</t>
  </si>
  <si>
    <t>47451-9733</t>
  </si>
  <si>
    <t>Oolitic</t>
  </si>
  <si>
    <t>903 Hoosier Ave</t>
  </si>
  <si>
    <t>4885</t>
  </si>
  <si>
    <t>4878</t>
  </si>
  <si>
    <t>47436-0000</t>
  </si>
  <si>
    <t>Heltonville</t>
  </si>
  <si>
    <t>580 Diamond Rd</t>
  </si>
  <si>
    <t>4873</t>
  </si>
  <si>
    <t>47462-0061</t>
  </si>
  <si>
    <t>Springville</t>
  </si>
  <si>
    <t>PO Box 61</t>
  </si>
  <si>
    <t>4869</t>
  </si>
  <si>
    <t>47421-0954</t>
  </si>
  <si>
    <t>278 Trogdon Lane</t>
  </si>
  <si>
    <t>4865</t>
  </si>
  <si>
    <t>47421-9784</t>
  </si>
  <si>
    <t>223 Old Farm Rd</t>
  </si>
  <si>
    <t>4857</t>
  </si>
  <si>
    <t>46350-5539</t>
  </si>
  <si>
    <t>408 10th St</t>
  </si>
  <si>
    <t>4773</t>
  </si>
  <si>
    <t>LaPorte Community School Corp</t>
  </si>
  <si>
    <t>46350-2932</t>
  </si>
  <si>
    <t>516 Weller Ave</t>
  </si>
  <si>
    <t>4767</t>
  </si>
  <si>
    <t>46350-3634</t>
  </si>
  <si>
    <t>402 Harrison St</t>
  </si>
  <si>
    <t>4757</t>
  </si>
  <si>
    <t>46350-1968</t>
  </si>
  <si>
    <t>336 W Johnson Rd</t>
  </si>
  <si>
    <t>4753</t>
  </si>
  <si>
    <t>46350-4301</t>
  </si>
  <si>
    <t>1001 E Ohio St</t>
  </si>
  <si>
    <t>4749</t>
  </si>
  <si>
    <t>46350-3293</t>
  </si>
  <si>
    <t>1000 Harrison St</t>
  </si>
  <si>
    <t>4745</t>
  </si>
  <si>
    <t>46350-5565</t>
  </si>
  <si>
    <t>602 'F' St</t>
  </si>
  <si>
    <t>4741</t>
  </si>
  <si>
    <t>46350-9347</t>
  </si>
  <si>
    <t>0802 W 400 S</t>
  </si>
  <si>
    <t>4727</t>
  </si>
  <si>
    <t>46346-9999</t>
  </si>
  <si>
    <t>Kingsford Heights</t>
  </si>
  <si>
    <t>460 Evanston Rd Box 370</t>
  </si>
  <si>
    <t>4721</t>
  </si>
  <si>
    <t>46350-6618</t>
  </si>
  <si>
    <t>306 E 18th St</t>
  </si>
  <si>
    <t>4717</t>
  </si>
  <si>
    <t>46350-9047</t>
  </si>
  <si>
    <t>3214 S SR 104</t>
  </si>
  <si>
    <t>4707</t>
  </si>
  <si>
    <t>46382-9625</t>
  </si>
  <si>
    <t>Union Mills</t>
  </si>
  <si>
    <t>9808 S 600 W</t>
  </si>
  <si>
    <t>4737</t>
  </si>
  <si>
    <t>South Central Com School Corp</t>
  </si>
  <si>
    <t>4940</t>
  </si>
  <si>
    <t>4734</t>
  </si>
  <si>
    <t>46360-9524</t>
  </si>
  <si>
    <t>1660 Co Line Rd</t>
  </si>
  <si>
    <t>6829</t>
  </si>
  <si>
    <t>Michigan City Area Schools</t>
  </si>
  <si>
    <t>46360-4699</t>
  </si>
  <si>
    <t>400 E Homer St</t>
  </si>
  <si>
    <t>4833</t>
  </si>
  <si>
    <t>46360-2798</t>
  </si>
  <si>
    <t>811 Royal Rd</t>
  </si>
  <si>
    <t>4829</t>
  </si>
  <si>
    <t>46360-5999</t>
  </si>
  <si>
    <t>321 Bolka Ave</t>
  </si>
  <si>
    <t>4825</t>
  </si>
  <si>
    <t>46360-5698</t>
  </si>
  <si>
    <t>1600 E Coolspring Ave</t>
  </si>
  <si>
    <t>4821</t>
  </si>
  <si>
    <t>46360-0000</t>
  </si>
  <si>
    <t>201 Ferguson Rd</t>
  </si>
  <si>
    <t>4811</t>
  </si>
  <si>
    <t>46360-7099</t>
  </si>
  <si>
    <t>502 Boyd Cir</t>
  </si>
  <si>
    <t>4805</t>
  </si>
  <si>
    <t>46360-9221</t>
  </si>
  <si>
    <t>8466 W Pahs Rd</t>
  </si>
  <si>
    <t>4795</t>
  </si>
  <si>
    <t>46360-7499</t>
  </si>
  <si>
    <t>319 E Barker Rd</t>
  </si>
  <si>
    <t>4789</t>
  </si>
  <si>
    <t>46360-2799</t>
  </si>
  <si>
    <t>2001 Springland Ave</t>
  </si>
  <si>
    <t>4788</t>
  </si>
  <si>
    <t>46360-9635</t>
  </si>
  <si>
    <t>3054 W 800 N</t>
  </si>
  <si>
    <t>4713</t>
  </si>
  <si>
    <t>46360-9399</t>
  </si>
  <si>
    <t>9121 W 300 N</t>
  </si>
  <si>
    <t>4373</t>
  </si>
  <si>
    <t>46390-0249</t>
  </si>
  <si>
    <t>Wanatah</t>
  </si>
  <si>
    <t>PO Box 249</t>
  </si>
  <si>
    <t>4696</t>
  </si>
  <si>
    <t>Tri-Township Cons School Corp</t>
  </si>
  <si>
    <t>4915</t>
  </si>
  <si>
    <t>46348-0360</t>
  </si>
  <si>
    <t>LaCrosse</t>
  </si>
  <si>
    <t>PO Box 360</t>
  </si>
  <si>
    <t>4692</t>
  </si>
  <si>
    <t>46391-9712</t>
  </si>
  <si>
    <t>Westville</t>
  </si>
  <si>
    <t>207 E Valparaiso St</t>
  </si>
  <si>
    <t>4701</t>
  </si>
  <si>
    <t>M S D of New Durham Township</t>
  </si>
  <si>
    <t>4860</t>
  </si>
  <si>
    <t>4699</t>
  </si>
  <si>
    <t>46552-9999</t>
  </si>
  <si>
    <t>New Carlisle</t>
  </si>
  <si>
    <t>300 W Ben St</t>
  </si>
  <si>
    <t>7349</t>
  </si>
  <si>
    <t>New Prairie United School Corp</t>
  </si>
  <si>
    <t>46552-9505</t>
  </si>
  <si>
    <t>5325 N Cougar Rd</t>
  </si>
  <si>
    <t>7345</t>
  </si>
  <si>
    <t>46371-0000</t>
  </si>
  <si>
    <t>Rolling Prairie</t>
  </si>
  <si>
    <t>605 E Michigan St</t>
  </si>
  <si>
    <t>4693</t>
  </si>
  <si>
    <t>5333 N Cougar Rd</t>
  </si>
  <si>
    <t>4689</t>
  </si>
  <si>
    <t>46371-9609</t>
  </si>
  <si>
    <t>6434 E 700 N</t>
  </si>
  <si>
    <t>4679</t>
  </si>
  <si>
    <t>46394-1742</t>
  </si>
  <si>
    <t>1831 Oliver St</t>
  </si>
  <si>
    <t>4361</t>
  </si>
  <si>
    <t>School City of Whiting</t>
  </si>
  <si>
    <t>4760</t>
  </si>
  <si>
    <t>1800 New York Ave</t>
  </si>
  <si>
    <t>4356</t>
  </si>
  <si>
    <t>1751 Oliver St</t>
  </si>
  <si>
    <t>4353</t>
  </si>
  <si>
    <t>46321-3705</t>
  </si>
  <si>
    <t>1301 Fran-Lin Pky</t>
  </si>
  <si>
    <t>4343</t>
  </si>
  <si>
    <t>School Town of Munster</t>
  </si>
  <si>
    <t>4740</t>
  </si>
  <si>
    <t>46321-2798</t>
  </si>
  <si>
    <t>8718 White Oak Ave</t>
  </si>
  <si>
    <t>4341</t>
  </si>
  <si>
    <t>46321-1199</t>
  </si>
  <si>
    <t>8000 Jackson Ave</t>
  </si>
  <si>
    <t>4337</t>
  </si>
  <si>
    <t>46321-2599</t>
  </si>
  <si>
    <t>8650 Columbia Ave</t>
  </si>
  <si>
    <t>4333</t>
  </si>
  <si>
    <t>46321-2598</t>
  </si>
  <si>
    <t>8808 Columbia Ave</t>
  </si>
  <si>
    <t>4332</t>
  </si>
  <si>
    <t>46342-5999</t>
  </si>
  <si>
    <t>301 E 10th St</t>
  </si>
  <si>
    <t>4327</t>
  </si>
  <si>
    <t>School City of Hobart</t>
  </si>
  <si>
    <t>4730</t>
  </si>
  <si>
    <t>46342-4241</t>
  </si>
  <si>
    <t>3333 W Old Ridge Rd</t>
  </si>
  <si>
    <t>4325</t>
  </si>
  <si>
    <t>46342-3361</t>
  </si>
  <si>
    <t>130 N Liberty St</t>
  </si>
  <si>
    <t>4317</t>
  </si>
  <si>
    <t>46342-1999</t>
  </si>
  <si>
    <t>400 N Wilson St</t>
  </si>
  <si>
    <t>4311</t>
  </si>
  <si>
    <t>46342-5144</t>
  </si>
  <si>
    <t>36 E 8th St</t>
  </si>
  <si>
    <t>4309</t>
  </si>
  <si>
    <t>46342-5313</t>
  </si>
  <si>
    <t>2211 E Tenth St</t>
  </si>
  <si>
    <t>4305</t>
  </si>
  <si>
    <t>46322-3362</t>
  </si>
  <si>
    <t>2901 100th St</t>
  </si>
  <si>
    <t>4303</t>
  </si>
  <si>
    <t>School Town of Highland</t>
  </si>
  <si>
    <t>4720</t>
  </si>
  <si>
    <t>46322-2899</t>
  </si>
  <si>
    <t>9221 Johnston St</t>
  </si>
  <si>
    <t>4301</t>
  </si>
  <si>
    <t>46322-0000</t>
  </si>
  <si>
    <t>9340 Fifth St</t>
  </si>
  <si>
    <t>4290</t>
  </si>
  <si>
    <t>46322-1264</t>
  </si>
  <si>
    <t>8220 Fifth St</t>
  </si>
  <si>
    <t>4285</t>
  </si>
  <si>
    <t>46322-2798</t>
  </si>
  <si>
    <t>2941 41st St</t>
  </si>
  <si>
    <t>4283</t>
  </si>
  <si>
    <t>46322-2797</t>
  </si>
  <si>
    <t>9135 Erie St</t>
  </si>
  <si>
    <t>4281</t>
  </si>
  <si>
    <t>46324-2802</t>
  </si>
  <si>
    <t>1317 173rd St</t>
  </si>
  <si>
    <t>4484</t>
  </si>
  <si>
    <t>School City of Hammond</t>
  </si>
  <si>
    <t>4710</t>
  </si>
  <si>
    <t>46324-1109</t>
  </si>
  <si>
    <t>6235 Jefferson Ave</t>
  </si>
  <si>
    <t>4479</t>
  </si>
  <si>
    <t>46323-2115</t>
  </si>
  <si>
    <t>7006 Marshall Ave</t>
  </si>
  <si>
    <t>4469</t>
  </si>
  <si>
    <t>46324-1347</t>
  </si>
  <si>
    <t>1001 165th St</t>
  </si>
  <si>
    <t>4465</t>
  </si>
  <si>
    <t>46327-1375</t>
  </si>
  <si>
    <t>4221 Towle Ave</t>
  </si>
  <si>
    <t>4463</t>
  </si>
  <si>
    <t>46320-1690</t>
  </si>
  <si>
    <t>856 Sibley St</t>
  </si>
  <si>
    <t>4461</t>
  </si>
  <si>
    <t>46324-1020</t>
  </si>
  <si>
    <t>6416 Hohman Ave</t>
  </si>
  <si>
    <t>4459</t>
  </si>
  <si>
    <t>46324-2262</t>
  </si>
  <si>
    <t>6940 Northcote Ave</t>
  </si>
  <si>
    <t>4457</t>
  </si>
  <si>
    <t>46327-1620</t>
  </si>
  <si>
    <t>4727 Pine Ave</t>
  </si>
  <si>
    <t>4455</t>
  </si>
  <si>
    <t>46323-1296</t>
  </si>
  <si>
    <t>3211 165th St</t>
  </si>
  <si>
    <t>4453</t>
  </si>
  <si>
    <t>46394-1195</t>
  </si>
  <si>
    <t>1000 116th St</t>
  </si>
  <si>
    <t>4451</t>
  </si>
  <si>
    <t>46324-1925</t>
  </si>
  <si>
    <t>7025 Madison Ave</t>
  </si>
  <si>
    <t>4449</t>
  </si>
  <si>
    <t>46320-1413</t>
  </si>
  <si>
    <t>1238 Michigan St</t>
  </si>
  <si>
    <t>4447</t>
  </si>
  <si>
    <t>46323-2899</t>
  </si>
  <si>
    <t>3635 173rd St</t>
  </si>
  <si>
    <t>4433</t>
  </si>
  <si>
    <t>46320-2369</t>
  </si>
  <si>
    <t>5825 Blaine Ave</t>
  </si>
  <si>
    <t>4425</t>
  </si>
  <si>
    <t>46323-0000</t>
  </si>
  <si>
    <t>3640 Orchard Dr</t>
  </si>
  <si>
    <t>4422</t>
  </si>
  <si>
    <t>46323-2596</t>
  </si>
  <si>
    <t>6915 Grand Ave</t>
  </si>
  <si>
    <t>4417</t>
  </si>
  <si>
    <t>46320-2587</t>
  </si>
  <si>
    <t>5926 Calumet Ave</t>
  </si>
  <si>
    <t>4415</t>
  </si>
  <si>
    <t>46324-3199</t>
  </si>
  <si>
    <t>1670 175th St</t>
  </si>
  <si>
    <t>4413</t>
  </si>
  <si>
    <t>46394-1899</t>
  </si>
  <si>
    <t>1921 Davis Ave</t>
  </si>
  <si>
    <t>4411</t>
  </si>
  <si>
    <t>46319-2498</t>
  </si>
  <si>
    <t>600 N Jay St</t>
  </si>
  <si>
    <t>4189</t>
  </si>
  <si>
    <t>Griffith Public Schools</t>
  </si>
  <si>
    <t>4700</t>
  </si>
  <si>
    <t>46319-1535</t>
  </si>
  <si>
    <t>1345 N Broad St</t>
  </si>
  <si>
    <t>4185</t>
  </si>
  <si>
    <t>46319-2096</t>
  </si>
  <si>
    <t>600 N Raymond St</t>
  </si>
  <si>
    <t>4177</t>
  </si>
  <si>
    <t>46319-2095</t>
  </si>
  <si>
    <t>600 N Wiggs St</t>
  </si>
  <si>
    <t>4173</t>
  </si>
  <si>
    <t>46319-2697</t>
  </si>
  <si>
    <t>601 N Lillian St</t>
  </si>
  <si>
    <t>4171</t>
  </si>
  <si>
    <t>46407-3727</t>
  </si>
  <si>
    <t>1320 E 19th Ave</t>
  </si>
  <si>
    <t>4169</t>
  </si>
  <si>
    <t>Gary Community School Corp</t>
  </si>
  <si>
    <t>4690</t>
  </si>
  <si>
    <t>46403</t>
  </si>
  <si>
    <t>210 N Grand Blvd</t>
  </si>
  <si>
    <t>4168</t>
  </si>
  <si>
    <t>9th &amp; Gerry St</t>
  </si>
  <si>
    <t>4163</t>
  </si>
  <si>
    <t>5002 Madison St</t>
  </si>
  <si>
    <t>4155</t>
  </si>
  <si>
    <t>46403-1170</t>
  </si>
  <si>
    <t>6401 Hemlock Ave</t>
  </si>
  <si>
    <t>4121</t>
  </si>
  <si>
    <t>46409-0000</t>
  </si>
  <si>
    <t>1800 East 35th Ave</t>
  </si>
  <si>
    <t>New Tech Innovative Institute</t>
  </si>
  <si>
    <t>4113</t>
  </si>
  <si>
    <t>46409-2598</t>
  </si>
  <si>
    <t>4621 Georgia St</t>
  </si>
  <si>
    <t>4105</t>
  </si>
  <si>
    <t>46402-2209</t>
  </si>
  <si>
    <t>601 Jackson St</t>
  </si>
  <si>
    <t>4104</t>
  </si>
  <si>
    <t>46407-2415</t>
  </si>
  <si>
    <t>1110 W 21st Ave</t>
  </si>
  <si>
    <t>4086</t>
  </si>
  <si>
    <t>46407-1665</t>
  </si>
  <si>
    <t>2065 Mississippi St</t>
  </si>
  <si>
    <t>Dr Bernard C Watson Acad for Boys</t>
  </si>
  <si>
    <t>4081</t>
  </si>
  <si>
    <t>46404-2489</t>
  </si>
  <si>
    <t>1234 Cleveland St</t>
  </si>
  <si>
    <t>4061</t>
  </si>
  <si>
    <t>46407-1707</t>
  </si>
  <si>
    <t>2367 E 21st Ave</t>
  </si>
  <si>
    <t>4057</t>
  </si>
  <si>
    <t>301 Parke St</t>
  </si>
  <si>
    <t>4053</t>
  </si>
  <si>
    <t>46405-2608</t>
  </si>
  <si>
    <t>Lake Station</t>
  </si>
  <si>
    <t>2460 Vermillion St</t>
  </si>
  <si>
    <t>Carl J Polk Elementary School</t>
  </si>
  <si>
    <t>3985</t>
  </si>
  <si>
    <t>Lake Station Community Schools</t>
  </si>
  <si>
    <t>4680</t>
  </si>
  <si>
    <t>46405-1223</t>
  </si>
  <si>
    <t>2100 Union St</t>
  </si>
  <si>
    <t>3975</t>
  </si>
  <si>
    <t>46405-1927</t>
  </si>
  <si>
    <t>2900 Lake St</t>
  </si>
  <si>
    <t>3973</t>
  </si>
  <si>
    <t>46405-1143</t>
  </si>
  <si>
    <t>3304 Parkside Ave</t>
  </si>
  <si>
    <t>3965</t>
  </si>
  <si>
    <t>46312-3198</t>
  </si>
  <si>
    <t>2700 Cardinal Dr</t>
  </si>
  <si>
    <t>3963</t>
  </si>
  <si>
    <t>School City of East Chicago</t>
  </si>
  <si>
    <t>4670</t>
  </si>
  <si>
    <t>46312-3098</t>
  </si>
  <si>
    <t>2400 Cardinal Drive</t>
  </si>
  <si>
    <t>3961</t>
  </si>
  <si>
    <t>46312-3497</t>
  </si>
  <si>
    <t>4825 Magoun Ave</t>
  </si>
  <si>
    <t>3953</t>
  </si>
  <si>
    <t>46312-2099</t>
  </si>
  <si>
    <t>2001 E 135th St</t>
  </si>
  <si>
    <t>3945</t>
  </si>
  <si>
    <t>46312-2698</t>
  </si>
  <si>
    <t>4411 Magoun</t>
  </si>
  <si>
    <t>3941</t>
  </si>
  <si>
    <t>46312-3592</t>
  </si>
  <si>
    <t>4001 Indianapolis Blvd</t>
  </si>
  <si>
    <t>Carrie Gosch Elementary School</t>
  </si>
  <si>
    <t>3937</t>
  </si>
  <si>
    <t>46312-2582</t>
  </si>
  <si>
    <t>1401 East 144th Street</t>
  </si>
  <si>
    <t>3924</t>
  </si>
  <si>
    <t>401 W Joliet St</t>
  </si>
  <si>
    <t>3915</t>
  </si>
  <si>
    <t>Crown Point Community School Corp</t>
  </si>
  <si>
    <t>4660</t>
  </si>
  <si>
    <t>46307-2699</t>
  </si>
  <si>
    <t>720 W Summit St</t>
  </si>
  <si>
    <t>3913</t>
  </si>
  <si>
    <t>11319 Randolph St</t>
  </si>
  <si>
    <t>3907</t>
  </si>
  <si>
    <t>46307-4421</t>
  </si>
  <si>
    <t>601 Pettibone St</t>
  </si>
  <si>
    <t>3905</t>
  </si>
  <si>
    <t>46307-4299</t>
  </si>
  <si>
    <t>475 Lake St</t>
  </si>
  <si>
    <t>3903</t>
  </si>
  <si>
    <t>46307-3894</t>
  </si>
  <si>
    <t>1500 S Main St</t>
  </si>
  <si>
    <t>3901</t>
  </si>
  <si>
    <t>46307-9259</t>
  </si>
  <si>
    <t>13128 Montgomery St</t>
  </si>
  <si>
    <t>3854</t>
  </si>
  <si>
    <t>46307-8444</t>
  </si>
  <si>
    <t>1450 S Main St</t>
  </si>
  <si>
    <t>3773</t>
  </si>
  <si>
    <t>46303-9445</t>
  </si>
  <si>
    <t>Cedar Lake</t>
  </si>
  <si>
    <t>12900 Fairbanks</t>
  </si>
  <si>
    <t>3769</t>
  </si>
  <si>
    <t>46307-4830</t>
  </si>
  <si>
    <t>1000 S Main</t>
  </si>
  <si>
    <t>3761</t>
  </si>
  <si>
    <t>46408-3098</t>
  </si>
  <si>
    <t>3601 W 41st Ave</t>
  </si>
  <si>
    <t>3893</t>
  </si>
  <si>
    <t>Lake Ridge New Tech Schools</t>
  </si>
  <si>
    <t>4650</t>
  </si>
  <si>
    <t>46408-4373</t>
  </si>
  <si>
    <t>4735 Arthur St</t>
  </si>
  <si>
    <t>3889</t>
  </si>
  <si>
    <t>46408-3498</t>
  </si>
  <si>
    <t>45th/Calhoun Sts</t>
  </si>
  <si>
    <t>3885</t>
  </si>
  <si>
    <t>46408-1798</t>
  </si>
  <si>
    <t>3900 Calhoun St</t>
  </si>
  <si>
    <t>3869</t>
  </si>
  <si>
    <t>46356-2115</t>
  </si>
  <si>
    <t>Lowell</t>
  </si>
  <si>
    <t>2051 E Commercial Ave</t>
  </si>
  <si>
    <t>3865</t>
  </si>
  <si>
    <t>Tri-Creek School Corporation</t>
  </si>
  <si>
    <t>4645</t>
  </si>
  <si>
    <t>46356-9540</t>
  </si>
  <si>
    <t>19250 Cline Ave</t>
  </si>
  <si>
    <t>3851</t>
  </si>
  <si>
    <t>46356-2500</t>
  </si>
  <si>
    <t>670 S Burr St</t>
  </si>
  <si>
    <t>3848</t>
  </si>
  <si>
    <t>46356-9404</t>
  </si>
  <si>
    <t>11601 W 181st Ave</t>
  </si>
  <si>
    <t>3845</t>
  </si>
  <si>
    <t>46356-9349</t>
  </si>
  <si>
    <t>425 S Nichols St</t>
  </si>
  <si>
    <t>3753</t>
  </si>
  <si>
    <t>46375-2260</t>
  </si>
  <si>
    <t>1824 S Cline</t>
  </si>
  <si>
    <t>4351</t>
  </si>
  <si>
    <t>Lake Central School Corporation</t>
  </si>
  <si>
    <t>4615</t>
  </si>
  <si>
    <t>46375-2015</t>
  </si>
  <si>
    <t>210 E Joliet</t>
  </si>
  <si>
    <t>4349</t>
  </si>
  <si>
    <t>46311-1499</t>
  </si>
  <si>
    <t>Dyer</t>
  </si>
  <si>
    <t>1121 Harrison</t>
  </si>
  <si>
    <t>3843</t>
  </si>
  <si>
    <t>46311-1899</t>
  </si>
  <si>
    <t>600 Joliet St</t>
  </si>
  <si>
    <t>3841</t>
  </si>
  <si>
    <t>46375-2398</t>
  </si>
  <si>
    <t>333 W 77th St</t>
  </si>
  <si>
    <t>3840</t>
  </si>
  <si>
    <t>46311-2699</t>
  </si>
  <si>
    <t>14600 W 81st St</t>
  </si>
  <si>
    <t>3839</t>
  </si>
  <si>
    <t>Saint John</t>
  </si>
  <si>
    <t>8915 W 93rd Ave</t>
  </si>
  <si>
    <t>3838</t>
  </si>
  <si>
    <t>46373-9703</t>
  </si>
  <si>
    <t>8801 Wicker Ave</t>
  </si>
  <si>
    <t>3837</t>
  </si>
  <si>
    <t>46373-9712</t>
  </si>
  <si>
    <t>8400 Wicker Ave</t>
  </si>
  <si>
    <t>3833</t>
  </si>
  <si>
    <t>46375-2399</t>
  </si>
  <si>
    <t>225 W 77th Ave</t>
  </si>
  <si>
    <t>3831</t>
  </si>
  <si>
    <t>46410-4503</t>
  </si>
  <si>
    <t>3001 W 77th Ave</t>
  </si>
  <si>
    <t>3829</t>
  </si>
  <si>
    <t>Merrillville Community School Corp</t>
  </si>
  <si>
    <t>4600</t>
  </si>
  <si>
    <t>46410-4099</t>
  </si>
  <si>
    <t>6100 E 73rd Ave</t>
  </si>
  <si>
    <t>3827</t>
  </si>
  <si>
    <t>46410-2173</t>
  </si>
  <si>
    <t>5901 Waite St</t>
  </si>
  <si>
    <t>3826</t>
  </si>
  <si>
    <t>46410-3857</t>
  </si>
  <si>
    <t>7249 VanBuren St</t>
  </si>
  <si>
    <t>3822</t>
  </si>
  <si>
    <t>46410-2515</t>
  </si>
  <si>
    <t>407 W 61st Ave</t>
  </si>
  <si>
    <t>3821</t>
  </si>
  <si>
    <t>46410-2497</t>
  </si>
  <si>
    <t>1400 W 61st Ave</t>
  </si>
  <si>
    <t>3813</t>
  </si>
  <si>
    <t>46410-3615</t>
  </si>
  <si>
    <t>199 E 70th Pl</t>
  </si>
  <si>
    <t>3811</t>
  </si>
  <si>
    <t>46410-3587</t>
  </si>
  <si>
    <t>276 E 68th Pl</t>
  </si>
  <si>
    <t>3809</t>
  </si>
  <si>
    <t>46342-1230</t>
  </si>
  <si>
    <t>3300 Jay St</t>
  </si>
  <si>
    <t>3805</t>
  </si>
  <si>
    <t>River Forest Community Sch Corp</t>
  </si>
  <si>
    <t>4590</t>
  </si>
  <si>
    <t>46342-1061</t>
  </si>
  <si>
    <t>3300 Indiana St</t>
  </si>
  <si>
    <t>3801</t>
  </si>
  <si>
    <t>46405-2910</t>
  </si>
  <si>
    <t>2915 E 35th Ave</t>
  </si>
  <si>
    <t>3797</t>
  </si>
  <si>
    <t>3791</t>
  </si>
  <si>
    <t>46303-9704</t>
  </si>
  <si>
    <t>10120 W 133rd St</t>
  </si>
  <si>
    <t>3785</t>
  </si>
  <si>
    <t>Hanover Community School Corp</t>
  </si>
  <si>
    <t>4580</t>
  </si>
  <si>
    <t>46303-0000</t>
  </si>
  <si>
    <t>10631 W 141st St</t>
  </si>
  <si>
    <t>3784</t>
  </si>
  <si>
    <t>12245 W 109th Ave</t>
  </si>
  <si>
    <t>3782</t>
  </si>
  <si>
    <t>46303-9219</t>
  </si>
  <si>
    <t>13313 Parrish St</t>
  </si>
  <si>
    <t>3781</t>
  </si>
  <si>
    <t>46746-0158</t>
  </si>
  <si>
    <t>201 Market Street</t>
  </si>
  <si>
    <t>3745</t>
  </si>
  <si>
    <t>Lakeland School Corporation</t>
  </si>
  <si>
    <t>4535</t>
  </si>
  <si>
    <t>46761-9805</t>
  </si>
  <si>
    <t>LaGrange</t>
  </si>
  <si>
    <t>1055 E 075 N</t>
  </si>
  <si>
    <t>3743</t>
  </si>
  <si>
    <t>46795</t>
  </si>
  <si>
    <t>Wolcottville</t>
  </si>
  <si>
    <t>108 Meyers Street</t>
  </si>
  <si>
    <t>3741</t>
  </si>
  <si>
    <t>1 LeMaster Cir</t>
  </si>
  <si>
    <t>3731</t>
  </si>
  <si>
    <t>0805 E 075 N</t>
  </si>
  <si>
    <t>3730</t>
  </si>
  <si>
    <t>46565-0001</t>
  </si>
  <si>
    <t>Shipshewana</t>
  </si>
  <si>
    <t>Middlebury St PO Box 217</t>
  </si>
  <si>
    <t>3714</t>
  </si>
  <si>
    <t>Westview School Corporation</t>
  </si>
  <si>
    <t>4525</t>
  </si>
  <si>
    <t>46565-0000</t>
  </si>
  <si>
    <t>7950 W 050 S</t>
  </si>
  <si>
    <t>3704</t>
  </si>
  <si>
    <t>46571-9737</t>
  </si>
  <si>
    <t>Topeka</t>
  </si>
  <si>
    <t>1715 S 600 W</t>
  </si>
  <si>
    <t>3702</t>
  </si>
  <si>
    <t>46571-0038</t>
  </si>
  <si>
    <t>Main St PO Box 39</t>
  </si>
  <si>
    <t>3698</t>
  </si>
  <si>
    <t>46571-9741</t>
  </si>
  <si>
    <t>1635 S 600 W</t>
  </si>
  <si>
    <t>3697</t>
  </si>
  <si>
    <t>46761-9653</t>
  </si>
  <si>
    <t>0245 S 1150 E</t>
  </si>
  <si>
    <t>3690</t>
  </si>
  <si>
    <t>Prairie Heights Community Sch Corp</t>
  </si>
  <si>
    <t>4515</t>
  </si>
  <si>
    <t>0395 S 1150 E</t>
  </si>
  <si>
    <t>3688</t>
  </si>
  <si>
    <t>0455 S 1150 E</t>
  </si>
  <si>
    <t>3686</t>
  </si>
  <si>
    <t>46787-1499</t>
  </si>
  <si>
    <t>South Whitley</t>
  </si>
  <si>
    <t>1 Big Blue Ave</t>
  </si>
  <si>
    <t>9191</t>
  </si>
  <si>
    <t>Whitko Community School Corp</t>
  </si>
  <si>
    <t>46787-1497</t>
  </si>
  <si>
    <t>406 W Wayne St</t>
  </si>
  <si>
    <t>9173</t>
  </si>
  <si>
    <t>46764-0000</t>
  </si>
  <si>
    <t>Larwill</t>
  </si>
  <si>
    <t>710 N SR 5</t>
  </si>
  <si>
    <t>3644</t>
  </si>
  <si>
    <t>46562-0094</t>
  </si>
  <si>
    <t>PO Box 94</t>
  </si>
  <si>
    <t>3642</t>
  </si>
  <si>
    <t>46910-0000</t>
  </si>
  <si>
    <t>Akron</t>
  </si>
  <si>
    <t>11303 W 800 S</t>
  </si>
  <si>
    <t>3619</t>
  </si>
  <si>
    <t>Tippecanoe Valley School Corp</t>
  </si>
  <si>
    <t>4445</t>
  </si>
  <si>
    <t>46539-0457</t>
  </si>
  <si>
    <t>Mentone</t>
  </si>
  <si>
    <t>PO Box 457</t>
  </si>
  <si>
    <t>3603</t>
  </si>
  <si>
    <t>8345 S SR 19</t>
  </si>
  <si>
    <t>3602</t>
  </si>
  <si>
    <t>46910-0008</t>
  </si>
  <si>
    <t>PO Box 8</t>
  </si>
  <si>
    <t>2139</t>
  </si>
  <si>
    <t>46580-4725</t>
  </si>
  <si>
    <t>423 W Kincaide St</t>
  </si>
  <si>
    <t>3677</t>
  </si>
  <si>
    <t>Warsaw Community Schools</t>
  </si>
  <si>
    <t>46582</t>
  </si>
  <si>
    <t>1436 W 300 N</t>
  </si>
  <si>
    <t>3673</t>
  </si>
  <si>
    <t>46580-3634</t>
  </si>
  <si>
    <t>203 N Lincoln St</t>
  </si>
  <si>
    <t>3665</t>
  </si>
  <si>
    <t>46590-1216</t>
  </si>
  <si>
    <t>1 Jefferson Dr</t>
  </si>
  <si>
    <t>3661</t>
  </si>
  <si>
    <t>46580-4704</t>
  </si>
  <si>
    <t>900 S Union</t>
  </si>
  <si>
    <t>3653</t>
  </si>
  <si>
    <t>46580-4807</t>
  </si>
  <si>
    <t>1 Tiger Ln</t>
  </si>
  <si>
    <t>3647</t>
  </si>
  <si>
    <t>46538</t>
  </si>
  <si>
    <t>Leesburg</t>
  </si>
  <si>
    <t>6250 N Old SR 15</t>
  </si>
  <si>
    <t>3613</t>
  </si>
  <si>
    <t>46582-1924</t>
  </si>
  <si>
    <t>1300 Husky Trl</t>
  </si>
  <si>
    <t>3610</t>
  </si>
  <si>
    <t>46580-6003</t>
  </si>
  <si>
    <t>1900 S County Farm Rd</t>
  </si>
  <si>
    <t>3608</t>
  </si>
  <si>
    <t>46580-4543</t>
  </si>
  <si>
    <t>848 E Smith St</t>
  </si>
  <si>
    <t>3607</t>
  </si>
  <si>
    <t>46510-9604</t>
  </si>
  <si>
    <t>Claypool</t>
  </si>
  <si>
    <t>2024 W 700 S</t>
  </si>
  <si>
    <t>3589</t>
  </si>
  <si>
    <t>46567-9132</t>
  </si>
  <si>
    <t>Syracuse</t>
  </si>
  <si>
    <t>1 Warrior Path - Bldg 1</t>
  </si>
  <si>
    <t>3639</t>
  </si>
  <si>
    <t>Wawasee Community School Corp</t>
  </si>
  <si>
    <t>4345</t>
  </si>
  <si>
    <t>46567-1463</t>
  </si>
  <si>
    <t>502 W Brooklyn St</t>
  </si>
  <si>
    <t>3637</t>
  </si>
  <si>
    <t>46542-0548</t>
  </si>
  <si>
    <t>Milford</t>
  </si>
  <si>
    <t>PO Box 548</t>
  </si>
  <si>
    <t>3635</t>
  </si>
  <si>
    <t>46567-0000</t>
  </si>
  <si>
    <t>9850 N SR 13</t>
  </si>
  <si>
    <t>3630</t>
  </si>
  <si>
    <t>46555-0000</t>
  </si>
  <si>
    <t>North Webster</t>
  </si>
  <si>
    <t>5745 N 750 E</t>
  </si>
  <si>
    <t>3625</t>
  </si>
  <si>
    <t>47591-0000</t>
  </si>
  <si>
    <t>1513 Main Street</t>
  </si>
  <si>
    <t>3581</t>
  </si>
  <si>
    <t>Vincennes Community School Corp</t>
  </si>
  <si>
    <t>4335</t>
  </si>
  <si>
    <t>47591-2495</t>
  </si>
  <si>
    <t>2116 N 2nd Street</t>
  </si>
  <si>
    <t>3577</t>
  </si>
  <si>
    <t>1008 Upper 11th Street</t>
  </si>
  <si>
    <t>3573</t>
  </si>
  <si>
    <t>47591</t>
  </si>
  <si>
    <t>1926 S Richard Bauer Drive</t>
  </si>
  <si>
    <t>3557</t>
  </si>
  <si>
    <t>1545 S Hart Street Road</t>
  </si>
  <si>
    <t>3553</t>
  </si>
  <si>
    <t>47591-6413</t>
  </si>
  <si>
    <t>2600 Wabash Avenue</t>
  </si>
  <si>
    <t>3509</t>
  </si>
  <si>
    <t>47591-9803</t>
  </si>
  <si>
    <t>6136 E SR 61</t>
  </si>
  <si>
    <t>3490</t>
  </si>
  <si>
    <t>South Knox School Corp</t>
  </si>
  <si>
    <t>6078 E SR 61</t>
  </si>
  <si>
    <t>3489</t>
  </si>
  <si>
    <t>47516-9801</t>
  </si>
  <si>
    <t>Bruceville</t>
  </si>
  <si>
    <t>7820 N Camp Arthur Rd</t>
  </si>
  <si>
    <t>3545</t>
  </si>
  <si>
    <t>North Knox School Corp</t>
  </si>
  <si>
    <t>4315</t>
  </si>
  <si>
    <t>47512-0000</t>
  </si>
  <si>
    <t>Bicknell</t>
  </si>
  <si>
    <t>10890 N SR 159</t>
  </si>
  <si>
    <t>3537</t>
  </si>
  <si>
    <t>47512-1899</t>
  </si>
  <si>
    <t>215 E 4th St</t>
  </si>
  <si>
    <t>3521</t>
  </si>
  <si>
    <t>46181-9549</t>
  </si>
  <si>
    <t>Trafalgar</t>
  </si>
  <si>
    <t>803 W Indian Creek Dr</t>
  </si>
  <si>
    <t>3419</t>
  </si>
  <si>
    <t>Nineveh-Hensley-Jackson United</t>
  </si>
  <si>
    <t>4255</t>
  </si>
  <si>
    <t>801 W Indian Creek Dr</t>
  </si>
  <si>
    <t>3418</t>
  </si>
  <si>
    <t>1000 S Indian Crk Dr</t>
  </si>
  <si>
    <t>3411</t>
  </si>
  <si>
    <t>46181-0068</t>
  </si>
  <si>
    <t>1002 S Indian Creek Dr</t>
  </si>
  <si>
    <t>3409</t>
  </si>
  <si>
    <t>46142-3048</t>
  </si>
  <si>
    <t>619 W Smith Valley</t>
  </si>
  <si>
    <t>3483</t>
  </si>
  <si>
    <t>Greenwood Community Sch Corp</t>
  </si>
  <si>
    <t>4245</t>
  </si>
  <si>
    <t>46143-3481</t>
  </si>
  <si>
    <t>50 E Broadway</t>
  </si>
  <si>
    <t>3481</t>
  </si>
  <si>
    <t>46143-9513</t>
  </si>
  <si>
    <t>899 Honey Creek Rd</t>
  </si>
  <si>
    <t>3479</t>
  </si>
  <si>
    <t>46143-3423</t>
  </si>
  <si>
    <t>99 Crestview Dr</t>
  </si>
  <si>
    <t>3477</t>
  </si>
  <si>
    <t>46142-3099</t>
  </si>
  <si>
    <t>1584 Averitt Road</t>
  </si>
  <si>
    <t>3475</t>
  </si>
  <si>
    <t>46142-3096</t>
  </si>
  <si>
    <t>615 W Smith Valley Rd</t>
  </si>
  <si>
    <t>3473</t>
  </si>
  <si>
    <t>46131-0000</t>
  </si>
  <si>
    <t>700 E SR 44</t>
  </si>
  <si>
    <t>3467</t>
  </si>
  <si>
    <t>Franklin Community School Corp</t>
  </si>
  <si>
    <t>4225</t>
  </si>
  <si>
    <t>46131-1999</t>
  </si>
  <si>
    <t>1400 Webb Ct</t>
  </si>
  <si>
    <t>3465</t>
  </si>
  <si>
    <t>46131-1364</t>
  </si>
  <si>
    <t>965 Grizzly Cub Dr</t>
  </si>
  <si>
    <t>3461</t>
  </si>
  <si>
    <t>101 W SR 44</t>
  </si>
  <si>
    <t>3458</t>
  </si>
  <si>
    <t>46131-8936</t>
  </si>
  <si>
    <t>625 Grizzly Cub Dr</t>
  </si>
  <si>
    <t>3457</t>
  </si>
  <si>
    <t>46131-1399</t>
  </si>
  <si>
    <t>2600 Cumberland Dr</t>
  </si>
  <si>
    <t>3445</t>
  </si>
  <si>
    <t>46106-9766</t>
  </si>
  <si>
    <t>Bargersville</t>
  </si>
  <si>
    <t>3990 W Division Rd</t>
  </si>
  <si>
    <t>3433</t>
  </si>
  <si>
    <t>46131-9804</t>
  </si>
  <si>
    <t>1399 Upper Shelbyville Rd</t>
  </si>
  <si>
    <t>3413</t>
  </si>
  <si>
    <t>46124-1536</t>
  </si>
  <si>
    <t>Edinburgh</t>
  </si>
  <si>
    <t>810 E Main Cross St</t>
  </si>
  <si>
    <t>3452</t>
  </si>
  <si>
    <t>Edinburgh Community School Corp</t>
  </si>
  <si>
    <t>4215</t>
  </si>
  <si>
    <t>46124-1384</t>
  </si>
  <si>
    <t>300 S Keeley St</t>
  </si>
  <si>
    <t>3449</t>
  </si>
  <si>
    <t>3447</t>
  </si>
  <si>
    <t>46142-7782</t>
  </si>
  <si>
    <t>5199 W Fairview Rd</t>
  </si>
  <si>
    <t>3444</t>
  </si>
  <si>
    <t>Center Grove Community School Corp</t>
  </si>
  <si>
    <t>4205</t>
  </si>
  <si>
    <t>46142-0000</t>
  </si>
  <si>
    <t>202 N Morgantown Rd</t>
  </si>
  <si>
    <t>3443</t>
  </si>
  <si>
    <t>46143-7897</t>
  </si>
  <si>
    <t>4900 Stones Crossing</t>
  </si>
  <si>
    <t>3441</t>
  </si>
  <si>
    <t>46142-8599</t>
  </si>
  <si>
    <t>3280 W Fairview Rd</t>
  </si>
  <si>
    <t>3440</t>
  </si>
  <si>
    <t>46106-9070</t>
  </si>
  <si>
    <t>3623 W Whiteland Rd</t>
  </si>
  <si>
    <t>3439</t>
  </si>
  <si>
    <t>46143-8097</t>
  </si>
  <si>
    <t>2717 S Morgantown Rd</t>
  </si>
  <si>
    <t>3437</t>
  </si>
  <si>
    <t>46143-8098</t>
  </si>
  <si>
    <t>2455 S Morgantown Rd</t>
  </si>
  <si>
    <t>3435</t>
  </si>
  <si>
    <t>46142-9006</t>
  </si>
  <si>
    <t>4135 W Smith Valley Rd</t>
  </si>
  <si>
    <t>3434</t>
  </si>
  <si>
    <t>46184-9284</t>
  </si>
  <si>
    <t>Whiteland</t>
  </si>
  <si>
    <t>3030 N 125 W</t>
  </si>
  <si>
    <t>3430</t>
  </si>
  <si>
    <t>Clark-Pleasant Community Sch Corp</t>
  </si>
  <si>
    <t>4145</t>
  </si>
  <si>
    <t>46184-1199</t>
  </si>
  <si>
    <t>New Whiteland</t>
  </si>
  <si>
    <t>900 Sawmill Rd</t>
  </si>
  <si>
    <t>3429</t>
  </si>
  <si>
    <t>46143</t>
  </si>
  <si>
    <t>1354 E Worthsville Road</t>
  </si>
  <si>
    <t>3427</t>
  </si>
  <si>
    <t>46184-1608</t>
  </si>
  <si>
    <t>120 Center St</t>
  </si>
  <si>
    <t>3425</t>
  </si>
  <si>
    <t>46184-0000</t>
  </si>
  <si>
    <t>700 Sawmill Rd</t>
  </si>
  <si>
    <t>3423</t>
  </si>
  <si>
    <t>2111 Sheek Rd</t>
  </si>
  <si>
    <t>3422</t>
  </si>
  <si>
    <t>46184-1599</t>
  </si>
  <si>
    <t>300 Main St</t>
  </si>
  <si>
    <t>3421</t>
  </si>
  <si>
    <t>46131-9802</t>
  </si>
  <si>
    <t>5764 E 700 N</t>
  </si>
  <si>
    <t>3401</t>
  </si>
  <si>
    <t>47265-1461</t>
  </si>
  <si>
    <t>810 W Walnut</t>
  </si>
  <si>
    <t>3397</t>
  </si>
  <si>
    <t>Jennings County School Corporation</t>
  </si>
  <si>
    <t>4015</t>
  </si>
  <si>
    <t>820 W Walnut</t>
  </si>
  <si>
    <t>3393</t>
  </si>
  <si>
    <t>47265-9293</t>
  </si>
  <si>
    <t>4275 E US Hwy 50</t>
  </si>
  <si>
    <t>3389</t>
  </si>
  <si>
    <t>47245-9998</t>
  </si>
  <si>
    <t>Hayden</t>
  </si>
  <si>
    <t>55 S CR 685 W</t>
  </si>
  <si>
    <t>3385</t>
  </si>
  <si>
    <t>47227-9590</t>
  </si>
  <si>
    <t>Commiskey</t>
  </si>
  <si>
    <t>7910 S CR 90 W</t>
  </si>
  <si>
    <t>3361</t>
  </si>
  <si>
    <t>47273-9444</t>
  </si>
  <si>
    <t>Scipio</t>
  </si>
  <si>
    <t>6320 N Hwy 7</t>
  </si>
  <si>
    <t>3357</t>
  </si>
  <si>
    <t>47265-5407</t>
  </si>
  <si>
    <t>1450 W CR 500 N</t>
  </si>
  <si>
    <t>3349</t>
  </si>
  <si>
    <t>800 W Walnut</t>
  </si>
  <si>
    <t>3345</t>
  </si>
  <si>
    <t>47243-0000</t>
  </si>
  <si>
    <t>Hanover</t>
  </si>
  <si>
    <t>169 S Main Cross St</t>
  </si>
  <si>
    <t>3343</t>
  </si>
  <si>
    <t>Southwestern-Jefferson Co Con</t>
  </si>
  <si>
    <t>4000</t>
  </si>
  <si>
    <t>47243-9309</t>
  </si>
  <si>
    <t>273 South Main Street</t>
  </si>
  <si>
    <t>3341</t>
  </si>
  <si>
    <t>47243-9468</t>
  </si>
  <si>
    <t>167 S Main Cross St</t>
  </si>
  <si>
    <t>3337</t>
  </si>
  <si>
    <t>47250-2185</t>
  </si>
  <si>
    <t>800 Lanier Dr</t>
  </si>
  <si>
    <t>3333</t>
  </si>
  <si>
    <t>Madison Consolidated Schools</t>
  </si>
  <si>
    <t>3995</t>
  </si>
  <si>
    <t>47250-3199</t>
  </si>
  <si>
    <t>714 W Main St</t>
  </si>
  <si>
    <t>3329</t>
  </si>
  <si>
    <t>47250-2300</t>
  </si>
  <si>
    <t>2325 Cherry Dr</t>
  </si>
  <si>
    <t>3327</t>
  </si>
  <si>
    <t>47250-9197</t>
  </si>
  <si>
    <t>2485 N Rykers' Ridge Rd</t>
  </si>
  <si>
    <t>3321</t>
  </si>
  <si>
    <t>47250-2164</t>
  </si>
  <si>
    <t>701 8th St</t>
  </si>
  <si>
    <t>3313</t>
  </si>
  <si>
    <t>47250-1676</t>
  </si>
  <si>
    <t>743 Clifty Dr</t>
  </si>
  <si>
    <t>3309</t>
  </si>
  <si>
    <t>47230-9999</t>
  </si>
  <si>
    <t>Deputy</t>
  </si>
  <si>
    <t>14350 W Mulberry</t>
  </si>
  <si>
    <t>3301</t>
  </si>
  <si>
    <t>47336-1430</t>
  </si>
  <si>
    <t>Dunkirk</t>
  </si>
  <si>
    <t>234 Pearl St</t>
  </si>
  <si>
    <t>3289</t>
  </si>
  <si>
    <t>Jay School Corporation</t>
  </si>
  <si>
    <t>47371-2099</t>
  </si>
  <si>
    <t>705 E Tallman St</t>
  </si>
  <si>
    <t>3287</t>
  </si>
  <si>
    <t>47336-1099</t>
  </si>
  <si>
    <t>140 Highland Ave</t>
  </si>
  <si>
    <t>3285</t>
  </si>
  <si>
    <t>47371-1299</t>
  </si>
  <si>
    <t>827 High St</t>
  </si>
  <si>
    <t>3277</t>
  </si>
  <si>
    <t>47371-2914</t>
  </si>
  <si>
    <t>414 Floral Ave</t>
  </si>
  <si>
    <t>3273</t>
  </si>
  <si>
    <t>47371-2298</t>
  </si>
  <si>
    <t>225 E Water St</t>
  </si>
  <si>
    <t>3265</t>
  </si>
  <si>
    <t>47373-9789</t>
  </si>
  <si>
    <t>Redkey</t>
  </si>
  <si>
    <t>Box 6 W Main St</t>
  </si>
  <si>
    <t>3247</t>
  </si>
  <si>
    <t>47326-9802</t>
  </si>
  <si>
    <t>Bryant</t>
  </si>
  <si>
    <t>350 E 500 N</t>
  </si>
  <si>
    <t>3241</t>
  </si>
  <si>
    <t>47371-9802</t>
  </si>
  <si>
    <t>2072 W SR 67</t>
  </si>
  <si>
    <t>3239</t>
  </si>
  <si>
    <t>47978-2960</t>
  </si>
  <si>
    <t>1106 Bomber Blvd</t>
  </si>
  <si>
    <t>3221</t>
  </si>
  <si>
    <t>Rensselaer Central School Corp</t>
  </si>
  <si>
    <t>3815</t>
  </si>
  <si>
    <t>47978-0000</t>
  </si>
  <si>
    <t>1144 N Melville St</t>
  </si>
  <si>
    <t>3213</t>
  </si>
  <si>
    <t>47978-2999</t>
  </si>
  <si>
    <t>902 E Washington</t>
  </si>
  <si>
    <t>3205</t>
  </si>
  <si>
    <t>47978-3297</t>
  </si>
  <si>
    <t>1106 E Grace St</t>
  </si>
  <si>
    <t>3201</t>
  </si>
  <si>
    <t>12345 N 550 W</t>
  </si>
  <si>
    <t>3198</t>
  </si>
  <si>
    <t>Kankakee Valley School Corp</t>
  </si>
  <si>
    <t>46392-0158</t>
  </si>
  <si>
    <t>PO Box 158 - 251 S Center St</t>
  </si>
  <si>
    <t>3197</t>
  </si>
  <si>
    <t>46310-0340</t>
  </si>
  <si>
    <t>PO Box 340 - 1000 S Halleck</t>
  </si>
  <si>
    <t>3184</t>
  </si>
  <si>
    <t>46392-9254</t>
  </si>
  <si>
    <t>5258 W SR 10</t>
  </si>
  <si>
    <t>3183</t>
  </si>
  <si>
    <t>3923 W SR 10</t>
  </si>
  <si>
    <t>3181</t>
  </si>
  <si>
    <t>47229-1299</t>
  </si>
  <si>
    <t>Crothersville</t>
  </si>
  <si>
    <t>109 S Preston St</t>
  </si>
  <si>
    <t>3122</t>
  </si>
  <si>
    <t>Crothersville Community Schools</t>
  </si>
  <si>
    <t>3710</t>
  </si>
  <si>
    <t>109 N Preston St</t>
  </si>
  <si>
    <t>3121</t>
  </si>
  <si>
    <t>47220-2002</t>
  </si>
  <si>
    <t>612 S Base Rd</t>
  </si>
  <si>
    <t>3129</t>
  </si>
  <si>
    <t>Brownstown Cnt Com Sch Corp</t>
  </si>
  <si>
    <t>3695</t>
  </si>
  <si>
    <t>47220-1399</t>
  </si>
  <si>
    <t>500 N Elm St</t>
  </si>
  <si>
    <t>3126</t>
  </si>
  <si>
    <t>47220-1839</t>
  </si>
  <si>
    <t>520 W Walnut St</t>
  </si>
  <si>
    <t>3107</t>
  </si>
  <si>
    <t>1700 N Ewing St</t>
  </si>
  <si>
    <t>3157</t>
  </si>
  <si>
    <t>Seymour Community Schools</t>
  </si>
  <si>
    <t>3675</t>
  </si>
  <si>
    <t>508 B Ave East</t>
  </si>
  <si>
    <t>3153</t>
  </si>
  <si>
    <t>500 Emerson Dr</t>
  </si>
  <si>
    <t>3141</t>
  </si>
  <si>
    <t>47274-1859</t>
  </si>
  <si>
    <t>920 N O'Brien St</t>
  </si>
  <si>
    <t>3138</t>
  </si>
  <si>
    <t>47274-2252</t>
  </si>
  <si>
    <t>550 Miller Ln</t>
  </si>
  <si>
    <t>3135</t>
  </si>
  <si>
    <t>1350 W 2nd St</t>
  </si>
  <si>
    <t>3133</t>
  </si>
  <si>
    <t>47274-8902</t>
  </si>
  <si>
    <t>6687 N CR 400 E</t>
  </si>
  <si>
    <t>3105</t>
  </si>
  <si>
    <t>47260-0248</t>
  </si>
  <si>
    <t>Medora</t>
  </si>
  <si>
    <t>Box 248</t>
  </si>
  <si>
    <t>3095</t>
  </si>
  <si>
    <t>Medora Community School Corp</t>
  </si>
  <si>
    <t>3640</t>
  </si>
  <si>
    <t>3093</t>
  </si>
  <si>
    <t>46750-0000</t>
  </si>
  <si>
    <t>2037 E Taylor St</t>
  </si>
  <si>
    <t>3081</t>
  </si>
  <si>
    <t>Huntington Co Com Sch Corp</t>
  </si>
  <si>
    <t>46750</t>
  </si>
  <si>
    <t>1360 E Tipton Street</t>
  </si>
  <si>
    <t>3078</t>
  </si>
  <si>
    <t>1360 E Tipton St</t>
  </si>
  <si>
    <t>3077</t>
  </si>
  <si>
    <t>46750-9753</t>
  </si>
  <si>
    <t>4524 W 800 N</t>
  </si>
  <si>
    <t>3075</t>
  </si>
  <si>
    <t>46750-1399</t>
  </si>
  <si>
    <t>450 MacGahan St</t>
  </si>
  <si>
    <t>3065</t>
  </si>
  <si>
    <t>46750-2193</t>
  </si>
  <si>
    <t>1151 W 500 N</t>
  </si>
  <si>
    <t>3061</t>
  </si>
  <si>
    <t>46750-9271</t>
  </si>
  <si>
    <t>2932 W 300 S</t>
  </si>
  <si>
    <t>3037</t>
  </si>
  <si>
    <t>46792-0554</t>
  </si>
  <si>
    <t>Warren</t>
  </si>
  <si>
    <t>1063 E 900 S</t>
  </si>
  <si>
    <t>3035</t>
  </si>
  <si>
    <t>46783-9146</t>
  </si>
  <si>
    <t>423 W Vine St</t>
  </si>
  <si>
    <t>3029</t>
  </si>
  <si>
    <t>46750-9391</t>
  </si>
  <si>
    <t>2465 Waterworks Rd</t>
  </si>
  <si>
    <t>3025</t>
  </si>
  <si>
    <t>46702-0428</t>
  </si>
  <si>
    <t>Andrews</t>
  </si>
  <si>
    <t>509 E Jefferson St</t>
  </si>
  <si>
    <t>3021</t>
  </si>
  <si>
    <t>46902-3099</t>
  </si>
  <si>
    <t>2501 S Berkley</t>
  </si>
  <si>
    <t>3013</t>
  </si>
  <si>
    <t>Kokomo School Corporation</t>
  </si>
  <si>
    <t>3500</t>
  </si>
  <si>
    <t>46901-4120</t>
  </si>
  <si>
    <t>2326 W Jefferson St</t>
  </si>
  <si>
    <t>3005</t>
  </si>
  <si>
    <t>46901-2698</t>
  </si>
  <si>
    <t>901 W Havens</t>
  </si>
  <si>
    <t>2993</t>
  </si>
  <si>
    <t>46901-3298</t>
  </si>
  <si>
    <t>919 N Korby St</t>
  </si>
  <si>
    <t>2969</t>
  </si>
  <si>
    <t>46902-3597</t>
  </si>
  <si>
    <t>2727 S Washington</t>
  </si>
  <si>
    <t>2963</t>
  </si>
  <si>
    <t>46901-5647</t>
  </si>
  <si>
    <t>910 S Cooper</t>
  </si>
  <si>
    <t>2961</t>
  </si>
  <si>
    <t>46901-4841</t>
  </si>
  <si>
    <t>303 E Superior</t>
  </si>
  <si>
    <t>2955</t>
  </si>
  <si>
    <t>2796 Apperson Way N</t>
  </si>
  <si>
    <t>2951</t>
  </si>
  <si>
    <t>46902-6027</t>
  </si>
  <si>
    <t>1901 W Blvd</t>
  </si>
  <si>
    <t>2947</t>
  </si>
  <si>
    <t>46901-1458</t>
  </si>
  <si>
    <t>2800 Apperson Way N</t>
  </si>
  <si>
    <t>2945</t>
  </si>
  <si>
    <t>46901-4999</t>
  </si>
  <si>
    <t>1600 E Sycamore</t>
  </si>
  <si>
    <t>2943</t>
  </si>
  <si>
    <t>46979-0247</t>
  </si>
  <si>
    <t>Russiaville</t>
  </si>
  <si>
    <t>2600 S 600 W</t>
  </si>
  <si>
    <t>2935</t>
  </si>
  <si>
    <t>Western School Corporation</t>
  </si>
  <si>
    <t>2923</t>
  </si>
  <si>
    <t>2922</t>
  </si>
  <si>
    <t>2921</t>
  </si>
  <si>
    <t>46936-1497</t>
  </si>
  <si>
    <t>Greentown</t>
  </si>
  <si>
    <t>421 S Harrison St</t>
  </si>
  <si>
    <t>2919</t>
  </si>
  <si>
    <t>Eastern Howard School Corporation</t>
  </si>
  <si>
    <t>3480</t>
  </si>
  <si>
    <t>46936</t>
  </si>
  <si>
    <t>421 South Harrison Street</t>
  </si>
  <si>
    <t>2914</t>
  </si>
  <si>
    <t>46936-1493</t>
  </si>
  <si>
    <t>308 S Harrison St</t>
  </si>
  <si>
    <t>2909</t>
  </si>
  <si>
    <t>46901-9108</t>
  </si>
  <si>
    <t>3431 N 400 W</t>
  </si>
  <si>
    <t>2907</t>
  </si>
  <si>
    <t>Northwestern School Corp</t>
  </si>
  <si>
    <t>3470</t>
  </si>
  <si>
    <t>46901-9360</t>
  </si>
  <si>
    <t>3526 N 300 E</t>
  </si>
  <si>
    <t>2905</t>
  </si>
  <si>
    <t>46901-9120</t>
  </si>
  <si>
    <t>4223 W Rd 350 N</t>
  </si>
  <si>
    <t>2904</t>
  </si>
  <si>
    <t>2897</t>
  </si>
  <si>
    <t>3794 E CR 300 S</t>
  </si>
  <si>
    <t>2896</t>
  </si>
  <si>
    <t>Taylor Community School Corp</t>
  </si>
  <si>
    <t>3460</t>
  </si>
  <si>
    <t>46902-5499</t>
  </si>
  <si>
    <t>5500 Wea Dr</t>
  </si>
  <si>
    <t>2895</t>
  </si>
  <si>
    <t>46902-9509</t>
  </si>
  <si>
    <t>2894</t>
  </si>
  <si>
    <t>46148-1099</t>
  </si>
  <si>
    <t>Knightstown</t>
  </si>
  <si>
    <t>8632 S SR 109</t>
  </si>
  <si>
    <t>2887</t>
  </si>
  <si>
    <t>C A Beard Memorial School Corp</t>
  </si>
  <si>
    <t>3455</t>
  </si>
  <si>
    <t>46148-1097</t>
  </si>
  <si>
    <t>1 Panther Trl</t>
  </si>
  <si>
    <t>2870</t>
  </si>
  <si>
    <t>46148-0000</t>
  </si>
  <si>
    <t>8149 W US Hwy 40</t>
  </si>
  <si>
    <t>2869</t>
  </si>
  <si>
    <t>47362-4358</t>
  </si>
  <si>
    <t>New Castle</t>
  </si>
  <si>
    <t>1950 Washington St</t>
  </si>
  <si>
    <t>2865</t>
  </si>
  <si>
    <t>New Castle Community School Corp</t>
  </si>
  <si>
    <t>47362-9107</t>
  </si>
  <si>
    <t>1015 S Greensboro Pike</t>
  </si>
  <si>
    <t>2861</t>
  </si>
  <si>
    <t>47362-2198</t>
  </si>
  <si>
    <t>2601 S 14th St</t>
  </si>
  <si>
    <t>2853</t>
  </si>
  <si>
    <t>47362-1675</t>
  </si>
  <si>
    <t>1201 Riley Rd</t>
  </si>
  <si>
    <t>2849</t>
  </si>
  <si>
    <t>47362-2397</t>
  </si>
  <si>
    <t>1819 Roosevelt</t>
  </si>
  <si>
    <t>2847</t>
  </si>
  <si>
    <t>47362-3199</t>
  </si>
  <si>
    <t>806 S 22nd St</t>
  </si>
  <si>
    <t>2832</t>
  </si>
  <si>
    <t>47362-2947</t>
  </si>
  <si>
    <t>601 Parkview Dr</t>
  </si>
  <si>
    <t>2829</t>
  </si>
  <si>
    <t>47362-2954</t>
  </si>
  <si>
    <t>801 Parkview Dr</t>
  </si>
  <si>
    <t>2825</t>
  </si>
  <si>
    <t>47356-9797</t>
  </si>
  <si>
    <t>Middletown</t>
  </si>
  <si>
    <t>5156 N Raider Rd</t>
  </si>
  <si>
    <t>2819</t>
  </si>
  <si>
    <t>Shenandoah School Corporation</t>
  </si>
  <si>
    <t>47356-9700</t>
  </si>
  <si>
    <t>7354 W US 36</t>
  </si>
  <si>
    <t>2817</t>
  </si>
  <si>
    <t>47356-9280</t>
  </si>
  <si>
    <t>5256 N Raider Rd</t>
  </si>
  <si>
    <t>2815</t>
  </si>
  <si>
    <t>47387-9761</t>
  </si>
  <si>
    <t>Straughn</t>
  </si>
  <si>
    <t>6972 S St Rd 103</t>
  </si>
  <si>
    <t>2777</t>
  </si>
  <si>
    <t>South Henry School Corp</t>
  </si>
  <si>
    <t>3415</t>
  </si>
  <si>
    <t>2773</t>
  </si>
  <si>
    <t>47361-0187</t>
  </si>
  <si>
    <t>Mount Summit</t>
  </si>
  <si>
    <t>Box 187</t>
  </si>
  <si>
    <t>2803</t>
  </si>
  <si>
    <t>Blue River Valley Schools</t>
  </si>
  <si>
    <t>3405</t>
  </si>
  <si>
    <t>47361-0158</t>
  </si>
  <si>
    <t>Box 249</t>
  </si>
  <si>
    <t>2801</t>
  </si>
  <si>
    <t>46118-4908</t>
  </si>
  <si>
    <t>Clayton</t>
  </si>
  <si>
    <t>6565 S CR 200 W</t>
  </si>
  <si>
    <t>2692</t>
  </si>
  <si>
    <t>Mill Creek Community Sch Corp</t>
  </si>
  <si>
    <t>3335</t>
  </si>
  <si>
    <t>46118-9002</t>
  </si>
  <si>
    <t>6423 S CR 200 W</t>
  </si>
  <si>
    <t>2687</t>
  </si>
  <si>
    <t>46103-0128</t>
  </si>
  <si>
    <t>Amo</t>
  </si>
  <si>
    <t>Box 128-4704 Pearl St</t>
  </si>
  <si>
    <t>2677</t>
  </si>
  <si>
    <t>46118-0407</t>
  </si>
  <si>
    <t>4740 Iowa St</t>
  </si>
  <si>
    <t>2675</t>
  </si>
  <si>
    <t>46168-2099</t>
  </si>
  <si>
    <t>1630 E Oliver St</t>
  </si>
  <si>
    <t>2763</t>
  </si>
  <si>
    <t>Plainfield Community School Corp</t>
  </si>
  <si>
    <t>3330</t>
  </si>
  <si>
    <t>46168-1598</t>
  </si>
  <si>
    <t>225 S Shaw St</t>
  </si>
  <si>
    <t>2761</t>
  </si>
  <si>
    <t>46168</t>
  </si>
  <si>
    <t>401 Elm Dr</t>
  </si>
  <si>
    <t>2753</t>
  </si>
  <si>
    <t>46168-1595</t>
  </si>
  <si>
    <t>110 Wabash St</t>
  </si>
  <si>
    <t>2751</t>
  </si>
  <si>
    <t>709 Stafford Rd</t>
  </si>
  <si>
    <t>2750</t>
  </si>
  <si>
    <t>1 Red Pride Dr</t>
  </si>
  <si>
    <t>2749</t>
  </si>
  <si>
    <t>2748</t>
  </si>
  <si>
    <t>46122-1759</t>
  </si>
  <si>
    <t>Danville</t>
  </si>
  <si>
    <t>1375 W Lincoln St</t>
  </si>
  <si>
    <t>2745</t>
  </si>
  <si>
    <t>Danville Community School Corp</t>
  </si>
  <si>
    <t>3325</t>
  </si>
  <si>
    <t>46122-1322</t>
  </si>
  <si>
    <t>1425 W Lincoln St</t>
  </si>
  <si>
    <t>2743</t>
  </si>
  <si>
    <t>46122-1599</t>
  </si>
  <si>
    <t>100 Warrior Way</t>
  </si>
  <si>
    <t>2741</t>
  </si>
  <si>
    <t>46122-1098</t>
  </si>
  <si>
    <t>398 Urban St</t>
  </si>
  <si>
    <t>2721</t>
  </si>
  <si>
    <t>46123-8489</t>
  </si>
  <si>
    <t>907 S Avon Avenue</t>
  </si>
  <si>
    <t>2740</t>
  </si>
  <si>
    <t>Avon Community School Corp</t>
  </si>
  <si>
    <t>3315</t>
  </si>
  <si>
    <t>46123-8188</t>
  </si>
  <si>
    <t>7866 E CR 100 S</t>
  </si>
  <si>
    <t>2739</t>
  </si>
  <si>
    <t>46123-7561</t>
  </si>
  <si>
    <t>685 S Avon Avenue</t>
  </si>
  <si>
    <t>2738</t>
  </si>
  <si>
    <t>46123-8193</t>
  </si>
  <si>
    <t>7575 E CR 150 S</t>
  </si>
  <si>
    <t>2737</t>
  </si>
  <si>
    <t>46123-7968</t>
  </si>
  <si>
    <t>7199 E US Hwy 36</t>
  </si>
  <si>
    <t>2736</t>
  </si>
  <si>
    <t>46123-7762</t>
  </si>
  <si>
    <t>7878 E CR 100 N</t>
  </si>
  <si>
    <t>2735</t>
  </si>
  <si>
    <t>46123-7967</t>
  </si>
  <si>
    <t>7221 E US Hwy 36</t>
  </si>
  <si>
    <t>2734</t>
  </si>
  <si>
    <t>7237 E US Hwy 36</t>
  </si>
  <si>
    <t>2733</t>
  </si>
  <si>
    <t>46123-0000</t>
  </si>
  <si>
    <t>1251 N Dan Jones Rd</t>
  </si>
  <si>
    <t>2730</t>
  </si>
  <si>
    <t>46123-8661</t>
  </si>
  <si>
    <t>176 S Avon Avenue</t>
  </si>
  <si>
    <t>2729</t>
  </si>
  <si>
    <t>174 S Avon Avenue</t>
  </si>
  <si>
    <t>2728</t>
  </si>
  <si>
    <t>46123-9070</t>
  </si>
  <si>
    <t>5456 E CR 75 North</t>
  </si>
  <si>
    <t>2726</t>
  </si>
  <si>
    <t>46112-1984</t>
  </si>
  <si>
    <t>3590 S Hornaday Rd</t>
  </si>
  <si>
    <t>2727</t>
  </si>
  <si>
    <t>Brownsburg Community School Corp</t>
  </si>
  <si>
    <t>3305</t>
  </si>
  <si>
    <t>46112-1932</t>
  </si>
  <si>
    <t>1400 S Odell St</t>
  </si>
  <si>
    <t>2723</t>
  </si>
  <si>
    <t>46112-1988</t>
  </si>
  <si>
    <t>1250 E Airport Rd</t>
  </si>
  <si>
    <t>2720</t>
  </si>
  <si>
    <t>3680 S Hornaday Rd</t>
  </si>
  <si>
    <t>2718</t>
  </si>
  <si>
    <t>46112-0000</t>
  </si>
  <si>
    <t>4845 Bulldog Way</t>
  </si>
  <si>
    <t>2714</t>
  </si>
  <si>
    <t>46112-8041</t>
  </si>
  <si>
    <t>1555 S Odell St</t>
  </si>
  <si>
    <t>2713</t>
  </si>
  <si>
    <t>46112-1879</t>
  </si>
  <si>
    <t>555 Sycamore</t>
  </si>
  <si>
    <t>2711</t>
  </si>
  <si>
    <t>46112-1929</t>
  </si>
  <si>
    <t>1000 S Odell St</t>
  </si>
  <si>
    <t>2709</t>
  </si>
  <si>
    <t>111 Eastern Ave</t>
  </si>
  <si>
    <t>2707</t>
  </si>
  <si>
    <t>46112-1414</t>
  </si>
  <si>
    <t>340 Stadium Dr</t>
  </si>
  <si>
    <t>2706</t>
  </si>
  <si>
    <t>46149-0010</t>
  </si>
  <si>
    <t>Lizton</t>
  </si>
  <si>
    <t>7883 N SR 39</t>
  </si>
  <si>
    <t>2731</t>
  </si>
  <si>
    <t>North West Hendricks Schools</t>
  </si>
  <si>
    <t>3295</t>
  </si>
  <si>
    <t>46167-0279</t>
  </si>
  <si>
    <t>Pittsboro</t>
  </si>
  <si>
    <t>206 N Meridian St</t>
  </si>
  <si>
    <t>2725</t>
  </si>
  <si>
    <t>46165-0069</t>
  </si>
  <si>
    <t>North Salem</t>
  </si>
  <si>
    <t>2685</t>
  </si>
  <si>
    <t>46167-0000</t>
  </si>
  <si>
    <t>540 Osborne St</t>
  </si>
  <si>
    <t>2684</t>
  </si>
  <si>
    <t>46149-0000</t>
  </si>
  <si>
    <t>555 W US Hwy 136</t>
  </si>
  <si>
    <t>2682</t>
  </si>
  <si>
    <t>47117-9426</t>
  </si>
  <si>
    <t>Elizabeth</t>
  </si>
  <si>
    <t>6675 E Hwy 11 SE</t>
  </si>
  <si>
    <t>2670</t>
  </si>
  <si>
    <t>South Harrison Com Schools</t>
  </si>
  <si>
    <t>3190</t>
  </si>
  <si>
    <t>6595 E Hwy 11 SE</t>
  </si>
  <si>
    <t>2667</t>
  </si>
  <si>
    <t>47112-8417</t>
  </si>
  <si>
    <t>100 High School Rd</t>
  </si>
  <si>
    <t>2663</t>
  </si>
  <si>
    <t>47110-9998</t>
  </si>
  <si>
    <t>Central</t>
  </si>
  <si>
    <t>2450 Heth-Washington Rd SW</t>
  </si>
  <si>
    <t>2653</t>
  </si>
  <si>
    <t>47160-9999</t>
  </si>
  <si>
    <t>New Middletown</t>
  </si>
  <si>
    <t>2460 New Middletown Rd SE</t>
  </si>
  <si>
    <t>2649</t>
  </si>
  <si>
    <t>47112-9273</t>
  </si>
  <si>
    <t>125 Beechmont Dr</t>
  </si>
  <si>
    <t>2645</t>
  </si>
  <si>
    <t>47112-8407</t>
  </si>
  <si>
    <t>377 Country Club Rd</t>
  </si>
  <si>
    <t>2643</t>
  </si>
  <si>
    <t>375 Country Club Rd</t>
  </si>
  <si>
    <t>2640</t>
  </si>
  <si>
    <t>47166-8506</t>
  </si>
  <si>
    <t>Ramsey</t>
  </si>
  <si>
    <t>1115 W Whiskey Run Rd NW</t>
  </si>
  <si>
    <t>2633</t>
  </si>
  <si>
    <t>North Harrison Com School Corp</t>
  </si>
  <si>
    <t>3180</t>
  </si>
  <si>
    <t>47166-0000</t>
  </si>
  <si>
    <t>1070 Hwy 64 NW</t>
  </si>
  <si>
    <t>2629</t>
  </si>
  <si>
    <t>1180 Hwy 64 NW</t>
  </si>
  <si>
    <t>2625</t>
  </si>
  <si>
    <t>47164-0000</t>
  </si>
  <si>
    <t>Palmyra</t>
  </si>
  <si>
    <t>12225 Old SR 135 NE</t>
  </si>
  <si>
    <t>2621</t>
  </si>
  <si>
    <t>47136-8601</t>
  </si>
  <si>
    <t>2725 Crestview</t>
  </si>
  <si>
    <t>2613</t>
  </si>
  <si>
    <t>Lanesville Community School Corp</t>
  </si>
  <si>
    <t>3160</t>
  </si>
  <si>
    <t>2725 Crestview Ave NE</t>
  </si>
  <si>
    <t>2611</t>
  </si>
  <si>
    <t>46117-9725</t>
  </si>
  <si>
    <t>Charlottesville</t>
  </si>
  <si>
    <t>10450 E 250 N</t>
  </si>
  <si>
    <t>2586</t>
  </si>
  <si>
    <t>Eastern Hancock Co Com Sch Corp</t>
  </si>
  <si>
    <t>3145</t>
  </si>
  <si>
    <t>10320 E 250 N</t>
  </si>
  <si>
    <t>2585</t>
  </si>
  <si>
    <t>10380 E 250 N</t>
  </si>
  <si>
    <t>2582</t>
  </si>
  <si>
    <t>7177 N 600 W</t>
  </si>
  <si>
    <t>2570</t>
  </si>
  <si>
    <t>Mt Vernon Community School Corp</t>
  </si>
  <si>
    <t>46040-9710</t>
  </si>
  <si>
    <t>Fortville</t>
  </si>
  <si>
    <t>8112 N 200 W</t>
  </si>
  <si>
    <t>2569</t>
  </si>
  <si>
    <t>1806 W SR 234</t>
  </si>
  <si>
    <t>2568</t>
  </si>
  <si>
    <t>46140-8310</t>
  </si>
  <si>
    <t>5694 W 300 N</t>
  </si>
  <si>
    <t>2561</t>
  </si>
  <si>
    <t>46040-9709</t>
  </si>
  <si>
    <t>1862 W SR 234</t>
  </si>
  <si>
    <t>2559</t>
  </si>
  <si>
    <t>46040-9708</t>
  </si>
  <si>
    <t>8414 N 200 W</t>
  </si>
  <si>
    <t>2558</t>
  </si>
  <si>
    <t>46140-1863</t>
  </si>
  <si>
    <t>140 Polk St</t>
  </si>
  <si>
    <t>2609</t>
  </si>
  <si>
    <t>Greenfield-Central Com Schools</t>
  </si>
  <si>
    <t>3125</t>
  </si>
  <si>
    <t>46140-1495</t>
  </si>
  <si>
    <t>200 W Park Ave</t>
  </si>
  <si>
    <t>2597</t>
  </si>
  <si>
    <t>46140-1496</t>
  </si>
  <si>
    <t>810 N Broadway</t>
  </si>
  <si>
    <t>2595</t>
  </si>
  <si>
    <t>46140-1494</t>
  </si>
  <si>
    <t>204 W Park Ave</t>
  </si>
  <si>
    <t>2593</t>
  </si>
  <si>
    <t>46140-0000</t>
  </si>
  <si>
    <t>1331 N Blue Rd</t>
  </si>
  <si>
    <t>2588</t>
  </si>
  <si>
    <t>46140-9805</t>
  </si>
  <si>
    <t>8185 N SR 9</t>
  </si>
  <si>
    <t>2581</t>
  </si>
  <si>
    <t>1440 N Franklin</t>
  </si>
  <si>
    <t>2579</t>
  </si>
  <si>
    <t>46154-9998</t>
  </si>
  <si>
    <t>Maxwell</t>
  </si>
  <si>
    <t>102 N Main St</t>
  </si>
  <si>
    <t>2577</t>
  </si>
  <si>
    <t>46163-0558</t>
  </si>
  <si>
    <t>New Palestine</t>
  </si>
  <si>
    <t>PO Box 558</t>
  </si>
  <si>
    <t>2567</t>
  </si>
  <si>
    <t>Southern Hancock Co Com Sch Corp</t>
  </si>
  <si>
    <t>3115</t>
  </si>
  <si>
    <t>46163-0478</t>
  </si>
  <si>
    <t>PO Box 478</t>
  </si>
  <si>
    <t>2566</t>
  </si>
  <si>
    <t>46163-0448</t>
  </si>
  <si>
    <t>PO Box 448</t>
  </si>
  <si>
    <t>2565</t>
  </si>
  <si>
    <t>46163-0538</t>
  </si>
  <si>
    <t>PO Box 538</t>
  </si>
  <si>
    <t>2564</t>
  </si>
  <si>
    <t>46140-9251</t>
  </si>
  <si>
    <t>413 E 400 S</t>
  </si>
  <si>
    <t>2563</t>
  </si>
  <si>
    <t>19000 Cumberland Rd</t>
  </si>
  <si>
    <t>2547</t>
  </si>
  <si>
    <t>Noblesville Schools</t>
  </si>
  <si>
    <t>3070</t>
  </si>
  <si>
    <t>46062</t>
  </si>
  <si>
    <t>19900 Hague Rd</t>
  </si>
  <si>
    <t>2542</t>
  </si>
  <si>
    <t>14975 Promise Rd</t>
  </si>
  <si>
    <t>2539</t>
  </si>
  <si>
    <t>46062-1797</t>
  </si>
  <si>
    <t>3025 Westfield Rd</t>
  </si>
  <si>
    <t>2538</t>
  </si>
  <si>
    <t>5670 Noble Crossing Pky</t>
  </si>
  <si>
    <t>2537</t>
  </si>
  <si>
    <t>46060-3896</t>
  </si>
  <si>
    <t>1350 Greenfield Pike</t>
  </si>
  <si>
    <t>2533</t>
  </si>
  <si>
    <t>46060-2099</t>
  </si>
  <si>
    <t>440 N 10th St</t>
  </si>
  <si>
    <t>2529</t>
  </si>
  <si>
    <t>46062-9169</t>
  </si>
  <si>
    <t>595 S Harbour Dr</t>
  </si>
  <si>
    <t>2523</t>
  </si>
  <si>
    <t>46060-2327</t>
  </si>
  <si>
    <t>1625 Field Dr</t>
  </si>
  <si>
    <t>2521</t>
  </si>
  <si>
    <t>18111 Cumberland Rd</t>
  </si>
  <si>
    <t>2517</t>
  </si>
  <si>
    <t>3495 W 126 St</t>
  </si>
  <si>
    <t>2526</t>
  </si>
  <si>
    <t>Carmel Clay Schools</t>
  </si>
  <si>
    <t>3060</t>
  </si>
  <si>
    <t>10850 Towne Rd</t>
  </si>
  <si>
    <t>2522</t>
  </si>
  <si>
    <t>3525 W 126th St</t>
  </si>
  <si>
    <t>2520</t>
  </si>
  <si>
    <t>46033-3999</t>
  </si>
  <si>
    <t>10721 Lakeshore Dr W</t>
  </si>
  <si>
    <t>2518</t>
  </si>
  <si>
    <t>46033-2499</t>
  </si>
  <si>
    <t>4242 E 126th St</t>
  </si>
  <si>
    <t>2516</t>
  </si>
  <si>
    <t>46033-9616</t>
  </si>
  <si>
    <t>14200 N River Rd</t>
  </si>
  <si>
    <t>2515</t>
  </si>
  <si>
    <t>46280-1524</t>
  </si>
  <si>
    <t>10404 Orchard Park S Dr</t>
  </si>
  <si>
    <t>2513</t>
  </si>
  <si>
    <t>46032-1312</t>
  </si>
  <si>
    <t>900 W 136th St</t>
  </si>
  <si>
    <t>2512</t>
  </si>
  <si>
    <t>46032-1598</t>
  </si>
  <si>
    <t>300 S Guilford Rd</t>
  </si>
  <si>
    <t>2511</t>
  </si>
  <si>
    <t>12415 Shelborne Rd</t>
  </si>
  <si>
    <t>2510</t>
  </si>
  <si>
    <t>46032-2296</t>
  </si>
  <si>
    <t>101 4th Ave SE</t>
  </si>
  <si>
    <t>2509</t>
  </si>
  <si>
    <t>46033-8803</t>
  </si>
  <si>
    <t>13989 Hazel Dell Parkway</t>
  </si>
  <si>
    <t>2508</t>
  </si>
  <si>
    <t>46033-3399</t>
  </si>
  <si>
    <t>4311 E 116th St</t>
  </si>
  <si>
    <t>2507</t>
  </si>
  <si>
    <t>46033-9747</t>
  </si>
  <si>
    <t>5150 E 126th St</t>
  </si>
  <si>
    <t>2506</t>
  </si>
  <si>
    <t>46032-2299</t>
  </si>
  <si>
    <t>520 E Main St</t>
  </si>
  <si>
    <t>2505</t>
  </si>
  <si>
    <t>46069-0000</t>
  </si>
  <si>
    <t>Sheridan</t>
  </si>
  <si>
    <t>3030 W 246th St</t>
  </si>
  <si>
    <t>6780</t>
  </si>
  <si>
    <t>Sheridan Community Schools</t>
  </si>
  <si>
    <t>3055</t>
  </si>
  <si>
    <t>46069-1199</t>
  </si>
  <si>
    <t>24795 Hinesley Rd</t>
  </si>
  <si>
    <t>2465</t>
  </si>
  <si>
    <t>46069-9349</t>
  </si>
  <si>
    <t>24185 N Hinesley Rd</t>
  </si>
  <si>
    <t>2463</t>
  </si>
  <si>
    <t>46074-0000</t>
  </si>
  <si>
    <t>17171 Ditch Rd</t>
  </si>
  <si>
    <t>2504</t>
  </si>
  <si>
    <t>Westfield-Washington Schools</t>
  </si>
  <si>
    <t>3030</t>
  </si>
  <si>
    <t>46074-9384</t>
  </si>
  <si>
    <t>326 W Main St</t>
  </si>
  <si>
    <t>2503</t>
  </si>
  <si>
    <t>19400 Tomlinson Rd</t>
  </si>
  <si>
    <t>2498</t>
  </si>
  <si>
    <t>46074-9317</t>
  </si>
  <si>
    <t>16504 Oak Ridge Rd</t>
  </si>
  <si>
    <t>2496</t>
  </si>
  <si>
    <t>46074-8215</t>
  </si>
  <si>
    <t>17950 Grassy Branch Rd</t>
  </si>
  <si>
    <t>2495</t>
  </si>
  <si>
    <t>46074-9148</t>
  </si>
  <si>
    <t>16231 Carey Rd</t>
  </si>
  <si>
    <t>2494</t>
  </si>
  <si>
    <t>46074-9337</t>
  </si>
  <si>
    <t>18250 N Union St</t>
  </si>
  <si>
    <t>2493</t>
  </si>
  <si>
    <t>46074-9624</t>
  </si>
  <si>
    <t>747 W 161st St</t>
  </si>
  <si>
    <t>2492</t>
  </si>
  <si>
    <t>345 W Hoover St</t>
  </si>
  <si>
    <t>2491</t>
  </si>
  <si>
    <t>46030-0000</t>
  </si>
  <si>
    <t>Arcadia</t>
  </si>
  <si>
    <t>PO Box 419</t>
  </si>
  <si>
    <t>2502</t>
  </si>
  <si>
    <t>Hamilton Heights School Corp</t>
  </si>
  <si>
    <t>46030-0609</t>
  </si>
  <si>
    <t>PO Box 609 - 420 W North St</t>
  </si>
  <si>
    <t>2501</t>
  </si>
  <si>
    <t>46030-0400</t>
  </si>
  <si>
    <t>25150 SR 19 - PO Box 400</t>
  </si>
  <si>
    <t>2478</t>
  </si>
  <si>
    <t>46030-0379</t>
  </si>
  <si>
    <t>25802 SR 19</t>
  </si>
  <si>
    <t>2477</t>
  </si>
  <si>
    <t>11014 Eller Rd</t>
  </si>
  <si>
    <t>2500</t>
  </si>
  <si>
    <t>Hamilton Southeastern Schools</t>
  </si>
  <si>
    <t>46037-0000</t>
  </si>
  <si>
    <t>13910 E 126th St</t>
  </si>
  <si>
    <t>2499</t>
  </si>
  <si>
    <t>46060-8899</t>
  </si>
  <si>
    <t>18000 Durbin Rd</t>
  </si>
  <si>
    <t>2497</t>
  </si>
  <si>
    <t>10910 Eller Ed</t>
  </si>
  <si>
    <t>2490</t>
  </si>
  <si>
    <t>12278 Cyntheanne Rd</t>
  </si>
  <si>
    <t>2489</t>
  </si>
  <si>
    <t>13000 Promise Rd</t>
  </si>
  <si>
    <t>2487</t>
  </si>
  <si>
    <t>46037</t>
  </si>
  <si>
    <t>12001 Olio Road</t>
  </si>
  <si>
    <t>2486</t>
  </si>
  <si>
    <t>12011 Olio Rd</t>
  </si>
  <si>
    <t>2485</t>
  </si>
  <si>
    <t>14642 E 126th St</t>
  </si>
  <si>
    <t>2483</t>
  </si>
  <si>
    <t>11420 E 131st St</t>
  </si>
  <si>
    <t>2482</t>
  </si>
  <si>
    <t>14135 Harrison Pky</t>
  </si>
  <si>
    <t>2481</t>
  </si>
  <si>
    <t>11550 E 131st St</t>
  </si>
  <si>
    <t>2479</t>
  </si>
  <si>
    <t>46038-3602</t>
  </si>
  <si>
    <t>13257 Cumberland Rd</t>
  </si>
  <si>
    <t>2476</t>
  </si>
  <si>
    <t>10595 Lantern Rd</t>
  </si>
  <si>
    <t>2475</t>
  </si>
  <si>
    <t>46040-0000</t>
  </si>
  <si>
    <t>14051 E 104th St</t>
  </si>
  <si>
    <t>2474</t>
  </si>
  <si>
    <t>12131 Olio Rd</t>
  </si>
  <si>
    <t>2473</t>
  </si>
  <si>
    <t>11300 E 121st St</t>
  </si>
  <si>
    <t>2471</t>
  </si>
  <si>
    <t>13535 Cumberland Rd</t>
  </si>
  <si>
    <t>2470</t>
  </si>
  <si>
    <t>46038-0216</t>
  </si>
  <si>
    <t>11442 Lantern Rd</t>
  </si>
  <si>
    <t>2469</t>
  </si>
  <si>
    <t>46038-3472</t>
  </si>
  <si>
    <t>8660 E 131st St</t>
  </si>
  <si>
    <t>2468</t>
  </si>
  <si>
    <t>12451 Brooks School Rd</t>
  </si>
  <si>
    <t>2466</t>
  </si>
  <si>
    <t>47471-1525</t>
  </si>
  <si>
    <t>Worthington</t>
  </si>
  <si>
    <t>484 W Main St</t>
  </si>
  <si>
    <t>2460</t>
  </si>
  <si>
    <t>White River Valley School District</t>
  </si>
  <si>
    <t>2980</t>
  </si>
  <si>
    <t>47443-9786</t>
  </si>
  <si>
    <t>Lyons</t>
  </si>
  <si>
    <t>2926 S SR 67</t>
  </si>
  <si>
    <t>2457</t>
  </si>
  <si>
    <t>47465-0147</t>
  </si>
  <si>
    <t>Switz City</t>
  </si>
  <si>
    <t>Hwy 54 PO Box 1470</t>
  </si>
  <si>
    <t>2429</t>
  </si>
  <si>
    <t>47438-9511</t>
  </si>
  <si>
    <t>Jasonville</t>
  </si>
  <si>
    <t>9233 Shakamak Sch Rd</t>
  </si>
  <si>
    <t>2449</t>
  </si>
  <si>
    <t>M S D Shakamak Schools</t>
  </si>
  <si>
    <t>2960</t>
  </si>
  <si>
    <t>2445</t>
  </si>
  <si>
    <t>47441-9670</t>
  </si>
  <si>
    <t>Linton</t>
  </si>
  <si>
    <t>900 4th St NE</t>
  </si>
  <si>
    <t>2441</t>
  </si>
  <si>
    <t>Linton-Stockton School Corporation</t>
  </si>
  <si>
    <t>2950</t>
  </si>
  <si>
    <t>47441-1464</t>
  </si>
  <si>
    <t>109 NE I St</t>
  </si>
  <si>
    <t>2438</t>
  </si>
  <si>
    <t>47441-1155</t>
  </si>
  <si>
    <t>10 NE H St</t>
  </si>
  <si>
    <t>2437</t>
  </si>
  <si>
    <t>47424-0000</t>
  </si>
  <si>
    <t>Bloomfield</t>
  </si>
  <si>
    <t>10503 E St Rd 54</t>
  </si>
  <si>
    <t>2436</t>
  </si>
  <si>
    <t>Eastern Greene Schools</t>
  </si>
  <si>
    <t>2940</t>
  </si>
  <si>
    <t>47424-9511</t>
  </si>
  <si>
    <t>11064 E St Rd 54</t>
  </si>
  <si>
    <t>2435</t>
  </si>
  <si>
    <t>10503 E SR 54</t>
  </si>
  <si>
    <t>2433</t>
  </si>
  <si>
    <t>47424-0266</t>
  </si>
  <si>
    <t>PO Box 266 501 W Spring St</t>
  </si>
  <si>
    <t>2419</t>
  </si>
  <si>
    <t>Bloomfield School District</t>
  </si>
  <si>
    <t>2920</t>
  </si>
  <si>
    <t>PO Box 266 500 W South St</t>
  </si>
  <si>
    <t>2417</t>
  </si>
  <si>
    <t>46953-3540</t>
  </si>
  <si>
    <t>2909 S Torrence St</t>
  </si>
  <si>
    <t>2409</t>
  </si>
  <si>
    <t>Marion Community Schools</t>
  </si>
  <si>
    <t>46952-2099</t>
  </si>
  <si>
    <t>513 W Buckingham Dr</t>
  </si>
  <si>
    <t>2405</t>
  </si>
  <si>
    <t>46952-1599</t>
  </si>
  <si>
    <t>2009 W Kem Rd</t>
  </si>
  <si>
    <t>2393</t>
  </si>
  <si>
    <t>46952-2350</t>
  </si>
  <si>
    <t>720 N Miller Ave</t>
  </si>
  <si>
    <t>2370</t>
  </si>
  <si>
    <t>46952-3040</t>
  </si>
  <si>
    <t>1115 E Bradford St</t>
  </si>
  <si>
    <t>2369</t>
  </si>
  <si>
    <t>46953-4299</t>
  </si>
  <si>
    <t>3528 S Washington St</t>
  </si>
  <si>
    <t>2357</t>
  </si>
  <si>
    <t>46953-2929</t>
  </si>
  <si>
    <t>750 W 26th St</t>
  </si>
  <si>
    <t>2351</t>
  </si>
  <si>
    <t>2350</t>
  </si>
  <si>
    <t>46933-1299</t>
  </si>
  <si>
    <t>Gas City</t>
  </si>
  <si>
    <t>725 E North 'H' St</t>
  </si>
  <si>
    <t>2346</t>
  </si>
  <si>
    <t>Mississinewa Community School Corp</t>
  </si>
  <si>
    <t>2855</t>
  </si>
  <si>
    <t>46938-1206</t>
  </si>
  <si>
    <t>709 W 6th St</t>
  </si>
  <si>
    <t>2344</t>
  </si>
  <si>
    <t>46933-1052</t>
  </si>
  <si>
    <t>125 N Broadway St</t>
  </si>
  <si>
    <t>2335</t>
  </si>
  <si>
    <t>46933-1199</t>
  </si>
  <si>
    <t>1 Indian Trl</t>
  </si>
  <si>
    <t>2333</t>
  </si>
  <si>
    <t>46070-9097</t>
  </si>
  <si>
    <t>Summitville</t>
  </si>
  <si>
    <t>405 E Mill St</t>
  </si>
  <si>
    <t>5037</t>
  </si>
  <si>
    <t>Madison-Grant United School Corp</t>
  </si>
  <si>
    <t>46928-2099</t>
  </si>
  <si>
    <t>Fairmount</t>
  </si>
  <si>
    <t>500 S Sycamore</t>
  </si>
  <si>
    <t>2329</t>
  </si>
  <si>
    <t>46928-9312</t>
  </si>
  <si>
    <t>11700 S/E 00 W</t>
  </si>
  <si>
    <t>2321</t>
  </si>
  <si>
    <t>46953-9629</t>
  </si>
  <si>
    <t>560 S 900 E</t>
  </si>
  <si>
    <t>2299</t>
  </si>
  <si>
    <t>Eastbrook Community Sch Corp</t>
  </si>
  <si>
    <t>2293</t>
  </si>
  <si>
    <t>46953-0000</t>
  </si>
  <si>
    <t>2291</t>
  </si>
  <si>
    <t>46991-0000</t>
  </si>
  <si>
    <t>Van Buren</t>
  </si>
  <si>
    <t>504 S First St</t>
  </si>
  <si>
    <t>2264</t>
  </si>
  <si>
    <t>46989-0000</t>
  </si>
  <si>
    <t>Upland</t>
  </si>
  <si>
    <t>694 S Second St</t>
  </si>
  <si>
    <t>2263</t>
  </si>
  <si>
    <t>47665-0158</t>
  </si>
  <si>
    <t>Owensville</t>
  </si>
  <si>
    <t>6569 S SR 65</t>
  </si>
  <si>
    <t>2241</t>
  </si>
  <si>
    <t>South Gibson School Corporation</t>
  </si>
  <si>
    <t>2765</t>
  </si>
  <si>
    <t>47648-1699</t>
  </si>
  <si>
    <t>7670 S Eastview Ln</t>
  </si>
  <si>
    <t>2214</t>
  </si>
  <si>
    <t>47648-9776</t>
  </si>
  <si>
    <t>3499 W 800 S</t>
  </si>
  <si>
    <t>2211</t>
  </si>
  <si>
    <t>47639-0158</t>
  </si>
  <si>
    <t>158 E 1025 S</t>
  </si>
  <si>
    <t>2205</t>
  </si>
  <si>
    <t>47670-2196</t>
  </si>
  <si>
    <t>813 West Archer Road</t>
  </si>
  <si>
    <t>2257</t>
  </si>
  <si>
    <t>North Gibson School Corp</t>
  </si>
  <si>
    <t>47670-8321</t>
  </si>
  <si>
    <t>1101 N Main St</t>
  </si>
  <si>
    <t>2249</t>
  </si>
  <si>
    <t>47670</t>
  </si>
  <si>
    <t>1106 N Embree St</t>
  </si>
  <si>
    <t>2225</t>
  </si>
  <si>
    <t>1104 N Embree St</t>
  </si>
  <si>
    <t>2223</t>
  </si>
  <si>
    <t>47660-1699</t>
  </si>
  <si>
    <t>Oakland City</t>
  </si>
  <si>
    <t>945 S Franklin St-Suite B</t>
  </si>
  <si>
    <t>2237</t>
  </si>
  <si>
    <t>East Gibson School Corporation</t>
  </si>
  <si>
    <t>943 Franklin St</t>
  </si>
  <si>
    <t>2233</t>
  </si>
  <si>
    <t>47649</t>
  </si>
  <si>
    <t>Francisco</t>
  </si>
  <si>
    <t>302 E Main</t>
  </si>
  <si>
    <t>2201</t>
  </si>
  <si>
    <t>47660-1631</t>
  </si>
  <si>
    <t>945 S Franklin St - #A</t>
  </si>
  <si>
    <t>2194</t>
  </si>
  <si>
    <t>47654-0048</t>
  </si>
  <si>
    <t>Mackey</t>
  </si>
  <si>
    <t>PO Box 48</t>
  </si>
  <si>
    <t>2189</t>
  </si>
  <si>
    <t>46931-0128</t>
  </si>
  <si>
    <t>Fulton</t>
  </si>
  <si>
    <t>Box 128</t>
  </si>
  <si>
    <t>2159</t>
  </si>
  <si>
    <t>Caston School Corporation</t>
  </si>
  <si>
    <t>2650</t>
  </si>
  <si>
    <t>2157</t>
  </si>
  <si>
    <t>46975-0108</t>
  </si>
  <si>
    <t>Rochester</t>
  </si>
  <si>
    <t>PO Box 108</t>
  </si>
  <si>
    <t>2185</t>
  </si>
  <si>
    <t>Rochester Community School Corp</t>
  </si>
  <si>
    <t>1502 Elm St Box 108</t>
  </si>
  <si>
    <t>2181</t>
  </si>
  <si>
    <t>650 Zebra Ln Box 108</t>
  </si>
  <si>
    <t>2177</t>
  </si>
  <si>
    <t>1 Zebra Ln Box 108</t>
  </si>
  <si>
    <t>2173</t>
  </si>
  <si>
    <t>47016-9802</t>
  </si>
  <si>
    <t>Cedar Grove</t>
  </si>
  <si>
    <t>6178 Johnson Fork Rd</t>
  </si>
  <si>
    <t>2127</t>
  </si>
  <si>
    <t>Franklin County Community Sch Corp</t>
  </si>
  <si>
    <t>47012-9810</t>
  </si>
  <si>
    <t>10160 Oxford Pike</t>
  </si>
  <si>
    <t>2125</t>
  </si>
  <si>
    <t>47012-1034</t>
  </si>
  <si>
    <t>9092 Wildcat Ln</t>
  </si>
  <si>
    <t>2123</t>
  </si>
  <si>
    <t>47012-9414</t>
  </si>
  <si>
    <t>1 Wildcat Ln</t>
  </si>
  <si>
    <t>2083</t>
  </si>
  <si>
    <t>47024-0322</t>
  </si>
  <si>
    <t>Laurel</t>
  </si>
  <si>
    <t>PO Box 322 - 13246 SR 121</t>
  </si>
  <si>
    <t>2082</t>
  </si>
  <si>
    <t>47987-9802</t>
  </si>
  <si>
    <t>Veedersburg</t>
  </si>
  <si>
    <t>750 E US Hwy 136</t>
  </si>
  <si>
    <t>2022</t>
  </si>
  <si>
    <t>Southeast Fountain School Corp</t>
  </si>
  <si>
    <t>2455</t>
  </si>
  <si>
    <t>780 E US Hwy 136</t>
  </si>
  <si>
    <t>2021</t>
  </si>
  <si>
    <t>47932-1095</t>
  </si>
  <si>
    <t>514 Railroad St</t>
  </si>
  <si>
    <t>2013</t>
  </si>
  <si>
    <t>Covington Community School Corp</t>
  </si>
  <si>
    <t>2440</t>
  </si>
  <si>
    <t>47932-0194</t>
  </si>
  <si>
    <t>1110 7th St</t>
  </si>
  <si>
    <t>2009</t>
  </si>
  <si>
    <t>47932-1096</t>
  </si>
  <si>
    <t>1017 6th St</t>
  </si>
  <si>
    <t>2005</t>
  </si>
  <si>
    <t>47918-1407</t>
  </si>
  <si>
    <t>Attica</t>
  </si>
  <si>
    <t>500 E Washington</t>
  </si>
  <si>
    <t>2057</t>
  </si>
  <si>
    <t>Attica Consolidated School Corp</t>
  </si>
  <si>
    <t>47918-1896</t>
  </si>
  <si>
    <t>211 E Sycamore St</t>
  </si>
  <si>
    <t>2053</t>
  </si>
  <si>
    <t>1111 Pearl St</t>
  </si>
  <si>
    <t>1994</t>
  </si>
  <si>
    <t>New Albany-Floyd Co Con Sch</t>
  </si>
  <si>
    <t>2400</t>
  </si>
  <si>
    <t>47150-3221</t>
  </si>
  <si>
    <t>600 E 11th St</t>
  </si>
  <si>
    <t>1981</t>
  </si>
  <si>
    <t>47150-2121</t>
  </si>
  <si>
    <t>800 Mount Tabor</t>
  </si>
  <si>
    <t>1974</t>
  </si>
  <si>
    <t>47119-0000</t>
  </si>
  <si>
    <t>4484 Scottsville Rd</t>
  </si>
  <si>
    <t>1966</t>
  </si>
  <si>
    <t>47150-4699</t>
  </si>
  <si>
    <t>2230 Green Valley Rd</t>
  </si>
  <si>
    <t>1961</t>
  </si>
  <si>
    <t>47150-9743</t>
  </si>
  <si>
    <t>4811 Grant Line Rd</t>
  </si>
  <si>
    <t>1957</t>
  </si>
  <si>
    <t>47124-0158</t>
  </si>
  <si>
    <t>Greenville</t>
  </si>
  <si>
    <t>7025 Cross St</t>
  </si>
  <si>
    <t>1953</t>
  </si>
  <si>
    <t>1725  Abbie Dell Ave</t>
  </si>
  <si>
    <t>1949</t>
  </si>
  <si>
    <t>47150-6299</t>
  </si>
  <si>
    <t>1452 Slate Run Rd</t>
  </si>
  <si>
    <t>1943</t>
  </si>
  <si>
    <t>47150-5401</t>
  </si>
  <si>
    <t>910 Old Vincennes Rd</t>
  </si>
  <si>
    <t>1937</t>
  </si>
  <si>
    <t>47150-2799</t>
  </si>
  <si>
    <t>1021 Hazelwood Ave</t>
  </si>
  <si>
    <t>1933</t>
  </si>
  <si>
    <t>47122-0000</t>
  </si>
  <si>
    <t>Georgetown</t>
  </si>
  <si>
    <t>3492 Edwardsville Galena Rd</t>
  </si>
  <si>
    <t>1931</t>
  </si>
  <si>
    <t>47119-9433</t>
  </si>
  <si>
    <t>Floyd Knobs</t>
  </si>
  <si>
    <t>6575 Old Vincennes Rd</t>
  </si>
  <si>
    <t>1930</t>
  </si>
  <si>
    <t>47122-0128</t>
  </si>
  <si>
    <t>8800 High St</t>
  </si>
  <si>
    <t>1929</t>
  </si>
  <si>
    <t>47150-3152</t>
  </si>
  <si>
    <t>1020 Vincennes St</t>
  </si>
  <si>
    <t>1925</t>
  </si>
  <si>
    <t>47331-9802</t>
  </si>
  <si>
    <t>2928 N CR 225 W</t>
  </si>
  <si>
    <t>1921</t>
  </si>
  <si>
    <t>Fayette County School Corporation</t>
  </si>
  <si>
    <t>2395</t>
  </si>
  <si>
    <t>47331-2799</t>
  </si>
  <si>
    <t>1800 Eastern Ave</t>
  </si>
  <si>
    <t>1917</t>
  </si>
  <si>
    <t>47331-2498</t>
  </si>
  <si>
    <t>2620 Iowa Ave</t>
  </si>
  <si>
    <t>1913</t>
  </si>
  <si>
    <t>47331-1295</t>
  </si>
  <si>
    <t>600 W 3rd St</t>
  </si>
  <si>
    <t>1909</t>
  </si>
  <si>
    <t>47331-2698</t>
  </si>
  <si>
    <t>401 S Fountain St</t>
  </si>
  <si>
    <t>1897</t>
  </si>
  <si>
    <t>47331-2236</t>
  </si>
  <si>
    <t>1900 Grand Ave</t>
  </si>
  <si>
    <t>1895</t>
  </si>
  <si>
    <t>47331-1099</t>
  </si>
  <si>
    <t>1100 Spartan Dr</t>
  </si>
  <si>
    <t>1889</t>
  </si>
  <si>
    <t>47331-9805</t>
  </si>
  <si>
    <t>2440 E Everton Rd</t>
  </si>
  <si>
    <t>1869</t>
  </si>
  <si>
    <t>46526-2119</t>
  </si>
  <si>
    <t>215 Dewey Ave</t>
  </si>
  <si>
    <t>1849</t>
  </si>
  <si>
    <t>Goshen Community Schools</t>
  </si>
  <si>
    <t>2315</t>
  </si>
  <si>
    <t>46526-0000</t>
  </si>
  <si>
    <t>1730 Regent St</t>
  </si>
  <si>
    <t>1847</t>
  </si>
  <si>
    <t>46526-4373</t>
  </si>
  <si>
    <t>1202 S 7th St</t>
  </si>
  <si>
    <t>1843</t>
  </si>
  <si>
    <t>46526-3498</t>
  </si>
  <si>
    <t>419 S 8th St</t>
  </si>
  <si>
    <t>1833</t>
  </si>
  <si>
    <t>46528-2898</t>
  </si>
  <si>
    <t>428 N 5th St</t>
  </si>
  <si>
    <t>1829</t>
  </si>
  <si>
    <t>46526-4199</t>
  </si>
  <si>
    <t>401 Lincolnway East</t>
  </si>
  <si>
    <t>1821</t>
  </si>
  <si>
    <t>46526-7199</t>
  </si>
  <si>
    <t>65560 SR 15</t>
  </si>
  <si>
    <t>1641</t>
  </si>
  <si>
    <t>46526-1598</t>
  </si>
  <si>
    <t>412 S Greene Rd</t>
  </si>
  <si>
    <t>1633</t>
  </si>
  <si>
    <t>46526-7299</t>
  </si>
  <si>
    <t>1216 S Indiana Ave</t>
  </si>
  <si>
    <t>1629</t>
  </si>
  <si>
    <t>46514-8991</t>
  </si>
  <si>
    <t>1220 CR 3</t>
  </si>
  <si>
    <t>1817</t>
  </si>
  <si>
    <t>Elkhart Community Schools</t>
  </si>
  <si>
    <t>46516-3426</t>
  </si>
  <si>
    <t>201 W Wolf Ave</t>
  </si>
  <si>
    <t>1801</t>
  </si>
  <si>
    <t>46516-5037</t>
  </si>
  <si>
    <t>2509 Wood St</t>
  </si>
  <si>
    <t>1797</t>
  </si>
  <si>
    <t>46517-2669</t>
  </si>
  <si>
    <t>1100 E Hively Ave</t>
  </si>
  <si>
    <t>1789</t>
  </si>
  <si>
    <t>46514-4468</t>
  </si>
  <si>
    <t>3420 E Bristol St</t>
  </si>
  <si>
    <t>1785</t>
  </si>
  <si>
    <t>46517-1822</t>
  </si>
  <si>
    <t>501 W Lusher Ave</t>
  </si>
  <si>
    <t>1777</t>
  </si>
  <si>
    <t>46514-1912</t>
  </si>
  <si>
    <t>1735 Strong Ave</t>
  </si>
  <si>
    <t>1773</t>
  </si>
  <si>
    <t>46516-4131</t>
  </si>
  <si>
    <t>818 McDonald St</t>
  </si>
  <si>
    <t>1769</t>
  </si>
  <si>
    <t>46514-3571</t>
  </si>
  <si>
    <t>1027 McPherson St</t>
  </si>
  <si>
    <t>1765</t>
  </si>
  <si>
    <t>46517-2009</t>
  </si>
  <si>
    <t>200 W Lusher Ave</t>
  </si>
  <si>
    <t>1763</t>
  </si>
  <si>
    <t>46514-1955</t>
  </si>
  <si>
    <t>101 S Nappanee St</t>
  </si>
  <si>
    <t>1761</t>
  </si>
  <si>
    <t>46514-3229</t>
  </si>
  <si>
    <t>300 Lawrence St</t>
  </si>
  <si>
    <t>1753</t>
  </si>
  <si>
    <t>46514-1222</t>
  </si>
  <si>
    <t>2608 California Rd</t>
  </si>
  <si>
    <t>1750</t>
  </si>
  <si>
    <t>46516-4565</t>
  </si>
  <si>
    <t>1 Blazer Blvd</t>
  </si>
  <si>
    <t>1749</t>
  </si>
  <si>
    <t>46507-9458</t>
  </si>
  <si>
    <t>Bristol</t>
  </si>
  <si>
    <t>705 Indiana Ave</t>
  </si>
  <si>
    <t>1693</t>
  </si>
  <si>
    <t>46514-5859</t>
  </si>
  <si>
    <t>26665 CR 4 W</t>
  </si>
  <si>
    <t>1681</t>
  </si>
  <si>
    <t>46514-8583</t>
  </si>
  <si>
    <t>2605 CR 15 N</t>
  </si>
  <si>
    <t>1679</t>
  </si>
  <si>
    <t>46514-9696</t>
  </si>
  <si>
    <t>24975 CR 6 E</t>
  </si>
  <si>
    <t>1673</t>
  </si>
  <si>
    <t>46514-9754</t>
  </si>
  <si>
    <t>53403 CR 1 N</t>
  </si>
  <si>
    <t>1617</t>
  </si>
  <si>
    <t>46550-1190</t>
  </si>
  <si>
    <t>Nappanee</t>
  </si>
  <si>
    <t>800 E Woodview Dr</t>
  </si>
  <si>
    <t>1747</t>
  </si>
  <si>
    <t>Wa-Nee Community Schools</t>
  </si>
  <si>
    <t>2285</t>
  </si>
  <si>
    <t>46550-1499</t>
  </si>
  <si>
    <t>755 E Van Buren St</t>
  </si>
  <si>
    <t>1743</t>
  </si>
  <si>
    <t>46550-9789</t>
  </si>
  <si>
    <t>2101 N Main St</t>
  </si>
  <si>
    <t>1737</t>
  </si>
  <si>
    <t>46573-9549</t>
  </si>
  <si>
    <t>400 N Washington St Box 408</t>
  </si>
  <si>
    <t>1735</t>
  </si>
  <si>
    <t>46573-9729</t>
  </si>
  <si>
    <t>301 N Elkhart Box 367</t>
  </si>
  <si>
    <t>1669</t>
  </si>
  <si>
    <t>46540-9536</t>
  </si>
  <si>
    <t>Middlebury</t>
  </si>
  <si>
    <t>56734 Northridge Dr</t>
  </si>
  <si>
    <t>1734</t>
  </si>
  <si>
    <t>Middlebury Community Schools</t>
  </si>
  <si>
    <t>2275</t>
  </si>
  <si>
    <t>46540-9407</t>
  </si>
  <si>
    <t>56779 Northridge Dr</t>
  </si>
  <si>
    <t>1733</t>
  </si>
  <si>
    <t>46540-0026</t>
  </si>
  <si>
    <t>PO Box 26</t>
  </si>
  <si>
    <t>1732</t>
  </si>
  <si>
    <t>46540-0000</t>
  </si>
  <si>
    <t>56647 Northridge Dr</t>
  </si>
  <si>
    <t>1731</t>
  </si>
  <si>
    <t>46507-9555</t>
  </si>
  <si>
    <t>13549 SR 120</t>
  </si>
  <si>
    <t>1697</t>
  </si>
  <si>
    <t>46540-9406</t>
  </si>
  <si>
    <t>56691 Northridge Dr</t>
  </si>
  <si>
    <t>1657</t>
  </si>
  <si>
    <t>46528-5997</t>
  </si>
  <si>
    <t>18565 CR 20</t>
  </si>
  <si>
    <t>1656</t>
  </si>
  <si>
    <t>46517-2234</t>
  </si>
  <si>
    <t>230 W Mishawaka Rd</t>
  </si>
  <si>
    <t>1729</t>
  </si>
  <si>
    <t>Concord Community Schools</t>
  </si>
  <si>
    <t>2270</t>
  </si>
  <si>
    <t>46517-3692</t>
  </si>
  <si>
    <t>23702 Arlene Ave</t>
  </si>
  <si>
    <t>1725</t>
  </si>
  <si>
    <t>46516-6167</t>
  </si>
  <si>
    <t>23525 CR 45</t>
  </si>
  <si>
    <t>1723</t>
  </si>
  <si>
    <t>46516-9719</t>
  </si>
  <si>
    <t>57156 CR 13 S</t>
  </si>
  <si>
    <t>1721</t>
  </si>
  <si>
    <t>46517-0000</t>
  </si>
  <si>
    <t>59197 CR 13 S</t>
  </si>
  <si>
    <t>1718</t>
  </si>
  <si>
    <t>46517-3498</t>
  </si>
  <si>
    <t>59117 Minuteman Way</t>
  </si>
  <si>
    <t>1715</t>
  </si>
  <si>
    <t>46517</t>
  </si>
  <si>
    <t>59397 CR 11 S</t>
  </si>
  <si>
    <t>1713</t>
  </si>
  <si>
    <t>58703 CR 3 S</t>
  </si>
  <si>
    <t>1707</t>
  </si>
  <si>
    <t>Baugo Community Schools</t>
  </si>
  <si>
    <t>2260</t>
  </si>
  <si>
    <t>46517-9306</t>
  </si>
  <si>
    <t>58901 CR 3 S</t>
  </si>
  <si>
    <t>1705</t>
  </si>
  <si>
    <t>46517-9304</t>
  </si>
  <si>
    <t>58903 CR 3 S</t>
  </si>
  <si>
    <t>1703</t>
  </si>
  <si>
    <t>46517-9509</t>
  </si>
  <si>
    <t>59021 CR 3 S</t>
  </si>
  <si>
    <t>1701</t>
  </si>
  <si>
    <t>68350 CR 31</t>
  </si>
  <si>
    <t>1652</t>
  </si>
  <si>
    <t>Fairfield Community Schools</t>
  </si>
  <si>
    <t>2155</t>
  </si>
  <si>
    <t>46553-9707</t>
  </si>
  <si>
    <t>New Paris</t>
  </si>
  <si>
    <t>18665 CR 46</t>
  </si>
  <si>
    <t>1649</t>
  </si>
  <si>
    <t>46543-0000</t>
  </si>
  <si>
    <t>Millersburg</t>
  </si>
  <si>
    <t>PO Box 238</t>
  </si>
  <si>
    <t>1621</t>
  </si>
  <si>
    <t>46526-6999</t>
  </si>
  <si>
    <t>67530 US 33</t>
  </si>
  <si>
    <t>1613</t>
  </si>
  <si>
    <t>47546-2735</t>
  </si>
  <si>
    <t>328 W 10th St</t>
  </si>
  <si>
    <t>1601</t>
  </si>
  <si>
    <t>Greater Jasper Consolidated Schs</t>
  </si>
  <si>
    <t>2120</t>
  </si>
  <si>
    <t>47546-2715</t>
  </si>
  <si>
    <t>401 W 5th St</t>
  </si>
  <si>
    <t>1597</t>
  </si>
  <si>
    <t>47546-9211</t>
  </si>
  <si>
    <t>1600 St Charles St</t>
  </si>
  <si>
    <t>1593</t>
  </si>
  <si>
    <t>47546-0000</t>
  </si>
  <si>
    <t>3600 Portersville Rd</t>
  </si>
  <si>
    <t>1575</t>
  </si>
  <si>
    <t>47545-0095</t>
  </si>
  <si>
    <t>Ireland</t>
  </si>
  <si>
    <t>2386 N 500 W PO Box 95</t>
  </si>
  <si>
    <t>1569</t>
  </si>
  <si>
    <t>47542-0000</t>
  </si>
  <si>
    <t>Huntingburg</t>
  </si>
  <si>
    <t>501 W Sunset Dr</t>
  </si>
  <si>
    <t>1590</t>
  </si>
  <si>
    <t>Southwest Dubois Co Sch Corp</t>
  </si>
  <si>
    <t>2110</t>
  </si>
  <si>
    <t>47542-9404</t>
  </si>
  <si>
    <t>1110 S Main St</t>
  </si>
  <si>
    <t>1588</t>
  </si>
  <si>
    <t>47542-1099</t>
  </si>
  <si>
    <t>1112 S Main St</t>
  </si>
  <si>
    <t>1587</t>
  </si>
  <si>
    <t>47541-9999</t>
  </si>
  <si>
    <t>Holland</t>
  </si>
  <si>
    <t>408 Meridian St</t>
  </si>
  <si>
    <t>1529</t>
  </si>
  <si>
    <t>4770 S State Rd 162</t>
  </si>
  <si>
    <t>1586</t>
  </si>
  <si>
    <t>Southeast Dubois Co Sch Corp</t>
  </si>
  <si>
    <t>2100</t>
  </si>
  <si>
    <t>47532-9222</t>
  </si>
  <si>
    <t>FERDINAND</t>
  </si>
  <si>
    <t>432 E 15th St</t>
  </si>
  <si>
    <t>1583</t>
  </si>
  <si>
    <t>47532-9234</t>
  </si>
  <si>
    <t>402 E 8th St</t>
  </si>
  <si>
    <t>1581</t>
  </si>
  <si>
    <t>47513-9745</t>
  </si>
  <si>
    <t>Birdseye</t>
  </si>
  <si>
    <t>4613 S Pine Ridge Rd</t>
  </si>
  <si>
    <t>1563</t>
  </si>
  <si>
    <t>47527-9802</t>
  </si>
  <si>
    <t>Dubois</t>
  </si>
  <si>
    <t>5533 E St Raphael St Box 5A</t>
  </si>
  <si>
    <t>1577</t>
  </si>
  <si>
    <t>Northeast Dubois Co Sch Corp</t>
  </si>
  <si>
    <t>2040</t>
  </si>
  <si>
    <t>47527-0187</t>
  </si>
  <si>
    <t>4550 N Fourth St</t>
  </si>
  <si>
    <t>1549</t>
  </si>
  <si>
    <t>47527-0249</t>
  </si>
  <si>
    <t>4711 N Dubois Rd NE POB 249</t>
  </si>
  <si>
    <t>1545</t>
  </si>
  <si>
    <t>47521-0125</t>
  </si>
  <si>
    <t>Celestine</t>
  </si>
  <si>
    <t>6748 E Main Cross St POB 125</t>
  </si>
  <si>
    <t>1543</t>
  </si>
  <si>
    <t>47304-3799</t>
  </si>
  <si>
    <t>3401 W Gilbert St</t>
  </si>
  <si>
    <t>1517</t>
  </si>
  <si>
    <t>Muncie Community Schools</t>
  </si>
  <si>
    <t>1970</t>
  </si>
  <si>
    <t>47305-0000</t>
  </si>
  <si>
    <t>1000 E Washington</t>
  </si>
  <si>
    <t>1513</t>
  </si>
  <si>
    <t>47304-1599</t>
  </si>
  <si>
    <t>807 W Yale Ave</t>
  </si>
  <si>
    <t>1496</t>
  </si>
  <si>
    <t>47303-2499</t>
  </si>
  <si>
    <t>1900 E Centennial</t>
  </si>
  <si>
    <t>1485</t>
  </si>
  <si>
    <t>47302-5082</t>
  </si>
  <si>
    <t>2100 S Franklin</t>
  </si>
  <si>
    <t>1482</t>
  </si>
  <si>
    <t>47302-5999</t>
  </si>
  <si>
    <t>3201 S Macedonia Ave</t>
  </si>
  <si>
    <t>1470</t>
  </si>
  <si>
    <t>1601 East 26th St</t>
  </si>
  <si>
    <t>1437</t>
  </si>
  <si>
    <t>47304-2199</t>
  </si>
  <si>
    <t>2400 W Bethel Ave</t>
  </si>
  <si>
    <t>1431</t>
  </si>
  <si>
    <t>47305-1494</t>
  </si>
  <si>
    <t>801 N Walnut St</t>
  </si>
  <si>
    <t>1421</t>
  </si>
  <si>
    <t>47334-9698</t>
  </si>
  <si>
    <t>Daleville</t>
  </si>
  <si>
    <t>8600 S Bronco Dr</t>
  </si>
  <si>
    <t>1405</t>
  </si>
  <si>
    <t>Daleville Community Schools</t>
  </si>
  <si>
    <t>1940</t>
  </si>
  <si>
    <t>47334-9699</t>
  </si>
  <si>
    <t>8400 S Bronco Dr</t>
  </si>
  <si>
    <t>1401</t>
  </si>
  <si>
    <t>47396-1399</t>
  </si>
  <si>
    <t>Yorktown</t>
  </si>
  <si>
    <t>9101 W River Rd</t>
  </si>
  <si>
    <t>1395</t>
  </si>
  <si>
    <t>Yorktown Community Schools</t>
  </si>
  <si>
    <t>1910</t>
  </si>
  <si>
    <t>8810 W Smith St</t>
  </si>
  <si>
    <t>1393</t>
  </si>
  <si>
    <t>1100 S Tiger Dr</t>
  </si>
  <si>
    <t>1389</t>
  </si>
  <si>
    <t>8820 W Smith St</t>
  </si>
  <si>
    <t>1387</t>
  </si>
  <si>
    <t>47302-9413</t>
  </si>
  <si>
    <t>9401 S Nottingham</t>
  </si>
  <si>
    <t>1386</t>
  </si>
  <si>
    <t>Cowan Community School Corp</t>
  </si>
  <si>
    <t>1900</t>
  </si>
  <si>
    <t>47302-9419</t>
  </si>
  <si>
    <t>1000 W CR 600 S</t>
  </si>
  <si>
    <t>1385</t>
  </si>
  <si>
    <t>47383-0336</t>
  </si>
  <si>
    <t>Selma</t>
  </si>
  <si>
    <t>PO Box 336</t>
  </si>
  <si>
    <t>1381</t>
  </si>
  <si>
    <t>Liberty-Perry Community Sch Corp</t>
  </si>
  <si>
    <t>47383-9801</t>
  </si>
  <si>
    <t>10501 E CR 167 S</t>
  </si>
  <si>
    <t>1377</t>
  </si>
  <si>
    <t>10401 E CR 167 S</t>
  </si>
  <si>
    <t>1375</t>
  </si>
  <si>
    <t>47342-9729</t>
  </si>
  <si>
    <t>Gaston</t>
  </si>
  <si>
    <t>500 Jackson St</t>
  </si>
  <si>
    <t>1413</t>
  </si>
  <si>
    <t>Wes-Del Community Schools</t>
  </si>
  <si>
    <t>1885</t>
  </si>
  <si>
    <t>47342</t>
  </si>
  <si>
    <t>201 Elm Street</t>
  </si>
  <si>
    <t>1412</t>
  </si>
  <si>
    <t>47342-9801</t>
  </si>
  <si>
    <t>10000 N CR 600 W</t>
  </si>
  <si>
    <t>1372</t>
  </si>
  <si>
    <t>47320-1399</t>
  </si>
  <si>
    <t>Albany</t>
  </si>
  <si>
    <t>700 W State St</t>
  </si>
  <si>
    <t>1520</t>
  </si>
  <si>
    <t>Delaware Community School Corp</t>
  </si>
  <si>
    <t>1875</t>
  </si>
  <si>
    <t>47338-0497</t>
  </si>
  <si>
    <t>Eaton</t>
  </si>
  <si>
    <t>200 N E Union St-PO Box 497</t>
  </si>
  <si>
    <t>1409</t>
  </si>
  <si>
    <t>47303-9801</t>
  </si>
  <si>
    <t>3400 E SR 28</t>
  </si>
  <si>
    <t>1369</t>
  </si>
  <si>
    <t>9800 N CR 200 E</t>
  </si>
  <si>
    <t>1367</t>
  </si>
  <si>
    <t>1401 E Royerton Rd</t>
  </si>
  <si>
    <t>1365</t>
  </si>
  <si>
    <t>46705-0000</t>
  </si>
  <si>
    <t>Ashley</t>
  </si>
  <si>
    <t>1359</t>
  </si>
  <si>
    <t>DeKalb Co Ctl United Sch Dist</t>
  </si>
  <si>
    <t>1835</t>
  </si>
  <si>
    <t>46706-2197</t>
  </si>
  <si>
    <t>400 South Indiana Ave</t>
  </si>
  <si>
    <t>1357</t>
  </si>
  <si>
    <t>46706-1325</t>
  </si>
  <si>
    <t>901 Eckhart Ave</t>
  </si>
  <si>
    <t>1351</t>
  </si>
  <si>
    <t>46793-9532</t>
  </si>
  <si>
    <t>Waterloo</t>
  </si>
  <si>
    <t>3338 CR 427</t>
  </si>
  <si>
    <t>1346</t>
  </si>
  <si>
    <t>46793-9402</t>
  </si>
  <si>
    <t>3424 CR 427</t>
  </si>
  <si>
    <t>1345</t>
  </si>
  <si>
    <t>46793-9306</t>
  </si>
  <si>
    <t>3326 CR 427</t>
  </si>
  <si>
    <t>1341</t>
  </si>
  <si>
    <t>46738-1662</t>
  </si>
  <si>
    <t>801 E Houston St</t>
  </si>
  <si>
    <t>1331</t>
  </si>
  <si>
    <t>Garrett-Keyser-Butler Com Sch Corp</t>
  </si>
  <si>
    <t>1820</t>
  </si>
  <si>
    <t>1329</t>
  </si>
  <si>
    <t>1325</t>
  </si>
  <si>
    <t>46785-9618</t>
  </si>
  <si>
    <t>Saint Joe</t>
  </si>
  <si>
    <t>6127 SR 1</t>
  </si>
  <si>
    <t>1335</t>
  </si>
  <si>
    <t>DeKalb Co Eastern Com Sch Dist</t>
  </si>
  <si>
    <t>1805</t>
  </si>
  <si>
    <t>46721-1370</t>
  </si>
  <si>
    <t>Butler</t>
  </si>
  <si>
    <t>1025 S Broadway</t>
  </si>
  <si>
    <t>1321</t>
  </si>
  <si>
    <t>46721-1135</t>
  </si>
  <si>
    <t>603 E Green St</t>
  </si>
  <si>
    <t>1317</t>
  </si>
  <si>
    <t>900 N Big Blue Ave</t>
  </si>
  <si>
    <t>1270</t>
  </si>
  <si>
    <t>Greensburg Community Schools</t>
  </si>
  <si>
    <t>1730</t>
  </si>
  <si>
    <t>47240-1897</t>
  </si>
  <si>
    <t>505 E Central Ave</t>
  </si>
  <si>
    <t>1269</t>
  </si>
  <si>
    <t>47240-2298</t>
  </si>
  <si>
    <t>1000 E Central Ave</t>
  </si>
  <si>
    <t>1268</t>
  </si>
  <si>
    <t>47240-9797</t>
  </si>
  <si>
    <t>3172 N SR 3</t>
  </si>
  <si>
    <t>1267</t>
  </si>
  <si>
    <t>Decatur County Community Schools</t>
  </si>
  <si>
    <t>1655</t>
  </si>
  <si>
    <t>47240-9799</t>
  </si>
  <si>
    <t>3300 N SR 3</t>
  </si>
  <si>
    <t>1266</t>
  </si>
  <si>
    <t>47240-9805</t>
  </si>
  <si>
    <t>9302 S CR 420 W</t>
  </si>
  <si>
    <t>1265</t>
  </si>
  <si>
    <t>8885 S SR 3</t>
  </si>
  <si>
    <t>1263</t>
  </si>
  <si>
    <t>47025-1894</t>
  </si>
  <si>
    <t>500 Short St</t>
  </si>
  <si>
    <t>1217</t>
  </si>
  <si>
    <t>Lawrenceburg Community School Corp</t>
  </si>
  <si>
    <t>1620</t>
  </si>
  <si>
    <t>47025-0000</t>
  </si>
  <si>
    <t>400 Tiger Blvd</t>
  </si>
  <si>
    <t>1210</t>
  </si>
  <si>
    <t>47025-1606</t>
  </si>
  <si>
    <t>200 Tiger Blvd</t>
  </si>
  <si>
    <t>1209</t>
  </si>
  <si>
    <t>47025-1694</t>
  </si>
  <si>
    <t>100 Tiger Blvd</t>
  </si>
  <si>
    <t>1177</t>
  </si>
  <si>
    <t>47001-0000</t>
  </si>
  <si>
    <t>6098 Squire Pl</t>
  </si>
  <si>
    <t>1197</t>
  </si>
  <si>
    <t>South Dearborn Community Sch Corp</t>
  </si>
  <si>
    <t>1600</t>
  </si>
  <si>
    <t>47001-9460</t>
  </si>
  <si>
    <t>5770 Highlander Dr</t>
  </si>
  <si>
    <t>1179</t>
  </si>
  <si>
    <t>5850 Squire Pl</t>
  </si>
  <si>
    <t>1172</t>
  </si>
  <si>
    <t>47032-9999</t>
  </si>
  <si>
    <t>Moores Hill</t>
  </si>
  <si>
    <t>14733 Main St</t>
  </si>
  <si>
    <t>1169</t>
  </si>
  <si>
    <t>47001-9521</t>
  </si>
  <si>
    <t>9387 SR 48</t>
  </si>
  <si>
    <t>1165</t>
  </si>
  <si>
    <t>47018-0065</t>
  </si>
  <si>
    <t>Dillsboro</t>
  </si>
  <si>
    <t>13200 North St</t>
  </si>
  <si>
    <t>1141</t>
  </si>
  <si>
    <t>47012-9228</t>
  </si>
  <si>
    <t>St Leon</t>
  </si>
  <si>
    <t>1 Trojan Pl, Suite A</t>
  </si>
  <si>
    <t>7213</t>
  </si>
  <si>
    <t>Sunman-Dearborn Com Sch Corp</t>
  </si>
  <si>
    <t>1560</t>
  </si>
  <si>
    <t>47041-9805</t>
  </si>
  <si>
    <t>925 N Meridian</t>
  </si>
  <si>
    <t>7211</t>
  </si>
  <si>
    <t>47025-9126</t>
  </si>
  <si>
    <t>22593 State Line Rd</t>
  </si>
  <si>
    <t>1193</t>
  </si>
  <si>
    <t>47012-8418</t>
  </si>
  <si>
    <t>8356 Schuman Rd</t>
  </si>
  <si>
    <t>1190</t>
  </si>
  <si>
    <t>47060-0000</t>
  </si>
  <si>
    <t>West Harrison</t>
  </si>
  <si>
    <t>27650 Sawmill Road</t>
  </si>
  <si>
    <t>1189</t>
  </si>
  <si>
    <t>47501-4122</t>
  </si>
  <si>
    <t>803 E National Hwy</t>
  </si>
  <si>
    <t>1133</t>
  </si>
  <si>
    <t>Washington Community Schools</t>
  </si>
  <si>
    <t>47501-2099</t>
  </si>
  <si>
    <t>600 NE 6th St</t>
  </si>
  <si>
    <t>1129</t>
  </si>
  <si>
    <t>47501-2898</t>
  </si>
  <si>
    <t>608 E Walnut St</t>
  </si>
  <si>
    <t>1125</t>
  </si>
  <si>
    <t>47501-2899</t>
  </si>
  <si>
    <t>210 NE 6th St</t>
  </si>
  <si>
    <t>1123</t>
  </si>
  <si>
    <t>47501-9804</t>
  </si>
  <si>
    <t>326 E 450 S</t>
  </si>
  <si>
    <t>1105</t>
  </si>
  <si>
    <t>47501-9801</t>
  </si>
  <si>
    <t>801 NW 11th St</t>
  </si>
  <si>
    <t>1103</t>
  </si>
  <si>
    <t>47529-0000</t>
  </si>
  <si>
    <t>Elnora</t>
  </si>
  <si>
    <t>5494 E SR 58</t>
  </si>
  <si>
    <t>1121</t>
  </si>
  <si>
    <t>North Daviess Com Schools</t>
  </si>
  <si>
    <t>5498 E SR 58</t>
  </si>
  <si>
    <t>1090</t>
  </si>
  <si>
    <t>47558-0129</t>
  </si>
  <si>
    <t>Montgomery</t>
  </si>
  <si>
    <t>Box 129</t>
  </si>
  <si>
    <t>1075</t>
  </si>
  <si>
    <t>Barr-Reeve Community Schools Inc</t>
  </si>
  <si>
    <t>1315</t>
  </si>
  <si>
    <t>47558-0127</t>
  </si>
  <si>
    <t>Box 127</t>
  </si>
  <si>
    <t>1073</t>
  </si>
  <si>
    <t>1069</t>
  </si>
  <si>
    <t>47145-0187</t>
  </si>
  <si>
    <t>Milltown</t>
  </si>
  <si>
    <t>518 Speed Rd</t>
  </si>
  <si>
    <t>1065</t>
  </si>
  <si>
    <t>Crawford County Community Sch Corp</t>
  </si>
  <si>
    <t>1300</t>
  </si>
  <si>
    <t>47140-0338</t>
  </si>
  <si>
    <t>Marengo</t>
  </si>
  <si>
    <t>177 S 2nd St</t>
  </si>
  <si>
    <t>1061</t>
  </si>
  <si>
    <t>47140-0387</t>
  </si>
  <si>
    <t>1130 S SR 66</t>
  </si>
  <si>
    <t>1059</t>
  </si>
  <si>
    <t>47116-0000</t>
  </si>
  <si>
    <t>Eckerty</t>
  </si>
  <si>
    <t>5600 W Patoka School Rd</t>
  </si>
  <si>
    <t>1045</t>
  </si>
  <si>
    <t>47137-0098</t>
  </si>
  <si>
    <t>Leavenworth</t>
  </si>
  <si>
    <t>346 E SR 62</t>
  </si>
  <si>
    <t>1037</t>
  </si>
  <si>
    <t>46065-0530</t>
  </si>
  <si>
    <t>Rossville</t>
  </si>
  <si>
    <t>PO Box 530</t>
  </si>
  <si>
    <t>1033</t>
  </si>
  <si>
    <t>Rossville Con School District</t>
  </si>
  <si>
    <t>1180</t>
  </si>
  <si>
    <t>1021</t>
  </si>
  <si>
    <t>46041-1085</t>
  </si>
  <si>
    <t>Frankfort</t>
  </si>
  <si>
    <t>1608 W Kyger St</t>
  </si>
  <si>
    <t>1020</t>
  </si>
  <si>
    <t>Community Schools of Frankfort</t>
  </si>
  <si>
    <t>1170</t>
  </si>
  <si>
    <t>46041-0000</t>
  </si>
  <si>
    <t>1900 S Jackson St</t>
  </si>
  <si>
    <t>1015</t>
  </si>
  <si>
    <t>1910 S Jackson St</t>
  </si>
  <si>
    <t>1014</t>
  </si>
  <si>
    <t>46041-2882</t>
  </si>
  <si>
    <t>329 N Maish Rd</t>
  </si>
  <si>
    <t>0999</t>
  </si>
  <si>
    <t>46041-2825</t>
  </si>
  <si>
    <t>1 S Maish Rd</t>
  </si>
  <si>
    <t>Frankfort Senior High School</t>
  </si>
  <si>
    <t>0997</t>
  </si>
  <si>
    <t>46041-7414</t>
  </si>
  <si>
    <t>2500 S CR 450 W</t>
  </si>
  <si>
    <t>0981</t>
  </si>
  <si>
    <t>Clinton Prairie School Corporation</t>
  </si>
  <si>
    <t>1160</t>
  </si>
  <si>
    <t>46041-7413</t>
  </si>
  <si>
    <t>2400 S CR 450 W</t>
  </si>
  <si>
    <t>0977</t>
  </si>
  <si>
    <t>46057-0238</t>
  </si>
  <si>
    <t>Michigantown</t>
  </si>
  <si>
    <t>0961</t>
  </si>
  <si>
    <t>Clinton Central School Corporation</t>
  </si>
  <si>
    <t>1150</t>
  </si>
  <si>
    <t>46057-0178</t>
  </si>
  <si>
    <t>PO Box 178</t>
  </si>
  <si>
    <t>0957</t>
  </si>
  <si>
    <t>47834-2148</t>
  </si>
  <si>
    <t>Brazil</t>
  </si>
  <si>
    <t>410 N Meridian</t>
  </si>
  <si>
    <t>0949</t>
  </si>
  <si>
    <t>Clay Community Schools</t>
  </si>
  <si>
    <t>47834-3299</t>
  </si>
  <si>
    <t>800 S Alabama St</t>
  </si>
  <si>
    <t>0942</t>
  </si>
  <si>
    <t>47834-2706</t>
  </si>
  <si>
    <t>936 E National</t>
  </si>
  <si>
    <t>0941</t>
  </si>
  <si>
    <t>47834-2228</t>
  </si>
  <si>
    <t>3150 W SR 340</t>
  </si>
  <si>
    <t>0933</t>
  </si>
  <si>
    <t>47834-9803</t>
  </si>
  <si>
    <t>3450 W SR 340</t>
  </si>
  <si>
    <t>0925</t>
  </si>
  <si>
    <t>2075 E CR 1200 N</t>
  </si>
  <si>
    <t>0923</t>
  </si>
  <si>
    <t>47834-0000</t>
  </si>
  <si>
    <t>6990 N CR 425 W</t>
  </si>
  <si>
    <t>0907</t>
  </si>
  <si>
    <t>47834-9121</t>
  </si>
  <si>
    <t>1860 E CR 600 N</t>
  </si>
  <si>
    <t>0901</t>
  </si>
  <si>
    <t>47841-1299</t>
  </si>
  <si>
    <t>Clay City</t>
  </si>
  <si>
    <t>601 Lankford St</t>
  </si>
  <si>
    <t>0897</t>
  </si>
  <si>
    <t>681 N Lankford St</t>
  </si>
  <si>
    <t>0895</t>
  </si>
  <si>
    <t>47130-7114</t>
  </si>
  <si>
    <t>2220 Veterans Pky</t>
  </si>
  <si>
    <t>0883</t>
  </si>
  <si>
    <t>Greater Clark County Schools</t>
  </si>
  <si>
    <t>1010</t>
  </si>
  <si>
    <t>47129-1118</t>
  </si>
  <si>
    <t>748 Spicewood Dr</t>
  </si>
  <si>
    <t>0879</t>
  </si>
  <si>
    <t>47130-2913</t>
  </si>
  <si>
    <t>201 E 15th St</t>
  </si>
  <si>
    <t>0877</t>
  </si>
  <si>
    <t>47130-5442</t>
  </si>
  <si>
    <t>17 Laurel Dr</t>
  </si>
  <si>
    <t>0871</t>
  </si>
  <si>
    <t>47130-4397</t>
  </si>
  <si>
    <t>429 Division St</t>
  </si>
  <si>
    <t>0869</t>
  </si>
  <si>
    <t>47130-4898</t>
  </si>
  <si>
    <t>420 Ewing Ln</t>
  </si>
  <si>
    <t>0865</t>
  </si>
  <si>
    <t>47111-1099</t>
  </si>
  <si>
    <t>Charlestown</t>
  </si>
  <si>
    <t>8804 High Jackson Rd</t>
  </si>
  <si>
    <t>0863</t>
  </si>
  <si>
    <t>47130-4799</t>
  </si>
  <si>
    <t>1600 Brigman Ave</t>
  </si>
  <si>
    <t>0853</t>
  </si>
  <si>
    <t>47130-5951</t>
  </si>
  <si>
    <t>2315 Allison Ln</t>
  </si>
  <si>
    <t>0849</t>
  </si>
  <si>
    <t>47111-1947</t>
  </si>
  <si>
    <t>1250 Monroe St</t>
  </si>
  <si>
    <t>0829</t>
  </si>
  <si>
    <t>603 Market St</t>
  </si>
  <si>
    <t>0825</t>
  </si>
  <si>
    <t>47111-1699</t>
  </si>
  <si>
    <t>1 Pirate Pl</t>
  </si>
  <si>
    <t>0821</t>
  </si>
  <si>
    <t>47162-9121</t>
  </si>
  <si>
    <t>New Washington</t>
  </si>
  <si>
    <t>226 N Hwy 62</t>
  </si>
  <si>
    <t>0809</t>
  </si>
  <si>
    <t>47162-0130</t>
  </si>
  <si>
    <t>PO Box 130 - 224 Poplar</t>
  </si>
  <si>
    <t>0807</t>
  </si>
  <si>
    <t>47130-0000</t>
  </si>
  <si>
    <t>210 Maplehurst Dr</t>
  </si>
  <si>
    <t>0805</t>
  </si>
  <si>
    <t>47130-6025</t>
  </si>
  <si>
    <t>1907 Oak Ridge Dr</t>
  </si>
  <si>
    <t>0801</t>
  </si>
  <si>
    <t>47130-9830</t>
  </si>
  <si>
    <t>2710 Hamburg Pike</t>
  </si>
  <si>
    <t>0761</t>
  </si>
  <si>
    <t>47130-9327</t>
  </si>
  <si>
    <t>2915 Charlestown Pk</t>
  </si>
  <si>
    <t>0755</t>
  </si>
  <si>
    <t>47129-1899</t>
  </si>
  <si>
    <t>101 Ettel Ln</t>
  </si>
  <si>
    <t>0851</t>
  </si>
  <si>
    <t>Clarksville Community School Corp</t>
  </si>
  <si>
    <t>1000</t>
  </si>
  <si>
    <t>47129-2327</t>
  </si>
  <si>
    <t>700 N Randolph Ave</t>
  </si>
  <si>
    <t>0845</t>
  </si>
  <si>
    <t>47129-2399</t>
  </si>
  <si>
    <t>800 Dr Dot Lewis Dr</t>
  </si>
  <si>
    <t>0833</t>
  </si>
  <si>
    <t>8604 Commerce Park Dr</t>
  </si>
  <si>
    <t>0818</t>
  </si>
  <si>
    <t>West Clark Community Schools</t>
  </si>
  <si>
    <t>0940</t>
  </si>
  <si>
    <t>47106-9402</t>
  </si>
  <si>
    <t>Borden</t>
  </si>
  <si>
    <t>303 West St</t>
  </si>
  <si>
    <t>0815</t>
  </si>
  <si>
    <t>301 West St</t>
  </si>
  <si>
    <t>0813</t>
  </si>
  <si>
    <t>47172-1295</t>
  </si>
  <si>
    <t>503 N Indiana Ave</t>
  </si>
  <si>
    <t>0789</t>
  </si>
  <si>
    <t>47172-1296</t>
  </si>
  <si>
    <t>495 N Indiana Ave</t>
  </si>
  <si>
    <t>0781</t>
  </si>
  <si>
    <t>47172-1399</t>
  </si>
  <si>
    <t>557 Renz Ave</t>
  </si>
  <si>
    <t>0777</t>
  </si>
  <si>
    <t>47126-9706</t>
  </si>
  <si>
    <t>Henryville</t>
  </si>
  <si>
    <t>215 N Ferguson St</t>
  </si>
  <si>
    <t>0767</t>
  </si>
  <si>
    <t>213 N Ferguson St</t>
  </si>
  <si>
    <t>0765</t>
  </si>
  <si>
    <t>46947-1812</t>
  </si>
  <si>
    <t>Logansport</t>
  </si>
  <si>
    <t>1300 N 3rd St</t>
  </si>
  <si>
    <t>0715</t>
  </si>
  <si>
    <t>Logansport Community Sch Corp</t>
  </si>
  <si>
    <t>0875</t>
  </si>
  <si>
    <t>46947-1940</t>
  </si>
  <si>
    <t>20 E Columbia St</t>
  </si>
  <si>
    <t>0713</t>
  </si>
  <si>
    <t>46947-4043</t>
  </si>
  <si>
    <t>1 Landis Ln</t>
  </si>
  <si>
    <t>0711</t>
  </si>
  <si>
    <t>46947-4627</t>
  </si>
  <si>
    <t>846 S Cicott St</t>
  </si>
  <si>
    <t>0709</t>
  </si>
  <si>
    <t>46947-2534</t>
  </si>
  <si>
    <t>410 W Miami Ave</t>
  </si>
  <si>
    <t>0705</t>
  </si>
  <si>
    <t>46947-3998</t>
  </si>
  <si>
    <t>2901 Usher St</t>
  </si>
  <si>
    <t>0702</t>
  </si>
  <si>
    <t>46947-3999</t>
  </si>
  <si>
    <t>1 Berry Ln</t>
  </si>
  <si>
    <t>0701</t>
  </si>
  <si>
    <t>46994-0514</t>
  </si>
  <si>
    <t>Walton</t>
  </si>
  <si>
    <t>6540 E SR 218</t>
  </si>
  <si>
    <t>0695</t>
  </si>
  <si>
    <t>Southeastern School Corp</t>
  </si>
  <si>
    <t>6422 East State Road 218</t>
  </si>
  <si>
    <t>0691</t>
  </si>
  <si>
    <t>46994-0410</t>
  </si>
  <si>
    <t>6422 E SR 218 W</t>
  </si>
  <si>
    <t>0689</t>
  </si>
  <si>
    <t>46978-0008</t>
  </si>
  <si>
    <t>Royal Center</t>
  </si>
  <si>
    <t>PO Box 517</t>
  </si>
  <si>
    <t>0649</t>
  </si>
  <si>
    <t>Pioneer Regional School Corp</t>
  </si>
  <si>
    <t>0775</t>
  </si>
  <si>
    <t>46978-0000</t>
  </si>
  <si>
    <t>PO Box 547</t>
  </si>
  <si>
    <t>0645</t>
  </si>
  <si>
    <t>46923-1999</t>
  </si>
  <si>
    <t>Delphi</t>
  </si>
  <si>
    <t>300 W Vine St</t>
  </si>
  <si>
    <t>0641</t>
  </si>
  <si>
    <t>Delphi Community School Corp</t>
  </si>
  <si>
    <t>301 Armory Rd</t>
  </si>
  <si>
    <t>0637</t>
  </si>
  <si>
    <t>401 Armory Rd</t>
  </si>
  <si>
    <t>0609</t>
  </si>
  <si>
    <t>46929-9697</t>
  </si>
  <si>
    <t>Flora</t>
  </si>
  <si>
    <t>105 S 225 E</t>
  </si>
  <si>
    <t>0629</t>
  </si>
  <si>
    <t>Carroll Consolidated School Corp</t>
  </si>
  <si>
    <t>0750</t>
  </si>
  <si>
    <t>46929-0000</t>
  </si>
  <si>
    <t>2362 E SR 18</t>
  </si>
  <si>
    <t>0623</t>
  </si>
  <si>
    <t>46929-9801</t>
  </si>
  <si>
    <t>0621</t>
  </si>
  <si>
    <t>47448-0587</t>
  </si>
  <si>
    <t>Nashville</t>
  </si>
  <si>
    <t>PO Box 578</t>
  </si>
  <si>
    <t>0587</t>
  </si>
  <si>
    <t>Brown County School Corporation</t>
  </si>
  <si>
    <t>0670</t>
  </si>
  <si>
    <t>46164-9369</t>
  </si>
  <si>
    <t>Nineveh</t>
  </si>
  <si>
    <t>3611 Sprunica Rd</t>
  </si>
  <si>
    <t>0585</t>
  </si>
  <si>
    <t>46160-9237</t>
  </si>
  <si>
    <t>Morgantown</t>
  </si>
  <si>
    <t>5378 N Helmsburg School Rd</t>
  </si>
  <si>
    <t>0581</t>
  </si>
  <si>
    <t>47448-9608</t>
  </si>
  <si>
    <t>4045 State Road 135 South</t>
  </si>
  <si>
    <t>0577</t>
  </si>
  <si>
    <t>47448-0068</t>
  </si>
  <si>
    <t>235 School House Lane PO Box 6</t>
  </si>
  <si>
    <t>0573</t>
  </si>
  <si>
    <t>47448-0000</t>
  </si>
  <si>
    <t>260 School House Ln PO Box 157</t>
  </si>
  <si>
    <t>0571</t>
  </si>
  <si>
    <t>1005 Hendricks Dr</t>
  </si>
  <si>
    <t>0569</t>
  </si>
  <si>
    <t>Lebanon Community School Corp</t>
  </si>
  <si>
    <t>0665</t>
  </si>
  <si>
    <t>46052-1470</t>
  </si>
  <si>
    <t>1500 N Garfield St</t>
  </si>
  <si>
    <t>0565</t>
  </si>
  <si>
    <t>46052-2259</t>
  </si>
  <si>
    <t>515 E Williams St</t>
  </si>
  <si>
    <t>0561</t>
  </si>
  <si>
    <t>46052-1298</t>
  </si>
  <si>
    <t>1800 N Grant St</t>
  </si>
  <si>
    <t>0557</t>
  </si>
  <si>
    <t>46052-1589</t>
  </si>
  <si>
    <t>510 Essex Dr</t>
  </si>
  <si>
    <t>0553</t>
  </si>
  <si>
    <t>46052-9674</t>
  </si>
  <si>
    <t>3900 E 300 S</t>
  </si>
  <si>
    <t>0534</t>
  </si>
  <si>
    <t>46075-0000</t>
  </si>
  <si>
    <t>5555 S Main St</t>
  </si>
  <si>
    <t>0544</t>
  </si>
  <si>
    <t>Zionsville Community Schools</t>
  </si>
  <si>
    <t>0630</t>
  </si>
  <si>
    <t>46077-9728</t>
  </si>
  <si>
    <t>Zionsville</t>
  </si>
  <si>
    <t>7312 W Stonegate Dr</t>
  </si>
  <si>
    <t>0542</t>
  </si>
  <si>
    <t>46077</t>
  </si>
  <si>
    <t>11750 E 300 S</t>
  </si>
  <si>
    <t>0541</t>
  </si>
  <si>
    <t>46077-9599</t>
  </si>
  <si>
    <t>4700 S 975 E</t>
  </si>
  <si>
    <t>0517</t>
  </si>
  <si>
    <t>46077-1356</t>
  </si>
  <si>
    <t>350 N 6th St</t>
  </si>
  <si>
    <t>0514</t>
  </si>
  <si>
    <t>46077-1198</t>
  </si>
  <si>
    <t>1000 Mulberry St</t>
  </si>
  <si>
    <t>0512</t>
  </si>
  <si>
    <t>46077-1199</t>
  </si>
  <si>
    <t>900 N Ford Rd</t>
  </si>
  <si>
    <t>0511</t>
  </si>
  <si>
    <t>5565 S 700 E</t>
  </si>
  <si>
    <t>0510</t>
  </si>
  <si>
    <t>46071-9229</t>
  </si>
  <si>
    <t>Thorntown</t>
  </si>
  <si>
    <t>1205 N SR 75</t>
  </si>
  <si>
    <t>0539</t>
  </si>
  <si>
    <t>Western Boone Co Com Sch Dist</t>
  </si>
  <si>
    <t>0615</t>
  </si>
  <si>
    <t>46071-1346</t>
  </si>
  <si>
    <t>200 Mill St</t>
  </si>
  <si>
    <t>0537</t>
  </si>
  <si>
    <t>46147-9294</t>
  </si>
  <si>
    <t>Jamestown</t>
  </si>
  <si>
    <t>5046 S SR 75</t>
  </si>
  <si>
    <t>0521</t>
  </si>
  <si>
    <t>47348-3018</t>
  </si>
  <si>
    <t>Hartford City</t>
  </si>
  <si>
    <t>1515 S Monroe St</t>
  </si>
  <si>
    <t>0501</t>
  </si>
  <si>
    <t>Blackford County Schools</t>
  </si>
  <si>
    <t>0515</t>
  </si>
  <si>
    <t>47348-1453</t>
  </si>
  <si>
    <t>400 E McDonald</t>
  </si>
  <si>
    <t>0494</t>
  </si>
  <si>
    <t>47348-1953</t>
  </si>
  <si>
    <t>800 W Van Cleve St</t>
  </si>
  <si>
    <t>0491</t>
  </si>
  <si>
    <t>47348-9589</t>
  </si>
  <si>
    <t>2392 N SR 3 N</t>
  </si>
  <si>
    <t>0489</t>
  </si>
  <si>
    <t>47359-1327</t>
  </si>
  <si>
    <t>Montpelier</t>
  </si>
  <si>
    <t>107 E Monroe St</t>
  </si>
  <si>
    <t>0485</t>
  </si>
  <si>
    <t>47971-8609</t>
  </si>
  <si>
    <t>Oxford</t>
  </si>
  <si>
    <t>2758 S 400 E</t>
  </si>
  <si>
    <t>0446</t>
  </si>
  <si>
    <t>Benton Community School Corp</t>
  </si>
  <si>
    <t>0395</t>
  </si>
  <si>
    <t>47971-8633</t>
  </si>
  <si>
    <t>4241 E 300 S</t>
  </si>
  <si>
    <t>0445</t>
  </si>
  <si>
    <t>47921-8557</t>
  </si>
  <si>
    <t>Boswell</t>
  </si>
  <si>
    <t>414 W Main St</t>
  </si>
  <si>
    <t>0433</t>
  </si>
  <si>
    <t>47970-0368</t>
  </si>
  <si>
    <t>Otterbein</t>
  </si>
  <si>
    <t>111 W Oxford St PO Box 368</t>
  </si>
  <si>
    <t>0421</t>
  </si>
  <si>
    <t>47246-0024</t>
  </si>
  <si>
    <t>Hope</t>
  </si>
  <si>
    <t>9273 N SR 9</t>
  </si>
  <si>
    <t>0410</t>
  </si>
  <si>
    <t>Flat Rock-Hawcreek School Corp</t>
  </si>
  <si>
    <t>0370</t>
  </si>
  <si>
    <t>47246-0093</t>
  </si>
  <si>
    <t>9575 N SR 9</t>
  </si>
  <si>
    <t>0409</t>
  </si>
  <si>
    <t>47201-7285</t>
  </si>
  <si>
    <t>230 S Marr Rd</t>
  </si>
  <si>
    <t>0399</t>
  </si>
  <si>
    <t>Bartholomew Con School Corp</t>
  </si>
  <si>
    <t>0365</t>
  </si>
  <si>
    <t>47201-4384</t>
  </si>
  <si>
    <t>1400 25th St</t>
  </si>
  <si>
    <t>0397</t>
  </si>
  <si>
    <t>47201-3107</t>
  </si>
  <si>
    <t>1400 27th St</t>
  </si>
  <si>
    <t>47201-9115</t>
  </si>
  <si>
    <t>1320 W 200 S</t>
  </si>
  <si>
    <t>0392</t>
  </si>
  <si>
    <t>47201-6321</t>
  </si>
  <si>
    <t>725 7th St</t>
  </si>
  <si>
    <t>0390</t>
  </si>
  <si>
    <t>47280-0277</t>
  </si>
  <si>
    <t>Taylorsville</t>
  </si>
  <si>
    <t>PO Box 277</t>
  </si>
  <si>
    <t>0377</t>
  </si>
  <si>
    <t>47201-7250</t>
  </si>
  <si>
    <t>2775 Illinois St</t>
  </si>
  <si>
    <t>0375</t>
  </si>
  <si>
    <t>47203-3916</t>
  </si>
  <si>
    <t>4505 Waycross Dr</t>
  </si>
  <si>
    <t>0371</t>
  </si>
  <si>
    <t>47201-3642</t>
  </si>
  <si>
    <t>2675 California</t>
  </si>
  <si>
    <t>0369</t>
  </si>
  <si>
    <t>47201-9362</t>
  </si>
  <si>
    <t>13000 E 200 S</t>
  </si>
  <si>
    <t>0366</t>
  </si>
  <si>
    <t>47201-2732</t>
  </si>
  <si>
    <t>3311 Fairlawn Dr</t>
  </si>
  <si>
    <t>0363</t>
  </si>
  <si>
    <t>47201-9337</t>
  </si>
  <si>
    <t>1400 Parkside Dr</t>
  </si>
  <si>
    <t>0357</t>
  </si>
  <si>
    <t>1209 Sycamore St</t>
  </si>
  <si>
    <t>0354</t>
  </si>
  <si>
    <t>47201-9152</t>
  </si>
  <si>
    <t>12150 S SR 58</t>
  </si>
  <si>
    <t>0353</t>
  </si>
  <si>
    <t>47201-6307</t>
  </si>
  <si>
    <t>750 5th St</t>
  </si>
  <si>
    <t>0346</t>
  </si>
  <si>
    <t>47203-9301</t>
  </si>
  <si>
    <t>4625 E 50 N</t>
  </si>
  <si>
    <t>0328</t>
  </si>
  <si>
    <t>46816-0000</t>
  </si>
  <si>
    <t>6501 Wayne Trace</t>
  </si>
  <si>
    <t>0394</t>
  </si>
  <si>
    <t>East Allen County Schools</t>
  </si>
  <si>
    <t>0255</t>
  </si>
  <si>
    <t>46797-0000</t>
  </si>
  <si>
    <t>17215 Woodburn Rd</t>
  </si>
  <si>
    <t>0323</t>
  </si>
  <si>
    <t>46774-1625</t>
  </si>
  <si>
    <t>1445 Berwick Lane</t>
  </si>
  <si>
    <t>Park Hill Learning Center</t>
  </si>
  <si>
    <t>0318</t>
  </si>
  <si>
    <t>46816-1699</t>
  </si>
  <si>
    <t>6500 Wayne Trace</t>
  </si>
  <si>
    <t>0310</t>
  </si>
  <si>
    <t>46774-2336</t>
  </si>
  <si>
    <t>1065 Woodmere Dr</t>
  </si>
  <si>
    <t>0305</t>
  </si>
  <si>
    <t>46774-1697</t>
  </si>
  <si>
    <t>900 Prospect Ave</t>
  </si>
  <si>
    <t>0301</t>
  </si>
  <si>
    <t>46774-1912</t>
  </si>
  <si>
    <t>1300 Green Rd</t>
  </si>
  <si>
    <t>0297</t>
  </si>
  <si>
    <t>Ft Wayne</t>
  </si>
  <si>
    <t>0294</t>
  </si>
  <si>
    <t>46845-0000</t>
  </si>
  <si>
    <t>12225 Hardisty Rd</t>
  </si>
  <si>
    <t>0291</t>
  </si>
  <si>
    <t>46797-9595</t>
  </si>
  <si>
    <t>0285</t>
  </si>
  <si>
    <t>46773</t>
  </si>
  <si>
    <t>12050 Houk Road</t>
  </si>
  <si>
    <t>0281</t>
  </si>
  <si>
    <t>46774-2050</t>
  </si>
  <si>
    <t>1445 Berwick Ln</t>
  </si>
  <si>
    <t>0083</t>
  </si>
  <si>
    <t>46773-9557</t>
  </si>
  <si>
    <t>13608 Monroeville Rd</t>
  </si>
  <si>
    <t>0081</t>
  </si>
  <si>
    <t>46765-9770</t>
  </si>
  <si>
    <t>14811 Wayne St</t>
  </si>
  <si>
    <t>0053</t>
  </si>
  <si>
    <t>46765-9606</t>
  </si>
  <si>
    <t>14600 Amstutz Rd</t>
  </si>
  <si>
    <t>0049</t>
  </si>
  <si>
    <t>4808 E Paulding Rd</t>
  </si>
  <si>
    <t>0043</t>
  </si>
  <si>
    <t>46835-9507</t>
  </si>
  <si>
    <t>8118 St Jo Ctr Rd</t>
  </si>
  <si>
    <t>0275</t>
  </si>
  <si>
    <t>Fort Wayne Community Schools</t>
  </si>
  <si>
    <t>0235</t>
  </si>
  <si>
    <t>46809-2796</t>
  </si>
  <si>
    <t>7201 Elzey</t>
  </si>
  <si>
    <t>0273</t>
  </si>
  <si>
    <t>46825-3699</t>
  </si>
  <si>
    <t>1001 E Cook Rd</t>
  </si>
  <si>
    <t>0270</t>
  </si>
  <si>
    <t>46818-1027</t>
  </si>
  <si>
    <t>1936 W Wallen Rd</t>
  </si>
  <si>
    <t>0269</t>
  </si>
  <si>
    <t>46802-5943</t>
  </si>
  <si>
    <t>1015 W Wash Blvd</t>
  </si>
  <si>
    <t>0265</t>
  </si>
  <si>
    <t>2414 Brooklyn Ave</t>
  </si>
  <si>
    <t>0257</t>
  </si>
  <si>
    <t>46807-1687</t>
  </si>
  <si>
    <t>810 Cottage Ave</t>
  </si>
  <si>
    <t>0253</t>
  </si>
  <si>
    <t>46806-3193</t>
  </si>
  <si>
    <t>950 E Fairfax Ave</t>
  </si>
  <si>
    <t>0249</t>
  </si>
  <si>
    <t>1026 E Pontiac St</t>
  </si>
  <si>
    <t>0241</t>
  </si>
  <si>
    <t>46825-3698</t>
  </si>
  <si>
    <t>1000 E Cook Rd</t>
  </si>
  <si>
    <t>0240</t>
  </si>
  <si>
    <t>46835-3458</t>
  </si>
  <si>
    <t>4501 Thorngate Dr</t>
  </si>
  <si>
    <t>0239</t>
  </si>
  <si>
    <t>46835-3802</t>
  </si>
  <si>
    <t>6341 St Joe Ctr Rd</t>
  </si>
  <si>
    <t>0233</t>
  </si>
  <si>
    <t>46808-1997</t>
  </si>
  <si>
    <t>1901 W State St</t>
  </si>
  <si>
    <t>0221</t>
  </si>
  <si>
    <t>46825-3696</t>
  </si>
  <si>
    <t>7001 Coldwater Rd</t>
  </si>
  <si>
    <t>0219</t>
  </si>
  <si>
    <t>46825-5699</t>
  </si>
  <si>
    <t>5301 Archwood Ln</t>
  </si>
  <si>
    <t>0217</t>
  </si>
  <si>
    <t>46835-1133</t>
  </si>
  <si>
    <t>5320 Rebecca Dr</t>
  </si>
  <si>
    <t>0209</t>
  </si>
  <si>
    <t>46819-1699</t>
  </si>
  <si>
    <t>2200 Maplewood Rd</t>
  </si>
  <si>
    <t>0205</t>
  </si>
  <si>
    <t>46802-5057</t>
  </si>
  <si>
    <t>2201 Ardmore Ave</t>
  </si>
  <si>
    <t>0197</t>
  </si>
  <si>
    <t>46806-4326</t>
  </si>
  <si>
    <t>3501 S Anthony Blvd</t>
  </si>
  <si>
    <t>0193</t>
  </si>
  <si>
    <t>46809-1192</t>
  </si>
  <si>
    <t>3835 Wenonah Ln</t>
  </si>
  <si>
    <t>0189</t>
  </si>
  <si>
    <t>46825-4899</t>
  </si>
  <si>
    <t>7000 Red Haw Dr</t>
  </si>
  <si>
    <t>0186</t>
  </si>
  <si>
    <t>46807-2819</t>
  </si>
  <si>
    <t>355 S Cornell Cir</t>
  </si>
  <si>
    <t>0178</t>
  </si>
  <si>
    <t>46819-2499</t>
  </si>
  <si>
    <t>9100 Winchester Rd</t>
  </si>
  <si>
    <t>0177</t>
  </si>
  <si>
    <t>46815-7692</t>
  </si>
  <si>
    <t>2201 Maplecrest Rd</t>
  </si>
  <si>
    <t>0164</t>
  </si>
  <si>
    <t>46815-6799</t>
  </si>
  <si>
    <t>4501 Vance Ave</t>
  </si>
  <si>
    <t>0162</t>
  </si>
  <si>
    <t>46808-2197</t>
  </si>
  <si>
    <t>828 Mildred Ave</t>
  </si>
  <si>
    <t>0161</t>
  </si>
  <si>
    <t>46805-4490</t>
  </si>
  <si>
    <t>2004 Alabama Ave</t>
  </si>
  <si>
    <t>0157</t>
  </si>
  <si>
    <t>46815-5499</t>
  </si>
  <si>
    <t>6700 Trier Rd</t>
  </si>
  <si>
    <t>0154</t>
  </si>
  <si>
    <t>46805-3199</t>
  </si>
  <si>
    <t>3710 Stafford Dr</t>
  </si>
  <si>
    <t>0153</t>
  </si>
  <si>
    <t>46803-2525</t>
  </si>
  <si>
    <t>1111 Greene St</t>
  </si>
  <si>
    <t>0151</t>
  </si>
  <si>
    <t>46808-2790</t>
  </si>
  <si>
    <t>1300 Orchard St</t>
  </si>
  <si>
    <t>0149</t>
  </si>
  <si>
    <t>46803-2796</t>
  </si>
  <si>
    <t>3000 New Haven Ave</t>
  </si>
  <si>
    <t>0141</t>
  </si>
  <si>
    <t>46806-2498</t>
  </si>
  <si>
    <t>4325 Smith St</t>
  </si>
  <si>
    <t>0137</t>
  </si>
  <si>
    <t>46807-1298</t>
  </si>
  <si>
    <t>2825 Fairfield Ave</t>
  </si>
  <si>
    <t>0136</t>
  </si>
  <si>
    <t>46806-3702</t>
  </si>
  <si>
    <t>902 Colerick St</t>
  </si>
  <si>
    <t>0134</t>
  </si>
  <si>
    <t>46802-4708</t>
  </si>
  <si>
    <t>3521 Taylor St</t>
  </si>
  <si>
    <t>0133</t>
  </si>
  <si>
    <t>46825-4598</t>
  </si>
  <si>
    <t>1201 E Wash Ctr Rd</t>
  </si>
  <si>
    <t>0129</t>
  </si>
  <si>
    <t>46819-2099</t>
  </si>
  <si>
    <t>8100 Amherst Dr</t>
  </si>
  <si>
    <t>0128</t>
  </si>
  <si>
    <t>46803-1499</t>
  </si>
  <si>
    <t>2200 Maumee Ave</t>
  </si>
  <si>
    <t>0127</t>
  </si>
  <si>
    <t>46815-6899</t>
  </si>
  <si>
    <t>4901 Vance Ave</t>
  </si>
  <si>
    <t>0126</t>
  </si>
  <si>
    <t>46805-5399</t>
  </si>
  <si>
    <t>2100 Lake Ave</t>
  </si>
  <si>
    <t>0125</t>
  </si>
  <si>
    <t>46809-1199</t>
  </si>
  <si>
    <t>2929 Engle Rd</t>
  </si>
  <si>
    <t>0121</t>
  </si>
  <si>
    <t>46835-9706</t>
  </si>
  <si>
    <t>5303 Wheelock Rd</t>
  </si>
  <si>
    <t>0119</t>
  </si>
  <si>
    <t>46815-1198</t>
  </si>
  <si>
    <t>420 E Paulding Rd</t>
  </si>
  <si>
    <t>0118</t>
  </si>
  <si>
    <t>46815-6499</t>
  </si>
  <si>
    <t>7200 E State Blvd</t>
  </si>
  <si>
    <t>0107</t>
  </si>
  <si>
    <t>46807-2096</t>
  </si>
  <si>
    <t>3601 S Calhoun St</t>
  </si>
  <si>
    <t>0105</t>
  </si>
  <si>
    <t>46815-6098</t>
  </si>
  <si>
    <t>4600 Fairlawn Pass</t>
  </si>
  <si>
    <t>0102</t>
  </si>
  <si>
    <t>46805-3399</t>
  </si>
  <si>
    <t>475 E State St</t>
  </si>
  <si>
    <t>0101</t>
  </si>
  <si>
    <t>46818-0000</t>
  </si>
  <si>
    <t>12723 Bethel Rd</t>
  </si>
  <si>
    <t>0096</t>
  </si>
  <si>
    <t>Northwest Allen County Schools</t>
  </si>
  <si>
    <t>0225</t>
  </si>
  <si>
    <t>15011 Coldwater Rd</t>
  </si>
  <si>
    <t>0095</t>
  </si>
  <si>
    <t>46845-9631</t>
  </si>
  <si>
    <t>13123 Coldwater Rd</t>
  </si>
  <si>
    <t>0094</t>
  </si>
  <si>
    <t>46845-9633</t>
  </si>
  <si>
    <t>13121 Coldwater Rd</t>
  </si>
  <si>
    <t>0092</t>
  </si>
  <si>
    <t>46818-9559</t>
  </si>
  <si>
    <t>3701 Carroll Rd</t>
  </si>
  <si>
    <t>0091</t>
  </si>
  <si>
    <t>46818-9528</t>
  </si>
  <si>
    <t>4027 Hathaway Rd</t>
  </si>
  <si>
    <t>0090</t>
  </si>
  <si>
    <t>46748-0008</t>
  </si>
  <si>
    <t>Huntertown</t>
  </si>
  <si>
    <t>15330 Lima Rd</t>
  </si>
  <si>
    <t>0089</t>
  </si>
  <si>
    <t>3606 Baird Rd</t>
  </si>
  <si>
    <t>0087</t>
  </si>
  <si>
    <t>425 Union Chapel Rd</t>
  </si>
  <si>
    <t>0079</t>
  </si>
  <si>
    <t>46704-0000</t>
  </si>
  <si>
    <t>Arcola</t>
  </si>
  <si>
    <t>11006 Arcola Rd</t>
  </si>
  <si>
    <t>0069</t>
  </si>
  <si>
    <t>46814-0000</t>
  </si>
  <si>
    <t>2430 W Hamilton Rd, South</t>
  </si>
  <si>
    <t>0072</t>
  </si>
  <si>
    <t>M S D Southwest Allen County Schls</t>
  </si>
  <si>
    <t>46814-9399</t>
  </si>
  <si>
    <t>1515 Scott Rd</t>
  </si>
  <si>
    <t>0071</t>
  </si>
  <si>
    <t>46804-9801</t>
  </si>
  <si>
    <t>4725 Weatherside Run</t>
  </si>
  <si>
    <t>0068</t>
  </si>
  <si>
    <t>46814-9810</t>
  </si>
  <si>
    <t>2310 W Hamilton Rd, South</t>
  </si>
  <si>
    <t>0067</t>
  </si>
  <si>
    <t>11420 Ernst Rd</t>
  </si>
  <si>
    <t>0064</t>
  </si>
  <si>
    <t>46814-5454</t>
  </si>
  <si>
    <t>4509 Homestead Rd</t>
  </si>
  <si>
    <t>0063</t>
  </si>
  <si>
    <t>46814-5497</t>
  </si>
  <si>
    <t>4310 Homestead Rd</t>
  </si>
  <si>
    <t>0047</t>
  </si>
  <si>
    <t>46804-6425</t>
  </si>
  <si>
    <t>415 Mission Hill Dr</t>
  </si>
  <si>
    <t>0046</t>
  </si>
  <si>
    <t>46814-5495</t>
  </si>
  <si>
    <t>5004 Homestead Rd</t>
  </si>
  <si>
    <t>0045</t>
  </si>
  <si>
    <t>46711-0000</t>
  </si>
  <si>
    <t>Berne</t>
  </si>
  <si>
    <t>1012 Starfire Way</t>
  </si>
  <si>
    <t>0025</t>
  </si>
  <si>
    <t>South Adams Schools</t>
  </si>
  <si>
    <t>0035</t>
  </si>
  <si>
    <t>46711-2397</t>
  </si>
  <si>
    <t>1000 Parkway St</t>
  </si>
  <si>
    <t>0023</t>
  </si>
  <si>
    <t>1212 Starfire Way</t>
  </si>
  <si>
    <t>0017</t>
  </si>
  <si>
    <t>46733-2200</t>
  </si>
  <si>
    <t>901 Everhart Dr</t>
  </si>
  <si>
    <t>0041</t>
  </si>
  <si>
    <t>North Adams Community Schools</t>
  </si>
  <si>
    <t>46733-1199</t>
  </si>
  <si>
    <t>1109 Dayton St</t>
  </si>
  <si>
    <t>0037</t>
  </si>
  <si>
    <t>46733-0419</t>
  </si>
  <si>
    <t>1200 North Adams Dr</t>
  </si>
  <si>
    <t>0033</t>
  </si>
  <si>
    <t>46733-2740</t>
  </si>
  <si>
    <t>1000 North Adams Dr</t>
  </si>
  <si>
    <t>0029</t>
  </si>
  <si>
    <t>46772-9436</t>
  </si>
  <si>
    <t>Monroe</t>
  </si>
  <si>
    <t>222 W Washington St</t>
  </si>
  <si>
    <t>0021</t>
  </si>
  <si>
    <t>Adams Central Community Schools</t>
  </si>
  <si>
    <t>0015</t>
  </si>
  <si>
    <t>0020</t>
  </si>
  <si>
    <t>0013</t>
  </si>
  <si>
    <t>ZIP</t>
  </si>
  <si>
    <t>STATE</t>
  </si>
  <si>
    <t>CITY</t>
  </si>
  <si>
    <t>ADDRESS</t>
  </si>
  <si>
    <t>SCHOOL NAME</t>
  </si>
  <si>
    <t>IDOE SCHOOL ID</t>
  </si>
  <si>
    <t>CORPORATION NAME</t>
  </si>
  <si>
    <t>IDOE CORPORATION ID</t>
  </si>
  <si>
    <t>K-2</t>
  </si>
  <si>
    <t xml:space="preserve">11-12 NEXT </t>
  </si>
  <si>
    <t>College Success Guide</t>
  </si>
  <si>
    <t>Address</t>
  </si>
  <si>
    <t>City</t>
  </si>
  <si>
    <t>Zip</t>
  </si>
  <si>
    <t>Scholar Poster</t>
  </si>
  <si>
    <t>LMI Poster</t>
  </si>
  <si>
    <t>Anthis Career Center</t>
  </si>
  <si>
    <t>1118 South State Road 25</t>
  </si>
  <si>
    <t>P.O. Box 900, 9310 S. State Road 67 </t>
  </si>
  <si>
    <t>2407 N 500 W</t>
  </si>
  <si>
    <t>800 MSH Bus Stop Drive</t>
  </si>
  <si>
    <t>D842</t>
  </si>
  <si>
    <t>D840</t>
  </si>
  <si>
    <t>D815</t>
  </si>
  <si>
    <t>D805</t>
  </si>
  <si>
    <t>D720</t>
  </si>
  <si>
    <t>D625</t>
  </si>
  <si>
    <t>D610</t>
  </si>
  <si>
    <t>D605</t>
  </si>
  <si>
    <t>D590</t>
  </si>
  <si>
    <t>D580</t>
  </si>
  <si>
    <t>D570</t>
  </si>
  <si>
    <t>D565</t>
  </si>
  <si>
    <t>D560</t>
  </si>
  <si>
    <t>D555</t>
  </si>
  <si>
    <t>D550</t>
  </si>
  <si>
    <t>D545</t>
  </si>
  <si>
    <t>D535</t>
  </si>
  <si>
    <t>D530</t>
  </si>
  <si>
    <t>D435</t>
  </si>
  <si>
    <t>D430</t>
  </si>
  <si>
    <t>D425</t>
  </si>
  <si>
    <t>D420</t>
  </si>
  <si>
    <t>D415</t>
  </si>
  <si>
    <t>D375</t>
  </si>
  <si>
    <t>D370</t>
  </si>
  <si>
    <t>D335</t>
  </si>
  <si>
    <t>D317</t>
  </si>
  <si>
    <t>D285</t>
  </si>
  <si>
    <t>D275</t>
  </si>
  <si>
    <t>D270</t>
  </si>
  <si>
    <t>D265</t>
  </si>
  <si>
    <t>D260</t>
  </si>
  <si>
    <t>D255</t>
  </si>
  <si>
    <t>D250</t>
  </si>
  <si>
    <t>D245</t>
  </si>
  <si>
    <t>D240</t>
  </si>
  <si>
    <t>D235</t>
  </si>
  <si>
    <t>D230</t>
  </si>
  <si>
    <t>D225</t>
  </si>
  <si>
    <t>D198</t>
  </si>
  <si>
    <t>D177</t>
  </si>
  <si>
    <t>D165</t>
  </si>
  <si>
    <t>D164</t>
  </si>
  <si>
    <t>D140</t>
  </si>
  <si>
    <t>D135</t>
  </si>
  <si>
    <t>D130</t>
  </si>
  <si>
    <t>D105</t>
  </si>
  <si>
    <t>D100</t>
  </si>
  <si>
    <t>D095</t>
  </si>
  <si>
    <t>D090</t>
  </si>
  <si>
    <t>D085</t>
  </si>
  <si>
    <t>D065</t>
  </si>
  <si>
    <t>D050</t>
  </si>
  <si>
    <t>C985</t>
  </si>
  <si>
    <t>C980</t>
  </si>
  <si>
    <t>C900</t>
  </si>
  <si>
    <t>C855</t>
  </si>
  <si>
    <t>C795</t>
  </si>
  <si>
    <t>C774</t>
  </si>
  <si>
    <t>C773</t>
  </si>
  <si>
    <t>C715</t>
  </si>
  <si>
    <t>C710</t>
  </si>
  <si>
    <t>C705</t>
  </si>
  <si>
    <t>C700</t>
  </si>
  <si>
    <t>C680</t>
  </si>
  <si>
    <t>C675</t>
  </si>
  <si>
    <t>C670</t>
  </si>
  <si>
    <t>C665</t>
  </si>
  <si>
    <t>C655</t>
  </si>
  <si>
    <t>C650</t>
  </si>
  <si>
    <t>C645</t>
  </si>
  <si>
    <t>C625</t>
  </si>
  <si>
    <t>C623</t>
  </si>
  <si>
    <t>C615</t>
  </si>
  <si>
    <t>C605</t>
  </si>
  <si>
    <t>C600</t>
  </si>
  <si>
    <t>C595</t>
  </si>
  <si>
    <t>C590</t>
  </si>
  <si>
    <t>C585</t>
  </si>
  <si>
    <t>C545</t>
  </si>
  <si>
    <t>C512</t>
  </si>
  <si>
    <t>C450</t>
  </si>
  <si>
    <t>C445</t>
  </si>
  <si>
    <t>C440</t>
  </si>
  <si>
    <t>C435</t>
  </si>
  <si>
    <t>C400</t>
  </si>
  <si>
    <t>C395</t>
  </si>
  <si>
    <t>C390</t>
  </si>
  <si>
    <t>C360</t>
  </si>
  <si>
    <t>C320</t>
  </si>
  <si>
    <t>C315</t>
  </si>
  <si>
    <t>C310</t>
  </si>
  <si>
    <t>C305</t>
  </si>
  <si>
    <t>C300</t>
  </si>
  <si>
    <t>C295</t>
  </si>
  <si>
    <t>C280</t>
  </si>
  <si>
    <t>C270</t>
  </si>
  <si>
    <t>C267</t>
  </si>
  <si>
    <t>C265</t>
  </si>
  <si>
    <t>C211</t>
  </si>
  <si>
    <t>C190</t>
  </si>
  <si>
    <t>C160</t>
  </si>
  <si>
    <t>C150</t>
  </si>
  <si>
    <t>C125</t>
  </si>
  <si>
    <t>C120</t>
  </si>
  <si>
    <t>C110</t>
  </si>
  <si>
    <t>C105</t>
  </si>
  <si>
    <t>C065</t>
  </si>
  <si>
    <t>C060</t>
  </si>
  <si>
    <t>C050</t>
  </si>
  <si>
    <t>C025</t>
  </si>
  <si>
    <t>B970</t>
  </si>
  <si>
    <t>B965</t>
  </si>
  <si>
    <t>B960</t>
  </si>
  <si>
    <t>B950</t>
  </si>
  <si>
    <t>B930</t>
  </si>
  <si>
    <t>B865</t>
  </si>
  <si>
    <t>B850</t>
  </si>
  <si>
    <t>B835</t>
  </si>
  <si>
    <t>B780</t>
  </si>
  <si>
    <t>B775</t>
  </si>
  <si>
    <t>B760</t>
  </si>
  <si>
    <t>B755</t>
  </si>
  <si>
    <t>B605</t>
  </si>
  <si>
    <t>B565</t>
  </si>
  <si>
    <t>B560</t>
  </si>
  <si>
    <t>B540</t>
  </si>
  <si>
    <t>B535</t>
  </si>
  <si>
    <t>B518</t>
  </si>
  <si>
    <t>B515</t>
  </si>
  <si>
    <t>B510</t>
  </si>
  <si>
    <t>B505</t>
  </si>
  <si>
    <t>B475</t>
  </si>
  <si>
    <t>B465</t>
  </si>
  <si>
    <t>B452</t>
  </si>
  <si>
    <t>B450</t>
  </si>
  <si>
    <t>B445</t>
  </si>
  <si>
    <t>B440</t>
  </si>
  <si>
    <t>B418</t>
  </si>
  <si>
    <t>B395</t>
  </si>
  <si>
    <t>B367</t>
  </si>
  <si>
    <t>B300</t>
  </si>
  <si>
    <t>B297</t>
  </si>
  <si>
    <t>B285</t>
  </si>
  <si>
    <t>B280</t>
  </si>
  <si>
    <t>B275</t>
  </si>
  <si>
    <t>B265</t>
  </si>
  <si>
    <t>B249</t>
  </si>
  <si>
    <t>B246</t>
  </si>
  <si>
    <t>B227</t>
  </si>
  <si>
    <t>B216</t>
  </si>
  <si>
    <t>B215</t>
  </si>
  <si>
    <t>B155</t>
  </si>
  <si>
    <t>B125</t>
  </si>
  <si>
    <t>B120</t>
  </si>
  <si>
    <t>B115</t>
  </si>
  <si>
    <t>B105</t>
  </si>
  <si>
    <t>B095</t>
  </si>
  <si>
    <t>B067</t>
  </si>
  <si>
    <t>B060</t>
  </si>
  <si>
    <t>B050</t>
  </si>
  <si>
    <t>B035</t>
  </si>
  <si>
    <t>B020</t>
  </si>
  <si>
    <t>A985</t>
  </si>
  <si>
    <t>A980</t>
  </si>
  <si>
    <t>A975</t>
  </si>
  <si>
    <t>A871</t>
  </si>
  <si>
    <t>A795</t>
  </si>
  <si>
    <t>A790</t>
  </si>
  <si>
    <t>A735</t>
  </si>
  <si>
    <t>A730</t>
  </si>
  <si>
    <t>A700</t>
  </si>
  <si>
    <t>A695</t>
  </si>
  <si>
    <t>A690</t>
  </si>
  <si>
    <t>A680</t>
  </si>
  <si>
    <t>A665</t>
  </si>
  <si>
    <t>A660</t>
  </si>
  <si>
    <t>A575</t>
  </si>
  <si>
    <t>A570</t>
  </si>
  <si>
    <t>A560</t>
  </si>
  <si>
    <t>A550</t>
  </si>
  <si>
    <t>A470</t>
  </si>
  <si>
    <t>A435</t>
  </si>
  <si>
    <t>A430</t>
  </si>
  <si>
    <t>A425</t>
  </si>
  <si>
    <t>A375</t>
  </si>
  <si>
    <t>A370</t>
  </si>
  <si>
    <t>A365</t>
  </si>
  <si>
    <t>A360</t>
  </si>
  <si>
    <t>A355</t>
  </si>
  <si>
    <t>A350</t>
  </si>
  <si>
    <t>A340</t>
  </si>
  <si>
    <t>A270</t>
  </si>
  <si>
    <t>A250</t>
  </si>
  <si>
    <t>A248</t>
  </si>
  <si>
    <t>A245</t>
  </si>
  <si>
    <t>A235</t>
  </si>
  <si>
    <t>A225</t>
  </si>
  <si>
    <t>A220</t>
  </si>
  <si>
    <t>A215</t>
  </si>
  <si>
    <t>A205</t>
  </si>
  <si>
    <t>A200</t>
  </si>
  <si>
    <t>A195</t>
  </si>
  <si>
    <t>A180</t>
  </si>
  <si>
    <t>A175</t>
  </si>
  <si>
    <t>A160</t>
  </si>
  <si>
    <t>A155</t>
  </si>
  <si>
    <t>A150</t>
  </si>
  <si>
    <t>A145</t>
  </si>
  <si>
    <t>A135</t>
  </si>
  <si>
    <t>A130</t>
  </si>
  <si>
    <t>A125</t>
  </si>
  <si>
    <t>A120</t>
  </si>
  <si>
    <t>A106</t>
  </si>
  <si>
    <t>A104</t>
  </si>
  <si>
    <t>A045</t>
  </si>
  <si>
    <t>A040</t>
  </si>
  <si>
    <t>A035</t>
  </si>
  <si>
    <t>9056</t>
  </si>
  <si>
    <t>8386</t>
  </si>
  <si>
    <t>8125</t>
  </si>
  <si>
    <t>7671</t>
  </si>
  <si>
    <t>7632</t>
  </si>
  <si>
    <t>7467</t>
  </si>
  <si>
    <t>7034</t>
  </si>
  <si>
    <t>6844</t>
  </si>
  <si>
    <t>6811</t>
  </si>
  <si>
    <t>5468</t>
  </si>
  <si>
    <t>5452</t>
  </si>
  <si>
    <t>5320</t>
  </si>
  <si>
    <t>5271</t>
  </si>
  <si>
    <t>5055</t>
  </si>
  <si>
    <t>4846</t>
  </si>
  <si>
    <t>4287</t>
  </si>
  <si>
    <t>Carrie Gosch PK Center</t>
  </si>
  <si>
    <t>3108</t>
  </si>
  <si>
    <t>2416</t>
  </si>
  <si>
    <t>1752</t>
  </si>
  <si>
    <t>1524</t>
  </si>
  <si>
    <t>0891</t>
  </si>
  <si>
    <t>0886</t>
  </si>
  <si>
    <t>0732</t>
  </si>
  <si>
    <t>EACS Early Childhood Preschool</t>
  </si>
  <si>
    <t>0145</t>
  </si>
  <si>
    <t>0100</t>
  </si>
  <si>
    <t>Total</t>
  </si>
  <si>
    <t>Reduced price meals</t>
  </si>
  <si>
    <t>Free meals</t>
  </si>
  <si>
    <t>Schl ID</t>
  </si>
  <si>
    <t>Scholars Brochure</t>
  </si>
  <si>
    <t>SchoolCode</t>
  </si>
  <si>
    <t>School</t>
  </si>
  <si>
    <t xml:space="preserve">ALLEN CO JUVENILE CENTER-FORT WAYNE                                        </t>
  </si>
  <si>
    <t>B806</t>
  </si>
  <si>
    <t xml:space="preserve">AMBASSADOR CHRISTIAN ACADEMY-GARY                                              </t>
  </si>
  <si>
    <t>D862</t>
  </si>
  <si>
    <t xml:space="preserve">COMMUNITY CHRISTIAN SCHOOL-RICHMOND                                          </t>
  </si>
  <si>
    <t>B771</t>
  </si>
  <si>
    <t xml:space="preserve">CROWN POINT CHRISTIAN SCHOOL-ST JOHN                                           </t>
  </si>
  <si>
    <t>B470</t>
  </si>
  <si>
    <t xml:space="preserve">DEMOTTE CHRISTIAN SCH-DEMOTTE                                           </t>
  </si>
  <si>
    <t>C013</t>
  </si>
  <si>
    <t xml:space="preserve">FOREST RIDGE ACADEMY INC-SCHERERVILLE                                      </t>
  </si>
  <si>
    <t>C475</t>
  </si>
  <si>
    <t xml:space="preserve">HASTEN HEBREW ACAD OF INDIANAPOLIS-INDIANAPOLIS                                      </t>
  </si>
  <si>
    <t>C455</t>
  </si>
  <si>
    <t xml:space="preserve">INDIANAPOLIS JUNIOR ACADEMY-INDIANAPOLIS                                      </t>
  </si>
  <si>
    <t>B483</t>
  </si>
  <si>
    <t xml:space="preserve">JAY COUNTY CHRISTIAN ACADEMY-PORTLAND                                          </t>
  </si>
  <si>
    <t>B295</t>
  </si>
  <si>
    <t xml:space="preserve">KINGSWAY CHRISTIAN SCHOOL-AVON                                              </t>
  </si>
  <si>
    <t>D440</t>
  </si>
  <si>
    <t xml:space="preserve">LAFAYETTE CHRISTIAN SCHOOL-LAFAYETTE                                         </t>
  </si>
  <si>
    <t>B145</t>
  </si>
  <si>
    <t xml:space="preserve">LAKEVIEW CHRISTIAN SCHOOL INC-MARION                                            </t>
  </si>
  <si>
    <t>B299</t>
  </si>
  <si>
    <t xml:space="preserve">LEGACY LEARNING CENTER-INDIANAPOLIS                                      </t>
  </si>
  <si>
    <t>C965</t>
  </si>
  <si>
    <t xml:space="preserve">MOORESVILLE CHRISTIAN ACADEMY-MOORESVILLE                                       </t>
  </si>
  <si>
    <t>D249</t>
  </si>
  <si>
    <t xml:space="preserve">NEW VISION CHRISTIAN ACADEMY-SOUTH BEND                                        </t>
  </si>
  <si>
    <t xml:space="preserve">OUR LADY SCHOOL-FORT WAYNE                                        </t>
  </si>
  <si>
    <t>C791</t>
  </si>
  <si>
    <t xml:space="preserve">SCHOOL FOR COMMUNITY LEARNING-INDIANAPOLIS                                      </t>
  </si>
  <si>
    <t>D220</t>
  </si>
  <si>
    <t xml:space="preserve">STANLEY CLARK SCHOOL-SOUTH BEND                                        </t>
  </si>
  <si>
    <t xml:space="preserve">THE OAKS ACADEMY - MIDDLE SCHOOL-INDIANAPOLIS                                      </t>
  </si>
  <si>
    <t>C430</t>
  </si>
  <si>
    <t xml:space="preserve">THE ORCHARD SCHOOL-INDIANAPOLIS                                      </t>
  </si>
  <si>
    <t xml:space="preserve">21ST CENTURY CHARTER SCH OF GARY-GARY                                              </t>
  </si>
  <si>
    <t xml:space="preserve">ADAMS CENTRAL MIDDLE SCHOOL-MONROE                                            </t>
  </si>
  <si>
    <t xml:space="preserve">ALEXANDRIA-MONROE JR./SR. HIGH SCHOOL-ALEXANDRIA                                        </t>
  </si>
  <si>
    <t xml:space="preserve">HIGHLAND MIDDLE SCHOOL (ANDERSON)-ANDERSON                                          </t>
  </si>
  <si>
    <t>ANDERSON PREPARATORY ACADEMY-ANDERSON</t>
  </si>
  <si>
    <t xml:space="preserve">ANDREW J BROWN ACADEMY-INDIANAPOLIS                                      </t>
  </si>
  <si>
    <t xml:space="preserve">CARDINAL RITTER HIGH SCHOOL-INDIANAPOLIS                                      </t>
  </si>
  <si>
    <t xml:space="preserve">CENTRAL CATHOLIC SCHOOL-INDIANAPOLIS                                      </t>
  </si>
  <si>
    <t xml:space="preserve">HOLY CROSS CENTRAL SCHOOL-INDIANAPOLIS                                      </t>
  </si>
  <si>
    <t xml:space="preserve">HOLY FAMILY SCHOOL (NEW ALBANY)-NEW ALBANY                                        </t>
  </si>
  <si>
    <t xml:space="preserve">HOLY NAME SCHOOL-BEECH GROVE                                       </t>
  </si>
  <si>
    <t xml:space="preserve">HOLY SPIRIT SCHOOL-INDIANAPOLIS                                      </t>
  </si>
  <si>
    <t xml:space="preserve">NATIVITY SCHOOL-INDIANAPOLIS                                      </t>
  </si>
  <si>
    <t xml:space="preserve">OUR LADY OF GREENWOOD SCHOOL-GREENWOOD                                         </t>
  </si>
  <si>
    <t xml:space="preserve">OUR LADY OF LOURDES SCHOOL-INDIANAPOLIS                                      </t>
  </si>
  <si>
    <t xml:space="preserve">OUR LADY OF PERPETUAL SCHOOL-NEW ALBANY                                        </t>
  </si>
  <si>
    <t xml:space="preserve">OUR LADY OF PROVIDENCE HIGH SCHOOL-CLARKSVILLE                                       </t>
  </si>
  <si>
    <t xml:space="preserve">SACRED HEART SCHOOL-JEFFERSONVILLE                                    </t>
  </si>
  <si>
    <t xml:space="preserve">SAINT ANTHONY SCHOOL-CLARKSVILLE                                       </t>
  </si>
  <si>
    <t xml:space="preserve">SAINT BARNABAS SCHOOL-INDIANAPOLIS                                      </t>
  </si>
  <si>
    <t xml:space="preserve">SAINT CHARLES BOROMEO SCHOOL (BLOOMINGTON)-BLOOMINGTON                                       </t>
  </si>
  <si>
    <t xml:space="preserve">SAINT JOAN OF ARC SCHOOL-INDIANAPOLIS                                      </t>
  </si>
  <si>
    <t xml:space="preserve">SAINT JUDE ELEMENTARY SCHOOL (INDIANAPOLIS)-INDIANAPOLIS                                      </t>
  </si>
  <si>
    <t xml:space="preserve">SAINT LAWRENCE SCHOOL (INDIANAPOLIS)-INDIANAPOLIS                                      </t>
  </si>
  <si>
    <t xml:space="preserve">SAINT LAWRENCE SCHOOL (LAWRENCEBURG)-LAWRENCEBURG                                      </t>
  </si>
  <si>
    <t xml:space="preserve">SAINT LOUIS SCHOOL-BATESVILLE                                        </t>
  </si>
  <si>
    <t xml:space="preserve">SAINT LUKE SCHOOL-INDIANAPOLIS                                      </t>
  </si>
  <si>
    <t xml:space="preserve">SAINT MALACHY SCHOOL-BROWNSBURG                                        </t>
  </si>
  <si>
    <t xml:space="preserve">SAINT MARK SCHOOL-INDIANAPOLIS                                      </t>
  </si>
  <si>
    <t xml:space="preserve">SAINT MARY SCHOOL (AURORA)-AURORA                                            </t>
  </si>
  <si>
    <t xml:space="preserve">SAINT MATTHEW SCHOOL-INDIANAPOLIS                                      </t>
  </si>
  <si>
    <t xml:space="preserve">SAINT MICHAEL SCHOOL (BROOKVILLE)-BROOKVILLE                                        </t>
  </si>
  <si>
    <t xml:space="preserve">SAINT MICHAEL SCHOOL (GREENFIELD)-GREENFIELD                                        </t>
  </si>
  <si>
    <t xml:space="preserve">SAINT MONICA SCHOOL (INDIANAPOLIS)-INDIANAPOLIS                                      </t>
  </si>
  <si>
    <t xml:space="preserve">SAINT NICHOLAS SCHOOL-SUNMAN                                            </t>
  </si>
  <si>
    <t>SAINT PATRICK SCHOOL (INDIANAPOLIS)-TERRE HAUTE</t>
  </si>
  <si>
    <t xml:space="preserve">SAINT PHILIP NERI SCHOOL-INDIANAPOLIS                                      </t>
  </si>
  <si>
    <t xml:space="preserve">SAINT ROCH SCHOOL-INDIANAPOLIS                                      </t>
  </si>
  <si>
    <t xml:space="preserve">SAINT THOMAS AQUINAS SCHOOL-INDIANAPOLIS                                      </t>
  </si>
  <si>
    <t xml:space="preserve">SAINT VINCENT DEPAUL SCHOOL (BEDFORD)-BEDFORD                                           </t>
  </si>
  <si>
    <t xml:space="preserve">SETON CATHOLIC HIGH SCHOOL-RICHMOND                                          </t>
  </si>
  <si>
    <t xml:space="preserve">SHAWE MEMORIAL HIGH SCHOOL-MADISON                                           </t>
  </si>
  <si>
    <t xml:space="preserve">ST ANTHONY CATHOLIC SCHOOL-INDIANAPOLIS                                      </t>
  </si>
  <si>
    <t xml:space="preserve">ST BARTHOLOMEW SCHOOL-COLUMBUS                                          </t>
  </si>
  <si>
    <t>ST JOHN PAUL II CATHOLIC SCHOOL (SELLERSBURG)-SELLERSBURG</t>
  </si>
  <si>
    <t xml:space="preserve">ST MICHAEL THE ARCHANGEL SCHOOL-INDIANAPOLIS                                      </t>
  </si>
  <si>
    <t xml:space="preserve">ST ROSE OF LIMA SCHOOL-FRANKLIN                                          </t>
  </si>
  <si>
    <t xml:space="preserve">ST THERESE LITTLE FLOWER SCHOOL-INDIANAPOLIS                                      </t>
  </si>
  <si>
    <t xml:space="preserve">ARGOS COMM JR-SR HIGH SCHOOL-ARGOS                                             </t>
  </si>
  <si>
    <t xml:space="preserve">ASPIRE CHARTER ACADEMY-GARY                                              </t>
  </si>
  <si>
    <t xml:space="preserve">ATTICA HIGH SCHOOL-ATTICA                                            </t>
  </si>
  <si>
    <t xml:space="preserve">AVON MIDDLE SCHOOL NORTH-AVON                                              </t>
  </si>
  <si>
    <t xml:space="preserve">AVON MIDDLE SCHOOL SOUTH-AVON                                              </t>
  </si>
  <si>
    <t xml:space="preserve">BARR REEVE MIDDLE/HIGH SCHOOL-MONTGOMERY                                        </t>
  </si>
  <si>
    <t xml:space="preserve">CENTRAL MIDDLE SCHOOL (COLUMBUS)-COLUMBUS                                          </t>
  </si>
  <si>
    <t xml:space="preserve">NORTHSIDE MIDDLE SCHOOL (COLUMBUS)-COLUMBUS                                          </t>
  </si>
  <si>
    <t xml:space="preserve">BATESVILLE MIDDLE SCHOOL-BATESVILLE                                        </t>
  </si>
  <si>
    <t xml:space="preserve">JIMTOWN JUNIOR HIGH SCHOOL-ELKHART                                           </t>
  </si>
  <si>
    <t xml:space="preserve">BEECH GROVE MIDDLE SCHOOL-BEECH GROVE                                       </t>
  </si>
  <si>
    <t xml:space="preserve">BENTON CENTRAL JR-SR HIGH SCHOOL-OXFORD                                            </t>
  </si>
  <si>
    <t xml:space="preserve">BLACKFORD JUNIOR HIGH SCHOOL-HARTFORD CITY                                     </t>
  </si>
  <si>
    <t xml:space="preserve">BLOOMFIELD JR-SR HIGH SCHOOL-BLOOMFIELD                                        </t>
  </si>
  <si>
    <t xml:space="preserve">BLUE RIVER VALLEY JR-SR HIGH SCH-MOUNT SUMMIT                                      </t>
  </si>
  <si>
    <t xml:space="preserve">BREMEN ELEMENTARY/MIDDLE SCHOOL-BREMEN                                            </t>
  </si>
  <si>
    <t xml:space="preserve">BROWN COUNTY JUNIOR HIGH-NASHVILLE                                         </t>
  </si>
  <si>
    <t xml:space="preserve">BROWNSBURG EAST MIDDLE SCHOOL-BROWNSBURG                                        </t>
  </si>
  <si>
    <t xml:space="preserve">BROWNSBURG WEST MIDDLE SCHOOL-BROWNSBURG                                        </t>
  </si>
  <si>
    <t xml:space="preserve">BROWNSTOWN CENTRAL MIDDLE SCHOOL-BROWNSTOWN                                        </t>
  </si>
  <si>
    <t xml:space="preserve">BURRIS LABORATORY SCHOOL-MUNCIE                                            </t>
  </si>
  <si>
    <t xml:space="preserve">KNIGHTSTOWN INTERMEDIATE SCHOOL-KNIGHTSTOWN                                       </t>
  </si>
  <si>
    <t xml:space="preserve">CANNELTON ELEMENTARY &amp; HIGH SCHOOL-CANNELTON                                         </t>
  </si>
  <si>
    <t xml:space="preserve">CAREER ACADEMY HIGH SCHOOL-SOUTH BEND                                        </t>
  </si>
  <si>
    <t xml:space="preserve">CAREER ACADEMY MIDDLE SCHOOL-SOUTH BEND                                        </t>
  </si>
  <si>
    <t xml:space="preserve">CARMEL MIDDLE SCHOOL-CARMEL                                            </t>
  </si>
  <si>
    <t xml:space="preserve">CLAY MIDDLE SCHOOL-CARMEL                                            </t>
  </si>
  <si>
    <t xml:space="preserve">CREEKSIDE MIDDLE SCHOOL-CARMEL                                            </t>
  </si>
  <si>
    <t xml:space="preserve">CARPE DIEM - NORTHWEST-INDIANAPOLIS                                      </t>
  </si>
  <si>
    <t>CARROLL JUNIOR HIGH SCHOOL (FLORA)-FLORA</t>
  </si>
  <si>
    <t xml:space="preserve">CARROLL SENIOR HIGH SCHOOL (FLORA)-FLORA                                             </t>
  </si>
  <si>
    <t xml:space="preserve">CASTON JR-SR HIGH SCHOOL-FULTON                                            </t>
  </si>
  <si>
    <t xml:space="preserve">CENTER GROVE MIDDLE SCHOOL CENTRAL-GREENWOOD                                         </t>
  </si>
  <si>
    <t xml:space="preserve">CENTER GROVE MIDDLE SCHOOL NORTH-GREENWOOD                                         </t>
  </si>
  <si>
    <t xml:space="preserve">CENTERVILLE-ABINGTON JR HIGH SCH-CENTERVILLE                                       </t>
  </si>
  <si>
    <t xml:space="preserve">CENTRAL NOBLE JUNIOR SENIOR HS-ALBION                                            </t>
  </si>
  <si>
    <t xml:space="preserve">CHARLES A TINDLEY ACCELERATED SCH-INDIANAPOLIS                                      </t>
  </si>
  <si>
    <t xml:space="preserve">CHARTER SCHOOL OF THE DUNES-GARY                                              </t>
  </si>
  <si>
    <t xml:space="preserve">CLARK PLEASANT MIDDLE SCHOOL-GREENWOOD                                         </t>
  </si>
  <si>
    <t xml:space="preserve">CLARKSVILLE MIDDLE SCHOOL-CLARKSVILLE                                       </t>
  </si>
  <si>
    <t xml:space="preserve">CLAY CITY JR-SR HIGH SCHOOL-CLAY CITY                                         </t>
  </si>
  <si>
    <t xml:space="preserve">NORTH CLAY MIDDLE SCHOOL-BRAZIL                                            </t>
  </si>
  <si>
    <t xml:space="preserve">CLINTON CENTRAL JUNIOR-SENIOR HS-MICHIGANTOWN                                      </t>
  </si>
  <si>
    <t xml:space="preserve">CLINTON PRAIRIE JR-SR HIGH SCHOOL-FRANKFORT                                         </t>
  </si>
  <si>
    <t xml:space="preserve">CLOVERDALE MIDDLE SCHOOL-CLOVERDALE                                        </t>
  </si>
  <si>
    <t xml:space="preserve">COMMUNITY MONTESSORI-NEW ALBANY                                        </t>
  </si>
  <si>
    <t xml:space="preserve">FRANKFORT MIDDLE SCHOOL-FRANKFORT                                         </t>
  </si>
  <si>
    <t xml:space="preserve">CONCORD JUNIOR HIGH SCHOOL-ELKHART                                           </t>
  </si>
  <si>
    <t>C250</t>
  </si>
  <si>
    <t xml:space="preserve">ANDERSON CHRISTIAN SCHOOL-ANDERSON                                          </t>
  </si>
  <si>
    <t>B015</t>
  </si>
  <si>
    <t xml:space="preserve">BETHANY CHRISTIAN SCHOOL-GOSHEN                                            </t>
  </si>
  <si>
    <t>B290</t>
  </si>
  <si>
    <t xml:space="preserve">BETHESDA CHRISTIAN SCHOOL-BROWNSBURG                                        </t>
  </si>
  <si>
    <t>A170</t>
  </si>
  <si>
    <t xml:space="preserve">BLACKHAWK CHRISTIAN MDL-HIGH SCH-FORT WAYNE                                        </t>
  </si>
  <si>
    <t>B815</t>
  </si>
  <si>
    <t xml:space="preserve">CALUMET CHRISTIAN SCHOOL-GRIFFITH                                          </t>
  </si>
  <si>
    <t>C580</t>
  </si>
  <si>
    <t xml:space="preserve">CALVARY CHRISTIAN SCHOOL-INDIANAPOLIS                                      </t>
  </si>
  <si>
    <t>A284</t>
  </si>
  <si>
    <t xml:space="preserve">CANTERBURY SCHOOL (PK-08)-FORT WAYNE                                        </t>
  </si>
  <si>
    <t>C690</t>
  </si>
  <si>
    <t xml:space="preserve">CAPITOL CITY SDA CHURCH SCHOOL-INDIANAPOLIS                                      </t>
  </si>
  <si>
    <t>C575</t>
  </si>
  <si>
    <t xml:space="preserve">CENTRAL CHRISTIAN ACADEMY-INDIANAPOLIS                                      </t>
  </si>
  <si>
    <t xml:space="preserve">CHRISTEL HOUSE ACADEMY SOUTH-INDIANAPOLIS                                      </t>
  </si>
  <si>
    <t>B045</t>
  </si>
  <si>
    <t>CHRISTIAN ACADEMY OF INDIANA-NEW ALBANY</t>
  </si>
  <si>
    <t>B493</t>
  </si>
  <si>
    <t xml:space="preserve">CHRISTIAN ACADEMY OF MADISON-MADISON                                           </t>
  </si>
  <si>
    <t>B985</t>
  </si>
  <si>
    <t xml:space="preserve">CITY BAPTIST SCHOOLS-HAMMOND                                           </t>
  </si>
  <si>
    <t>A875</t>
  </si>
  <si>
    <t xml:space="preserve">CLINTON CHRISTIAN SCHOOL-GOSHEN                                            </t>
  </si>
  <si>
    <t>C495</t>
  </si>
  <si>
    <t xml:space="preserve">COLONIAL CHRISTIAN SCHOOL-INDIANAPOLIS                                      </t>
  </si>
  <si>
    <t>A450</t>
  </si>
  <si>
    <t xml:space="preserve">COLUMBUS CHRISTIAN SCHOOL INC-COLUMBUS                                          </t>
  </si>
  <si>
    <t>D305</t>
  </si>
  <si>
    <t xml:space="preserve">COMMUNITY BAPTIST CHRISTIAN SCHOOL-SOUTH BEND                                        </t>
  </si>
  <si>
    <t>C281</t>
  </si>
  <si>
    <t xml:space="preserve">CORNERSTONE BAPTIST ACADEMY-INDIANAPOLIS                                      </t>
  </si>
  <si>
    <t>A236</t>
  </si>
  <si>
    <t xml:space="preserve">CORNERSTONE COLLEGE PREP SCH-FORT WAYNE                                        </t>
  </si>
  <si>
    <t>B085</t>
  </si>
  <si>
    <t xml:space="preserve">COVINGTON CHRISTIAN SCHOOL-COVINGTON                                         </t>
  </si>
  <si>
    <t>A275</t>
  </si>
  <si>
    <t>CROSSROAD CHILD &amp; FAMILY SERVICES-FORT WAYNE</t>
  </si>
  <si>
    <t>A990</t>
  </si>
  <si>
    <t xml:space="preserve">ELKHART CHRISTIAN ACADEMY-ELKHART                                           </t>
  </si>
  <si>
    <t>B160</t>
  </si>
  <si>
    <t xml:space="preserve">EMAN SCHOOLS-FISHERS                                           </t>
  </si>
  <si>
    <t>D485</t>
  </si>
  <si>
    <t>EVANSVILLE CHRISTIAN SCHOOL-EVANSVILLE</t>
  </si>
  <si>
    <t>D525</t>
  </si>
  <si>
    <t xml:space="preserve">EVANSVILLE DAY SCHOOL-EVANSVILLE                                        </t>
  </si>
  <si>
    <t>B037</t>
  </si>
  <si>
    <t xml:space="preserve">FAITH CHRISTIAN SCHOOL (CONNERSVILLE)-CONNERSVILLE                                      </t>
  </si>
  <si>
    <t>D452</t>
  </si>
  <si>
    <t xml:space="preserve">FAITH CHRISTIAN SCHOOL (LAFAYETTE)-LAFAYETTE                                         </t>
  </si>
  <si>
    <t>A352</t>
  </si>
  <si>
    <t xml:space="preserve">GATEWAY WOODS SCHOOL-LEO                                               </t>
  </si>
  <si>
    <t>D329</t>
  </si>
  <si>
    <t xml:space="preserve">GRACE CHRISTIAN ACADEMY INC-SCOTTSBURG                                        </t>
  </si>
  <si>
    <t>D310</t>
  </si>
  <si>
    <t xml:space="preserve">GRANGER CHRISTIAN SCHOOL-GRANGER                                           </t>
  </si>
  <si>
    <t>C966</t>
  </si>
  <si>
    <t xml:space="preserve">GREENWOOD CHRISTIAN ACADEMY-GREENWOOD                                         </t>
  </si>
  <si>
    <t>C915</t>
  </si>
  <si>
    <t xml:space="preserve">HARMONY SCHOOL-BLOOMINGTON                                       </t>
  </si>
  <si>
    <t>C275</t>
  </si>
  <si>
    <t xml:space="preserve">HERITAGE CHRISTIAN SCHOOL-INDIANAPOLIS                                      </t>
  </si>
  <si>
    <t>A746</t>
  </si>
  <si>
    <t xml:space="preserve">HERITAGE HALL CHRISTIAN SCHOOL-MUNCIE                                            </t>
  </si>
  <si>
    <t>HOLY CROSS SCHOOL (ANDERSON)-ANDERSON</t>
  </si>
  <si>
    <t>D725</t>
  </si>
  <si>
    <t xml:space="preserve">HOLY CROSS SCHOOL (TERRE HAUTE)-TERRE HAUTE                                       </t>
  </si>
  <si>
    <t>A307</t>
  </si>
  <si>
    <t xml:space="preserve">HORIZON CHRISTIAN ACADEMY-FORT WAYNE                                        </t>
  </si>
  <si>
    <t>C282</t>
  </si>
  <si>
    <t xml:space="preserve">HORIZON CHRISTIAN SCHOOL-INDIANAPOLIS                                      </t>
  </si>
  <si>
    <t>B725</t>
  </si>
  <si>
    <t xml:space="preserve">HOWE SCHOOL-HOWE                                              </t>
  </si>
  <si>
    <t>C175</t>
  </si>
  <si>
    <t xml:space="preserve">INDIANA CHRISTIAN ACADEMY-ANDERSON                                          </t>
  </si>
  <si>
    <t>INDIANA COLLEGE PREPARATORY SCHOOL-INDIANAPOLIS</t>
  </si>
  <si>
    <t>INDIANA CONNECTIONS ACADEMY-INDIANAPOLIS</t>
  </si>
  <si>
    <t>INSIGHT SCHOOL OF INDIANA-INDIANAPOLIS</t>
  </si>
  <si>
    <t>J &amp; R PHALEN LEADERSHIP ACADEMY-INDIANAPOLIS</t>
  </si>
  <si>
    <t>A480</t>
  </si>
  <si>
    <t xml:space="preserve">JAMES E DAVIS SCHOOL-LEBANON                                           </t>
  </si>
  <si>
    <t>D875</t>
  </si>
  <si>
    <t xml:space="preserve">KINGDOM ACADEMY OF BLUFFTON INC-BLUFFTON                                          </t>
  </si>
  <si>
    <t>B595</t>
  </si>
  <si>
    <t xml:space="preserve">LAKELAND CHRISTIAN ACADEMY-WINONA LAKE                                       </t>
  </si>
  <si>
    <t>A740</t>
  </si>
  <si>
    <t xml:space="preserve">LAKEWOOD PARK CHRISTIAN SCHOOL-AUBURN                                            </t>
  </si>
  <si>
    <t>C225</t>
  </si>
  <si>
    <t xml:space="preserve">LIBERTY CHRISTIAN SCHOOL-ANDERSON                                          </t>
  </si>
  <si>
    <t>C927</t>
  </si>
  <si>
    <t xml:space="preserve">LIGHTHOUSE CHRISTIAN ACADEMY-BLOOMINGTON                                       </t>
  </si>
  <si>
    <t>D058</t>
  </si>
  <si>
    <t xml:space="preserve">MIDWEST ACADEMY MCYF-KOUTS                                             </t>
  </si>
  <si>
    <t>B218</t>
  </si>
  <si>
    <t xml:space="preserve">MIDWEST ACADEMY OF INDIANA-CARMEL                                            </t>
  </si>
  <si>
    <t>B747</t>
  </si>
  <si>
    <t xml:space="preserve">MIDWEST ELITE PREP ACAD INC-MERRILLVILLE                                      </t>
  </si>
  <si>
    <t>C628</t>
  </si>
  <si>
    <t xml:space="preserve">MTI SCHOOL OF KNOWLEDGE-INDIANAPOLIS                                      </t>
  </si>
  <si>
    <t>B557</t>
  </si>
  <si>
    <t xml:space="preserve">PIERCETON WOODS ACADEMY-PIERCETON                                         </t>
  </si>
  <si>
    <t>D080</t>
  </si>
  <si>
    <t xml:space="preserve">PORTAGE CHRISTIAN SCHOOL-PORTAGE                                           </t>
  </si>
  <si>
    <t>NULL</t>
  </si>
  <si>
    <t xml:space="preserve">SEVEN OAKS CLASSICAL SCHOOL-ELLETTSVILLE                                      </t>
  </si>
  <si>
    <t>D056</t>
  </si>
  <si>
    <t xml:space="preserve">SHULTS-LEWIS CHILD &amp; FAMILY SRVS-VALPARAISO                                        </t>
  </si>
  <si>
    <t xml:space="preserve">SOUTHEAST NEIGHBORHOOD SCHOOL OF EXCELLENCE-INDIANAPOLIS                                      </t>
  </si>
  <si>
    <t>B562</t>
  </si>
  <si>
    <t xml:space="preserve">SOUTHWEST IN REGIONAL YOUTH VLG-VINCENNES                                         </t>
  </si>
  <si>
    <t xml:space="preserve">ST BENEDICT CATHEDRAL SCHOOL-EVANSVILLE                                        </t>
  </si>
  <si>
    <t>STEEL CITY ACADEMY-GARY</t>
  </si>
  <si>
    <t>C325</t>
  </si>
  <si>
    <t xml:space="preserve">SUBURBAN CHRISTIAN SCHOOL-INDIANAPOLIS                                      </t>
  </si>
  <si>
    <t>C940</t>
  </si>
  <si>
    <t xml:space="preserve">TABERNACLE CHRISTIAN SCHOOL-MARTINSVILLE                                      </t>
  </si>
  <si>
    <t>D748</t>
  </si>
  <si>
    <t xml:space="preserve">TERRE HAUTE SDA SCHOOL-TERRE HAUTE                                       </t>
  </si>
  <si>
    <t>B009</t>
  </si>
  <si>
    <t xml:space="preserve">THE CROSSING EDUCATIONAL CENTER-ELKHART                                           </t>
  </si>
  <si>
    <t>B136</t>
  </si>
  <si>
    <t xml:space="preserve">THE KING'S ACADEMY-JONESBORO                                         </t>
  </si>
  <si>
    <t>C375</t>
  </si>
  <si>
    <t xml:space="preserve">TRADERS POINT CHRISTIAN ACADEMY-WHITESTOWN                                        </t>
  </si>
  <si>
    <t>C561</t>
  </si>
  <si>
    <t xml:space="preserve">TRINITY CHRISTIAN SCHOOL-INDIANAPOLIS                                      </t>
  </si>
  <si>
    <t>D217</t>
  </si>
  <si>
    <t xml:space="preserve">TRINITY SCHOOL AT GREENLAWN-SOUTH BEND                                        </t>
  </si>
  <si>
    <t>D073</t>
  </si>
  <si>
    <t xml:space="preserve">VICTORY CHRISTIAN ACADEMY-VALPARAISO                                        </t>
  </si>
  <si>
    <t xml:space="preserve">VISION ACADEMY-INDIANAPOLIS                                      </t>
  </si>
  <si>
    <t xml:space="preserve">COVINGTON MIDDLE SCHOOL-COVINGTON                                         </t>
  </si>
  <si>
    <t xml:space="preserve">COWAN HIGH SCHOOL-MUNCIE                                            </t>
  </si>
  <si>
    <t xml:space="preserve">CRAWFORD COUNTY HIGH SCHOOL-MARENGO                                           </t>
  </si>
  <si>
    <t>CRAWFORD COUNTY MIDDLE SCHOOL-MARENGO</t>
  </si>
  <si>
    <t xml:space="preserve">CRAWFORDSVILLE MIDDLE SCHOOL-CRAWFORDSVILLE                                    </t>
  </si>
  <si>
    <t xml:space="preserve">CROTHERSVILLE JR-SR HIGH SCHOOL-CROTHERSVILLE                                     </t>
  </si>
  <si>
    <t xml:space="preserve">COLONEL JOHN WHEELER MIDDLE SCHOOL-CROWN POINT                                       </t>
  </si>
  <si>
    <t xml:space="preserve">ROBERT TAFT MIDDLE SCHOOL-CROWN POINT                                       </t>
  </si>
  <si>
    <t xml:space="preserve">EMMA DONNAN MIDDLE SCHOOL-INDIANAPOLIS                                      </t>
  </si>
  <si>
    <t xml:space="preserve">THOMAS CARR HOWE COMM HIGH SCHOOL-INDIANAPOLIS                                      </t>
  </si>
  <si>
    <t xml:space="preserve">CULVER COMMUNITY MIDDLE/HIGH SCH-CULVER                                            </t>
  </si>
  <si>
    <t xml:space="preserve">DALEVILLE JR-SR HIGH SCHOOL-DALEVILLE                                         </t>
  </si>
  <si>
    <t xml:space="preserve">DAMAR CHARTER ACADEMY-INDIANAPOLIS                                      </t>
  </si>
  <si>
    <t xml:space="preserve">DANVILLE MIDDLE SCHOOL-DANVILLE                                          </t>
  </si>
  <si>
    <t xml:space="preserve">NORTH DECATUR JR-SR HIGH SCHOOL-GREENSBURG                                        </t>
  </si>
  <si>
    <t xml:space="preserve">SOUTH DECATUR JR-SR HIGH SCHOOL-GREENSBURG                                        </t>
  </si>
  <si>
    <t xml:space="preserve">DEKALB MIDDLE SCHOOL-WATERLOO                                          </t>
  </si>
  <si>
    <t xml:space="preserve">EASTSIDE JUNIOR-SENIOR HIGH SCHOOL-BUTLER                                            </t>
  </si>
  <si>
    <t xml:space="preserve">DELTA MIDDLE SCHOOL-MUNCIE                                            </t>
  </si>
  <si>
    <t xml:space="preserve">DELPHI COMMUNITY MIDDLE SCHOOL-DELPHI                                            </t>
  </si>
  <si>
    <t xml:space="preserve">ANNUNCIATION CTHLC AT HOLY SPIRIT-EVANSVILLE                                        </t>
  </si>
  <si>
    <t xml:space="preserve">CORPUS CHRISTI SCHOOL-EVANSVILLE                                        </t>
  </si>
  <si>
    <t xml:space="preserve">GOOD SHEPHERD SCHOOL-EVANSVILLE                                        </t>
  </si>
  <si>
    <t xml:space="preserve">HOLY REDEEMER SCHOOL-EVANSVILLE                                        </t>
  </si>
  <si>
    <t>HOLY TRINITY CATHOLIC SCHOOL-JASPER</t>
  </si>
  <si>
    <t xml:space="preserve">RIVET MIDDLE &amp; HIGH SCHOOL-VINCENNES                                         </t>
  </si>
  <si>
    <t xml:space="preserve">SAINT ELIZABETH SETON CATHOLIC SCH-FORT WAYNE                                        </t>
  </si>
  <si>
    <t xml:space="preserve">SAINT JAMES SCHOOL-HAUBSTADT                                         </t>
  </si>
  <si>
    <t xml:space="preserve">ST PHILIP SCHOOL-MOUNT VERNON                                      </t>
  </si>
  <si>
    <t xml:space="preserve">WASHINGTON CATHOLIC MID/HIGH SCH-WASHINGTON                                        </t>
  </si>
  <si>
    <t xml:space="preserve">CHRIST THE KING SCHOOL-SOUTH BEND                                        </t>
  </si>
  <si>
    <t xml:space="preserve">CORPUS CHRISTI SCHOOL-SOUTH BEND                                        </t>
  </si>
  <si>
    <t xml:space="preserve">HOLY CROSS SCHOOL (SOUTH BEND)-SOUTH BEND                                        </t>
  </si>
  <si>
    <t xml:space="preserve">HOLY FAMILY SCHOOL (SOUTH BEND)-SOUTH BEND                                        </t>
  </si>
  <si>
    <t xml:space="preserve">MISHAWAKA CATHOLIC SCHOOL-MISHAWAKA                                         </t>
  </si>
  <si>
    <t xml:space="preserve">MOST PRECIOUS BLOOD SCHOOL-FORT WAYNE                                        </t>
  </si>
  <si>
    <t xml:space="preserve">OUR LADY OF HUNGARY SCHOOL-SOUTH BEND                                        </t>
  </si>
  <si>
    <t xml:space="preserve">QUEEN OF ANGELS SCHOOL-FORT WAYNE                                        </t>
  </si>
  <si>
    <t xml:space="preserve">QUEEN OF PEACE SCHOOL-MISHAWAKA                                         </t>
  </si>
  <si>
    <t xml:space="preserve">SAINT ADALBERT SCHOOL-SOUTH BEND                                        </t>
  </si>
  <si>
    <t xml:space="preserve">SAINT ANTHONY DE PADUA SCHOOL-SOUTH BEND                                        </t>
  </si>
  <si>
    <t xml:space="preserve">SAINT CHARLES BORROMEO SCHOOL (FORT WAYNE)-FORT WAYNE                                        </t>
  </si>
  <si>
    <t xml:space="preserve">SAINT JOHN THE BAPTIST CATHOLIC (NEW HAVEN)-NEW HAVEN                                         </t>
  </si>
  <si>
    <t xml:space="preserve">SAINT JOHN THE BAPTIST SCHOOL (FORT WAYNE)-FORT WAYNE                                        </t>
  </si>
  <si>
    <t>SAINT JOSEPH CATHOLIC SCHOOL (FORT WAYNE)-FORT WAYNE</t>
  </si>
  <si>
    <t xml:space="preserve">SAINT JOSEPH SCHOOL (DECATUR)-DECATUR                                           </t>
  </si>
  <si>
    <t xml:space="preserve">SAINT JOSEPH SCHOOL (SOUTH BEND)-SOUTH BEND                                        </t>
  </si>
  <si>
    <t xml:space="preserve">SAINT JUDE CATHOLIC SCHOOL (SOUTH BEND)-SOUTH BEND                                        </t>
  </si>
  <si>
    <t xml:space="preserve">SAINT JUDE ELEMENTARY SCHOOL (FORT WAYNE)-FORT WAYNE                                        </t>
  </si>
  <si>
    <t xml:space="preserve">SAINT LOUIS BESANCON CATHOLIC SCH-NEW HAVEN                                         </t>
  </si>
  <si>
    <t xml:space="preserve">SAINT MATTHEW CATHEDRAL SCHOOL-SOUTH BEND                                        </t>
  </si>
  <si>
    <t xml:space="preserve">SAINT MICHAEL SCHOOL (PLYMOUTH)-PLYMOUTH                                          </t>
  </si>
  <si>
    <t xml:space="preserve">SAINT VINCENT DEPAUL SCHOOL (FORT WAYNE)-FORT WAYNE                                        </t>
  </si>
  <si>
    <t xml:space="preserve">ST THOMAS THE APOSTLE SCHOOL-ELKHART                                           </t>
  </si>
  <si>
    <t xml:space="preserve">ST VINCENT DEPAUL SCHOOL (ELKHART)-ELKHART                                           </t>
  </si>
  <si>
    <t xml:space="preserve">BISHOP NOLL INSTITUTE-HAMMOND                                           </t>
  </si>
  <si>
    <t xml:space="preserve">NATIVITY OF OUR SAVIOR SCHOOL-PORTAGE                                           </t>
  </si>
  <si>
    <t xml:space="preserve">NOTRE DAME CATHOLIC SCHOOL-MICHIGAN CITY                                     </t>
  </si>
  <si>
    <t xml:space="preserve">QUEEN OF ALL SAINTS SCHOOL-MICHIGAN CITY                                     </t>
  </si>
  <si>
    <t xml:space="preserve">SAINT CASIMIR SCHOOL-HAMMOND                                           </t>
  </si>
  <si>
    <t xml:space="preserve">SAINT JOHN BOSCO SCHOOL-HAMMOND                                           </t>
  </si>
  <si>
    <t xml:space="preserve">SAINT MARY CATHOLIC COMM SCHOOL-CROWN POINT                                       </t>
  </si>
  <si>
    <t xml:space="preserve">SAINT MARY SCHOOL (GRIFFITH)-GRIFFITH                                          </t>
  </si>
  <si>
    <t xml:space="preserve">SAINT MICHAEL SCHOOL (SCHERERVILLE)-SCHERERVILLE                                      </t>
  </si>
  <si>
    <t>SAINT PATRICK SCHOOL (CHESTERTON)-CHESTERTON</t>
  </si>
  <si>
    <t xml:space="preserve">SAINT STANISLAUS KOSTKA SCHOOL-MICHIGAN CITY                                     </t>
  </si>
  <si>
    <t xml:space="preserve">SAINT THOMAS MORE SCHOOL-MUNSTER                                           </t>
  </si>
  <si>
    <t xml:space="preserve">ST STANISLAUS SCHOOL-EAST CHICAGO                                      </t>
  </si>
  <si>
    <t xml:space="preserve">CENTRAL CATHOLIC JR-SR HIGH SCHOOL-LAFAYETTE                                         </t>
  </si>
  <si>
    <t xml:space="preserve">OUR LADY OF GRACE SCHOOL-NOBLESVILLE                                       </t>
  </si>
  <si>
    <t xml:space="preserve">OUR LADY OF MT CARMEL SCHOOL-CARMEL                                            </t>
  </si>
  <si>
    <t xml:space="preserve">DISCOVERY CHARTER SCHOOL-PORTER                                            </t>
  </si>
  <si>
    <t xml:space="preserve">DUGGER UNION COMMUNITY SCHOOL CORP-DUGGER                                            </t>
  </si>
  <si>
    <t xml:space="preserve">CHESTERTON MIDDLE SCHOOL-CHESTERTON                                        </t>
  </si>
  <si>
    <t xml:space="preserve">HERITAGE JR-SR HIGH SCHOOL-MONROEVILLE                                       </t>
  </si>
  <si>
    <t xml:space="preserve">LEO JUNIOR-SENIOR HIGH SCHOOL-LEO                                               </t>
  </si>
  <si>
    <t xml:space="preserve">NEW HAVEN MIDDLE SCHOOL-NEW HAVEN                                         </t>
  </si>
  <si>
    <t xml:space="preserve">PAUL HARDING JR HIGH SCHOOL-FT WAYNE                                          </t>
  </si>
  <si>
    <t xml:space="preserve">WOODLAN JR-SR HIGH SCHOOL-WOODBURN                                          </t>
  </si>
  <si>
    <t xml:space="preserve">EAST CHICAGO LIGHTHOUSE-EAST CHICAGO                                      </t>
  </si>
  <si>
    <t xml:space="preserve">EAST CHICAGO URBAN ENTERPRISE ACAD-EAST CHICAGO                                      </t>
  </si>
  <si>
    <t xml:space="preserve">WALDO J WOOD MEMORIAL JHS-OAKLAND CITY                                      </t>
  </si>
  <si>
    <t xml:space="preserve">EAST NOBLE MIDDLE SCHOOL-KENDALLVILLE                                      </t>
  </si>
  <si>
    <t xml:space="preserve">KOUTS MIDDLE-HIGH SCHOOL-KOUTS                                             </t>
  </si>
  <si>
    <t xml:space="preserve">MORGAN TOWNSHIP MIDDLE-HIGH SCHOOL-VALPARAISO                                        </t>
  </si>
  <si>
    <t xml:space="preserve">WASHINGTON TWP MIDDLE-HIGH SCHOOL-VALPARAISO                                        </t>
  </si>
  <si>
    <t xml:space="preserve">EAST WASHINGTON MIDDLE SCHOOL-PEKIN                                             </t>
  </si>
  <si>
    <t xml:space="preserve">EASTBROOK JUNIOR HIGH SCHOOL-MARION                                            </t>
  </si>
  <si>
    <t xml:space="preserve">EASTERN GREENE MIDDLE SCHOOL-BLOOMFIELD                                        </t>
  </si>
  <si>
    <t xml:space="preserve">EASTERN HANCOCK MIDDLE SCHOOL-CHARLOTTESVILLE                                   </t>
  </si>
  <si>
    <t xml:space="preserve">EASTERN HIGH SCHOOL (GREENTOWN)-GREENTOWN                                         </t>
  </si>
  <si>
    <t>EASTERN MIDDLE SCHOOL-GREENTOWN</t>
  </si>
  <si>
    <t xml:space="preserve">WINAMAC COMMUNITY MIDDLE SCHOOL-WINAMAC                                           </t>
  </si>
  <si>
    <t xml:space="preserve">EDINBURGH COMM MIDDLE SCHOOL-EDINBURGH                                         </t>
  </si>
  <si>
    <t xml:space="preserve">THEODORE ROOSEVELT CAR &amp; TECH ACADEMY-GARY                                              </t>
  </si>
  <si>
    <t xml:space="preserve">NORTH SIDE MIDDLE SCHOOL-ELKHART                                           </t>
  </si>
  <si>
    <t xml:space="preserve">PIERRE MORAN MIDDLE SCHOOL-ELKHART                                           </t>
  </si>
  <si>
    <t xml:space="preserve">WEST SIDE MIDDLE SCHOOL-ELKHART                                           </t>
  </si>
  <si>
    <t xml:space="preserve">ELWOOD JR-SR HIGH SCHOOL-ELWOOD                                            </t>
  </si>
  <si>
    <t xml:space="preserve">EMINENCE JR-SR HIGH SCHOOL-EMINENCE                                          </t>
  </si>
  <si>
    <t xml:space="preserve">ACADEMY FOR INNOVATIVE STUDIES-EVANSVILLE                                        </t>
  </si>
  <si>
    <t xml:space="preserve">CEDAR HALL COMMUNITY SCHOOL-EVANSVILLE                                        </t>
  </si>
  <si>
    <t xml:space="preserve">GLENWOOD LEADERSHIP ACADEMY-EVANSVILLE                                        </t>
  </si>
  <si>
    <t xml:space="preserve">HELFRICH PARK STEM ACADEMY-EVANSVILLE                                        </t>
  </si>
  <si>
    <t xml:space="preserve">LINCOLN SCHOOL (EVANSVILLE)-EVANSVILLE                                        </t>
  </si>
  <si>
    <t xml:space="preserve">LODGE COMMUNITY SCHOOL-EVANSVILLE                                        </t>
  </si>
  <si>
    <t xml:space="preserve">MCGARY MIDDLE SCHOOL-EVANSVILLE                                        </t>
  </si>
  <si>
    <t xml:space="preserve">NORTH JUNIOR HIGH SCHOOL-EVANSVILLE                                        </t>
  </si>
  <si>
    <t xml:space="preserve">PERRY HEIGHTS MIDDLE SCHOOL-EVANSVILLE                                        </t>
  </si>
  <si>
    <t xml:space="preserve">PLAZA PARK INTERNATIONAL PREP ACADEMY-EVANSVILLE                                        </t>
  </si>
  <si>
    <t xml:space="preserve">THOMPKINS MIDDLE SCHOOL-EVANSVILLE                                        </t>
  </si>
  <si>
    <t xml:space="preserve">WASHINGTON MIDDLE SCHOOL (EVANSVILLE)-EVANSVILLE                                        </t>
  </si>
  <si>
    <t xml:space="preserve">FAIRFIELD JR-SR HIGH SCHOOL-GOSHEN                                            </t>
  </si>
  <si>
    <t xml:space="preserve">CONNERSVILLE MIDDLE SCHOOL-CONNERSVILLE                                      </t>
  </si>
  <si>
    <t xml:space="preserve">HAUSER JR-SR HIGH SCHOOL-HOPE                                              </t>
  </si>
  <si>
    <t xml:space="preserve">BLACKHAWK MIDDLE SCHOOL-FORT WAYNE                                        </t>
  </si>
  <si>
    <t xml:space="preserve">JEFF H TOWLES INTERMEDIATE SCHOOL-FORT WAYNE                                        </t>
  </si>
  <si>
    <t xml:space="preserve">JEFFERSON MIDDLE SCHOOL-FORT WAYNE                                        </t>
  </si>
  <si>
    <t xml:space="preserve">KEKIONGA MIDDLE SCHOOL-FORT WAYNE                                        </t>
  </si>
  <si>
    <t xml:space="preserve">LAKESIDE MIDDLE SCHOOL-FORT WAYNE                                        </t>
  </si>
  <si>
    <t xml:space="preserve">LANE MIDDLE SCHOOL-FORT WAYNE                                        </t>
  </si>
  <si>
    <t xml:space="preserve">MEMORIAL PARK MIDDLE SCHOOL-FORT WAYNE                                        </t>
  </si>
  <si>
    <t xml:space="preserve">MIAMI MIDDLE SCHOOL-FORT WAYNE                                        </t>
  </si>
  <si>
    <t xml:space="preserve">NORTHWOOD MIDDLE SCHOOL (FORT WAYNE)-FORT WAYNE                                        </t>
  </si>
  <si>
    <t xml:space="preserve">PORTAGE MIDDLE SCHOOL-FORT WAYNE                                        </t>
  </si>
  <si>
    <t xml:space="preserve">SHAWNEE MIDDLE SCHOOL-FORT WAYNE                                        </t>
  </si>
  <si>
    <t xml:space="preserve">FRANKLIN COMMUNITY MIDDLE SCHOOL-FRANKLIN                                          </t>
  </si>
  <si>
    <t xml:space="preserve">FRANKLIN COUNTY MIDDLE SCHOOL-BROOKVILLE                                        </t>
  </si>
  <si>
    <t xml:space="preserve">FRANKLIN TOWNSHIP MIDDLE SCH WEST-INDIANAPOLIS                                      </t>
  </si>
  <si>
    <t xml:space="preserve">FRANKLIN TOWNSHIP MIDDLE SCHL EAST-INDIANAPOLIS                                      </t>
  </si>
  <si>
    <t xml:space="preserve">FRANKTON JR-SR HIGH SCHOOL-FRANKTON                                          </t>
  </si>
  <si>
    <t xml:space="preserve">LAPEL MIDDLE SCHOOL-LAPEL                                             </t>
  </si>
  <si>
    <t xml:space="preserve">FREMONT MIDDLE SCHOOL-FREMONT                                           </t>
  </si>
  <si>
    <t xml:space="preserve">FRONTIER JR-SR HIGH SCHOOL-CHALMERS                                          </t>
  </si>
  <si>
    <t xml:space="preserve">GARRETT MIDDLE SCH-GARRETT                                           </t>
  </si>
  <si>
    <t>BAILLY PREPARATORY ACADEMY-GARY</t>
  </si>
  <si>
    <t xml:space="preserve">BENJAMIN BANNEKER ACHIEVEMENT CTR-GARY                                              </t>
  </si>
  <si>
    <t xml:space="preserve">FRANKIE W MCCULLOUGH ACAD FOR GIRL-GARY                                              </t>
  </si>
  <si>
    <t xml:space="preserve">WEST SIDE LEADERSHIP ACADEMY-GARY                                              </t>
  </si>
  <si>
    <t xml:space="preserve">WM A WIRT-EMERSON VPA-GARY                                              </t>
  </si>
  <si>
    <t xml:space="preserve">GARY LIGHTHOUSE CHARTER SCHOOL-GARY                                              </t>
  </si>
  <si>
    <t xml:space="preserve">GOSHEN MIDDLE SCHOOL-GOSHEN                                            </t>
  </si>
  <si>
    <t xml:space="preserve">CHARLESTOWN MIDDLE SCHOOL-CHARLESTOWN                                       </t>
  </si>
  <si>
    <t xml:space="preserve">CLARK COUNTY MIDDLE/HIGH SCHOOL-JEFFERSONVILLE                                    </t>
  </si>
  <si>
    <t xml:space="preserve">CORDEN PORTER EDU CENTER-JEFFERSONVILLE                                    </t>
  </si>
  <si>
    <t xml:space="preserve">NEW WASHINGTON MIDDLE/HIGH SCHOOL-NEW WASHINGTON                                    </t>
  </si>
  <si>
    <t xml:space="preserve">PARKVIEW MIDDLE SCHOOL-JEFFERSONVILLE                                    </t>
  </si>
  <si>
    <t xml:space="preserve">RIVER VALLEY MIDDLE SCHOOL-JEFFERSONVILLE                                    </t>
  </si>
  <si>
    <t xml:space="preserve">JASPER MIDDLE SCHOOL-JASPER                                            </t>
  </si>
  <si>
    <t xml:space="preserve">GREENCASTLE MIDDLE SCHOOL-GREENCASTLE                                       </t>
  </si>
  <si>
    <t xml:space="preserve">GREENFIELD CENTRAL JUNIOR HIGH SCH-GREENFIELD                                        </t>
  </si>
  <si>
    <t xml:space="preserve">GREENSBURG COMMUNITY JR HIGH-GREENSBURG                                        </t>
  </si>
  <si>
    <t xml:space="preserve">SAINT MARY SCHOOL (GREENSBURG)-GREENSBURG                                        </t>
  </si>
  <si>
    <t xml:space="preserve">GREENWOOD MIDDLE SCHOOL-GREENWOOD                                         </t>
  </si>
  <si>
    <t xml:space="preserve">GRIFFITH MIDDLE SCHOOL-GRIFFITH                                          </t>
  </si>
  <si>
    <t xml:space="preserve">HAMILTON COMMUNITY HIGH SCHOOL-HAMILTON                                          </t>
  </si>
  <si>
    <t xml:space="preserve">HAMILTON HEIGHTS MIDDLE SCH-ARCADIA                                           </t>
  </si>
  <si>
    <t xml:space="preserve">FALL CREEK JUNIOR HIGH-FISHERS                                           </t>
  </si>
  <si>
    <t xml:space="preserve">FISHERS JUNIOR HIGH SCHOOL-FISHERS                                           </t>
  </si>
  <si>
    <t xml:space="preserve">HAMILTON SE INT AND JR HIGH SCH-FISHERS                                           </t>
  </si>
  <si>
    <t xml:space="preserve">RIVERSIDE JUNIOR HIGH-FISHERS                                           </t>
  </si>
  <si>
    <t xml:space="preserve">HAMMOND ACADEMY OF SCIENCE &amp; TECH-HAMMOND                                           </t>
  </si>
  <si>
    <t xml:space="preserve">HANOVER CENTRAL MIDDLE SCHOOL-CEDAR LAKE                                        </t>
  </si>
  <si>
    <t xml:space="preserve">HOOSIER ACAD VIRTUAL CHARTER SCH-INDIANAPOLIS                                      </t>
  </si>
  <si>
    <t xml:space="preserve">HOOSIER ACADEMY - INDIANAPOLIS-INDIANAPOLIS                                      </t>
  </si>
  <si>
    <t xml:space="preserve">CRESTVIEW MIDDLE SCHOOL-HUNTINGTON                                        </t>
  </si>
  <si>
    <t xml:space="preserve">RIVERVIEW SCHOOL-HUNTINGTON                                        </t>
  </si>
  <si>
    <t xml:space="preserve">INDIANA MATH &amp; SCIENCE ACADEMY NORTH-INDIANAPOLIS                                      </t>
  </si>
  <si>
    <t xml:space="preserve">INDIANA MATH &amp; SCIENCE ACADEMY WEST-INDIANAPOLIS                                      </t>
  </si>
  <si>
    <t xml:space="preserve">INDIANA SCHOOL FOR THE BLIND-INDIANAPOLIS                                      </t>
  </si>
  <si>
    <t xml:space="preserve">INDIANA SCHOOL FOR THE DEAF-INDIANAPOLIS                                      </t>
  </si>
  <si>
    <t xml:space="preserve">INDIANA VIRTUAL SCHOOL-INDIANAPOLIS                                      </t>
  </si>
  <si>
    <t xml:space="preserve">INDIANAPOLIS METROPOLITAN HIGH SCH-INDIANAPOLIS                                      </t>
  </si>
  <si>
    <t xml:space="preserve">ARLINGTON COMMUNITY HIGH SCHOOL-INDIANAPOLIS                                      </t>
  </si>
  <si>
    <t xml:space="preserve">BROAD RIPPLE MGNT HS FOR PRFM ARTS-INDIANAPOLIS                                      </t>
  </si>
  <si>
    <t xml:space="preserve">BROAD RIPPLE MGNT JR HS-PRFM ARTS-INDIANAPOLIS                                      </t>
  </si>
  <si>
    <t xml:space="preserve">CENTER FOR INQUIRY 27 SCHOOL  (19TH STREET)-INDIANAPOLIS                                      </t>
  </si>
  <si>
    <t xml:space="preserve">CENTER FOR INQUIRY SCHOOL  84 (57TH STREET)-INDIANAPOLIS                                      </t>
  </si>
  <si>
    <t xml:space="preserve">CENTER FOR INQUIRY SCHOOL 2 (NEW JERSEY STREET)-INDIANAPOLIS                                      </t>
  </si>
  <si>
    <t xml:space="preserve">CRISPUS ATTUCKS MEDICAL MAGNET HS-INDIANAPOLIS                                      </t>
  </si>
  <si>
    <t xml:space="preserve">DANIEL WEBSTER SCHOOL 46-INDIANAPOLIS                                      </t>
  </si>
  <si>
    <t>EDISON SCHOOL OF THE ARTS 47-INDIANAPOLIS</t>
  </si>
  <si>
    <t xml:space="preserve">FRANCIS W PARKER SCHOOL 56-INDIANAPOLIS                                      </t>
  </si>
  <si>
    <t xml:space="preserve">GEORGE W CARVER SCHOOL 87-INDIANAPOLIS                                      </t>
  </si>
  <si>
    <t xml:space="preserve">GEORGE WASHINGTON COMM JR HS-INDIANAPOLIS                                      </t>
  </si>
  <si>
    <t xml:space="preserve">GEORGE WASHINGTON COMMUNITY HS-INDIANAPOLIS                                      </t>
  </si>
  <si>
    <t xml:space="preserve">H L HARSHMAN MIDDLE SCHOOL-INDIANAPOLIS                                      </t>
  </si>
  <si>
    <t xml:space="preserve">JAMES A GARFIELD SCH 31-INDIANAPOLIS                                      </t>
  </si>
  <si>
    <t xml:space="preserve">JOHN MARSHALL COMMUNITY HIGH SCH-INDIANAPOLIS                                      </t>
  </si>
  <si>
    <t xml:space="preserve">JOHN MARSHALL MIDDLE-INDIANAPOLIS                                      </t>
  </si>
  <si>
    <t xml:space="preserve">LONGFELLOW MAGNET MIDDLE SCHOOL-INDIANAPOLIS                                      </t>
  </si>
  <si>
    <t xml:space="preserve">MERLE SIDENER GIFTED ACADEMY-INDIANAPOLIS                                      </t>
  </si>
  <si>
    <t xml:space="preserve">NORTHWEST COMMUNITY HIGH SCHOOL-INDIANAPOLIS                                      </t>
  </si>
  <si>
    <t xml:space="preserve">NORTHWEST COMMUNITY MIDDLE SCHOOL-INDIANAPOLIS                                      </t>
  </si>
  <si>
    <t xml:space="preserve">ROUSSEAU MCCLELLAN SCHOOL 91-INDIANAPOLIS                                      </t>
  </si>
  <si>
    <t xml:space="preserve">SHORTRIDGE HIGH SCHOOL-INDIANAPOLIS                                      </t>
  </si>
  <si>
    <t>STEPHEN FOSTER SCHOOL 67-INDIANAPOLIS</t>
  </si>
  <si>
    <t xml:space="preserve">SUPER SCHOOL 19-INDIANAPOLIS                                      </t>
  </si>
  <si>
    <t xml:space="preserve">INDIANAPOLIS LIGHTHOUSE EAST-INDIANAPOLIS                                      </t>
  </si>
  <si>
    <t xml:space="preserve">INDPLS LIGHTHOUSE CHARTER SCHOOL-INDIANAPOLIS                                      </t>
  </si>
  <si>
    <t xml:space="preserve">IRVINGTON COMMUNITY SCHOOL-INDIANAPOLIS                                      </t>
  </si>
  <si>
    <t xml:space="preserve">JAC-CEN-DEL MS/HS-OSGOOD                                            </t>
  </si>
  <si>
    <t xml:space="preserve">EAST JAY COUNTY MIDDLE SCHOOL-PORTLAND                                          </t>
  </si>
  <si>
    <t xml:space="preserve">WEST JAY COUNTY MIDDLE SCHOOL-DUNKIRK                                           </t>
  </si>
  <si>
    <t xml:space="preserve">JENNINGS COUNTY MIDDLE SCHOOL-NORTH VERNON                                      </t>
  </si>
  <si>
    <t xml:space="preserve">HAROLD C UREY MIDDLE SCHOOL-WALKERTON                                         </t>
  </si>
  <si>
    <t xml:space="preserve">KANKAKEE VALLEY MIDDLE SCHOOL-WHEATFIELD                                        </t>
  </si>
  <si>
    <t xml:space="preserve">KIPP INDY COLLEGE PREP MIDDLE-INDIANAPOLIS                                      </t>
  </si>
  <si>
    <t xml:space="preserve">KNOX COMMUNITY MIDDLE SCHOOL-KNOX                                              </t>
  </si>
  <si>
    <t xml:space="preserve">BON AIR MIDDLE SCHOOL-KOKOMO                                            </t>
  </si>
  <si>
    <t xml:space="preserve">CENTRAL MIDDLE SCHOOL (KOKOMO)-KOKOMO                                            </t>
  </si>
  <si>
    <t xml:space="preserve">MAPLE CREST MIDDLE SCHOOL-KOKOMO                                            </t>
  </si>
  <si>
    <t xml:space="preserve">LAFAYETTE TECUMSEH JR HIGH SCH-LAFAYETTE                                         </t>
  </si>
  <si>
    <t xml:space="preserve">HAL E CLARK MIDDLE SCHOOL-SAINT JOHN                                        </t>
  </si>
  <si>
    <t xml:space="preserve">KAHLER MIDDLE SCHOOL-DYER                                              </t>
  </si>
  <si>
    <t xml:space="preserve">MICHAEL GRIMMER MIDDLE SCHOOL-SCHERERVILLE                                      </t>
  </si>
  <si>
    <t xml:space="preserve">LAKE RIDGE NEW TECH MIDDLE SCHOOL-GARY                                              </t>
  </si>
  <si>
    <t xml:space="preserve">THOMAS A EDISON JR-SR HS-LAKE STATION                                      </t>
  </si>
  <si>
    <t xml:space="preserve">LAKELAND MIDDLE SCHOOL-LAGRANGE                                          </t>
  </si>
  <si>
    <t xml:space="preserve">LANESVILLE JR-SR HS-LANESVILLE                                        </t>
  </si>
  <si>
    <t xml:space="preserve">KESLING MIDDLE SCHOOL-LAPORTE                                           </t>
  </si>
  <si>
    <t xml:space="preserve">PAUL F BOSTON MIDDLE SCHOOL-LAPORTE                                           </t>
  </si>
  <si>
    <t xml:space="preserve">GREENDALE MIDDLE SCHOOL-LAWRENCEBURG                                      </t>
  </si>
  <si>
    <t xml:space="preserve">LEBANON MIDDLE SCHOOL-LEBANON                                           </t>
  </si>
  <si>
    <t xml:space="preserve">SELMA MIDDLE SCHOOL-SELMA                                             </t>
  </si>
  <si>
    <t xml:space="preserve">LINTON-STOCKTON JR HIGH SCHOOL-LINTON                                            </t>
  </si>
  <si>
    <t xml:space="preserve">LINCOLN MIDDLE SCHOOL (LOGANSPORT)-LOGANSPORT                                        </t>
  </si>
  <si>
    <t>LOGANSPORT JUNIOR HIGH SCHOOL-LOGANSPORT</t>
  </si>
  <si>
    <t xml:space="preserve">LOOGOOTEE HIGH SCHOOL-LOOGOOTEE                                         </t>
  </si>
  <si>
    <t>LOOGOOTEE MIDDLE SCHOOL-LOOGOOTEE</t>
  </si>
  <si>
    <t xml:space="preserve">CALVARY LUTHERAN SCHOOL-INDIANAPOLIS                                      </t>
  </si>
  <si>
    <t xml:space="preserve">CENTRAL LUTHERAN SCHOOL-NEW HAVEN                                         </t>
  </si>
  <si>
    <t xml:space="preserve">CONCORDIA LUTHERAN SCHOOL-FORT WAYNE                                        </t>
  </si>
  <si>
    <t xml:space="preserve">EMMANUEL ST MICHAEL LUTHERAN SCH-FORT WAYNE                                        </t>
  </si>
  <si>
    <t xml:space="preserve">EVANSVILLE LUTHERAN SCHOOL-EVANSVILLE                                        </t>
  </si>
  <si>
    <t xml:space="preserve">HOLY CROSS LUTHERAN SCHOOL (FORT WAYNE)-FORT WAYNE                                        </t>
  </si>
  <si>
    <t xml:space="preserve">IMMANUEL LUTHERAN SCHOOL-SEYMOUR                                           </t>
  </si>
  <si>
    <t xml:space="preserve">LUTHERAN SOUTH UNITY SCHOOL-FORT WAYNE                                        </t>
  </si>
  <si>
    <t xml:space="preserve">OUR SHEPHERD LUTHERAN SCHOOL-AVON                                              </t>
  </si>
  <si>
    <t xml:space="preserve">REDEEMER LUTHERAN SCHOOL-KOKOMO                                            </t>
  </si>
  <si>
    <t xml:space="preserve">SAINT JAMES LUTHERAN SCHOOL-LAFAYETTE                                         </t>
  </si>
  <si>
    <t xml:space="preserve">SAINT JOHN EV LUTHERAN SCHOOL-AURORA                                            </t>
  </si>
  <si>
    <t xml:space="preserve">SAINT JOHN EV LUTHERAN SCHOOL-INDIANAPOLIS                                      </t>
  </si>
  <si>
    <t xml:space="preserve">SAINT JOHN LUTHERAN SCHOOL-LAPORTE                                           </t>
  </si>
  <si>
    <t xml:space="preserve">SAINT PAUL LUTHERAN SCHOOL (FORT WAYNE)-FORT WAYNE                                        </t>
  </si>
  <si>
    <t xml:space="preserve">SAINT PETER LUTHERAN SCHOOL (COLUMBUS)-COLUMBUS                                          </t>
  </si>
  <si>
    <t>SAINT PETER LUTHERAN SCHOOL (NORTH JUDSON)-NORTH JUDSON</t>
  </si>
  <si>
    <t xml:space="preserve">SAINT PETER'S LUTHERAN SCHOOL (FORT WAYNE)-FORT WAYNE                                        </t>
  </si>
  <si>
    <t xml:space="preserve">ST JOHN LUTHERAN SCHOOL-KENDALLVILLE                                      </t>
  </si>
  <si>
    <t xml:space="preserve">TRINITY LUTHERAN SCHOOL-ELKHART                                           </t>
  </si>
  <si>
    <t xml:space="preserve">TRINITY LUTHERAN SCHOOL-INDIANAPOLIS                                      </t>
  </si>
  <si>
    <t xml:space="preserve">WOODBURN LUTHERAN SCHOOL-WOODBURN                                          </t>
  </si>
  <si>
    <t xml:space="preserve">WYNEKEN MEMORIAL LUTHERAN SCHOOL-DECATUR                                           </t>
  </si>
  <si>
    <t xml:space="preserve">BLUFFTON-HARRISON MIDDLE SCHOOL-BLUFFTON                                          </t>
  </si>
  <si>
    <t xml:space="preserve">HEBRON MIDDLE SCHOOL-HEBRON                                            </t>
  </si>
  <si>
    <t xml:space="preserve">DECATUR MIDDLE SCHOOL-INDIANAPOLIS                                      </t>
  </si>
  <si>
    <t xml:space="preserve">DECATUR TWP SCHOOL FOR EXCELLENCE-INDIANAPOLIS                                      </t>
  </si>
  <si>
    <t xml:space="preserve">BELZER MIDDLE SCHOOL-INDIANAPOLIS                                      </t>
  </si>
  <si>
    <t xml:space="preserve">FALL CREEK VALLEY MIDDLE SCHOOL-INDIANAPOLIS                                      </t>
  </si>
  <si>
    <t>C699</t>
  </si>
  <si>
    <t xml:space="preserve">TP SCHOOLS-INDIANAPOLIS                                      </t>
  </si>
  <si>
    <t xml:space="preserve">JOHN R. WOODEN MIDDLE SCHOOL-MARTINSVILLE                                      </t>
  </si>
  <si>
    <t xml:space="preserve">MOUNT VERNON JR HIGH SCHOOL (MOUNT VERNON)-MOUNT VERNON                                      </t>
  </si>
  <si>
    <t xml:space="preserve">NORTH POSEY JR HIGH SCHOOL-POSEYVILLE                                        </t>
  </si>
  <si>
    <t xml:space="preserve">WESTVILLE HIGH SCHOOL-WESTVILLE                                         </t>
  </si>
  <si>
    <t xml:space="preserve">GUION CREEK MIDDLE SCHOOL-INDIANAPOLIS                                      </t>
  </si>
  <si>
    <t xml:space="preserve">LINCOLN MIDDLE SCHOOL (INDIANAPOLIS)-INDIANAPOLIS                                      </t>
  </si>
  <si>
    <t xml:space="preserve">NEW AUGUSTA PUBLIC ACADEMY-NORTH-INDIANAPOLIS                                      </t>
  </si>
  <si>
    <t xml:space="preserve">SHAKAMAK JR-SR HIGH SCHOOL-JASONVILLE                                        </t>
  </si>
  <si>
    <t xml:space="preserve">SUMMIT MIDDLE SCHOOL-FORT WAYNE                                        </t>
  </si>
  <si>
    <t xml:space="preserve">WOODSIDE MIDDLE SCHOOL-FORT WAYNE                                        </t>
  </si>
  <si>
    <t xml:space="preserve">ANGOLA MIDDLE SCHOOL-ANGOLA                                            </t>
  </si>
  <si>
    <t xml:space="preserve">NORTHFIELD JR-SR HIGH SCHOOL-WABASH                                            </t>
  </si>
  <si>
    <t xml:space="preserve">SOUTHWOOD JR-SR HIGH SCHOOL-WABASH                                            </t>
  </si>
  <si>
    <t xml:space="preserve">WHITE'S JR-SR HIGH SCHOOL-WABASH                                            </t>
  </si>
  <si>
    <t xml:space="preserve">SEEGER MEMORIAL JR-SR HIGH SCHOOL-WEST LEBANON                                      </t>
  </si>
  <si>
    <t xml:space="preserve">CRESTON MIDDLE SCHOOL-INDIANAPOLIS                                      </t>
  </si>
  <si>
    <t xml:space="preserve">RAYMOND PARK MIDDLE SCHOOL-INDIANAPOLIS                                      </t>
  </si>
  <si>
    <t xml:space="preserve">STONYBROOK MIDDLE SCHOOL-INDIANAPOLIS                                      </t>
  </si>
  <si>
    <t xml:space="preserve">EASTWOOD MIDDLE SCHOOL-INDIANAPOLIS                                      </t>
  </si>
  <si>
    <t xml:space="preserve">NORTHVIEW MIDDLE SCHOOL-INDIANAPOLIS                                      </t>
  </si>
  <si>
    <t xml:space="preserve">WESTLANE MIDDLE SCHOOL-INDIANAPOLIS                                      </t>
  </si>
  <si>
    <t xml:space="preserve">CHAPEL HILL 7TH &amp; 8TH GRADE CENTER-INDIANAPOLIS                                      </t>
  </si>
  <si>
    <t>c514</t>
  </si>
  <si>
    <t xml:space="preserve">CROSSPOINTE CHRISTIAN ACADEMY-INDIANAPOLIS                                      </t>
  </si>
  <si>
    <t xml:space="preserve">LYNHURST 7TH &amp; 8TH GRADE CENTER-INDIANAPOLIS                                      </t>
  </si>
  <si>
    <t xml:space="preserve">MACONAQUAH MIDDLE SCHOOL-BUNKER HILL                                       </t>
  </si>
  <si>
    <t xml:space="preserve">MADISON CONSOLIDATED JR HIGH SCH-MADISON                                           </t>
  </si>
  <si>
    <t xml:space="preserve">MADISON-GRANT JR/S. HIGH SCHOOL-FAIRMOUNT                                         </t>
  </si>
  <si>
    <t>MANCHESTER JR-SR HIGH SCHOOL-NORTH MANCHESTER</t>
  </si>
  <si>
    <t xml:space="preserve">JOHN L MCCULLOCH JUNIOR HIGH SCH-MARION                                            </t>
  </si>
  <si>
    <t xml:space="preserve">MEDORA JR &amp; SR HIGH SCHOOL-MEDORA                                            </t>
  </si>
  <si>
    <t xml:space="preserve">PIERCE MIDDLE SCHOOL-MERRILLVILLE                                      </t>
  </si>
  <si>
    <t xml:space="preserve">BARKER MIDDLE SCHOOL-MICHIGAN CITY                                     </t>
  </si>
  <si>
    <t xml:space="preserve">MARTIN T KRUEGER MIDDLE SCHOOL-MICHIGAN CITY                                     </t>
  </si>
  <si>
    <t xml:space="preserve">NORTHRIDGE MIDDLE SCHOOL (MIDDLEBURY)-MIDDLEBURY                                        </t>
  </si>
  <si>
    <t xml:space="preserve">MILAN MIDDLE SCHOOL-MILAN                                             </t>
  </si>
  <si>
    <t xml:space="preserve">CASCADE MIDDLE SCHOOL-CLAYTON                                           </t>
  </si>
  <si>
    <t xml:space="preserve">R J BASKETT MIDDLE SCHOOL-GAS CITY                                          </t>
  </si>
  <si>
    <t xml:space="preserve">MITCHELL JR HIGH SCHOOL-MITCHELL                                          </t>
  </si>
  <si>
    <t xml:space="preserve">MONROE CENTRAL JR-SR HIGH SCHOOL-PARKER CITY                                       </t>
  </si>
  <si>
    <t xml:space="preserve">BLOOMINGTON GRADUATION SCHOOL-BLOOMINGTON                                       </t>
  </si>
  <si>
    <t xml:space="preserve">JACKSON CREEK MIDDLE SCHOOL-BLOOMINGTON                                       </t>
  </si>
  <si>
    <t xml:space="preserve">LORA L BATCHELOR MIDDLE SCHOOL-BLOOMINGTON                                       </t>
  </si>
  <si>
    <t xml:space="preserve">TRI-NORTH MIDDLE SCHOOL-BLOOMINGTON                                       </t>
  </si>
  <si>
    <t xml:space="preserve">MONROVIA MIDDLE SCHOOL-MONROVIA                                          </t>
  </si>
  <si>
    <t xml:space="preserve">PAUL HADLEY MIDDLE SCHOOL-MOORESVILLE                                       </t>
  </si>
  <si>
    <t xml:space="preserve">MT VERNON MIDDLE SCHOOL (FORTVILLE)-FORTVILLE                                         </t>
  </si>
  <si>
    <t xml:space="preserve">NORTHSIDE MIDDLE SCHOOL (MUNCIE)-MUNCIE                                            </t>
  </si>
  <si>
    <t xml:space="preserve">SOUTHSIDE MIDDLE SCHOOL-MUNCIE                                            </t>
  </si>
  <si>
    <t xml:space="preserve">YOUTH OPPORTUNITY CENTER-MUNCIE                                            </t>
  </si>
  <si>
    <t xml:space="preserve">HAGERSTOWN JR-SR HIGH SCHOOL-HAGERSTOWN                                        </t>
  </si>
  <si>
    <t xml:space="preserve">HAZELWOOD MIDDLE SCHOOL-NEW ALBANY                                        </t>
  </si>
  <si>
    <t xml:space="preserve">HIGHLAND HILLS MIDDLE SCHOOL-GEORGETOWN                                        </t>
  </si>
  <si>
    <t xml:space="preserve">NATHANIEL SCRIBNER MIDDLE SCHOOL-NEW ALBANY                                        </t>
  </si>
  <si>
    <t xml:space="preserve">NEW CASTLE MIDDLE SCHOOL-NEW CASTLE                                        </t>
  </si>
  <si>
    <t xml:space="preserve">NEW PRAIRIE MIDDLE SCHOOL-NEW CARLISLE                                      </t>
  </si>
  <si>
    <t xml:space="preserve">INDIAN CREEK MIDDLE SCHOOL-TRAFALGAR                                         </t>
  </si>
  <si>
    <t xml:space="preserve">NOBLESVILLE EAST MIDDLE SCHOOL-NOBLESVILLE                                       </t>
  </si>
  <si>
    <t xml:space="preserve">NOBLESVILLE WEST MIDDLE SCHOOL-NOBLESVILLE                                       </t>
  </si>
  <si>
    <t xml:space="preserve">BELLMONT MIDDLE SCHOOL-DECATUR                                           </t>
  </si>
  <si>
    <t xml:space="preserve">ROCKVILLE JR-SR HIGH SCHOOL-ROCKVILLE                                         </t>
  </si>
  <si>
    <t xml:space="preserve">TURKEY RUN JR/SR HIGH SCHOOL-MARSHALL                                          </t>
  </si>
  <si>
    <t xml:space="preserve">NORTH DAVIESS JR-SR HIGH SCHOOL-ELNORA                                            </t>
  </si>
  <si>
    <t xml:space="preserve">PRINCETON COMMUNITY MIDDLE-PRINCETON                                         </t>
  </si>
  <si>
    <t xml:space="preserve">NORTH HARRISON MIDDLE SCHOOL-RAMSEY                                            </t>
  </si>
  <si>
    <t>N JUDSON-SAN PIERRE JR SR HIGH SCH-NORTH JUDSON</t>
  </si>
  <si>
    <t xml:space="preserve">NORTH KNOX JR-SR HIGH SCHOOL-BICKNELL                                          </t>
  </si>
  <si>
    <t xml:space="preserve">BEDFORD MIDDLE SCHOOL-BEDFORD                                           </t>
  </si>
  <si>
    <t xml:space="preserve">OOLITIC MIDDLE SCHOOL-OOLITIC                                           </t>
  </si>
  <si>
    <t xml:space="preserve">SHAWSWICK MIDDLE SCHOOL-BEDFORD                                           </t>
  </si>
  <si>
    <t xml:space="preserve">NORTH MIAMI MIDDLE-HIGH SCHOOL-DENVER                                            </t>
  </si>
  <si>
    <t xml:space="preserve">NORTHRIDGE MIDDLE SCHOOL (CRAWFORDSVILLE)-CRAWFORDSVILLE                                    </t>
  </si>
  <si>
    <t xml:space="preserve">NORTH NEWTON JR-SR HIGH SCHOOL-MOROCCO                                           </t>
  </si>
  <si>
    <t xml:space="preserve">NORTH PUTNAM MIDDLE SCHOOL-ROACHDALE                                         </t>
  </si>
  <si>
    <t xml:space="preserve">HERITAGE HILLS MIDDLE SCHOOL-LINCOLN CITY                                      </t>
  </si>
  <si>
    <t xml:space="preserve">NORTH VERMILLION HIGH SCHOOL-CAYUGA                                            </t>
  </si>
  <si>
    <t xml:space="preserve">TRI-WEST MIDDLE SCHOOL-LIZTON                                            </t>
  </si>
  <si>
    <t xml:space="preserve">NORTH WHITE HIGH SCHOOL-MONON                                             </t>
  </si>
  <si>
    <t>NORTH WHITE MIDDLE SCHOOL-MONON</t>
  </si>
  <si>
    <t xml:space="preserve">DUBOIS MIDDLE SCHOOL-DUBOIS                                            </t>
  </si>
  <si>
    <t xml:space="preserve">NORTHEAST MIDDLE SCHOOL-SHELBURN                                          </t>
  </si>
  <si>
    <t xml:space="preserve">NORTHEASTERN HIGH SCHOOL-FOUNTAIN CITY                                     </t>
  </si>
  <si>
    <t>NORTHEASTERN MIDDLE SCHOOL-FOUNTAIN CITY</t>
  </si>
  <si>
    <t xml:space="preserve">NORWELL MIDDLE SCHOOL-OSSIAN                                            </t>
  </si>
  <si>
    <t xml:space="preserve">ALLEN CO YOUTH SERVICES CENTER-FORT WAYNE                                        </t>
  </si>
  <si>
    <t xml:space="preserve">CARROLL MIDDLE SCHOOL (FORT WAYNE)-FORT WAYNE                                        </t>
  </si>
  <si>
    <t xml:space="preserve">MAPLE CREEK MIDDLE SCHOOL-FORT WAYNE                                        </t>
  </si>
  <si>
    <t xml:space="preserve">TRITON CENTRAL MIDDLE SCHOOL-FAIRLAND                                          </t>
  </si>
  <si>
    <t xml:space="preserve">NORTHWESTERN MIDDLE SCHOOL-KOKOMO                                            </t>
  </si>
  <si>
    <t xml:space="preserve">OAK HILL JUNIOR HIGH SCHOOL-CONVERSE                                          </t>
  </si>
  <si>
    <t xml:space="preserve">OREGON-DAVIS JR-SR HIGH SCHOOL-HAMLET                                            </t>
  </si>
  <si>
    <t xml:space="preserve">ORLEANS JR-SR HIGH SCHOOL-ORLEANS                                           </t>
  </si>
  <si>
    <t xml:space="preserve">PAOLI JR &amp; SR HIGH SCHOOL-PAOLI                                             </t>
  </si>
  <si>
    <t xml:space="preserve">PARAMOUNT SCHOOL OF EXCELLENCE-INDIANAPOLIS                                      </t>
  </si>
  <si>
    <t>C426</t>
  </si>
  <si>
    <t xml:space="preserve">PARK TUDOR SCHOOL (6-8)-INDIANAPOLIS                                      </t>
  </si>
  <si>
    <t xml:space="preserve">DISCOVERY MIDDLE SCHOOL-GRANGER                                           </t>
  </si>
  <si>
    <t xml:space="preserve">SCHMUCKER MIDDLE SCHOOL-MISHAWAKA                                         </t>
  </si>
  <si>
    <t xml:space="preserve">VIRGIL I GRISSOM MIDDLE SCHOOL-MISHAWAKA                                         </t>
  </si>
  <si>
    <t xml:space="preserve">PERRY CENTRAL JR-SR HIGH SCHOOL-LEOPOLD                                           </t>
  </si>
  <si>
    <t xml:space="preserve">PERRY MERIDIAN MIDDLE SCHOOL-INDIANAPOLIS                                      </t>
  </si>
  <si>
    <t xml:space="preserve">SOUTHPORT MIDDLE SCHOOL-INDIANAPOLIS                                      </t>
  </si>
  <si>
    <t xml:space="preserve">PERU JUNIOR HIGH SCHOOL-PERU                                              </t>
  </si>
  <si>
    <t xml:space="preserve">PIKE CENTRAL MIDDLE SCHOOL-PETERSBURG                                        </t>
  </si>
  <si>
    <t xml:space="preserve">PIONEER JR-SR HIGH SCHOOL-ROYAL CENTER                                      </t>
  </si>
  <si>
    <t xml:space="preserve">PLAINFIELD COMMUNITY MIDDLE SCHOOL-PLAINFIELD                                        </t>
  </si>
  <si>
    <t xml:space="preserve">LINCOLN JUNIOR HIGH SCHOOL-PLYMOUTH                                          </t>
  </si>
  <si>
    <t xml:space="preserve">WILLIAM FEGELY MIDDLE SCHOOL-PORTAGE                                           </t>
  </si>
  <si>
    <t xml:space="preserve">WILLOWCREEK MIDDLE SCHOOL-PORTAGE                                           </t>
  </si>
  <si>
    <t xml:space="preserve">BOONE GROVE MIDDLE SCHOOL-BOONE GROVE                                       </t>
  </si>
  <si>
    <t xml:space="preserve">PRAIRIE HEIGHTS MIDDLE SCHOOL-LAGRANGE                                          </t>
  </si>
  <si>
    <t xml:space="preserve">LEE L DRIVER MIDDLE SCHOOL-WINCHESTER                                        </t>
  </si>
  <si>
    <t xml:space="preserve">UNION CITY COMMUNITY JR/SR HIGH -UNION CITY                                        </t>
  </si>
  <si>
    <t xml:space="preserve">RANDOLPH SOUTHERN JR-SR HIGH SCH-LYNN                                              </t>
  </si>
  <si>
    <t xml:space="preserve">RENAISSANCE ACADEMY CHARTER SCHOOL-LAPORTE                                           </t>
  </si>
  <si>
    <t xml:space="preserve">RENSSELAER MIDDLE SCHOOL-RENSSELAER                                        </t>
  </si>
  <si>
    <t xml:space="preserve">EDGEWOOD JUNIOR HIGH SCHOOL-ELLETTSVILLE                                      </t>
  </si>
  <si>
    <t xml:space="preserve">DENNIS INTERMEDIATE SCHOOL-RICHMOND                                          </t>
  </si>
  <si>
    <t xml:space="preserve">TEST INTERMEDIATE SCHOOL-RICHMOND                                          </t>
  </si>
  <si>
    <t>OHIO COUNTY MIDDLE SCHOOL-RISING SUN</t>
  </si>
  <si>
    <t xml:space="preserve">RIVER FOREST HIGH SCHOOL-HOBART                                            </t>
  </si>
  <si>
    <t>RIVER FOREST MIDDLE SCHOOL-HOBART</t>
  </si>
  <si>
    <t xml:space="preserve">ROCHESTER COMMUNITY MIDDLE SCHOOL-ROCHESTER                                         </t>
  </si>
  <si>
    <t xml:space="preserve">ROCK CREEK COMMUNITY ACADEMY-SELLERSBURG                                       </t>
  </si>
  <si>
    <t xml:space="preserve">ROSSVILLE MIDDLE-SENIOR HIGH SCHOOL-ROSSVILLE                                         </t>
  </si>
  <si>
    <t xml:space="preserve">RURAL COMMUNITY ACADEMY-GRAYSVILLE                                        </t>
  </si>
  <si>
    <t xml:space="preserve">BENJAMIN RUSH MIDDLE SCHOOL-RUSHVILLE                                         </t>
  </si>
  <si>
    <t xml:space="preserve">SALEM MIDDLE SCHOOL-SALEM                                             </t>
  </si>
  <si>
    <t xml:space="preserve">JOSEPH BLOCK MIDDLE SCHOOL-EAST CHICAGO                                      </t>
  </si>
  <si>
    <t xml:space="preserve">CHARLES N SCOTT MIDDLE SCHOOL-HAMMOND                                           </t>
  </si>
  <si>
    <t xml:space="preserve">DONALD E GAVIT MIDDLE-HIGH SCHOOL-HAMMOND                                           </t>
  </si>
  <si>
    <t xml:space="preserve">GEORGE ROGERS CLARK MD-HS-WHITING                                           </t>
  </si>
  <si>
    <t xml:space="preserve">HENRY W EGGERS ELEM/MIDDLE SCHOOL-HAMMOND                                           </t>
  </si>
  <si>
    <t xml:space="preserve">HOBART MIDDLE SCHOOL-HOBART                                            </t>
  </si>
  <si>
    <t xml:space="preserve">JOHN J YOUNG MIDDLE SCHOOL-MISHAWAKA                                         </t>
  </si>
  <si>
    <t>OAKLAWN CAMPUS PROGRAM-MISHAWAKA</t>
  </si>
  <si>
    <t xml:space="preserve">WHITING MIDDLE SCHOOL-WHITING                                           </t>
  </si>
  <si>
    <t xml:space="preserve">HIGHLAND MIDDLE SCHOOL (HIGHLAND)-HIGHLAND                                          </t>
  </si>
  <si>
    <t xml:space="preserve">WILBUR WRIGHT MIDDLE SCHOOL-MUNSTER                                           </t>
  </si>
  <si>
    <t xml:space="preserve">SPEEDWAY JUNIOR HIGH SCHOOL-SPEEDWAY                                          </t>
  </si>
  <si>
    <t xml:space="preserve">AUSTIN MIDDLE SCHOOL-AUSTIN                                            </t>
  </si>
  <si>
    <t xml:space="preserve">SCOTTSBURG MIDDLE SCHOOL-SCOTTSBURG                                        </t>
  </si>
  <si>
    <t>B455</t>
  </si>
  <si>
    <t xml:space="preserve">SANDY CREEK CHRISTIAN ACADEMY-SEYMOUR                                           </t>
  </si>
  <si>
    <t xml:space="preserve">SEYMOUR MIDDLE SCHOOL-SEYMOUR                                           </t>
  </si>
  <si>
    <t xml:space="preserve">MORRISTOWN JR-SR HIGH SCHOOL-MORRISTOWN                                        </t>
  </si>
  <si>
    <t xml:space="preserve">WALDRON JR-SR HIGH SCHOOL-WALDRON                                           </t>
  </si>
  <si>
    <t xml:space="preserve">SHELBYVILLE MIDDLE SCHOOL-SHELBYVILLE                                       </t>
  </si>
  <si>
    <t xml:space="preserve">SHENANDOAH MIDDLE SCHOOL-MIDDLETOWN                                        </t>
  </si>
  <si>
    <t xml:space="preserve">SHERIDAN MIDDLE SCHOOL-SHERIDAN                                          </t>
  </si>
  <si>
    <t xml:space="preserve">SHOALS COMMUNITY HIGH SCHOOL-SHOALS                                            </t>
  </si>
  <si>
    <t>SHOALS MIDDLE SCHOOL-SHOALS</t>
  </si>
  <si>
    <t xml:space="preserve">SMITH ACADEMY FOR EXCELLENCE-FORT WAYNE                                        </t>
  </si>
  <si>
    <t xml:space="preserve">CHURUBUSCO JR-SR HIGH SCHOOL-CHURUBUSCO                                        </t>
  </si>
  <si>
    <t xml:space="preserve">SOUTH ADAMS MIDDLE SCHOOL-BERNE                                             </t>
  </si>
  <si>
    <t xml:space="preserve">BROWN INTERMEDIATE CENTER-SOUTH BEND                                        </t>
  </si>
  <si>
    <t xml:space="preserve">CLAY INTERMEDIATE CENTER-SOUTH BEND                                        </t>
  </si>
  <si>
    <t xml:space="preserve">DICKINSON FINE ARTS ACADEMY-SOUTH BEND                                        </t>
  </si>
  <si>
    <t xml:space="preserve">EDISON INTERMEDIATE CENTER-SOUTH BEND                                        </t>
  </si>
  <si>
    <t xml:space="preserve">GREENE INTERMEDIATE CENTER-SOUTH BEND                                        </t>
  </si>
  <si>
    <t xml:space="preserve">JACKSON INTERMEDIATE CENTER-SOUTH BEND                                        </t>
  </si>
  <si>
    <t xml:space="preserve">JEFFERSON INTERMEDIATE CENTER-SOUTH BEND                                        </t>
  </si>
  <si>
    <t xml:space="preserve">LASALLE INTERMEDIATE ACADEMY-SOUTH BEND                                        </t>
  </si>
  <si>
    <t xml:space="preserve">MARSHALL INTERMEDIATE CENTER-SOUTH BEND                                        </t>
  </si>
  <si>
    <t xml:space="preserve">NAVARRE INTERMEDIATE CENTER-SOUTH BEND                                        </t>
  </si>
  <si>
    <t xml:space="preserve">SOUTH CENTRAL JR-SR HIGH SCHOOL (UNION MILLS)-UNION MILLS                                       </t>
  </si>
  <si>
    <t xml:space="preserve">SOUTH DEARBORN MIDDLE SCHOOL-AURORA                                            </t>
  </si>
  <si>
    <t xml:space="preserve">FORT BRANCH COMMUNITY SCHOOL-FORT BRANCH                                       </t>
  </si>
  <si>
    <t xml:space="preserve">HAUBSTADT COMMUNITY SCHOOL-HAUBSTADT                                         </t>
  </si>
  <si>
    <t xml:space="preserve">OWENSVILLE COMMUNITY SCHOOL-OWENSVILLE                                        </t>
  </si>
  <si>
    <t xml:space="preserve">CORYDON CENTRAL JR HIGH SCHOOL-CORYDON                                           </t>
  </si>
  <si>
    <t xml:space="preserve">SOUTH CENTRAL JR-SR HIGH SCHOOL (ELIZABETH)-ELIZABETH                                         </t>
  </si>
  <si>
    <t xml:space="preserve">TRI JUNIOR-SENIOR HIGH SCHOOL-STRAUGHN                                          </t>
  </si>
  <si>
    <t xml:space="preserve">SOUTH KNOX MIDDLE-HIGH SCHOOL-VINCENNES                                         </t>
  </si>
  <si>
    <t xml:space="preserve">PENDLETON HEIGHTS MIDDLE SCHOOL-PENDLETON                                         </t>
  </si>
  <si>
    <t xml:space="preserve">SOUTHMONT JR HIGH SCHOOL-CRAWFORDSVILLE                                    </t>
  </si>
  <si>
    <t xml:space="preserve">SOUTH NEWTON MIDDLE SCHOOL-KENTLAND                                          </t>
  </si>
  <si>
    <t xml:space="preserve">SOUTH PUTNAM HIGH SCHOOL-GREENCASTLE                                       </t>
  </si>
  <si>
    <t xml:space="preserve">SOUTH PUTNAM MIDDLE SCHOOL-GREENCASTLE                                       </t>
  </si>
  <si>
    <t xml:space="preserve">SOUTH RIPLEY JUNIOR HIGH SCHOOL-VERSAILLES                                        </t>
  </si>
  <si>
    <t xml:space="preserve">SOUTH SPENCER MIDDLE SCHOOL-ROCKPORT                                          </t>
  </si>
  <si>
    <t xml:space="preserve">SOUTH VERMILLION MIDDLE SCHOOL-CLINTON                                           </t>
  </si>
  <si>
    <t xml:space="preserve">FOREST PARK JR-SR HIGH SCHOOL-FERDINAND                                         </t>
  </si>
  <si>
    <t xml:space="preserve">FOUNTAIN CENTRAL HIGH SCHOOL-VEEDERSBURG                                       </t>
  </si>
  <si>
    <t xml:space="preserve">LEWIS CASS HIGH SCHOOL-WALTON                                            </t>
  </si>
  <si>
    <t>LEWIS CASS JUNIOR HIGH SCHOOL-WALTON</t>
  </si>
  <si>
    <t xml:space="preserve">DOE CREEK MIDDLE SCHOOL-NEW PALESTINE                                     </t>
  </si>
  <si>
    <t xml:space="preserve">SOUTHERN WELLS JR-SR HIGH SCH-PONETO                                            </t>
  </si>
  <si>
    <t xml:space="preserve">SOUTHRIDGE MIDDLE SCHOOL-HUNTINGBURG                                       </t>
  </si>
  <si>
    <t xml:space="preserve">RIVERTON PARKE JR-SR HIGH SCHOOL-MONTEZUMA                                         </t>
  </si>
  <si>
    <t>CARLISLE MIDDLE SCHOOL-CARLISLE</t>
  </si>
  <si>
    <t xml:space="preserve">SULLIVAN MIDDLE SCHOOL-SULLIVAN                                          </t>
  </si>
  <si>
    <t xml:space="preserve">SOUTHWESTERN HIGH SCHOOL (SHELBYVILLE)-SHELBYVILLE                                       </t>
  </si>
  <si>
    <t xml:space="preserve">SOUTHWESTERN MIDDLE SCHOOL (HANOVER)-HANOVER                                           </t>
  </si>
  <si>
    <t xml:space="preserve">OWEN VALLEY MIDDLE SCHOOL-SPENCER                                           </t>
  </si>
  <si>
    <t xml:space="preserve">SPRINGS VALLEY COMM HIGH SCHOOL-FRENCH LICK                                       </t>
  </si>
  <si>
    <t xml:space="preserve">SUNMAN-DEARBORN MIDDLE SCHOOL-ST LEON                                           </t>
  </si>
  <si>
    <t xml:space="preserve">SWITZERLAND CO MIDDLE SCHOOL-VEVAY                                             </t>
  </si>
  <si>
    <t xml:space="preserve">TAYLOR MIDDLE SCHOOL-KOKOMO                                            </t>
  </si>
  <si>
    <t xml:space="preserve">TELL CITY JR-SR HIGH SCHOOL-TELL CITY                                         </t>
  </si>
  <si>
    <t xml:space="preserve">THE BLOOMINGTON PROJECT SCHOOL-BLOOMINGTON                                       </t>
  </si>
  <si>
    <t xml:space="preserve">THEA BOWMAN LEADERSHIP ACADEMY-GARY                                              </t>
  </si>
  <si>
    <t xml:space="preserve">THURGOOD MARSHALL LEADERSHIP ACAD-FORT WAYNE                                        </t>
  </si>
  <si>
    <t xml:space="preserve">TINDLEY COLLEGIATE ACADEMY-INDIANAPOLIS                                      </t>
  </si>
  <si>
    <t xml:space="preserve">TINDLEY PREPARATORY ACADEMY-INDIANAPOLIS                                      </t>
  </si>
  <si>
    <t xml:space="preserve">BATTLE GROUND MIDDLE SCHOOL-WEST LAFEYETTE                                    </t>
  </si>
  <si>
    <t xml:space="preserve">EAST TIPP MIDDLE SCHOOL-LAFAYETTE                                         </t>
  </si>
  <si>
    <t xml:space="preserve">KLONDIKE MIDDLE SCHOOL-WEST LAFAYETTE                                    </t>
  </si>
  <si>
    <t xml:space="preserve">SOUTHWESTERN MIDDLE SCHOOL (LAFAYETTE)-LAFAYETTE                                         </t>
  </si>
  <si>
    <t xml:space="preserve">WAINWRIGHT MIDDLE SCHOOL-LAFAYETTE                                         </t>
  </si>
  <si>
    <t xml:space="preserve">WEA RIDGE MIDDLE SCHOOL-LAFAYETTE                                         </t>
  </si>
  <si>
    <t xml:space="preserve">TIPPECANOE VALLEY MIDDLE SCHOOL-AKRON                                             </t>
  </si>
  <si>
    <t xml:space="preserve">TIPTON MIDDLE SCHOOL-TIPTON                                            </t>
  </si>
  <si>
    <t xml:space="preserve">TRI CENTRAL MIDDLE-HIGH SCHOOL-SHARPSVILLE                                       </t>
  </si>
  <si>
    <t xml:space="preserve">TRI-COUNTY MIDDLE-SENIOR HIGH-WOLCOTT                                           </t>
  </si>
  <si>
    <t xml:space="preserve">LOWELL MIDDLE SCHOOL-LOWELL                                            </t>
  </si>
  <si>
    <t xml:space="preserve">TRITON JR-SR HIGH SCHOOL-BOURBON                                           </t>
  </si>
  <si>
    <t xml:space="preserve">ROOSEVELT MIDDLE SCHOOL-MONTICELLO                                        </t>
  </si>
  <si>
    <t xml:space="preserve">UNION COUNTY MIDDLE SCHOOL-LIBERTY                                           </t>
  </si>
  <si>
    <t xml:space="preserve">UNION JUNIOR &amp; HIGH SCHOOL (MODOC)-MODOC                                             </t>
  </si>
  <si>
    <t xml:space="preserve">UNION TOWNSHIP MIDDLE SCHOOL (VALPARAISO)-VALPARAISO                                        </t>
  </si>
  <si>
    <t xml:space="preserve">LAVILLE JR-SR HIGH SCHOOL-LAKEVILLE                                         </t>
  </si>
  <si>
    <t xml:space="preserve">BENJAMIN FRANKLIN MIDDLE SCHOOL-VALPARAISO                                        </t>
  </si>
  <si>
    <t xml:space="preserve">THOMAS JEFFERSON MIDDLE SCHOOL-VALPARAISO                                        </t>
  </si>
  <si>
    <t xml:space="preserve">HONEY CREEK MIDDLE SCHOOL-TERRE HAUTE                                       </t>
  </si>
  <si>
    <t xml:space="preserve">MCLEAN EDUCATION CENTER (ALT)-TERRE HAUTE                                       </t>
  </si>
  <si>
    <t xml:space="preserve">OTTER CREEK MIDDLE SCHOOL-TERRE HAUTE                                       </t>
  </si>
  <si>
    <t xml:space="preserve">SARAH SCOTT MIDDLE SCHOOL-TERRE HAUTE                                       </t>
  </si>
  <si>
    <t xml:space="preserve">WEST VIGO MIDDLE SCHOOL-WEST TERRE HAUTE                                  </t>
  </si>
  <si>
    <t xml:space="preserve">WOODROW WILSON MIDDLE SCHOOL-TERRE HAUTE                                       </t>
  </si>
  <si>
    <t xml:space="preserve">GEORGE ROGERS CLARK MIDDLE SCHOOL-VINCENNES                                         </t>
  </si>
  <si>
    <t xml:space="preserve">WABASH MIDDLE SCHOOL-WABASH                                            </t>
  </si>
  <si>
    <t xml:space="preserve">NORTH WOOD MIDDLE SCHOOL (WAKARUSA)-WAKARUSA                                          </t>
  </si>
  <si>
    <t xml:space="preserve">BOONVILLE MIDDLE SCHOOL-BOONVILLE                                         </t>
  </si>
  <si>
    <t xml:space="preserve">CASTLE NORTH MIDDLE SCHOOL-NEWBURGH                                          </t>
  </si>
  <si>
    <t xml:space="preserve">CASTLE SOUTH MIDDLE SCHOOL-NEWBURGH                                          </t>
  </si>
  <si>
    <t xml:space="preserve">TECUMSEH HIGH SCHOOL-LYNNVILLE                                         </t>
  </si>
  <si>
    <t>TECUMSEH MIDDLE SCHOOL-LYNNVILLE</t>
  </si>
  <si>
    <t xml:space="preserve">EDGEWOOD MIDDLE SCHOOL-WARSAW                                            </t>
  </si>
  <si>
    <t xml:space="preserve">LAKEVIEW MIDDLE SCHOOL-WARSAW                                            </t>
  </si>
  <si>
    <t xml:space="preserve">WASHINGTON JUNIOR HIGH SCHOOL (WASHINGTON)-WASHINGTON                                        </t>
  </si>
  <si>
    <t xml:space="preserve">MILFORD SCHOOL-MILFORD                                           </t>
  </si>
  <si>
    <t xml:space="preserve">WAWASEE MIDDLE SCHOOL-SYRACUSE                                          </t>
  </si>
  <si>
    <t xml:space="preserve">WES-DEL MIDDLE/SENIOR HIGH SCHOOL-GASTON                                            </t>
  </si>
  <si>
    <t xml:space="preserve">WEST CENTRAL MIDDLE SCHOOL-FRANCESVILLE                                      </t>
  </si>
  <si>
    <t xml:space="preserve">HENRYVILLE JR &amp; SR HIGH SCHOOL-HENRYVILLE                                        </t>
  </si>
  <si>
    <t xml:space="preserve">SILVER CREEK MIDDLE SCHOOL-SELLERSBURG                                       </t>
  </si>
  <si>
    <t xml:space="preserve">WILLIAM W BORDEN HIGH SCHOOL-BORDEN                                            </t>
  </si>
  <si>
    <t xml:space="preserve">WEST LAFAYETTE JR/SR HIGH SCHOOL-WEST LAFAYETTE                                    </t>
  </si>
  <si>
    <t xml:space="preserve">WEST NOBLE MIDDLE SCHOOL-LIGONIER                                          </t>
  </si>
  <si>
    <t xml:space="preserve">WEST WASHINGTON JR-SR HIGH SCHOOL-CAMPBELLSBURG                                     </t>
  </si>
  <si>
    <t xml:space="preserve">WESTERN BOONE JR-SR HIGH SCHOOL-THORNTOWN                                         </t>
  </si>
  <si>
    <t xml:space="preserve">WESTERN MIDDLE SCHOOL-RUSSIAVILLE                                       </t>
  </si>
  <si>
    <t xml:space="preserve">LINCOLN MIDDLE SCHOOL (CAMBRIDGE CITY)-CAMBRIDGE CITY                                    </t>
  </si>
  <si>
    <t xml:space="preserve">WESTFIELD MIDDLE SCHOOL-WESTFIELD                                         </t>
  </si>
  <si>
    <t xml:space="preserve">WESTVIEW JR-SR HIGH SCHOOL-TOPEKA                                            </t>
  </si>
  <si>
    <t xml:space="preserve">WHITE RIVER VALLEY HIGH SCHOOL-SWITZ CITY                                        </t>
  </si>
  <si>
    <t>WHITE RIVER VALLEY MIDDLE SCHOOL-LYONS</t>
  </si>
  <si>
    <t xml:space="preserve">WHITKO MIDDLE SCHOOL-LARWILL                                           </t>
  </si>
  <si>
    <t xml:space="preserve">INDIAN SPRINGS MIDDLE SCHOOL-COLUMBIA CITY                                     </t>
  </si>
  <si>
    <t xml:space="preserve">XAVIER SCHOOL OF EXCELLENCE-SOUTH BEND                                        </t>
  </si>
  <si>
    <t xml:space="preserve">YORKTOWN MIDDLE SCHOOL-YORKTOWN                                          </t>
  </si>
  <si>
    <t xml:space="preserve">ZIONSVILLE MIDDLE SCHOOL-ZIONSVILLE                                        </t>
  </si>
  <si>
    <t xml:space="preserve">ZIONSVILLE WEST MIDDLE SCHOOL-WHITESTOWN                                        </t>
  </si>
  <si>
    <t>ZIONSVILLE COMMUNITY SCHOOLS</t>
  </si>
  <si>
    <t xml:space="preserve">ZIONSVILLE COMMUNITY HIGH SCHOOL-ZIONSVILLE                                        </t>
  </si>
  <si>
    <t>YORKTOWN COMMUNITY SCHOOLS</t>
  </si>
  <si>
    <t xml:space="preserve">YORKTOWN HIGH SCHOOL-YORKTOWN                                          </t>
  </si>
  <si>
    <t>XAVIER SCHOOL OF EXCELLENCE</t>
  </si>
  <si>
    <t>WHITLEY CO CONS SCHOOLS</t>
  </si>
  <si>
    <t xml:space="preserve">COLUMBIA CITY HIGH SCHOOL-COLUMBIA CITY                                     </t>
  </si>
  <si>
    <t>WHITKO COMMUNITY SCHOOL CORP</t>
  </si>
  <si>
    <t xml:space="preserve">WHITKO HIGH SCHOOL-SOUTH WHITLEY                                     </t>
  </si>
  <si>
    <t>WHITE RIVER VALLEY SCH DIST</t>
  </si>
  <si>
    <t>WESTVIEW SCHOOL CORPORATION</t>
  </si>
  <si>
    <t>WESTFIELD-WASHINGTON SCHOOLS</t>
  </si>
  <si>
    <t xml:space="preserve">WESTFIELD HIGH SCHOOL-WESTFIELD                                         </t>
  </si>
  <si>
    <t xml:space="preserve">LINCOLN SR HIGH SCHOOL (CAMBRIDGE CITY)-CAMBRIDGE CITY                                    </t>
  </si>
  <si>
    <t>WESTERN WAYNE SCHOOLS</t>
  </si>
  <si>
    <t>WESTERN SCHOOL CORP</t>
  </si>
  <si>
    <t xml:space="preserve">WESTERN HIGH SCHOOL-RUSSIAVILLE                                       </t>
  </si>
  <si>
    <t>WESTERN BOONE CO COM SCH DIST</t>
  </si>
  <si>
    <t>WEST WASHINGTON SCHOOL CORP</t>
  </si>
  <si>
    <t>WEST NOBLE SCHOOL CORPORATION</t>
  </si>
  <si>
    <t xml:space="preserve">WEST NOBLE HIGH SCHOOL-LIGONIER                                          </t>
  </si>
  <si>
    <t>WEST LAFAYETTE COM SCHOOL CORP</t>
  </si>
  <si>
    <t>WEST CLARK COMMUNITY SCHOOLS</t>
  </si>
  <si>
    <t xml:space="preserve">SILVER CREEK HIGH SCHOOL-SELLERSBURG                                       </t>
  </si>
  <si>
    <t xml:space="preserve">WEST CENTRAL SENIOR HIGH SCHOOL-FRANCESVILLE                                      </t>
  </si>
  <si>
    <t>WEST CENTRAL SCHOOL CORP</t>
  </si>
  <si>
    <t>WES-DEL COMMUNITY SCHOOLS</t>
  </si>
  <si>
    <t>WAWASEE COMMUNITY SCHOOL CORP</t>
  </si>
  <si>
    <t xml:space="preserve">WAWASEE HIGH SCHOOL-SYRACUSE                                          </t>
  </si>
  <si>
    <t>WASHINGTON COMMUNITY SCHOOLS</t>
  </si>
  <si>
    <t xml:space="preserve">WASHINGTON HIGH SCHOOL (WASHINGTON)-WASHINGTON                                        </t>
  </si>
  <si>
    <t xml:space="preserve">WARSAW COMMUNITY HIGH SCHOOL-WARSAW                                            </t>
  </si>
  <si>
    <t>WARSAW COMMUNITY SCHOOLS</t>
  </si>
  <si>
    <t>WARRICK COUNTY SCHOOL CORP</t>
  </si>
  <si>
    <t xml:space="preserve">CASTLE HIGH SCHOOL-NEWBURGH                                          </t>
  </si>
  <si>
    <t xml:space="preserve">BOONVILLE HIGH SCHOOL-BOONVILLE                                         </t>
  </si>
  <si>
    <t>WA-NEE COMMUNITY SCHOOLS</t>
  </si>
  <si>
    <t xml:space="preserve">NORTH WOOD HIGH SCHOOL-NAPPANEE                                          </t>
  </si>
  <si>
    <t>WABASH CITY SCHOOLS</t>
  </si>
  <si>
    <t xml:space="preserve">WABASH HIGH SCHOOL-WABASH                                            </t>
  </si>
  <si>
    <t xml:space="preserve">LINCOLN HIGH SCHOOL (VINCENNES)-VINCENNES                                         </t>
  </si>
  <si>
    <t>VINCENNES COMMUNITY SCHOOL CORP</t>
  </si>
  <si>
    <t>VIGO COUNTY SCHOOL CORP</t>
  </si>
  <si>
    <t>WEST VIGO HIGH SCHOOL-W TERRE HAUTE</t>
  </si>
  <si>
    <t xml:space="preserve">TERRE HAUTE SOUTH VIGO HIGH SCHOOL-TERRE HAUTE                                       </t>
  </si>
  <si>
    <t xml:space="preserve">TERRE HAUTE NORTH VIGO HIGH SCHOOL-TERRE HAUTE                                       </t>
  </si>
  <si>
    <t xml:space="preserve">BOOKER T WASHINGTON ALT SCH-TERRE HAUTE                                       </t>
  </si>
  <si>
    <t xml:space="preserve">VALPARAISO HIGH SCHOOL-VALPARAISO                                        </t>
  </si>
  <si>
    <t>VALPARAISO COMMUNITY SCHOOLS</t>
  </si>
  <si>
    <t>UNION-NORTH UNITED SCHOOL CORP</t>
  </si>
  <si>
    <t xml:space="preserve">WHEELER HIGH SCHOOL-VALPARAISO                                        </t>
  </si>
  <si>
    <t>UNION TOWNSHIP SCHOOL CORP</t>
  </si>
  <si>
    <t>UNION SCHOOL CORPORATION</t>
  </si>
  <si>
    <t>UNION CO/CLG CORNER JOINT SCH DIST</t>
  </si>
  <si>
    <t xml:space="preserve">UNION COUNTY HIGH SCHOOL-LIBERTY                                           </t>
  </si>
  <si>
    <t xml:space="preserve">TWIN LAKES SENIOR HIGH SCHOOL-MONTICELLO                                        </t>
  </si>
  <si>
    <t>TWIN LAKES SCHOOL CORP</t>
  </si>
  <si>
    <t xml:space="preserve">LACROSSE SCHOOL-LACROSSE                                          </t>
  </si>
  <si>
    <t>TRI-TOWNSHIP CONS SCHOOL CORP</t>
  </si>
  <si>
    <t>TRITON SCHOOL CORPORATION</t>
  </si>
  <si>
    <t xml:space="preserve">LOWELL SENIOR HIGH SCHOOL-LOWELL                                            </t>
  </si>
  <si>
    <t>TRI-CREEK SCHOOL CORPORATION</t>
  </si>
  <si>
    <t>TRI-COUNTY SCHOOL CORPORATION</t>
  </si>
  <si>
    <t>TRI-CENTRAL COMMUNITY SCHOOLS</t>
  </si>
  <si>
    <t>TIPTON COMMUNITY SCHOOL CORP</t>
  </si>
  <si>
    <t xml:space="preserve">TIPTON HIGH SCHOOL-TIPTON                                            </t>
  </si>
  <si>
    <t>TIPPECANOE VALLEY SCHOOL CORP</t>
  </si>
  <si>
    <t xml:space="preserve">TIPPECANOE VALLEY HIGH SCHOOL-AKRON                                             </t>
  </si>
  <si>
    <t xml:space="preserve">WILLIAM HENRY HARRISON HIGH SCHOOL-WEST LAFAYETTE-WEST LAFAYETTE                                    </t>
  </si>
  <si>
    <t>TIPPECANOE SCHOOL CORP</t>
  </si>
  <si>
    <t xml:space="preserve">MCCUTCHEON HIGH SCHOOL-LAFAYETTE                                         </t>
  </si>
  <si>
    <t>TINDLEY PREPARATORY ACADEMY</t>
  </si>
  <si>
    <t>TINDLEY COLLEGIATE ACADEMY</t>
  </si>
  <si>
    <t>THURGOOD MARSHALL LEADERSHIP ACAD</t>
  </si>
  <si>
    <t>THEA BOWMAN LEADERSHIP ACADEMY</t>
  </si>
  <si>
    <t>THE BLOOMINGTON PROJECT SCHOOL</t>
  </si>
  <si>
    <t>TELL CITY-TROY TWP SCHOOL CORP</t>
  </si>
  <si>
    <t>TAYLOR COMMUNITY SCHOOL CORP</t>
  </si>
  <si>
    <t xml:space="preserve">TAYLOR HIGH SCHOOL-KOKOMO                                            </t>
  </si>
  <si>
    <t xml:space="preserve">SWITZERLAND CO SENIOR HIGH SCHOOL-VEVAY                                             </t>
  </si>
  <si>
    <t>SWITZERLAND COUNTY SCHOOL CORP</t>
  </si>
  <si>
    <t>SUNMAN-DEARBORN COM SCH CORP</t>
  </si>
  <si>
    <t xml:space="preserve">EAST CENTRAL HIGH SCHOOL-ST LEON                                           </t>
  </si>
  <si>
    <t>SPRINGS VALLEY COM SCHOOL CORP</t>
  </si>
  <si>
    <t>SPENCER-OWEN COMMUNITY SCHOOLS</t>
  </si>
  <si>
    <t xml:space="preserve">OWEN VALLEY COMMUNITY HIGH SCHOOL-SPENCER                                           </t>
  </si>
  <si>
    <t>SOUTHWESTERN-JEFFERSON CO CON</t>
  </si>
  <si>
    <t xml:space="preserve">SOUTHWESTERN HIGH SCHOOL (HANOVER)-HANOVER                                           </t>
  </si>
  <si>
    <t>SOUTHWESTERN CON SCH SHELBY CO</t>
  </si>
  <si>
    <t>SOUTHWEST SCHOOL CORP</t>
  </si>
  <si>
    <t xml:space="preserve">SULLIVAN HIGH SCHOOL-SULLIVAN                                          </t>
  </si>
  <si>
    <t>SOUTHWEST PARKE COM SCH CORP</t>
  </si>
  <si>
    <t>SOUTHWEST DUBOIS CO SCH CORP</t>
  </si>
  <si>
    <t xml:space="preserve">SOUTHRIDGE HIGH SCHOOL-HUNTINGBURG                                       </t>
  </si>
  <si>
    <t>SOUTHERN WELLS COM SCHOOLS</t>
  </si>
  <si>
    <t xml:space="preserve">NEW PALESTINE HIGH SCHOOL-NEW PALESTINE                                     </t>
  </si>
  <si>
    <t>SOUTHERN HANCOCK CO COM SCH CORP</t>
  </si>
  <si>
    <t>SOUTHEASTERN SCHOOL CORP</t>
  </si>
  <si>
    <t>SOUTHEAST FOUNTAIN SCHOOL CORP</t>
  </si>
  <si>
    <t>SOUTHEAST DUBOIS CO SCH CORP</t>
  </si>
  <si>
    <t>SOUTH VERMILLION COM SCH CORP</t>
  </si>
  <si>
    <t xml:space="preserve">SOUTH VERMILLION HIGH SCHOOL-CLINTON                                           </t>
  </si>
  <si>
    <t>SOUTH SPENCER COUNTY SCH CORP</t>
  </si>
  <si>
    <t xml:space="preserve">SOUTH SPENCER HIGH SCHOOL-ROCKPORT                                          </t>
  </si>
  <si>
    <t>SOUTH RIPLEY COM SCH CORP</t>
  </si>
  <si>
    <t xml:space="preserve">SOUTH RIPLEY HIGH SCHOOL-VERSAILLES                                        </t>
  </si>
  <si>
    <t>SOUTH PUTNAM COMMUNITY SCHOOLS</t>
  </si>
  <si>
    <t xml:space="preserve">SOUTH NEWTON SENIOR HIGH SCHOOL-KENTLAND                                          </t>
  </si>
  <si>
    <t>SOUTH NEWTON SCHOOL CORP</t>
  </si>
  <si>
    <t xml:space="preserve">SOUTHMONT SR HIGH SCHOOL-CRAWFORDSVILLE                                    </t>
  </si>
  <si>
    <t>SOUTH MONTGOMERY COM SCH CORP</t>
  </si>
  <si>
    <t>SOUTH MADISON COM SCH CORP</t>
  </si>
  <si>
    <t xml:space="preserve">PENDLETON HEIGHTS HIGH SCHOOL-PENDLETON                                         </t>
  </si>
  <si>
    <t>SOUTH KNOX SCHOOL CORP</t>
  </si>
  <si>
    <t>SOUTH HENRY SCHOOL CORP</t>
  </si>
  <si>
    <t>SOUTH HARRISON COM SCHOOLS</t>
  </si>
  <si>
    <t xml:space="preserve">CORYDON CENTRAL HIGH SCHOOL-CORYDON                                           </t>
  </si>
  <si>
    <t>SOUTH GIBSON SCHOOL CORP</t>
  </si>
  <si>
    <t xml:space="preserve">GIBSON SOUTHERN HIGH SCHOOL-FORT BRANCH                                       </t>
  </si>
  <si>
    <t>SOUTH DEARBORN COM SCHOOL CORP</t>
  </si>
  <si>
    <t xml:space="preserve">SOUTH DEARBORN HIGH SCHOOL-AURORA                                            </t>
  </si>
  <si>
    <t>SOUTH CENTRAL COM SCHOOL CORP</t>
  </si>
  <si>
    <t xml:space="preserve">WASHINGTON HIGH SCHOOL (SOUTH BEND)-SOUTH BEND                                        </t>
  </si>
  <si>
    <t>SOUTH BEND COMMUNITY SCH CORP</t>
  </si>
  <si>
    <t xml:space="preserve">RISE UP ACADEMY AT EGGLESTON-SOUTH BEND                                        </t>
  </si>
  <si>
    <t xml:space="preserve">RILEY HIGH SCHOOL-SOUTH BEND                                        </t>
  </si>
  <si>
    <t xml:space="preserve">JUVENILE JUSTICE CENTER-SOUTH BEND                                        </t>
  </si>
  <si>
    <t xml:space="preserve">CLAY HIGH SCHOOL-SOUTH BEND                                        </t>
  </si>
  <si>
    <t xml:space="preserve">ADAMS HIGH SCHOOL-SOUTH BEND                                        </t>
  </si>
  <si>
    <t>SOUTH ADAMS SCHOOLS</t>
  </si>
  <si>
    <t xml:space="preserve">SOUTH ADAMS HIGH SCHOOL-BERNE                                             </t>
  </si>
  <si>
    <t>SMITH-GREEN COMMUNITY SCHOOLS</t>
  </si>
  <si>
    <t>SMITH ACADEMY FOR EXCELLENCE</t>
  </si>
  <si>
    <t xml:space="preserve">SIGNATURE SCHOOL INC-EVANSVILLE                                        </t>
  </si>
  <si>
    <t>SIGNATURE SCHOOL INC</t>
  </si>
  <si>
    <t>SHOALS COMMUNITY SCHOOL CORP</t>
  </si>
  <si>
    <t>SHERIDAN COMMUNITY SCHOOLS</t>
  </si>
  <si>
    <t xml:space="preserve">SHERIDAN HIGH SCHOOL-SHERIDAN                                          </t>
  </si>
  <si>
    <t>SHENANDOAH SCHOOL CORPORATION</t>
  </si>
  <si>
    <t xml:space="preserve">SHENANDOAH HIGH SCHOOL-MIDDLETOWN                                        </t>
  </si>
  <si>
    <t xml:space="preserve">SHELBYVILLE SR HIGH SCHOOL-SHELBYVILLE                                       </t>
  </si>
  <si>
    <t>SHELBYVILLE CENTRAL SCHOOLS</t>
  </si>
  <si>
    <t>SHELBY EASTERN SCHOOLS</t>
  </si>
  <si>
    <t xml:space="preserve">SEYMOUR SENIOR HIGH SCHOOL-SEYMOUR                                           </t>
  </si>
  <si>
    <t>SEYMOUR COMMUNITY SCHOOLS</t>
  </si>
  <si>
    <t xml:space="preserve">SCOTTSBURG SENIOR HIGH SCHOOL-SCOTTSBURG                                        </t>
  </si>
  <si>
    <t>SCOTT COUNTY SCHOOL DISTRICT 2</t>
  </si>
  <si>
    <t>SCOTT COUNTY SCHOOL DISTRICT 1</t>
  </si>
  <si>
    <t xml:space="preserve">AUSTIN HIGH SCHOOL-AUSTIN                                            </t>
  </si>
  <si>
    <t xml:space="preserve">SPEEDWAY SENIOR HIGH SCHOOL-SPEEDWAY                                          </t>
  </si>
  <si>
    <t>SCHOOL TOWN OF SPEEDWAY</t>
  </si>
  <si>
    <t>SCHOOL TOWN OF MUNSTER</t>
  </si>
  <si>
    <t xml:space="preserve">MUNSTER HIGH SCHOOL-MUNSTER                                           </t>
  </si>
  <si>
    <t>SCHOOL TOWN OF HIGHLAND</t>
  </si>
  <si>
    <t xml:space="preserve">HIGHLAND HIGH SCHOOL (HIGHLAND)-HIGHLAND                                          </t>
  </si>
  <si>
    <t>SCHOOL CITY OF WHITING</t>
  </si>
  <si>
    <t xml:space="preserve">WHITING HIGH SCHOOL-WHITING                                           </t>
  </si>
  <si>
    <t>SCHOOL CITY OF MISHAWAKA</t>
  </si>
  <si>
    <t xml:space="preserve">MISHAWAKA HIGH SCHOOL-MISHAWAKA                                         </t>
  </si>
  <si>
    <t>SCHOOL CITY OF HOBART</t>
  </si>
  <si>
    <t xml:space="preserve">HOBART HIGH SCHOOL-HOBART                                            </t>
  </si>
  <si>
    <t xml:space="preserve">MORTON SENIOR HIGH SCHOOL-HAMMOND                                           </t>
  </si>
  <si>
    <t>SCHOOL CITY OF HAMMOND</t>
  </si>
  <si>
    <t xml:space="preserve">HAMMOND HIGH SCHOOL-HAMMOND                                           </t>
  </si>
  <si>
    <t>SCHOOL CITY OF EAST CHICAGO</t>
  </si>
  <si>
    <t xml:space="preserve">EAST CHICAGO CENTRAL HIGH SCHOOL-EAST CHICAGO                                      </t>
  </si>
  <si>
    <t>SALEM COMMUNITY SCHOOLS</t>
  </si>
  <si>
    <t xml:space="preserve">SALEM HIGH SCHOOL-SALEM                                             </t>
  </si>
  <si>
    <t xml:space="preserve">RUSHVILLE CONSOLIDATED HIGH SCHOOL-RUSHVILLE                                         </t>
  </si>
  <si>
    <t>RUSH COUNTY SCHOOLS</t>
  </si>
  <si>
    <t>RURAL COMMUNITY SCHOOLS INC</t>
  </si>
  <si>
    <t>ROSSVILLE CON SCHOOL DISTRICT</t>
  </si>
  <si>
    <t>ROCK CREEK COMMUNITY ACADEMY</t>
  </si>
  <si>
    <t>ROCHESTER COMMUNITY SCH CORP</t>
  </si>
  <si>
    <t xml:space="preserve">ROCHESTER COMMUNITY HIGH SCHOOL-ROCHESTER                                         </t>
  </si>
  <si>
    <t>RIVER FOREST COMMUNITY SCH CORP</t>
  </si>
  <si>
    <t xml:space="preserve">RISING SUN HIGH SCHOOL-RISING SUN                                        </t>
  </si>
  <si>
    <t>RISING SUN-OHIO CO COM</t>
  </si>
  <si>
    <t>RICHMOND COMMUNITY SCHOOLS</t>
  </si>
  <si>
    <t xml:space="preserve">RICHMOND HIGH SCHOOL-RICHMOND                                          </t>
  </si>
  <si>
    <t>RICHLAND-BEAN BLOSSOM C S C</t>
  </si>
  <si>
    <t xml:space="preserve">EDGEWOOD HIGH SCHOOL-ELLETTSVILLE                                      </t>
  </si>
  <si>
    <t>RENSSELAER CENTRAL SCHOOL CORP</t>
  </si>
  <si>
    <t xml:space="preserve">RENSSELAER CENTRAL HIGH SCHOOL-RENSSELAER                                        </t>
  </si>
  <si>
    <t>RENAISSANCE ACADEMY CHARTER SCHOOL</t>
  </si>
  <si>
    <t>RANDOLPH SOUTHERN SCHOOL CORP</t>
  </si>
  <si>
    <t>RANDOLPH EASTERN SCHOOL CORP</t>
  </si>
  <si>
    <t xml:space="preserve">WINCHESTER COMMUNITY HIGH SCHOOL-WINCHESTER                                        </t>
  </si>
  <si>
    <t>RANDOLPH CENTRAL SCHOOL CORP</t>
  </si>
  <si>
    <t xml:space="preserve">PRAIRIE HEIGHTS SR HIGH SCHOOL-LAGRANGE                                          </t>
  </si>
  <si>
    <t>PRAIRIE HEIGHTS COM SCH CORP</t>
  </si>
  <si>
    <t>PORTER TOWNSHIP SCHOOL CORP</t>
  </si>
  <si>
    <t xml:space="preserve">BOONE GROVE HIGH SCHOOL-VALPARAISO                                        </t>
  </si>
  <si>
    <t>PORTAGE TOWNSHIP SCHOOLS</t>
  </si>
  <si>
    <t xml:space="preserve">PORTAGE HIGH SCHOOL-PORTAGE                                           </t>
  </si>
  <si>
    <t xml:space="preserve">PLYMOUTH HIGH SCHOOL-PLYMOUTH                                          </t>
  </si>
  <si>
    <t>PLYMOUTH COMMUNITY SCHOOL CORP</t>
  </si>
  <si>
    <t xml:space="preserve">PLAINFIELD HIGH SCHOOL-PLAINFIELD                                        </t>
  </si>
  <si>
    <t>PLAINFIELD COMMUNITY SCHOOL CORP</t>
  </si>
  <si>
    <t>PIONEER REGIONAL SCHOOL CORP</t>
  </si>
  <si>
    <t>PIKE COUNTY SCHOOL CORP</t>
  </si>
  <si>
    <t xml:space="preserve">PIKE CENTRAL HIGH SCHOOL-PETERSBURG                                        </t>
  </si>
  <si>
    <t>PERU COMMUNITY SCHOOLS</t>
  </si>
  <si>
    <t xml:space="preserve">PERU HIGH SCHOOL-PERU                                              </t>
  </si>
  <si>
    <t>PERRY TOWNSHIP SCHOOLS</t>
  </si>
  <si>
    <t xml:space="preserve">SOUTHPORT HIGH SCHOOL-INDIANAPOLIS                                      </t>
  </si>
  <si>
    <t xml:space="preserve">PERRY MERIDIAN HIGH SCHOOL-INDIANAPOLIS                                      </t>
  </si>
  <si>
    <t>PERRY CENTRAL COM SCHOOLS CORP</t>
  </si>
  <si>
    <t>PENN-HARRIS-MADISON SCH CORP</t>
  </si>
  <si>
    <t xml:space="preserve">PENN HIGH SCHOOL-MISHAWAKA                                         </t>
  </si>
  <si>
    <t xml:space="preserve">PARK TUDOR SCHOOL (9-12)-INDIANAPOLIS                                      </t>
  </si>
  <si>
    <t>C432</t>
  </si>
  <si>
    <t>PARK TUDOR SCHOOL</t>
  </si>
  <si>
    <t>PARAMOUNT SCHOOL OF EXCELLENCE INC</t>
  </si>
  <si>
    <t>PAOLI COMMUNITY SCHOOL CORP</t>
  </si>
  <si>
    <t>ORLEANS COMMUNITY SCHOOLS</t>
  </si>
  <si>
    <t>OREGON-DAVIS SCHOOL CORP</t>
  </si>
  <si>
    <t xml:space="preserve">OPTIONS CHARTER SCHOOL - CARMEL-CARMEL                                            </t>
  </si>
  <si>
    <t>OPTIONS CHARTER SCHOOL - CARMEL</t>
  </si>
  <si>
    <t xml:space="preserve">OPTIONS CHARTER SCHOOL NOBLESVILLE-NOBLESVILLE                                       </t>
  </si>
  <si>
    <t>OPTIONS CHARTER SCH - NOBLESVILLE</t>
  </si>
  <si>
    <t>OAK HILL UNITED SCHOOL CORP</t>
  </si>
  <si>
    <t xml:space="preserve">OAK HILL HIGH SCHOOL-CONVERSE                                          </t>
  </si>
  <si>
    <t xml:space="preserve">NORTHWESTERN SR HIGH SCH-KOKOMO                                            </t>
  </si>
  <si>
    <t>NORTHWESTERN SCHOOL CORP</t>
  </si>
  <si>
    <t>NORTHWESTERN CON SCHOOL CORP</t>
  </si>
  <si>
    <t xml:space="preserve">TRITON CENTRAL HIGH SCHOOL-FAIRLAND                                          </t>
  </si>
  <si>
    <t>NORTHWEST ALLEN COUNTY SCHOOLS</t>
  </si>
  <si>
    <t xml:space="preserve">CARROLL HIGH SCHOOL (FORT WAYNE)-FORT WAYNE                                        </t>
  </si>
  <si>
    <t>NORTHERN WELLS COM SCHOOLS</t>
  </si>
  <si>
    <t xml:space="preserve">NORWELL HIGH SCHOOL-OSSIAN                                            </t>
  </si>
  <si>
    <t>NORTHEASTERN WAYNE SCHOOLS</t>
  </si>
  <si>
    <t>NORTHEAST SCHOOL CORP</t>
  </si>
  <si>
    <t xml:space="preserve">NORTH CENTRAL HIGH SCHOOL (FARMERSBURG)-FARMERSBURG                                       </t>
  </si>
  <si>
    <t xml:space="preserve">NORTHEAST DUBOIS HIGH SCHOOL-DUBOIS                                            </t>
  </si>
  <si>
    <t>NORTHEAST DUBOIS CO SCH CORP</t>
  </si>
  <si>
    <t>NORTH WHITE SCHOOL CORP</t>
  </si>
  <si>
    <t xml:space="preserve">TRI-WEST SENIOR HIGH SCHOOL-LIZTON                                            </t>
  </si>
  <si>
    <t>NORTH WEST HENDRICKS SCHOOLS</t>
  </si>
  <si>
    <t>NORTH VERMILLION COM SCH CORP</t>
  </si>
  <si>
    <t>NORTH SPENCER COUNTY SCH CORP</t>
  </si>
  <si>
    <t xml:space="preserve">HERITAGE HILLS HIGH SCHOOL-LINCOLN CITY                                      </t>
  </si>
  <si>
    <t xml:space="preserve">NORTH PUTNAM SR HIGH SCHOOL-ROACHDALE                                         </t>
  </si>
  <si>
    <t>NORTH PUTNAM COMMUNITY SCHOOLS</t>
  </si>
  <si>
    <t>NORTH NEWTON SCHOOL CORP</t>
  </si>
  <si>
    <t>NORTH MONTGOMERY COM SCH CORP</t>
  </si>
  <si>
    <t xml:space="preserve">NORTH MONTGOMERY HIGH SCHOOL-CRAWFORDSVILLE                                    </t>
  </si>
  <si>
    <t>NORTH MIAMI COMMUNITY SCHOOLS</t>
  </si>
  <si>
    <t>NORTH LAWRENCE COM SCHOOLS</t>
  </si>
  <si>
    <t xml:space="preserve">BEDFORD-NORTH LAWRENCE HIGH SCHOOL-BEDFORD                                           </t>
  </si>
  <si>
    <t>NORTH KNOX SCHOOL CORP</t>
  </si>
  <si>
    <t>NORTH JUDSON-SAN PIERRE SCH CORP</t>
  </si>
  <si>
    <t>NORTH HARRISON COM SCHOOL CORP</t>
  </si>
  <si>
    <t xml:space="preserve">NORTH HARRISON HIGH SCHOOL-RAMSEY                                            </t>
  </si>
  <si>
    <t>NORTH GIBSON SCHOOL CORP</t>
  </si>
  <si>
    <t xml:space="preserve">PRINCETON COMMUNITY HIGH SCHOOL-PRINCETON                                         </t>
  </si>
  <si>
    <t>NORTH DAVIESS COM SCHOOLS</t>
  </si>
  <si>
    <t>NORTH CENTRAL PARKE COMM SCHL CORP</t>
  </si>
  <si>
    <t xml:space="preserve">BELLMONT SENIOR HIGH SCHOOL-DECATUR                                           </t>
  </si>
  <si>
    <t>NORTH ADAMS COMMUNITY SCHOOLS</t>
  </si>
  <si>
    <t>NOBLESVILLE SCHOOLS</t>
  </si>
  <si>
    <t xml:space="preserve">NOBLESVILLE HIGH SCHOOL-NOBLESVILLE                                       </t>
  </si>
  <si>
    <t xml:space="preserve">INDIAN CREEK SR HIGH SCHOOL-TRAFALGAR                                         </t>
  </si>
  <si>
    <t>NINEVEH-HENSLEY-JACKSON UNITED</t>
  </si>
  <si>
    <t xml:space="preserve">NEXUS ACADEMY OF INDIANAPOLIS-INDIANAPOLIS                                      </t>
  </si>
  <si>
    <t>NEXUS ACADEMY OF INDIANAPOLIS</t>
  </si>
  <si>
    <t>NEW PRAIRIE UNITED SCHOOL CORP</t>
  </si>
  <si>
    <t xml:space="preserve">NEW PRAIRIE HIGH SCHOOL-NEW CARLISLE                                      </t>
  </si>
  <si>
    <t>NEW CASTLE COMMUNITY SCH CORP</t>
  </si>
  <si>
    <t xml:space="preserve">NEW CASTLE HIGH SCHOOL-NEW CASTLE                                        </t>
  </si>
  <si>
    <t xml:space="preserve">NEW ALBANY SENIOR HIGH SCHOOL-NEW ALBANY                                        </t>
  </si>
  <si>
    <t>NEW ALBANY-FLOYD CO CON SCH</t>
  </si>
  <si>
    <t xml:space="preserve">FLOYD CENTRAL HIGH SCHOOL-FLOYD KNOBS                                       </t>
  </si>
  <si>
    <t>NETTLE CREEK SCHOOL CORP</t>
  </si>
  <si>
    <t xml:space="preserve">NEIGHBORS' NEW VISTAS HIGH SCHOOL-PORTAGE                                           </t>
  </si>
  <si>
    <t>NEIGHBORS' NEW VISTAS HIGH SCHOOL</t>
  </si>
  <si>
    <t>MUNCIE COMMUNITY SCHOOLS</t>
  </si>
  <si>
    <t xml:space="preserve">MUNCIE CENTRAL HIGH SCHOOL-MUNCIE                                            </t>
  </si>
  <si>
    <t>MT VERNON COMMUNITY SCH CORP</t>
  </si>
  <si>
    <t xml:space="preserve">MT VERNON HIGH SCHOOL (FORTVILLE)-FORTVILLE                                         </t>
  </si>
  <si>
    <t>MOORESVILLE CON SCHOOL CORP</t>
  </si>
  <si>
    <t xml:space="preserve">MOORESVILLE HIGH SCHOOL-MOORESVILLE                                       </t>
  </si>
  <si>
    <t>MONROE-GREGG SCHOOL DISTRICT</t>
  </si>
  <si>
    <t xml:space="preserve">MONROVIA HIGH SCHOOL-MONROVIA                                          </t>
  </si>
  <si>
    <t>MONROE COUNTY COM SCH CORP</t>
  </si>
  <si>
    <t xml:space="preserve">THE ACAD OF SCI &amp; ENTREPRENEURSHIP-BLOOMINGTON                                       </t>
  </si>
  <si>
    <t xml:space="preserve">BLOOMINGTON HIGH SCHOOL SOUTH-BLOOMINGTON                                       </t>
  </si>
  <si>
    <t xml:space="preserve">BLOOMINGTON HIGH SCHOOL NORTH-BLOOMINGTON                                       </t>
  </si>
  <si>
    <t>MONROE CENTRAL SCHOOL CORP</t>
  </si>
  <si>
    <t>MITCHELL COMMUNITY SCHOOLS</t>
  </si>
  <si>
    <t xml:space="preserve">MITCHELL HIGH SCHOOL-MITCHELL                                          </t>
  </si>
  <si>
    <t>MISSISSINEWA COMMUNITY SCHOOL CORP</t>
  </si>
  <si>
    <t xml:space="preserve">MISSISSINEWA HIGH SCHOOL-GAS CITY                                          </t>
  </si>
  <si>
    <t xml:space="preserve">CASCADE SENIOR HIGH SCHOOL-CLAYTON                                           </t>
  </si>
  <si>
    <t>MILL CREEK COMMUNITY SCH CORP</t>
  </si>
  <si>
    <t>MILAN COMMUNITY SCHOOLS</t>
  </si>
  <si>
    <t xml:space="preserve">MILAN HIGH SCHOOL-MILAN                                             </t>
  </si>
  <si>
    <t>MIDDLEBURY COMMUNITY SCHOOLS</t>
  </si>
  <si>
    <t xml:space="preserve">NORTHRIDGE HIGH SCHOOL-MIDDLEBURY                                        </t>
  </si>
  <si>
    <t xml:space="preserve">MICHIGAN CITY HIGH SCHOOL-MICHIGAN CITY                                     </t>
  </si>
  <si>
    <t>MICHIGAN CITY AREA SCHOOLS</t>
  </si>
  <si>
    <t>MERRILLVILLE COMMUNITY SCHOOL</t>
  </si>
  <si>
    <t xml:space="preserve">MERRILLVILLE HIGH SCHOOL-MERRILLVILLE                                      </t>
  </si>
  <si>
    <t>MEDORA COMMUNITY SCHOOL CORP</t>
  </si>
  <si>
    <t xml:space="preserve">MARION HIGH SCHOOL-MARION                                            </t>
  </si>
  <si>
    <t>MARION COMMUNITY SCHOOLS</t>
  </si>
  <si>
    <t>MANCHESTER COMMUNITY SCHOOLS</t>
  </si>
  <si>
    <t>MADISON-GRANT UNITED SCH CORP</t>
  </si>
  <si>
    <t>MADISON CONSOLIDATED SCHOOLS</t>
  </si>
  <si>
    <t xml:space="preserve">MADISON CONSOLIDATED HIGH SCH-MADISON                                           </t>
  </si>
  <si>
    <t>MACONAQUAH SCHOOL CORP</t>
  </si>
  <si>
    <t xml:space="preserve">MACONAQUAH HIGH SCHOOL-BUNKER HILL                                       </t>
  </si>
  <si>
    <t>M S D WAYNE TOWNSHIP</t>
  </si>
  <si>
    <t xml:space="preserve">BEN DAVIS UNIVERSITY HIGH SCHOOL-INDIANAPOLIS                                      </t>
  </si>
  <si>
    <t xml:space="preserve">BEN DAVIS NINTH GRADE CENTER-INDIANAPOLIS                                      </t>
  </si>
  <si>
    <t xml:space="preserve">BEN DAVIS HIGH SCHOOL-INDIANAPOLIS                                      </t>
  </si>
  <si>
    <t>M S D WASHINGTON TOWNSHIP</t>
  </si>
  <si>
    <t xml:space="preserve">NORTH CENTRAL HIGH SCHOOL (INDIANAPOLIS)-INDIANAPOLIS                                      </t>
  </si>
  <si>
    <t xml:space="preserve">WARREN CENTRAL HIGH SCHOOL-INDIANAPOLIS                                      </t>
  </si>
  <si>
    <t>M S D WARREN TOWNSHIP</t>
  </si>
  <si>
    <t>M S D WARREN COUNTY</t>
  </si>
  <si>
    <t>M S D WABASH COUNTY SCHOOLS</t>
  </si>
  <si>
    <t>M S D STEUBEN COUNTY</t>
  </si>
  <si>
    <t xml:space="preserve">ANGOLA HIGH SCHOOL-ANGOLA                                            </t>
  </si>
  <si>
    <t>M S D SOUTHWEST ALLEN COUNTY SCHLS</t>
  </si>
  <si>
    <t xml:space="preserve">HOMESTEAD SENIOR HIGH SCHOOL-FORT WAYNE                                        </t>
  </si>
  <si>
    <t>M S D SHAKAMAK SCHOOLS</t>
  </si>
  <si>
    <t xml:space="preserve">PIKE HIGH SCHOOL-INDIANAPOLIS                                      </t>
  </si>
  <si>
    <t>M S D PIKE TOWNSHIP</t>
  </si>
  <si>
    <t>M S D OF NEW DURHAM TOWNSHIP</t>
  </si>
  <si>
    <t xml:space="preserve">NORTH POSEY SR HIGH SCHOOL-POSEYVILLE                                        </t>
  </si>
  <si>
    <t>M S D NORTH POSEY CO SCHOOLS</t>
  </si>
  <si>
    <t>M S D MOUNT VERNON</t>
  </si>
  <si>
    <t xml:space="preserve">MOUNT VERNON HIGH SCHOOL (MOUNT VERNON)-MOUNT VERNON                                      </t>
  </si>
  <si>
    <t xml:space="preserve">MARTINSVILLE HIGH SCHOOL-MARTINSVILLE                                      </t>
  </si>
  <si>
    <t>M S D MARTINSVILLE SCHOOLS</t>
  </si>
  <si>
    <t>M S D LAWRENCE TOWNSHIP</t>
  </si>
  <si>
    <t xml:space="preserve">LAWRENCE NORTH HIGH SCHOOL-INDIANAPOLIS                                      </t>
  </si>
  <si>
    <t xml:space="preserve">LAWRENCE CENTRAL HIGH SCHOOL-INDIANAPOLIS                                      </t>
  </si>
  <si>
    <t>M S D DECATUR TOWNSHIP</t>
  </si>
  <si>
    <t xml:space="preserve">DECATUR CENTRAL HIGH SCHOOL-INDIANAPOLIS                                      </t>
  </si>
  <si>
    <t>M S D BOONE TOWNSHIP</t>
  </si>
  <si>
    <t xml:space="preserve">HEBRON HIGH SCHOOL-HEBRON                                            </t>
  </si>
  <si>
    <t>M S D BLUFFTON-HARRISON</t>
  </si>
  <si>
    <t xml:space="preserve">BLUFFTON HIGH SCHOOL-BLUFFTON                                          </t>
  </si>
  <si>
    <t>LUTHERAN SCHOOLS OF INDIANA</t>
  </si>
  <si>
    <t xml:space="preserve">TRINITY LUTHERAN HIGH SCHOOL-SEYMOUR                                           </t>
  </si>
  <si>
    <t xml:space="preserve">LUTHERAN HIGH SCHOOL (INDIANAPOLIS)-INDIANAPOLIS                                      </t>
  </si>
  <si>
    <t xml:space="preserve">CONCORDIA LUTHERAN HIGH SCHOOL-FORT WAYNE                                        </t>
  </si>
  <si>
    <t>LOOGOOTEE COMMUNITY SCH CORP</t>
  </si>
  <si>
    <t>LOGANSPORT COMMUNITY SCH CORP</t>
  </si>
  <si>
    <t xml:space="preserve">LOGANSPORT COMMUNITY HIGH SCHOOL-LOGANSPORT                                        </t>
  </si>
  <si>
    <t>LINTON-STOCKTON SCHOOL CORP</t>
  </si>
  <si>
    <t xml:space="preserve">LINTON-STOCKTON HIGH SCHOOL-LINTON                                            </t>
  </si>
  <si>
    <t xml:space="preserve">WAPAHANI HIGH SCHOOL-SELMA                                             </t>
  </si>
  <si>
    <t>LIBERTY-PERRY COM SCHOOL CORP</t>
  </si>
  <si>
    <t xml:space="preserve">LEBANON SENIOR HIGH SCHOOL-LEBANON                                           </t>
  </si>
  <si>
    <t>LEBANON COMMUNITY SCHOOL CORP</t>
  </si>
  <si>
    <t xml:space="preserve">LAWRENCEBURG HIGH SCHOOL-LAWRENCEBURG                                      </t>
  </si>
  <si>
    <t>LAWRENCEBURG COM SCHOOL CORP</t>
  </si>
  <si>
    <t>LAPORTE COMMUNITY SCHOOL CORP</t>
  </si>
  <si>
    <t xml:space="preserve">LAPORTE HIGH SCHOOL-LAPORTE                                           </t>
  </si>
  <si>
    <t>LANESVILLE COMMUNITY SCHOOL CORP</t>
  </si>
  <si>
    <t>LAKELAND SCHOOL CORPORATION</t>
  </si>
  <si>
    <t xml:space="preserve">LAKELAND HIGH SCHOOL-LAGRANGE                                          </t>
  </si>
  <si>
    <t>LAKE STATION COMMUNITY SCHOOLS</t>
  </si>
  <si>
    <t>LAKE RIDGE NEW TECH SCHOOLS</t>
  </si>
  <si>
    <t xml:space="preserve">CALUMET NEW TECH HIGH SCHOOL-GARY                                              </t>
  </si>
  <si>
    <t>LAKE CENTRAL SCHOOL CORP</t>
  </si>
  <si>
    <t xml:space="preserve">LAKE CENTRAL HIGH SCHOOL-SAINT JOHN                                        </t>
  </si>
  <si>
    <t xml:space="preserve">OAKLAND HIGH SCHOOL-LAFAYETTE                                         </t>
  </si>
  <si>
    <t>LAFAYETTE SCHOOL CORPORATION</t>
  </si>
  <si>
    <t xml:space="preserve">JEFFERSON HIGH SCHOOL-LAFAYETTE                                         </t>
  </si>
  <si>
    <t>KOKOMO SCHOOL CORPORATION</t>
  </si>
  <si>
    <t xml:space="preserve">KOKOMO HIGH SCHOOL-KOKOMO                                            </t>
  </si>
  <si>
    <t>KNOX COMMUNITY SCHOOL CORP</t>
  </si>
  <si>
    <t xml:space="preserve">KNOX COMMUNITY HIGH SCHOOL-KNOX                                              </t>
  </si>
  <si>
    <t>KIPP INDPLS COLLEGE PREPARATORY</t>
  </si>
  <si>
    <t>KANKAKEE VALLEY SCHOOL CORP</t>
  </si>
  <si>
    <t xml:space="preserve">KANKAKEE VALLEY HIGH SCHOOL-WHEATFIELD                                        </t>
  </si>
  <si>
    <t xml:space="preserve">JOHN GLENN HIGH SCHOOL-WALKERTON                                         </t>
  </si>
  <si>
    <t>JOHN GLENN SCHOOL CORPORATION</t>
  </si>
  <si>
    <t>JENNINGS COUNTY SCHOOL CORPORATION</t>
  </si>
  <si>
    <t xml:space="preserve">JENNINGS COUNTY HIGH SCHOOL-NORTH VERNON                                      </t>
  </si>
  <si>
    <t>JAY SCHOOL CORPORATION</t>
  </si>
  <si>
    <t xml:space="preserve">JAY COUNTY HIGH SCHOOL-PORTLAND                                          </t>
  </si>
  <si>
    <t>JAC-CEN-DEL COMMUNITY SCH CORP</t>
  </si>
  <si>
    <t>IRVINGTON COMMUNITY SCHOOL</t>
  </si>
  <si>
    <t>INDPLS LIGHTHOUSE CHARTER SCHOOL</t>
  </si>
  <si>
    <t>INDIANAPOLIS PUBLIC SCHOOLS</t>
  </si>
  <si>
    <t xml:space="preserve">ARSENAL TECHNICAL HIGH SCHOOL-INDIANAPOLIS                                      </t>
  </si>
  <si>
    <t>INDIANAPOLIS METROPOLITAN HIGH SCH</t>
  </si>
  <si>
    <t>INDIANA VIRTUAL SCHOOL</t>
  </si>
  <si>
    <t>INDIANA SCHOOL FOR THE DEAF</t>
  </si>
  <si>
    <t>INDIANA SCHOOL FOR THE BLIND</t>
  </si>
  <si>
    <t>INDIANA MATH AND SCIENCE ACADEMY</t>
  </si>
  <si>
    <t xml:space="preserve">INDIANA ACADEMY FOR SCIENCE MATH &amp; HUMANITIES-MUNCIE                                            </t>
  </si>
  <si>
    <t>IN ACAD FOR SCI MATH HUMANITIES</t>
  </si>
  <si>
    <t>HUNTINGTON CO COM SCH CORP</t>
  </si>
  <si>
    <t xml:space="preserve">HUNTINGTON NORTH HIGH SCHOOL-HUNTINGTON                                        </t>
  </si>
  <si>
    <t xml:space="preserve">HOPE ACADEMY-INDIANAPOLIS                                      </t>
  </si>
  <si>
    <t>HOPE ACADEMY</t>
  </si>
  <si>
    <t>HOOSIER ACADEMY - INDIANAPOLIS</t>
  </si>
  <si>
    <t>HOOSIER ACAD VIRTUAL CHARTER</t>
  </si>
  <si>
    <t xml:space="preserve">HERRON HIGH SCHOOL-INDIANAPOLIS                                      </t>
  </si>
  <si>
    <t>HERRON CHARTER</t>
  </si>
  <si>
    <t>HANOVER COMMUNITY SCHOOL CORP</t>
  </si>
  <si>
    <t xml:space="preserve">HANOVER CENTRAL HIGH SCHOOL-CEDAR LAKE                                        </t>
  </si>
  <si>
    <t>HAMMOND ACADEMY OF SCIENCE &amp; TECH</t>
  </si>
  <si>
    <t>HAMILTON SOUTHEASTERN SCHOOLS</t>
  </si>
  <si>
    <t xml:space="preserve">HAMILTON SOUTHEASTERN HS-FISHERS                                           </t>
  </si>
  <si>
    <t xml:space="preserve">FISHERS HIGH SCHOOL-FISHERS                                           </t>
  </si>
  <si>
    <t>HAMILTON HEIGHTS SCHOOL CORP</t>
  </si>
  <si>
    <t xml:space="preserve">HAMILTON HEIGHTS HIGH SCHOOL-ARCADIA                                           </t>
  </si>
  <si>
    <t>HAMILTON COMMUNITY SCHOOLS</t>
  </si>
  <si>
    <t xml:space="preserve">GRIFFITH SENIOR HIGH SCHOOL-GRIFFITH                                          </t>
  </si>
  <si>
    <t>GRIFFITH PUBLIC SCHOOLS</t>
  </si>
  <si>
    <t>GREENWOOD COMMUNITY SCH CORP</t>
  </si>
  <si>
    <t xml:space="preserve">GREENWOOD COMMUNITY HIGH SCH-GREENWOOD                                         </t>
  </si>
  <si>
    <t>GREENSBURG COMMUNITY SCHOOLS</t>
  </si>
  <si>
    <t xml:space="preserve">GREENSBURG COMMUNITY HIGH SCHOOL-GREENSBURG                                        </t>
  </si>
  <si>
    <t xml:space="preserve">GREENFIELD-CENTRAL HIGH SCH-GREENFIELD                                        </t>
  </si>
  <si>
    <t>GREENFIELD-CENTRAL COM SCHOOLS</t>
  </si>
  <si>
    <t xml:space="preserve">GREENCASTLE SENIOR HIGH SCHOOL-GREENCASTLE                                       </t>
  </si>
  <si>
    <t>GREENCASTLE COMMUNITY SCH CORP</t>
  </si>
  <si>
    <t>GREATER JASPER CON SCHS</t>
  </si>
  <si>
    <t xml:space="preserve">JASPER HIGH SCHOOL-JASPER                                            </t>
  </si>
  <si>
    <t>GREATER CLARK COUNTY SCHOOLS</t>
  </si>
  <si>
    <t xml:space="preserve">JEFFERSONVILLE HIGH SCHOOL-JEFFERSONVILLE                                    </t>
  </si>
  <si>
    <t xml:space="preserve">CHARLESTOWN SENIOR HIGH SCHOOL-CHARLESTOWN                                       </t>
  </si>
  <si>
    <t>GOSHEN COMMUNITY SCHOOLS</t>
  </si>
  <si>
    <t xml:space="preserve">GOSHEN HIGH SCHOOL-GOSHEN                                            </t>
  </si>
  <si>
    <t xml:space="preserve">THE EXCEL CENTER FOR ADULT LEARNERS-INDIANAPOLIS                                      </t>
  </si>
  <si>
    <t>GOODWILL EDUCATION INITIATIVES</t>
  </si>
  <si>
    <t xml:space="preserve">THE EXCEL CENTER - UNIVERSITY HEIGHTS-INDIANAPOLIS                                      </t>
  </si>
  <si>
    <t xml:space="preserve">THE EXCEL CENTER - SHELBYVILLE-SHELBYVILLE                                       </t>
  </si>
  <si>
    <t xml:space="preserve">THE EXCEL CENTER - RICHMOND-INDIANAPOLIS                                      </t>
  </si>
  <si>
    <t xml:space="preserve">THE EXCEL CENTER - NOBLESVILLE-NOBLESVILLE                                       </t>
  </si>
  <si>
    <t xml:space="preserve">THE EXCEL CENTER - LAFAYETTE-LAFAYETTE                                         </t>
  </si>
  <si>
    <t xml:space="preserve">THE EXCEL CENTER - KOKOMO-KOKOMO                                            </t>
  </si>
  <si>
    <t xml:space="preserve">THE EXCEL CENTER - ANDERSON-ANDERSON                                          </t>
  </si>
  <si>
    <t>GARY LIGHTHOUSE CHARTER SCHOOL</t>
  </si>
  <si>
    <t>GARY COMMUNITY SCHOOL CORP</t>
  </si>
  <si>
    <t>GARRETT-KEYSER-BUTLER COM</t>
  </si>
  <si>
    <t xml:space="preserve">GARRETT HIGH SCHOOL-GARRETT                                           </t>
  </si>
  <si>
    <t>FRONTIER SCHOOL CORPORATION</t>
  </si>
  <si>
    <t>FREMONT COMMUNITY SCHOOLS</t>
  </si>
  <si>
    <t xml:space="preserve">FREMONT HIGH SCHOOL-FREMONT                                           </t>
  </si>
  <si>
    <t xml:space="preserve">LAPEL SR HIGH SCHOOL-LAPEL                                             </t>
  </si>
  <si>
    <t>FRANKTON-LAPEL COMMUNITY SCHOOLS</t>
  </si>
  <si>
    <t>FRANKLIN TOWNSHIP COM SCH CORP</t>
  </si>
  <si>
    <t xml:space="preserve">FRANKLIN CENTRAL HIGH SCHOOL-INDIANAPOLIS                                      </t>
  </si>
  <si>
    <t>FRANKLIN COUNTY COM SCH CORP</t>
  </si>
  <si>
    <t xml:space="preserve">FRANKLIN COUNTY HIGH-BROOKVILLE                                        </t>
  </si>
  <si>
    <t>FRANKLIN COMMUNITY SCHOOL CORP</t>
  </si>
  <si>
    <t xml:space="preserve">FRANKLIN COMMUNITY HIGH SCH-FRANKLIN                                          </t>
  </si>
  <si>
    <t xml:space="preserve">WAYNE HIGH SCHOOL-FORT WAYNE                                        </t>
  </si>
  <si>
    <t>FORT WAYNE COMMUNITY SCHOOLS</t>
  </si>
  <si>
    <t xml:space="preserve">SOUTH SIDE HIGH SCHOOL-FORT WAYNE                                        </t>
  </si>
  <si>
    <t xml:space="preserve">R NELSON SNIDER HIGH SCHOOL-FORT WAYNE                                        </t>
  </si>
  <si>
    <t xml:space="preserve">NORTHROP HIGH SCHOOL-FORT WAYNE                                        </t>
  </si>
  <si>
    <t xml:space="preserve">NORTH SIDE HIGH SCHOOL-FORT WAYNE                                        </t>
  </si>
  <si>
    <t>FLAT ROCK-HAWCREEK SCHOOL CORP</t>
  </si>
  <si>
    <t xml:space="preserve">CONNERSVILLE SR HIGH SCHOOL-CONNERSVILLE                                      </t>
  </si>
  <si>
    <t>FAYETTE COUNTY SCHOOL CORP</t>
  </si>
  <si>
    <t>FAIRFIELD COMMUNITY SCHOOLS</t>
  </si>
  <si>
    <t xml:space="preserve">WILLIAM HENRY HARRISON HIGH SCHOOL (EVANSVILLE)-EVANSVILLE                                        </t>
  </si>
  <si>
    <t>EVANSVILLE VANDERBURGH SCH CORP</t>
  </si>
  <si>
    <t xml:space="preserve">NORTH HIGH SCHOOL-EVANSVILLE                                        </t>
  </si>
  <si>
    <t xml:space="preserve">NEW TECH INSTITUTE-EVANSVILLE                                        </t>
  </si>
  <si>
    <t xml:space="preserve">FRANCIS JOSEPH REITZ HIGH SCHOOL-EVANSVILLE                                        </t>
  </si>
  <si>
    <t xml:space="preserve">CENTRAL HIGH SCHOOL-EVANSVILLE                                        </t>
  </si>
  <si>
    <t xml:space="preserve">BENJAMIN BOSSE HIGH SCHOOL-EVANSVILLE                                        </t>
  </si>
  <si>
    <t>EMINENCE COMMUNITY SCHOOL CORP</t>
  </si>
  <si>
    <t>ELWOOD COMMUNITY SCHOOL CORP</t>
  </si>
  <si>
    <t>ELKHART COMMUNITY SCHOOLS</t>
  </si>
  <si>
    <t xml:space="preserve">ELKHART MEMORIAL HIGH SCHOOL-ELKHART                                           </t>
  </si>
  <si>
    <t xml:space="preserve">ELKHART CENTRAL HIGH SCHOOL-ELKHART                                           </t>
  </si>
  <si>
    <t>EDISON LEARNING ROOSEVELT</t>
  </si>
  <si>
    <t xml:space="preserve">EDINBURGH COMMUNITY HIGH SCHOOL-EDINBURGH                                         </t>
  </si>
  <si>
    <t>EDINBURGH COMMUNITY SCH CORP</t>
  </si>
  <si>
    <t>EASTERN PULASKI COM SCH CORP</t>
  </si>
  <si>
    <t xml:space="preserve">WINAMAC COMMUNITY HIGH SCHOOL-WINAMAC                                           </t>
  </si>
  <si>
    <t>EASTERN HOWARD SCHOOL CORPORATION</t>
  </si>
  <si>
    <t>EASTERN HANCOCK CO COM SCH CORP</t>
  </si>
  <si>
    <t xml:space="preserve">EASTERN HANCOCK HIGH SCHOOL-CHARLOTTESVILLE                                   </t>
  </si>
  <si>
    <t>EASTERN GREENE SCHOOLS</t>
  </si>
  <si>
    <t xml:space="preserve">EASTERN GREENE HIGH SCHOOL-BLOOMFIELD                                        </t>
  </si>
  <si>
    <t>EASTBROOK COMMUNITY SCH CORP</t>
  </si>
  <si>
    <t xml:space="preserve">EASTBROOK HIGH SCHOOL-MARION                                            </t>
  </si>
  <si>
    <t xml:space="preserve">EASTERN HIGH SCHOOL (PEKIN)-PEKIN                                             </t>
  </si>
  <si>
    <t>EAST WASHINGTON SCHOOL CORP</t>
  </si>
  <si>
    <t>EAST PORTER COUNTY SCHOOL CORP</t>
  </si>
  <si>
    <t>EAST NOBLE SCHOOL CORP</t>
  </si>
  <si>
    <t xml:space="preserve">EAST NOBLE HIGH SCHOOL-KENDALLVILLE                                      </t>
  </si>
  <si>
    <t>EAST GIBSON SCHOOL CORPORATION</t>
  </si>
  <si>
    <t xml:space="preserve">WALDO J WOOD MEMORIAL HIGH-OAKLAND CITY                                      </t>
  </si>
  <si>
    <t>EAST CHICAGO URBAN ENTERPRISE ACAD</t>
  </si>
  <si>
    <t>EAST CHICAGO LIGHTHOUSE CHARTER</t>
  </si>
  <si>
    <t>EAST ALLEN COUNTY SCHOOLS</t>
  </si>
  <si>
    <t xml:space="preserve">NEW HAVEN HIGH SCHOOL-NEW HAVEN                                         </t>
  </si>
  <si>
    <t xml:space="preserve">EAST ALLEN UNIVERSITY-FORT WAYNE                                        </t>
  </si>
  <si>
    <t xml:space="preserve">CHESTERTON SENIOR HIGH SCHOOL-CHESTERTON                                        </t>
  </si>
  <si>
    <t>DUNELAND SCHOOL CORPORATION</t>
  </si>
  <si>
    <t>DUGGER UNION COMMUNITY SCHOOL CORP</t>
  </si>
  <si>
    <t>DISCOVERY CHARTER SCHOOL</t>
  </si>
  <si>
    <t>DIOCESE OF LAFAYETTE CATHOLIC SCH</t>
  </si>
  <si>
    <t xml:space="preserve">GUERIN CATHOLIC HIGH SCHOOL-NOBLESVILLE                                       </t>
  </si>
  <si>
    <t>DIOCESE OF GARY</t>
  </si>
  <si>
    <t xml:space="preserve">MARQUETTE CATHOLIC HIGH SCHOOL-MICHIGAN CITY                                     </t>
  </si>
  <si>
    <t xml:space="preserve">ANDREAN HIGH SCHOOL-MERRILLVILLE                                      </t>
  </si>
  <si>
    <t>DIOCESE OF FORT WAYNE - SOUTH BEND</t>
  </si>
  <si>
    <t xml:space="preserve">SAINT JOSEPH HIGH SCHOOL (SOUTH BEND)-SOUTH BEND                                        </t>
  </si>
  <si>
    <t xml:space="preserve">MARIAN HIGH SCHOOL-MISHAWAKA                                         </t>
  </si>
  <si>
    <t xml:space="preserve">BISHOP LUERS HIGH SCHOOL-FORT WAYNE                                        </t>
  </si>
  <si>
    <t xml:space="preserve">BISHOP DWENGER HIGH SCHOOL-FORT WAYNE                                        </t>
  </si>
  <si>
    <t>DIOCESE OF EVANSVILLE</t>
  </si>
  <si>
    <t xml:space="preserve">REITZ MEMORIAL HIGH SCHOOL-EVANSVILLE                                        </t>
  </si>
  <si>
    <t xml:space="preserve">MATER DEI HIGH SCHOOL-EVANSVILLE                                        </t>
  </si>
  <si>
    <t>DELPHI COMMUNITY SCHOOL CORP</t>
  </si>
  <si>
    <t xml:space="preserve">DELPHI COMMUNITY HIGH SCHOOL-DELPHI                                            </t>
  </si>
  <si>
    <t>DELAWARE COMMUNITY SCHOOL CORP</t>
  </si>
  <si>
    <t xml:space="preserve">DELTA HIGH SCHOOL-MUNCIE                                            </t>
  </si>
  <si>
    <t>DEKALB CO EASTERN COM SCH DIST</t>
  </si>
  <si>
    <t>DEKALB CO CTL UNITED SCH DIST</t>
  </si>
  <si>
    <t xml:space="preserve">DEKALB HIGH SCHOOL-WATERLOO                                          </t>
  </si>
  <si>
    <t>DECATUR COUNTY COM SCHOOLS</t>
  </si>
  <si>
    <t>DANVILLE COMMUNITY SCHOOL CORP</t>
  </si>
  <si>
    <t xml:space="preserve">DANVILLE COMMUNITY HIGH SCHOOL-DANVILLE                                          </t>
  </si>
  <si>
    <t>DAMAR SERVICES, INC.</t>
  </si>
  <si>
    <t xml:space="preserve">DAMAR ACADEMY-INDIANAPOLIS                                      </t>
  </si>
  <si>
    <t>C257</t>
  </si>
  <si>
    <t>DALEVILLE COMMUNITY SCHOOLS</t>
  </si>
  <si>
    <t>CULVER COMMUNITY SCHOOLS CORP</t>
  </si>
  <si>
    <t xml:space="preserve">EMMERICH MANUAL HIGH SCHOOL-INDIANAPOLIS                                      </t>
  </si>
  <si>
    <t>CSUSA MANUAL</t>
  </si>
  <si>
    <t>CSUSA HOWE</t>
  </si>
  <si>
    <t>CSUSA DONNAN</t>
  </si>
  <si>
    <t>CROWN POINT COMMUNITY SCH CORP</t>
  </si>
  <si>
    <t xml:space="preserve">CROWN POINT HIGH SCHOOL-CROWN POINT                                       </t>
  </si>
  <si>
    <t>CROTHERSVILLE COMMUNITY SCHOOLS</t>
  </si>
  <si>
    <t xml:space="preserve">CRAWFORDSVILLE SR HIGH SCHOOL-CRAWFORDSVILLE                                    </t>
  </si>
  <si>
    <t>CRAWFORDSVILLE COM SCHOOLS</t>
  </si>
  <si>
    <t>CRAWFORD COUNTY COMMUNITY SCHOOL CORPORATION</t>
  </si>
  <si>
    <t>COWAN COMMUNITY SCHOOL CORP</t>
  </si>
  <si>
    <t>COVINGTON COMMUNITY SCH CORP</t>
  </si>
  <si>
    <t xml:space="preserve">COVINGTON COMMUNITY HIGH SCHOOL-COVINGTON                                         </t>
  </si>
  <si>
    <t>CORPORATION UNKNOWN</t>
  </si>
  <si>
    <t xml:space="preserve">UNIVERSITY HIGH SCHOOL OF INDIANA-CARMEL                                            </t>
  </si>
  <si>
    <t>B241</t>
  </si>
  <si>
    <t xml:space="preserve">THE INDEPENDENCE ACADEMY-INDIANAPOLIS                                      </t>
  </si>
  <si>
    <t>C589</t>
  </si>
  <si>
    <t xml:space="preserve">T. C. HARRIS SCHOOL-LAFAYETTE                                         </t>
  </si>
  <si>
    <t>D451</t>
  </si>
  <si>
    <t>RIVERSIDE HIGH SCHOOL-INDIANAPOLIS</t>
  </si>
  <si>
    <t>PURDUE POLYTECHNIC HIGH SCHOOL INDIANAPOLIS-INDIANAPOLIS</t>
  </si>
  <si>
    <t>MARION ACADEMY-INDIANAPOLIS</t>
  </si>
  <si>
    <t xml:space="preserve">LA LUMIERE SCHOOL-LAPORTE                                           </t>
  </si>
  <si>
    <t>C100</t>
  </si>
  <si>
    <t>KINWELL ACADEMY, INC-MARION</t>
  </si>
  <si>
    <t>B118</t>
  </si>
  <si>
    <t>INDIANA VIRTUAL PATHWAYS ACADEMY-INDIANAPOLIS</t>
  </si>
  <si>
    <t>INDIANA CONNECTIONS CAREER ACADEMY-INDIANAPOLIS</t>
  </si>
  <si>
    <t xml:space="preserve">INDIANA ACADEMY-CICERO                                            </t>
  </si>
  <si>
    <t>B190</t>
  </si>
  <si>
    <t xml:space="preserve">HAMMOND BAPTIST SCHOOLS-SCHERERVILLE                                      </t>
  </si>
  <si>
    <t>B790</t>
  </si>
  <si>
    <t>EVANSVILLE CHRISTIAN SCH - NEWBURG-EVANSVILLE</t>
  </si>
  <si>
    <t>D489</t>
  </si>
  <si>
    <t xml:space="preserve">CULVER ACADEMIES-CULVER                                            </t>
  </si>
  <si>
    <t>C805</t>
  </si>
  <si>
    <t xml:space="preserve">COVENANT CHRISTIAN HIGH SCHOOL (INDIANAPOLIS)-INDIANAPOLIS                                      </t>
  </si>
  <si>
    <t>C527</t>
  </si>
  <si>
    <t xml:space="preserve">COVENANT CHRISTIAN HIGH SCHOOL (DEMOTTE)-DEMOTTE                                           </t>
  </si>
  <si>
    <t>B469</t>
  </si>
  <si>
    <t xml:space="preserve">CANTERBURY SCHOOL-FORT WAYNE                                        </t>
  </si>
  <si>
    <t>A285</t>
  </si>
  <si>
    <t xml:space="preserve">BASIC PREP ACADEMY-INDIANAPOLIS                                      </t>
  </si>
  <si>
    <t>C323</t>
  </si>
  <si>
    <t>CONCORD COMMUNITY SCHOOLS</t>
  </si>
  <si>
    <t xml:space="preserve">CONCORD COMMUNITY HIGH SCHOOL-ELKHART                                           </t>
  </si>
  <si>
    <t xml:space="preserve">FRANKFORT SENIOR HIGH SCHOOL-FRANKFORT                                         </t>
  </si>
  <si>
    <t>COMMUNITY SCHOOLS OF FRANKFORT</t>
  </si>
  <si>
    <t>COMMUNITY MONTESSORI INC</t>
  </si>
  <si>
    <t>CLOVERDALE COMMUNITY SCHOOLS</t>
  </si>
  <si>
    <t xml:space="preserve">CLOVERDALE HIGH SCHOOL-CLOVERDALE                                        </t>
  </si>
  <si>
    <t>CLINTON PRAIRIE SCHOOL CORP</t>
  </si>
  <si>
    <t>CLINTON CENTRAL SCHOOL CORP</t>
  </si>
  <si>
    <t xml:space="preserve">NORTHVIEW HIGH SCHOOL-BRAZIL                                            </t>
  </si>
  <si>
    <t>CLAY COMMUNITY SCHOOLS</t>
  </si>
  <si>
    <t xml:space="preserve">CLARKSVILLE SENIOR HIGH SCHOOL-CLARKSVILLE                                       </t>
  </si>
  <si>
    <t>CLARKSVILLE COM SCHOOL CORP</t>
  </si>
  <si>
    <t xml:space="preserve">WHITELAND COMMUNITY HIGH SCHOOL-WHITELAND                                         </t>
  </si>
  <si>
    <t>CLARK-PLEASANT COM SCHOOL CORP</t>
  </si>
  <si>
    <t>CHRISTEL HOUSE DORS WEST-INDIANAPOLIS</t>
  </si>
  <si>
    <t>CHRISTEL HOUSE DORS</t>
  </si>
  <si>
    <t>CHARTER SCHOOL OF THE DUNES</t>
  </si>
  <si>
    <t>CHARLES A TINDLEY ACCELERATED SCHL</t>
  </si>
  <si>
    <t>CENTRAL NOBLE COM SCHOOL CORP</t>
  </si>
  <si>
    <t>CENTERVILLE-ABINGTON COM SCHS</t>
  </si>
  <si>
    <t xml:space="preserve">CENTERVILLE SR HIGH SCHOOL-CENTERVILLE                                       </t>
  </si>
  <si>
    <t>CENTER GROVE COM SCH CORP</t>
  </si>
  <si>
    <t xml:space="preserve">CENTER GROVE HIGH SCHOOL-GREENWOOD                                         </t>
  </si>
  <si>
    <t>CASTON SCHOOL CORPORATION</t>
  </si>
  <si>
    <t>CARROLL CONSOLIDATED SCH CORP</t>
  </si>
  <si>
    <t>CARPE DIEM - NORTHWEST</t>
  </si>
  <si>
    <t>CARMEL CLAY SCHOOLS</t>
  </si>
  <si>
    <t xml:space="preserve">CARMEL HIGH SCHOOL-CARMEL                                            </t>
  </si>
  <si>
    <t>CAREER ACADEMY SOUTH BEND</t>
  </si>
  <si>
    <t>CANNELTON CITY SCHOOLS</t>
  </si>
  <si>
    <t>C A BEARD MEMORIAL SCHOOL CORP</t>
  </si>
  <si>
    <t xml:space="preserve">KNIGHTSTOWN HIGH SCHOOL-KNIGHTSTOWN                                       </t>
  </si>
  <si>
    <t>BURRIS LABORATORY SCHOOL</t>
  </si>
  <si>
    <t>BROWNSTOWN CNT COM SCH CORP</t>
  </si>
  <si>
    <t xml:space="preserve">BROWNSTOWN CENTRAL HIGH SCHOOL-BROWNSTOWN                                        </t>
  </si>
  <si>
    <t>BROWNSBURG COMMUNITY SCH CORP</t>
  </si>
  <si>
    <t xml:space="preserve">BROWNSBURG HIGH SCHOOL-BROWNSBURG                                        </t>
  </si>
  <si>
    <t>BROWN COUNTY SCHOOL CORPORATION</t>
  </si>
  <si>
    <t xml:space="preserve">BROWN COUNTY HIGH SCHOOL-NASHVILLE                                         </t>
  </si>
  <si>
    <t xml:space="preserve">BREMEN SENIOR HIGH SCHOOL-BREMEN                                            </t>
  </si>
  <si>
    <t>BREMEN PUBLIC SCHOOLS</t>
  </si>
  <si>
    <t>BLUE RIVER VALLEY SCHOOLS</t>
  </si>
  <si>
    <t>BLOOMFIELD SCHOOL DISTRICT</t>
  </si>
  <si>
    <t>BLACKFORD COUNTY SCHOOLS</t>
  </si>
  <si>
    <t xml:space="preserve">BLACKFORD HIGH SCHOOL-HARTFORD CITY                                     </t>
  </si>
  <si>
    <t>BENTON COMMUNITY SCHOOL CORP</t>
  </si>
  <si>
    <t xml:space="preserve">BEECH GROVE SR HIGH SCHOOL-BEECH GROVE                                       </t>
  </si>
  <si>
    <t>BEECH GROVE CITY SCHOOLS</t>
  </si>
  <si>
    <t>BAUGO COMMUNITY SCHOOLS</t>
  </si>
  <si>
    <t xml:space="preserve">JIMTOWN HIGH SCHOOL-ELKHART                                           </t>
  </si>
  <si>
    <t>BATESVILLE COMMUNITY SCHOOL CORP</t>
  </si>
  <si>
    <t xml:space="preserve">BATESVILLE HIGH SCHOOL-BATESVILLE                                        </t>
  </si>
  <si>
    <t>BARTHOLOMEW CON SCHOOL CORP</t>
  </si>
  <si>
    <t xml:space="preserve">COLUMBUS NORTH HIGH SCHOOL-COLUMBUS                                          </t>
  </si>
  <si>
    <t xml:space="preserve">COLUMBUS EAST HIGH SCHOOL-COLUMBUS                                          </t>
  </si>
  <si>
    <t>BARR-REEVE COMMUNITY SCHOOLS INC</t>
  </si>
  <si>
    <t>AVON COMMUNITY SCHOOL CORP</t>
  </si>
  <si>
    <t xml:space="preserve">AVON HIGH SCHOOL-AVON                                              </t>
  </si>
  <si>
    <t>ATTICA CONSOLIDATED SCHOOL CORP</t>
  </si>
  <si>
    <t>ASPIRE CHARTER ACADEMY</t>
  </si>
  <si>
    <t>ARGOS COMMUNITY SCHOOLS</t>
  </si>
  <si>
    <t>ARCHDIOCESE OF INDIANAPOLIS</t>
  </si>
  <si>
    <t xml:space="preserve">SCECINA MEMORIAL SCHOOL-INDIANAPOLIS                                      </t>
  </si>
  <si>
    <t>RONCALLI HIGH SCHOOL-INDIANAPOLIS</t>
  </si>
  <si>
    <t xml:space="preserve">PROVIDENCE CRISTO REY HIGH SCHOOL-INDIANAPOLIS                                      </t>
  </si>
  <si>
    <t xml:space="preserve">OLDENBURG ACADEMY-OLDENBURG                                         </t>
  </si>
  <si>
    <t xml:space="preserve">CATHEDRAL HIGH SCHOOL-INDIANAPOLIS                                      </t>
  </si>
  <si>
    <t xml:space="preserve">BREBEUF JESUIT PREPARATORY SCHOOL-INDIANAPOLIS                                      </t>
  </si>
  <si>
    <t xml:space="preserve">BISHOP CHATARD HIGH SCHOOL-INDIANAPOLIS                                      </t>
  </si>
  <si>
    <t>ANDREW J BROWN ACADEMY</t>
  </si>
  <si>
    <t>ANDERSON PREPARATORY ACADEMY</t>
  </si>
  <si>
    <t>ANDERSON COMMUNITY SCHOOL CORP</t>
  </si>
  <si>
    <t xml:space="preserve">ANDERSON HIGH SCHOOL-ANDERSON                                          </t>
  </si>
  <si>
    <t>ALEXANDRIA COMMUNITY SCHOOL CORP</t>
  </si>
  <si>
    <t>ADAMS CENTRAL COMMUNITY SCHOOLS</t>
  </si>
  <si>
    <t xml:space="preserve">ADAMS CENTRAL HIGH SCHOOL-MONROE                                            </t>
  </si>
  <si>
    <t>21ST CENTURY CHARTER SCH OF GARY</t>
  </si>
  <si>
    <t xml:space="preserve">TRANSITIONS ACADEMY-INDIANAPOLIS                                      </t>
  </si>
  <si>
    <t>B233</t>
  </si>
  <si>
    <t xml:space="preserve">T.R.O.Y. CENTER-COLUMBIA CITY                                     </t>
  </si>
  <si>
    <t>D907</t>
  </si>
  <si>
    <t xml:space="preserve">PADDOCK VIEW RESIDENTIAL CENTER-MARION                                            </t>
  </si>
  <si>
    <t>B167</t>
  </si>
  <si>
    <t xml:space="preserve">INDIANA UNIVERSITY HIGH SCHOOL-BLOOMINGTON                                       </t>
  </si>
  <si>
    <t>T001</t>
  </si>
  <si>
    <t>Corporation</t>
  </si>
  <si>
    <t>1257 Cline Ave</t>
  </si>
  <si>
    <t>203 N 3rd St</t>
  </si>
  <si>
    <t>7315 S Hanna St</t>
  </si>
  <si>
    <t>1800 E 10th St</t>
  </si>
  <si>
    <t>213 E Kirkwood Ave</t>
  </si>
  <si>
    <t>bloomington</t>
  </si>
  <si>
    <t>1200 S Barr St</t>
  </si>
  <si>
    <t>1002 North First Street</t>
  </si>
  <si>
    <t>Printing</t>
  </si>
  <si>
    <t>Quantities to be fulfilled</t>
  </si>
  <si>
    <t>4011, 630 Meigs Ave</t>
  </si>
  <si>
    <t>6010, 2710 E 10th St</t>
  </si>
  <si>
    <t>School Code</t>
  </si>
  <si>
    <t>Hard numbers no formula</t>
  </si>
  <si>
    <t>Plus 300 for CHE Stock</t>
  </si>
  <si>
    <t>301 N Talley Ave</t>
  </si>
  <si>
    <t>3700 W Kilgore Ave</t>
  </si>
  <si>
    <t>2150 W 97th Pl</t>
  </si>
  <si>
    <t>4730 Gadsden St</t>
  </si>
  <si>
    <t>5391 Shelby St</t>
  </si>
  <si>
    <t>750 Ransom Rd</t>
  </si>
  <si>
    <t>1411 Lincolnway W</t>
  </si>
  <si>
    <t>832 N. Lafayette Blvd</t>
  </si>
  <si>
    <t>2325 S Miller St</t>
  </si>
  <si>
    <t>315 Northwest 3rd St</t>
  </si>
  <si>
    <t>PLUS 3000 for CHE stock</t>
  </si>
  <si>
    <t>CorpId</t>
  </si>
  <si>
    <t>ZipCode</t>
  </si>
  <si>
    <t>Cohort 2022 Grade 9</t>
  </si>
  <si>
    <t>Cohort 2021 Grade 10</t>
  </si>
  <si>
    <t>Cohort 2020 Grade 11</t>
  </si>
  <si>
    <t>Cohort 2019 Grade 12</t>
  </si>
  <si>
    <t xml:space="preserve">556 Washington St                                 </t>
  </si>
  <si>
    <t xml:space="preserve">Gary                                              </t>
  </si>
  <si>
    <t>46402</t>
  </si>
  <si>
    <t xml:space="preserve">3013 First Ave                                    </t>
  </si>
  <si>
    <t xml:space="preserve">Evansville                                        </t>
  </si>
  <si>
    <t>47710</t>
  </si>
  <si>
    <t xml:space="preserve">222 W Washington St                               </t>
  </si>
  <si>
    <t xml:space="preserve">Monroe                                            </t>
  </si>
  <si>
    <t>46772</t>
  </si>
  <si>
    <t xml:space="preserve">808 S Twyckenham Dr                               </t>
  </si>
  <si>
    <t xml:space="preserve">South Bend                                        </t>
  </si>
  <si>
    <t>46615</t>
  </si>
  <si>
    <t xml:space="preserve">1 Burden Ct                                       </t>
  </si>
  <si>
    <t xml:space="preserve">Alexandria                                        </t>
  </si>
  <si>
    <t>46001</t>
  </si>
  <si>
    <t xml:space="preserve">2929 N Wells                                      </t>
  </si>
  <si>
    <t xml:space="preserve">Fort Wayne                                        </t>
  </si>
  <si>
    <t>46808</t>
  </si>
  <si>
    <t xml:space="preserve">11805 Lima Rd                                     </t>
  </si>
  <si>
    <t>46818</t>
  </si>
  <si>
    <t xml:space="preserve">900 W Ridge Rd                                    </t>
  </si>
  <si>
    <t xml:space="preserve">5401 South Madison Avenue                         </t>
  </si>
  <si>
    <t xml:space="preserve">Anderson                                          </t>
  </si>
  <si>
    <t xml:space="preserve">4610 Madison Ave                                  </t>
  </si>
  <si>
    <t xml:space="preserve">5959 Broadway                                     </t>
  </si>
  <si>
    <t xml:space="preserve">Merrillville                                      </t>
  </si>
  <si>
    <t xml:space="preserve">3600 N German Church Rd                           </t>
  </si>
  <si>
    <t xml:space="preserve">Indianapolis                                      </t>
  </si>
  <si>
    <t>46235</t>
  </si>
  <si>
    <t xml:space="preserve">350 S John McBride Ave                            </t>
  </si>
  <si>
    <t xml:space="preserve">Angola                                            </t>
  </si>
  <si>
    <t>46703</t>
  </si>
  <si>
    <t xml:space="preserve">1350 E Maumee St                                  </t>
  </si>
  <si>
    <t xml:space="preserve">1760 S Lodge Ave                                  </t>
  </si>
  <si>
    <t xml:space="preserve">500 Yearick Ave                                   </t>
  </si>
  <si>
    <t xml:space="preserve">Argos                                             </t>
  </si>
  <si>
    <t>46501</t>
  </si>
  <si>
    <t xml:space="preserve">4825 N Arlington Ave                              </t>
  </si>
  <si>
    <t xml:space="preserve">1500 E Michigan St                                </t>
  </si>
  <si>
    <t>46201</t>
  </si>
  <si>
    <t xml:space="preserve">4900 W 15th Ave                                   </t>
  </si>
  <si>
    <t>46406</t>
  </si>
  <si>
    <t xml:space="preserve">211 E Sycamore St                                 </t>
  </si>
  <si>
    <t xml:space="preserve">Attica                                            </t>
  </si>
  <si>
    <t>47918</t>
  </si>
  <si>
    <t xml:space="preserve">401 S Hwy 31                                      </t>
  </si>
  <si>
    <t xml:space="preserve">Austin                                            </t>
  </si>
  <si>
    <t>47102</t>
  </si>
  <si>
    <t xml:space="preserve">7575 E CR 150 S                                   </t>
  </si>
  <si>
    <t xml:space="preserve">Avon                                              </t>
  </si>
  <si>
    <t>46123</t>
  </si>
  <si>
    <t xml:space="preserve">1251 N Dan Jones Rd                               </t>
  </si>
  <si>
    <t xml:space="preserve">7199 E US Hwy 36                                  </t>
  </si>
  <si>
    <t>46409</t>
  </si>
  <si>
    <t xml:space="preserve">319 E Barker Rd                                   </t>
  </si>
  <si>
    <t xml:space="preserve">Michigan City                                     </t>
  </si>
  <si>
    <t>46360</t>
  </si>
  <si>
    <t xml:space="preserve">Box 129                                           </t>
  </si>
  <si>
    <t xml:space="preserve">Montgomery                                        </t>
  </si>
  <si>
    <t>47558</t>
  </si>
  <si>
    <t xml:space="preserve">4730 Birmingham Dr                                </t>
  </si>
  <si>
    <t xml:space="preserve">One Bulldog Blvd                                  </t>
  </si>
  <si>
    <t xml:space="preserve">Batesville                                        </t>
  </si>
  <si>
    <t>47006</t>
  </si>
  <si>
    <t xml:space="preserve">201 N Mulberry St                                 </t>
  </si>
  <si>
    <t xml:space="preserve">6100 N 50 W                                       </t>
  </si>
  <si>
    <t xml:space="preserve">West Lafeyette                                    </t>
  </si>
  <si>
    <t>47906</t>
  </si>
  <si>
    <t xml:space="preserve">1501 'N' St                                       </t>
  </si>
  <si>
    <t xml:space="preserve">Bedford                                           </t>
  </si>
  <si>
    <t>47421</t>
  </si>
  <si>
    <t xml:space="preserve">595 N Stars Blvd                                  </t>
  </si>
  <si>
    <t xml:space="preserve">1248 Buffalo St                                   </t>
  </si>
  <si>
    <t xml:space="preserve">Beech Grove                                       </t>
  </si>
  <si>
    <t>46107</t>
  </si>
  <si>
    <t xml:space="preserve">5330 Hornet Ave                                   </t>
  </si>
  <si>
    <t xml:space="preserve">1200 North Adams Dr                               </t>
  </si>
  <si>
    <t xml:space="preserve">Decatur                                           </t>
  </si>
  <si>
    <t>46733</t>
  </si>
  <si>
    <t xml:space="preserve">1000 North Adams Dr                               </t>
  </si>
  <si>
    <t xml:space="preserve">7555 E 56th St                                    </t>
  </si>
  <si>
    <t xml:space="preserve">1200 N Girls Sch Rd                               </t>
  </si>
  <si>
    <t>46214</t>
  </si>
  <si>
    <t xml:space="preserve">1150 N Girls School Rd                            </t>
  </si>
  <si>
    <t xml:space="preserve">1155 S High School Rd                             </t>
  </si>
  <si>
    <t xml:space="preserve">301 Parke St                                      </t>
  </si>
  <si>
    <t xml:space="preserve">1300 Washington Ave                               </t>
  </si>
  <si>
    <t xml:space="preserve">605 Campbell                                      </t>
  </si>
  <si>
    <t xml:space="preserve">Valparaiso                                        </t>
  </si>
  <si>
    <t xml:space="preserve">1601 N Sexton St                                  </t>
  </si>
  <si>
    <t xml:space="preserve">Rushville                                         </t>
  </si>
  <si>
    <t>46173</t>
  </si>
  <si>
    <t xml:space="preserve">4241 E 300 S                                      </t>
  </si>
  <si>
    <t xml:space="preserve">Oxford                                            </t>
  </si>
  <si>
    <t>47971</t>
  </si>
  <si>
    <t xml:space="preserve">2904 S Main St                                    </t>
  </si>
  <si>
    <t xml:space="preserve">Goshen                                            </t>
  </si>
  <si>
    <t>46526</t>
  </si>
  <si>
    <t xml:space="preserve">7950 N CR 650 E                                   </t>
  </si>
  <si>
    <t xml:space="preserve">Brownsburg                                        </t>
  </si>
  <si>
    <t>46112</t>
  </si>
  <si>
    <t xml:space="preserve">5885 N Crittenden Ave                             </t>
  </si>
  <si>
    <t xml:space="preserve">1300 E Washington Center Rd                       </t>
  </si>
  <si>
    <t>46825</t>
  </si>
  <si>
    <t xml:space="preserve">333 E Paulding Rd                                 </t>
  </si>
  <si>
    <t>46816</t>
  </si>
  <si>
    <t xml:space="preserve">1519 Hoffman St                                   </t>
  </si>
  <si>
    <t xml:space="preserve">Hammond                                           </t>
  </si>
  <si>
    <t>46327</t>
  </si>
  <si>
    <t xml:space="preserve">2392 N SR 3 N                                     </t>
  </si>
  <si>
    <t xml:space="preserve">Hartford City                                     </t>
  </si>
  <si>
    <t>47348</t>
  </si>
  <si>
    <t xml:space="preserve">800 W Van Cleve St                                </t>
  </si>
  <si>
    <t xml:space="preserve">7400 E State Blvd                                 </t>
  </si>
  <si>
    <t>46815</t>
  </si>
  <si>
    <t xml:space="preserve">7200 E State Blvd                                 </t>
  </si>
  <si>
    <t xml:space="preserve">PO Box 266 501 W Spring St                        </t>
  </si>
  <si>
    <t xml:space="preserve">Bloomfield                                        </t>
  </si>
  <si>
    <t>47424</t>
  </si>
  <si>
    <t xml:space="preserve">705 W Coolidge Dr                                 </t>
  </si>
  <si>
    <t xml:space="preserve">Bloomington                                       </t>
  </si>
  <si>
    <t>47403</t>
  </si>
  <si>
    <t xml:space="preserve">3901 N Kinser Pike                                </t>
  </si>
  <si>
    <t xml:space="preserve">1965 S Walnut St                                  </t>
  </si>
  <si>
    <t xml:space="preserve">Box 249                                           </t>
  </si>
  <si>
    <t xml:space="preserve">Mount Summit                                      </t>
  </si>
  <si>
    <t>47361</t>
  </si>
  <si>
    <t xml:space="preserve">1 Tiger Trl                                       </t>
  </si>
  <si>
    <t xml:space="preserve">Bluffton                                          </t>
  </si>
  <si>
    <t>46714</t>
  </si>
  <si>
    <t xml:space="preserve">1500 Stogdill Rd                                  </t>
  </si>
  <si>
    <t xml:space="preserve">2796 Apperson Way N                               </t>
  </si>
  <si>
    <t xml:space="preserve">Kokomo                                            </t>
  </si>
  <si>
    <t>46901</t>
  </si>
  <si>
    <t xml:space="preserve">3707 S 7th St                                     </t>
  </si>
  <si>
    <t xml:space="preserve">Terre Haute                                       </t>
  </si>
  <si>
    <t>47802</t>
  </si>
  <si>
    <t xml:space="preserve">260 S 500 W                                       </t>
  </si>
  <si>
    <t xml:space="preserve">325 W 550 S                                       </t>
  </si>
  <si>
    <t xml:space="preserve">Boone Grove                                       </t>
  </si>
  <si>
    <t>46302</t>
  </si>
  <si>
    <t xml:space="preserve">300 N 1st St                                      </t>
  </si>
  <si>
    <t xml:space="preserve">Boonville                                         </t>
  </si>
  <si>
    <t>47601</t>
  </si>
  <si>
    <t xml:space="preserve">555 N Yankeetown Rd                               </t>
  </si>
  <si>
    <t xml:space="preserve">2801 W 86th St                                    </t>
  </si>
  <si>
    <t xml:space="preserve">700 W South St                                    </t>
  </si>
  <si>
    <t xml:space="preserve">Bremen                                            </t>
  </si>
  <si>
    <t>46506</t>
  </si>
  <si>
    <t xml:space="preserve">511 W Grant St                                    </t>
  </si>
  <si>
    <t xml:space="preserve">1115 Broad Ripple Ave                             </t>
  </si>
  <si>
    <t xml:space="preserve">Box 68                                            </t>
  </si>
  <si>
    <t xml:space="preserve">Nashville                                         </t>
  </si>
  <si>
    <t>47448</t>
  </si>
  <si>
    <t xml:space="preserve">PO Box 578                                        </t>
  </si>
  <si>
    <t xml:space="preserve">737 W Beale St                                    </t>
  </si>
  <si>
    <t>46616</t>
  </si>
  <si>
    <t xml:space="preserve">1250 E Airport Rd                                 </t>
  </si>
  <si>
    <t xml:space="preserve">1000 S Odell St                                   </t>
  </si>
  <si>
    <t xml:space="preserve">1555 S Odell St                                   </t>
  </si>
  <si>
    <t xml:space="preserve">500 N Elm St                                      </t>
  </si>
  <si>
    <t xml:space="preserve">Brownstown                                        </t>
  </si>
  <si>
    <t>47220</t>
  </si>
  <si>
    <t xml:space="preserve">520 W Walnut St                                   </t>
  </si>
  <si>
    <t xml:space="preserve">2000 University Ave                               </t>
  </si>
  <si>
    <t xml:space="preserve">Muncie                                            </t>
  </si>
  <si>
    <t>47306</t>
  </si>
  <si>
    <t xml:space="preserve">PO Box 129                                        </t>
  </si>
  <si>
    <t xml:space="preserve">Griffith                                          </t>
  </si>
  <si>
    <t>46319</t>
  </si>
  <si>
    <t xml:space="preserve">3900 Calhoun St                                   </t>
  </si>
  <si>
    <t xml:space="preserve">3639 S Keystone Ave                               </t>
  </si>
  <si>
    <t xml:space="preserve">6111 Shelby St                                    </t>
  </si>
  <si>
    <t xml:space="preserve">3rd/Taylor Sts                                    </t>
  </si>
  <si>
    <t xml:space="preserve">Cannelton                                         </t>
  </si>
  <si>
    <t>47520</t>
  </si>
  <si>
    <t xml:space="preserve">3210 Smith Rd                                     </t>
  </si>
  <si>
    <t xml:space="preserve">2143 Blvd Pl                                      </t>
  </si>
  <si>
    <t xml:space="preserve">3360 W 30th St                                    </t>
  </si>
  <si>
    <t>3801 Crescent Cir</t>
  </si>
  <si>
    <t xml:space="preserve">3801 Crescent Circle                              </t>
  </si>
  <si>
    <t>47838</t>
  </si>
  <si>
    <t xml:space="preserve">520 E Main St                                     </t>
  </si>
  <si>
    <t xml:space="preserve">Carmel                                            </t>
  </si>
  <si>
    <t>46032</t>
  </si>
  <si>
    <t xml:space="preserve">300 S Guilford Rd                                 </t>
  </si>
  <si>
    <t xml:space="preserve">5435 West Pike Plaza Rd                           </t>
  </si>
  <si>
    <t xml:space="preserve">3701 Carroll Rd                                   </t>
  </si>
  <si>
    <t>46929</t>
  </si>
  <si>
    <t xml:space="preserve">4027 Hathaway Rd                                  </t>
  </si>
  <si>
    <t xml:space="preserve">2362 E SR 18                                      </t>
  </si>
  <si>
    <t xml:space="preserve">Flora                                             </t>
  </si>
  <si>
    <t xml:space="preserve">6423 S CR 200 W                                   </t>
  </si>
  <si>
    <t xml:space="preserve">Clayton                                           </t>
  </si>
  <si>
    <t>46118</t>
  </si>
  <si>
    <t xml:space="preserve">6565 S CR 200 W                                   </t>
  </si>
  <si>
    <t xml:space="preserve">3344 Hwy 261                                      </t>
  </si>
  <si>
    <t xml:space="preserve">Newburgh                                          </t>
  </si>
  <si>
    <t>47630</t>
  </si>
  <si>
    <t xml:space="preserve">2800 Hwy 261                                      </t>
  </si>
  <si>
    <t xml:space="preserve">3711 Casey Rd                                     </t>
  </si>
  <si>
    <t xml:space="preserve">Box 128                                           </t>
  </si>
  <si>
    <t xml:space="preserve">Fulton                                            </t>
  </si>
  <si>
    <t>46931</t>
  </si>
  <si>
    <t xml:space="preserve">5225 E 56th St                                    </t>
  </si>
  <si>
    <t xml:space="preserve">2100 N Fulton Ave                                 </t>
  </si>
  <si>
    <t xml:space="preserve">545 E 19th St                                     </t>
  </si>
  <si>
    <t xml:space="preserve">440 E 57th st                                     </t>
  </si>
  <si>
    <t xml:space="preserve">725 N New Jersey St                               </t>
  </si>
  <si>
    <t xml:space="preserve">2717 S Morgantown Rd                              </t>
  </si>
  <si>
    <t xml:space="preserve">Greenwood                                         </t>
  </si>
  <si>
    <t xml:space="preserve">4900 Stones Crossing                              </t>
  </si>
  <si>
    <t xml:space="preserve">202 N Morgantown Rd                               </t>
  </si>
  <si>
    <t>46142</t>
  </si>
  <si>
    <t xml:space="preserve">507 Willow Grove Rd                               </t>
  </si>
  <si>
    <t xml:space="preserve">Centerville                                       </t>
  </si>
  <si>
    <t>47330</t>
  </si>
  <si>
    <t xml:space="preserve">509 Willow Grove Rd                               </t>
  </si>
  <si>
    <t xml:space="preserve">2410 S 9th St                                     </t>
  </si>
  <si>
    <t xml:space="preserve">Lafayette                                         </t>
  </si>
  <si>
    <t>47909</t>
  </si>
  <si>
    <t xml:space="preserve">1155 E Cameron                                    </t>
  </si>
  <si>
    <t xml:space="preserve">2565 S Villa Ave                                  </t>
  </si>
  <si>
    <t xml:space="preserve">5400 1st Ave                                      </t>
  </si>
  <si>
    <t xml:space="preserve">1400 Elm St                                       </t>
  </si>
  <si>
    <t xml:space="preserve">New Haven                                         </t>
  </si>
  <si>
    <t xml:space="preserve">725 7th St                                        </t>
  </si>
  <si>
    <t xml:space="preserve">Columbus                                          </t>
  </si>
  <si>
    <t>47201</t>
  </si>
  <si>
    <t xml:space="preserve">303 E Superior                                    </t>
  </si>
  <si>
    <t xml:space="preserve">302 Cougar Ct                                     </t>
  </si>
  <si>
    <t xml:space="preserve">Albion                                            </t>
  </si>
  <si>
    <t>46701</t>
  </si>
  <si>
    <t xml:space="preserve">7320 W 10th St                                    </t>
  </si>
  <si>
    <t xml:space="preserve">3960 Meadows Dr                                   </t>
  </si>
  <si>
    <t xml:space="preserve">3635 173rd St                                     </t>
  </si>
  <si>
    <t>46323</t>
  </si>
  <si>
    <t xml:space="preserve">8804 High Jackson Rd                              </t>
  </si>
  <si>
    <t xml:space="preserve">Charlestown                                       </t>
  </si>
  <si>
    <t>47111</t>
  </si>
  <si>
    <t xml:space="preserve">1 Pirate Pl                                       </t>
  </si>
  <si>
    <t xml:space="preserve">7300 East Melton Rd                               </t>
  </si>
  <si>
    <t xml:space="preserve">651 W Morgan Ave                                  </t>
  </si>
  <si>
    <t xml:space="preserve">Chesterton                                        </t>
  </si>
  <si>
    <t>46304</t>
  </si>
  <si>
    <t xml:space="preserve">2125 S 11th St                                    </t>
  </si>
  <si>
    <t xml:space="preserve">52473 SR 933                                      </t>
  </si>
  <si>
    <t>46637</t>
  </si>
  <si>
    <t xml:space="preserve">2717 S East St                                    </t>
  </si>
  <si>
    <t>46225</t>
  </si>
  <si>
    <t>1000 Academy Dr.</t>
  </si>
  <si>
    <t>47150</t>
  </si>
  <si>
    <t xml:space="preserve">477 W Hutchinson Ln                               </t>
  </si>
  <si>
    <t xml:space="preserve">Madison                                           </t>
  </si>
  <si>
    <t>47250</t>
  </si>
  <si>
    <t xml:space="preserve">1 Eagle Dr                                        </t>
  </si>
  <si>
    <t xml:space="preserve">Churubusco                                        </t>
  </si>
  <si>
    <t>46723</t>
  </si>
  <si>
    <t xml:space="preserve">4925 S Sohl Ave                                   </t>
  </si>
  <si>
    <t xml:space="preserve">630 Meigs Ave                                     </t>
  </si>
  <si>
    <t xml:space="preserve">Jeffersonville                                    </t>
  </si>
  <si>
    <t>47130</t>
  </si>
  <si>
    <t xml:space="preserve">1354 E Worthsville Road                           </t>
  </si>
  <si>
    <t xml:space="preserve">101 Ettel Ln                                      </t>
  </si>
  <si>
    <t xml:space="preserve">Clarksville                                       </t>
  </si>
  <si>
    <t>47129</t>
  </si>
  <si>
    <t xml:space="preserve">800 Dr Dot Lewis Dr                               </t>
  </si>
  <si>
    <t xml:space="preserve">601 Lankford St                                   </t>
  </si>
  <si>
    <t xml:space="preserve">Clay City                                         </t>
  </si>
  <si>
    <t>47841</t>
  </si>
  <si>
    <t xml:space="preserve">19131 Darden Rd                                   </t>
  </si>
  <si>
    <t xml:space="preserve">52900 Lily Rd                                     </t>
  </si>
  <si>
    <t xml:space="preserve">5150 E 126th St                                   </t>
  </si>
  <si>
    <t>46033</t>
  </si>
  <si>
    <t xml:space="preserve">PO Box 178                                        </t>
  </si>
  <si>
    <t xml:space="preserve">Michigantown                                      </t>
  </si>
  <si>
    <t>46057</t>
  </si>
  <si>
    <t xml:space="preserve">61763 CR 35                                       </t>
  </si>
  <si>
    <t>46528</t>
  </si>
  <si>
    <t xml:space="preserve">2400 S CR 450 W                                   </t>
  </si>
  <si>
    <t xml:space="preserve">Frankfort                                         </t>
  </si>
  <si>
    <t>46041</t>
  </si>
  <si>
    <t xml:space="preserve">205 E Market                                      </t>
  </si>
  <si>
    <t xml:space="preserve">Cloverdale                                        </t>
  </si>
  <si>
    <t>46120</t>
  </si>
  <si>
    <t xml:space="preserve">312 E Logan St                                    </t>
  </si>
  <si>
    <t xml:space="preserve">401 W Joliet St                                   </t>
  </si>
  <si>
    <t xml:space="preserve">Crown Point                                       </t>
  </si>
  <si>
    <t>46307</t>
  </si>
  <si>
    <t xml:space="preserve">8140 Union Chapel Rd                              </t>
  </si>
  <si>
    <t>46240</t>
  </si>
  <si>
    <t xml:space="preserve">600 N Whitley St                                  </t>
  </si>
  <si>
    <t xml:space="preserve">Columbia City                                     </t>
  </si>
  <si>
    <t>46725</t>
  </si>
  <si>
    <t xml:space="preserve">3170 Indiana Ave                                  </t>
  </si>
  <si>
    <t xml:space="preserve">230 S Marr Rd                                     </t>
  </si>
  <si>
    <t xml:space="preserve">1400 25th St                                      </t>
  </si>
  <si>
    <t xml:space="preserve">5715 Miami                                        </t>
  </si>
  <si>
    <t>46614</t>
  </si>
  <si>
    <t xml:space="preserve">PO Box 1393                                       </t>
  </si>
  <si>
    <t xml:space="preserve">Richmond                                          </t>
  </si>
  <si>
    <t>47375</t>
  </si>
  <si>
    <t xml:space="preserve">4102 St Joseph Rd                                 </t>
  </si>
  <si>
    <t xml:space="preserve">New Albany                                        </t>
  </si>
  <si>
    <t xml:space="preserve">59117 Minuteman Way                               </t>
  </si>
  <si>
    <t xml:space="preserve">Elkhart                                           </t>
  </si>
  <si>
    <t xml:space="preserve">59397 CR 11 S                                     </t>
  </si>
  <si>
    <t xml:space="preserve">1601 St Joe River Dr                              </t>
  </si>
  <si>
    <t>46805</t>
  </si>
  <si>
    <t xml:space="preserve">4245 Lake Ave                                     </t>
  </si>
  <si>
    <t xml:space="preserve">1900 Grand Ave                                    </t>
  </si>
  <si>
    <t xml:space="preserve">Connersville                                      </t>
  </si>
  <si>
    <t>47331</t>
  </si>
  <si>
    <t xml:space="preserve">1100 Spartan Dr                                   </t>
  </si>
  <si>
    <t xml:space="preserve">601 E Court Ave                                   </t>
  </si>
  <si>
    <t xml:space="preserve">10701 E 56th St                                   </t>
  </si>
  <si>
    <t xml:space="preserve">PO Box 11363                                      </t>
  </si>
  <si>
    <t>46857</t>
  </si>
  <si>
    <t xml:space="preserve">5530 Hogue Rd                                     </t>
  </si>
  <si>
    <t>47712</t>
  </si>
  <si>
    <t xml:space="preserve">2817 Corpus Christi Dr                            </t>
  </si>
  <si>
    <t xml:space="preserve">375 Country Club Rd                               </t>
  </si>
  <si>
    <t xml:space="preserve">Corydon                                           </t>
  </si>
  <si>
    <t>47112</t>
  </si>
  <si>
    <t xml:space="preserve">377 Country Club Rd                               </t>
  </si>
  <si>
    <t xml:space="preserve">PO Box 430                                        </t>
  </si>
  <si>
    <t xml:space="preserve">DeMotte                                           </t>
  </si>
  <si>
    <t>46310</t>
  </si>
  <si>
    <t xml:space="preserve">7525 W 21st St                                    </t>
  </si>
  <si>
    <t xml:space="preserve">PO Box 267                                        </t>
  </si>
  <si>
    <t xml:space="preserve">Covington                                         </t>
  </si>
  <si>
    <t>47932</t>
  </si>
  <si>
    <t xml:space="preserve">1017 6th St                                       </t>
  </si>
  <si>
    <t xml:space="preserve">514 Railroad St                                   </t>
  </si>
  <si>
    <t xml:space="preserve">9401 S Nottingham                                 </t>
  </si>
  <si>
    <t xml:space="preserve">1130 S SR 66                                      </t>
  </si>
  <si>
    <t xml:space="preserve">Marengo                                           </t>
  </si>
  <si>
    <t>47140</t>
  </si>
  <si>
    <t xml:space="preserve">705 Wallace Ave                                   </t>
  </si>
  <si>
    <t xml:space="preserve">Crawfordsville                                    </t>
  </si>
  <si>
    <t>47933</t>
  </si>
  <si>
    <t xml:space="preserve">One Athenian Dr                                   </t>
  </si>
  <si>
    <t xml:space="preserve">3525 W 126th St                                   </t>
  </si>
  <si>
    <t xml:space="preserve">10925 E Prospect St                               </t>
  </si>
  <si>
    <t>46239</t>
  </si>
  <si>
    <t xml:space="preserve">1151 W 500 N                                      </t>
  </si>
  <si>
    <t xml:space="preserve">Huntington                                        </t>
  </si>
  <si>
    <t xml:space="preserve">1140 Dr M Luther King Jr St                       </t>
  </si>
  <si>
    <t xml:space="preserve">220 Country Club Rd                               </t>
  </si>
  <si>
    <t>46234</t>
  </si>
  <si>
    <t xml:space="preserve">2525 Lake Ave                                     </t>
  </si>
  <si>
    <t xml:space="preserve">109 N Preston St                                  </t>
  </si>
  <si>
    <t xml:space="preserve">Crothersville                                     </t>
  </si>
  <si>
    <t>47229</t>
  </si>
  <si>
    <t xml:space="preserve">10550 Park Place                                  </t>
  </si>
  <si>
    <t xml:space="preserve">St John                                           </t>
  </si>
  <si>
    <t>46373</t>
  </si>
  <si>
    <t xml:space="preserve">1500 S Main St                                    </t>
  </si>
  <si>
    <t xml:space="preserve">1300 Academy Rd #156                              </t>
  </si>
  <si>
    <t xml:space="preserve">Culver                                            </t>
  </si>
  <si>
    <t>46511</t>
  </si>
  <si>
    <t xml:space="preserve">701 School                                        </t>
  </si>
  <si>
    <t xml:space="preserve">8400 S Bronco Dr                                  </t>
  </si>
  <si>
    <t xml:space="preserve">Daleville                                         </t>
  </si>
  <si>
    <t>47334</t>
  </si>
  <si>
    <t xml:space="preserve">6067 Decatur Blvd                                 </t>
  </si>
  <si>
    <t xml:space="preserve">5125 Decatur Blvd Ste D                           </t>
  </si>
  <si>
    <t xml:space="preserve">1450 S Reisner                                    </t>
  </si>
  <si>
    <t>46221</t>
  </si>
  <si>
    <t xml:space="preserve">100 Warrior Way                                   </t>
  </si>
  <si>
    <t xml:space="preserve">Danville                                          </t>
  </si>
  <si>
    <t>46122</t>
  </si>
  <si>
    <t xml:space="preserve">1425 W Lincoln St                                 </t>
  </si>
  <si>
    <t xml:space="preserve">5251 Kentucky Ave                                 </t>
  </si>
  <si>
    <t xml:space="preserve">5108 S High School Rd                             </t>
  </si>
  <si>
    <t xml:space="preserve">5106 S High School Rd                             </t>
  </si>
  <si>
    <t xml:space="preserve">3424 CR 427                                       </t>
  </si>
  <si>
    <t xml:space="preserve">Waterloo                                          </t>
  </si>
  <si>
    <t>46793</t>
  </si>
  <si>
    <t xml:space="preserve">3338 CR 427                                       </t>
  </si>
  <si>
    <t xml:space="preserve">301 Armory Rd                                     </t>
  </si>
  <si>
    <t xml:space="preserve">Delphi                                            </t>
  </si>
  <si>
    <t>46923</t>
  </si>
  <si>
    <t xml:space="preserve">401 Armory Rd                                     </t>
  </si>
  <si>
    <t xml:space="preserve">3400 E SR 28                                      </t>
  </si>
  <si>
    <t>47303</t>
  </si>
  <si>
    <t xml:space="preserve">9800 N CR 200 E                                   </t>
  </si>
  <si>
    <t xml:space="preserve">Demotte                                           </t>
  </si>
  <si>
    <t xml:space="preserve">222 NW 7th St                                     </t>
  </si>
  <si>
    <t xml:space="preserve">4404 Elwood                                       </t>
  </si>
  <si>
    <t xml:space="preserve">800 Canonie Dr                                    </t>
  </si>
  <si>
    <t xml:space="preserve">Porter                                            </t>
  </si>
  <si>
    <t xml:space="preserve">10050 Brummitt Rd                                 </t>
  </si>
  <si>
    <t xml:space="preserve">Granger                                           </t>
  </si>
  <si>
    <t>46530</t>
  </si>
  <si>
    <t xml:space="preserve">PO Box 478                                        </t>
  </si>
  <si>
    <t xml:space="preserve">New Palestine                                     </t>
  </si>
  <si>
    <t>46163</t>
  </si>
  <si>
    <t xml:space="preserve">1670 175th St                                     </t>
  </si>
  <si>
    <t>46324</t>
  </si>
  <si>
    <t xml:space="preserve">4550 N Fourth St                                  </t>
  </si>
  <si>
    <t xml:space="preserve">Dubois                                            </t>
  </si>
  <si>
    <t>47527</t>
  </si>
  <si>
    <t xml:space="preserve">7356 East County Road 50 South                    </t>
  </si>
  <si>
    <t xml:space="preserve">Dugger                                            </t>
  </si>
  <si>
    <t xml:space="preserve">6501 Wayne Trace                                  </t>
  </si>
  <si>
    <t xml:space="preserve">1 Trojan Pl, Suite A                              </t>
  </si>
  <si>
    <t xml:space="preserve">St Leon                                           </t>
  </si>
  <si>
    <t>47012</t>
  </si>
  <si>
    <t xml:space="preserve">1401 East 144th Street                            </t>
  </si>
  <si>
    <t xml:space="preserve">East Chicago                                      </t>
  </si>
  <si>
    <t>46312</t>
  </si>
  <si>
    <t xml:space="preserve">3916 Pulaski                                      </t>
  </si>
  <si>
    <t xml:space="preserve">1402 E Chicago Ave                                </t>
  </si>
  <si>
    <t xml:space="preserve">225 E Water St                                    </t>
  </si>
  <si>
    <t xml:space="preserve">Portland                                          </t>
  </si>
  <si>
    <t>47371</t>
  </si>
  <si>
    <t xml:space="preserve">901 Garden St                                     </t>
  </si>
  <si>
    <t xml:space="preserve">Kendallville                                      </t>
  </si>
  <si>
    <t>46755</t>
  </si>
  <si>
    <t xml:space="preserve">401 E Diamond St                                  </t>
  </si>
  <si>
    <t xml:space="preserve">7501 E 300 N                                      </t>
  </si>
  <si>
    <t>47905</t>
  </si>
  <si>
    <t xml:space="preserve">1100 N Eastern School Rd E-5                      </t>
  </si>
  <si>
    <t xml:space="preserve">Pekin                                             </t>
  </si>
  <si>
    <t>47165</t>
  </si>
  <si>
    <t xml:space="preserve">560 S 900 E                                       </t>
  </si>
  <si>
    <t xml:space="preserve">Marion                                            </t>
  </si>
  <si>
    <t>46953</t>
  </si>
  <si>
    <t xml:space="preserve">11064 E St Rd 54                                  </t>
  </si>
  <si>
    <t xml:space="preserve">10503 E St Rd 54                                  </t>
  </si>
  <si>
    <t xml:space="preserve">10320 E 250 N                                     </t>
  </si>
  <si>
    <t xml:space="preserve">Charlottesville                                   </t>
  </si>
  <si>
    <t>46117</t>
  </si>
  <si>
    <t xml:space="preserve">10380 E 250 N                                     </t>
  </si>
  <si>
    <t xml:space="preserve">421 S Harrison St                                 </t>
  </si>
  <si>
    <t xml:space="preserve">Greentown                                         </t>
  </si>
  <si>
    <t xml:space="preserve">1050 N Eastern School Rd E-3                      </t>
  </si>
  <si>
    <t xml:space="preserve">603 E Green St                                    </t>
  </si>
  <si>
    <t xml:space="preserve">Butler                                            </t>
  </si>
  <si>
    <t>46721</t>
  </si>
  <si>
    <t xml:space="preserve">4401 E 62nd St                                    </t>
  </si>
  <si>
    <t xml:space="preserve">601 S Edgewood Dr                                 </t>
  </si>
  <si>
    <t xml:space="preserve">Ellettsville                                      </t>
  </si>
  <si>
    <t xml:space="preserve">851 W Edgewood Dr                                 </t>
  </si>
  <si>
    <t xml:space="preserve">900 S Union                                       </t>
  </si>
  <si>
    <t xml:space="preserve">Warsaw                                            </t>
  </si>
  <si>
    <t>46580</t>
  </si>
  <si>
    <t xml:space="preserve">300 S Keeley St                                   </t>
  </si>
  <si>
    <t xml:space="preserve">Edinburgh                                         </t>
  </si>
  <si>
    <t>46124</t>
  </si>
  <si>
    <t xml:space="preserve">2701 Eisenhower Dr                                </t>
  </si>
  <si>
    <t xml:space="preserve">1 Blazer Blvd                                     </t>
  </si>
  <si>
    <t>46516</t>
  </si>
  <si>
    <t xml:space="preserve">25943 CR 22 E                                     </t>
  </si>
  <si>
    <t xml:space="preserve">2608 California Rd                                </t>
  </si>
  <si>
    <t>46514</t>
  </si>
  <si>
    <t xml:space="preserve">1137 N 19th St                                    </t>
  </si>
  <si>
    <t xml:space="preserve">Elwood                                            </t>
  </si>
  <si>
    <t>46036</t>
  </si>
  <si>
    <t xml:space="preserve">11965 Allisonville Rd                             </t>
  </si>
  <si>
    <t xml:space="preserve">Fishers                                           </t>
  </si>
  <si>
    <t>46038</t>
  </si>
  <si>
    <t xml:space="preserve">PO Box 105 6760 N SR 42                           </t>
  </si>
  <si>
    <t xml:space="preserve">Eminence                                          </t>
  </si>
  <si>
    <t>46125</t>
  </si>
  <si>
    <t xml:space="preserve">1202 E Troy Ave                                   </t>
  </si>
  <si>
    <t xml:space="preserve">1123 Union St                                     </t>
  </si>
  <si>
    <t>46802</t>
  </si>
  <si>
    <t xml:space="preserve">2405 Madison Ave                                  </t>
  </si>
  <si>
    <t xml:space="preserve">3400 N Green River Rd                             </t>
  </si>
  <si>
    <t>47715</t>
  </si>
  <si>
    <t xml:space="preserve">120 E Michigan St                                 </t>
  </si>
  <si>
    <t xml:space="preserve">67530 US 33                                       </t>
  </si>
  <si>
    <t xml:space="preserve">2635 Iowa Ave                                     </t>
  </si>
  <si>
    <t xml:space="preserve">5526 SR 26 E                                      </t>
  </si>
  <si>
    <t xml:space="preserve">12001 Olio Road                                   </t>
  </si>
  <si>
    <t xml:space="preserve">9701 E 63rd St                                    </t>
  </si>
  <si>
    <t>46236</t>
  </si>
  <si>
    <t xml:space="preserve">13000 Promise Rd                                  </t>
  </si>
  <si>
    <t xml:space="preserve">13257 Cumberland Rd                               </t>
  </si>
  <si>
    <t xml:space="preserve">6575 Old Vincennes Rd                             </t>
  </si>
  <si>
    <t xml:space="preserve">Floyd Knobs                                       </t>
  </si>
  <si>
    <t>47119</t>
  </si>
  <si>
    <t xml:space="preserve">1440 Michigan St                                  </t>
  </si>
  <si>
    <t xml:space="preserve">Ferdinand                                         </t>
  </si>
  <si>
    <t>47532</t>
  </si>
  <si>
    <t xml:space="preserve">7300 Forest Ridge Dr                              </t>
  </si>
  <si>
    <t xml:space="preserve">Schererville                                      </t>
  </si>
  <si>
    <t>46375</t>
  </si>
  <si>
    <t xml:space="preserve">7670 S Eastview Ln                                </t>
  </si>
  <si>
    <t xml:space="preserve">Fort Branch                                       </t>
  </si>
  <si>
    <t>47648</t>
  </si>
  <si>
    <t xml:space="preserve">750 E US Hwy 136                                  </t>
  </si>
  <si>
    <t xml:space="preserve">Veedersburg                                       </t>
  </si>
  <si>
    <t>47987</t>
  </si>
  <si>
    <t xml:space="preserve">350 Dreier Blvd                                   </t>
  </si>
  <si>
    <t xml:space="preserve">2353 Columbia Ave                                 </t>
  </si>
  <si>
    <t xml:space="preserve">329 N Maish Rd                                    </t>
  </si>
  <si>
    <t xml:space="preserve">1 S Maish Rd                                      </t>
  </si>
  <si>
    <t xml:space="preserve">1110 W 21st Ave                                   </t>
  </si>
  <si>
    <t>46407</t>
  </si>
  <si>
    <t xml:space="preserve">6215 S Franklin Rd                                </t>
  </si>
  <si>
    <t>46259</t>
  </si>
  <si>
    <t xml:space="preserve">2600 Cumberland Dr                                </t>
  </si>
  <si>
    <t xml:space="preserve">Franklin                                          </t>
  </si>
  <si>
    <t>46131</t>
  </si>
  <si>
    <t xml:space="preserve">625 Grizzly Cub Dr                                </t>
  </si>
  <si>
    <t xml:space="preserve">1 Wildcat Ln                                      </t>
  </si>
  <si>
    <t xml:space="preserve">Brookville                                        </t>
  </si>
  <si>
    <t xml:space="preserve">9092 Wildcat Ln                                   </t>
  </si>
  <si>
    <t xml:space="preserve">7620 Edgewood Ave                                 </t>
  </si>
  <si>
    <t xml:space="preserve">10440 Indian Crk Rd                               </t>
  </si>
  <si>
    <t xml:space="preserve">610 Clyde St                                      </t>
  </si>
  <si>
    <t xml:space="preserve">Frankton                                          </t>
  </si>
  <si>
    <t>46044</t>
  </si>
  <si>
    <t xml:space="preserve">PO Box 655                                        </t>
  </si>
  <si>
    <t xml:space="preserve">Fremont                                           </t>
  </si>
  <si>
    <t>46737</t>
  </si>
  <si>
    <t xml:space="preserve">PO Box 770                                        </t>
  </si>
  <si>
    <t xml:space="preserve">1 Falcon Dr                                       </t>
  </si>
  <si>
    <t xml:space="preserve">Chalmers                                          </t>
  </si>
  <si>
    <t>47929</t>
  </si>
  <si>
    <t xml:space="preserve">801 E Houston St                                  </t>
  </si>
  <si>
    <t xml:space="preserve">Garrett                                           </t>
  </si>
  <si>
    <t>46738</t>
  </si>
  <si>
    <t xml:space="preserve">3201 Pierce St                                    </t>
  </si>
  <si>
    <t xml:space="preserve">PO Box 151                                        </t>
  </si>
  <si>
    <t xml:space="preserve">Leo                                               </t>
  </si>
  <si>
    <t>46765</t>
  </si>
  <si>
    <t xml:space="preserve">1921 Davis Ave                                    </t>
  </si>
  <si>
    <t xml:space="preserve">Whiting                                           </t>
  </si>
  <si>
    <t>46394</t>
  </si>
  <si>
    <t xml:space="preserve">1926 S Richard Bauer Dr                           </t>
  </si>
  <si>
    <t xml:space="preserve">Vincennes                                         </t>
  </si>
  <si>
    <t xml:space="preserve">2411 Indpls Ave                                   </t>
  </si>
  <si>
    <t>46208</t>
  </si>
  <si>
    <t xml:space="preserve">2215 W Washington St                              </t>
  </si>
  <si>
    <t xml:space="preserve">3499 W 800 S                                      </t>
  </si>
  <si>
    <t xml:space="preserve">901 Sweetser Ave                                  </t>
  </si>
  <si>
    <t>47713</t>
  </si>
  <si>
    <t xml:space="preserve">2301 N Stockwell Rd                               </t>
  </si>
  <si>
    <t xml:space="preserve">401 Lincolnway East                               </t>
  </si>
  <si>
    <t xml:space="preserve">1216 S Indiana Ave                                </t>
  </si>
  <si>
    <t xml:space="preserve">1525 N Gardner St                                 </t>
  </si>
  <si>
    <t xml:space="preserve">Scottsburg                                        </t>
  </si>
  <si>
    <t>47170</t>
  </si>
  <si>
    <t xml:space="preserve">52025 Gumwood Rd                                  </t>
  </si>
  <si>
    <t xml:space="preserve">400 Percy L Julian Dr                             </t>
  </si>
  <si>
    <t xml:space="preserve">Greencastle                                       </t>
  </si>
  <si>
    <t>46135</t>
  </si>
  <si>
    <t xml:space="preserve">910 E Washington St                               </t>
  </si>
  <si>
    <t xml:space="preserve">200 Tiger Blvd                                    </t>
  </si>
  <si>
    <t xml:space="preserve">Lawrenceburg                                      </t>
  </si>
  <si>
    <t>47025</t>
  </si>
  <si>
    <t xml:space="preserve">24702 Roosevelt Rd                                </t>
  </si>
  <si>
    <t xml:space="preserve">1440 N Franklin                                   </t>
  </si>
  <si>
    <t xml:space="preserve">Greenfield                                        </t>
  </si>
  <si>
    <t>46140</t>
  </si>
  <si>
    <t xml:space="preserve">810 N Broadway                                    </t>
  </si>
  <si>
    <t xml:space="preserve">1000 E Central Ave                                </t>
  </si>
  <si>
    <t xml:space="preserve">Greensburg                                        </t>
  </si>
  <si>
    <t>47240</t>
  </si>
  <si>
    <t xml:space="preserve">505 E Central Ave                                 </t>
  </si>
  <si>
    <t xml:space="preserve">835 W Worthsville Rd                              </t>
  </si>
  <si>
    <t xml:space="preserve">615 W Smith Valley Rd                             </t>
  </si>
  <si>
    <t xml:space="preserve">523 S Madison Ave                                 </t>
  </si>
  <si>
    <t xml:space="preserve">600 N Raymond St                                  </t>
  </si>
  <si>
    <t xml:space="preserve">600 N Wiggs St                                    </t>
  </si>
  <si>
    <t xml:space="preserve">15300 N Gray Rd                                   </t>
  </si>
  <si>
    <t xml:space="preserve">Noblesville                                       </t>
  </si>
  <si>
    <t xml:space="preserve">4401 W 52nd St                                    </t>
  </si>
  <si>
    <t xml:space="preserve">1501 E 10th St                                    </t>
  </si>
  <si>
    <t xml:space="preserve">701 Baker Rd                                      </t>
  </si>
  <si>
    <t xml:space="preserve">Hagerstown                                        </t>
  </si>
  <si>
    <t>47346</t>
  </si>
  <si>
    <t xml:space="preserve">8915 W 93rd Ave                                   </t>
  </si>
  <si>
    <t xml:space="preserve">Saint John                                        </t>
  </si>
  <si>
    <t xml:space="preserve">903 S Wayne St                                    </t>
  </si>
  <si>
    <t xml:space="preserve">Hamilton                                          </t>
  </si>
  <si>
    <t>46742</t>
  </si>
  <si>
    <t xml:space="preserve">25802 SR 19                                       </t>
  </si>
  <si>
    <t xml:space="preserve">Arcadia                                           </t>
  </si>
  <si>
    <t>46030</t>
  </si>
  <si>
    <t xml:space="preserve">PO Box 609 - 420 W North St                       </t>
  </si>
  <si>
    <t xml:space="preserve">12278 Cyntheanne Rd                               </t>
  </si>
  <si>
    <t xml:space="preserve">13910 E 126th St                                  </t>
  </si>
  <si>
    <t xml:space="preserve">33 Muenich Ct                                     </t>
  </si>
  <si>
    <t>46320</t>
  </si>
  <si>
    <t xml:space="preserve">134 W Joliet                                      </t>
  </si>
  <si>
    <t xml:space="preserve">5926 Calumet Ave                                  </t>
  </si>
  <si>
    <t xml:space="preserve">10120 W 133rd St                                  </t>
  </si>
  <si>
    <t xml:space="preserve">Cedar Lake                                        </t>
  </si>
  <si>
    <t>46303</t>
  </si>
  <si>
    <t xml:space="preserve">10631 W 141st St                                  </t>
  </si>
  <si>
    <t xml:space="preserve">PO Box 1787                                       </t>
  </si>
  <si>
    <t>47402</t>
  </si>
  <si>
    <t xml:space="preserve">407 Washington St                                 </t>
  </si>
  <si>
    <t xml:space="preserve">Walkerton                                         </t>
  </si>
  <si>
    <t>46574</t>
  </si>
  <si>
    <t xml:space="preserve">6602 Hoover Rd                                    </t>
  </si>
  <si>
    <t>46260</t>
  </si>
  <si>
    <t xml:space="preserve">158 E 1025 S                                      </t>
  </si>
  <si>
    <t xml:space="preserve">Haubstadt                                         </t>
  </si>
  <si>
    <t>47639</t>
  </si>
  <si>
    <t xml:space="preserve">9273 N SR 9                                       </t>
  </si>
  <si>
    <t xml:space="preserve">Hope                                              </t>
  </si>
  <si>
    <t>47246</t>
  </si>
  <si>
    <t xml:space="preserve">1021 Hazelwood Ave                                </t>
  </si>
  <si>
    <t xml:space="preserve">509 S Main St                                     </t>
  </si>
  <si>
    <t xml:space="preserve">Hebron                                            </t>
  </si>
  <si>
    <t>46341</t>
  </si>
  <si>
    <t xml:space="preserve">307 S Main St                                     </t>
  </si>
  <si>
    <t xml:space="preserve">2603 W Maryland St                                </t>
  </si>
  <si>
    <t xml:space="preserve">5825 Blaine Ave                                   </t>
  </si>
  <si>
    <t xml:space="preserve">213 N Ferguson St                                 </t>
  </si>
  <si>
    <t xml:space="preserve">Henryville                                        </t>
  </si>
  <si>
    <t>47126</t>
  </si>
  <si>
    <t xml:space="preserve">6401 E 75th St                                    </t>
  </si>
  <si>
    <t>46250</t>
  </si>
  <si>
    <t xml:space="preserve">6401 W River Rd                                   </t>
  </si>
  <si>
    <t>47304</t>
  </si>
  <si>
    <t xml:space="preserve">3644 E CR 1600 N                                  </t>
  </si>
  <si>
    <t xml:space="preserve">Lincoln City                                      </t>
  </si>
  <si>
    <t>47552</t>
  </si>
  <si>
    <t xml:space="preserve">PO Box 1777                                       </t>
  </si>
  <si>
    <t xml:space="preserve">13608 Monroeville Rd                              </t>
  </si>
  <si>
    <t xml:space="preserve">Monroeville                                       </t>
  </si>
  <si>
    <t xml:space="preserve">110 E 16th St                                     </t>
  </si>
  <si>
    <t xml:space="preserve">9135 Erie St                                      </t>
  </si>
  <si>
    <t xml:space="preserve">Highland                                          </t>
  </si>
  <si>
    <t>46322</t>
  </si>
  <si>
    <t xml:space="preserve">3492 Edwardsville Galena Rd                       </t>
  </si>
  <si>
    <t xml:space="preserve">Georgetown                                        </t>
  </si>
  <si>
    <t>47122</t>
  </si>
  <si>
    <t xml:space="preserve">2108 E 200 N                                      </t>
  </si>
  <si>
    <t>46012</t>
  </si>
  <si>
    <t xml:space="preserve">2941 41st St                                      </t>
  </si>
  <si>
    <t xml:space="preserve">2211 E Tenth St                                   </t>
  </si>
  <si>
    <t xml:space="preserve">Hobart                                            </t>
  </si>
  <si>
    <t>46342</t>
  </si>
  <si>
    <t xml:space="preserve">36 E 8th St                                       </t>
  </si>
  <si>
    <t xml:space="preserve">125 N Oriental St                                 </t>
  </si>
  <si>
    <t xml:space="preserve">3425 Crescent Ave                                 </t>
  </si>
  <si>
    <t xml:space="preserve">1020 N Wilber St                                  </t>
  </si>
  <si>
    <t xml:space="preserve">6401 S US Hwy 41                                  </t>
  </si>
  <si>
    <t xml:space="preserve">217 W Daisy Ln                                    </t>
  </si>
  <si>
    <t xml:space="preserve">56407 Mayflower Rd                                </t>
  </si>
  <si>
    <t>46619</t>
  </si>
  <si>
    <t xml:space="preserve">21 N 17th St                                      </t>
  </si>
  <si>
    <t xml:space="preserve">918 W Mill Rd                                     </t>
  </si>
  <si>
    <t xml:space="preserve">7241 E 10th St                                    </t>
  </si>
  <si>
    <t xml:space="preserve">4310 Homestead Rd                                 </t>
  </si>
  <si>
    <t>46814</t>
  </si>
  <si>
    <t xml:space="preserve">6601 S Carlisle St                                </t>
  </si>
  <si>
    <t xml:space="preserve">2855 N Franklin Rd                                </t>
  </si>
  <si>
    <t xml:space="preserve">2855 North Franklin Rd                            </t>
  </si>
  <si>
    <t xml:space="preserve">8102 Clearvista Pky                               </t>
  </si>
  <si>
    <t>46256</t>
  </si>
  <si>
    <t xml:space="preserve">3301 E Coliseum Blvd                              </t>
  </si>
  <si>
    <t xml:space="preserve">7702 Indian Lake Rd                               </t>
  </si>
  <si>
    <t xml:space="preserve">5755 N SR 9                                       </t>
  </si>
  <si>
    <t xml:space="preserve">Howe                                              </t>
  </si>
  <si>
    <t>46746</t>
  </si>
  <si>
    <t xml:space="preserve">450 MacGahan St                                   </t>
  </si>
  <si>
    <t xml:space="preserve">520 S Chestnut St                                 </t>
  </si>
  <si>
    <t xml:space="preserve">Seymour                                           </t>
  </si>
  <si>
    <t>47274</t>
  </si>
  <si>
    <t xml:space="preserve">801 W Indian Creek Dr                             </t>
  </si>
  <si>
    <t xml:space="preserve">Trafalgar                                         </t>
  </si>
  <si>
    <t>46181</t>
  </si>
  <si>
    <t xml:space="preserve">803 W Indian Creek Dr                             </t>
  </si>
  <si>
    <t xml:space="preserve">1692 S SR 9                                       </t>
  </si>
  <si>
    <t xml:space="preserve">Wagoner Halls Ball St Univ                        </t>
  </si>
  <si>
    <t xml:space="preserve">24815 SR 19                                       </t>
  </si>
  <si>
    <t xml:space="preserve">Cicero                                            </t>
  </si>
  <si>
    <t>46034</t>
  </si>
  <si>
    <t xml:space="preserve">432 W 300 N                                       </t>
  </si>
  <si>
    <t xml:space="preserve">7435 N Keystone Ave                               </t>
  </si>
  <si>
    <t xml:space="preserve">4575 W 38th St                                    </t>
  </si>
  <si>
    <t xml:space="preserve">7725 N College Ave                                </t>
  </si>
  <si>
    <t xml:space="preserve">1200 E 42nd St                                    </t>
  </si>
  <si>
    <t xml:space="preserve">750 E. Kirkwood Ave                               </t>
  </si>
  <si>
    <t xml:space="preserve">BLOOMINGTON                                       </t>
  </si>
  <si>
    <t>47405</t>
  </si>
  <si>
    <t>500 East 96th St Suite 400</t>
  </si>
  <si>
    <t xml:space="preserve">510 East 96th Street Ste 180                      </t>
  </si>
  <si>
    <t xml:space="preserve">2910 E 62nd St                                    </t>
  </si>
  <si>
    <t xml:space="preserve">4002 N Franklin Road                              </t>
  </si>
  <si>
    <t xml:space="preserve">1635 W Michigan St                                </t>
  </si>
  <si>
    <t xml:space="preserve">1780 Sloan Ave                                    </t>
  </si>
  <si>
    <t xml:space="preserve">6705 E Julian Ave                                 </t>
  </si>
  <si>
    <t>4352 Mitthoeffer Road</t>
  </si>
  <si>
    <t xml:space="preserve">4586 N US 421                                     </t>
  </si>
  <si>
    <t xml:space="preserve">Osgood                                            </t>
  </si>
  <si>
    <t>47037</t>
  </si>
  <si>
    <t xml:space="preserve">3980 S Sare Rd                                    </t>
  </si>
  <si>
    <t xml:space="preserve">5001 S Miami Rd                                   </t>
  </si>
  <si>
    <t xml:space="preserve">307 Lincoln St                                    </t>
  </si>
  <si>
    <t xml:space="preserve">515 W Camp St                                     </t>
  </si>
  <si>
    <t xml:space="preserve">Lebanon                                           </t>
  </si>
  <si>
    <t>46052</t>
  </si>
  <si>
    <t xml:space="preserve">1600 St Charles St                                </t>
  </si>
  <si>
    <t xml:space="preserve">Jasper                                            </t>
  </si>
  <si>
    <t xml:space="preserve">3600 Portersville Rd                              </t>
  </si>
  <si>
    <t xml:space="preserve">289 S 200 W                                       </t>
  </si>
  <si>
    <t xml:space="preserve">2072 W SR 67                                      </t>
  </si>
  <si>
    <t xml:space="preserve">420 E Paulding Rd                                 </t>
  </si>
  <si>
    <t xml:space="preserve">1801 S 18th St                                    </t>
  </si>
  <si>
    <t xml:space="preserve">528 S Eddy St                                     </t>
  </si>
  <si>
    <t xml:space="preserve">5303 Wheelock Rd                                  </t>
  </si>
  <si>
    <t xml:space="preserve">2315 Allison Ln                                   </t>
  </si>
  <si>
    <t xml:space="preserve">800 W Walnut                                      </t>
  </si>
  <si>
    <t xml:space="preserve">North Vernon                                      </t>
  </si>
  <si>
    <t>47265</t>
  </si>
  <si>
    <t xml:space="preserve">820 W Walnut                                      </t>
  </si>
  <si>
    <t xml:space="preserve">59021 CR 3 S                                      </t>
  </si>
  <si>
    <t xml:space="preserve">58903 CR 3 S                                      </t>
  </si>
  <si>
    <t xml:space="preserve">201 John Glenn Dr                                 </t>
  </si>
  <si>
    <t xml:space="preserve">1801 N Main St                                    </t>
  </si>
  <si>
    <t xml:space="preserve">Mishawaka                                         </t>
  </si>
  <si>
    <t>46545</t>
  </si>
  <si>
    <t xml:space="preserve">3528 S Washington St                              </t>
  </si>
  <si>
    <t xml:space="preserve">10101 E 38th St                                   </t>
  </si>
  <si>
    <t xml:space="preserve">109 East Garfield St                              </t>
  </si>
  <si>
    <t xml:space="preserve">Martinsville                                      </t>
  </si>
  <si>
    <t xml:space="preserve">2700 Cardinal Dr                                  </t>
  </si>
  <si>
    <t xml:space="preserve">1000 S Michigan Ave                               </t>
  </si>
  <si>
    <t>46601</t>
  </si>
  <si>
    <t xml:space="preserve">600 Joliet St                                     </t>
  </si>
  <si>
    <t xml:space="preserve">Dyer                                              </t>
  </si>
  <si>
    <t>46311</t>
  </si>
  <si>
    <t xml:space="preserve">3923 W SR 10                                      </t>
  </si>
  <si>
    <t xml:space="preserve">Wheatfield                                        </t>
  </si>
  <si>
    <t>46392</t>
  </si>
  <si>
    <t xml:space="preserve">5258 W SR 10                                      </t>
  </si>
  <si>
    <t xml:space="preserve">2929 Engle Rd                                     </t>
  </si>
  <si>
    <t>46809</t>
  </si>
  <si>
    <t xml:space="preserve">306 E 18th St                                     </t>
  </si>
  <si>
    <t xml:space="preserve">LaPorte                                           </t>
  </si>
  <si>
    <t>46350</t>
  </si>
  <si>
    <t xml:space="preserve">225 Ferguson Park Ct                              </t>
  </si>
  <si>
    <t xml:space="preserve">7979 E CR 100 N                                   </t>
  </si>
  <si>
    <t>815 N Western Avenue</t>
  </si>
  <si>
    <t xml:space="preserve">1740 E 30th St                                    </t>
  </si>
  <si>
    <t xml:space="preserve">3307 Klondike Rd                                  </t>
  </si>
  <si>
    <t xml:space="preserve">West Lafayette                                    </t>
  </si>
  <si>
    <t xml:space="preserve">8149 W US Hwy 40                                  </t>
  </si>
  <si>
    <t xml:space="preserve">Knightstown                                       </t>
  </si>
  <si>
    <t>46148</t>
  </si>
  <si>
    <t xml:space="preserve">1 Panther Trl                                     </t>
  </si>
  <si>
    <t xml:space="preserve">1 Redskin Trl                                     </t>
  </si>
  <si>
    <t xml:space="preserve">Knox                                              </t>
  </si>
  <si>
    <t>46534</t>
  </si>
  <si>
    <t xml:space="preserve">901 S Main St                                     </t>
  </si>
  <si>
    <t xml:space="preserve">2501 S Berkley                                    </t>
  </si>
  <si>
    <t>46902</t>
  </si>
  <si>
    <t xml:space="preserve">302 E College Ave, Box 699                        </t>
  </si>
  <si>
    <t xml:space="preserve">Kouts                                             </t>
  </si>
  <si>
    <t>46347</t>
  </si>
  <si>
    <t xml:space="preserve">PO Box 5005                                       </t>
  </si>
  <si>
    <t>46352</t>
  </si>
  <si>
    <t xml:space="preserve">PO Box 360                                        </t>
  </si>
  <si>
    <t xml:space="preserve">LaCrosse                                          </t>
  </si>
  <si>
    <t>46348</t>
  </si>
  <si>
    <t xml:space="preserve">525 N 26th St                                     </t>
  </si>
  <si>
    <t xml:space="preserve">2101 S 18th St                                    </t>
  </si>
  <si>
    <t xml:space="preserve">8400 Wicker Ave                                   </t>
  </si>
  <si>
    <t xml:space="preserve">3601 W 41st Ave                                   </t>
  </si>
  <si>
    <t xml:space="preserve">1093 S 250 E                                      </t>
  </si>
  <si>
    <t xml:space="preserve">Winona Lake                                       </t>
  </si>
  <si>
    <t>46590</t>
  </si>
  <si>
    <t xml:space="preserve">0805 E 075 N                                      </t>
  </si>
  <si>
    <t xml:space="preserve">LaGrange                                          </t>
  </si>
  <si>
    <t>46761</t>
  </si>
  <si>
    <t xml:space="preserve">1055 E 075 N                                      </t>
  </si>
  <si>
    <t xml:space="preserve">2100 Lake Ave                                     </t>
  </si>
  <si>
    <t xml:space="preserve">5318 S Western Ave                                </t>
  </si>
  <si>
    <t xml:space="preserve">848 E Smith St                                    </t>
  </si>
  <si>
    <t xml:space="preserve">5555 CR 29 S                                      </t>
  </si>
  <si>
    <t xml:space="preserve">Auburn                                            </t>
  </si>
  <si>
    <t>46706</t>
  </si>
  <si>
    <t xml:space="preserve">4901 Vance Ave                                    </t>
  </si>
  <si>
    <t xml:space="preserve">2725 Crestview                                    </t>
  </si>
  <si>
    <t xml:space="preserve">Lanesville                                        </t>
  </si>
  <si>
    <t>47136</t>
  </si>
  <si>
    <t xml:space="preserve">2883 S SR 13                                      </t>
  </si>
  <si>
    <t xml:space="preserve">Lapel                                             </t>
  </si>
  <si>
    <t>46051</t>
  </si>
  <si>
    <t xml:space="preserve">1850 S 900 W                                      </t>
  </si>
  <si>
    <t xml:space="preserve">602 'F' St                                        </t>
  </si>
  <si>
    <t xml:space="preserve">2701 W Elwood                                     </t>
  </si>
  <si>
    <t xml:space="preserve">69969 US 31 S                                     </t>
  </si>
  <si>
    <t xml:space="preserve">Lakeville                                         </t>
  </si>
  <si>
    <t>46536</t>
  </si>
  <si>
    <t xml:space="preserve">7300 E 56th St                                    </t>
  </si>
  <si>
    <t xml:space="preserve">7802 N Hague Rd                                   </t>
  </si>
  <si>
    <t xml:space="preserve">100 Tiger Blvd                                    </t>
  </si>
  <si>
    <t xml:space="preserve">1800 N Grant St                                   </t>
  </si>
  <si>
    <t xml:space="preserve">510 Essex Dr                                      </t>
  </si>
  <si>
    <t xml:space="preserve">700 North Union Street                            </t>
  </si>
  <si>
    <t xml:space="preserve">Winchester                                        </t>
  </si>
  <si>
    <t>47394</t>
  </si>
  <si>
    <t xml:space="preserve">1102 Roosevelt Avenue                             </t>
  </si>
  <si>
    <t xml:space="preserve">14600 Amstutz Rd                                  </t>
  </si>
  <si>
    <t xml:space="preserve">6422 E SR 218 W                                   </t>
  </si>
  <si>
    <t xml:space="preserve">Walton                                            </t>
  </si>
  <si>
    <t>46994</t>
  </si>
  <si>
    <t xml:space="preserve">2323 Columbus Ave                                 </t>
  </si>
  <si>
    <t xml:space="preserve">1201 W That Rd                                    </t>
  </si>
  <si>
    <t xml:space="preserve">1545 S Hart St Rd                                 </t>
  </si>
  <si>
    <t xml:space="preserve">220 N Liberty St                                  </t>
  </si>
  <si>
    <t xml:space="preserve">Plymouth                                          </t>
  </si>
  <si>
    <t>46563</t>
  </si>
  <si>
    <t xml:space="preserve">205 Parkway Dr                                    </t>
  </si>
  <si>
    <t xml:space="preserve">Cambridge City                                    </t>
  </si>
  <si>
    <t>47327</t>
  </si>
  <si>
    <t xml:space="preserve">5353 W 71st St                                    </t>
  </si>
  <si>
    <t xml:space="preserve">2901 Usher St                                     </t>
  </si>
  <si>
    <t xml:space="preserve">Logansport                                        </t>
  </si>
  <si>
    <t>46947</t>
  </si>
  <si>
    <t xml:space="preserve">635 Lincoln Ave                                   </t>
  </si>
  <si>
    <t xml:space="preserve">215 E Parkway Dr                                  </t>
  </si>
  <si>
    <t xml:space="preserve">10 NE H St                                        </t>
  </si>
  <si>
    <t xml:space="preserve">Linton                                            </t>
  </si>
  <si>
    <t>47441</t>
  </si>
  <si>
    <t xml:space="preserve">109 NE I St                                       </t>
  </si>
  <si>
    <t xml:space="preserve">2000 Lodge Ave                                    </t>
  </si>
  <si>
    <t xml:space="preserve">1 Berry Ln                                        </t>
  </si>
  <si>
    <t xml:space="preserve">510 Laurel Street                                 </t>
  </si>
  <si>
    <t xml:space="preserve">201 Brooks Ave                                    </t>
  </si>
  <si>
    <t xml:space="preserve">Loogootee                                         </t>
  </si>
  <si>
    <t>47533</t>
  </si>
  <si>
    <t xml:space="preserve">900 Gordon Pike                                   </t>
  </si>
  <si>
    <t xml:space="preserve">19250 Cline Ave                                   </t>
  </si>
  <si>
    <t xml:space="preserve">Lowell                                            </t>
  </si>
  <si>
    <t>46356</t>
  </si>
  <si>
    <t xml:space="preserve">2051 E Commercial Ave                             </t>
  </si>
  <si>
    <t xml:space="preserve">5555 S Arlington Ave                              </t>
  </si>
  <si>
    <t>46237</t>
  </si>
  <si>
    <t xml:space="preserve">5401 S Calhoun                                    </t>
  </si>
  <si>
    <t>46807</t>
  </si>
  <si>
    <t xml:space="preserve">2805 S Lynhurst                                   </t>
  </si>
  <si>
    <t xml:space="preserve">256 E 800 S                                       </t>
  </si>
  <si>
    <t xml:space="preserve">Bunker Hill                                       </t>
  </si>
  <si>
    <t>46914</t>
  </si>
  <si>
    <t xml:space="preserve">594 E 800 S                                       </t>
  </si>
  <si>
    <t xml:space="preserve">743 Clifty Dr                                     </t>
  </si>
  <si>
    <t xml:space="preserve">701 8th St                                        </t>
  </si>
  <si>
    <t xml:space="preserve">11700 S/E 00 W                                    </t>
  </si>
  <si>
    <t xml:space="preserve">Fairmount                                         </t>
  </si>
  <si>
    <t>46928</t>
  </si>
  <si>
    <t xml:space="preserve">1 Squire Dr                                       </t>
  </si>
  <si>
    <t>North Manchester</t>
  </si>
  <si>
    <t>46962</t>
  </si>
  <si>
    <t xml:space="preserve">425 Union Chapel Rd                               </t>
  </si>
  <si>
    <t>46845</t>
  </si>
  <si>
    <t xml:space="preserve">2727 S Washington                                 </t>
  </si>
  <si>
    <t xml:space="preserve">1311 S Logan St                                   </t>
  </si>
  <si>
    <t>46544</t>
  </si>
  <si>
    <t xml:space="preserve">750 W 26th St                                     </t>
  </si>
  <si>
    <t xml:space="preserve">306 W 10th St                                     </t>
  </si>
  <si>
    <t xml:space="preserve">1433 Byron Dr                                     </t>
  </si>
  <si>
    <t xml:space="preserve">2001 Springland Ave                               </t>
  </si>
  <si>
    <t xml:space="preserve">1360 E Gray St                                    </t>
  </si>
  <si>
    <t xml:space="preserve">1300 Harmony Way                                  </t>
  </si>
  <si>
    <t>47720</t>
  </si>
  <si>
    <t xml:space="preserve">4951 US 231 S                                     </t>
  </si>
  <si>
    <t xml:space="preserve">1535 S Joyce Ave                                  </t>
  </si>
  <si>
    <t xml:space="preserve">961 Lafayette Ave                                 </t>
  </si>
  <si>
    <t>47804</t>
  </si>
  <si>
    <t xml:space="preserve">Box 248                                           </t>
  </si>
  <si>
    <t xml:space="preserve">Medora                                            </t>
  </si>
  <si>
    <t>47260</t>
  </si>
  <si>
    <t xml:space="preserve">2200 Maumee Ave                                   </t>
  </si>
  <si>
    <t>46803</t>
  </si>
  <si>
    <t xml:space="preserve">2424 Kessler Blvd E Dr                            </t>
  </si>
  <si>
    <t xml:space="preserve">276 E 68th Pl                                     </t>
  </si>
  <si>
    <t xml:space="preserve">8100 Amherst Dr                                   </t>
  </si>
  <si>
    <t>46819</t>
  </si>
  <si>
    <t xml:space="preserve">225 W 77th Ave                                    </t>
  </si>
  <si>
    <t xml:space="preserve">8466 W Pahs Rd                                    </t>
  </si>
  <si>
    <t xml:space="preserve">PO Box 669                                        </t>
  </si>
  <si>
    <t xml:space="preserve">1400 Chase Court                                  </t>
  </si>
  <si>
    <t xml:space="preserve">8101 Poloclub Dr                                  </t>
  </si>
  <si>
    <t xml:space="preserve">609 N Warpath Dr                                  </t>
  </si>
  <si>
    <t xml:space="preserve">Milan                                             </t>
  </si>
  <si>
    <t>47031</t>
  </si>
  <si>
    <t xml:space="preserve">PO Box 548                                        </t>
  </si>
  <si>
    <t xml:space="preserve">Milford                                           </t>
  </si>
  <si>
    <t>46542</t>
  </si>
  <si>
    <t xml:space="preserve">524 W 8th St                                      </t>
  </si>
  <si>
    <t xml:space="preserve">1202 Lincolnway E                                 </t>
  </si>
  <si>
    <t xml:space="preserve">1 Indian Trl                                      </t>
  </si>
  <si>
    <t xml:space="preserve">Gas City                                          </t>
  </si>
  <si>
    <t>46933</t>
  </si>
  <si>
    <t xml:space="preserve">1000 Bishop Blvd                                  </t>
  </si>
  <si>
    <t xml:space="preserve">Mitchell                                          </t>
  </si>
  <si>
    <t>47446</t>
  </si>
  <si>
    <t xml:space="preserve">1010 Bishop Blvd                                  </t>
  </si>
  <si>
    <t xml:space="preserve">1878 N CR 1000 W                                  </t>
  </si>
  <si>
    <t xml:space="preserve">Parker City                                       </t>
  </si>
  <si>
    <t>47368</t>
  </si>
  <si>
    <t xml:space="preserve">205 S Chestnut St                                 </t>
  </si>
  <si>
    <t xml:space="preserve">Monrovia                                          </t>
  </si>
  <si>
    <t>46157</t>
  </si>
  <si>
    <t xml:space="preserve">215 S Chestnut St                                 </t>
  </si>
  <si>
    <t xml:space="preserve">4271 E SR 144                                     </t>
  </si>
  <si>
    <t xml:space="preserve">Mooresville                                       </t>
  </si>
  <si>
    <t>46158</t>
  </si>
  <si>
    <t xml:space="preserve">550 N Indiana St                                  </t>
  </si>
  <si>
    <t xml:space="preserve">299 S SR 49                                       </t>
  </si>
  <si>
    <t>46383</t>
  </si>
  <si>
    <t xml:space="preserve">PO Box 960                                        </t>
  </si>
  <si>
    <t xml:space="preserve">Morristown                                        </t>
  </si>
  <si>
    <t>46161</t>
  </si>
  <si>
    <t xml:space="preserve">6915 Grand Ave                                    </t>
  </si>
  <si>
    <t xml:space="preserve">1529 Barthold St                                  </t>
  </si>
  <si>
    <t xml:space="preserve">700 Harriett St                                   </t>
  </si>
  <si>
    <t xml:space="preserve">Mount Vernon                                      </t>
  </si>
  <si>
    <t>47620</t>
  </si>
  <si>
    <t xml:space="preserve">701 Tile Factory Rd                               </t>
  </si>
  <si>
    <t xml:space="preserve">8112 N 200 W                                      </t>
  </si>
  <si>
    <t xml:space="preserve">Fortville                                         </t>
  </si>
  <si>
    <t>46040</t>
  </si>
  <si>
    <t xml:space="preserve">1862 W SR 234                                     </t>
  </si>
  <si>
    <t xml:space="preserve">2850 Coldsprings Rd                               </t>
  </si>
  <si>
    <t xml:space="preserve">801 N Walnut St                                   </t>
  </si>
  <si>
    <t>47305</t>
  </si>
  <si>
    <t xml:space="preserve">8808 Columbia Ave                                 </t>
  </si>
  <si>
    <t xml:space="preserve">Munster                                           </t>
  </si>
  <si>
    <t>46321</t>
  </si>
  <si>
    <t xml:space="preserve">1 Bluejay Dr                                      </t>
  </si>
  <si>
    <t>46366</t>
  </si>
  <si>
    <t xml:space="preserve">910 Old Vincennes Rd                              </t>
  </si>
  <si>
    <t xml:space="preserve">2929 Willowcreek Rd                               </t>
  </si>
  <si>
    <t xml:space="preserve">Portage                                           </t>
  </si>
  <si>
    <t>46368</t>
  </si>
  <si>
    <t xml:space="preserve">3310 S Meadow Dr                                  </t>
  </si>
  <si>
    <t xml:space="preserve">4702 W Ford St                                    </t>
  </si>
  <si>
    <t xml:space="preserve">5391 Central Ave                                  </t>
  </si>
  <si>
    <t xml:space="preserve">1020 Vincennes St                                 </t>
  </si>
  <si>
    <t xml:space="preserve">6450 Rodebaugh Rd                                 </t>
  </si>
  <si>
    <t xml:space="preserve">801 Parkview Dr                                   </t>
  </si>
  <si>
    <t xml:space="preserve">New Castle                                        </t>
  </si>
  <si>
    <t>47362</t>
  </si>
  <si>
    <t xml:space="preserve">601 Parkview Dr                                   </t>
  </si>
  <si>
    <t xml:space="preserve">1300 Green Rd                                     </t>
  </si>
  <si>
    <t xml:space="preserve">900 Prospect Ave                                  </t>
  </si>
  <si>
    <t xml:space="preserve">PO Box 448                                        </t>
  </si>
  <si>
    <t xml:space="preserve">5333 N Cougar Rd                                  </t>
  </si>
  <si>
    <t xml:space="preserve">New Carlisle                                      </t>
  </si>
  <si>
    <t>46552</t>
  </si>
  <si>
    <t xml:space="preserve">5325 N Cougar Rd                                  </t>
  </si>
  <si>
    <t xml:space="preserve">1901 Lynch Rd                                     </t>
  </si>
  <si>
    <t xml:space="preserve">PO Box 1592                                       </t>
  </si>
  <si>
    <t>46634</t>
  </si>
  <si>
    <t xml:space="preserve">226 N Hwy 62                                      </t>
  </si>
  <si>
    <t xml:space="preserve">New Washington                                    </t>
  </si>
  <si>
    <t>47162</t>
  </si>
  <si>
    <t xml:space="preserve">6101 N Keystone Ave, Ste 302,                     </t>
  </si>
  <si>
    <t xml:space="preserve">1625 Field Dr                                     </t>
  </si>
  <si>
    <t xml:space="preserve">18111 Cumberland Rd                               </t>
  </si>
  <si>
    <t xml:space="preserve">19900 Hague Rd                                    </t>
  </si>
  <si>
    <t xml:space="preserve">910 E CR 975 N                                    </t>
  </si>
  <si>
    <t xml:space="preserve">Farmersburg                                       </t>
  </si>
  <si>
    <t>47850</t>
  </si>
  <si>
    <t xml:space="preserve">1801 E 86th St                                    </t>
  </si>
  <si>
    <t xml:space="preserve">3450 W SR 340                                     </t>
  </si>
  <si>
    <t xml:space="preserve">Brazil                                            </t>
  </si>
  <si>
    <t>47834</t>
  </si>
  <si>
    <t xml:space="preserve">5494 E SR 58                                      </t>
  </si>
  <si>
    <t xml:space="preserve">Elnora                                            </t>
  </si>
  <si>
    <t>47529</t>
  </si>
  <si>
    <t xml:space="preserve">3172 N SR 3                                       </t>
  </si>
  <si>
    <t xml:space="preserve">1070 Hwy 64 NW                                    </t>
  </si>
  <si>
    <t xml:space="preserve">Ramsey                                            </t>
  </si>
  <si>
    <t>47166</t>
  </si>
  <si>
    <t xml:space="preserve">1180 Hwy 64 NW                                    </t>
  </si>
  <si>
    <t xml:space="preserve">15331 Hwy 41 N                                    </t>
  </si>
  <si>
    <t xml:space="preserve">15325 Hwy 41 N                                    </t>
  </si>
  <si>
    <t xml:space="preserve">10890 N SR 159                                    </t>
  </si>
  <si>
    <t xml:space="preserve">Bicknell                                          </t>
  </si>
  <si>
    <t>47512</t>
  </si>
  <si>
    <t xml:space="preserve">570 E 900 N                                       </t>
  </si>
  <si>
    <t xml:space="preserve">Denver                                            </t>
  </si>
  <si>
    <t>46926</t>
  </si>
  <si>
    <t xml:space="preserve">5945 US 231 N                                     </t>
  </si>
  <si>
    <t xml:space="preserve">1641 W 250 N                                      </t>
  </si>
  <si>
    <t xml:space="preserve">Morocco                                           </t>
  </si>
  <si>
    <t>47963</t>
  </si>
  <si>
    <t xml:space="preserve">5800 High School Rd                               </t>
  </si>
  <si>
    <t xml:space="preserve">Poseyville                                        </t>
  </si>
  <si>
    <t>47633</t>
  </si>
  <si>
    <t xml:space="preserve">5900 High School Rd                               </t>
  </si>
  <si>
    <t xml:space="preserve">8905 N CR 250 E                                   </t>
  </si>
  <si>
    <t xml:space="preserve">Roachdale                                         </t>
  </si>
  <si>
    <t>46172</t>
  </si>
  <si>
    <t xml:space="preserve">8869 N CR 250 E                                   </t>
  </si>
  <si>
    <t xml:space="preserve">475 E State St                                    </t>
  </si>
  <si>
    <t xml:space="preserve">300 Lawrence St                                   </t>
  </si>
  <si>
    <t xml:space="preserve">5555 N Falcon Dr                                  </t>
  </si>
  <si>
    <t xml:space="preserve">Cayuga                                            </t>
  </si>
  <si>
    <t>47928</t>
  </si>
  <si>
    <t xml:space="preserve">305 E Broadway                                    </t>
  </si>
  <si>
    <t xml:space="preserve">Monon                                             </t>
  </si>
  <si>
    <t>47959</t>
  </si>
  <si>
    <t xml:space="preserve">2101 N Main St                                    </t>
  </si>
  <si>
    <t xml:space="preserve">Nappanee                                          </t>
  </si>
  <si>
    <t>46550</t>
  </si>
  <si>
    <t xml:space="preserve">301 N Elkhart Box 367                             </t>
  </si>
  <si>
    <t xml:space="preserve">Wakarusa                                          </t>
  </si>
  <si>
    <t>46573</t>
  </si>
  <si>
    <t xml:space="preserve">4711 N Dubois Rd NE POB 249                       </t>
  </si>
  <si>
    <t xml:space="preserve">620 North Washington Street                       </t>
  </si>
  <si>
    <t xml:space="preserve">Shelburn                                          </t>
  </si>
  <si>
    <t xml:space="preserve">7295 N US 27                                      </t>
  </si>
  <si>
    <t xml:space="preserve">Fountain City                                     </t>
  </si>
  <si>
    <t xml:space="preserve">154 W 200 N                                       </t>
  </si>
  <si>
    <t xml:space="preserve">Wabash                                            </t>
  </si>
  <si>
    <t>46992</t>
  </si>
  <si>
    <t xml:space="preserve">56779 Northridge Dr                               </t>
  </si>
  <si>
    <t xml:space="preserve">Middlebury                                        </t>
  </si>
  <si>
    <t>46540</t>
  </si>
  <si>
    <t xml:space="preserve">482 W 580 N                                       </t>
  </si>
  <si>
    <t xml:space="preserve">56691 Northridge Dr                               </t>
  </si>
  <si>
    <t xml:space="preserve">7001 Coldwater Rd                                 </t>
  </si>
  <si>
    <t xml:space="preserve">1400 27th St                                      </t>
  </si>
  <si>
    <t xml:space="preserve">2400 W Bethel Ave                                 </t>
  </si>
  <si>
    <t xml:space="preserve">3150 W SR 340                                     </t>
  </si>
  <si>
    <t xml:space="preserve">8401 Westfield Blvd                               </t>
  </si>
  <si>
    <t xml:space="preserve">5525 W 34th St                                    </t>
  </si>
  <si>
    <t>46224</t>
  </si>
  <si>
    <t xml:space="preserve">3431 N 400 W                                      </t>
  </si>
  <si>
    <t xml:space="preserve">1201 E Wash Ctr Rd                                </t>
  </si>
  <si>
    <t xml:space="preserve">1100 E US 224                                     </t>
  </si>
  <si>
    <t xml:space="preserve">Ossian                                            </t>
  </si>
  <si>
    <t>46777</t>
  </si>
  <si>
    <t xml:space="preserve">1000 Moore Rd                                     </t>
  </si>
  <si>
    <t xml:space="preserve">7756 W Delphi Pk-27                               </t>
  </si>
  <si>
    <t xml:space="preserve">Converse                                          </t>
  </si>
  <si>
    <t>46919</t>
  </si>
  <si>
    <t xml:space="preserve">7760 W Delphi Pk-27                               </t>
  </si>
  <si>
    <t xml:space="preserve">611 S 21st St                                     </t>
  </si>
  <si>
    <t>46915</t>
  </si>
  <si>
    <t>1411 Lincolnway West</t>
  </si>
  <si>
    <t xml:space="preserve">PO Box 200                                        </t>
  </si>
  <si>
    <t xml:space="preserve">Oldenburg                                         </t>
  </si>
  <si>
    <t>47036</t>
  </si>
  <si>
    <t xml:space="preserve">903 Hoosier Ave                                   </t>
  </si>
  <si>
    <t xml:space="preserve">Oolitic                                           </t>
  </si>
  <si>
    <t>47451</t>
  </si>
  <si>
    <t xml:space="preserve">530 W Carmel Dr                                   </t>
  </si>
  <si>
    <t xml:space="preserve">9945 Cumberland Pointe Blvd                       </t>
  </si>
  <si>
    <t xml:space="preserve">5990 N 750 E                                      </t>
  </si>
  <si>
    <t xml:space="preserve">Hamlet                                            </t>
  </si>
  <si>
    <t>46532</t>
  </si>
  <si>
    <t xml:space="preserve">200 W Wilson                                      </t>
  </si>
  <si>
    <t xml:space="preserve">Orleans                                           </t>
  </si>
  <si>
    <t>47452</t>
  </si>
  <si>
    <t xml:space="preserve">4801 N Lafayette St                               </t>
  </si>
  <si>
    <t>47805</t>
  </si>
  <si>
    <t xml:space="preserve">9900 E 191st St                                   </t>
  </si>
  <si>
    <t xml:space="preserve">399 S Meridan St                                  </t>
  </si>
  <si>
    <t xml:space="preserve">735 W Calvert St                                  </t>
  </si>
  <si>
    <t>46613</t>
  </si>
  <si>
    <t xml:space="preserve">30 S Downey Ave                                   </t>
  </si>
  <si>
    <t xml:space="preserve">14596 Oak Ridge                                   </t>
  </si>
  <si>
    <t xml:space="preserve">1752 Scheller Ln                                  </t>
  </si>
  <si>
    <t xml:space="preserve">707 Providence Way                                </t>
  </si>
  <si>
    <t xml:space="preserve">7215 Saint Joe Road                               </t>
  </si>
  <si>
    <t xml:space="preserve">9201 E CR 100 N                                   </t>
  </si>
  <si>
    <t xml:space="preserve">622 W SR 46                                       </t>
  </si>
  <si>
    <t xml:space="preserve">Spencer                                           </t>
  </si>
  <si>
    <t>47460</t>
  </si>
  <si>
    <t xml:space="preserve">626 W St Hwy 46                                   </t>
  </si>
  <si>
    <t xml:space="preserve">6569 S SR 65                                      </t>
  </si>
  <si>
    <t xml:space="preserve">Owensville                                        </t>
  </si>
  <si>
    <t>47665</t>
  </si>
  <si>
    <t xml:space="preserve">1700 E Bradford                                   </t>
  </si>
  <si>
    <t>46952</t>
  </si>
  <si>
    <t xml:space="preserve">501 Elm St                                        </t>
  </si>
  <si>
    <t xml:space="preserve">Paoli                                             </t>
  </si>
  <si>
    <t>47454</t>
  </si>
  <si>
    <t xml:space="preserve">3020 Nowland Ave                                  </t>
  </si>
  <si>
    <t xml:space="preserve">7200 N College Ave                                </t>
  </si>
  <si>
    <t xml:space="preserve">1600 Brigman Ave                                  </t>
  </si>
  <si>
    <t xml:space="preserve">1000 Harrison St                                  </t>
  </si>
  <si>
    <t xml:space="preserve">200 W Carlisle St                                 </t>
  </si>
  <si>
    <t xml:space="preserve">Ft Wayne                                          </t>
  </si>
  <si>
    <t xml:space="preserve">One Arabian Dr                                    </t>
  </si>
  <si>
    <t xml:space="preserve">Pendleton                                         </t>
  </si>
  <si>
    <t xml:space="preserve">7450 S 300 W                                      </t>
  </si>
  <si>
    <t xml:space="preserve">56100 Bittersweet Rd                              </t>
  </si>
  <si>
    <t xml:space="preserve">18677 Old SR 37                                   </t>
  </si>
  <si>
    <t xml:space="preserve">Leopold                                           </t>
  </si>
  <si>
    <t>47551</t>
  </si>
  <si>
    <t xml:space="preserve">5800 Hogue Rd                                     </t>
  </si>
  <si>
    <t xml:space="preserve">401 W Meridian School Rd                          </t>
  </si>
  <si>
    <t>46217</t>
  </si>
  <si>
    <t xml:space="preserve">202 W Meridian School Rd                          </t>
  </si>
  <si>
    <t xml:space="preserve">401 N Broadway                                    </t>
  </si>
  <si>
    <t xml:space="preserve">Peru                                              </t>
  </si>
  <si>
    <t>46970</t>
  </si>
  <si>
    <t xml:space="preserve">30 E Daniel St                                    </t>
  </si>
  <si>
    <t xml:space="preserve">199 E 70th Pl                                     </t>
  </si>
  <si>
    <t xml:space="preserve">27 Pequignot Dr                                   </t>
  </si>
  <si>
    <t xml:space="preserve">Pierceton                                         </t>
  </si>
  <si>
    <t>46562</t>
  </si>
  <si>
    <t xml:space="preserve">200 W Lusher Ave                                  </t>
  </si>
  <si>
    <t xml:space="preserve">1810 E SR 56                                      </t>
  </si>
  <si>
    <t xml:space="preserve">Petersburg                                        </t>
  </si>
  <si>
    <t>47567</t>
  </si>
  <si>
    <t xml:space="preserve">1814 E SR 56                                      </t>
  </si>
  <si>
    <t xml:space="preserve">5401 W 71st St                                    </t>
  </si>
  <si>
    <t xml:space="preserve">PO Box 547                                        </t>
  </si>
  <si>
    <t xml:space="preserve">Royal Center                                      </t>
  </si>
  <si>
    <t>46978</t>
  </si>
  <si>
    <t xml:space="preserve">709 Stafford Rd                                   </t>
  </si>
  <si>
    <t xml:space="preserve">Plainfield                                        </t>
  </si>
  <si>
    <t xml:space="preserve">1 Red Pride Dr                                    </t>
  </si>
  <si>
    <t xml:space="preserve">7301 Lincoln Ave                                  </t>
  </si>
  <si>
    <t xml:space="preserve">1 Big Red Dr                                      </t>
  </si>
  <si>
    <t xml:space="preserve">3040 Arlene St PO Box 28                          </t>
  </si>
  <si>
    <t xml:space="preserve">6450 US Hwy 6                                     </t>
  </si>
  <si>
    <t xml:space="preserve">3521 Taylor St                                    </t>
  </si>
  <si>
    <t xml:space="preserve">0395 S 1150 E                                     </t>
  </si>
  <si>
    <t xml:space="preserve">0245 S 1150 E                                     </t>
  </si>
  <si>
    <t xml:space="preserve">1101 N Main St                                    </t>
  </si>
  <si>
    <t xml:space="preserve">Princeton                                         </t>
  </si>
  <si>
    <t xml:space="preserve">1106 N Embree St                                  </t>
  </si>
  <si>
    <t xml:space="preserve">75 N Belleview Pl                                 </t>
  </si>
  <si>
    <t>525 South Meridian Street</t>
  </si>
  <si>
    <t xml:space="preserve">1715 E Barker Ave                                 </t>
  </si>
  <si>
    <t xml:space="preserve">1600 W State Blvd                                 </t>
  </si>
  <si>
    <t xml:space="preserve">4508 Vistula Rd                                   </t>
  </si>
  <si>
    <t xml:space="preserve">125 N Broadway St                                 </t>
  </si>
  <si>
    <t xml:space="preserve">4600 Fairlawn Pass                                </t>
  </si>
  <si>
    <t xml:space="preserve">2 Rebel Dr                                        </t>
  </si>
  <si>
    <t xml:space="preserve">Lynn                                              </t>
  </si>
  <si>
    <t>47355</t>
  </si>
  <si>
    <t xml:space="preserve">8575 E Raymond St                                 </t>
  </si>
  <si>
    <t xml:space="preserve">705 Southway Blvd E                               </t>
  </si>
  <si>
    <t xml:space="preserve">1500 Lincoln Ave                                  </t>
  </si>
  <si>
    <t xml:space="preserve">4093 W US Hwy 20                                  </t>
  </si>
  <si>
    <t xml:space="preserve">1106 E Grace St                                   </t>
  </si>
  <si>
    <t xml:space="preserve">Rensselaer                                        </t>
  </si>
  <si>
    <t>47978</t>
  </si>
  <si>
    <t xml:space="preserve">1106 Bomber Blvd                                  </t>
  </si>
  <si>
    <t xml:space="preserve">380 Hub Etchison Pky                              </t>
  </si>
  <si>
    <t xml:space="preserve">1902 Fellows St                                   </t>
  </si>
  <si>
    <t xml:space="preserve">19010 Adams Rd                                    </t>
  </si>
  <si>
    <t xml:space="preserve">120 S Henrietta St                                </t>
  </si>
  <si>
    <t xml:space="preserve">Rising Sun                                        </t>
  </si>
  <si>
    <t xml:space="preserve">3300 Indiana St                                   </t>
  </si>
  <si>
    <t xml:space="preserve">2220 Veterans Pky                                 </t>
  </si>
  <si>
    <t xml:space="preserve">10910 Eller Ed                                    </t>
  </si>
  <si>
    <t xml:space="preserve">4907 S Coxville Rd                                </t>
  </si>
  <si>
    <t xml:space="preserve">Montezuma                                         </t>
  </si>
  <si>
    <t>47862</t>
  </si>
  <si>
    <t xml:space="preserve">2465 Waterworks Rd                                </t>
  </si>
  <si>
    <t xml:space="preserve">210 Barnett St                                    </t>
  </si>
  <si>
    <t xml:space="preserve">1000 S Main                                       </t>
  </si>
  <si>
    <t xml:space="preserve">1 Zebra Ln Box 108                                </t>
  </si>
  <si>
    <t xml:space="preserve">Rochester                                         </t>
  </si>
  <si>
    <t>46975</t>
  </si>
  <si>
    <t xml:space="preserve">650 Zebra Ln Box 108                              </t>
  </si>
  <si>
    <t xml:space="preserve">11525 Highway 31                                  </t>
  </si>
  <si>
    <t xml:space="preserve">Sellersburg                                       </t>
  </si>
  <si>
    <t>47172</t>
  </si>
  <si>
    <t xml:space="preserve">506 Beadle St                                     </t>
  </si>
  <si>
    <t xml:space="preserve">Rockville                                         </t>
  </si>
  <si>
    <t>47872</t>
  </si>
  <si>
    <t xml:space="preserve">3300 Prague Rd                                    </t>
  </si>
  <si>
    <t xml:space="preserve">721 W Broadway                                    </t>
  </si>
  <si>
    <t xml:space="preserve">Monticello                                        </t>
  </si>
  <si>
    <t>47960</t>
  </si>
  <si>
    <t xml:space="preserve">PO Box 530                                        </t>
  </si>
  <si>
    <t xml:space="preserve">Rossville                                         </t>
  </si>
  <si>
    <t>46065</t>
  </si>
  <si>
    <t xml:space="preserve">5111 Evanston Ave                                 </t>
  </si>
  <si>
    <t xml:space="preserve">PO Box 85                                         </t>
  </si>
  <si>
    <t xml:space="preserve">Graysville                                        </t>
  </si>
  <si>
    <t>47852</t>
  </si>
  <si>
    <t xml:space="preserve">1201 Lions Path                                   </t>
  </si>
  <si>
    <t xml:space="preserve">1842 E 8th St                                     </t>
  </si>
  <si>
    <t xml:space="preserve">519 S Olive St                                    </t>
  </si>
  <si>
    <t xml:space="preserve">2310 E Jefferson                                  </t>
  </si>
  <si>
    <t xml:space="preserve">320 N Sherwood Ave                                </t>
  </si>
  <si>
    <t xml:space="preserve">8300 Rahke Rd                                     </t>
  </si>
  <si>
    <t xml:space="preserve">4329 Cameron Ave                                  </t>
  </si>
  <si>
    <t xml:space="preserve">2224 E 3rd St                                     </t>
  </si>
  <si>
    <t xml:space="preserve">4910 Trier Rd                                     </t>
  </si>
  <si>
    <t xml:space="preserve">10650 Aboite Center Rd                            </t>
  </si>
  <si>
    <t xml:space="preserve">615 N 8th St                                      </t>
  </si>
  <si>
    <t>47901</t>
  </si>
  <si>
    <t xml:space="preserve">12394 S 40 W                                      </t>
  </si>
  <si>
    <t xml:space="preserve">500 E 42nd St                                     </t>
  </si>
  <si>
    <t xml:space="preserve">1231 171st Pl                                     </t>
  </si>
  <si>
    <t xml:space="preserve">222 Mechanic St                                   </t>
  </si>
  <si>
    <t xml:space="preserve">Aurora                                            </t>
  </si>
  <si>
    <t>47001</t>
  </si>
  <si>
    <t xml:space="preserve">6630 Southeastern Ave                             </t>
  </si>
  <si>
    <t xml:space="preserve">111 Kingsbury Ave                                 </t>
  </si>
  <si>
    <t xml:space="preserve">204 Rufus St                                      </t>
  </si>
  <si>
    <t xml:space="preserve">4500 Fairfield Ave                                </t>
  </si>
  <si>
    <t xml:space="preserve">453 N Notre Dame Ave                              </t>
  </si>
  <si>
    <t xml:space="preserve">127 N 4th St                                      </t>
  </si>
  <si>
    <t xml:space="preserve">216 N Hill St                                     </t>
  </si>
  <si>
    <t xml:space="preserve">19657 Hildebrand                                  </t>
  </si>
  <si>
    <t xml:space="preserve">2110 Pemberton Dr                                 </t>
  </si>
  <si>
    <t xml:space="preserve">5375 McFarland Rd                                 </t>
  </si>
  <si>
    <t xml:space="preserve">6950 E 46th St                                    </t>
  </si>
  <si>
    <t xml:space="preserve">524 Walnut St                                     </t>
  </si>
  <si>
    <t xml:space="preserve">15529 E Lincoln Hwy                               </t>
  </si>
  <si>
    <t xml:space="preserve">17 St Louis Pl                                    </t>
  </si>
  <si>
    <t xml:space="preserve">7650 N Illinois St                                </t>
  </si>
  <si>
    <t xml:space="preserve">7410 N County Road 1000 E                         </t>
  </si>
  <si>
    <t xml:space="preserve">541 E Edgewood Ave                                </t>
  </si>
  <si>
    <t xml:space="preserve">405 E Joliet St                                   </t>
  </si>
  <si>
    <t xml:space="preserve">211 4th St                                        </t>
  </si>
  <si>
    <t xml:space="preserve">1331 Hunter Robbins Way                           </t>
  </si>
  <si>
    <t xml:space="preserve">525 N Broad St                                    </t>
  </si>
  <si>
    <t xml:space="preserve">1015 E Dayton                                     </t>
  </si>
  <si>
    <t xml:space="preserve">4100 E 56th St                                    </t>
  </si>
  <si>
    <t xml:space="preserve">275 High St                                       </t>
  </si>
  <si>
    <t xml:space="preserve">515 Jefferson Blvd                                </t>
  </si>
  <si>
    <t xml:space="preserve">612 N Center St                                   </t>
  </si>
  <si>
    <t xml:space="preserve">16 W Wilhelm St                                   </t>
  </si>
  <si>
    <t xml:space="preserve">6131 N Michigan Rd                                </t>
  </si>
  <si>
    <t>46228</t>
  </si>
  <si>
    <t xml:space="preserve">6459 E St Nicholas                                </t>
  </si>
  <si>
    <t xml:space="preserve">Sunman                                            </t>
  </si>
  <si>
    <t>47041</t>
  </si>
  <si>
    <t xml:space="preserve">640 N Calumet Rd                                  </t>
  </si>
  <si>
    <t xml:space="preserve">449 S 19th St                                     </t>
  </si>
  <si>
    <t>47803</t>
  </si>
  <si>
    <t xml:space="preserve">1125 Barr St                                      </t>
  </si>
  <si>
    <t xml:space="preserve">719 5th St                                        </t>
  </si>
  <si>
    <t xml:space="preserve">810 W Talmer                                      </t>
  </si>
  <si>
    <t xml:space="preserve">7810 Maysville Rd                                 </t>
  </si>
  <si>
    <t xml:space="preserve">545 Eastern Ave                                   </t>
  </si>
  <si>
    <t xml:space="preserve">3603 S Meridian St                                </t>
  </si>
  <si>
    <t xml:space="preserve">1506 Washington St                                </t>
  </si>
  <si>
    <t xml:space="preserve">4600 N Illinois St                                </t>
  </si>
  <si>
    <t xml:space="preserve">8435 Calumet Ave                                  </t>
  </si>
  <si>
    <t xml:space="preserve">923 18th St                                       </t>
  </si>
  <si>
    <t xml:space="preserve">1720 E Wallen Rd                                  </t>
  </si>
  <si>
    <t xml:space="preserve">700 N Harrison St                                 </t>
  </si>
  <si>
    <t xml:space="preserve">Salem                                             </t>
  </si>
  <si>
    <t>47167</t>
  </si>
  <si>
    <t xml:space="preserve">1001 N Harrison St                                </t>
  </si>
  <si>
    <t>5707 N. Sandy Creek Drive</t>
  </si>
  <si>
    <t xml:space="preserve">1000 Grant St                                     </t>
  </si>
  <si>
    <t xml:space="preserve">5000 Nowland Ave                                  </t>
  </si>
  <si>
    <t xml:space="preserve">56045 Bittersweet Rd                              </t>
  </si>
  <si>
    <t xml:space="preserve">612 W 42nd Street                                 </t>
  </si>
  <si>
    <t xml:space="preserve">425 S 3rd St                                      </t>
  </si>
  <si>
    <t xml:space="preserve">500 S Gardner                                     </t>
  </si>
  <si>
    <t xml:space="preserve">1222 S SR 263                                     </t>
  </si>
  <si>
    <t xml:space="preserve">West Lebanon                                      </t>
  </si>
  <si>
    <t>47991</t>
  </si>
  <si>
    <t xml:space="preserve">10501 E CR 167 S                                  </t>
  </si>
  <si>
    <t xml:space="preserve">Selma                                             </t>
  </si>
  <si>
    <t>47383</t>
  </si>
  <si>
    <t xml:space="preserve">233 S 5th St                                      </t>
  </si>
  <si>
    <t xml:space="preserve">200 E. Association St.                            </t>
  </si>
  <si>
    <t xml:space="preserve">920 N O'Brien St                                  </t>
  </si>
  <si>
    <t xml:space="preserve">1350 W 2nd St                                     </t>
  </si>
  <si>
    <t xml:space="preserve">9233 Shakamak Sch Rd                              </t>
  </si>
  <si>
    <t xml:space="preserve">Jasonville                                        </t>
  </si>
  <si>
    <t>47438</t>
  </si>
  <si>
    <t xml:space="preserve">201 W State St                                    </t>
  </si>
  <si>
    <t xml:space="preserve">1000 E Cook Rd                                    </t>
  </si>
  <si>
    <t xml:space="preserve">71 Shawswick School Rd                            </t>
  </si>
  <si>
    <t xml:space="preserve">1200 W McKay Rd                                   </t>
  </si>
  <si>
    <t xml:space="preserve">Shelbyville                                       </t>
  </si>
  <si>
    <t>46176</t>
  </si>
  <si>
    <t xml:space="preserve">2003 S Miller St                                  </t>
  </si>
  <si>
    <t xml:space="preserve">7354 W US 36                                      </t>
  </si>
  <si>
    <t xml:space="preserve">Middletown                                        </t>
  </si>
  <si>
    <t>47356</t>
  </si>
  <si>
    <t xml:space="preserve">5156 N Raider Rd                                  </t>
  </si>
  <si>
    <t xml:space="preserve">24185 N Hinesley Rd                               </t>
  </si>
  <si>
    <t xml:space="preserve">Sheridan                                          </t>
  </si>
  <si>
    <t>46069</t>
  </si>
  <si>
    <t xml:space="preserve">3030 W 246th St                                   </t>
  </si>
  <si>
    <t xml:space="preserve">7900 US Hwy 50                                    </t>
  </si>
  <si>
    <t xml:space="preserve">Shoals                                            </t>
  </si>
  <si>
    <t>47581</t>
  </si>
  <si>
    <t xml:space="preserve">3401 N Meridian                                   </t>
  </si>
  <si>
    <t xml:space="preserve">150 E 325 S PO Box 471                            </t>
  </si>
  <si>
    <t>46384</t>
  </si>
  <si>
    <t xml:space="preserve">610 Main St                                       </t>
  </si>
  <si>
    <t>47708</t>
  </si>
  <si>
    <t xml:space="preserve">557 Renz Ave                                      </t>
  </si>
  <si>
    <t xml:space="preserve">495 N Indiana Ave                                 </t>
  </si>
  <si>
    <t xml:space="preserve">725 W Washington Blvd                             </t>
  </si>
  <si>
    <t xml:space="preserve">1000 Parkway St                                   </t>
  </si>
  <si>
    <t xml:space="preserve">Berne                                             </t>
  </si>
  <si>
    <t>46711</t>
  </si>
  <si>
    <t xml:space="preserve">1212 Starfire Way                                 </t>
  </si>
  <si>
    <t xml:space="preserve">6675 E Hwy 11 SE                                  </t>
  </si>
  <si>
    <t xml:space="preserve">Elizabeth                                         </t>
  </si>
  <si>
    <t>47117</t>
  </si>
  <si>
    <t xml:space="preserve">9808 S 600 W                                      </t>
  </si>
  <si>
    <t xml:space="preserve">Union Mills                                       </t>
  </si>
  <si>
    <t>46382</t>
  </si>
  <si>
    <t xml:space="preserve">5770 Highlander Dr                                </t>
  </si>
  <si>
    <t xml:space="preserve">5850 Squire Pl                                    </t>
  </si>
  <si>
    <t xml:space="preserve">8885 S SR 3                                       </t>
  </si>
  <si>
    <t xml:space="preserve">6136 E SR 61                                      </t>
  </si>
  <si>
    <t xml:space="preserve">13100 S 50 E                                      </t>
  </si>
  <si>
    <t xml:space="preserve">Kentland                                          </t>
  </si>
  <si>
    <t>47951</t>
  </si>
  <si>
    <t xml:space="preserve">13102 S 50 E                                      </t>
  </si>
  <si>
    <t xml:space="preserve">1780 E US Hwy 40                                  </t>
  </si>
  <si>
    <t xml:space="preserve">1589 S Benham Rd                                  </t>
  </si>
  <si>
    <t xml:space="preserve">Versailles                                        </t>
  </si>
  <si>
    <t>47042</t>
  </si>
  <si>
    <t xml:space="preserve">3601 S Calhoun St                                 </t>
  </si>
  <si>
    <t xml:space="preserve">1142 N Orchard Rd                                 </t>
  </si>
  <si>
    <t xml:space="preserve">Rockport                                          </t>
  </si>
  <si>
    <t>47635</t>
  </si>
  <si>
    <t xml:space="preserve">1298 N Orchard Rd                                 </t>
  </si>
  <si>
    <t xml:space="preserve">770 W Wildcat Dr                                  </t>
  </si>
  <si>
    <t xml:space="preserve">Clinton                                           </t>
  </si>
  <si>
    <t>47842</t>
  </si>
  <si>
    <t xml:space="preserve">950 W Wildcat Dr                                  </t>
  </si>
  <si>
    <t xml:space="preserve">1601 S Barth Ave                                  </t>
  </si>
  <si>
    <t xml:space="preserve">9120 S 300 W                                      </t>
  </si>
  <si>
    <t xml:space="preserve">Poneto                                            </t>
  </si>
  <si>
    <t>46781</t>
  </si>
  <si>
    <t xml:space="preserve">6425 US 231 S                                     </t>
  </si>
  <si>
    <t xml:space="preserve">971 E Banta Rd                                    </t>
  </si>
  <si>
    <t xml:space="preserve">5715 S Keystone                                   </t>
  </si>
  <si>
    <t xml:space="preserve">1110 S Main St                                    </t>
  </si>
  <si>
    <t xml:space="preserve">Huntingburg                                       </t>
  </si>
  <si>
    <t>47542</t>
  </si>
  <si>
    <t xml:space="preserve">1112 S Main St                                    </t>
  </si>
  <si>
    <t xml:space="preserve">1601 East 26th St                                 </t>
  </si>
  <si>
    <t xml:space="preserve">2290 S Theobald Ln                                </t>
  </si>
  <si>
    <t xml:space="preserve">167 S Main Cross St                               </t>
  </si>
  <si>
    <t xml:space="preserve">Hanover                                           </t>
  </si>
  <si>
    <t>47243</t>
  </si>
  <si>
    <t xml:space="preserve">3406 W 600 S                                      </t>
  </si>
  <si>
    <t xml:space="preserve">169 S Main Cross St                               </t>
  </si>
  <si>
    <t xml:space="preserve">2100 W 800 S                                      </t>
  </si>
  <si>
    <t xml:space="preserve">564 E SR 124                                      </t>
  </si>
  <si>
    <t xml:space="preserve">5151 W 14th St                                    </t>
  </si>
  <si>
    <t xml:space="preserve">Speedway                                          </t>
  </si>
  <si>
    <t xml:space="preserve">5357 W 25th St                                    </t>
  </si>
  <si>
    <t xml:space="preserve">326 S Larry Bird Blvd                             </t>
  </si>
  <si>
    <t xml:space="preserve">French Lick                                       </t>
  </si>
  <si>
    <t>47432</t>
  </si>
  <si>
    <t xml:space="preserve">349 N Warman Ave                                  </t>
  </si>
  <si>
    <t xml:space="preserve">1306 27th St                                      </t>
  </si>
  <si>
    <t xml:space="preserve">530 S Harlan Ave                                  </t>
  </si>
  <si>
    <t xml:space="preserve">301 S Oak St                                      </t>
  </si>
  <si>
    <t xml:space="preserve">3352 W 30th St                                    </t>
  </si>
  <si>
    <t xml:space="preserve">3420 St Philip Rd S                               </t>
  </si>
  <si>
    <t xml:space="preserve">114 Lancelot Dr                                   </t>
  </si>
  <si>
    <t xml:space="preserve">4930 Indpls Blvd                                  </t>
  </si>
  <si>
    <t xml:space="preserve">1401 N Bosart St                                  </t>
  </si>
  <si>
    <t xml:space="preserve">1331 N Main St                                    </t>
  </si>
  <si>
    <t xml:space="preserve">1114 S Main St                                    </t>
  </si>
  <si>
    <t xml:space="preserve">3123 Miami                                        </t>
  </si>
  <si>
    <t xml:space="preserve">11300 Stonybrook Dr                               </t>
  </si>
  <si>
    <t xml:space="preserve">722 E County Line Road                            </t>
  </si>
  <si>
    <t xml:space="preserve">902 N Section                                     </t>
  </si>
  <si>
    <t xml:space="preserve">Sullivan                                          </t>
  </si>
  <si>
    <t xml:space="preserve">415 W Frakes St                                   </t>
  </si>
  <si>
    <t xml:space="preserve">4509 Homestead Rd                                 </t>
  </si>
  <si>
    <t xml:space="preserve">8356 Schuman Rd                                   </t>
  </si>
  <si>
    <t xml:space="preserve">2020 Dawson St                                    </t>
  </si>
  <si>
    <t xml:space="preserve">1004 W Main St                                    </t>
  </si>
  <si>
    <t xml:space="preserve">Vevay                                             </t>
  </si>
  <si>
    <t>47043</t>
  </si>
  <si>
    <t xml:space="preserve">1020 W Main St                                    </t>
  </si>
  <si>
    <t xml:space="preserve">3700 Rome Dr                                      </t>
  </si>
  <si>
    <t xml:space="preserve">709 West Business 30                              </t>
  </si>
  <si>
    <t xml:space="preserve">2189 Burton Ln                                    </t>
  </si>
  <si>
    <t xml:space="preserve">3794 E CR 300 S                                   </t>
  </si>
  <si>
    <t xml:space="preserve">5244 W SR 68                                      </t>
  </si>
  <si>
    <t xml:space="preserve">Lynnville                                         </t>
  </si>
  <si>
    <t xml:space="preserve">900 12th St                                       </t>
  </si>
  <si>
    <t xml:space="preserve">Tell City                                         </t>
  </si>
  <si>
    <t>47586</t>
  </si>
  <si>
    <t xml:space="preserve">3434 Maple Ave                                    </t>
  </si>
  <si>
    <t xml:space="preserve">900 S 29th St                                     </t>
  </si>
  <si>
    <t xml:space="preserve">3737 S 7th St                                     </t>
  </si>
  <si>
    <t xml:space="preserve">33 S 22nd                                         </t>
  </si>
  <si>
    <t xml:space="preserve">444 S Patterson Dr                                </t>
  </si>
  <si>
    <t xml:space="preserve">349 S Walnut St                                   </t>
  </si>
  <si>
    <t xml:space="preserve">2930 S Nappanee St                                </t>
  </si>
  <si>
    <t xml:space="preserve">630 Nichols Ave                                   </t>
  </si>
  <si>
    <t xml:space="preserve">101 W Superior St                                 </t>
  </si>
  <si>
    <t xml:space="preserve">615 N 18th St 2nd Floor                           </t>
  </si>
  <si>
    <t xml:space="preserve">300 N 17 St                                       </t>
  </si>
  <si>
    <t xml:space="preserve">117 N. Harrison Street                            </t>
  </si>
  <si>
    <t xml:space="preserve">3919 Madison Ave                                  </t>
  </si>
  <si>
    <t xml:space="preserve">4701 N Central Ave                                </t>
  </si>
  <si>
    <t>1201 S Water St</t>
  </si>
  <si>
    <t xml:space="preserve">Jonesboro                                         </t>
  </si>
  <si>
    <t>46938</t>
  </si>
  <si>
    <t xml:space="preserve">1301 East 16th Street                             </t>
  </si>
  <si>
    <t xml:space="preserve">615 W 64th St                                     </t>
  </si>
  <si>
    <t xml:space="preserve">975 W 6th Ave                                     </t>
  </si>
  <si>
    <t xml:space="preserve">730 W 25th Ave                                    </t>
  </si>
  <si>
    <t xml:space="preserve">3304 Parkside Ave                                 </t>
  </si>
  <si>
    <t xml:space="preserve">Lake Station                                      </t>
  </si>
  <si>
    <t>46405</t>
  </si>
  <si>
    <t xml:space="preserve">4900 Julian Ave                                   </t>
  </si>
  <si>
    <t xml:space="preserve">1600 Roosevelt Rd                                 </t>
  </si>
  <si>
    <t xml:space="preserve">1300 W Mill Rd                                    </t>
  </si>
  <si>
    <t xml:space="preserve">2310 Weisser Park                                 </t>
  </si>
  <si>
    <t xml:space="preserve">4020 Meadows Pky                                  </t>
  </si>
  <si>
    <t xml:space="preserve">8345 S SR 19                                      </t>
  </si>
  <si>
    <t xml:space="preserve">Akron                                             </t>
  </si>
  <si>
    <t>46910</t>
  </si>
  <si>
    <t xml:space="preserve">11303 W 800 S                                     </t>
  </si>
  <si>
    <t xml:space="preserve">619 S Main St                                     </t>
  </si>
  <si>
    <t xml:space="preserve">Tipton                                            </t>
  </si>
  <si>
    <t>46072</t>
  </si>
  <si>
    <t xml:space="preserve">817 S Main St                                     </t>
  </si>
  <si>
    <t xml:space="preserve">4501 N Post Rd                                    </t>
  </si>
  <si>
    <t xml:space="preserve">6600 S Indianapolis Rd                            </t>
  </si>
  <si>
    <t xml:space="preserve">Whitestown                                        </t>
  </si>
  <si>
    <t>46075</t>
  </si>
  <si>
    <t xml:space="preserve">11075 N Pennsylvania Street                       </t>
  </si>
  <si>
    <t xml:space="preserve">2115 W 500 N                                      </t>
  </si>
  <si>
    <t xml:space="preserve">Sharpsville                                       </t>
  </si>
  <si>
    <t>46068</t>
  </si>
  <si>
    <t xml:space="preserve">6972 S St Rd 103                                  </t>
  </si>
  <si>
    <t xml:space="preserve">Straughn                                          </t>
  </si>
  <si>
    <t>47387</t>
  </si>
  <si>
    <t xml:space="preserve">11298 W 100 S                                     </t>
  </si>
  <si>
    <t xml:space="preserve">Wolcott                                           </t>
  </si>
  <si>
    <t>47995</t>
  </si>
  <si>
    <t xml:space="preserve">440 St Peter St                                   </t>
  </si>
  <si>
    <t xml:space="preserve">7120 N CR 875 E                                   </t>
  </si>
  <si>
    <t xml:space="preserve">30888 CR 6                                        </t>
  </si>
  <si>
    <t xml:space="preserve">8540 E 16th St                                    </t>
  </si>
  <si>
    <t xml:space="preserve">107 S Greenlawn Ave                               </t>
  </si>
  <si>
    <t xml:space="preserve">1000 W 15th St                                    </t>
  </si>
  <si>
    <t xml:space="preserve">4774 W 600 N                                      </t>
  </si>
  <si>
    <t xml:space="preserve">Fairland                                          </t>
  </si>
  <si>
    <t>46126</t>
  </si>
  <si>
    <t xml:space="preserve">4740 W 600 N                                      </t>
  </si>
  <si>
    <t xml:space="preserve">300 Triton Dr                                     </t>
  </si>
  <si>
    <t xml:space="preserve">Bourbon                                           </t>
  </si>
  <si>
    <t>46504</t>
  </si>
  <si>
    <t xml:space="preserve">555 W US Hwy 136                                  </t>
  </si>
  <si>
    <t xml:space="preserve">Lizton                                            </t>
  </si>
  <si>
    <t>46149</t>
  </si>
  <si>
    <t xml:space="preserve">7883 N SR 39                                      </t>
  </si>
  <si>
    <t xml:space="preserve">1551 E SR 47                                      </t>
  </si>
  <si>
    <t xml:space="preserve">Marshall                                          </t>
  </si>
  <si>
    <t>47859</t>
  </si>
  <si>
    <t xml:space="preserve">300 S 3rd St                                      </t>
  </si>
  <si>
    <t xml:space="preserve">603 N Walnut St                                   </t>
  </si>
  <si>
    <t xml:space="preserve">Union City                                        </t>
  </si>
  <si>
    <t>47390</t>
  </si>
  <si>
    <t xml:space="preserve">410 E Patriot Blvd                                </t>
  </si>
  <si>
    <t xml:space="preserve">Liberty                                           </t>
  </si>
  <si>
    <t>47353</t>
  </si>
  <si>
    <t xml:space="preserve">488 SR 44 E                                       </t>
  </si>
  <si>
    <t xml:space="preserve">8707 W US Hwy 36 PO Box 148                       </t>
  </si>
  <si>
    <t xml:space="preserve">Modoc                                             </t>
  </si>
  <si>
    <t>47358</t>
  </si>
  <si>
    <t xml:space="preserve">599 W 300 N                                       </t>
  </si>
  <si>
    <t xml:space="preserve">2825 W 116th St                                   </t>
  </si>
  <si>
    <t xml:space="preserve">2727 N Campbell St                                </t>
  </si>
  <si>
    <t xml:space="preserve">3805 LaPorte Ave                                  </t>
  </si>
  <si>
    <t xml:space="preserve">13881 Kern Rd                                     </t>
  </si>
  <si>
    <t xml:space="preserve">1751 E Riverside Dr                               </t>
  </si>
  <si>
    <t xml:space="preserve">580 N Miami St                                    </t>
  </si>
  <si>
    <t xml:space="preserve">150 Colerain St                                   </t>
  </si>
  <si>
    <t xml:space="preserve">7501 E 700 S                                      </t>
  </si>
  <si>
    <t xml:space="preserve">943 Franklin St                                   </t>
  </si>
  <si>
    <t xml:space="preserve">Oakland City                                      </t>
  </si>
  <si>
    <t>47660</t>
  </si>
  <si>
    <t xml:space="preserve">945 S Franklin St - #A                            </t>
  </si>
  <si>
    <t xml:space="preserve">PO Box 369                                        </t>
  </si>
  <si>
    <t xml:space="preserve">Waldron                                           </t>
  </si>
  <si>
    <t>46182</t>
  </si>
  <si>
    <t xml:space="preserve">10401 E CR 167 S                                  </t>
  </si>
  <si>
    <t xml:space="preserve">9500 E 16th St                                    </t>
  </si>
  <si>
    <t xml:space="preserve">1 Tiger Ln                                        </t>
  </si>
  <si>
    <t xml:space="preserve">201 NE Second St                                  </t>
  </si>
  <si>
    <t xml:space="preserve">Washington                                        </t>
  </si>
  <si>
    <t>47501</t>
  </si>
  <si>
    <t xml:space="preserve">4747 W Washington Ave                             </t>
  </si>
  <si>
    <t xml:space="preserve">608 E Walnut St                                   </t>
  </si>
  <si>
    <t xml:space="preserve">210 NE 6th St                                     </t>
  </si>
  <si>
    <t xml:space="preserve">1801 Washington Ave                               </t>
  </si>
  <si>
    <t xml:space="preserve">381 E SR 2                                        </t>
  </si>
  <si>
    <t xml:space="preserve">1 Warrior Path - Bldg 1                           </t>
  </si>
  <si>
    <t xml:space="preserve">Syracuse                                          </t>
  </si>
  <si>
    <t>46567</t>
  </si>
  <si>
    <t xml:space="preserve">9850 N SR 13                                      </t>
  </si>
  <si>
    <t xml:space="preserve">9100 Winchester Rd                                </t>
  </si>
  <si>
    <t xml:space="preserve">4410 S 150 E                                      </t>
  </si>
  <si>
    <t xml:space="preserve">10000 N CR 600 W                                  </t>
  </si>
  <si>
    <t xml:space="preserve">Gaston                                            </t>
  </si>
  <si>
    <t xml:space="preserve">1850 S US 421                                     </t>
  </si>
  <si>
    <t xml:space="preserve">Francesville                                      </t>
  </si>
  <si>
    <t>47946</t>
  </si>
  <si>
    <t xml:space="preserve">1852 S US 421                                     </t>
  </si>
  <si>
    <t xml:space="preserve">140 Highland Ave                                  </t>
  </si>
  <si>
    <t xml:space="preserve">Dunkirk                                           </t>
  </si>
  <si>
    <t>47336</t>
  </si>
  <si>
    <t xml:space="preserve">1105 N Grant St                                   </t>
  </si>
  <si>
    <t xml:space="preserve">5094 N US 33                                      </t>
  </si>
  <si>
    <t xml:space="preserve">Ligonier                                          </t>
  </si>
  <si>
    <t xml:space="preserve">5194 N US 33                                      </t>
  </si>
  <si>
    <t xml:space="preserve">9th &amp; Gerry St                                    </t>
  </si>
  <si>
    <t xml:space="preserve">101 S Nappanee St                                 </t>
  </si>
  <si>
    <t xml:space="preserve">4590 W Sarah Myers Dr                             </t>
  </si>
  <si>
    <t>W Terre Haute</t>
  </si>
  <si>
    <t>47885</t>
  </si>
  <si>
    <t xml:space="preserve">4750 W Sarah Myers Dr                             </t>
  </si>
  <si>
    <t xml:space="preserve">West Terre Haute                                  </t>
  </si>
  <si>
    <t xml:space="preserve">8028 W Batt Rd                                    </t>
  </si>
  <si>
    <t xml:space="preserve">Campbellsburg                                     </t>
  </si>
  <si>
    <t>47108</t>
  </si>
  <si>
    <t xml:space="preserve">1205 N SR 75                                      </t>
  </si>
  <si>
    <t xml:space="preserve">Thorntown                                         </t>
  </si>
  <si>
    <t>46071</t>
  </si>
  <si>
    <t xml:space="preserve">2600 S 600 W                                      </t>
  </si>
  <si>
    <t xml:space="preserve">Russiaville                                       </t>
  </si>
  <si>
    <t>46979</t>
  </si>
  <si>
    <t xml:space="preserve">18250 N Union St                                  </t>
  </si>
  <si>
    <t xml:space="preserve">Westfield                                         </t>
  </si>
  <si>
    <t>46074</t>
  </si>
  <si>
    <t xml:space="preserve">345 W Hoover St                                   </t>
  </si>
  <si>
    <t xml:space="preserve">1301 W 73rd St                                    </t>
  </si>
  <si>
    <t xml:space="preserve">1635 S 600 W                                      </t>
  </si>
  <si>
    <t xml:space="preserve">Topeka                                            </t>
  </si>
  <si>
    <t>46571</t>
  </si>
  <si>
    <t xml:space="preserve">207 E Valparaiso St                               </t>
  </si>
  <si>
    <t xml:space="preserve">Westville                                         </t>
  </si>
  <si>
    <t>46391</t>
  </si>
  <si>
    <t xml:space="preserve">587 W 300 N                                       </t>
  </si>
  <si>
    <t xml:space="preserve">Hwy 54 PO Box 1470                                </t>
  </si>
  <si>
    <t xml:space="preserve">Switz City                                        </t>
  </si>
  <si>
    <t>47465</t>
  </si>
  <si>
    <t>47443</t>
  </si>
  <si>
    <t xml:space="preserve">300 Main St                                       </t>
  </si>
  <si>
    <t xml:space="preserve">Whiteland                                         </t>
  </si>
  <si>
    <t>46184</t>
  </si>
  <si>
    <t xml:space="preserve">5233 S 50 E                                       </t>
  </si>
  <si>
    <t xml:space="preserve">1751 Oliver St                                    </t>
  </si>
  <si>
    <t xml:space="preserve">1800 New York Ave                                 </t>
  </si>
  <si>
    <t xml:space="preserve">1 Big Blue Ave                                    </t>
  </si>
  <si>
    <t xml:space="preserve">South Whitley                                     </t>
  </si>
  <si>
    <t>46787</t>
  </si>
  <si>
    <t xml:space="preserve">710 N SR 5                                        </t>
  </si>
  <si>
    <t xml:space="preserve">Larwill                                           </t>
  </si>
  <si>
    <t>46764</t>
  </si>
  <si>
    <t xml:space="preserve">8650 Columbia Ave                                 </t>
  </si>
  <si>
    <t xml:space="preserve">5384 Stone Ave                                    </t>
  </si>
  <si>
    <t xml:space="preserve">211 Fielding Rd                                   </t>
  </si>
  <si>
    <t xml:space="preserve">5701 N 50 W                                       </t>
  </si>
  <si>
    <t xml:space="preserve">301 West St                                       </t>
  </si>
  <si>
    <t xml:space="preserve">Borden                                            </t>
  </si>
  <si>
    <t>47106</t>
  </si>
  <si>
    <t xml:space="preserve">5962 Central Ave                                  </t>
  </si>
  <si>
    <t xml:space="preserve">715 School Dr                                     </t>
  </si>
  <si>
    <t xml:space="preserve">Winamac                                           </t>
  </si>
  <si>
    <t>46996</t>
  </si>
  <si>
    <t xml:space="preserve">700 Union St                                      </t>
  </si>
  <si>
    <t xml:space="preserve">210 N Grand Blvd                                  </t>
  </si>
  <si>
    <t xml:space="preserve">Box 159 4502 SR 101 N                             </t>
  </si>
  <si>
    <t xml:space="preserve">Woodburn                                          </t>
  </si>
  <si>
    <t>46797</t>
  </si>
  <si>
    <t xml:space="preserve">17215 Woodburn Rd                                 </t>
  </si>
  <si>
    <t xml:space="preserve">301 S 25th St                                     </t>
  </si>
  <si>
    <t xml:space="preserve">2310 W Hamilton Rd                                </t>
  </si>
  <si>
    <t xml:space="preserve">11565 N US Hwy 27                                 </t>
  </si>
  <si>
    <t xml:space="preserve">3423 S Michigan                                   </t>
  </si>
  <si>
    <t xml:space="preserve">1100 S Tiger Dr                                   </t>
  </si>
  <si>
    <t xml:space="preserve">Yorktown                                          </t>
  </si>
  <si>
    <t>47396</t>
  </si>
  <si>
    <t xml:space="preserve">8820 W Smith St                                   </t>
  </si>
  <si>
    <t xml:space="preserve">3700 W Kilgore Ave                                </t>
  </si>
  <si>
    <t xml:space="preserve">1000 Mulberry St                                  </t>
  </si>
  <si>
    <t xml:space="preserve">Zionsville                                        </t>
  </si>
  <si>
    <t xml:space="preserve">900 N Ford Rd                                     </t>
  </si>
  <si>
    <t xml:space="preserve">5565 S 700 E                                      </t>
  </si>
  <si>
    <r>
      <t>Grade 9 Guide</t>
    </r>
    <r>
      <rPr>
        <sz val="11"/>
        <rFont val="Calibri"/>
        <family val="2"/>
        <scheme val="minor"/>
      </rPr>
      <t xml:space="preserve"> - Cohort 2022 (will be in 9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grade next year) 13,980 + 1,500 CHE Stock = </t>
    </r>
    <r>
      <rPr>
        <b/>
        <sz val="11"/>
        <rFont val="Calibri"/>
        <family val="2"/>
        <scheme val="minor"/>
      </rPr>
      <t>14,543</t>
    </r>
  </si>
  <si>
    <r>
      <t>Grade 10 Guide</t>
    </r>
    <r>
      <rPr>
        <sz val="11"/>
        <rFont val="Calibri"/>
        <family val="2"/>
        <scheme val="minor"/>
      </rPr>
      <t xml:space="preserve"> - Cohort 2021 (will be in 10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grade next year) 14,924 + 600 CHE Stock = </t>
    </r>
    <r>
      <rPr>
        <b/>
        <sz val="11"/>
        <rFont val="Calibri"/>
        <family val="2"/>
        <scheme val="minor"/>
      </rPr>
      <t>15,524</t>
    </r>
  </si>
  <si>
    <r>
      <t>Grade 11 Guide</t>
    </r>
    <r>
      <rPr>
        <sz val="11"/>
        <rFont val="Calibri"/>
        <family val="2"/>
        <scheme val="minor"/>
      </rPr>
      <t xml:space="preserve"> - Cohort 2020 (will be in 11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grade next year) 15343 + 600 CHE Stock = </t>
    </r>
    <r>
      <rPr>
        <b/>
        <sz val="11"/>
        <rFont val="Calibri"/>
        <family val="2"/>
        <scheme val="minor"/>
      </rPr>
      <t>15,943</t>
    </r>
  </si>
  <si>
    <r>
      <t>Grade 12 Guide</t>
    </r>
    <r>
      <rPr>
        <sz val="11"/>
        <rFont val="Calibri"/>
        <family val="2"/>
        <scheme val="minor"/>
      </rPr>
      <t xml:space="preserve"> - Cohort 2019 (will be in 12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grade next year) 15239 + 600 CHE Stock = </t>
    </r>
    <r>
      <rPr>
        <b/>
        <sz val="11"/>
        <rFont val="Calibri"/>
        <family val="2"/>
        <scheme val="minor"/>
      </rPr>
      <t>15,839</t>
    </r>
  </si>
  <si>
    <t>Print QTYS</t>
  </si>
  <si>
    <t>Fulfillment QTYS</t>
  </si>
  <si>
    <r>
      <rPr>
        <b/>
        <sz val="11"/>
        <rFont val="Calibri"/>
        <family val="2"/>
        <scheme val="minor"/>
      </rPr>
      <t xml:space="preserve">College Success Guide - </t>
    </r>
    <r>
      <rPr>
        <sz val="11"/>
        <rFont val="Calibri"/>
        <family val="2"/>
        <scheme val="minor"/>
      </rPr>
      <t xml:space="preserve">Cohort 2019 (will be in 12th grade next year) 15239 + 5000 CHE Stock = </t>
    </r>
    <r>
      <rPr>
        <b/>
        <sz val="11"/>
        <rFont val="Calibri"/>
        <family val="2"/>
        <scheme val="minor"/>
      </rPr>
      <t>20,239</t>
    </r>
  </si>
  <si>
    <t>20% for Transfer Brochure</t>
  </si>
  <si>
    <t>plus 1000 for OC's and 5000 for AA</t>
  </si>
  <si>
    <t>Transfer Poster</t>
  </si>
  <si>
    <t>plus 100 for CHE Stock</t>
  </si>
  <si>
    <t>Plus 4083 CHE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</si>
</sst>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rgb="FF4F81BD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2">
    <xf numFmtId="0" fontId="3" fillId="0" borderId="0" xfId="0" applyFont="1" applyFill="1" applyBorder="1"/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4" fillId="0" borderId="0" xfId="0" applyNumberFormat="1" applyFont="1" applyFill="1" applyBorder="1" applyAlignment="1">
      <alignment vertical="top" wrapText="1" readingOrder="1"/>
    </xf>
    <xf numFmtId="49" fontId="5" fillId="0" borderId="0" xfId="0" applyNumberFormat="1" applyFont="1" applyFill="1"/>
    <xf numFmtId="0" fontId="5" fillId="0" borderId="0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1" fontId="4" fillId="0" borderId="1" xfId="0" applyNumberFormat="1" applyFont="1" applyFill="1" applyBorder="1" applyAlignment="1">
      <alignment vertical="top" wrapText="1" readingOrder="1"/>
    </xf>
    <xf numFmtId="9" fontId="6" fillId="0" borderId="1" xfId="0" applyNumberFormat="1" applyFont="1" applyFill="1" applyBorder="1" applyAlignment="1">
      <alignment horizontal="center" vertical="top" wrapText="1" readingOrder="1"/>
    </xf>
    <xf numFmtId="1" fontId="4" fillId="0" borderId="0" xfId="0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>
      <alignment horizontal="center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49" fontId="7" fillId="0" borderId="1" xfId="0" applyNumberFormat="1" applyFont="1" applyFill="1" applyBorder="1" applyAlignment="1">
      <alignment horizontal="center" wrapText="1" readingOrder="1"/>
    </xf>
    <xf numFmtId="49" fontId="7" fillId="0" borderId="1" xfId="0" applyNumberFormat="1" applyFont="1" applyFill="1" applyBorder="1" applyAlignment="1">
      <alignment wrapText="1" readingOrder="1"/>
    </xf>
    <xf numFmtId="0" fontId="7" fillId="0" borderId="1" xfId="0" applyNumberFormat="1" applyFont="1" applyFill="1" applyBorder="1" applyAlignment="1">
      <alignment wrapText="1" readingOrder="1"/>
    </xf>
    <xf numFmtId="1" fontId="4" fillId="0" borderId="0" xfId="0" applyNumberFormat="1" applyFont="1" applyFill="1" applyBorder="1"/>
    <xf numFmtId="9" fontId="7" fillId="0" borderId="1" xfId="0" applyNumberFormat="1" applyFont="1" applyFill="1" applyBorder="1" applyAlignment="1">
      <alignment horizontal="center" wrapText="1" readingOrder="1"/>
    </xf>
    <xf numFmtId="49" fontId="7" fillId="0" borderId="0" xfId="0" applyNumberFormat="1" applyFont="1" applyFill="1" applyBorder="1" applyAlignment="1">
      <alignment wrapText="1" readingOrder="1"/>
    </xf>
    <xf numFmtId="49" fontId="0" fillId="0" borderId="0" xfId="0" applyNumberFormat="1" applyFont="1"/>
    <xf numFmtId="49" fontId="2" fillId="0" borderId="0" xfId="1" applyNumberFormat="1"/>
    <xf numFmtId="49" fontId="9" fillId="0" borderId="0" xfId="1" applyNumberFormat="1" applyFont="1"/>
    <xf numFmtId="9" fontId="6" fillId="0" borderId="1" xfId="0" applyNumberFormat="1" applyFont="1" applyFill="1" applyBorder="1" applyAlignment="1">
      <alignment horizontal="center" wrapText="1" readingOrder="1"/>
    </xf>
    <xf numFmtId="49" fontId="6" fillId="0" borderId="1" xfId="0" applyNumberFormat="1" applyFont="1" applyFill="1" applyBorder="1" applyAlignment="1">
      <alignment horizontal="center" wrapText="1" readingOrder="1"/>
    </xf>
    <xf numFmtId="0" fontId="6" fillId="0" borderId="0" xfId="0" applyFont="1" applyFill="1" applyBorder="1" applyAlignment="1">
      <alignment horizontal="center" readingOrder="1"/>
    </xf>
    <xf numFmtId="0" fontId="7" fillId="2" borderId="0" xfId="0" applyFont="1" applyFill="1" applyBorder="1"/>
    <xf numFmtId="49" fontId="8" fillId="0" borderId="1" xfId="0" applyNumberFormat="1" applyFont="1" applyFill="1" applyBorder="1" applyAlignment="1">
      <alignment vertical="top" wrapText="1" readingOrder="1"/>
    </xf>
    <xf numFmtId="49" fontId="5" fillId="0" borderId="1" xfId="0" applyNumberFormat="1" applyFont="1" applyFill="1" applyBorder="1" applyAlignment="1">
      <alignment vertical="top" wrapText="1" readingOrder="1"/>
    </xf>
    <xf numFmtId="49" fontId="0" fillId="0" borderId="1" xfId="0" applyNumberFormat="1" applyFont="1" applyFill="1" applyBorder="1" applyAlignment="1">
      <alignment vertical="top" wrapText="1" readingOrder="1"/>
    </xf>
    <xf numFmtId="49" fontId="0" fillId="0" borderId="0" xfId="0" applyNumberFormat="1" applyFont="1" applyAlignment="1">
      <alignment vertical="center"/>
    </xf>
    <xf numFmtId="49" fontId="3" fillId="0" borderId="0" xfId="0" applyNumberFormat="1" applyFont="1" applyFill="1" applyBorder="1"/>
    <xf numFmtId="49" fontId="7" fillId="0" borderId="0" xfId="0" applyNumberFormat="1" applyFont="1" applyFill="1" applyBorder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5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1" fontId="4" fillId="2" borderId="1" xfId="0" applyNumberFormat="1" applyFont="1" applyFill="1" applyBorder="1" applyAlignment="1">
      <alignment vertical="top" wrapText="1" readingOrder="1"/>
    </xf>
    <xf numFmtId="1" fontId="4" fillId="2" borderId="0" xfId="0" applyNumberFormat="1" applyFont="1" applyFill="1" applyBorder="1" applyAlignment="1">
      <alignment vertical="top" wrapText="1" readingOrder="1"/>
    </xf>
    <xf numFmtId="0" fontId="3" fillId="3" borderId="0" xfId="0" applyFont="1" applyFill="1" applyBorder="1"/>
    <xf numFmtId="0" fontId="5" fillId="3" borderId="0" xfId="0" applyFont="1" applyFill="1"/>
    <xf numFmtId="49" fontId="5" fillId="4" borderId="1" xfId="0" applyNumberFormat="1" applyFont="1" applyFill="1" applyBorder="1" applyAlignment="1">
      <alignment vertical="top" wrapText="1" readingOrder="1"/>
    </xf>
    <xf numFmtId="0" fontId="0" fillId="4" borderId="0" xfId="0" applyFont="1" applyFill="1" applyBorder="1"/>
    <xf numFmtId="0" fontId="5" fillId="4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1" fontId="4" fillId="4" borderId="1" xfId="0" applyNumberFormat="1" applyFont="1" applyFill="1" applyBorder="1" applyAlignment="1">
      <alignment vertical="top" wrapText="1" readingOrder="1"/>
    </xf>
    <xf numFmtId="1" fontId="4" fillId="4" borderId="0" xfId="0" applyNumberFormat="1" applyFont="1" applyFill="1" applyBorder="1" applyAlignment="1">
      <alignment vertical="top" wrapText="1" readingOrder="1"/>
    </xf>
    <xf numFmtId="1" fontId="4" fillId="4" borderId="0" xfId="0" applyNumberFormat="1" applyFont="1" applyFill="1" applyBorder="1"/>
    <xf numFmtId="0" fontId="3" fillId="4" borderId="0" xfId="0" applyFont="1" applyFill="1" applyBorder="1"/>
    <xf numFmtId="0" fontId="4" fillId="0" borderId="3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11" fillId="0" borderId="1" xfId="0" applyNumberFormat="1" applyFont="1" applyFill="1" applyBorder="1" applyAlignment="1">
      <alignment vertical="top" wrapText="1" readingOrder="1"/>
    </xf>
    <xf numFmtId="0" fontId="12" fillId="5" borderId="1" xfId="0" applyNumberFormat="1" applyFont="1" applyFill="1" applyBorder="1" applyAlignment="1">
      <alignment horizontal="center" vertical="top" wrapText="1" readingOrder="1"/>
    </xf>
    <xf numFmtId="0" fontId="12" fillId="5" borderId="1" xfId="0" applyNumberFormat="1" applyFont="1" applyFill="1" applyBorder="1" applyAlignment="1">
      <alignment vertical="top" wrapText="1" readingOrder="1"/>
    </xf>
    <xf numFmtId="0" fontId="13" fillId="0" borderId="0" xfId="0" applyFont="1" applyFill="1" applyBorder="1"/>
    <xf numFmtId="49" fontId="0" fillId="0" borderId="0" xfId="0" applyNumberFormat="1" applyFont="1" applyFill="1"/>
    <xf numFmtId="0" fontId="0" fillId="0" borderId="0" xfId="0" applyFont="1" applyFill="1" applyBorder="1"/>
    <xf numFmtId="0" fontId="16" fillId="0" borderId="0" xfId="0" applyFont="1" applyFill="1" applyBorder="1" applyAlignment="1">
      <alignment vertical="center"/>
    </xf>
    <xf numFmtId="49" fontId="9" fillId="0" borderId="0" xfId="2" applyNumberFormat="1" applyFont="1"/>
    <xf numFmtId="1" fontId="3" fillId="0" borderId="0" xfId="0" applyNumberFormat="1" applyFont="1" applyFill="1" applyBorder="1"/>
    <xf numFmtId="1" fontId="7" fillId="2" borderId="0" xfId="0" applyNumberFormat="1" applyFont="1" applyFill="1" applyBorder="1"/>
    <xf numFmtId="49" fontId="7" fillId="2" borderId="0" xfId="0" applyNumberFormat="1" applyFont="1" applyFill="1" applyBorder="1"/>
    <xf numFmtId="49" fontId="5" fillId="0" borderId="4" xfId="0" applyNumberFormat="1" applyFont="1" applyFill="1" applyBorder="1" applyAlignment="1">
      <alignment vertical="top" wrapText="1" readingOrder="1"/>
    </xf>
    <xf numFmtId="49" fontId="5" fillId="0" borderId="0" xfId="0" applyNumberFormat="1" applyFont="1" applyFill="1" applyBorder="1" applyAlignment="1">
      <alignment vertical="top" wrapText="1" readingOrder="1"/>
    </xf>
    <xf numFmtId="49" fontId="5" fillId="0" borderId="3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1" fontId="4" fillId="0" borderId="3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1" fontId="4" fillId="0" borderId="4" xfId="0" applyNumberFormat="1" applyFont="1" applyFill="1" applyBorder="1" applyAlignment="1">
      <alignment vertical="top" wrapText="1" readingOrder="1"/>
    </xf>
    <xf numFmtId="0" fontId="4" fillId="2" borderId="0" xfId="0" applyFont="1" applyFill="1" applyBorder="1"/>
    <xf numFmtId="49" fontId="7" fillId="2" borderId="2" xfId="0" applyNumberFormat="1" applyFont="1" applyFill="1" applyBorder="1"/>
    <xf numFmtId="0" fontId="3" fillId="2" borderId="2" xfId="0" applyFont="1" applyFill="1" applyBorder="1"/>
    <xf numFmtId="1" fontId="7" fillId="2" borderId="2" xfId="0" applyNumberFormat="1" applyFont="1" applyFill="1" applyBorder="1"/>
    <xf numFmtId="0" fontId="7" fillId="2" borderId="2" xfId="0" applyFont="1" applyFill="1" applyBorder="1"/>
    <xf numFmtId="1" fontId="7" fillId="2" borderId="2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0" fillId="0" borderId="0" xfId="0"/>
    <xf numFmtId="49" fontId="0" fillId="0" borderId="0" xfId="0" applyNumberFormat="1"/>
    <xf numFmtId="2" fontId="14" fillId="0" borderId="0" xfId="0" applyNumberFormat="1" applyFont="1"/>
    <xf numFmtId="2" fontId="0" fillId="0" borderId="0" xfId="0" applyNumberFormat="1"/>
    <xf numFmtId="0" fontId="0" fillId="0" borderId="0" xfId="0" applyNumberFormat="1"/>
    <xf numFmtId="1" fontId="14" fillId="2" borderId="0" xfId="0" applyNumberFormat="1" applyFont="1" applyFill="1"/>
    <xf numFmtId="49" fontId="14" fillId="2" borderId="0" xfId="0" applyNumberFormat="1" applyFont="1" applyFill="1"/>
    <xf numFmtId="0" fontId="15" fillId="0" borderId="0" xfId="0" applyFont="1" applyFill="1" applyBorder="1" applyAlignment="1">
      <alignment vertical="center"/>
    </xf>
    <xf numFmtId="1" fontId="7" fillId="0" borderId="0" xfId="0" applyNumberFormat="1" applyFont="1" applyFill="1" applyBorder="1"/>
    <xf numFmtId="1" fontId="3" fillId="2" borderId="2" xfId="0" applyNumberFormat="1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F81BD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&amp;Analysis/Users/Jordan/ScholarTrack%202.0/Data%20Requests/DATA%20487%20Scholar%20Enrollment/DATA%20487%20Scholar%20Enroll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>
        <row r="1">
          <cell r="A1" t="str">
            <v>Sch #</v>
          </cell>
          <cell r="B1" t="str">
            <v>Corp #</v>
          </cell>
        </row>
        <row r="2">
          <cell r="A2" t="str">
            <v>5337</v>
          </cell>
          <cell r="B2" t="str">
            <v>5340</v>
          </cell>
        </row>
        <row r="3">
          <cell r="A3" t="str">
            <v>5288</v>
          </cell>
          <cell r="B3" t="str">
            <v>5375</v>
          </cell>
        </row>
        <row r="4">
          <cell r="A4" t="str">
            <v>5403</v>
          </cell>
          <cell r="B4" t="str">
            <v>5370</v>
          </cell>
        </row>
        <row r="5">
          <cell r="A5" t="str">
            <v>5287</v>
          </cell>
          <cell r="B5" t="str">
            <v>5330</v>
          </cell>
        </row>
        <row r="6">
          <cell r="A6" t="str">
            <v>5488</v>
          </cell>
          <cell r="B6" t="str">
            <v>9615</v>
          </cell>
        </row>
        <row r="7">
          <cell r="A7" t="str">
            <v>5588</v>
          </cell>
          <cell r="B7" t="str">
            <v>5385</v>
          </cell>
        </row>
        <row r="8">
          <cell r="A8" t="str">
            <v>5465</v>
          </cell>
          <cell r="B8" t="str">
            <v>5385</v>
          </cell>
        </row>
        <row r="9">
          <cell r="A9" t="str">
            <v>5466</v>
          </cell>
          <cell r="B9" t="str">
            <v>5385</v>
          </cell>
        </row>
        <row r="10">
          <cell r="A10" t="str">
            <v>5202</v>
          </cell>
          <cell r="B10" t="str">
            <v>5310</v>
          </cell>
        </row>
        <row r="11">
          <cell r="A11" t="str">
            <v>5623</v>
          </cell>
          <cell r="B11" t="str">
            <v>5385</v>
          </cell>
        </row>
        <row r="12">
          <cell r="A12" t="str">
            <v>5469</v>
          </cell>
          <cell r="B12" t="str">
            <v>5385</v>
          </cell>
        </row>
        <row r="13">
          <cell r="A13" t="str">
            <v>5901</v>
          </cell>
          <cell r="B13" t="str">
            <v>5400</v>
          </cell>
        </row>
        <row r="14">
          <cell r="A14" t="str">
            <v>5716</v>
          </cell>
          <cell r="B14" t="str">
            <v>9645</v>
          </cell>
        </row>
        <row r="15">
          <cell r="A15" t="str">
            <v>5453</v>
          </cell>
          <cell r="B15" t="str">
            <v>5380</v>
          </cell>
        </row>
        <row r="16">
          <cell r="A16" t="str">
            <v>5449</v>
          </cell>
          <cell r="B16" t="str">
            <v>5380</v>
          </cell>
        </row>
        <row r="17">
          <cell r="A17" t="str">
            <v>5277</v>
          </cell>
          <cell r="B17" t="str">
            <v>5330</v>
          </cell>
        </row>
        <row r="18">
          <cell r="A18" t="str">
            <v>5213</v>
          </cell>
          <cell r="B18" t="str">
            <v>5375</v>
          </cell>
        </row>
        <row r="19">
          <cell r="A19" t="str">
            <v>5219</v>
          </cell>
          <cell r="B19" t="str">
            <v>5375</v>
          </cell>
        </row>
        <row r="20">
          <cell r="A20" t="str">
            <v>5447</v>
          </cell>
          <cell r="B20" t="str">
            <v>5375</v>
          </cell>
        </row>
        <row r="21">
          <cell r="A21" t="str">
            <v>C705</v>
          </cell>
          <cell r="B21" t="str">
            <v>Non-public</v>
          </cell>
        </row>
        <row r="22">
          <cell r="A22" t="str">
            <v>5179</v>
          </cell>
          <cell r="B22" t="str">
            <v>5300</v>
          </cell>
        </row>
        <row r="23">
          <cell r="A23" t="str">
            <v>C360</v>
          </cell>
          <cell r="B23" t="str">
            <v>Non-public</v>
          </cell>
        </row>
        <row r="24">
          <cell r="A24" t="str">
            <v>5446</v>
          </cell>
          <cell r="B24" t="str">
            <v>5375</v>
          </cell>
        </row>
        <row r="25">
          <cell r="A25" t="str">
            <v>5477</v>
          </cell>
          <cell r="B25" t="str">
            <v>5385</v>
          </cell>
        </row>
        <row r="26">
          <cell r="A26" t="str">
            <v>5509</v>
          </cell>
          <cell r="B26" t="str">
            <v>5385</v>
          </cell>
        </row>
        <row r="27">
          <cell r="A27" t="str">
            <v>5281</v>
          </cell>
          <cell r="B27" t="str">
            <v>5330</v>
          </cell>
        </row>
        <row r="28">
          <cell r="A28" t="str">
            <v>5554</v>
          </cell>
          <cell r="B28" t="str">
            <v>5385</v>
          </cell>
        </row>
        <row r="29">
          <cell r="A29" t="str">
            <v>5391</v>
          </cell>
          <cell r="B29" t="str">
            <v>5360</v>
          </cell>
        </row>
        <row r="30">
          <cell r="A30" t="str">
            <v>5205</v>
          </cell>
          <cell r="B30" t="str">
            <v>5310</v>
          </cell>
        </row>
        <row r="31">
          <cell r="A31" t="str">
            <v>C396</v>
          </cell>
          <cell r="B31" t="str">
            <v>Non-public</v>
          </cell>
        </row>
        <row r="32">
          <cell r="A32" t="str">
            <v>C580</v>
          </cell>
          <cell r="B32" t="str">
            <v>Non-public</v>
          </cell>
        </row>
        <row r="33">
          <cell r="A33" t="str">
            <v>C315</v>
          </cell>
          <cell r="B33" t="str">
            <v>Non-public</v>
          </cell>
        </row>
        <row r="34">
          <cell r="A34" t="str">
            <v>C690</v>
          </cell>
          <cell r="B34" t="str">
            <v>Non-public</v>
          </cell>
        </row>
        <row r="35">
          <cell r="A35" t="str">
            <v>C715</v>
          </cell>
          <cell r="B35" t="str">
            <v>Non-public</v>
          </cell>
        </row>
        <row r="36">
          <cell r="A36" t="str">
            <v>5897</v>
          </cell>
          <cell r="B36" t="str">
            <v>5400</v>
          </cell>
        </row>
        <row r="37">
          <cell r="A37" t="str">
            <v>5579</v>
          </cell>
          <cell r="B37" t="str">
            <v>5385</v>
          </cell>
        </row>
        <row r="38">
          <cell r="A38" t="str">
            <v>5979</v>
          </cell>
          <cell r="B38" t="str">
            <v>9755</v>
          </cell>
        </row>
        <row r="39">
          <cell r="A39" t="str">
            <v>5977</v>
          </cell>
          <cell r="B39" t="str">
            <v>9710</v>
          </cell>
        </row>
        <row r="40">
          <cell r="A40" t="str">
            <v>5978</v>
          </cell>
          <cell r="B40" t="str">
            <v>9630</v>
          </cell>
        </row>
        <row r="41">
          <cell r="A41" t="str">
            <v>C700</v>
          </cell>
          <cell r="B41" t="str">
            <v>Non-public</v>
          </cell>
        </row>
        <row r="42">
          <cell r="A42" t="str">
            <v>5635</v>
          </cell>
          <cell r="B42" t="str">
            <v>5385</v>
          </cell>
        </row>
        <row r="43">
          <cell r="A43" t="str">
            <v>5659</v>
          </cell>
          <cell r="B43" t="str">
            <v>5385</v>
          </cell>
        </row>
        <row r="44">
          <cell r="A44" t="str">
            <v>5668</v>
          </cell>
          <cell r="B44" t="str">
            <v>5385</v>
          </cell>
        </row>
        <row r="45">
          <cell r="A45" t="str">
            <v>C625</v>
          </cell>
          <cell r="B45" t="str">
            <v>Non-public</v>
          </cell>
        </row>
        <row r="46">
          <cell r="A46" t="str">
            <v>C575</v>
          </cell>
          <cell r="B46" t="str">
            <v>Non-public</v>
          </cell>
        </row>
        <row r="47">
          <cell r="A47" t="str">
            <v>5357</v>
          </cell>
          <cell r="B47" t="str">
            <v>5350</v>
          </cell>
        </row>
        <row r="48">
          <cell r="A48" t="str">
            <v>5457</v>
          </cell>
          <cell r="B48" t="str">
            <v>5380</v>
          </cell>
        </row>
        <row r="49">
          <cell r="A49" t="str">
            <v>5227</v>
          </cell>
          <cell r="B49" t="str">
            <v>5375</v>
          </cell>
        </row>
        <row r="50">
          <cell r="A50" t="str">
            <v>5221</v>
          </cell>
          <cell r="B50" t="str">
            <v>5375</v>
          </cell>
        </row>
        <row r="51">
          <cell r="A51" t="str">
            <v>5274</v>
          </cell>
          <cell r="B51" t="str">
            <v>5375</v>
          </cell>
        </row>
        <row r="52">
          <cell r="A52" t="str">
            <v>6208</v>
          </cell>
          <cell r="B52" t="str">
            <v>9445</v>
          </cell>
        </row>
        <row r="53">
          <cell r="A53" t="str">
            <v>5605</v>
          </cell>
          <cell r="B53" t="str">
            <v>5385</v>
          </cell>
        </row>
        <row r="54">
          <cell r="A54" t="str">
            <v>C585</v>
          </cell>
          <cell r="B54" t="str">
            <v>Non-public</v>
          </cell>
        </row>
        <row r="55">
          <cell r="A55" t="str">
            <v>5874</v>
          </cell>
          <cell r="B55" t="str">
            <v>9380</v>
          </cell>
        </row>
        <row r="56">
          <cell r="A56" t="str">
            <v>5871</v>
          </cell>
          <cell r="B56" t="str">
            <v>9395</v>
          </cell>
        </row>
        <row r="57">
          <cell r="A57" t="str">
            <v>5532</v>
          </cell>
          <cell r="B57" t="str">
            <v>9385</v>
          </cell>
        </row>
        <row r="58">
          <cell r="A58" t="str">
            <v>5873</v>
          </cell>
          <cell r="B58" t="str">
            <v>9440</v>
          </cell>
        </row>
        <row r="59">
          <cell r="A59" t="str">
            <v>5582</v>
          </cell>
          <cell r="B59" t="str">
            <v>5385</v>
          </cell>
        </row>
        <row r="60">
          <cell r="A60" t="str">
            <v>5662</v>
          </cell>
          <cell r="B60" t="str">
            <v>5385</v>
          </cell>
        </row>
        <row r="61">
          <cell r="A61" t="str">
            <v>5325</v>
          </cell>
          <cell r="B61" t="str">
            <v>5340</v>
          </cell>
        </row>
        <row r="62">
          <cell r="A62" t="str">
            <v>5498</v>
          </cell>
          <cell r="B62" t="str">
            <v>5385</v>
          </cell>
        </row>
        <row r="63">
          <cell r="A63" t="str">
            <v>5354</v>
          </cell>
          <cell r="B63" t="str">
            <v>5350</v>
          </cell>
        </row>
        <row r="64">
          <cell r="A64" t="str">
            <v>C495</v>
          </cell>
          <cell r="B64" t="str">
            <v>Non-public</v>
          </cell>
        </row>
        <row r="65">
          <cell r="A65" t="str">
            <v>C281</v>
          </cell>
          <cell r="B65" t="str">
            <v>Non-public</v>
          </cell>
        </row>
        <row r="66">
          <cell r="A66" t="str">
            <v>C527</v>
          </cell>
          <cell r="B66" t="str">
            <v>Non-public</v>
          </cell>
        </row>
        <row r="67">
          <cell r="A67" t="str">
            <v>5399</v>
          </cell>
          <cell r="B67" t="str">
            <v>5360</v>
          </cell>
        </row>
        <row r="68">
          <cell r="A68" t="str">
            <v>5364</v>
          </cell>
          <cell r="B68" t="str">
            <v>5360</v>
          </cell>
        </row>
        <row r="69">
          <cell r="A69" t="str">
            <v>5285</v>
          </cell>
          <cell r="B69" t="str">
            <v>5330</v>
          </cell>
        </row>
        <row r="70">
          <cell r="A70" t="str">
            <v>5512</v>
          </cell>
          <cell r="B70" t="str">
            <v>5385</v>
          </cell>
        </row>
        <row r="71">
          <cell r="A71" t="str">
            <v>5473</v>
          </cell>
          <cell r="B71" t="str">
            <v>5385</v>
          </cell>
        </row>
        <row r="72">
          <cell r="A72" t="str">
            <v>5406</v>
          </cell>
          <cell r="B72" t="str">
            <v>5370</v>
          </cell>
        </row>
        <row r="73">
          <cell r="A73" t="str">
            <v>C514</v>
          </cell>
          <cell r="B73" t="str">
            <v>Non-public</v>
          </cell>
        </row>
        <row r="74">
          <cell r="A74" t="str">
            <v>C271</v>
          </cell>
          <cell r="B74" t="str">
            <v>Non-public</v>
          </cell>
        </row>
        <row r="75">
          <cell r="A75" t="str">
            <v>C257</v>
          </cell>
          <cell r="B75" t="str">
            <v>Non-public</v>
          </cell>
        </row>
        <row r="76">
          <cell r="A76" t="str">
            <v>5191</v>
          </cell>
          <cell r="B76" t="str">
            <v>9920</v>
          </cell>
        </row>
        <row r="77">
          <cell r="A77" t="str">
            <v>5546</v>
          </cell>
          <cell r="B77" t="str">
            <v>5385</v>
          </cell>
        </row>
        <row r="78">
          <cell r="A78" t="str">
            <v>5177</v>
          </cell>
          <cell r="B78" t="str">
            <v>5300</v>
          </cell>
        </row>
        <row r="79">
          <cell r="A79" t="str">
            <v>5181</v>
          </cell>
          <cell r="B79" t="str">
            <v>5300</v>
          </cell>
        </row>
        <row r="80">
          <cell r="A80" t="str">
            <v>5188</v>
          </cell>
          <cell r="B80" t="str">
            <v>5300</v>
          </cell>
        </row>
        <row r="81">
          <cell r="A81" t="str">
            <v>5352</v>
          </cell>
          <cell r="B81" t="str">
            <v>5350</v>
          </cell>
        </row>
        <row r="82">
          <cell r="A82" t="str">
            <v>5338</v>
          </cell>
          <cell r="B82" t="str">
            <v>5340</v>
          </cell>
        </row>
        <row r="83">
          <cell r="A83" t="str">
            <v>5358</v>
          </cell>
          <cell r="B83" t="str">
            <v>5350</v>
          </cell>
        </row>
        <row r="84">
          <cell r="A84" t="str">
            <v>2562</v>
          </cell>
          <cell r="B84" t="str">
            <v>9405</v>
          </cell>
        </row>
        <row r="85">
          <cell r="A85" t="str">
            <v>5284</v>
          </cell>
          <cell r="B85" t="str">
            <v>5330</v>
          </cell>
        </row>
        <row r="86">
          <cell r="A86" t="str">
            <v>5359</v>
          </cell>
          <cell r="B86" t="str">
            <v>5350</v>
          </cell>
        </row>
        <row r="87">
          <cell r="A87" t="str">
            <v>5369</v>
          </cell>
          <cell r="B87" t="str">
            <v>5360</v>
          </cell>
        </row>
        <row r="88">
          <cell r="A88" t="str">
            <v>5442</v>
          </cell>
          <cell r="B88" t="str">
            <v>5370</v>
          </cell>
        </row>
        <row r="89">
          <cell r="A89" t="str">
            <v>5542</v>
          </cell>
          <cell r="B89" t="str">
            <v>5385</v>
          </cell>
        </row>
        <row r="90">
          <cell r="A90" t="str">
            <v>5534</v>
          </cell>
          <cell r="B90" t="str">
            <v>5385</v>
          </cell>
        </row>
        <row r="91">
          <cell r="A91" t="str">
            <v>5555</v>
          </cell>
          <cell r="B91" t="str">
            <v>5385</v>
          </cell>
        </row>
        <row r="92">
          <cell r="A92" t="str">
            <v>5597</v>
          </cell>
          <cell r="B92" t="str">
            <v>5385</v>
          </cell>
        </row>
        <row r="93">
          <cell r="A93" t="str">
            <v>5572</v>
          </cell>
          <cell r="B93" t="str">
            <v>8825</v>
          </cell>
        </row>
        <row r="94">
          <cell r="A94" t="str">
            <v>C680</v>
          </cell>
          <cell r="B94" t="str">
            <v>Non-public</v>
          </cell>
        </row>
        <row r="95">
          <cell r="A95" t="str">
            <v>5481</v>
          </cell>
          <cell r="B95" t="str">
            <v>8815</v>
          </cell>
        </row>
        <row r="96">
          <cell r="A96" t="str">
            <v>5667</v>
          </cell>
          <cell r="B96" t="str">
            <v>9365</v>
          </cell>
        </row>
        <row r="97">
          <cell r="A97" t="str">
            <v>5590</v>
          </cell>
          <cell r="B97" t="str">
            <v>5385</v>
          </cell>
        </row>
        <row r="98">
          <cell r="A98" t="str">
            <v>5912</v>
          </cell>
          <cell r="B98" t="str">
            <v>9335</v>
          </cell>
        </row>
        <row r="99">
          <cell r="A99" t="str">
            <v>5749</v>
          </cell>
          <cell r="B99" t="str">
            <v>9840</v>
          </cell>
        </row>
        <row r="100">
          <cell r="A100" t="str">
            <v>5669</v>
          </cell>
          <cell r="B100" t="str">
            <v>9910</v>
          </cell>
        </row>
        <row r="101">
          <cell r="A101" t="str">
            <v>5291</v>
          </cell>
          <cell r="B101" t="str">
            <v>5330</v>
          </cell>
        </row>
        <row r="102">
          <cell r="A102" t="str">
            <v>5349</v>
          </cell>
          <cell r="B102" t="str">
            <v>5350</v>
          </cell>
        </row>
        <row r="103">
          <cell r="A103" t="str">
            <v>5583</v>
          </cell>
          <cell r="B103" t="str">
            <v>5385</v>
          </cell>
        </row>
        <row r="104">
          <cell r="A104" t="str">
            <v>5294</v>
          </cell>
          <cell r="B104" t="str">
            <v>5330</v>
          </cell>
        </row>
        <row r="105">
          <cell r="A105" t="str">
            <v>5436</v>
          </cell>
          <cell r="B105" t="str">
            <v>5370</v>
          </cell>
        </row>
        <row r="106">
          <cell r="A106" t="str">
            <v>5602</v>
          </cell>
          <cell r="B106" t="str">
            <v>5385</v>
          </cell>
        </row>
        <row r="107">
          <cell r="A107" t="str">
            <v>5556</v>
          </cell>
          <cell r="B107" t="str">
            <v>5385</v>
          </cell>
        </row>
        <row r="108">
          <cell r="A108" t="str">
            <v>5905</v>
          </cell>
          <cell r="B108" t="str">
            <v>5400</v>
          </cell>
        </row>
        <row r="109">
          <cell r="A109" t="str">
            <v>5193</v>
          </cell>
          <cell r="B109" t="str">
            <v>5310</v>
          </cell>
        </row>
        <row r="110">
          <cell r="A110" t="str">
            <v>5197</v>
          </cell>
          <cell r="B110" t="str">
            <v>5310</v>
          </cell>
        </row>
        <row r="111">
          <cell r="A111" t="str">
            <v>5195</v>
          </cell>
          <cell r="B111" t="str">
            <v>5310</v>
          </cell>
        </row>
        <row r="112">
          <cell r="A112" t="str">
            <v>5674</v>
          </cell>
          <cell r="B112" t="str">
            <v>5385</v>
          </cell>
        </row>
        <row r="113">
          <cell r="A113" t="str">
            <v>5618</v>
          </cell>
          <cell r="B113" t="str">
            <v>5385</v>
          </cell>
        </row>
        <row r="114">
          <cell r="A114" t="str">
            <v>5241</v>
          </cell>
          <cell r="B114" t="str">
            <v>5375</v>
          </cell>
        </row>
        <row r="115">
          <cell r="A115" t="str">
            <v>5593</v>
          </cell>
          <cell r="B115" t="str">
            <v>5385</v>
          </cell>
        </row>
        <row r="116">
          <cell r="A116" t="str">
            <v>5619</v>
          </cell>
          <cell r="B116" t="str">
            <v>5385</v>
          </cell>
        </row>
        <row r="117">
          <cell r="A117" t="str">
            <v>5587</v>
          </cell>
          <cell r="B117" t="str">
            <v>5385</v>
          </cell>
        </row>
        <row r="118">
          <cell r="A118" t="str">
            <v>5557</v>
          </cell>
          <cell r="B118" t="str">
            <v>5385</v>
          </cell>
        </row>
        <row r="119">
          <cell r="A119" t="str">
            <v>5513</v>
          </cell>
          <cell r="B119" t="str">
            <v>5385</v>
          </cell>
        </row>
        <row r="120">
          <cell r="A120" t="str">
            <v>5643</v>
          </cell>
          <cell r="B120" t="str">
            <v>5385</v>
          </cell>
        </row>
        <row r="121">
          <cell r="A121" t="str">
            <v>5333</v>
          </cell>
          <cell r="B121" t="str">
            <v>5340</v>
          </cell>
        </row>
        <row r="122">
          <cell r="A122" t="str">
            <v>5178</v>
          </cell>
          <cell r="B122" t="str">
            <v>5300</v>
          </cell>
        </row>
        <row r="123">
          <cell r="A123" t="str">
            <v>5373</v>
          </cell>
          <cell r="B123" t="str">
            <v>5360</v>
          </cell>
        </row>
        <row r="124">
          <cell r="A124" t="str">
            <v>5418</v>
          </cell>
          <cell r="B124" t="str">
            <v>5370</v>
          </cell>
        </row>
        <row r="125">
          <cell r="A125" t="str">
            <v>5360</v>
          </cell>
          <cell r="B125" t="str">
            <v>5350</v>
          </cell>
        </row>
        <row r="126">
          <cell r="A126" t="str">
            <v>5356</v>
          </cell>
          <cell r="B126" t="str">
            <v>5350</v>
          </cell>
        </row>
        <row r="127">
          <cell r="A127" t="str">
            <v>5601</v>
          </cell>
          <cell r="B127" t="str">
            <v>5385</v>
          </cell>
        </row>
        <row r="128">
          <cell r="A128" t="str">
            <v>5289</v>
          </cell>
          <cell r="B128" t="str">
            <v>5330</v>
          </cell>
        </row>
        <row r="129">
          <cell r="A129" t="str">
            <v>C475</v>
          </cell>
          <cell r="B129" t="str">
            <v>Non-public</v>
          </cell>
        </row>
        <row r="130">
          <cell r="A130" t="str">
            <v>5370</v>
          </cell>
          <cell r="B130" t="str">
            <v>5360</v>
          </cell>
        </row>
        <row r="131">
          <cell r="A131" t="str">
            <v>C275</v>
          </cell>
          <cell r="B131" t="str">
            <v>Non-public</v>
          </cell>
        </row>
        <row r="132">
          <cell r="A132" t="str">
            <v>5724</v>
          </cell>
          <cell r="B132" t="str">
            <v>9650</v>
          </cell>
        </row>
        <row r="133">
          <cell r="A133" t="str">
            <v>5434</v>
          </cell>
          <cell r="B133" t="str">
            <v>5370</v>
          </cell>
        </row>
        <row r="134">
          <cell r="A134" t="str">
            <v>C590</v>
          </cell>
          <cell r="B134" t="str">
            <v>Non-public</v>
          </cell>
        </row>
        <row r="135">
          <cell r="A135" t="str">
            <v>C595</v>
          </cell>
          <cell r="B135" t="str">
            <v>Non-public</v>
          </cell>
        </row>
        <row r="136">
          <cell r="A136" t="str">
            <v>C267</v>
          </cell>
          <cell r="B136" t="str">
            <v>Non-public</v>
          </cell>
        </row>
        <row r="137">
          <cell r="A137" t="str">
            <v>C545</v>
          </cell>
          <cell r="B137" t="str">
            <v>Non-public</v>
          </cell>
        </row>
        <row r="138">
          <cell r="A138" t="str">
            <v>C390</v>
          </cell>
          <cell r="B138" t="str">
            <v>Non-public</v>
          </cell>
        </row>
        <row r="139">
          <cell r="A139" t="str">
            <v>5345</v>
          </cell>
          <cell r="B139" t="str">
            <v>5340</v>
          </cell>
        </row>
        <row r="140">
          <cell r="A140" t="str">
            <v>5290</v>
          </cell>
          <cell r="B140" t="str">
            <v>9865</v>
          </cell>
        </row>
        <row r="141">
          <cell r="A141" t="str">
            <v>2527</v>
          </cell>
          <cell r="B141" t="str">
            <v>9805</v>
          </cell>
        </row>
        <row r="142">
          <cell r="A142" t="str">
            <v>5292</v>
          </cell>
          <cell r="B142" t="str">
            <v>9655</v>
          </cell>
        </row>
        <row r="143">
          <cell r="A143" t="str">
            <v>C282</v>
          </cell>
          <cell r="B143" t="str">
            <v>Non-public</v>
          </cell>
        </row>
        <row r="144">
          <cell r="A144" t="str">
            <v>C563</v>
          </cell>
          <cell r="B144" t="str">
            <v>Non-public</v>
          </cell>
        </row>
        <row r="145">
          <cell r="A145" t="str">
            <v>5463</v>
          </cell>
          <cell r="B145" t="str">
            <v>5380</v>
          </cell>
        </row>
        <row r="146">
          <cell r="A146" t="str">
            <v>5484</v>
          </cell>
          <cell r="B146" t="str">
            <v>9850</v>
          </cell>
        </row>
        <row r="147">
          <cell r="A147" t="str">
            <v>C600</v>
          </cell>
          <cell r="B147" t="str">
            <v>Non-public</v>
          </cell>
        </row>
        <row r="148">
          <cell r="A148" t="str">
            <v>5444</v>
          </cell>
          <cell r="B148" t="str">
            <v>9895</v>
          </cell>
        </row>
        <row r="149">
          <cell r="A149" t="str">
            <v>5671</v>
          </cell>
          <cell r="B149" t="str">
            <v>9375</v>
          </cell>
        </row>
        <row r="150">
          <cell r="A150" t="str">
            <v>5293</v>
          </cell>
          <cell r="B150" t="str">
            <v>5330</v>
          </cell>
        </row>
        <row r="151">
          <cell r="A151" t="str">
            <v>5441</v>
          </cell>
          <cell r="B151" t="str">
            <v>9490</v>
          </cell>
        </row>
        <row r="152">
          <cell r="A152" t="str">
            <v>7944</v>
          </cell>
          <cell r="B152" t="str">
            <v>9905</v>
          </cell>
        </row>
        <row r="153">
          <cell r="A153" t="str">
            <v>5837</v>
          </cell>
          <cell r="B153" t="str">
            <v>9785</v>
          </cell>
        </row>
        <row r="154">
          <cell r="A154" t="str">
            <v>2488</v>
          </cell>
          <cell r="B154" t="str">
            <v>9890</v>
          </cell>
        </row>
        <row r="155">
          <cell r="A155" t="str">
            <v>5761</v>
          </cell>
          <cell r="B155" t="str">
            <v>9780</v>
          </cell>
        </row>
        <row r="156">
          <cell r="A156" t="str">
            <v>C455</v>
          </cell>
          <cell r="B156" t="str">
            <v>Non-public</v>
          </cell>
        </row>
        <row r="157">
          <cell r="A157" t="str">
            <v>5524</v>
          </cell>
          <cell r="B157" t="str">
            <v>9770</v>
          </cell>
        </row>
        <row r="158">
          <cell r="A158" t="str">
            <v>5664</v>
          </cell>
          <cell r="B158" t="str">
            <v>9670</v>
          </cell>
        </row>
        <row r="159">
          <cell r="A159" t="str">
            <v>5523</v>
          </cell>
          <cell r="B159" t="str">
            <v>9575</v>
          </cell>
        </row>
        <row r="160">
          <cell r="A160" t="str">
            <v>C677</v>
          </cell>
          <cell r="B160" t="str">
            <v>Non-public</v>
          </cell>
        </row>
        <row r="161">
          <cell r="A161" t="str">
            <v>1537</v>
          </cell>
          <cell r="B161" t="str">
            <v>9330</v>
          </cell>
        </row>
        <row r="162">
          <cell r="A162" t="str">
            <v>5893</v>
          </cell>
          <cell r="B162" t="str">
            <v>5400</v>
          </cell>
        </row>
        <row r="163">
          <cell r="A163" t="str">
            <v>5531</v>
          </cell>
          <cell r="B163" t="str">
            <v>5385</v>
          </cell>
        </row>
        <row r="164">
          <cell r="A164" t="str">
            <v>5551</v>
          </cell>
          <cell r="B164" t="str">
            <v>5385</v>
          </cell>
        </row>
        <row r="165">
          <cell r="A165" t="str">
            <v>5543</v>
          </cell>
          <cell r="B165" t="str">
            <v>5385</v>
          </cell>
        </row>
        <row r="166">
          <cell r="A166" t="str">
            <v>5366</v>
          </cell>
          <cell r="B166" t="str">
            <v>5340</v>
          </cell>
        </row>
        <row r="167">
          <cell r="A167" t="str">
            <v>5494</v>
          </cell>
          <cell r="B167" t="str">
            <v>5385</v>
          </cell>
        </row>
        <row r="168">
          <cell r="A168" t="str">
            <v>5517</v>
          </cell>
          <cell r="B168" t="str">
            <v>5385</v>
          </cell>
        </row>
        <row r="169">
          <cell r="A169" t="str">
            <v>5424</v>
          </cell>
          <cell r="B169" t="str">
            <v>5370</v>
          </cell>
        </row>
        <row r="170">
          <cell r="A170" t="str">
            <v>5609</v>
          </cell>
          <cell r="B170" t="str">
            <v>5385</v>
          </cell>
        </row>
        <row r="171">
          <cell r="A171" t="str">
            <v>5569</v>
          </cell>
          <cell r="B171" t="str">
            <v>5385</v>
          </cell>
        </row>
        <row r="172">
          <cell r="A172" t="str">
            <v>5522</v>
          </cell>
          <cell r="B172" t="str">
            <v>5385</v>
          </cell>
        </row>
        <row r="173">
          <cell r="A173" t="str">
            <v>5631</v>
          </cell>
          <cell r="B173" t="str">
            <v>5385</v>
          </cell>
        </row>
        <row r="174">
          <cell r="A174" t="str">
            <v>5503</v>
          </cell>
          <cell r="B174" t="str">
            <v>5385</v>
          </cell>
        </row>
        <row r="175">
          <cell r="A175" t="str">
            <v>5860</v>
          </cell>
          <cell r="B175" t="str">
            <v>9400</v>
          </cell>
        </row>
        <row r="176">
          <cell r="A176" t="str">
            <v>5741</v>
          </cell>
          <cell r="B176" t="str">
            <v>9410</v>
          </cell>
        </row>
        <row r="177">
          <cell r="A177" t="str">
            <v>5375</v>
          </cell>
          <cell r="B177" t="str">
            <v>5360</v>
          </cell>
        </row>
        <row r="178">
          <cell r="A178" t="str">
            <v>5275</v>
          </cell>
          <cell r="B178" t="str">
            <v>5330</v>
          </cell>
        </row>
        <row r="179">
          <cell r="A179" t="str">
            <v>5276</v>
          </cell>
          <cell r="B179" t="str">
            <v>5330</v>
          </cell>
        </row>
        <row r="180">
          <cell r="A180" t="str">
            <v>B299</v>
          </cell>
          <cell r="B180" t="str">
            <v>Non-public</v>
          </cell>
        </row>
        <row r="181">
          <cell r="A181" t="str">
            <v>5607</v>
          </cell>
          <cell r="B181" t="str">
            <v>5385</v>
          </cell>
        </row>
        <row r="182">
          <cell r="A182" t="str">
            <v>5192</v>
          </cell>
          <cell r="B182" t="str">
            <v>5300</v>
          </cell>
        </row>
        <row r="183">
          <cell r="A183" t="str">
            <v>5397</v>
          </cell>
          <cell r="B183" t="str">
            <v>5360</v>
          </cell>
        </row>
        <row r="184">
          <cell r="A184" t="str">
            <v>5203</v>
          </cell>
          <cell r="B184" t="str">
            <v>5310</v>
          </cell>
        </row>
        <row r="185">
          <cell r="A185" t="str">
            <v>5355</v>
          </cell>
          <cell r="B185" t="str">
            <v>5350</v>
          </cell>
        </row>
        <row r="186">
          <cell r="A186" t="str">
            <v>5548</v>
          </cell>
          <cell r="B186" t="str">
            <v>5385</v>
          </cell>
        </row>
        <row r="187">
          <cell r="A187" t="str">
            <v>5377</v>
          </cell>
          <cell r="B187" t="str">
            <v>5360</v>
          </cell>
        </row>
        <row r="188">
          <cell r="A188" t="str">
            <v>C270</v>
          </cell>
          <cell r="B188" t="str">
            <v>Non-public</v>
          </cell>
        </row>
        <row r="189">
          <cell r="A189" t="str">
            <v>5222</v>
          </cell>
          <cell r="B189" t="str">
            <v>5375</v>
          </cell>
        </row>
        <row r="190">
          <cell r="A190" t="str">
            <v>5223</v>
          </cell>
          <cell r="B190" t="str">
            <v>5375</v>
          </cell>
        </row>
        <row r="191">
          <cell r="A191" t="str">
            <v>5903</v>
          </cell>
          <cell r="B191" t="str">
            <v>9915</v>
          </cell>
        </row>
        <row r="192">
          <cell r="A192" t="str">
            <v>5200</v>
          </cell>
          <cell r="B192" t="str">
            <v>5310</v>
          </cell>
        </row>
        <row r="193">
          <cell r="A193" t="str">
            <v>5322</v>
          </cell>
          <cell r="B193" t="str">
            <v>5340</v>
          </cell>
        </row>
        <row r="194">
          <cell r="A194" t="str">
            <v>5570</v>
          </cell>
          <cell r="B194" t="str">
            <v>5385</v>
          </cell>
        </row>
        <row r="195">
          <cell r="A195" t="str">
            <v>5283</v>
          </cell>
          <cell r="B195" t="str">
            <v>5330</v>
          </cell>
        </row>
        <row r="196">
          <cell r="A196" t="str">
            <v>5257</v>
          </cell>
          <cell r="B196" t="str">
            <v>5375</v>
          </cell>
        </row>
        <row r="197">
          <cell r="A197" t="str">
            <v>5596</v>
          </cell>
          <cell r="B197" t="str">
            <v>5385</v>
          </cell>
        </row>
        <row r="198">
          <cell r="A198" t="str">
            <v>5577</v>
          </cell>
          <cell r="B198" t="str">
            <v>5385</v>
          </cell>
        </row>
        <row r="199">
          <cell r="A199" t="str">
            <v>C628</v>
          </cell>
          <cell r="B199" t="str">
            <v>Non-public</v>
          </cell>
        </row>
        <row r="200">
          <cell r="A200" t="str">
            <v>C265</v>
          </cell>
          <cell r="B200" t="str">
            <v>Non-public</v>
          </cell>
        </row>
        <row r="201">
          <cell r="A201" t="str">
            <v>5378</v>
          </cell>
          <cell r="B201" t="str">
            <v>5350</v>
          </cell>
        </row>
        <row r="202">
          <cell r="A202" t="str">
            <v>5380</v>
          </cell>
          <cell r="B202" t="str">
            <v>5350</v>
          </cell>
        </row>
        <row r="203">
          <cell r="A203" t="str">
            <v>5302</v>
          </cell>
          <cell r="B203" t="str">
            <v>9930</v>
          </cell>
        </row>
        <row r="204">
          <cell r="A204" t="str">
            <v>5427</v>
          </cell>
          <cell r="B204" t="str">
            <v>5370</v>
          </cell>
        </row>
        <row r="205">
          <cell r="A205" t="str">
            <v>5451</v>
          </cell>
          <cell r="B205" t="str">
            <v>5370</v>
          </cell>
        </row>
        <row r="206">
          <cell r="A206" t="str">
            <v>5267</v>
          </cell>
          <cell r="B206" t="str">
            <v>5375</v>
          </cell>
        </row>
        <row r="207">
          <cell r="A207" t="str">
            <v>5445</v>
          </cell>
          <cell r="B207" t="str">
            <v>5370</v>
          </cell>
        </row>
        <row r="208">
          <cell r="A208" t="str">
            <v>5483</v>
          </cell>
          <cell r="B208" t="str">
            <v>5385</v>
          </cell>
        </row>
        <row r="209">
          <cell r="A209" t="str">
            <v>5516</v>
          </cell>
          <cell r="B209" t="str">
            <v>5385</v>
          </cell>
        </row>
        <row r="210">
          <cell r="A210" t="str">
            <v>5296</v>
          </cell>
          <cell r="B210" t="str">
            <v>5330</v>
          </cell>
        </row>
        <row r="211">
          <cell r="A211" t="str">
            <v>C605</v>
          </cell>
          <cell r="B211" t="str">
            <v>Non-public</v>
          </cell>
        </row>
        <row r="212">
          <cell r="A212" t="str">
            <v>C512</v>
          </cell>
          <cell r="B212" t="str">
            <v>Non-public</v>
          </cell>
        </row>
        <row r="213">
          <cell r="A213" t="str">
            <v>5508</v>
          </cell>
          <cell r="B213" t="str">
            <v>9680</v>
          </cell>
        </row>
        <row r="214">
          <cell r="A214" t="str">
            <v>5614</v>
          </cell>
          <cell r="B214" t="str">
            <v>5385</v>
          </cell>
        </row>
        <row r="215">
          <cell r="A215" t="str">
            <v>5312</v>
          </cell>
          <cell r="B215" t="str">
            <v>5340</v>
          </cell>
        </row>
        <row r="216">
          <cell r="A216" t="str">
            <v>5307</v>
          </cell>
          <cell r="B216" t="str">
            <v>5340</v>
          </cell>
        </row>
        <row r="217">
          <cell r="A217" t="str">
            <v>5319</v>
          </cell>
          <cell r="B217" t="str">
            <v>5340</v>
          </cell>
        </row>
        <row r="218">
          <cell r="A218" t="str">
            <v>5603</v>
          </cell>
          <cell r="B218" t="str">
            <v>5385</v>
          </cell>
        </row>
        <row r="219">
          <cell r="A219" t="str">
            <v>5496</v>
          </cell>
          <cell r="B219" t="str">
            <v>9925</v>
          </cell>
        </row>
        <row r="220">
          <cell r="A220" t="str">
            <v>5353</v>
          </cell>
          <cell r="B220" t="str">
            <v>5350</v>
          </cell>
        </row>
        <row r="221">
          <cell r="A221" t="str">
            <v>5386</v>
          </cell>
          <cell r="B221" t="str">
            <v>5360</v>
          </cell>
        </row>
        <row r="222">
          <cell r="A222" t="str">
            <v>C623</v>
          </cell>
          <cell r="B222" t="str">
            <v>Non-public</v>
          </cell>
        </row>
        <row r="223">
          <cell r="A223" t="str">
            <v>5558</v>
          </cell>
          <cell r="B223" t="str">
            <v>5385</v>
          </cell>
        </row>
        <row r="224">
          <cell r="A224" t="str">
            <v>5565</v>
          </cell>
          <cell r="B224" t="str">
            <v>5385</v>
          </cell>
        </row>
        <row r="225">
          <cell r="A225" t="str">
            <v>5402</v>
          </cell>
          <cell r="B225" t="str">
            <v>5360</v>
          </cell>
        </row>
        <row r="226">
          <cell r="A226" t="str">
            <v>5368</v>
          </cell>
          <cell r="B226" t="str">
            <v>5360</v>
          </cell>
        </row>
        <row r="227">
          <cell r="A227" t="str">
            <v>5261</v>
          </cell>
          <cell r="B227" t="str">
            <v>5375</v>
          </cell>
        </row>
        <row r="228">
          <cell r="A228" t="str">
            <v>5320</v>
          </cell>
          <cell r="B228" t="str">
            <v>5390</v>
          </cell>
        </row>
        <row r="229">
          <cell r="A229" t="str">
            <v>5544</v>
          </cell>
          <cell r="B229" t="str">
            <v>5385</v>
          </cell>
        </row>
        <row r="230">
          <cell r="A230" t="str">
            <v>5606</v>
          </cell>
          <cell r="B230" t="str">
            <v>5385</v>
          </cell>
        </row>
        <row r="231">
          <cell r="A231" t="str">
            <v>5265</v>
          </cell>
          <cell r="B231" t="str">
            <v>5375</v>
          </cell>
        </row>
        <row r="232">
          <cell r="A232" t="str">
            <v>C320</v>
          </cell>
          <cell r="B232" t="str">
            <v>Non-public</v>
          </cell>
        </row>
        <row r="233">
          <cell r="A233" t="str">
            <v>5372</v>
          </cell>
          <cell r="B233" t="str">
            <v>5340</v>
          </cell>
        </row>
        <row r="234">
          <cell r="A234" t="str">
            <v>5591</v>
          </cell>
          <cell r="B234" t="str">
            <v>5385</v>
          </cell>
        </row>
        <row r="235">
          <cell r="A235" t="str">
            <v>C295</v>
          </cell>
          <cell r="B235" t="str">
            <v>Non-public</v>
          </cell>
        </row>
        <row r="236">
          <cell r="A236" t="str">
            <v>C795</v>
          </cell>
          <cell r="B236" t="str">
            <v>Non-public</v>
          </cell>
        </row>
        <row r="237">
          <cell r="A237" t="str">
            <v>C645</v>
          </cell>
          <cell r="B237" t="str">
            <v>Non-public</v>
          </cell>
        </row>
        <row r="238">
          <cell r="A238" t="str">
            <v>C400</v>
          </cell>
          <cell r="B238" t="str">
            <v>Non-public</v>
          </cell>
        </row>
        <row r="239">
          <cell r="A239" t="str">
            <v>C300</v>
          </cell>
          <cell r="B239" t="str">
            <v>Non-public</v>
          </cell>
        </row>
        <row r="240">
          <cell r="A240" t="str">
            <v>C280</v>
          </cell>
          <cell r="B240" t="str">
            <v>Non-public</v>
          </cell>
        </row>
        <row r="241">
          <cell r="A241" t="str">
            <v>C435</v>
          </cell>
          <cell r="B241" t="str">
            <v>Non-public</v>
          </cell>
        </row>
        <row r="242">
          <cell r="A242" t="str">
            <v>C305</v>
          </cell>
          <cell r="B242" t="str">
            <v>Non-public</v>
          </cell>
        </row>
        <row r="243">
          <cell r="A243" t="str">
            <v>C440</v>
          </cell>
          <cell r="B243" t="str">
            <v>Non-public</v>
          </cell>
        </row>
        <row r="244">
          <cell r="A244" t="str">
            <v>C445</v>
          </cell>
          <cell r="B244" t="str">
            <v>Non-public</v>
          </cell>
        </row>
        <row r="245">
          <cell r="A245" t="str">
            <v>C655</v>
          </cell>
          <cell r="B245" t="str">
            <v>Non-public</v>
          </cell>
        </row>
        <row r="246">
          <cell r="A246" t="str">
            <v>C450</v>
          </cell>
          <cell r="B246" t="str">
            <v>Non-public</v>
          </cell>
        </row>
        <row r="247">
          <cell r="A247" t="str">
            <v>C310</v>
          </cell>
          <cell r="B247" t="str">
            <v>Non-public</v>
          </cell>
        </row>
        <row r="248">
          <cell r="A248" t="str">
            <v>C665</v>
          </cell>
          <cell r="B248" t="str">
            <v>Non-public</v>
          </cell>
        </row>
        <row r="249">
          <cell r="A249" t="str">
            <v>C675</v>
          </cell>
          <cell r="B249" t="str">
            <v>Non-public</v>
          </cell>
        </row>
        <row r="250">
          <cell r="A250" t="str">
            <v>C710</v>
          </cell>
          <cell r="B250" t="str">
            <v>Non-public</v>
          </cell>
        </row>
        <row r="251">
          <cell r="A251" t="str">
            <v>C791</v>
          </cell>
          <cell r="B251" t="str">
            <v>Non-public</v>
          </cell>
        </row>
        <row r="252">
          <cell r="A252" t="str">
            <v>5868</v>
          </cell>
          <cell r="B252" t="str">
            <v>9485</v>
          </cell>
        </row>
        <row r="253">
          <cell r="A253" t="str">
            <v>5485</v>
          </cell>
          <cell r="B253" t="str">
            <v>5385</v>
          </cell>
        </row>
        <row r="254">
          <cell r="A254" t="str">
            <v>5298</v>
          </cell>
          <cell r="B254" t="str">
            <v>5330</v>
          </cell>
        </row>
        <row r="255">
          <cell r="A255" t="str">
            <v>5363</v>
          </cell>
          <cell r="B255" t="str">
            <v>5350</v>
          </cell>
        </row>
        <row r="256">
          <cell r="A256" t="str">
            <v>5194</v>
          </cell>
          <cell r="B256" t="str">
            <v>5310</v>
          </cell>
        </row>
        <row r="257">
          <cell r="A257" t="str">
            <v>5461</v>
          </cell>
          <cell r="B257" t="str">
            <v>5380</v>
          </cell>
        </row>
        <row r="258">
          <cell r="A258" t="str">
            <v>5310</v>
          </cell>
          <cell r="B258" t="str">
            <v>5340</v>
          </cell>
        </row>
        <row r="259">
          <cell r="A259" t="str">
            <v>5347</v>
          </cell>
          <cell r="B259" t="str">
            <v>5340</v>
          </cell>
        </row>
        <row r="260">
          <cell r="A260" t="str">
            <v>5309</v>
          </cell>
          <cell r="B260" t="str">
            <v>5340</v>
          </cell>
        </row>
        <row r="261">
          <cell r="A261" t="str">
            <v>5315</v>
          </cell>
          <cell r="B261" t="str">
            <v>5340</v>
          </cell>
        </row>
        <row r="262">
          <cell r="A262" t="str">
            <v>C349</v>
          </cell>
          <cell r="B262" t="str">
            <v>Non-public</v>
          </cell>
        </row>
        <row r="263">
          <cell r="A263" t="str">
            <v>5889</v>
          </cell>
          <cell r="B263" t="str">
            <v>5400</v>
          </cell>
        </row>
        <row r="264">
          <cell r="A264" t="str">
            <v>5891</v>
          </cell>
          <cell r="B264" t="str">
            <v>5400</v>
          </cell>
        </row>
        <row r="265">
          <cell r="A265" t="str">
            <v>5430</v>
          </cell>
          <cell r="B265" t="str">
            <v>5370</v>
          </cell>
        </row>
        <row r="266">
          <cell r="A266" t="str">
            <v>C615</v>
          </cell>
          <cell r="B266" t="str">
            <v>Non-public</v>
          </cell>
        </row>
        <row r="267">
          <cell r="A267" t="str">
            <v>C650</v>
          </cell>
          <cell r="B267" t="str">
            <v>Non-public</v>
          </cell>
        </row>
        <row r="268">
          <cell r="A268" t="str">
            <v>C670</v>
          </cell>
          <cell r="B268" t="str">
            <v>Non-public</v>
          </cell>
        </row>
        <row r="269">
          <cell r="A269" t="str">
            <v>5567</v>
          </cell>
          <cell r="B269" t="str">
            <v>5385</v>
          </cell>
        </row>
        <row r="270">
          <cell r="A270" t="str">
            <v>5185</v>
          </cell>
          <cell r="B270" t="str">
            <v>5300</v>
          </cell>
        </row>
        <row r="271">
          <cell r="A271" t="str">
            <v>5401</v>
          </cell>
          <cell r="B271" t="str">
            <v>5360</v>
          </cell>
        </row>
        <row r="272">
          <cell r="A272" t="str">
            <v>5367</v>
          </cell>
          <cell r="B272" t="str">
            <v>5360</v>
          </cell>
        </row>
        <row r="273">
          <cell r="A273" t="str">
            <v>5270</v>
          </cell>
          <cell r="B273" t="str">
            <v>5375</v>
          </cell>
        </row>
        <row r="274">
          <cell r="A274" t="str">
            <v>C325</v>
          </cell>
          <cell r="B274" t="str">
            <v>Non-public</v>
          </cell>
        </row>
        <row r="275">
          <cell r="A275" t="str">
            <v>5389</v>
          </cell>
          <cell r="B275" t="str">
            <v>5360</v>
          </cell>
        </row>
        <row r="276">
          <cell r="A276" t="str">
            <v>5299</v>
          </cell>
          <cell r="B276" t="str">
            <v>5330</v>
          </cell>
        </row>
        <row r="277">
          <cell r="A277" t="str">
            <v>C589</v>
          </cell>
          <cell r="B277" t="str">
            <v>Non-public</v>
          </cell>
        </row>
        <row r="278">
          <cell r="A278" t="str">
            <v>C433</v>
          </cell>
          <cell r="B278" t="str">
            <v>Non-public</v>
          </cell>
        </row>
        <row r="279">
          <cell r="A279" t="str">
            <v>B297</v>
          </cell>
          <cell r="B279" t="str">
            <v>Non-public</v>
          </cell>
        </row>
        <row r="280">
          <cell r="A280" t="str">
            <v>C773</v>
          </cell>
          <cell r="B280" t="str">
            <v>Non-public</v>
          </cell>
        </row>
        <row r="281">
          <cell r="A281" t="str">
            <v>C774</v>
          </cell>
          <cell r="B281" t="str">
            <v>Non-public</v>
          </cell>
        </row>
        <row r="282">
          <cell r="A282" t="str">
            <v>5574</v>
          </cell>
          <cell r="B282" t="str">
            <v>5385</v>
          </cell>
        </row>
        <row r="283">
          <cell r="A283" t="str">
            <v>5639</v>
          </cell>
          <cell r="B283" t="str">
            <v>8810</v>
          </cell>
        </row>
        <row r="284">
          <cell r="A284" t="str">
            <v>5515</v>
          </cell>
          <cell r="B284" t="str">
            <v>5385</v>
          </cell>
        </row>
        <row r="285">
          <cell r="A285" t="str">
            <v>5198</v>
          </cell>
          <cell r="B285" t="str">
            <v>5310</v>
          </cell>
        </row>
        <row r="286">
          <cell r="A286" t="str">
            <v>5914</v>
          </cell>
          <cell r="B286" t="str">
            <v>9940</v>
          </cell>
        </row>
        <row r="287">
          <cell r="A287" t="str">
            <v>5621</v>
          </cell>
          <cell r="B287" t="str">
            <v>9425</v>
          </cell>
        </row>
        <row r="288">
          <cell r="A288" t="str">
            <v>5336</v>
          </cell>
          <cell r="B288" t="str">
            <v>9745</v>
          </cell>
        </row>
        <row r="289">
          <cell r="A289" t="str">
            <v>5926</v>
          </cell>
          <cell r="B289" t="str">
            <v>9945</v>
          </cell>
        </row>
        <row r="290">
          <cell r="A290" t="str">
            <v>5629</v>
          </cell>
          <cell r="B290" t="str">
            <v>9430</v>
          </cell>
        </row>
        <row r="291">
          <cell r="A291" t="str">
            <v>C699</v>
          </cell>
          <cell r="B291" t="str">
            <v>Non-public</v>
          </cell>
        </row>
        <row r="292">
          <cell r="A292" t="str">
            <v>C561</v>
          </cell>
          <cell r="B292" t="str">
            <v>Non-public</v>
          </cell>
        </row>
        <row r="293">
          <cell r="A293" t="str">
            <v>C395</v>
          </cell>
          <cell r="B293" t="str">
            <v>Non-public</v>
          </cell>
        </row>
        <row r="294">
          <cell r="A294" t="str">
            <v>5187</v>
          </cell>
          <cell r="B294" t="str">
            <v>5300</v>
          </cell>
        </row>
        <row r="295">
          <cell r="A295" t="str">
            <v>5899</v>
          </cell>
          <cell r="B295" t="str">
            <v>9935</v>
          </cell>
        </row>
        <row r="296">
          <cell r="A296" t="str">
            <v>5361</v>
          </cell>
          <cell r="B296" t="str">
            <v>5360</v>
          </cell>
        </row>
        <row r="297">
          <cell r="A297" t="str">
            <v>5395</v>
          </cell>
          <cell r="B297" t="str">
            <v>5360</v>
          </cell>
        </row>
        <row r="298">
          <cell r="A298" t="str">
            <v>5514</v>
          </cell>
          <cell r="B298" t="str">
            <v>5385</v>
          </cell>
        </row>
        <row r="299">
          <cell r="A299" t="str">
            <v>5563</v>
          </cell>
          <cell r="B299" t="str">
            <v>5385</v>
          </cell>
        </row>
        <row r="300">
          <cell r="A300" t="str">
            <v>5189</v>
          </cell>
          <cell r="B300" t="str">
            <v>5300</v>
          </cell>
        </row>
        <row r="301">
          <cell r="A301" t="str">
            <v>5273</v>
          </cell>
          <cell r="B301" t="str">
            <v>5375</v>
          </cell>
        </row>
        <row r="302">
          <cell r="A302" t="str">
            <v>5448</v>
          </cell>
          <cell r="B302" t="str">
            <v>5370</v>
          </cell>
        </row>
        <row r="303">
          <cell r="A303" t="str">
            <v>5560</v>
          </cell>
          <cell r="B303" t="str">
            <v>5385</v>
          </cell>
        </row>
        <row r="304">
          <cell r="A304" t="str">
            <v>5321</v>
          </cell>
          <cell r="B304" t="str">
            <v>5340</v>
          </cell>
        </row>
        <row r="305">
          <cell r="A305" t="str">
            <v>5539</v>
          </cell>
          <cell r="B305" t="str">
            <v>5385</v>
          </cell>
        </row>
        <row r="306">
          <cell r="A306" t="str">
            <v>5549</v>
          </cell>
          <cell r="B306" t="str">
            <v>5385</v>
          </cell>
        </row>
        <row r="307">
          <cell r="A307" t="str">
            <v>5351</v>
          </cell>
          <cell r="B307" t="str">
            <v>5340</v>
          </cell>
        </row>
        <row r="308">
          <cell r="A308" t="str">
            <v>5295</v>
          </cell>
          <cell r="B308" t="str">
            <v>5330</v>
          </cell>
        </row>
        <row r="309">
          <cell r="A309" t="str">
            <v>1520</v>
          </cell>
          <cell r="B309" t="str">
            <v>1875</v>
          </cell>
        </row>
        <row r="310">
          <cell r="A310" t="str">
            <v>5069</v>
          </cell>
          <cell r="B310" t="str">
            <v>5265</v>
          </cell>
        </row>
        <row r="311">
          <cell r="A311" t="str">
            <v>5041</v>
          </cell>
          <cell r="B311" t="str">
            <v>5265</v>
          </cell>
        </row>
        <row r="312">
          <cell r="A312" t="str">
            <v>5065</v>
          </cell>
          <cell r="B312" t="str">
            <v>5265</v>
          </cell>
        </row>
        <row r="313">
          <cell r="A313" t="str">
            <v>C250</v>
          </cell>
          <cell r="B313" t="str">
            <v>Non-public</v>
          </cell>
        </row>
        <row r="314">
          <cell r="A314" t="str">
            <v>5142</v>
          </cell>
          <cell r="B314" t="str">
            <v>5275</v>
          </cell>
        </row>
        <row r="315">
          <cell r="A315" t="str">
            <v>4945</v>
          </cell>
          <cell r="B315" t="str">
            <v>5275</v>
          </cell>
        </row>
        <row r="316">
          <cell r="A316" t="str">
            <v>5092</v>
          </cell>
          <cell r="B316" t="str">
            <v>9790</v>
          </cell>
        </row>
        <row r="317">
          <cell r="A317" t="str">
            <v>7253</v>
          </cell>
          <cell r="B317" t="str">
            <v>6995</v>
          </cell>
        </row>
        <row r="318">
          <cell r="A318" t="str">
            <v>7290</v>
          </cell>
          <cell r="B318" t="str">
            <v>6995</v>
          </cell>
        </row>
        <row r="319">
          <cell r="A319" t="str">
            <v>0489</v>
          </cell>
          <cell r="B319" t="str">
            <v>0515</v>
          </cell>
        </row>
        <row r="320">
          <cell r="A320" t="str">
            <v>0491</v>
          </cell>
          <cell r="B320" t="str">
            <v>0515</v>
          </cell>
        </row>
        <row r="321">
          <cell r="A321" t="str">
            <v>3241</v>
          </cell>
          <cell r="B321" t="str">
            <v>3945</v>
          </cell>
        </row>
        <row r="322">
          <cell r="A322" t="str">
            <v>2803</v>
          </cell>
          <cell r="B322" t="str">
            <v>3405</v>
          </cell>
        </row>
        <row r="323">
          <cell r="A323" t="str">
            <v>2801</v>
          </cell>
          <cell r="B323" t="str">
            <v>3405</v>
          </cell>
        </row>
        <row r="324">
          <cell r="A324" t="str">
            <v>2563</v>
          </cell>
          <cell r="B324" t="str">
            <v>3115</v>
          </cell>
        </row>
        <row r="325">
          <cell r="A325" t="str">
            <v>3429</v>
          </cell>
          <cell r="B325" t="str">
            <v>4145</v>
          </cell>
        </row>
        <row r="326">
          <cell r="A326" t="str">
            <v>2125</v>
          </cell>
          <cell r="B326" t="str">
            <v>2475</v>
          </cell>
        </row>
        <row r="327">
          <cell r="A327" t="str">
            <v>2123</v>
          </cell>
          <cell r="B327" t="str">
            <v>2475</v>
          </cell>
        </row>
        <row r="328">
          <cell r="A328" t="str">
            <v>1441</v>
          </cell>
          <cell r="B328" t="str">
            <v>9620</v>
          </cell>
        </row>
        <row r="329">
          <cell r="A329" t="str">
            <v>3435</v>
          </cell>
          <cell r="B329" t="str">
            <v>4205</v>
          </cell>
        </row>
        <row r="330">
          <cell r="A330" t="str">
            <v>3437</v>
          </cell>
          <cell r="B330" t="str">
            <v>4205</v>
          </cell>
        </row>
        <row r="331">
          <cell r="A331" t="str">
            <v>3441</v>
          </cell>
          <cell r="B331" t="str">
            <v>4205</v>
          </cell>
        </row>
        <row r="332">
          <cell r="A332" t="str">
            <v>3443</v>
          </cell>
          <cell r="B332" t="str">
            <v>4205</v>
          </cell>
        </row>
        <row r="333">
          <cell r="A333" t="str">
            <v>8981</v>
          </cell>
          <cell r="B333" t="str">
            <v>8360</v>
          </cell>
        </row>
        <row r="334">
          <cell r="A334" t="str">
            <v>8983</v>
          </cell>
          <cell r="B334" t="str">
            <v>8360</v>
          </cell>
        </row>
        <row r="335">
          <cell r="A335" t="str">
            <v>8982</v>
          </cell>
          <cell r="B335" t="str">
            <v>8360</v>
          </cell>
        </row>
        <row r="336">
          <cell r="A336" t="str">
            <v>9013</v>
          </cell>
          <cell r="B336" t="str">
            <v>8385</v>
          </cell>
        </row>
        <row r="337">
          <cell r="A337" t="str">
            <v>3401</v>
          </cell>
          <cell r="B337" t="str">
            <v>4145</v>
          </cell>
        </row>
        <row r="338">
          <cell r="A338" t="str">
            <v>3422</v>
          </cell>
          <cell r="B338" t="str">
            <v>4145</v>
          </cell>
        </row>
        <row r="339">
          <cell r="A339" t="str">
            <v>3427</v>
          </cell>
          <cell r="B339" t="str">
            <v>4145</v>
          </cell>
        </row>
        <row r="340">
          <cell r="A340" t="str">
            <v>8213</v>
          </cell>
          <cell r="B340" t="str">
            <v>7950</v>
          </cell>
        </row>
        <row r="341">
          <cell r="A341" t="str">
            <v>D862</v>
          </cell>
          <cell r="B341" t="str">
            <v>Non-public</v>
          </cell>
        </row>
        <row r="342">
          <cell r="A342" t="str">
            <v>1895</v>
          </cell>
          <cell r="B342" t="str">
            <v>2395</v>
          </cell>
        </row>
        <row r="343">
          <cell r="A343" t="str">
            <v>1889</v>
          </cell>
          <cell r="B343" t="str">
            <v>2395</v>
          </cell>
        </row>
        <row r="344">
          <cell r="A344" t="str">
            <v>7725</v>
          </cell>
          <cell r="B344" t="str">
            <v>7365</v>
          </cell>
        </row>
        <row r="345">
          <cell r="A345" t="str">
            <v>1385</v>
          </cell>
          <cell r="B345" t="str">
            <v>1900</v>
          </cell>
        </row>
        <row r="346">
          <cell r="A346" t="str">
            <v>1386</v>
          </cell>
          <cell r="B346" t="str">
            <v>1900</v>
          </cell>
        </row>
        <row r="347">
          <cell r="A347" t="str">
            <v>3467</v>
          </cell>
          <cell r="B347" t="str">
            <v>4225</v>
          </cell>
        </row>
        <row r="348">
          <cell r="A348" t="str">
            <v>9014</v>
          </cell>
          <cell r="B348" t="str">
            <v>8385</v>
          </cell>
        </row>
        <row r="349">
          <cell r="A349" t="str">
            <v>C215</v>
          </cell>
          <cell r="B349" t="str">
            <v>Non-public</v>
          </cell>
        </row>
        <row r="350">
          <cell r="A350" t="str">
            <v>3458</v>
          </cell>
          <cell r="B350" t="str">
            <v>4225</v>
          </cell>
        </row>
        <row r="351">
          <cell r="A351" t="str">
            <v>1405</v>
          </cell>
          <cell r="B351" t="str">
            <v>1940</v>
          </cell>
        </row>
        <row r="352">
          <cell r="A352" t="str">
            <v>1401</v>
          </cell>
          <cell r="B352" t="str">
            <v>1940</v>
          </cell>
        </row>
        <row r="353">
          <cell r="A353" t="str">
            <v>7146</v>
          </cell>
          <cell r="B353" t="str">
            <v>6825</v>
          </cell>
        </row>
        <row r="354">
          <cell r="A354" t="str">
            <v>C223</v>
          </cell>
          <cell r="B354" t="str">
            <v>Non-public</v>
          </cell>
        </row>
        <row r="355">
          <cell r="A355" t="str">
            <v>1369</v>
          </cell>
          <cell r="B355" t="str">
            <v>1875</v>
          </cell>
        </row>
        <row r="356">
          <cell r="A356" t="str">
            <v>1367</v>
          </cell>
          <cell r="B356" t="str">
            <v>1875</v>
          </cell>
        </row>
        <row r="357">
          <cell r="A357" t="str">
            <v>9001</v>
          </cell>
          <cell r="B357" t="str">
            <v>8385</v>
          </cell>
        </row>
        <row r="358">
          <cell r="A358" t="str">
            <v>2566</v>
          </cell>
          <cell r="B358" t="str">
            <v>3115</v>
          </cell>
        </row>
        <row r="359">
          <cell r="A359" t="str">
            <v>3287</v>
          </cell>
          <cell r="B359" t="str">
            <v>3945</v>
          </cell>
        </row>
        <row r="360">
          <cell r="A360" t="str">
            <v>4935</v>
          </cell>
          <cell r="B360" t="str">
            <v>5255</v>
          </cell>
        </row>
        <row r="361">
          <cell r="A361" t="str">
            <v>3265</v>
          </cell>
          <cell r="B361" t="str">
            <v>3945</v>
          </cell>
        </row>
        <row r="362">
          <cell r="A362" t="str">
            <v>3452</v>
          </cell>
          <cell r="B362" t="str">
            <v>4215</v>
          </cell>
        </row>
        <row r="363">
          <cell r="A363" t="str">
            <v>1513</v>
          </cell>
          <cell r="B363" t="str">
            <v>1970</v>
          </cell>
        </row>
        <row r="364">
          <cell r="A364" t="str">
            <v>2586</v>
          </cell>
          <cell r="B364" t="str">
            <v>3145</v>
          </cell>
        </row>
        <row r="365">
          <cell r="A365" t="str">
            <v>2585</v>
          </cell>
          <cell r="B365" t="str">
            <v>3145</v>
          </cell>
        </row>
        <row r="366">
          <cell r="A366" t="str">
            <v>2582</v>
          </cell>
          <cell r="B366" t="str">
            <v>3145</v>
          </cell>
        </row>
        <row r="367">
          <cell r="A367" t="str">
            <v>5102</v>
          </cell>
          <cell r="B367" t="str">
            <v>5275</v>
          </cell>
        </row>
        <row r="368">
          <cell r="A368" t="str">
            <v>1897</v>
          </cell>
          <cell r="B368" t="str">
            <v>2395</v>
          </cell>
        </row>
        <row r="369">
          <cell r="A369" t="str">
            <v>2832</v>
          </cell>
          <cell r="B369" t="str">
            <v>3445</v>
          </cell>
        </row>
        <row r="370">
          <cell r="A370" t="str">
            <v>1409</v>
          </cell>
          <cell r="B370" t="str">
            <v>1875</v>
          </cell>
        </row>
        <row r="371">
          <cell r="A371" t="str">
            <v>2581</v>
          </cell>
          <cell r="B371" t="str">
            <v>3125</v>
          </cell>
        </row>
        <row r="372">
          <cell r="A372" t="str">
            <v>4953</v>
          </cell>
          <cell r="B372" t="str">
            <v>5275</v>
          </cell>
        </row>
        <row r="373">
          <cell r="A373" t="str">
            <v>3449</v>
          </cell>
          <cell r="B373" t="str">
            <v>4215</v>
          </cell>
        </row>
        <row r="374">
          <cell r="A374" t="str">
            <v>3447</v>
          </cell>
          <cell r="B374" t="str">
            <v>4215</v>
          </cell>
        </row>
        <row r="375">
          <cell r="A375" t="str">
            <v>5157</v>
          </cell>
          <cell r="B375" t="str">
            <v>5280</v>
          </cell>
        </row>
        <row r="376">
          <cell r="A376" t="str">
            <v>5151</v>
          </cell>
          <cell r="B376" t="str">
            <v>5280</v>
          </cell>
        </row>
        <row r="377">
          <cell r="A377" t="str">
            <v>5149</v>
          </cell>
          <cell r="B377" t="str">
            <v>5280</v>
          </cell>
        </row>
        <row r="378">
          <cell r="A378" t="str">
            <v>5146</v>
          </cell>
          <cell r="B378" t="str">
            <v>5275</v>
          </cell>
        </row>
        <row r="379">
          <cell r="A379" t="str">
            <v>7671</v>
          </cell>
          <cell r="B379" t="str">
            <v>7365</v>
          </cell>
        </row>
        <row r="380">
          <cell r="A380" t="str">
            <v>1869</v>
          </cell>
          <cell r="B380" t="str">
            <v>2395</v>
          </cell>
        </row>
        <row r="381">
          <cell r="A381" t="str">
            <v>4904</v>
          </cell>
          <cell r="B381" t="str">
            <v>9750</v>
          </cell>
        </row>
        <row r="382">
          <cell r="A382" t="str">
            <v>9012</v>
          </cell>
          <cell r="B382" t="str">
            <v>9305</v>
          </cell>
        </row>
        <row r="383">
          <cell r="A383" t="str">
            <v>9017</v>
          </cell>
          <cell r="B383" t="str">
            <v>8385</v>
          </cell>
        </row>
        <row r="384">
          <cell r="A384" t="str">
            <v>B037</v>
          </cell>
          <cell r="B384" t="str">
            <v>Non-public</v>
          </cell>
        </row>
        <row r="385">
          <cell r="A385" t="str">
            <v>1921</v>
          </cell>
          <cell r="B385" t="str">
            <v>2395</v>
          </cell>
        </row>
        <row r="386">
          <cell r="A386" t="str">
            <v>2558</v>
          </cell>
          <cell r="B386" t="str">
            <v>3135</v>
          </cell>
        </row>
        <row r="387">
          <cell r="A387" t="str">
            <v>3445</v>
          </cell>
          <cell r="B387" t="str">
            <v>4225</v>
          </cell>
        </row>
        <row r="388">
          <cell r="A388" t="str">
            <v>3457</v>
          </cell>
          <cell r="B388" t="str">
            <v>4225</v>
          </cell>
        </row>
        <row r="389">
          <cell r="A389" t="str">
            <v>2083</v>
          </cell>
          <cell r="B389" t="str">
            <v>2475</v>
          </cell>
        </row>
        <row r="390">
          <cell r="A390" t="str">
            <v>5009</v>
          </cell>
          <cell r="B390" t="str">
            <v>5245</v>
          </cell>
        </row>
        <row r="391">
          <cell r="A391" t="str">
            <v>5005</v>
          </cell>
          <cell r="B391" t="str">
            <v>5245</v>
          </cell>
        </row>
        <row r="392">
          <cell r="A392" t="str">
            <v>1909</v>
          </cell>
          <cell r="B392" t="str">
            <v>2395</v>
          </cell>
        </row>
        <row r="393">
          <cell r="A393" t="str">
            <v>2572</v>
          </cell>
          <cell r="B393" t="str">
            <v>9665</v>
          </cell>
        </row>
        <row r="394">
          <cell r="A394" t="str">
            <v>3273</v>
          </cell>
          <cell r="B394" t="str">
            <v>3945</v>
          </cell>
        </row>
        <row r="395">
          <cell r="A395" t="str">
            <v>1913</v>
          </cell>
          <cell r="B395" t="str">
            <v>2395</v>
          </cell>
        </row>
        <row r="396">
          <cell r="A396" t="str">
            <v>2579</v>
          </cell>
          <cell r="B396" t="str">
            <v>3125</v>
          </cell>
        </row>
        <row r="397">
          <cell r="A397" t="str">
            <v>2593</v>
          </cell>
          <cell r="B397" t="str">
            <v>3125</v>
          </cell>
        </row>
        <row r="398">
          <cell r="A398" t="str">
            <v>2595</v>
          </cell>
          <cell r="B398" t="str">
            <v>3125</v>
          </cell>
        </row>
        <row r="399">
          <cell r="A399" t="str">
            <v>C966</v>
          </cell>
          <cell r="B399" t="str">
            <v>Non-public</v>
          </cell>
        </row>
        <row r="400">
          <cell r="A400" t="str">
            <v>3473</v>
          </cell>
          <cell r="B400" t="str">
            <v>4245</v>
          </cell>
        </row>
        <row r="401">
          <cell r="A401" t="str">
            <v>3475</v>
          </cell>
          <cell r="B401" t="str">
            <v>4245</v>
          </cell>
        </row>
        <row r="402">
          <cell r="A402" t="str">
            <v>3477</v>
          </cell>
          <cell r="B402" t="str">
            <v>4245</v>
          </cell>
        </row>
        <row r="403">
          <cell r="A403" t="str">
            <v>1470</v>
          </cell>
          <cell r="B403" t="str">
            <v>1970</v>
          </cell>
        </row>
        <row r="404">
          <cell r="A404" t="str">
            <v>8989</v>
          </cell>
          <cell r="B404" t="str">
            <v>8305</v>
          </cell>
        </row>
        <row r="405">
          <cell r="A405" t="str">
            <v>8985</v>
          </cell>
          <cell r="B405" t="str">
            <v>8305</v>
          </cell>
        </row>
        <row r="406">
          <cell r="A406" t="str">
            <v>2597</v>
          </cell>
          <cell r="B406" t="str">
            <v>3125</v>
          </cell>
        </row>
        <row r="407">
          <cell r="A407" t="str">
            <v>A746</v>
          </cell>
          <cell r="B407" t="str">
            <v>Non-public</v>
          </cell>
        </row>
        <row r="408">
          <cell r="A408" t="str">
            <v>5076</v>
          </cell>
          <cell r="B408" t="str">
            <v>5275</v>
          </cell>
        </row>
        <row r="409">
          <cell r="A409" t="str">
            <v>1443</v>
          </cell>
          <cell r="B409" t="str">
            <v>9625</v>
          </cell>
        </row>
        <row r="410">
          <cell r="A410" t="str">
            <v>3409</v>
          </cell>
          <cell r="B410" t="str">
            <v>4255</v>
          </cell>
        </row>
        <row r="411">
          <cell r="A411" t="str">
            <v>3411</v>
          </cell>
          <cell r="B411" t="str">
            <v>4255</v>
          </cell>
        </row>
        <row r="412">
          <cell r="A412" t="str">
            <v>3418</v>
          </cell>
          <cell r="B412" t="str">
            <v>4255</v>
          </cell>
        </row>
        <row r="413">
          <cell r="A413" t="str">
            <v>3419</v>
          </cell>
          <cell r="B413" t="str">
            <v>4255</v>
          </cell>
        </row>
        <row r="414">
          <cell r="A414" t="str">
            <v>C175</v>
          </cell>
          <cell r="B414" t="str">
            <v>Non-public</v>
          </cell>
        </row>
        <row r="415">
          <cell r="A415" t="str">
            <v>1518</v>
          </cell>
          <cell r="B415" t="str">
            <v>9735</v>
          </cell>
        </row>
        <row r="416">
          <cell r="A416" t="str">
            <v>2588</v>
          </cell>
          <cell r="B416" t="str">
            <v>3125</v>
          </cell>
        </row>
        <row r="417">
          <cell r="A417" t="str">
            <v>2849</v>
          </cell>
          <cell r="B417" t="str">
            <v>3445</v>
          </cell>
        </row>
        <row r="418">
          <cell r="A418" t="str">
            <v>B483</v>
          </cell>
          <cell r="B418" t="str">
            <v>Non-public</v>
          </cell>
        </row>
        <row r="419">
          <cell r="A419" t="str">
            <v>3239</v>
          </cell>
          <cell r="B419" t="str">
            <v>3945</v>
          </cell>
        </row>
        <row r="420">
          <cell r="A420" t="str">
            <v>3277</v>
          </cell>
          <cell r="B420" t="str">
            <v>3945</v>
          </cell>
        </row>
        <row r="421">
          <cell r="A421" t="str">
            <v>2887</v>
          </cell>
          <cell r="B421" t="str">
            <v>3455</v>
          </cell>
        </row>
        <row r="422">
          <cell r="A422" t="str">
            <v>2869</v>
          </cell>
          <cell r="B422" t="str">
            <v>3455</v>
          </cell>
        </row>
        <row r="423">
          <cell r="A423" t="str">
            <v>2870</v>
          </cell>
          <cell r="B423" t="str">
            <v>3455</v>
          </cell>
        </row>
        <row r="424">
          <cell r="A424" t="str">
            <v>5025</v>
          </cell>
          <cell r="B424" t="str">
            <v>5245</v>
          </cell>
        </row>
        <row r="425">
          <cell r="A425" t="str">
            <v>5012</v>
          </cell>
          <cell r="B425" t="str">
            <v>5245</v>
          </cell>
        </row>
        <row r="426">
          <cell r="A426" t="str">
            <v>5011</v>
          </cell>
          <cell r="B426" t="str">
            <v>5245</v>
          </cell>
        </row>
        <row r="427">
          <cell r="A427" t="str">
            <v>2082</v>
          </cell>
          <cell r="B427" t="str">
            <v>2475</v>
          </cell>
        </row>
        <row r="428">
          <cell r="A428" t="str">
            <v>7129</v>
          </cell>
          <cell r="B428" t="str">
            <v>6825</v>
          </cell>
        </row>
        <row r="429">
          <cell r="A429" t="str">
            <v>C226</v>
          </cell>
          <cell r="B429" t="str">
            <v>Non-public</v>
          </cell>
        </row>
        <row r="430">
          <cell r="A430" t="str">
            <v>C224</v>
          </cell>
          <cell r="B430" t="str">
            <v>Non-public</v>
          </cell>
        </row>
        <row r="431">
          <cell r="A431" t="str">
            <v>C225</v>
          </cell>
          <cell r="B431" t="str">
            <v>Non-public</v>
          </cell>
        </row>
        <row r="432">
          <cell r="A432" t="str">
            <v>8209</v>
          </cell>
          <cell r="B432" t="str">
            <v>7950</v>
          </cell>
        </row>
        <row r="433">
          <cell r="A433" t="str">
            <v>8965</v>
          </cell>
          <cell r="B433" t="str">
            <v>8355</v>
          </cell>
        </row>
        <row r="434">
          <cell r="A434" t="str">
            <v>8961</v>
          </cell>
          <cell r="B434" t="str">
            <v>8355</v>
          </cell>
        </row>
        <row r="435">
          <cell r="A435" t="str">
            <v>1485</v>
          </cell>
          <cell r="B435" t="str">
            <v>1970</v>
          </cell>
        </row>
        <row r="436">
          <cell r="A436" t="str">
            <v>3439</v>
          </cell>
          <cell r="B436" t="str">
            <v>4205</v>
          </cell>
        </row>
        <row r="437">
          <cell r="A437" t="str">
            <v>5064</v>
          </cell>
          <cell r="B437" t="str">
            <v>5255</v>
          </cell>
        </row>
        <row r="438">
          <cell r="A438" t="str">
            <v>1917</v>
          </cell>
          <cell r="B438" t="str">
            <v>2395</v>
          </cell>
        </row>
        <row r="439">
          <cell r="A439" t="str">
            <v>2577</v>
          </cell>
          <cell r="B439" t="str">
            <v>3125</v>
          </cell>
        </row>
        <row r="440">
          <cell r="A440" t="str">
            <v>7231</v>
          </cell>
          <cell r="B440" t="str">
            <v>9955</v>
          </cell>
        </row>
        <row r="441">
          <cell r="A441" t="str">
            <v>2570</v>
          </cell>
          <cell r="B441" t="str">
            <v>3135</v>
          </cell>
        </row>
        <row r="442">
          <cell r="A442" t="str">
            <v>7233</v>
          </cell>
          <cell r="B442" t="str">
            <v>6995</v>
          </cell>
        </row>
        <row r="443">
          <cell r="A443" t="str">
            <v>1494</v>
          </cell>
          <cell r="B443" t="str">
            <v>1970</v>
          </cell>
        </row>
        <row r="444">
          <cell r="A444" t="str">
            <v>7152</v>
          </cell>
          <cell r="B444" t="str">
            <v>6820</v>
          </cell>
        </row>
        <row r="445">
          <cell r="A445" t="str">
            <v>7151</v>
          </cell>
          <cell r="B445" t="str">
            <v>6820</v>
          </cell>
        </row>
        <row r="446">
          <cell r="A446" t="str">
            <v>0485</v>
          </cell>
          <cell r="B446" t="str">
            <v>0515</v>
          </cell>
        </row>
        <row r="447">
          <cell r="A447" t="str">
            <v>7663</v>
          </cell>
          <cell r="B447" t="str">
            <v>7285</v>
          </cell>
        </row>
        <row r="448">
          <cell r="A448" t="str">
            <v>7661</v>
          </cell>
          <cell r="B448" t="str">
            <v>7285</v>
          </cell>
        </row>
        <row r="449">
          <cell r="A449" t="str">
            <v>2127</v>
          </cell>
          <cell r="B449" t="str">
            <v>2475</v>
          </cell>
        </row>
        <row r="450">
          <cell r="A450" t="str">
            <v>2561</v>
          </cell>
          <cell r="B450" t="str">
            <v>3135</v>
          </cell>
        </row>
        <row r="451">
          <cell r="A451" t="str">
            <v>2569</v>
          </cell>
          <cell r="B451" t="str">
            <v>3135</v>
          </cell>
        </row>
        <row r="452">
          <cell r="A452" t="str">
            <v>2559</v>
          </cell>
          <cell r="B452" t="str">
            <v>3135</v>
          </cell>
        </row>
        <row r="453">
          <cell r="A453" t="str">
            <v>1421</v>
          </cell>
          <cell r="B453" t="str">
            <v>1970</v>
          </cell>
        </row>
        <row r="454">
          <cell r="A454" t="str">
            <v>3413</v>
          </cell>
          <cell r="B454" t="str">
            <v>4225</v>
          </cell>
        </row>
        <row r="455">
          <cell r="A455" t="str">
            <v>2825</v>
          </cell>
          <cell r="B455" t="str">
            <v>3445</v>
          </cell>
        </row>
        <row r="456">
          <cell r="A456" t="str">
            <v>2829</v>
          </cell>
          <cell r="B456" t="str">
            <v>3445</v>
          </cell>
        </row>
        <row r="457">
          <cell r="A457" t="str">
            <v>2564</v>
          </cell>
          <cell r="B457" t="str">
            <v>3115</v>
          </cell>
        </row>
        <row r="458">
          <cell r="A458" t="str">
            <v>2565</v>
          </cell>
          <cell r="B458" t="str">
            <v>3115</v>
          </cell>
        </row>
        <row r="459">
          <cell r="A459" t="str">
            <v>3440</v>
          </cell>
          <cell r="B459" t="str">
            <v>4205</v>
          </cell>
        </row>
        <row r="460">
          <cell r="A460" t="str">
            <v>0494</v>
          </cell>
          <cell r="B460" t="str">
            <v>0515</v>
          </cell>
        </row>
        <row r="461">
          <cell r="A461" t="str">
            <v>7164</v>
          </cell>
          <cell r="B461" t="str">
            <v>6835</v>
          </cell>
        </row>
        <row r="462">
          <cell r="A462" t="str">
            <v>1496</v>
          </cell>
          <cell r="B462" t="str">
            <v>1970</v>
          </cell>
        </row>
        <row r="463">
          <cell r="A463" t="str">
            <v>8928</v>
          </cell>
          <cell r="B463" t="str">
            <v>8375</v>
          </cell>
        </row>
        <row r="464">
          <cell r="A464" t="str">
            <v>8927</v>
          </cell>
          <cell r="B464" t="str">
            <v>8375</v>
          </cell>
        </row>
        <row r="465">
          <cell r="A465" t="str">
            <v>8929</v>
          </cell>
          <cell r="B465" t="str">
            <v>8375</v>
          </cell>
        </row>
        <row r="466">
          <cell r="A466" t="str">
            <v>1431</v>
          </cell>
          <cell r="B466" t="str">
            <v>1970</v>
          </cell>
        </row>
        <row r="467">
          <cell r="A467" t="str">
            <v>3461</v>
          </cell>
          <cell r="B467" t="str">
            <v>4225</v>
          </cell>
        </row>
        <row r="468">
          <cell r="A468" t="str">
            <v>7133</v>
          </cell>
          <cell r="B468" t="str">
            <v>6825</v>
          </cell>
        </row>
        <row r="469">
          <cell r="A469" t="str">
            <v>D135</v>
          </cell>
          <cell r="B469" t="str">
            <v>Non-public</v>
          </cell>
        </row>
        <row r="470">
          <cell r="A470" t="str">
            <v>B535</v>
          </cell>
          <cell r="B470" t="str">
            <v>Non-public</v>
          </cell>
        </row>
        <row r="471">
          <cell r="A471" t="str">
            <v>2847</v>
          </cell>
          <cell r="B471" t="str">
            <v>3445</v>
          </cell>
        </row>
        <row r="472">
          <cell r="A472" t="str">
            <v>5061</v>
          </cell>
          <cell r="B472" t="str">
            <v>5255</v>
          </cell>
        </row>
        <row r="473">
          <cell r="A473" t="str">
            <v>5053</v>
          </cell>
          <cell r="B473" t="str">
            <v>5255</v>
          </cell>
        </row>
        <row r="474">
          <cell r="A474" t="str">
            <v>5057</v>
          </cell>
          <cell r="B474" t="str">
            <v>5255</v>
          </cell>
        </row>
        <row r="475">
          <cell r="A475" t="str">
            <v>3257</v>
          </cell>
          <cell r="B475" t="str">
            <v>3945</v>
          </cell>
        </row>
        <row r="476">
          <cell r="A476" t="str">
            <v>3430</v>
          </cell>
          <cell r="B476" t="str">
            <v>4145</v>
          </cell>
        </row>
        <row r="477">
          <cell r="A477" t="str">
            <v>3444</v>
          </cell>
          <cell r="B477" t="str">
            <v>4205</v>
          </cell>
        </row>
        <row r="478">
          <cell r="A478" t="str">
            <v>1395</v>
          </cell>
          <cell r="B478" t="str">
            <v>1910</v>
          </cell>
        </row>
        <row r="479">
          <cell r="A479" t="str">
            <v>7113</v>
          </cell>
          <cell r="B479" t="str">
            <v>6805</v>
          </cell>
        </row>
        <row r="480">
          <cell r="A480" t="str">
            <v>7121</v>
          </cell>
          <cell r="B480" t="str">
            <v>6805</v>
          </cell>
        </row>
        <row r="481">
          <cell r="A481" t="str">
            <v>3247</v>
          </cell>
          <cell r="B481" t="str">
            <v>3945</v>
          </cell>
        </row>
        <row r="482">
          <cell r="A482" t="str">
            <v>D860</v>
          </cell>
          <cell r="B482" t="str">
            <v>Non-public</v>
          </cell>
        </row>
        <row r="483">
          <cell r="A483" t="str">
            <v>8993</v>
          </cell>
          <cell r="B483" t="str">
            <v>8385</v>
          </cell>
        </row>
        <row r="484">
          <cell r="A484" t="str">
            <v>8984</v>
          </cell>
          <cell r="B484" t="str">
            <v>8360</v>
          </cell>
        </row>
        <row r="485">
          <cell r="A485" t="str">
            <v>1365</v>
          </cell>
          <cell r="B485" t="str">
            <v>1875</v>
          </cell>
        </row>
        <row r="486">
          <cell r="A486" t="str">
            <v>7285</v>
          </cell>
          <cell r="B486" t="str">
            <v>6995</v>
          </cell>
        </row>
        <row r="487">
          <cell r="A487" t="str">
            <v>7271</v>
          </cell>
          <cell r="B487" t="str">
            <v>6995</v>
          </cell>
        </row>
        <row r="488">
          <cell r="A488" t="str">
            <v>7272</v>
          </cell>
          <cell r="B488" t="str">
            <v>6995</v>
          </cell>
        </row>
        <row r="489">
          <cell r="A489" t="str">
            <v>C205</v>
          </cell>
          <cell r="B489" t="str">
            <v>Non-public</v>
          </cell>
        </row>
        <row r="490">
          <cell r="A490" t="str">
            <v>D335</v>
          </cell>
          <cell r="B490" t="str">
            <v>Non-public</v>
          </cell>
        </row>
        <row r="491">
          <cell r="A491" t="str">
            <v>A790</v>
          </cell>
          <cell r="B491" t="str">
            <v>Non-public</v>
          </cell>
        </row>
        <row r="492">
          <cell r="A492" t="str">
            <v>D140</v>
          </cell>
          <cell r="B492" t="str">
            <v>Non-public</v>
          </cell>
        </row>
        <row r="493">
          <cell r="A493" t="str">
            <v>A795</v>
          </cell>
          <cell r="B493" t="str">
            <v>Non-public</v>
          </cell>
        </row>
        <row r="494">
          <cell r="A494" t="str">
            <v>C190</v>
          </cell>
          <cell r="B494" t="str">
            <v>Non-public</v>
          </cell>
        </row>
        <row r="495">
          <cell r="A495" t="str">
            <v>C210</v>
          </cell>
          <cell r="B495" t="str">
            <v>Non-public</v>
          </cell>
        </row>
        <row r="496">
          <cell r="A496" t="str">
            <v>B095</v>
          </cell>
          <cell r="B496" t="str">
            <v>Non-public</v>
          </cell>
        </row>
        <row r="497">
          <cell r="A497" t="str">
            <v>B265</v>
          </cell>
          <cell r="B497" t="str">
            <v>Non-public</v>
          </cell>
        </row>
        <row r="498">
          <cell r="A498" t="str">
            <v>3423</v>
          </cell>
          <cell r="B498" t="str">
            <v>4145</v>
          </cell>
        </row>
        <row r="499">
          <cell r="A499" t="str">
            <v>1381</v>
          </cell>
          <cell r="B499" t="str">
            <v>1895</v>
          </cell>
        </row>
        <row r="500">
          <cell r="A500" t="str">
            <v>1377</v>
          </cell>
          <cell r="B500" t="str">
            <v>1895</v>
          </cell>
        </row>
        <row r="501">
          <cell r="A501" t="str">
            <v>D842</v>
          </cell>
          <cell r="B501" t="str">
            <v>Non-public</v>
          </cell>
        </row>
        <row r="502">
          <cell r="A502" t="str">
            <v>7721</v>
          </cell>
          <cell r="B502" t="str">
            <v>7365</v>
          </cell>
        </row>
        <row r="503">
          <cell r="A503" t="str">
            <v>7717</v>
          </cell>
          <cell r="B503" t="str">
            <v>7365</v>
          </cell>
        </row>
        <row r="504">
          <cell r="A504" t="str">
            <v>2815</v>
          </cell>
          <cell r="B504" t="str">
            <v>3435</v>
          </cell>
        </row>
        <row r="505">
          <cell r="A505" t="str">
            <v>2817</v>
          </cell>
          <cell r="B505" t="str">
            <v>3435</v>
          </cell>
        </row>
        <row r="506">
          <cell r="A506" t="str">
            <v>2819</v>
          </cell>
          <cell r="B506" t="str">
            <v>3435</v>
          </cell>
        </row>
        <row r="507">
          <cell r="A507" t="str">
            <v>1482</v>
          </cell>
          <cell r="B507" t="str">
            <v>1970</v>
          </cell>
        </row>
        <row r="508">
          <cell r="A508" t="str">
            <v>0501</v>
          </cell>
          <cell r="B508" t="str">
            <v>0515</v>
          </cell>
        </row>
        <row r="509">
          <cell r="A509" t="str">
            <v>1437</v>
          </cell>
          <cell r="B509" t="str">
            <v>1970</v>
          </cell>
        </row>
        <row r="510">
          <cell r="A510" t="str">
            <v>5023</v>
          </cell>
          <cell r="B510" t="str">
            <v>5275</v>
          </cell>
        </row>
        <row r="511">
          <cell r="A511" t="str">
            <v>3483</v>
          </cell>
          <cell r="B511" t="str">
            <v>4245</v>
          </cell>
        </row>
        <row r="512">
          <cell r="A512" t="str">
            <v>7703</v>
          </cell>
          <cell r="B512" t="str">
            <v>7360</v>
          </cell>
        </row>
        <row r="513">
          <cell r="A513" t="str">
            <v>7701</v>
          </cell>
          <cell r="B513" t="str">
            <v>7360</v>
          </cell>
        </row>
        <row r="514">
          <cell r="A514" t="str">
            <v>B540</v>
          </cell>
          <cell r="B514" t="str">
            <v>Non-public</v>
          </cell>
        </row>
        <row r="515">
          <cell r="A515" t="str">
            <v>D840</v>
          </cell>
          <cell r="B515" t="str">
            <v>Non-public</v>
          </cell>
        </row>
        <row r="516">
          <cell r="A516" t="str">
            <v>B035</v>
          </cell>
          <cell r="B516" t="str">
            <v>Non-public</v>
          </cell>
        </row>
        <row r="517">
          <cell r="A517" t="str">
            <v>B518</v>
          </cell>
          <cell r="B517" t="str">
            <v>Non-public</v>
          </cell>
        </row>
        <row r="518">
          <cell r="A518" t="str">
            <v>9038</v>
          </cell>
          <cell r="B518" t="str">
            <v>8385</v>
          </cell>
        </row>
        <row r="519">
          <cell r="A519" t="str">
            <v>1423</v>
          </cell>
          <cell r="B519" t="str">
            <v>1970</v>
          </cell>
        </row>
        <row r="520">
          <cell r="A520" t="str">
            <v>2567</v>
          </cell>
          <cell r="B520" t="str">
            <v>3115</v>
          </cell>
        </row>
        <row r="521">
          <cell r="A521" t="str">
            <v>3434</v>
          </cell>
          <cell r="B521" t="str">
            <v>4205</v>
          </cell>
        </row>
        <row r="522">
          <cell r="A522" t="str">
            <v>5037</v>
          </cell>
          <cell r="B522" t="str">
            <v>2825</v>
          </cell>
        </row>
        <row r="523">
          <cell r="A523" t="str">
            <v>2853</v>
          </cell>
          <cell r="B523" t="str">
            <v>3445</v>
          </cell>
        </row>
        <row r="524">
          <cell r="A524" t="str">
            <v>1509</v>
          </cell>
          <cell r="B524" t="str">
            <v>1970</v>
          </cell>
        </row>
        <row r="525">
          <cell r="A525" t="str">
            <v>4977</v>
          </cell>
          <cell r="B525" t="str">
            <v>5275</v>
          </cell>
        </row>
        <row r="526">
          <cell r="A526" t="str">
            <v>8997</v>
          </cell>
          <cell r="B526" t="str">
            <v>8385</v>
          </cell>
        </row>
        <row r="527">
          <cell r="A527" t="str">
            <v>7729</v>
          </cell>
          <cell r="B527" t="str">
            <v>7365</v>
          </cell>
        </row>
        <row r="528">
          <cell r="A528" t="str">
            <v>2773</v>
          </cell>
          <cell r="B528" t="str">
            <v>3415</v>
          </cell>
        </row>
        <row r="529">
          <cell r="A529" t="str">
            <v>2777</v>
          </cell>
          <cell r="B529" t="str">
            <v>3415</v>
          </cell>
        </row>
        <row r="530">
          <cell r="A530" t="str">
            <v>7691</v>
          </cell>
          <cell r="B530" t="str">
            <v>7350</v>
          </cell>
        </row>
        <row r="531">
          <cell r="A531" t="str">
            <v>7689</v>
          </cell>
          <cell r="B531" t="str">
            <v>7350</v>
          </cell>
        </row>
        <row r="532">
          <cell r="A532" t="str">
            <v>7697</v>
          </cell>
          <cell r="B532" t="str">
            <v>7350</v>
          </cell>
        </row>
        <row r="533">
          <cell r="A533" t="str">
            <v>7161</v>
          </cell>
          <cell r="B533" t="str">
            <v>6835</v>
          </cell>
        </row>
        <row r="534">
          <cell r="A534" t="str">
            <v>8193</v>
          </cell>
          <cell r="B534" t="str">
            <v>7950</v>
          </cell>
        </row>
        <row r="535">
          <cell r="A535" t="str">
            <v>8206</v>
          </cell>
          <cell r="B535" t="str">
            <v>7950</v>
          </cell>
        </row>
        <row r="536">
          <cell r="A536" t="str">
            <v>3433</v>
          </cell>
          <cell r="B536" t="str">
            <v>4225</v>
          </cell>
        </row>
        <row r="537">
          <cell r="A537" t="str">
            <v>7117</v>
          </cell>
          <cell r="B537" t="str">
            <v>6795</v>
          </cell>
        </row>
        <row r="538">
          <cell r="A538" t="str">
            <v>7119</v>
          </cell>
          <cell r="B538" t="str">
            <v>6795</v>
          </cell>
        </row>
        <row r="539">
          <cell r="A539" t="str">
            <v>3481</v>
          </cell>
          <cell r="B539" t="str">
            <v>4245</v>
          </cell>
        </row>
        <row r="540">
          <cell r="A540" t="str">
            <v>9045</v>
          </cell>
          <cell r="B540" t="str">
            <v>8385</v>
          </cell>
        </row>
        <row r="541">
          <cell r="A541" t="str">
            <v>5033</v>
          </cell>
          <cell r="B541" t="str">
            <v>5275</v>
          </cell>
        </row>
        <row r="542">
          <cell r="A542" t="str">
            <v>7667</v>
          </cell>
          <cell r="B542" t="str">
            <v>7285</v>
          </cell>
        </row>
        <row r="543">
          <cell r="A543" t="str">
            <v>7665</v>
          </cell>
          <cell r="B543" t="str">
            <v>7285</v>
          </cell>
        </row>
        <row r="544">
          <cell r="A544" t="str">
            <v>1375</v>
          </cell>
          <cell r="B544" t="str">
            <v>1895</v>
          </cell>
        </row>
        <row r="545">
          <cell r="A545" t="str">
            <v>3465</v>
          </cell>
          <cell r="B545" t="str">
            <v>4225</v>
          </cell>
        </row>
        <row r="546">
          <cell r="A546" t="str">
            <v>1413</v>
          </cell>
          <cell r="B546" t="str">
            <v>1885</v>
          </cell>
        </row>
        <row r="547">
          <cell r="A547" t="str">
            <v>1372</v>
          </cell>
          <cell r="B547" t="str">
            <v>1885</v>
          </cell>
        </row>
        <row r="548">
          <cell r="A548" t="str">
            <v>3285</v>
          </cell>
          <cell r="B548" t="str">
            <v>3945</v>
          </cell>
        </row>
        <row r="549">
          <cell r="A549" t="str">
            <v>1517</v>
          </cell>
          <cell r="B549" t="str">
            <v>1970</v>
          </cell>
        </row>
        <row r="550">
          <cell r="A550" t="str">
            <v>8971</v>
          </cell>
          <cell r="B550" t="str">
            <v>8355</v>
          </cell>
        </row>
        <row r="551">
          <cell r="A551" t="str">
            <v>3289</v>
          </cell>
          <cell r="B551" t="str">
            <v>3945</v>
          </cell>
        </row>
        <row r="552">
          <cell r="A552" t="str">
            <v>2609</v>
          </cell>
          <cell r="B552" t="str">
            <v>3125</v>
          </cell>
        </row>
        <row r="553">
          <cell r="A553" t="str">
            <v>9053</v>
          </cell>
          <cell r="B553" t="str">
            <v>8385</v>
          </cell>
        </row>
        <row r="554">
          <cell r="A554" t="str">
            <v>2861</v>
          </cell>
          <cell r="B554" t="str">
            <v>3445</v>
          </cell>
        </row>
        <row r="555">
          <cell r="A555" t="str">
            <v>3479</v>
          </cell>
          <cell r="B555" t="str">
            <v>4245</v>
          </cell>
        </row>
        <row r="556">
          <cell r="A556" t="str">
            <v>3421</v>
          </cell>
          <cell r="B556" t="str">
            <v>4145</v>
          </cell>
        </row>
        <row r="557">
          <cell r="A557" t="str">
            <v>3425</v>
          </cell>
          <cell r="B557" t="str">
            <v>4145</v>
          </cell>
        </row>
        <row r="558">
          <cell r="A558" t="str">
            <v>2865</v>
          </cell>
          <cell r="B558" t="str">
            <v>3445</v>
          </cell>
        </row>
        <row r="559">
          <cell r="A559" t="str">
            <v>7145</v>
          </cell>
          <cell r="B559" t="str">
            <v>6825</v>
          </cell>
        </row>
        <row r="560">
          <cell r="A560" t="str">
            <v>7733</v>
          </cell>
          <cell r="B560" t="str">
            <v>7365</v>
          </cell>
        </row>
        <row r="561">
          <cell r="A561" t="str">
            <v>7125</v>
          </cell>
          <cell r="B561" t="str">
            <v>6825</v>
          </cell>
        </row>
        <row r="562">
          <cell r="A562" t="str">
            <v>1393</v>
          </cell>
          <cell r="B562" t="str">
            <v>1910</v>
          </cell>
        </row>
        <row r="563">
          <cell r="A563" t="str">
            <v>1389</v>
          </cell>
          <cell r="B563" t="str">
            <v>1910</v>
          </cell>
        </row>
        <row r="564">
          <cell r="A564" t="str">
            <v>1387</v>
          </cell>
          <cell r="B564" t="str">
            <v>1910</v>
          </cell>
        </row>
        <row r="565">
          <cell r="A565" t="str">
            <v>6093</v>
          </cell>
          <cell r="B565" t="str">
            <v>5635</v>
          </cell>
        </row>
        <row r="566">
          <cell r="A566" t="str">
            <v>1014</v>
          </cell>
          <cell r="B566" t="str">
            <v>1170</v>
          </cell>
        </row>
        <row r="567">
          <cell r="A567" t="str">
            <v>2945</v>
          </cell>
          <cell r="B567" t="str">
            <v>3500</v>
          </cell>
        </row>
        <row r="568">
          <cell r="A568" t="str">
            <v>2951</v>
          </cell>
          <cell r="B568" t="str">
            <v>3500</v>
          </cell>
        </row>
        <row r="569">
          <cell r="A569" t="str">
            <v>0544</v>
          </cell>
          <cell r="B569" t="str">
            <v>0630</v>
          </cell>
        </row>
        <row r="570">
          <cell r="A570" t="str">
            <v>2947</v>
          </cell>
          <cell r="B570" t="str">
            <v>3500</v>
          </cell>
        </row>
        <row r="571">
          <cell r="A571" t="str">
            <v>2466</v>
          </cell>
          <cell r="B571" t="str">
            <v>3005</v>
          </cell>
        </row>
        <row r="572">
          <cell r="A572" t="str">
            <v>2494</v>
          </cell>
          <cell r="B572" t="str">
            <v>3030</v>
          </cell>
        </row>
        <row r="573">
          <cell r="A573" t="str">
            <v>2509</v>
          </cell>
          <cell r="B573" t="str">
            <v>3060</v>
          </cell>
        </row>
        <row r="574">
          <cell r="A574" t="str">
            <v>2505</v>
          </cell>
          <cell r="B574" t="str">
            <v>3060</v>
          </cell>
        </row>
        <row r="575">
          <cell r="A575" t="str">
            <v>2511</v>
          </cell>
          <cell r="B575" t="str">
            <v>3060</v>
          </cell>
        </row>
        <row r="576">
          <cell r="A576" t="str">
            <v>0629</v>
          </cell>
          <cell r="B576" t="str">
            <v>0750</v>
          </cell>
        </row>
        <row r="577">
          <cell r="A577" t="str">
            <v>0623</v>
          </cell>
          <cell r="B577" t="str">
            <v>0750</v>
          </cell>
        </row>
        <row r="578">
          <cell r="A578" t="str">
            <v>0621</v>
          </cell>
          <cell r="B578" t="str">
            <v>0750</v>
          </cell>
        </row>
        <row r="579">
          <cell r="A579" t="str">
            <v>0561</v>
          </cell>
          <cell r="B579" t="str">
            <v>0665</v>
          </cell>
        </row>
        <row r="580">
          <cell r="A580" t="str">
            <v>2955</v>
          </cell>
          <cell r="B580" t="str">
            <v>3500</v>
          </cell>
        </row>
        <row r="581">
          <cell r="A581" t="str">
            <v>2508</v>
          </cell>
          <cell r="B581" t="str">
            <v>3060</v>
          </cell>
        </row>
        <row r="582">
          <cell r="A582" t="str">
            <v>B195</v>
          </cell>
          <cell r="B582" t="str">
            <v>Non-public</v>
          </cell>
        </row>
        <row r="583">
          <cell r="A583" t="str">
            <v>2506</v>
          </cell>
          <cell r="B583" t="str">
            <v>3060</v>
          </cell>
        </row>
        <row r="584">
          <cell r="A584" t="str">
            <v>0961</v>
          </cell>
          <cell r="B584" t="str">
            <v>1150</v>
          </cell>
        </row>
        <row r="585">
          <cell r="A585" t="str">
            <v>0957</v>
          </cell>
          <cell r="B585" t="str">
            <v>1150</v>
          </cell>
        </row>
        <row r="586">
          <cell r="A586" t="str">
            <v>0981</v>
          </cell>
          <cell r="B586" t="str">
            <v>1160</v>
          </cell>
        </row>
        <row r="587">
          <cell r="A587" t="str">
            <v>0977</v>
          </cell>
          <cell r="B587" t="str">
            <v>1160</v>
          </cell>
        </row>
        <row r="588">
          <cell r="A588" t="str">
            <v>2510</v>
          </cell>
          <cell r="B588" t="str">
            <v>3060</v>
          </cell>
        </row>
        <row r="589">
          <cell r="A589" t="str">
            <v>0713</v>
          </cell>
          <cell r="B589" t="str">
            <v>0875</v>
          </cell>
        </row>
        <row r="590">
          <cell r="A590" t="str">
            <v>0715</v>
          </cell>
          <cell r="B590" t="str">
            <v>0875</v>
          </cell>
        </row>
        <row r="591">
          <cell r="A591" t="str">
            <v>6073</v>
          </cell>
          <cell r="B591" t="str">
            <v>5625</v>
          </cell>
        </row>
        <row r="592">
          <cell r="A592" t="str">
            <v>2520</v>
          </cell>
          <cell r="B592" t="str">
            <v>3060</v>
          </cell>
        </row>
        <row r="593">
          <cell r="A593" t="str">
            <v>2470</v>
          </cell>
          <cell r="B593" t="str">
            <v>3005</v>
          </cell>
        </row>
        <row r="594">
          <cell r="A594" t="str">
            <v>0641</v>
          </cell>
          <cell r="B594" t="str">
            <v>0755</v>
          </cell>
        </row>
        <row r="595">
          <cell r="A595" t="str">
            <v>0637</v>
          </cell>
          <cell r="B595" t="str">
            <v>0755</v>
          </cell>
        </row>
        <row r="596">
          <cell r="A596" t="str">
            <v>0609</v>
          </cell>
          <cell r="B596" t="str">
            <v>0755</v>
          </cell>
        </row>
        <row r="597">
          <cell r="A597" t="str">
            <v>2497</v>
          </cell>
          <cell r="B597" t="str">
            <v>3005</v>
          </cell>
        </row>
        <row r="598">
          <cell r="A598" t="str">
            <v>0514</v>
          </cell>
          <cell r="B598" t="str">
            <v>0630</v>
          </cell>
        </row>
        <row r="599">
          <cell r="A599" t="str">
            <v>2909</v>
          </cell>
          <cell r="B599" t="str">
            <v>3480</v>
          </cell>
        </row>
        <row r="600">
          <cell r="A600" t="str">
            <v>2919</v>
          </cell>
          <cell r="B600" t="str">
            <v>3480</v>
          </cell>
        </row>
        <row r="601">
          <cell r="A601" t="str">
            <v>2914</v>
          </cell>
          <cell r="B601" t="str">
            <v>3480</v>
          </cell>
        </row>
        <row r="602">
          <cell r="A602" t="str">
            <v>6097</v>
          </cell>
          <cell r="B602" t="str">
            <v>5635</v>
          </cell>
        </row>
        <row r="603">
          <cell r="A603" t="str">
            <v>2961</v>
          </cell>
          <cell r="B603" t="str">
            <v>3500</v>
          </cell>
        </row>
        <row r="604">
          <cell r="A604" t="str">
            <v>B160</v>
          </cell>
          <cell r="B604" t="str">
            <v>Non-public</v>
          </cell>
        </row>
        <row r="605">
          <cell r="A605" t="str">
            <v>2976</v>
          </cell>
          <cell r="B605" t="str">
            <v>9355</v>
          </cell>
        </row>
        <row r="606">
          <cell r="A606" t="str">
            <v>5748</v>
          </cell>
          <cell r="B606" t="str">
            <v>9855</v>
          </cell>
        </row>
        <row r="607">
          <cell r="A607" t="str">
            <v>0709</v>
          </cell>
          <cell r="B607" t="str">
            <v>0875</v>
          </cell>
        </row>
        <row r="608">
          <cell r="A608" t="str">
            <v>2473</v>
          </cell>
          <cell r="B608" t="str">
            <v>3005</v>
          </cell>
        </row>
        <row r="609">
          <cell r="A609" t="str">
            <v>2485</v>
          </cell>
          <cell r="B609" t="str">
            <v>3005</v>
          </cell>
        </row>
        <row r="610">
          <cell r="A610" t="str">
            <v>2486</v>
          </cell>
          <cell r="B610" t="str">
            <v>3005</v>
          </cell>
        </row>
        <row r="611">
          <cell r="A611" t="str">
            <v>B161</v>
          </cell>
          <cell r="B611" t="str">
            <v>Non-public</v>
          </cell>
        </row>
        <row r="612">
          <cell r="A612" t="str">
            <v>2469</v>
          </cell>
          <cell r="B612" t="str">
            <v>3005</v>
          </cell>
        </row>
        <row r="613">
          <cell r="A613" t="str">
            <v>2487</v>
          </cell>
          <cell r="B613" t="str">
            <v>3005</v>
          </cell>
        </row>
        <row r="614">
          <cell r="A614" t="str">
            <v>2476</v>
          </cell>
          <cell r="B614" t="str">
            <v>3005</v>
          </cell>
        </row>
        <row r="615">
          <cell r="A615" t="str">
            <v>2518</v>
          </cell>
          <cell r="B615" t="str">
            <v>3060</v>
          </cell>
        </row>
        <row r="616">
          <cell r="A616" t="str">
            <v>0999</v>
          </cell>
          <cell r="B616" t="str">
            <v>1170</v>
          </cell>
        </row>
        <row r="617">
          <cell r="A617" t="str">
            <v>0997</v>
          </cell>
          <cell r="B617" t="str">
            <v>1170</v>
          </cell>
        </row>
        <row r="618">
          <cell r="A618" t="str">
            <v>0705</v>
          </cell>
          <cell r="B618" t="str">
            <v>0875</v>
          </cell>
        </row>
        <row r="619">
          <cell r="A619" t="str">
            <v>0673</v>
          </cell>
          <cell r="B619" t="str">
            <v>0815</v>
          </cell>
        </row>
        <row r="620">
          <cell r="A620" t="str">
            <v>2474</v>
          </cell>
          <cell r="B620" t="str">
            <v>3005</v>
          </cell>
        </row>
        <row r="621">
          <cell r="A621" t="str">
            <v>0521</v>
          </cell>
          <cell r="B621" t="str">
            <v>0615</v>
          </cell>
        </row>
        <row r="622">
          <cell r="A622" t="str">
            <v>1015</v>
          </cell>
          <cell r="B622" t="str">
            <v>1170</v>
          </cell>
        </row>
        <row r="623">
          <cell r="A623" t="str">
            <v>B249</v>
          </cell>
          <cell r="B623" t="str">
            <v>Non-public</v>
          </cell>
        </row>
        <row r="624">
          <cell r="A624" t="str">
            <v>2478</v>
          </cell>
          <cell r="B624" t="str">
            <v>3025</v>
          </cell>
        </row>
        <row r="625">
          <cell r="A625" t="str">
            <v>2477</v>
          </cell>
          <cell r="B625" t="str">
            <v>3025</v>
          </cell>
        </row>
        <row r="626">
          <cell r="A626" t="str">
            <v>2501</v>
          </cell>
          <cell r="B626" t="str">
            <v>3025</v>
          </cell>
        </row>
        <row r="627">
          <cell r="A627" t="str">
            <v>2502</v>
          </cell>
          <cell r="B627" t="str">
            <v>3025</v>
          </cell>
        </row>
        <row r="628">
          <cell r="A628" t="str">
            <v>2489</v>
          </cell>
          <cell r="B628" t="str">
            <v>3005</v>
          </cell>
        </row>
        <row r="629">
          <cell r="A629" t="str">
            <v>2499</v>
          </cell>
          <cell r="B629" t="str">
            <v>3005</v>
          </cell>
        </row>
        <row r="630">
          <cell r="A630" t="str">
            <v>0565</v>
          </cell>
          <cell r="B630" t="str">
            <v>0665</v>
          </cell>
        </row>
        <row r="631">
          <cell r="A631" t="str">
            <v>2481</v>
          </cell>
          <cell r="B631" t="str">
            <v>3005</v>
          </cell>
        </row>
        <row r="632">
          <cell r="A632" t="str">
            <v>0569</v>
          </cell>
          <cell r="B632" t="str">
            <v>0665</v>
          </cell>
        </row>
        <row r="633">
          <cell r="A633" t="str">
            <v>2538</v>
          </cell>
          <cell r="B633" t="str">
            <v>3070</v>
          </cell>
        </row>
        <row r="634">
          <cell r="A634" t="str">
            <v>2523</v>
          </cell>
          <cell r="B634" t="str">
            <v>3070</v>
          </cell>
        </row>
        <row r="635">
          <cell r="A635" t="str">
            <v>2471</v>
          </cell>
          <cell r="B635" t="str">
            <v>3005</v>
          </cell>
        </row>
        <row r="636">
          <cell r="A636" t="str">
            <v>2905</v>
          </cell>
          <cell r="B636" t="str">
            <v>3470</v>
          </cell>
        </row>
        <row r="637">
          <cell r="A637" t="str">
            <v>B190</v>
          </cell>
          <cell r="B637" t="str">
            <v>Non-public</v>
          </cell>
        </row>
        <row r="638">
          <cell r="A638" t="str">
            <v>A480</v>
          </cell>
          <cell r="B638" t="str">
            <v>Non-public</v>
          </cell>
        </row>
        <row r="639">
          <cell r="A639" t="str">
            <v>3013</v>
          </cell>
          <cell r="B639" t="str">
            <v>3500</v>
          </cell>
        </row>
        <row r="640">
          <cell r="A640" t="str">
            <v>2969</v>
          </cell>
          <cell r="B640" t="str">
            <v>3500</v>
          </cell>
        </row>
        <row r="641">
          <cell r="A641" t="str">
            <v>0711</v>
          </cell>
          <cell r="B641" t="str">
            <v>0875</v>
          </cell>
        </row>
        <row r="642">
          <cell r="A642" t="str">
            <v>2475</v>
          </cell>
          <cell r="B642" t="str">
            <v>3005</v>
          </cell>
        </row>
        <row r="643">
          <cell r="A643" t="str">
            <v>0557</v>
          </cell>
          <cell r="B643" t="str">
            <v>0665</v>
          </cell>
        </row>
        <row r="644">
          <cell r="A644" t="str">
            <v>0553</v>
          </cell>
          <cell r="B644" t="str">
            <v>0665</v>
          </cell>
        </row>
        <row r="645">
          <cell r="A645" t="str">
            <v>B248</v>
          </cell>
          <cell r="B645" t="str">
            <v>Non-public</v>
          </cell>
        </row>
        <row r="646">
          <cell r="A646" t="str">
            <v>0689</v>
          </cell>
          <cell r="B646" t="str">
            <v>0815</v>
          </cell>
        </row>
        <row r="647">
          <cell r="A647" t="str">
            <v>0702</v>
          </cell>
          <cell r="B647" t="str">
            <v>0875</v>
          </cell>
        </row>
        <row r="648">
          <cell r="A648" t="str">
            <v>0701</v>
          </cell>
          <cell r="B648" t="str">
            <v>0875</v>
          </cell>
        </row>
        <row r="649">
          <cell r="A649" t="str">
            <v>6035</v>
          </cell>
          <cell r="B649" t="str">
            <v>5615</v>
          </cell>
        </row>
        <row r="650">
          <cell r="A650" t="str">
            <v>6032</v>
          </cell>
          <cell r="B650" t="str">
            <v>5615</v>
          </cell>
        </row>
        <row r="651">
          <cell r="A651" t="str">
            <v>6033</v>
          </cell>
          <cell r="B651" t="str">
            <v>5615</v>
          </cell>
        </row>
        <row r="652">
          <cell r="A652" t="str">
            <v>2963</v>
          </cell>
          <cell r="B652" t="str">
            <v>3500</v>
          </cell>
        </row>
        <row r="653">
          <cell r="A653" t="str">
            <v>2504</v>
          </cell>
          <cell r="B653" t="str">
            <v>3030</v>
          </cell>
        </row>
        <row r="654">
          <cell r="A654" t="str">
            <v>2516</v>
          </cell>
          <cell r="B654" t="str">
            <v>3060</v>
          </cell>
        </row>
        <row r="655">
          <cell r="A655" t="str">
            <v>2498</v>
          </cell>
          <cell r="B655" t="str">
            <v>3030</v>
          </cell>
        </row>
        <row r="656">
          <cell r="A656" t="str">
            <v>2468</v>
          </cell>
          <cell r="B656" t="str">
            <v>3005</v>
          </cell>
        </row>
        <row r="657">
          <cell r="A657" t="str">
            <v>2537</v>
          </cell>
          <cell r="B657" t="str">
            <v>3070</v>
          </cell>
        </row>
        <row r="658">
          <cell r="A658" t="str">
            <v>2521</v>
          </cell>
          <cell r="B658" t="str">
            <v>3070</v>
          </cell>
        </row>
        <row r="659">
          <cell r="A659" t="str">
            <v>2517</v>
          </cell>
          <cell r="B659" t="str">
            <v>3070</v>
          </cell>
        </row>
        <row r="660">
          <cell r="A660" t="str">
            <v>2542</v>
          </cell>
          <cell r="B660" t="str">
            <v>3070</v>
          </cell>
        </row>
        <row r="661">
          <cell r="A661" t="str">
            <v>2529</v>
          </cell>
          <cell r="B661" t="str">
            <v>3070</v>
          </cell>
        </row>
        <row r="662">
          <cell r="A662" t="str">
            <v>6051</v>
          </cell>
          <cell r="B662" t="str">
            <v>5620</v>
          </cell>
        </row>
        <row r="663">
          <cell r="A663" t="str">
            <v>6049</v>
          </cell>
          <cell r="B663" t="str">
            <v>5620</v>
          </cell>
        </row>
        <row r="664">
          <cell r="A664" t="str">
            <v>2904</v>
          </cell>
          <cell r="B664" t="str">
            <v>3470</v>
          </cell>
        </row>
        <row r="665">
          <cell r="A665" t="str">
            <v>2907</v>
          </cell>
          <cell r="B665" t="str">
            <v>3470</v>
          </cell>
        </row>
        <row r="666">
          <cell r="A666" t="str">
            <v>2897</v>
          </cell>
          <cell r="B666" t="str">
            <v>3470</v>
          </cell>
        </row>
        <row r="667">
          <cell r="A667" t="str">
            <v>2496</v>
          </cell>
          <cell r="B667" t="str">
            <v>3030</v>
          </cell>
        </row>
        <row r="668">
          <cell r="A668" t="str">
            <v>2524</v>
          </cell>
          <cell r="B668" t="str">
            <v>9325</v>
          </cell>
        </row>
        <row r="669">
          <cell r="A669" t="str">
            <v>2551</v>
          </cell>
          <cell r="B669" t="str">
            <v>9640</v>
          </cell>
        </row>
        <row r="670">
          <cell r="A670" t="str">
            <v>2513</v>
          </cell>
          <cell r="B670" t="str">
            <v>3060</v>
          </cell>
        </row>
        <row r="671">
          <cell r="A671" t="str">
            <v>B246</v>
          </cell>
          <cell r="B671" t="str">
            <v>Non-public</v>
          </cell>
        </row>
        <row r="672">
          <cell r="A672" t="str">
            <v>B215</v>
          </cell>
          <cell r="B672" t="str">
            <v>Non-public</v>
          </cell>
        </row>
        <row r="673">
          <cell r="A673" t="str">
            <v>0534</v>
          </cell>
          <cell r="B673" t="str">
            <v>0665</v>
          </cell>
        </row>
        <row r="674">
          <cell r="A674" t="str">
            <v>6085</v>
          </cell>
          <cell r="B674" t="str">
            <v>5635</v>
          </cell>
        </row>
        <row r="675">
          <cell r="A675" t="str">
            <v>6089</v>
          </cell>
          <cell r="B675" t="str">
            <v>5635</v>
          </cell>
        </row>
        <row r="676">
          <cell r="A676" t="str">
            <v>2993</v>
          </cell>
          <cell r="B676" t="str">
            <v>3500</v>
          </cell>
        </row>
        <row r="677">
          <cell r="A677" t="str">
            <v>0649</v>
          </cell>
          <cell r="B677" t="str">
            <v>0775</v>
          </cell>
        </row>
        <row r="678">
          <cell r="A678" t="str">
            <v>0645</v>
          </cell>
          <cell r="B678" t="str">
            <v>0775</v>
          </cell>
        </row>
        <row r="679">
          <cell r="A679" t="str">
            <v>6012</v>
          </cell>
          <cell r="B679" t="str">
            <v>5615</v>
          </cell>
        </row>
        <row r="680">
          <cell r="A680" t="str">
            <v>2515</v>
          </cell>
          <cell r="B680" t="str">
            <v>3060</v>
          </cell>
        </row>
        <row r="681">
          <cell r="A681" t="str">
            <v>2539</v>
          </cell>
          <cell r="B681" t="str">
            <v>3070</v>
          </cell>
        </row>
        <row r="682">
          <cell r="A682" t="str">
            <v>B367</v>
          </cell>
          <cell r="B682" t="str">
            <v>Non-public</v>
          </cell>
        </row>
        <row r="683">
          <cell r="A683" t="str">
            <v>2500</v>
          </cell>
          <cell r="B683" t="str">
            <v>3005</v>
          </cell>
        </row>
        <row r="684">
          <cell r="A684" t="str">
            <v>2490</v>
          </cell>
          <cell r="B684" t="str">
            <v>3005</v>
          </cell>
        </row>
        <row r="685">
          <cell r="A685" t="str">
            <v>1033</v>
          </cell>
          <cell r="B685" t="str">
            <v>1180</v>
          </cell>
        </row>
        <row r="686">
          <cell r="A686" t="str">
            <v>1021</v>
          </cell>
          <cell r="B686" t="str">
            <v>1180</v>
          </cell>
        </row>
        <row r="687">
          <cell r="A687" t="str">
            <v>B227</v>
          </cell>
          <cell r="B687" t="str">
            <v>Non-public</v>
          </cell>
        </row>
        <row r="688">
          <cell r="A688" t="str">
            <v>B216</v>
          </cell>
          <cell r="B688" t="str">
            <v>Non-public</v>
          </cell>
        </row>
        <row r="689">
          <cell r="A689" t="str">
            <v>2482</v>
          </cell>
          <cell r="B689" t="str">
            <v>3005</v>
          </cell>
        </row>
        <row r="690">
          <cell r="A690" t="str">
            <v>2479</v>
          </cell>
          <cell r="B690" t="str">
            <v>3005</v>
          </cell>
        </row>
        <row r="691">
          <cell r="A691" t="str">
            <v>2492</v>
          </cell>
          <cell r="B691" t="str">
            <v>3030</v>
          </cell>
        </row>
        <row r="692">
          <cell r="A692" t="str">
            <v>2465</v>
          </cell>
          <cell r="B692" t="str">
            <v>3055</v>
          </cell>
        </row>
        <row r="693">
          <cell r="A693" t="str">
            <v>2463</v>
          </cell>
          <cell r="B693" t="str">
            <v>3055</v>
          </cell>
        </row>
        <row r="694">
          <cell r="A694" t="str">
            <v>6780</v>
          </cell>
          <cell r="B694" t="str">
            <v>3055</v>
          </cell>
        </row>
        <row r="695">
          <cell r="A695" t="str">
            <v>2512</v>
          </cell>
          <cell r="B695" t="str">
            <v>3060</v>
          </cell>
        </row>
        <row r="696">
          <cell r="A696" t="str">
            <v>0542</v>
          </cell>
          <cell r="B696" t="str">
            <v>0630</v>
          </cell>
        </row>
        <row r="697">
          <cell r="A697" t="str">
            <v>2533</v>
          </cell>
          <cell r="B697" t="str">
            <v>3070</v>
          </cell>
        </row>
        <row r="698">
          <cell r="A698" t="str">
            <v>B395</v>
          </cell>
          <cell r="B698" t="str">
            <v>Non-public</v>
          </cell>
        </row>
        <row r="699">
          <cell r="A699" t="str">
            <v>1020</v>
          </cell>
          <cell r="B699" t="str">
            <v>1170</v>
          </cell>
        </row>
        <row r="700">
          <cell r="A700" t="str">
            <v>2943</v>
          </cell>
          <cell r="B700" t="str">
            <v>3500</v>
          </cell>
        </row>
        <row r="701">
          <cell r="A701" t="str">
            <v>2895</v>
          </cell>
          <cell r="B701" t="str">
            <v>3460</v>
          </cell>
        </row>
        <row r="702">
          <cell r="A702" t="str">
            <v>2894</v>
          </cell>
          <cell r="B702" t="str">
            <v>3460</v>
          </cell>
        </row>
        <row r="703">
          <cell r="A703" t="str">
            <v>2896</v>
          </cell>
          <cell r="B703" t="str">
            <v>3460</v>
          </cell>
        </row>
        <row r="704">
          <cell r="A704" t="str">
            <v>0321</v>
          </cell>
          <cell r="B704" t="str">
            <v>8800</v>
          </cell>
        </row>
        <row r="705">
          <cell r="A705" t="str">
            <v>0695</v>
          </cell>
          <cell r="B705" t="str">
            <v>0815</v>
          </cell>
        </row>
        <row r="706">
          <cell r="A706" t="str">
            <v>0537</v>
          </cell>
          <cell r="B706" t="str">
            <v>0615</v>
          </cell>
        </row>
        <row r="707">
          <cell r="A707" t="str">
            <v>2483</v>
          </cell>
          <cell r="B707" t="str">
            <v>3005</v>
          </cell>
        </row>
        <row r="708">
          <cell r="A708" t="str">
            <v>8163</v>
          </cell>
          <cell r="B708" t="str">
            <v>7945</v>
          </cell>
        </row>
        <row r="709">
          <cell r="A709" t="str">
            <v>8177</v>
          </cell>
          <cell r="B709" t="str">
            <v>7945</v>
          </cell>
        </row>
        <row r="710">
          <cell r="A710" t="str">
            <v>8167</v>
          </cell>
          <cell r="B710" t="str">
            <v>7945</v>
          </cell>
        </row>
        <row r="711">
          <cell r="A711" t="str">
            <v>2522</v>
          </cell>
          <cell r="B711" t="str">
            <v>3060</v>
          </cell>
        </row>
        <row r="712">
          <cell r="A712" t="str">
            <v>C375</v>
          </cell>
          <cell r="B712" t="str">
            <v>Non-public</v>
          </cell>
        </row>
        <row r="713">
          <cell r="A713" t="str">
            <v>B233</v>
          </cell>
          <cell r="B713" t="str">
            <v>Non-public</v>
          </cell>
        </row>
        <row r="714">
          <cell r="A714" t="str">
            <v>8154</v>
          </cell>
          <cell r="B714" t="str">
            <v>7935</v>
          </cell>
        </row>
        <row r="715">
          <cell r="A715" t="str">
            <v>8155</v>
          </cell>
          <cell r="B715" t="str">
            <v>7935</v>
          </cell>
        </row>
        <row r="716">
          <cell r="A716" t="str">
            <v>0541</v>
          </cell>
          <cell r="B716" t="str">
            <v>0630</v>
          </cell>
        </row>
        <row r="717">
          <cell r="A717" t="str">
            <v>B241</v>
          </cell>
          <cell r="B717" t="str">
            <v>Non-public</v>
          </cell>
        </row>
        <row r="718">
          <cell r="A718" t="str">
            <v>3005</v>
          </cell>
          <cell r="B718" t="str">
            <v>3500</v>
          </cell>
        </row>
        <row r="719">
          <cell r="A719" t="str">
            <v>2495</v>
          </cell>
          <cell r="B719" t="str">
            <v>3030</v>
          </cell>
        </row>
        <row r="720">
          <cell r="A720" t="str">
            <v>2526</v>
          </cell>
          <cell r="B720" t="str">
            <v>3060</v>
          </cell>
        </row>
        <row r="721">
          <cell r="A721" t="str">
            <v>0539</v>
          </cell>
          <cell r="B721" t="str">
            <v>0615</v>
          </cell>
        </row>
        <row r="722">
          <cell r="A722" t="str">
            <v>2921</v>
          </cell>
          <cell r="B722" t="str">
            <v>3490</v>
          </cell>
        </row>
        <row r="723">
          <cell r="A723" t="str">
            <v>2923</v>
          </cell>
          <cell r="B723" t="str">
            <v>3490</v>
          </cell>
        </row>
        <row r="724">
          <cell r="A724" t="str">
            <v>2922</v>
          </cell>
          <cell r="B724" t="str">
            <v>3490</v>
          </cell>
        </row>
        <row r="725">
          <cell r="A725" t="str">
            <v>2935</v>
          </cell>
          <cell r="B725" t="str">
            <v>3490</v>
          </cell>
        </row>
        <row r="726">
          <cell r="A726" t="str">
            <v>2493</v>
          </cell>
          <cell r="B726" t="str">
            <v>3030</v>
          </cell>
        </row>
        <row r="727">
          <cell r="A727" t="str">
            <v>2503</v>
          </cell>
          <cell r="B727" t="str">
            <v>3030</v>
          </cell>
        </row>
        <row r="728">
          <cell r="A728" t="str">
            <v>2491</v>
          </cell>
          <cell r="B728" t="str">
            <v>3030</v>
          </cell>
        </row>
        <row r="729">
          <cell r="A729" t="str">
            <v>2547</v>
          </cell>
          <cell r="B729" t="str">
            <v>3070</v>
          </cell>
        </row>
        <row r="730">
          <cell r="A730" t="str">
            <v>2507</v>
          </cell>
          <cell r="B730" t="str">
            <v>3060</v>
          </cell>
        </row>
        <row r="731">
          <cell r="A731" t="str">
            <v>0512</v>
          </cell>
          <cell r="B731" t="str">
            <v>0630</v>
          </cell>
        </row>
        <row r="732">
          <cell r="A732" t="str">
            <v>0511</v>
          </cell>
          <cell r="B732" t="str">
            <v>0630</v>
          </cell>
        </row>
        <row r="733">
          <cell r="A733" t="str">
            <v>0517</v>
          </cell>
          <cell r="B733" t="str">
            <v>0630</v>
          </cell>
        </row>
        <row r="734">
          <cell r="A734" t="str">
            <v>0510</v>
          </cell>
          <cell r="B734" t="str">
            <v>0630</v>
          </cell>
        </row>
        <row r="735">
          <cell r="A735" t="str">
            <v>9129</v>
          </cell>
          <cell r="B735" t="str">
            <v>8565</v>
          </cell>
        </row>
        <row r="736">
          <cell r="A736" t="str">
            <v>9113</v>
          </cell>
          <cell r="B736" t="str">
            <v>8525</v>
          </cell>
        </row>
        <row r="737">
          <cell r="A737" t="str">
            <v>9137</v>
          </cell>
          <cell r="B737" t="str">
            <v>8525</v>
          </cell>
        </row>
        <row r="738">
          <cell r="A738" t="str">
            <v>9163</v>
          </cell>
          <cell r="B738" t="str">
            <v>8565</v>
          </cell>
        </row>
        <row r="739">
          <cell r="A739" t="str">
            <v>9122</v>
          </cell>
          <cell r="B739" t="str">
            <v>8515</v>
          </cell>
        </row>
        <row r="740">
          <cell r="A740" t="str">
            <v>9135</v>
          </cell>
          <cell r="B740" t="str">
            <v>8515</v>
          </cell>
        </row>
        <row r="741">
          <cell r="A741" t="str">
            <v>9119</v>
          </cell>
          <cell r="B741" t="str">
            <v>8515</v>
          </cell>
        </row>
        <row r="742">
          <cell r="A742" t="str">
            <v>9157</v>
          </cell>
          <cell r="B742" t="str">
            <v>8565</v>
          </cell>
        </row>
        <row r="743">
          <cell r="A743" t="str">
            <v>9153</v>
          </cell>
          <cell r="B743" t="str">
            <v>8565</v>
          </cell>
        </row>
        <row r="744">
          <cell r="A744" t="str">
            <v>9143</v>
          </cell>
          <cell r="B744" t="str">
            <v>8535</v>
          </cell>
        </row>
        <row r="745">
          <cell r="A745" t="str">
            <v>9141</v>
          </cell>
          <cell r="B745" t="str">
            <v>8535</v>
          </cell>
        </row>
        <row r="746">
          <cell r="A746" t="str">
            <v>9149</v>
          </cell>
          <cell r="B746" t="str">
            <v>8565</v>
          </cell>
        </row>
        <row r="747">
          <cell r="A747" t="str">
            <v>A260</v>
          </cell>
          <cell r="B747" t="str">
            <v>Non-public</v>
          </cell>
        </row>
        <row r="748">
          <cell r="A748" t="str">
            <v>0045</v>
          </cell>
          <cell r="B748" t="str">
            <v>0125</v>
          </cell>
        </row>
        <row r="749">
          <cell r="A749" t="str">
            <v>0020</v>
          </cell>
          <cell r="B749" t="str">
            <v>0015</v>
          </cell>
        </row>
        <row r="750">
          <cell r="A750" t="str">
            <v>0021</v>
          </cell>
          <cell r="B750" t="str">
            <v>0015</v>
          </cell>
        </row>
        <row r="751">
          <cell r="A751" t="str">
            <v>0013</v>
          </cell>
          <cell r="B751" t="str">
            <v>0015</v>
          </cell>
        </row>
        <row r="752">
          <cell r="A752" t="str">
            <v>0141</v>
          </cell>
          <cell r="B752" t="str">
            <v>0235</v>
          </cell>
        </row>
        <row r="753">
          <cell r="A753" t="str">
            <v>6454</v>
          </cell>
          <cell r="B753" t="str">
            <v>6055</v>
          </cell>
        </row>
        <row r="754">
          <cell r="A754" t="str">
            <v>2369</v>
          </cell>
          <cell r="B754" t="str">
            <v>2865</v>
          </cell>
        </row>
        <row r="755">
          <cell r="A755" t="str">
            <v>3021</v>
          </cell>
          <cell r="B755" t="str">
            <v>3625</v>
          </cell>
        </row>
        <row r="756">
          <cell r="A756" t="str">
            <v>7893</v>
          </cell>
          <cell r="B756" t="str">
            <v>7615</v>
          </cell>
        </row>
        <row r="757">
          <cell r="A757" t="str">
            <v>7895</v>
          </cell>
          <cell r="B757" t="str">
            <v>7615</v>
          </cell>
        </row>
        <row r="758">
          <cell r="A758" t="str">
            <v>0069</v>
          </cell>
          <cell r="B758" t="str">
            <v>0225</v>
          </cell>
        </row>
        <row r="759">
          <cell r="A759" t="str">
            <v>0275</v>
          </cell>
          <cell r="B759" t="str">
            <v>0235</v>
          </cell>
        </row>
        <row r="760">
          <cell r="A760" t="str">
            <v>A248</v>
          </cell>
          <cell r="B760" t="str">
            <v>Non-public</v>
          </cell>
        </row>
        <row r="761">
          <cell r="A761" t="str">
            <v>6457</v>
          </cell>
          <cell r="B761" t="str">
            <v>6060</v>
          </cell>
        </row>
        <row r="762">
          <cell r="A762" t="str">
            <v>1765</v>
          </cell>
          <cell r="B762" t="str">
            <v>2305</v>
          </cell>
        </row>
        <row r="763">
          <cell r="A763" t="str">
            <v>0033</v>
          </cell>
          <cell r="B763" t="str">
            <v>0025</v>
          </cell>
        </row>
        <row r="764">
          <cell r="A764" t="str">
            <v>0029</v>
          </cell>
          <cell r="B764" t="str">
            <v>0025</v>
          </cell>
        </row>
        <row r="765">
          <cell r="A765" t="str">
            <v>1652</v>
          </cell>
          <cell r="B765" t="str">
            <v>2155</v>
          </cell>
        </row>
        <row r="766">
          <cell r="A766" t="str">
            <v>B015</v>
          </cell>
          <cell r="B766" t="str">
            <v>Non-public</v>
          </cell>
        </row>
        <row r="767">
          <cell r="A767" t="str">
            <v>A120</v>
          </cell>
          <cell r="B767" t="str">
            <v>Non-public</v>
          </cell>
        </row>
        <row r="768">
          <cell r="A768" t="str">
            <v>A125</v>
          </cell>
          <cell r="B768" t="str">
            <v>Non-public</v>
          </cell>
        </row>
        <row r="769">
          <cell r="A769" t="str">
            <v>A172</v>
          </cell>
          <cell r="B769" t="str">
            <v>Non-public</v>
          </cell>
        </row>
        <row r="770">
          <cell r="A770" t="str">
            <v>A170</v>
          </cell>
          <cell r="B770" t="str">
            <v>Non-public</v>
          </cell>
        </row>
        <row r="771">
          <cell r="A771" t="str">
            <v>0107</v>
          </cell>
          <cell r="B771" t="str">
            <v>0235</v>
          </cell>
        </row>
        <row r="772">
          <cell r="A772" t="str">
            <v>0149</v>
          </cell>
          <cell r="B772" t="str">
            <v>0235</v>
          </cell>
        </row>
        <row r="773">
          <cell r="A773" t="str">
            <v>9089</v>
          </cell>
          <cell r="B773" t="str">
            <v>8445</v>
          </cell>
        </row>
        <row r="774">
          <cell r="A774" t="str">
            <v>9098</v>
          </cell>
          <cell r="B774" t="str">
            <v>8445</v>
          </cell>
        </row>
        <row r="775">
          <cell r="A775" t="str">
            <v>9093</v>
          </cell>
          <cell r="B775" t="str">
            <v>8445</v>
          </cell>
        </row>
        <row r="776">
          <cell r="A776" t="str">
            <v>0153</v>
          </cell>
          <cell r="B776" t="str">
            <v>0235</v>
          </cell>
        </row>
        <row r="777">
          <cell r="A777" t="str">
            <v>1693</v>
          </cell>
          <cell r="B777" t="str">
            <v>2305</v>
          </cell>
        </row>
        <row r="778">
          <cell r="A778" t="str">
            <v>0151</v>
          </cell>
          <cell r="B778" t="str">
            <v>0235</v>
          </cell>
        </row>
        <row r="779">
          <cell r="A779" t="str">
            <v>1321</v>
          </cell>
          <cell r="B779" t="str">
            <v>1805</v>
          </cell>
        </row>
        <row r="780">
          <cell r="A780" t="str">
            <v>7897</v>
          </cell>
          <cell r="B780" t="str">
            <v>7615</v>
          </cell>
        </row>
        <row r="781">
          <cell r="A781" t="str">
            <v>0091</v>
          </cell>
          <cell r="B781" t="str">
            <v>0225</v>
          </cell>
        </row>
        <row r="782">
          <cell r="A782" t="str">
            <v>0090</v>
          </cell>
          <cell r="B782" t="str">
            <v>0225</v>
          </cell>
        </row>
        <row r="783">
          <cell r="A783" t="str">
            <v>0095</v>
          </cell>
          <cell r="B783" t="str">
            <v>0225</v>
          </cell>
        </row>
        <row r="784">
          <cell r="A784" t="str">
            <v>0291</v>
          </cell>
          <cell r="B784" t="str">
            <v>0255</v>
          </cell>
        </row>
        <row r="785">
          <cell r="A785" t="str">
            <v>A249</v>
          </cell>
          <cell r="B785" t="str">
            <v>Non-public</v>
          </cell>
        </row>
        <row r="786">
          <cell r="A786" t="str">
            <v>A370</v>
          </cell>
          <cell r="B786" t="str">
            <v>Non-public</v>
          </cell>
        </row>
        <row r="787">
          <cell r="A787" t="str">
            <v>6453</v>
          </cell>
          <cell r="B787" t="str">
            <v>6055</v>
          </cell>
        </row>
        <row r="788">
          <cell r="A788" t="str">
            <v>1829</v>
          </cell>
          <cell r="B788" t="str">
            <v>2315</v>
          </cell>
        </row>
        <row r="789">
          <cell r="A789" t="str">
            <v>1833</v>
          </cell>
          <cell r="B789" t="str">
            <v>2315</v>
          </cell>
        </row>
        <row r="790">
          <cell r="A790" t="str">
            <v>9197</v>
          </cell>
          <cell r="B790" t="str">
            <v>8625</v>
          </cell>
        </row>
        <row r="791">
          <cell r="A791" t="str">
            <v>9193</v>
          </cell>
          <cell r="B791" t="str">
            <v>8625</v>
          </cell>
        </row>
        <row r="792">
          <cell r="A792" t="str">
            <v>3589</v>
          </cell>
          <cell r="B792" t="str">
            <v>4415</v>
          </cell>
        </row>
        <row r="793">
          <cell r="A793" t="str">
            <v>1617</v>
          </cell>
          <cell r="B793" t="str">
            <v>2305</v>
          </cell>
        </row>
        <row r="794">
          <cell r="A794" t="str">
            <v>A875</v>
          </cell>
          <cell r="B794" t="str">
            <v>Non-public</v>
          </cell>
        </row>
        <row r="795">
          <cell r="A795" t="str">
            <v>9179</v>
          </cell>
          <cell r="B795" t="str">
            <v>8665</v>
          </cell>
        </row>
        <row r="796">
          <cell r="A796" t="str">
            <v>9187</v>
          </cell>
          <cell r="B796" t="str">
            <v>8665</v>
          </cell>
        </row>
        <row r="797">
          <cell r="A797" t="str">
            <v>1715</v>
          </cell>
          <cell r="B797" t="str">
            <v>2270</v>
          </cell>
        </row>
        <row r="798">
          <cell r="A798" t="str">
            <v>1721</v>
          </cell>
          <cell r="B798" t="str">
            <v>2270</v>
          </cell>
        </row>
        <row r="799">
          <cell r="A799" t="str">
            <v>1718</v>
          </cell>
          <cell r="B799" t="str">
            <v>2270</v>
          </cell>
        </row>
        <row r="800">
          <cell r="A800" t="str">
            <v>1713</v>
          </cell>
          <cell r="B800" t="str">
            <v>2270</v>
          </cell>
        </row>
        <row r="801">
          <cell r="A801" t="str">
            <v>1723</v>
          </cell>
          <cell r="B801" t="str">
            <v>2270</v>
          </cell>
        </row>
        <row r="802">
          <cell r="A802" t="str">
            <v>1725</v>
          </cell>
          <cell r="B802" t="str">
            <v>2270</v>
          </cell>
        </row>
        <row r="803">
          <cell r="A803" t="str">
            <v>1729</v>
          </cell>
          <cell r="B803" t="str">
            <v>2270</v>
          </cell>
        </row>
        <row r="804">
          <cell r="A804" t="str">
            <v>A205</v>
          </cell>
          <cell r="B804" t="str">
            <v>Non-public</v>
          </cell>
        </row>
        <row r="805">
          <cell r="A805" t="str">
            <v>A195</v>
          </cell>
          <cell r="B805" t="str">
            <v>Non-public</v>
          </cell>
        </row>
        <row r="806">
          <cell r="A806" t="str">
            <v>A236</v>
          </cell>
          <cell r="B806" t="str">
            <v>Non-public</v>
          </cell>
        </row>
        <row r="807">
          <cell r="A807" t="str">
            <v>1359</v>
          </cell>
          <cell r="B807" t="str">
            <v>1835</v>
          </cell>
        </row>
        <row r="808">
          <cell r="A808" t="str">
            <v>0072</v>
          </cell>
          <cell r="B808" t="str">
            <v>0125</v>
          </cell>
        </row>
        <row r="809">
          <cell r="A809" t="str">
            <v>3061</v>
          </cell>
          <cell r="B809" t="str">
            <v>3625</v>
          </cell>
        </row>
        <row r="810">
          <cell r="A810" t="str">
            <v>B009</v>
          </cell>
          <cell r="B810" t="str">
            <v>Non-public</v>
          </cell>
        </row>
        <row r="811">
          <cell r="A811" t="str">
            <v>0071</v>
          </cell>
          <cell r="B811" t="str">
            <v>0125</v>
          </cell>
        </row>
        <row r="812">
          <cell r="A812" t="str">
            <v>1345</v>
          </cell>
          <cell r="B812" t="str">
            <v>1835</v>
          </cell>
        </row>
        <row r="813">
          <cell r="A813" t="str">
            <v>1346</v>
          </cell>
          <cell r="B813" t="str">
            <v>1835</v>
          </cell>
        </row>
        <row r="814">
          <cell r="A814" t="str">
            <v>2411</v>
          </cell>
          <cell r="B814" t="str">
            <v>9795</v>
          </cell>
        </row>
        <row r="815">
          <cell r="A815" t="str">
            <v>2291</v>
          </cell>
          <cell r="B815" t="str">
            <v>2815</v>
          </cell>
        </row>
        <row r="816">
          <cell r="A816" t="str">
            <v>0394</v>
          </cell>
          <cell r="B816" t="str">
            <v>0255</v>
          </cell>
        </row>
        <row r="817">
          <cell r="A817" t="str">
            <v>6458</v>
          </cell>
          <cell r="B817" t="str">
            <v>6060</v>
          </cell>
        </row>
        <row r="818">
          <cell r="A818" t="str">
            <v>6461</v>
          </cell>
          <cell r="B818" t="str">
            <v>6060</v>
          </cell>
        </row>
        <row r="819">
          <cell r="A819" t="str">
            <v>2293</v>
          </cell>
          <cell r="B819" t="str">
            <v>2815</v>
          </cell>
        </row>
        <row r="820">
          <cell r="A820" t="str">
            <v>2299</v>
          </cell>
          <cell r="B820" t="str">
            <v>2815</v>
          </cell>
        </row>
        <row r="821">
          <cell r="A821" t="str">
            <v>2264</v>
          </cell>
          <cell r="B821" t="str">
            <v>2815</v>
          </cell>
        </row>
        <row r="822">
          <cell r="A822" t="str">
            <v>2263</v>
          </cell>
          <cell r="B822" t="str">
            <v>2815</v>
          </cell>
        </row>
        <row r="823">
          <cell r="A823" t="str">
            <v>1317</v>
          </cell>
          <cell r="B823" t="str">
            <v>1805</v>
          </cell>
        </row>
        <row r="824">
          <cell r="A824" t="str">
            <v>1679</v>
          </cell>
          <cell r="B824" t="str">
            <v>2305</v>
          </cell>
        </row>
        <row r="825">
          <cell r="A825" t="str">
            <v>3653</v>
          </cell>
          <cell r="B825" t="str">
            <v>4415</v>
          </cell>
        </row>
        <row r="826">
          <cell r="A826" t="str">
            <v>0096</v>
          </cell>
          <cell r="B826" t="str">
            <v>0225</v>
          </cell>
        </row>
        <row r="827">
          <cell r="A827" t="str">
            <v>3608</v>
          </cell>
          <cell r="B827" t="str">
            <v>4415</v>
          </cell>
        </row>
        <row r="828">
          <cell r="A828" t="str">
            <v>1752</v>
          </cell>
          <cell r="B828" t="str">
            <v>2305</v>
          </cell>
        </row>
        <row r="829">
          <cell r="A829" t="str">
            <v>1749</v>
          </cell>
          <cell r="B829" t="str">
            <v>2305</v>
          </cell>
        </row>
        <row r="830">
          <cell r="A830" t="str">
            <v>A990</v>
          </cell>
          <cell r="B830" t="str">
            <v>Non-public</v>
          </cell>
        </row>
        <row r="831">
          <cell r="A831" t="str">
            <v>1750</v>
          </cell>
          <cell r="B831" t="str">
            <v>2305</v>
          </cell>
        </row>
        <row r="832">
          <cell r="A832" t="str">
            <v>A215</v>
          </cell>
          <cell r="B832" t="str">
            <v>Non-public</v>
          </cell>
        </row>
        <row r="833">
          <cell r="A833" t="str">
            <v>A220</v>
          </cell>
          <cell r="B833" t="str">
            <v>Non-public</v>
          </cell>
        </row>
        <row r="834">
          <cell r="A834" t="str">
            <v>0136</v>
          </cell>
          <cell r="B834" t="str">
            <v>0235</v>
          </cell>
        </row>
        <row r="835">
          <cell r="A835" t="str">
            <v>1613</v>
          </cell>
          <cell r="B835" t="str">
            <v>2155</v>
          </cell>
        </row>
        <row r="836">
          <cell r="A836" t="str">
            <v>3077</v>
          </cell>
          <cell r="B836" t="str">
            <v>3625</v>
          </cell>
        </row>
        <row r="837">
          <cell r="A837" t="str">
            <v>0157</v>
          </cell>
          <cell r="B837" t="str">
            <v>0235</v>
          </cell>
        </row>
        <row r="838">
          <cell r="A838" t="str">
            <v>2409</v>
          </cell>
          <cell r="B838" t="str">
            <v>2865</v>
          </cell>
        </row>
        <row r="839">
          <cell r="A839" t="str">
            <v>0221</v>
          </cell>
          <cell r="B839" t="str">
            <v>0235</v>
          </cell>
        </row>
        <row r="840">
          <cell r="A840" t="str">
            <v>0161</v>
          </cell>
          <cell r="B840" t="str">
            <v>0235</v>
          </cell>
        </row>
        <row r="841">
          <cell r="A841" t="str">
            <v>0154</v>
          </cell>
          <cell r="B841" t="str">
            <v>0235</v>
          </cell>
        </row>
        <row r="842">
          <cell r="A842" t="str">
            <v>7881</v>
          </cell>
          <cell r="B842" t="str">
            <v>7605</v>
          </cell>
        </row>
        <row r="843">
          <cell r="A843" t="str">
            <v>7877</v>
          </cell>
          <cell r="B843" t="str">
            <v>7605</v>
          </cell>
        </row>
        <row r="844">
          <cell r="A844" t="str">
            <v>7884</v>
          </cell>
          <cell r="B844" t="str">
            <v>7605</v>
          </cell>
        </row>
        <row r="845">
          <cell r="A845" t="str">
            <v>1325</v>
          </cell>
          <cell r="B845" t="str">
            <v>1820</v>
          </cell>
        </row>
        <row r="846">
          <cell r="A846" t="str">
            <v>1331</v>
          </cell>
          <cell r="B846" t="str">
            <v>1820</v>
          </cell>
        </row>
        <row r="847">
          <cell r="A847" t="str">
            <v>A352</v>
          </cell>
          <cell r="B847" t="str">
            <v>Non-public</v>
          </cell>
        </row>
        <row r="848">
          <cell r="A848" t="str">
            <v>0162</v>
          </cell>
          <cell r="B848" t="str">
            <v>0235</v>
          </cell>
        </row>
        <row r="849">
          <cell r="A849" t="str">
            <v>1821</v>
          </cell>
          <cell r="B849" t="str">
            <v>2315</v>
          </cell>
        </row>
        <row r="850">
          <cell r="A850" t="str">
            <v>1629</v>
          </cell>
          <cell r="B850" t="str">
            <v>2315</v>
          </cell>
        </row>
        <row r="851">
          <cell r="A851" t="str">
            <v>7889</v>
          </cell>
          <cell r="B851" t="str">
            <v>7610</v>
          </cell>
        </row>
        <row r="852">
          <cell r="A852" t="str">
            <v>7885</v>
          </cell>
          <cell r="B852" t="str">
            <v>7610</v>
          </cell>
        </row>
        <row r="853">
          <cell r="A853" t="str">
            <v>3610</v>
          </cell>
          <cell r="B853" t="str">
            <v>4415</v>
          </cell>
        </row>
        <row r="854">
          <cell r="A854" t="str">
            <v>0178</v>
          </cell>
          <cell r="B854" t="str">
            <v>0235</v>
          </cell>
        </row>
        <row r="855">
          <cell r="A855" t="str">
            <v>0068</v>
          </cell>
          <cell r="B855" t="str">
            <v>0125</v>
          </cell>
        </row>
        <row r="856">
          <cell r="A856" t="str">
            <v>1777</v>
          </cell>
          <cell r="B856" t="str">
            <v>2305</v>
          </cell>
        </row>
        <row r="857">
          <cell r="A857" t="str">
            <v>7901</v>
          </cell>
          <cell r="B857" t="str">
            <v>7615</v>
          </cell>
        </row>
        <row r="858">
          <cell r="A858" t="str">
            <v>0281</v>
          </cell>
          <cell r="B858" t="str">
            <v>0255</v>
          </cell>
        </row>
        <row r="859">
          <cell r="A859" t="str">
            <v>1731</v>
          </cell>
          <cell r="B859" t="str">
            <v>2275</v>
          </cell>
        </row>
        <row r="860">
          <cell r="A860" t="str">
            <v>0081</v>
          </cell>
          <cell r="B860" t="str">
            <v>0255</v>
          </cell>
        </row>
        <row r="861">
          <cell r="A861" t="str">
            <v>0087</v>
          </cell>
          <cell r="B861" t="str">
            <v>0225</v>
          </cell>
        </row>
        <row r="862">
          <cell r="A862" t="str">
            <v>A225</v>
          </cell>
          <cell r="B862" t="str">
            <v>Non-public</v>
          </cell>
        </row>
        <row r="863">
          <cell r="A863" t="str">
            <v>0047</v>
          </cell>
          <cell r="B863" t="str">
            <v>0125</v>
          </cell>
        </row>
        <row r="864">
          <cell r="A864" t="str">
            <v>A309</v>
          </cell>
          <cell r="B864" t="str">
            <v>Non-public</v>
          </cell>
        </row>
        <row r="865">
          <cell r="A865" t="str">
            <v>A302</v>
          </cell>
          <cell r="B865" t="str">
            <v>Non-public</v>
          </cell>
        </row>
        <row r="866">
          <cell r="A866" t="str">
            <v>A307</v>
          </cell>
          <cell r="B866" t="str">
            <v>Non-public</v>
          </cell>
        </row>
        <row r="867">
          <cell r="A867" t="str">
            <v>B725</v>
          </cell>
          <cell r="B867" t="str">
            <v>Non-public</v>
          </cell>
        </row>
        <row r="868">
          <cell r="A868" t="str">
            <v>0089</v>
          </cell>
          <cell r="B868" t="str">
            <v>0225</v>
          </cell>
        </row>
        <row r="869">
          <cell r="A869" t="str">
            <v>B418</v>
          </cell>
          <cell r="B869" t="str">
            <v>Non-public</v>
          </cell>
        </row>
        <row r="870">
          <cell r="A870" t="str">
            <v>3065</v>
          </cell>
          <cell r="B870" t="str">
            <v>3625</v>
          </cell>
        </row>
        <row r="871">
          <cell r="A871" t="str">
            <v>3078</v>
          </cell>
          <cell r="B871" t="str">
            <v>3625</v>
          </cell>
        </row>
        <row r="872">
          <cell r="A872" t="str">
            <v>9180</v>
          </cell>
          <cell r="B872" t="str">
            <v>8665</v>
          </cell>
        </row>
        <row r="873">
          <cell r="A873" t="str">
            <v>0189</v>
          </cell>
          <cell r="B873" t="str">
            <v>0235</v>
          </cell>
        </row>
        <row r="874">
          <cell r="A874" t="str">
            <v>1329</v>
          </cell>
          <cell r="B874" t="str">
            <v>1820</v>
          </cell>
        </row>
        <row r="875">
          <cell r="A875" t="str">
            <v>0164</v>
          </cell>
          <cell r="B875" t="str">
            <v>0235</v>
          </cell>
        </row>
        <row r="876">
          <cell r="A876" t="str">
            <v>1351</v>
          </cell>
          <cell r="B876" t="str">
            <v>1835</v>
          </cell>
        </row>
        <row r="877">
          <cell r="A877" t="str">
            <v>0118</v>
          </cell>
          <cell r="B877" t="str">
            <v>0235</v>
          </cell>
        </row>
        <row r="878">
          <cell r="A878" t="str">
            <v>1656</v>
          </cell>
          <cell r="B878" t="str">
            <v>2275</v>
          </cell>
        </row>
        <row r="879">
          <cell r="A879" t="str">
            <v>3661</v>
          </cell>
          <cell r="B879" t="str">
            <v>4415</v>
          </cell>
        </row>
        <row r="880">
          <cell r="A880" t="str">
            <v>0119</v>
          </cell>
          <cell r="B880" t="str">
            <v>0235</v>
          </cell>
        </row>
        <row r="881">
          <cell r="A881" t="str">
            <v>1705</v>
          </cell>
          <cell r="B881" t="str">
            <v>2260</v>
          </cell>
        </row>
        <row r="882">
          <cell r="A882" t="str">
            <v>1701</v>
          </cell>
          <cell r="B882" t="str">
            <v>2260</v>
          </cell>
        </row>
        <row r="883">
          <cell r="A883" t="str">
            <v>1707</v>
          </cell>
          <cell r="B883" t="str">
            <v>2260</v>
          </cell>
        </row>
        <row r="884">
          <cell r="A884" t="str">
            <v>1703</v>
          </cell>
          <cell r="B884" t="str">
            <v>2260</v>
          </cell>
        </row>
        <row r="885">
          <cell r="A885" t="str">
            <v>2357</v>
          </cell>
          <cell r="B885" t="str">
            <v>2865</v>
          </cell>
        </row>
        <row r="886">
          <cell r="A886" t="str">
            <v>0193</v>
          </cell>
          <cell r="B886" t="str">
            <v>0235</v>
          </cell>
        </row>
        <row r="887">
          <cell r="A887" t="str">
            <v>2393</v>
          </cell>
          <cell r="B887" t="str">
            <v>2865</v>
          </cell>
        </row>
        <row r="888">
          <cell r="A888" t="str">
            <v>2350</v>
          </cell>
          <cell r="B888" t="str">
            <v>2865</v>
          </cell>
        </row>
        <row r="889">
          <cell r="A889" t="str">
            <v>0121</v>
          </cell>
          <cell r="B889" t="str">
            <v>0235</v>
          </cell>
        </row>
        <row r="890">
          <cell r="A890" t="str">
            <v>D875</v>
          </cell>
          <cell r="B890" t="str">
            <v>Non-public</v>
          </cell>
        </row>
        <row r="891">
          <cell r="A891" t="str">
            <v>0064</v>
          </cell>
          <cell r="B891" t="str">
            <v>0125</v>
          </cell>
        </row>
        <row r="892">
          <cell r="A892" t="str">
            <v>B595</v>
          </cell>
          <cell r="B892" t="str">
            <v>Non-public</v>
          </cell>
        </row>
        <row r="893">
          <cell r="A893" t="str">
            <v>3730</v>
          </cell>
          <cell r="B893" t="str">
            <v>4535</v>
          </cell>
        </row>
        <row r="894">
          <cell r="A894" t="str">
            <v>3743</v>
          </cell>
          <cell r="B894" t="str">
            <v>4535</v>
          </cell>
        </row>
        <row r="895">
          <cell r="A895" t="str">
            <v>0125</v>
          </cell>
          <cell r="B895" t="str">
            <v>0235</v>
          </cell>
        </row>
        <row r="896">
          <cell r="A896" t="str">
            <v>B145</v>
          </cell>
          <cell r="B896" t="str">
            <v>Non-public</v>
          </cell>
        </row>
        <row r="897">
          <cell r="A897" t="str">
            <v>3607</v>
          </cell>
          <cell r="B897" t="str">
            <v>4415</v>
          </cell>
        </row>
        <row r="898">
          <cell r="A898" t="str">
            <v>A740</v>
          </cell>
          <cell r="B898" t="str">
            <v>Non-public</v>
          </cell>
        </row>
        <row r="899">
          <cell r="A899" t="str">
            <v>9085</v>
          </cell>
          <cell r="B899" t="str">
            <v>8435</v>
          </cell>
        </row>
        <row r="900">
          <cell r="A900" t="str">
            <v>3037</v>
          </cell>
          <cell r="B900" t="str">
            <v>3625</v>
          </cell>
        </row>
        <row r="901">
          <cell r="A901" t="str">
            <v>0126</v>
          </cell>
          <cell r="B901" t="str">
            <v>0235</v>
          </cell>
        </row>
        <row r="902">
          <cell r="A902" t="str">
            <v>3613</v>
          </cell>
          <cell r="B902" t="str">
            <v>4415</v>
          </cell>
        </row>
        <row r="903">
          <cell r="A903" t="str">
            <v>0053</v>
          </cell>
          <cell r="B903" t="str">
            <v>0255</v>
          </cell>
        </row>
        <row r="904">
          <cell r="A904" t="str">
            <v>0049</v>
          </cell>
          <cell r="B904" t="str">
            <v>0255</v>
          </cell>
        </row>
        <row r="905">
          <cell r="A905" t="str">
            <v>0249</v>
          </cell>
          <cell r="B905" t="str">
            <v>0235</v>
          </cell>
        </row>
        <row r="906">
          <cell r="A906" t="str">
            <v>3745</v>
          </cell>
          <cell r="B906" t="str">
            <v>4535</v>
          </cell>
        </row>
        <row r="907">
          <cell r="A907" t="str">
            <v>0270</v>
          </cell>
          <cell r="B907" t="str">
            <v>0235</v>
          </cell>
        </row>
        <row r="908">
          <cell r="A908" t="str">
            <v>3081</v>
          </cell>
          <cell r="B908" t="str">
            <v>3625</v>
          </cell>
        </row>
        <row r="909">
          <cell r="A909" t="str">
            <v>3665</v>
          </cell>
          <cell r="B909" t="str">
            <v>4415</v>
          </cell>
        </row>
        <row r="910">
          <cell r="A910" t="str">
            <v>0197</v>
          </cell>
          <cell r="B910" t="str">
            <v>0235</v>
          </cell>
        </row>
        <row r="911">
          <cell r="A911" t="str">
            <v>9178</v>
          </cell>
          <cell r="B911" t="str">
            <v>8665</v>
          </cell>
        </row>
        <row r="912">
          <cell r="A912" t="str">
            <v>A235</v>
          </cell>
          <cell r="B912" t="str">
            <v>Non-public</v>
          </cell>
        </row>
        <row r="913">
          <cell r="A913" t="str">
            <v>0186</v>
          </cell>
          <cell r="B913" t="str">
            <v>0235</v>
          </cell>
        </row>
        <row r="914">
          <cell r="A914" t="str">
            <v>3673</v>
          </cell>
          <cell r="B914" t="str">
            <v>4415</v>
          </cell>
        </row>
        <row r="915">
          <cell r="A915" t="str">
            <v>2321</v>
          </cell>
          <cell r="B915" t="str">
            <v>2825</v>
          </cell>
        </row>
        <row r="916">
          <cell r="A916" t="str">
            <v>2328</v>
          </cell>
          <cell r="B916" t="str">
            <v>2825</v>
          </cell>
        </row>
        <row r="917">
          <cell r="A917" t="str">
            <v>8633</v>
          </cell>
          <cell r="B917" t="str">
            <v>8045</v>
          </cell>
        </row>
        <row r="918">
          <cell r="A918" t="str">
            <v>8645</v>
          </cell>
          <cell r="B918" t="str">
            <v>8045</v>
          </cell>
        </row>
        <row r="919">
          <cell r="A919" t="str">
            <v>8625</v>
          </cell>
          <cell r="B919" t="str">
            <v>8045</v>
          </cell>
        </row>
        <row r="920">
          <cell r="A920" t="str">
            <v>0079</v>
          </cell>
          <cell r="B920" t="str">
            <v>0225</v>
          </cell>
        </row>
        <row r="921">
          <cell r="A921" t="str">
            <v>0205</v>
          </cell>
          <cell r="B921" t="str">
            <v>0235</v>
          </cell>
        </row>
        <row r="922">
          <cell r="A922" t="str">
            <v>2370</v>
          </cell>
          <cell r="B922" t="str">
            <v>2865</v>
          </cell>
        </row>
        <row r="923">
          <cell r="A923" t="str">
            <v>2351</v>
          </cell>
          <cell r="B923" t="str">
            <v>2865</v>
          </cell>
        </row>
        <row r="924">
          <cell r="A924" t="str">
            <v>1769</v>
          </cell>
          <cell r="B924" t="str">
            <v>2305</v>
          </cell>
        </row>
        <row r="925">
          <cell r="A925" t="str">
            <v>1773</v>
          </cell>
          <cell r="B925" t="str">
            <v>2305</v>
          </cell>
        </row>
        <row r="926">
          <cell r="A926" t="str">
            <v>1681</v>
          </cell>
          <cell r="B926" t="str">
            <v>2305</v>
          </cell>
        </row>
        <row r="927">
          <cell r="A927" t="str">
            <v>9196</v>
          </cell>
          <cell r="B927" t="str">
            <v>8665</v>
          </cell>
        </row>
        <row r="928">
          <cell r="A928" t="str">
            <v>1357</v>
          </cell>
          <cell r="B928" t="str">
            <v>1835</v>
          </cell>
        </row>
        <row r="929">
          <cell r="A929" t="str">
            <v>3704</v>
          </cell>
          <cell r="B929" t="str">
            <v>4525</v>
          </cell>
        </row>
        <row r="930">
          <cell r="A930" t="str">
            <v>0127</v>
          </cell>
          <cell r="B930" t="str">
            <v>0235</v>
          </cell>
        </row>
        <row r="931">
          <cell r="A931" t="str">
            <v>3603</v>
          </cell>
          <cell r="B931" t="str">
            <v>4445</v>
          </cell>
        </row>
        <row r="932">
          <cell r="A932" t="str">
            <v>0137</v>
          </cell>
          <cell r="B932" t="str">
            <v>0235</v>
          </cell>
        </row>
        <row r="933">
          <cell r="A933" t="str">
            <v>8677</v>
          </cell>
          <cell r="B933" t="str">
            <v>8050</v>
          </cell>
        </row>
        <row r="934">
          <cell r="A934" t="str">
            <v>0128</v>
          </cell>
          <cell r="B934" t="str">
            <v>0235</v>
          </cell>
        </row>
        <row r="935">
          <cell r="A935" t="str">
            <v>1732</v>
          </cell>
          <cell r="B935" t="str">
            <v>2275</v>
          </cell>
        </row>
        <row r="936">
          <cell r="A936" t="str">
            <v>3635</v>
          </cell>
          <cell r="B936" t="str">
            <v>4345</v>
          </cell>
        </row>
        <row r="937">
          <cell r="A937" t="str">
            <v>1621</v>
          </cell>
          <cell r="B937" t="str">
            <v>2155</v>
          </cell>
        </row>
        <row r="938">
          <cell r="A938" t="str">
            <v>2333</v>
          </cell>
          <cell r="B938" t="str">
            <v>2855</v>
          </cell>
        </row>
        <row r="939">
          <cell r="A939" t="str">
            <v>1633</v>
          </cell>
          <cell r="B939" t="str">
            <v>2315</v>
          </cell>
        </row>
        <row r="940">
          <cell r="A940" t="str">
            <v>1789</v>
          </cell>
          <cell r="B940" t="str">
            <v>2305</v>
          </cell>
        </row>
        <row r="941">
          <cell r="A941" t="str">
            <v>A130</v>
          </cell>
          <cell r="B941" t="str">
            <v>Non-public</v>
          </cell>
        </row>
        <row r="942">
          <cell r="A942" t="str">
            <v>1743</v>
          </cell>
          <cell r="B942" t="str">
            <v>2285</v>
          </cell>
        </row>
        <row r="943">
          <cell r="A943" t="str">
            <v>0213</v>
          </cell>
          <cell r="B943" t="str">
            <v>0235</v>
          </cell>
        </row>
        <row r="944">
          <cell r="A944" t="str">
            <v>0297</v>
          </cell>
          <cell r="B944" t="str">
            <v>0255</v>
          </cell>
        </row>
        <row r="945">
          <cell r="A945" t="str">
            <v>0305</v>
          </cell>
          <cell r="B945" t="str">
            <v>0255</v>
          </cell>
        </row>
        <row r="946">
          <cell r="A946" t="str">
            <v>0301</v>
          </cell>
          <cell r="B946" t="str">
            <v>0255</v>
          </cell>
        </row>
        <row r="947">
          <cell r="A947" t="str">
            <v>0083</v>
          </cell>
          <cell r="B947" t="str">
            <v>0255</v>
          </cell>
        </row>
        <row r="948">
          <cell r="A948" t="str">
            <v>1649</v>
          </cell>
          <cell r="B948" t="str">
            <v>2155</v>
          </cell>
        </row>
        <row r="949">
          <cell r="A949" t="str">
            <v>A101</v>
          </cell>
          <cell r="B949" t="str">
            <v>Non-public</v>
          </cell>
        </row>
        <row r="950">
          <cell r="A950" t="str">
            <v>6477</v>
          </cell>
          <cell r="B950" t="str">
            <v>6060</v>
          </cell>
        </row>
        <row r="951">
          <cell r="A951" t="str">
            <v>0101</v>
          </cell>
          <cell r="B951" t="str">
            <v>0235</v>
          </cell>
        </row>
        <row r="952">
          <cell r="A952" t="str">
            <v>1753</v>
          </cell>
          <cell r="B952" t="str">
            <v>2305</v>
          </cell>
        </row>
        <row r="953">
          <cell r="A953" t="str">
            <v>3625</v>
          </cell>
          <cell r="B953" t="str">
            <v>4345</v>
          </cell>
        </row>
        <row r="954">
          <cell r="A954" t="str">
            <v>1737</v>
          </cell>
          <cell r="B954" t="str">
            <v>2285</v>
          </cell>
        </row>
        <row r="955">
          <cell r="A955" t="str">
            <v>1669</v>
          </cell>
          <cell r="B955" t="str">
            <v>2285</v>
          </cell>
        </row>
        <row r="956">
          <cell r="A956" t="str">
            <v>0217</v>
          </cell>
          <cell r="B956" t="str">
            <v>0235</v>
          </cell>
        </row>
        <row r="957">
          <cell r="A957" t="str">
            <v>9186</v>
          </cell>
          <cell r="B957" t="str">
            <v>8665</v>
          </cell>
        </row>
        <row r="958">
          <cell r="A958" t="str">
            <v>8651</v>
          </cell>
          <cell r="B958" t="str">
            <v>8050</v>
          </cell>
        </row>
        <row r="959">
          <cell r="A959" t="str">
            <v>1733</v>
          </cell>
          <cell r="B959" t="str">
            <v>2275</v>
          </cell>
        </row>
        <row r="960">
          <cell r="A960" t="str">
            <v>1657</v>
          </cell>
          <cell r="B960" t="str">
            <v>2275</v>
          </cell>
        </row>
        <row r="961">
          <cell r="A961" t="str">
            <v>0219</v>
          </cell>
          <cell r="B961" t="str">
            <v>0235</v>
          </cell>
        </row>
        <row r="962">
          <cell r="A962" t="str">
            <v>2346</v>
          </cell>
          <cell r="B962" t="str">
            <v>2855</v>
          </cell>
        </row>
        <row r="963">
          <cell r="A963" t="str">
            <v>0037</v>
          </cell>
          <cell r="B963" t="str">
            <v>0025</v>
          </cell>
        </row>
        <row r="964">
          <cell r="A964" t="str">
            <v>3075</v>
          </cell>
          <cell r="B964" t="str">
            <v>3625</v>
          </cell>
        </row>
        <row r="965">
          <cell r="A965" t="str">
            <v>0129</v>
          </cell>
          <cell r="B965" t="str">
            <v>0235</v>
          </cell>
        </row>
        <row r="966">
          <cell r="A966" t="str">
            <v>9087</v>
          </cell>
          <cell r="B966" t="str">
            <v>8435</v>
          </cell>
        </row>
        <row r="967">
          <cell r="A967" t="str">
            <v>9088</v>
          </cell>
          <cell r="B967" t="str">
            <v>8435</v>
          </cell>
        </row>
        <row r="968">
          <cell r="A968" t="str">
            <v>8706</v>
          </cell>
          <cell r="B968" t="str">
            <v>8060</v>
          </cell>
        </row>
        <row r="969">
          <cell r="A969" t="str">
            <v>6069</v>
          </cell>
          <cell r="B969" t="str">
            <v>5625</v>
          </cell>
        </row>
        <row r="970">
          <cell r="A970" t="str">
            <v>2305</v>
          </cell>
          <cell r="B970" t="str">
            <v>5625</v>
          </cell>
        </row>
        <row r="971">
          <cell r="A971" t="str">
            <v>0094</v>
          </cell>
          <cell r="B971" t="str">
            <v>0225</v>
          </cell>
        </row>
        <row r="972">
          <cell r="A972" t="str">
            <v>1734</v>
          </cell>
          <cell r="B972" t="str">
            <v>2275</v>
          </cell>
        </row>
        <row r="973">
          <cell r="A973" t="str">
            <v>1673</v>
          </cell>
          <cell r="B973" t="str">
            <v>2305</v>
          </cell>
        </row>
        <row r="974">
          <cell r="A974" t="str">
            <v>9081</v>
          </cell>
          <cell r="B974" t="str">
            <v>8435</v>
          </cell>
        </row>
        <row r="975">
          <cell r="A975" t="str">
            <v>B167</v>
          </cell>
          <cell r="B975" t="str">
            <v>Non-public</v>
          </cell>
        </row>
        <row r="976">
          <cell r="A976" t="str">
            <v>2329</v>
          </cell>
          <cell r="B976" t="str">
            <v>2825</v>
          </cell>
        </row>
        <row r="977">
          <cell r="A977" t="str">
            <v>0318</v>
          </cell>
          <cell r="B977" t="str">
            <v>0255</v>
          </cell>
        </row>
        <row r="978">
          <cell r="A978" t="str">
            <v>1843</v>
          </cell>
          <cell r="B978" t="str">
            <v>2315</v>
          </cell>
        </row>
        <row r="979">
          <cell r="A979" t="str">
            <v>3731</v>
          </cell>
          <cell r="B979" t="str">
            <v>4535</v>
          </cell>
        </row>
        <row r="980">
          <cell r="A980" t="str">
            <v>0294</v>
          </cell>
          <cell r="B980" t="str">
            <v>0255</v>
          </cell>
        </row>
        <row r="981">
          <cell r="A981" t="str">
            <v>0092</v>
          </cell>
          <cell r="B981" t="str">
            <v>0225</v>
          </cell>
        </row>
        <row r="982">
          <cell r="A982" t="str">
            <v>3642</v>
          </cell>
          <cell r="B982" t="str">
            <v>4455</v>
          </cell>
        </row>
        <row r="983">
          <cell r="A983" t="str">
            <v>B557</v>
          </cell>
          <cell r="B983" t="str">
            <v>Non-public</v>
          </cell>
        </row>
        <row r="984">
          <cell r="A984" t="str">
            <v>1763</v>
          </cell>
          <cell r="B984" t="str">
            <v>2305</v>
          </cell>
        </row>
        <row r="985">
          <cell r="A985" t="str">
            <v>1785</v>
          </cell>
          <cell r="B985" t="str">
            <v>2305</v>
          </cell>
        </row>
        <row r="986">
          <cell r="A986" t="str">
            <v>7905</v>
          </cell>
          <cell r="B986" t="str">
            <v>7615</v>
          </cell>
        </row>
        <row r="987">
          <cell r="A987" t="str">
            <v>0133</v>
          </cell>
          <cell r="B987" t="str">
            <v>0235</v>
          </cell>
        </row>
        <row r="988">
          <cell r="A988" t="str">
            <v>3686</v>
          </cell>
          <cell r="B988" t="str">
            <v>4515</v>
          </cell>
        </row>
        <row r="989">
          <cell r="A989" t="str">
            <v>3688</v>
          </cell>
          <cell r="B989" t="str">
            <v>4515</v>
          </cell>
        </row>
        <row r="990">
          <cell r="A990" t="str">
            <v>3690</v>
          </cell>
          <cell r="B990" t="str">
            <v>4515</v>
          </cell>
        </row>
        <row r="991">
          <cell r="A991" t="str">
            <v>1847</v>
          </cell>
          <cell r="B991" t="str">
            <v>2315</v>
          </cell>
        </row>
        <row r="992">
          <cell r="A992" t="str">
            <v>0043</v>
          </cell>
          <cell r="B992" t="str">
            <v>0255</v>
          </cell>
        </row>
        <row r="993">
          <cell r="A993" t="str">
            <v>A135</v>
          </cell>
          <cell r="B993" t="str">
            <v>Non-public</v>
          </cell>
        </row>
        <row r="994">
          <cell r="A994" t="str">
            <v>2335</v>
          </cell>
          <cell r="B994" t="str">
            <v>2855</v>
          </cell>
        </row>
        <row r="995">
          <cell r="A995" t="str">
            <v>0102</v>
          </cell>
          <cell r="B995" t="str">
            <v>0235</v>
          </cell>
        </row>
        <row r="996">
          <cell r="A996" t="str">
            <v>1335</v>
          </cell>
          <cell r="B996" t="str">
            <v>1805</v>
          </cell>
        </row>
        <row r="997">
          <cell r="A997" t="str">
            <v>1797</v>
          </cell>
          <cell r="B997" t="str">
            <v>2305</v>
          </cell>
        </row>
        <row r="998">
          <cell r="A998" t="str">
            <v>2405</v>
          </cell>
          <cell r="B998" t="str">
            <v>2865</v>
          </cell>
        </row>
        <row r="999">
          <cell r="A999" t="str">
            <v>3025</v>
          </cell>
          <cell r="B999" t="str">
            <v>3625</v>
          </cell>
        </row>
        <row r="1000">
          <cell r="A1000" t="str">
            <v>3029</v>
          </cell>
          <cell r="B1000" t="str">
            <v>3625</v>
          </cell>
        </row>
        <row r="1001">
          <cell r="A1001" t="str">
            <v>0239</v>
          </cell>
          <cell r="B1001" t="str">
            <v>0235</v>
          </cell>
        </row>
        <row r="1002">
          <cell r="A1002" t="str">
            <v>6465</v>
          </cell>
          <cell r="B1002" t="str">
            <v>6060</v>
          </cell>
        </row>
        <row r="1003">
          <cell r="A1003" t="str">
            <v>1801</v>
          </cell>
          <cell r="B1003" t="str">
            <v>2305</v>
          </cell>
        </row>
        <row r="1004">
          <cell r="A1004" t="str">
            <v>7899</v>
          </cell>
          <cell r="B1004" t="str">
            <v>7615</v>
          </cell>
        </row>
        <row r="1005">
          <cell r="A1005" t="str">
            <v>B605</v>
          </cell>
          <cell r="B1005" t="str">
            <v>Non-public</v>
          </cell>
        </row>
        <row r="1006">
          <cell r="A1006" t="str">
            <v>A270</v>
          </cell>
          <cell r="B1006" t="str">
            <v>Non-public</v>
          </cell>
        </row>
        <row r="1007">
          <cell r="A1007" t="str">
            <v>D805</v>
          </cell>
          <cell r="B1007" t="str">
            <v>Non-public</v>
          </cell>
        </row>
        <row r="1008">
          <cell r="A1008" t="str">
            <v>A145</v>
          </cell>
          <cell r="B1008" t="str">
            <v>Non-public</v>
          </cell>
        </row>
        <row r="1009">
          <cell r="A1009" t="str">
            <v>A104</v>
          </cell>
          <cell r="B1009" t="str">
            <v>Non-public</v>
          </cell>
        </row>
        <row r="1010">
          <cell r="A1010" t="str">
            <v>A355</v>
          </cell>
          <cell r="B1010" t="str">
            <v>Non-public</v>
          </cell>
        </row>
        <row r="1011">
          <cell r="A1011" t="str">
            <v>A150</v>
          </cell>
          <cell r="B1011" t="str">
            <v>Non-public</v>
          </cell>
        </row>
        <row r="1012">
          <cell r="A1012" t="str">
            <v>A155</v>
          </cell>
          <cell r="B1012" t="str">
            <v>Non-public</v>
          </cell>
        </row>
        <row r="1013">
          <cell r="A1013" t="str">
            <v>0233</v>
          </cell>
          <cell r="B1013" t="str">
            <v>0235</v>
          </cell>
        </row>
        <row r="1014">
          <cell r="A1014" t="str">
            <v>A035</v>
          </cell>
          <cell r="B1014" t="str">
            <v>Non-public</v>
          </cell>
        </row>
        <row r="1015">
          <cell r="A1015" t="str">
            <v>A735</v>
          </cell>
          <cell r="B1015" t="str">
            <v>Non-public</v>
          </cell>
        </row>
        <row r="1016">
          <cell r="A1016" t="str">
            <v>A160</v>
          </cell>
          <cell r="B1016" t="str">
            <v>Non-public</v>
          </cell>
        </row>
        <row r="1017">
          <cell r="A1017" t="str">
            <v>A360</v>
          </cell>
          <cell r="B1017" t="str">
            <v>Non-public</v>
          </cell>
        </row>
        <row r="1018">
          <cell r="A1018" t="str">
            <v>C980</v>
          </cell>
          <cell r="B1018" t="str">
            <v>Non-public</v>
          </cell>
        </row>
        <row r="1019">
          <cell r="A1019" t="str">
            <v>A245</v>
          </cell>
          <cell r="B1019" t="str">
            <v>Non-public</v>
          </cell>
        </row>
        <row r="1020">
          <cell r="A1020" t="str">
            <v>B155</v>
          </cell>
          <cell r="B1020" t="str">
            <v>Non-public</v>
          </cell>
        </row>
        <row r="1021">
          <cell r="A1021" t="str">
            <v>A250</v>
          </cell>
          <cell r="B1021" t="str">
            <v>Non-public</v>
          </cell>
        </row>
        <row r="1022">
          <cell r="A1022" t="str">
            <v>A340</v>
          </cell>
          <cell r="B1022" t="str">
            <v>Non-public</v>
          </cell>
        </row>
        <row r="1023">
          <cell r="A1023" t="str">
            <v>A175</v>
          </cell>
          <cell r="B1023" t="str">
            <v>Non-public</v>
          </cell>
        </row>
        <row r="1024">
          <cell r="A1024" t="str">
            <v>A180</v>
          </cell>
          <cell r="B1024" t="str">
            <v>Non-public</v>
          </cell>
        </row>
        <row r="1025">
          <cell r="A1025" t="str">
            <v>3035</v>
          </cell>
          <cell r="B1025" t="str">
            <v>3625</v>
          </cell>
        </row>
        <row r="1026">
          <cell r="A1026" t="str">
            <v>8657</v>
          </cell>
          <cell r="B1026" t="str">
            <v>8050</v>
          </cell>
        </row>
        <row r="1027">
          <cell r="A1027" t="str">
            <v>0240</v>
          </cell>
          <cell r="B1027" t="str">
            <v>0235</v>
          </cell>
        </row>
        <row r="1028">
          <cell r="A1028" t="str">
            <v>3714</v>
          </cell>
          <cell r="B1028" t="str">
            <v>4525</v>
          </cell>
        </row>
        <row r="1029">
          <cell r="A1029" t="str">
            <v>0242</v>
          </cell>
          <cell r="B1029" t="str">
            <v>9760</v>
          </cell>
        </row>
        <row r="1030">
          <cell r="A1030" t="str">
            <v>0025</v>
          </cell>
          <cell r="B1030" t="str">
            <v>0035</v>
          </cell>
        </row>
        <row r="1031">
          <cell r="A1031" t="str">
            <v>0023</v>
          </cell>
          <cell r="B1031" t="str">
            <v>0035</v>
          </cell>
        </row>
        <row r="1032">
          <cell r="A1032" t="str">
            <v>0017</v>
          </cell>
          <cell r="B1032" t="str">
            <v>0035</v>
          </cell>
        </row>
        <row r="1033">
          <cell r="A1033" t="str">
            <v>6478</v>
          </cell>
          <cell r="B1033" t="str">
            <v>6060</v>
          </cell>
        </row>
        <row r="1034">
          <cell r="A1034" t="str">
            <v>0105</v>
          </cell>
          <cell r="B1034" t="str">
            <v>0235</v>
          </cell>
        </row>
        <row r="1035">
          <cell r="A1035" t="str">
            <v>0253</v>
          </cell>
          <cell r="B1035" t="str">
            <v>0235</v>
          </cell>
        </row>
        <row r="1036">
          <cell r="A1036" t="str">
            <v>9173</v>
          </cell>
          <cell r="B1036" t="str">
            <v>4455</v>
          </cell>
        </row>
        <row r="1037">
          <cell r="A1037" t="str">
            <v>0041</v>
          </cell>
          <cell r="B1037" t="str">
            <v>0025</v>
          </cell>
        </row>
        <row r="1038">
          <cell r="A1038" t="str">
            <v>9057</v>
          </cell>
          <cell r="B1038" t="str">
            <v>8425</v>
          </cell>
        </row>
        <row r="1039">
          <cell r="A1039" t="str">
            <v>9058</v>
          </cell>
          <cell r="B1039" t="str">
            <v>8425</v>
          </cell>
        </row>
        <row r="1040">
          <cell r="A1040" t="str">
            <v>0310</v>
          </cell>
          <cell r="B1040" t="str">
            <v>0255</v>
          </cell>
        </row>
        <row r="1041">
          <cell r="A1041" t="str">
            <v>8656</v>
          </cell>
          <cell r="B1041" t="str">
            <v>8050</v>
          </cell>
        </row>
        <row r="1042">
          <cell r="A1042" t="str">
            <v>8655</v>
          </cell>
          <cell r="B1042" t="str">
            <v>8050</v>
          </cell>
        </row>
        <row r="1043">
          <cell r="A1043" t="str">
            <v>0229</v>
          </cell>
          <cell r="B1043" t="str">
            <v>0235</v>
          </cell>
        </row>
        <row r="1044">
          <cell r="A1044" t="str">
            <v>B020</v>
          </cell>
          <cell r="B1044" t="str">
            <v>Non-public</v>
          </cell>
        </row>
        <row r="1045">
          <cell r="A1045" t="str">
            <v>C985</v>
          </cell>
          <cell r="B1045" t="str">
            <v>Non-public</v>
          </cell>
        </row>
        <row r="1046">
          <cell r="A1046" t="str">
            <v>A365</v>
          </cell>
          <cell r="B1046" t="str">
            <v>Non-public</v>
          </cell>
        </row>
        <row r="1047">
          <cell r="A1047" t="str">
            <v>A350</v>
          </cell>
          <cell r="B1047" t="str">
            <v>Non-public</v>
          </cell>
        </row>
        <row r="1048">
          <cell r="A1048" t="str">
            <v>A040</v>
          </cell>
          <cell r="B1048" t="str">
            <v>Non-public</v>
          </cell>
        </row>
        <row r="1049">
          <cell r="A1049" t="str">
            <v>A975</v>
          </cell>
          <cell r="B1049" t="str">
            <v>Non-public</v>
          </cell>
        </row>
        <row r="1050">
          <cell r="A1050" t="str">
            <v>A980</v>
          </cell>
          <cell r="B1050" t="str">
            <v>Non-public</v>
          </cell>
        </row>
        <row r="1051">
          <cell r="A1051" t="str">
            <v>0257</v>
          </cell>
          <cell r="B1051" t="str">
            <v>0235</v>
          </cell>
        </row>
        <row r="1052">
          <cell r="A1052" t="str">
            <v>A200</v>
          </cell>
          <cell r="B1052" t="str">
            <v>Non-public</v>
          </cell>
        </row>
        <row r="1053">
          <cell r="A1053" t="str">
            <v>0063</v>
          </cell>
          <cell r="B1053" t="str">
            <v>0125</v>
          </cell>
        </row>
        <row r="1054">
          <cell r="A1054" t="str">
            <v>2306</v>
          </cell>
          <cell r="B1054" t="str">
            <v>5625</v>
          </cell>
        </row>
        <row r="1055">
          <cell r="A1055" t="str">
            <v>6081</v>
          </cell>
          <cell r="B1055" t="str">
            <v>5625</v>
          </cell>
        </row>
        <row r="1056">
          <cell r="A1056" t="str">
            <v>3637</v>
          </cell>
          <cell r="B1056" t="str">
            <v>4345</v>
          </cell>
        </row>
        <row r="1057">
          <cell r="A1057" t="str">
            <v>D907</v>
          </cell>
          <cell r="B1057" t="str">
            <v>Non-public</v>
          </cell>
        </row>
        <row r="1058">
          <cell r="A1058" t="str">
            <v>B136</v>
          </cell>
          <cell r="B1058" t="str">
            <v>Non-public</v>
          </cell>
        </row>
        <row r="1059">
          <cell r="A1059" t="str">
            <v>0138</v>
          </cell>
          <cell r="B1059" t="str">
            <v>9740</v>
          </cell>
        </row>
        <row r="1060">
          <cell r="A1060" t="str">
            <v>1539</v>
          </cell>
          <cell r="B1060" t="str">
            <v>9350</v>
          </cell>
        </row>
        <row r="1061">
          <cell r="A1061" t="str">
            <v>3602</v>
          </cell>
          <cell r="B1061" t="str">
            <v>4445</v>
          </cell>
        </row>
        <row r="1062">
          <cell r="A1062" t="str">
            <v>3619</v>
          </cell>
          <cell r="B1062" t="str">
            <v>4445</v>
          </cell>
        </row>
        <row r="1063">
          <cell r="A1063" t="str">
            <v>3698</v>
          </cell>
          <cell r="B1063" t="str">
            <v>4525</v>
          </cell>
        </row>
        <row r="1064">
          <cell r="A1064" t="str">
            <v>8693</v>
          </cell>
          <cell r="B1064" t="str">
            <v>8060</v>
          </cell>
        </row>
        <row r="1065">
          <cell r="A1065" t="str">
            <v>8694</v>
          </cell>
          <cell r="B1065" t="str">
            <v>8060</v>
          </cell>
        </row>
        <row r="1066">
          <cell r="A1066" t="str">
            <v>1735</v>
          </cell>
          <cell r="B1066" t="str">
            <v>2285</v>
          </cell>
        </row>
        <row r="1067">
          <cell r="A1067" t="str">
            <v>B600</v>
          </cell>
          <cell r="B1067" t="str">
            <v>Non-public</v>
          </cell>
        </row>
        <row r="1068">
          <cell r="A1068" t="str">
            <v>3647</v>
          </cell>
          <cell r="B1068" t="str">
            <v>4415</v>
          </cell>
        </row>
        <row r="1069">
          <cell r="A1069" t="str">
            <v>0269</v>
          </cell>
          <cell r="B1069" t="str">
            <v>0235</v>
          </cell>
        </row>
        <row r="1070">
          <cell r="A1070" t="str">
            <v>0265</v>
          </cell>
          <cell r="B1070" t="str">
            <v>0235</v>
          </cell>
        </row>
        <row r="1071">
          <cell r="A1071" t="str">
            <v>3677</v>
          </cell>
          <cell r="B1071" t="str">
            <v>4415</v>
          </cell>
        </row>
        <row r="1072">
          <cell r="A1072" t="str">
            <v>1641</v>
          </cell>
          <cell r="B1072" t="str">
            <v>2315</v>
          </cell>
        </row>
        <row r="1073">
          <cell r="A1073" t="str">
            <v>1341</v>
          </cell>
          <cell r="B1073" t="str">
            <v>1835</v>
          </cell>
        </row>
        <row r="1074">
          <cell r="A1074" t="str">
            <v>3639</v>
          </cell>
          <cell r="B1074" t="str">
            <v>4345</v>
          </cell>
        </row>
        <row r="1075">
          <cell r="A1075" t="str">
            <v>3630</v>
          </cell>
          <cell r="B1075" t="str">
            <v>4345</v>
          </cell>
        </row>
        <row r="1076">
          <cell r="A1076" t="str">
            <v>6485</v>
          </cell>
          <cell r="B1076" t="str">
            <v>6060</v>
          </cell>
        </row>
        <row r="1077">
          <cell r="A1077" t="str">
            <v>0177</v>
          </cell>
          <cell r="B1077" t="str">
            <v>0235</v>
          </cell>
        </row>
        <row r="1078">
          <cell r="A1078" t="str">
            <v>0273</v>
          </cell>
          <cell r="B1078" t="str">
            <v>0235</v>
          </cell>
        </row>
        <row r="1079">
          <cell r="A1079" t="str">
            <v>0134</v>
          </cell>
          <cell r="B1079" t="str">
            <v>0235</v>
          </cell>
        </row>
        <row r="1080">
          <cell r="A1080" t="str">
            <v>1849</v>
          </cell>
          <cell r="B1080" t="str">
            <v>2315</v>
          </cell>
        </row>
        <row r="1081">
          <cell r="A1081" t="str">
            <v>6510</v>
          </cell>
          <cell r="B1081" t="str">
            <v>6065</v>
          </cell>
        </row>
        <row r="1082">
          <cell r="A1082" t="str">
            <v>6489</v>
          </cell>
          <cell r="B1082" t="str">
            <v>6065</v>
          </cell>
        </row>
        <row r="1083">
          <cell r="A1083" t="str">
            <v>6509</v>
          </cell>
          <cell r="B1083" t="str">
            <v>6065</v>
          </cell>
        </row>
        <row r="1084">
          <cell r="A1084" t="str">
            <v>6491</v>
          </cell>
          <cell r="B1084" t="str">
            <v>6065</v>
          </cell>
        </row>
        <row r="1085">
          <cell r="A1085" t="str">
            <v>1761</v>
          </cell>
          <cell r="B1085" t="str">
            <v>2305</v>
          </cell>
        </row>
        <row r="1086">
          <cell r="A1086" t="str">
            <v>2344</v>
          </cell>
          <cell r="B1086" t="str">
            <v>2855</v>
          </cell>
        </row>
        <row r="1087">
          <cell r="A1087" t="str">
            <v>3702</v>
          </cell>
          <cell r="B1087" t="str">
            <v>4525</v>
          </cell>
        </row>
        <row r="1088">
          <cell r="A1088" t="str">
            <v>3697</v>
          </cell>
          <cell r="B1088" t="str">
            <v>4525</v>
          </cell>
        </row>
        <row r="1089">
          <cell r="A1089" t="str">
            <v>0046</v>
          </cell>
          <cell r="B1089" t="str">
            <v>0125</v>
          </cell>
        </row>
        <row r="1090">
          <cell r="A1090" t="str">
            <v>8673</v>
          </cell>
          <cell r="B1090" t="str">
            <v>8050</v>
          </cell>
        </row>
        <row r="1091">
          <cell r="A1091" t="str">
            <v>9191</v>
          </cell>
          <cell r="B1091" t="str">
            <v>4455</v>
          </cell>
        </row>
        <row r="1092">
          <cell r="A1092" t="str">
            <v>3644</v>
          </cell>
          <cell r="B1092" t="str">
            <v>4455</v>
          </cell>
        </row>
        <row r="1093">
          <cell r="A1093" t="str">
            <v>0241</v>
          </cell>
          <cell r="B1093" t="str">
            <v>0235</v>
          </cell>
        </row>
        <row r="1094">
          <cell r="A1094" t="str">
            <v>0209</v>
          </cell>
          <cell r="B1094" t="str">
            <v>0235</v>
          </cell>
        </row>
        <row r="1095">
          <cell r="A1095" t="str">
            <v>3741</v>
          </cell>
          <cell r="B1095" t="str">
            <v>4535</v>
          </cell>
        </row>
        <row r="1096">
          <cell r="A1096" t="str">
            <v>6442</v>
          </cell>
          <cell r="B1096" t="str">
            <v>6055</v>
          </cell>
        </row>
        <row r="1097">
          <cell r="A1097" t="str">
            <v>A375</v>
          </cell>
          <cell r="B1097" t="str">
            <v>Non-public</v>
          </cell>
        </row>
        <row r="1098">
          <cell r="A1098" t="str">
            <v>0323</v>
          </cell>
          <cell r="B1098" t="str">
            <v>0255</v>
          </cell>
        </row>
        <row r="1099">
          <cell r="A1099" t="str">
            <v>0285</v>
          </cell>
          <cell r="B1099" t="str">
            <v>0255</v>
          </cell>
        </row>
        <row r="1100">
          <cell r="A1100" t="str">
            <v>1817</v>
          </cell>
          <cell r="B1100" t="str">
            <v>2305</v>
          </cell>
        </row>
        <row r="1101">
          <cell r="A1101" t="str">
            <v>0067</v>
          </cell>
          <cell r="B1101" t="str">
            <v>0125</v>
          </cell>
        </row>
        <row r="1102">
          <cell r="A1102" t="str">
            <v>1747</v>
          </cell>
          <cell r="B1102" t="str">
            <v>2285</v>
          </cell>
        </row>
        <row r="1103">
          <cell r="A1103" t="str">
            <v>A045</v>
          </cell>
          <cell r="B1103" t="str">
            <v>Non-public</v>
          </cell>
        </row>
        <row r="1104">
          <cell r="A1104" t="str">
            <v>1697</v>
          </cell>
          <cell r="B1104" t="str">
            <v>2275</v>
          </cell>
        </row>
        <row r="1105">
          <cell r="A1105" t="str">
            <v>4164</v>
          </cell>
          <cell r="B1105" t="str">
            <v>9545</v>
          </cell>
        </row>
        <row r="1106">
          <cell r="A1106" t="str">
            <v>3945</v>
          </cell>
          <cell r="B1106" t="str">
            <v>4670</v>
          </cell>
        </row>
        <row r="1107">
          <cell r="A1107" t="str">
            <v>4463</v>
          </cell>
          <cell r="B1107" t="str">
            <v>4710</v>
          </cell>
        </row>
        <row r="1108">
          <cell r="A1108" t="str">
            <v>7505</v>
          </cell>
          <cell r="B1108" t="str">
            <v>7205</v>
          </cell>
        </row>
        <row r="1109">
          <cell r="A1109" t="str">
            <v>2139</v>
          </cell>
          <cell r="B1109" t="str">
            <v>4445</v>
          </cell>
        </row>
        <row r="1110">
          <cell r="A1110" t="str">
            <v>3973</v>
          </cell>
          <cell r="B1110" t="str">
            <v>4680</v>
          </cell>
        </row>
        <row r="1111">
          <cell r="A1111" t="str">
            <v>4303</v>
          </cell>
          <cell r="B1111" t="str">
            <v>4720</v>
          </cell>
        </row>
        <row r="1112">
          <cell r="A1112" t="str">
            <v>B806</v>
          </cell>
          <cell r="B1112" t="str">
            <v>Non-public</v>
          </cell>
        </row>
        <row r="1113">
          <cell r="A1113" t="str">
            <v>B760</v>
          </cell>
          <cell r="B1113" t="str">
            <v>Non-public</v>
          </cell>
        </row>
        <row r="1114">
          <cell r="A1114" t="str">
            <v>B755</v>
          </cell>
          <cell r="B1114" t="str">
            <v>Non-public</v>
          </cell>
        </row>
        <row r="1115">
          <cell r="A1115" t="str">
            <v>5937</v>
          </cell>
          <cell r="B1115" t="str">
            <v>5470</v>
          </cell>
        </row>
        <row r="1116">
          <cell r="A1116" t="str">
            <v>5936</v>
          </cell>
          <cell r="B1116" t="str">
            <v>5470</v>
          </cell>
        </row>
        <row r="1117">
          <cell r="A1117" t="str">
            <v>4043</v>
          </cell>
          <cell r="B1117" t="str">
            <v>9685</v>
          </cell>
        </row>
        <row r="1118">
          <cell r="A1118" t="str">
            <v>B764</v>
          </cell>
          <cell r="B1118" t="str">
            <v>Non-public</v>
          </cell>
        </row>
        <row r="1119">
          <cell r="A1119" t="str">
            <v>6928</v>
          </cell>
          <cell r="B1119" t="str">
            <v>6470</v>
          </cell>
        </row>
        <row r="1120">
          <cell r="A1120" t="str">
            <v>4105</v>
          </cell>
          <cell r="B1120" t="str">
            <v>4690</v>
          </cell>
        </row>
        <row r="1121">
          <cell r="A1121" t="str">
            <v>4789</v>
          </cell>
          <cell r="B1121" t="str">
            <v>4925</v>
          </cell>
        </row>
        <row r="1122">
          <cell r="A1122" t="str">
            <v>7469</v>
          </cell>
          <cell r="B1122" t="str">
            <v>7200</v>
          </cell>
        </row>
        <row r="1123">
          <cell r="A1123" t="str">
            <v>7473</v>
          </cell>
          <cell r="B1123" t="str">
            <v>7200</v>
          </cell>
        </row>
        <row r="1124">
          <cell r="A1124" t="str">
            <v>4171</v>
          </cell>
          <cell r="B1124" t="str">
            <v>4700</v>
          </cell>
        </row>
        <row r="1125">
          <cell r="A1125" t="str">
            <v>4053</v>
          </cell>
          <cell r="B1125" t="str">
            <v>4690</v>
          </cell>
        </row>
        <row r="1126">
          <cell r="A1126" t="str">
            <v>4451</v>
          </cell>
          <cell r="B1126" t="str">
            <v>4710</v>
          </cell>
        </row>
        <row r="1127">
          <cell r="A1127" t="str">
            <v>6885</v>
          </cell>
          <cell r="B1127" t="str">
            <v>6560</v>
          </cell>
        </row>
        <row r="1128">
          <cell r="A1128" t="str">
            <v>3941</v>
          </cell>
          <cell r="B1128" t="str">
            <v>4670</v>
          </cell>
        </row>
        <row r="1129">
          <cell r="A1129" t="str">
            <v>4061</v>
          </cell>
          <cell r="B1129" t="str">
            <v>4690</v>
          </cell>
        </row>
        <row r="1130">
          <cell r="A1130" t="str">
            <v>B970</v>
          </cell>
          <cell r="B1130" t="str">
            <v>Non-public</v>
          </cell>
        </row>
        <row r="1131">
          <cell r="A1131" t="str">
            <v>7379</v>
          </cell>
          <cell r="B1131" t="str">
            <v>7175</v>
          </cell>
        </row>
        <row r="1132">
          <cell r="A1132" t="str">
            <v>6837</v>
          </cell>
          <cell r="B1132" t="str">
            <v>6520</v>
          </cell>
        </row>
        <row r="1133">
          <cell r="A1133" t="str">
            <v>6838</v>
          </cell>
          <cell r="B1133" t="str">
            <v>6520</v>
          </cell>
        </row>
        <row r="1134">
          <cell r="A1134" t="str">
            <v>6839</v>
          </cell>
          <cell r="B1134" t="str">
            <v>6520</v>
          </cell>
        </row>
        <row r="1135">
          <cell r="A1135" t="str">
            <v>5943</v>
          </cell>
          <cell r="B1135" t="str">
            <v>5480</v>
          </cell>
        </row>
        <row r="1136">
          <cell r="A1136" t="str">
            <v>5941</v>
          </cell>
          <cell r="B1136" t="str">
            <v>5480</v>
          </cell>
        </row>
        <row r="1137">
          <cell r="A1137" t="str">
            <v>7521</v>
          </cell>
          <cell r="B1137" t="str">
            <v>7205</v>
          </cell>
        </row>
        <row r="1138">
          <cell r="A1138" t="str">
            <v>6819</v>
          </cell>
          <cell r="B1138" t="str">
            <v>6470</v>
          </cell>
        </row>
        <row r="1139">
          <cell r="A1139" t="str">
            <v>B815</v>
          </cell>
          <cell r="B1139" t="str">
            <v>Non-public</v>
          </cell>
        </row>
        <row r="1140">
          <cell r="A1140" t="str">
            <v>3869</v>
          </cell>
          <cell r="B1140" t="str">
            <v>4650</v>
          </cell>
        </row>
        <row r="1141">
          <cell r="A1141" t="str">
            <v>7564</v>
          </cell>
          <cell r="B1141" t="str">
            <v>9880</v>
          </cell>
        </row>
        <row r="1142">
          <cell r="A1142" t="str">
            <v>7563</v>
          </cell>
          <cell r="B1142" t="str">
            <v>9965</v>
          </cell>
        </row>
        <row r="1143">
          <cell r="A1143" t="str">
            <v>3985</v>
          </cell>
          <cell r="B1143" t="str">
            <v>4680</v>
          </cell>
        </row>
        <row r="1144">
          <cell r="A1144" t="str">
            <v>3937</v>
          </cell>
          <cell r="B1144" t="str">
            <v>4670</v>
          </cell>
        </row>
        <row r="1145">
          <cell r="A1145" t="str">
            <v>2157</v>
          </cell>
          <cell r="B1145" t="str">
            <v>2650</v>
          </cell>
        </row>
        <row r="1146">
          <cell r="A1146" t="str">
            <v>2159</v>
          </cell>
          <cell r="B1146" t="str">
            <v>2650</v>
          </cell>
        </row>
        <row r="1147">
          <cell r="A1147" t="str">
            <v>6865</v>
          </cell>
          <cell r="B1147" t="str">
            <v>6550</v>
          </cell>
        </row>
        <row r="1148">
          <cell r="A1148" t="str">
            <v>6891</v>
          </cell>
          <cell r="B1148" t="str">
            <v>6560</v>
          </cell>
        </row>
        <row r="1149">
          <cell r="A1149" t="str">
            <v>4433</v>
          </cell>
          <cell r="B1149" t="str">
            <v>4710</v>
          </cell>
        </row>
        <row r="1150">
          <cell r="A1150" t="str">
            <v>1535</v>
          </cell>
          <cell r="B1150" t="str">
            <v>9310</v>
          </cell>
        </row>
        <row r="1151">
          <cell r="A1151" t="str">
            <v>6930</v>
          </cell>
          <cell r="B1151" t="str">
            <v>6470</v>
          </cell>
        </row>
        <row r="1152">
          <cell r="A1152" t="str">
            <v>6925</v>
          </cell>
          <cell r="B1152" t="str">
            <v>6470</v>
          </cell>
        </row>
        <row r="1153">
          <cell r="A1153" t="str">
            <v>D230</v>
          </cell>
          <cell r="B1153" t="str">
            <v>Non-public</v>
          </cell>
        </row>
        <row r="1154">
          <cell r="A1154" t="str">
            <v>7421</v>
          </cell>
          <cell r="B1154" t="str">
            <v>7205</v>
          </cell>
        </row>
        <row r="1155">
          <cell r="A1155" t="str">
            <v>7425</v>
          </cell>
          <cell r="B1155" t="str">
            <v>7205</v>
          </cell>
        </row>
        <row r="1156">
          <cell r="A1156" t="str">
            <v>3915</v>
          </cell>
          <cell r="B1156" t="str">
            <v>4660</v>
          </cell>
        </row>
        <row r="1157">
          <cell r="A1157" t="str">
            <v>2181</v>
          </cell>
          <cell r="B1157" t="str">
            <v>2645</v>
          </cell>
        </row>
        <row r="1158">
          <cell r="A1158" t="str">
            <v>4447</v>
          </cell>
          <cell r="B1158" t="str">
            <v>4710</v>
          </cell>
        </row>
        <row r="1159">
          <cell r="A1159" t="str">
            <v>D305</v>
          </cell>
          <cell r="B1159" t="str">
            <v>Non-public</v>
          </cell>
        </row>
        <row r="1160">
          <cell r="A1160" t="str">
            <v>6897</v>
          </cell>
          <cell r="B1160" t="str">
            <v>6560</v>
          </cell>
        </row>
        <row r="1161">
          <cell r="A1161" t="str">
            <v>4373</v>
          </cell>
          <cell r="B1161" t="str">
            <v>4925</v>
          </cell>
        </row>
        <row r="1162">
          <cell r="A1162" t="str">
            <v>7533</v>
          </cell>
          <cell r="B1162" t="str">
            <v>7205</v>
          </cell>
        </row>
        <row r="1163">
          <cell r="A1163" t="str">
            <v>D235</v>
          </cell>
          <cell r="B1163" t="str">
            <v>Non-public</v>
          </cell>
        </row>
        <row r="1164">
          <cell r="A1164" t="str">
            <v>B469</v>
          </cell>
          <cell r="B1164" t="str">
            <v>Non-public</v>
          </cell>
        </row>
        <row r="1165">
          <cell r="A1165" t="str">
            <v>D189</v>
          </cell>
          <cell r="B1165" t="str">
            <v>Non-public</v>
          </cell>
        </row>
        <row r="1166">
          <cell r="A1166" t="str">
            <v>6861</v>
          </cell>
          <cell r="B1166" t="str">
            <v>6550</v>
          </cell>
        </row>
        <row r="1167">
          <cell r="A1167" t="str">
            <v>B771</v>
          </cell>
          <cell r="B1167" t="str">
            <v>Non-public</v>
          </cell>
        </row>
        <row r="1168">
          <cell r="A1168" t="str">
            <v>3901</v>
          </cell>
          <cell r="B1168" t="str">
            <v>4660</v>
          </cell>
        </row>
        <row r="1169">
          <cell r="A1169" t="str">
            <v>5245</v>
          </cell>
          <cell r="B1169" t="str">
            <v>5455</v>
          </cell>
        </row>
        <row r="1170">
          <cell r="A1170" t="str">
            <v>5931</v>
          </cell>
          <cell r="B1170" t="str">
            <v>5455</v>
          </cell>
        </row>
        <row r="1171">
          <cell r="A1171" t="str">
            <v>5928</v>
          </cell>
          <cell r="B1171" t="str">
            <v>5455</v>
          </cell>
        </row>
        <row r="1172">
          <cell r="A1172" t="str">
            <v>4169</v>
          </cell>
          <cell r="B1172" t="str">
            <v>4690</v>
          </cell>
        </row>
        <row r="1173">
          <cell r="A1173" t="str">
            <v>7435</v>
          </cell>
          <cell r="B1173" t="str">
            <v>7205</v>
          </cell>
        </row>
        <row r="1174">
          <cell r="A1174" t="str">
            <v>B470</v>
          </cell>
          <cell r="B1174" t="str">
            <v>Non-public</v>
          </cell>
        </row>
        <row r="1175">
          <cell r="A1175" t="str">
            <v>3184</v>
          </cell>
          <cell r="B1175" t="str">
            <v>3785</v>
          </cell>
        </row>
        <row r="1176">
          <cell r="A1176" t="str">
            <v>7559</v>
          </cell>
          <cell r="B1176" t="str">
            <v>7205</v>
          </cell>
        </row>
        <row r="1177">
          <cell r="A1177" t="str">
            <v>6824</v>
          </cell>
          <cell r="B1177" t="str">
            <v>9870</v>
          </cell>
        </row>
        <row r="1178">
          <cell r="A1178" t="str">
            <v>7372</v>
          </cell>
          <cell r="B1178" t="str">
            <v>7175</v>
          </cell>
        </row>
        <row r="1179">
          <cell r="A1179" t="str">
            <v>4413</v>
          </cell>
          <cell r="B1179" t="str">
            <v>4710</v>
          </cell>
        </row>
        <row r="1180">
          <cell r="A1180" t="str">
            <v>C112</v>
          </cell>
          <cell r="B1180" t="str">
            <v>Non-public</v>
          </cell>
        </row>
        <row r="1181">
          <cell r="A1181" t="str">
            <v>3769</v>
          </cell>
          <cell r="B1181" t="str">
            <v>4660</v>
          </cell>
        </row>
        <row r="1182">
          <cell r="A1182" t="str">
            <v>4081</v>
          </cell>
          <cell r="B1182" t="str">
            <v>4690</v>
          </cell>
        </row>
        <row r="1183">
          <cell r="A1183" t="str">
            <v>4145</v>
          </cell>
          <cell r="B1183" t="str">
            <v>4690</v>
          </cell>
        </row>
        <row r="1184">
          <cell r="A1184" t="str">
            <v>3773</v>
          </cell>
          <cell r="B1184" t="str">
            <v>4660</v>
          </cell>
        </row>
        <row r="1185">
          <cell r="A1185" t="str">
            <v>3924</v>
          </cell>
          <cell r="B1185" t="str">
            <v>4670</v>
          </cell>
        </row>
        <row r="1186">
          <cell r="A1186" t="str">
            <v>3971</v>
          </cell>
          <cell r="B1186" t="str">
            <v>9595</v>
          </cell>
        </row>
        <row r="1187">
          <cell r="A1187" t="str">
            <v>3935</v>
          </cell>
          <cell r="B1187" t="str">
            <v>9555</v>
          </cell>
        </row>
        <row r="1188">
          <cell r="A1188" t="str">
            <v>6994</v>
          </cell>
          <cell r="B1188" t="str">
            <v>6620</v>
          </cell>
        </row>
        <row r="1189">
          <cell r="A1189" t="str">
            <v>3826</v>
          </cell>
          <cell r="B1189" t="str">
            <v>4600</v>
          </cell>
        </row>
        <row r="1190">
          <cell r="A1190" t="str">
            <v>4805</v>
          </cell>
          <cell r="B1190" t="str">
            <v>4925</v>
          </cell>
        </row>
        <row r="1191">
          <cell r="A1191" t="str">
            <v>7537</v>
          </cell>
          <cell r="B1191" t="str">
            <v>7205</v>
          </cell>
        </row>
        <row r="1192">
          <cell r="A1192" t="str">
            <v>4185</v>
          </cell>
          <cell r="B1192" t="str">
            <v>4700</v>
          </cell>
        </row>
        <row r="1193">
          <cell r="A1193" t="str">
            <v>7361</v>
          </cell>
          <cell r="B1193" t="str">
            <v>7175</v>
          </cell>
        </row>
        <row r="1194">
          <cell r="A1194" t="str">
            <v>7365</v>
          </cell>
          <cell r="B1194" t="str">
            <v>7175</v>
          </cell>
        </row>
        <row r="1195">
          <cell r="A1195" t="str">
            <v>4189</v>
          </cell>
          <cell r="B1195" t="str">
            <v>4700</v>
          </cell>
        </row>
        <row r="1196">
          <cell r="A1196" t="str">
            <v>D063</v>
          </cell>
          <cell r="B1196" t="str">
            <v>Non-public</v>
          </cell>
        </row>
        <row r="1197">
          <cell r="A1197" t="str">
            <v>7481</v>
          </cell>
          <cell r="B1197" t="str">
            <v>7200</v>
          </cell>
        </row>
        <row r="1198">
          <cell r="A1198" t="str">
            <v>4341</v>
          </cell>
          <cell r="B1198" t="str">
            <v>4740</v>
          </cell>
        </row>
        <row r="1199">
          <cell r="A1199" t="str">
            <v>6869</v>
          </cell>
          <cell r="B1199" t="str">
            <v>6550</v>
          </cell>
        </row>
        <row r="1200">
          <cell r="A1200" t="str">
            <v>7566</v>
          </cell>
          <cell r="B1200" t="str">
            <v>9900</v>
          </cell>
        </row>
        <row r="1201">
          <cell r="A1201" t="str">
            <v>4753</v>
          </cell>
          <cell r="B1201" t="str">
            <v>4945</v>
          </cell>
        </row>
        <row r="1202">
          <cell r="A1202" t="str">
            <v>B748</v>
          </cell>
          <cell r="B1202" t="str">
            <v>Non-public</v>
          </cell>
        </row>
        <row r="1203">
          <cell r="A1203" t="str">
            <v>6893</v>
          </cell>
          <cell r="B1203" t="str">
            <v>6560</v>
          </cell>
        </row>
        <row r="1204">
          <cell r="A1204" t="str">
            <v>4343</v>
          </cell>
          <cell r="B1204" t="str">
            <v>4740</v>
          </cell>
        </row>
        <row r="1205">
          <cell r="A1205" t="str">
            <v>4484</v>
          </cell>
          <cell r="B1205" t="str">
            <v>4710</v>
          </cell>
        </row>
        <row r="1206">
          <cell r="A1206" t="str">
            <v>4086</v>
          </cell>
          <cell r="B1206" t="str">
            <v>4690</v>
          </cell>
        </row>
        <row r="1207">
          <cell r="A1207" t="str">
            <v>7459</v>
          </cell>
          <cell r="B1207" t="str">
            <v>7200</v>
          </cell>
        </row>
        <row r="1208">
          <cell r="A1208" t="str">
            <v>4130</v>
          </cell>
          <cell r="B1208" t="str">
            <v>9535</v>
          </cell>
        </row>
        <row r="1209">
          <cell r="A1209" t="str">
            <v>4027</v>
          </cell>
          <cell r="B1209" t="str">
            <v>9885</v>
          </cell>
        </row>
        <row r="1210">
          <cell r="A1210" t="str">
            <v>3839</v>
          </cell>
          <cell r="B1210" t="str">
            <v>4615</v>
          </cell>
        </row>
        <row r="1211">
          <cell r="A1211" t="str">
            <v>6877</v>
          </cell>
          <cell r="B1211" t="str">
            <v>6550</v>
          </cell>
        </row>
        <row r="1212">
          <cell r="A1212" t="str">
            <v>2185</v>
          </cell>
          <cell r="B1212" t="str">
            <v>2645</v>
          </cell>
        </row>
        <row r="1213">
          <cell r="A1213" t="str">
            <v>4411</v>
          </cell>
          <cell r="B1213" t="str">
            <v>4710</v>
          </cell>
        </row>
        <row r="1214">
          <cell r="A1214" t="str">
            <v>3961</v>
          </cell>
          <cell r="B1214" t="str">
            <v>4670</v>
          </cell>
        </row>
        <row r="1215">
          <cell r="A1215" t="str">
            <v>4155</v>
          </cell>
          <cell r="B1215" t="str">
            <v>4690</v>
          </cell>
        </row>
        <row r="1216">
          <cell r="A1216" t="str">
            <v>D310</v>
          </cell>
          <cell r="B1216" t="str">
            <v>Non-public</v>
          </cell>
        </row>
        <row r="1217">
          <cell r="A1217" t="str">
            <v>7321</v>
          </cell>
          <cell r="B1217" t="str">
            <v>7205</v>
          </cell>
        </row>
        <row r="1218">
          <cell r="A1218" t="str">
            <v>4177</v>
          </cell>
          <cell r="B1218" t="str">
            <v>4700</v>
          </cell>
        </row>
        <row r="1219">
          <cell r="A1219" t="str">
            <v>4173</v>
          </cell>
          <cell r="B1219" t="str">
            <v>4700</v>
          </cell>
        </row>
        <row r="1220">
          <cell r="A1220" t="str">
            <v>4749</v>
          </cell>
          <cell r="B1220" t="str">
            <v>4945</v>
          </cell>
        </row>
        <row r="1221">
          <cell r="A1221" t="str">
            <v>3838</v>
          </cell>
          <cell r="B1221" t="str">
            <v>4615</v>
          </cell>
        </row>
        <row r="1222">
          <cell r="A1222" t="str">
            <v>7546</v>
          </cell>
          <cell r="B1222" t="str">
            <v>7205</v>
          </cell>
        </row>
        <row r="1223">
          <cell r="A1223" t="str">
            <v>4486</v>
          </cell>
          <cell r="B1223" t="str">
            <v>9705</v>
          </cell>
        </row>
        <row r="1224">
          <cell r="A1224" t="str">
            <v>4415</v>
          </cell>
          <cell r="B1224" t="str">
            <v>4710</v>
          </cell>
        </row>
        <row r="1225">
          <cell r="A1225" t="str">
            <v>4773</v>
          </cell>
          <cell r="B1225" t="str">
            <v>4945</v>
          </cell>
        </row>
        <row r="1226">
          <cell r="A1226" t="str">
            <v>3785</v>
          </cell>
          <cell r="B1226" t="str">
            <v>4580</v>
          </cell>
        </row>
        <row r="1227">
          <cell r="A1227" t="str">
            <v>3784</v>
          </cell>
          <cell r="B1227" t="str">
            <v>4580</v>
          </cell>
        </row>
        <row r="1228">
          <cell r="A1228" t="str">
            <v>5916</v>
          </cell>
          <cell r="B1228" t="str">
            <v>7150</v>
          </cell>
        </row>
        <row r="1229">
          <cell r="A1229" t="str">
            <v>7545</v>
          </cell>
          <cell r="B1229" t="str">
            <v>7205</v>
          </cell>
        </row>
        <row r="1230">
          <cell r="A1230" t="str">
            <v>7313</v>
          </cell>
          <cell r="B1230" t="str">
            <v>7205</v>
          </cell>
        </row>
        <row r="1231">
          <cell r="A1231" t="str">
            <v>6909</v>
          </cell>
          <cell r="B1231" t="str">
            <v>6560</v>
          </cell>
        </row>
        <row r="1232">
          <cell r="A1232" t="str">
            <v>6815</v>
          </cell>
          <cell r="B1232" t="str">
            <v>6460</v>
          </cell>
        </row>
        <row r="1233">
          <cell r="A1233" t="str">
            <v>6813</v>
          </cell>
          <cell r="B1233" t="str">
            <v>6460</v>
          </cell>
        </row>
        <row r="1234">
          <cell r="A1234" t="str">
            <v>6814</v>
          </cell>
          <cell r="B1234" t="str">
            <v>6460</v>
          </cell>
        </row>
        <row r="1235">
          <cell r="A1235" t="str">
            <v>3821</v>
          </cell>
          <cell r="B1235" t="str">
            <v>4600</v>
          </cell>
        </row>
        <row r="1236">
          <cell r="A1236" t="str">
            <v>3797</v>
          </cell>
          <cell r="B1236" t="str">
            <v>4590</v>
          </cell>
        </row>
        <row r="1237">
          <cell r="A1237" t="str">
            <v>4425</v>
          </cell>
          <cell r="B1237" t="str">
            <v>4710</v>
          </cell>
        </row>
        <row r="1238">
          <cell r="A1238" t="str">
            <v>C020</v>
          </cell>
          <cell r="B1238" t="str">
            <v>Non-public</v>
          </cell>
        </row>
        <row r="1239">
          <cell r="A1239" t="str">
            <v>4281</v>
          </cell>
          <cell r="B1239" t="str">
            <v>4720</v>
          </cell>
        </row>
        <row r="1240">
          <cell r="A1240" t="str">
            <v>4283</v>
          </cell>
          <cell r="B1240" t="str">
            <v>4720</v>
          </cell>
        </row>
        <row r="1241">
          <cell r="A1241" t="str">
            <v>4305</v>
          </cell>
          <cell r="B1241" t="str">
            <v>4730</v>
          </cell>
        </row>
        <row r="1242">
          <cell r="A1242" t="str">
            <v>4309</v>
          </cell>
          <cell r="B1242" t="str">
            <v>4730</v>
          </cell>
        </row>
        <row r="1243">
          <cell r="A1243" t="str">
            <v>D240</v>
          </cell>
          <cell r="B1243" t="str">
            <v>Non-public</v>
          </cell>
        </row>
        <row r="1244">
          <cell r="A1244" t="str">
            <v>D245</v>
          </cell>
          <cell r="B1244" t="str">
            <v>Non-public</v>
          </cell>
        </row>
        <row r="1245">
          <cell r="A1245" t="str">
            <v>4349</v>
          </cell>
          <cell r="B1245" t="str">
            <v>4615</v>
          </cell>
        </row>
        <row r="1246">
          <cell r="A1246" t="str">
            <v>3822</v>
          </cell>
          <cell r="B1246" t="str">
            <v>4600</v>
          </cell>
        </row>
        <row r="1247">
          <cell r="A1247" t="str">
            <v>7383</v>
          </cell>
          <cell r="B1247" t="str">
            <v>7175</v>
          </cell>
        </row>
        <row r="1248">
          <cell r="A1248" t="str">
            <v>3889</v>
          </cell>
          <cell r="B1248" t="str">
            <v>4650</v>
          </cell>
        </row>
        <row r="1249">
          <cell r="A1249" t="str">
            <v>D090</v>
          </cell>
          <cell r="B1249" t="str">
            <v>Non-public</v>
          </cell>
        </row>
        <row r="1250">
          <cell r="A1250" t="str">
            <v>4707</v>
          </cell>
          <cell r="B1250" t="str">
            <v>4945</v>
          </cell>
        </row>
        <row r="1251">
          <cell r="A1251" t="str">
            <v>6817</v>
          </cell>
          <cell r="B1251" t="str">
            <v>6470</v>
          </cell>
        </row>
        <row r="1252">
          <cell r="A1252" t="str">
            <v>7510</v>
          </cell>
          <cell r="B1252" t="str">
            <v>7205</v>
          </cell>
        </row>
        <row r="1253">
          <cell r="A1253" t="str">
            <v>4121</v>
          </cell>
          <cell r="B1253" t="str">
            <v>4690</v>
          </cell>
        </row>
        <row r="1254">
          <cell r="A1254" t="str">
            <v>4337</v>
          </cell>
          <cell r="B1254" t="str">
            <v>4740</v>
          </cell>
        </row>
        <row r="1255">
          <cell r="A1255" t="str">
            <v>3840</v>
          </cell>
          <cell r="B1255" t="str">
            <v>4615</v>
          </cell>
        </row>
        <row r="1256">
          <cell r="A1256" t="str">
            <v>3781</v>
          </cell>
          <cell r="B1256" t="str">
            <v>4580</v>
          </cell>
        </row>
        <row r="1257">
          <cell r="A1257" t="str">
            <v>4104</v>
          </cell>
          <cell r="B1257" t="str">
            <v>4690</v>
          </cell>
        </row>
        <row r="1258">
          <cell r="A1258" t="str">
            <v>5961</v>
          </cell>
          <cell r="B1258" t="str">
            <v>5485</v>
          </cell>
        </row>
        <row r="1259">
          <cell r="A1259" t="str">
            <v>7549</v>
          </cell>
          <cell r="B1259" t="str">
            <v>7205</v>
          </cell>
        </row>
        <row r="1260">
          <cell r="A1260" t="str">
            <v>3907</v>
          </cell>
          <cell r="B1260" t="str">
            <v>4660</v>
          </cell>
        </row>
        <row r="1261">
          <cell r="A1261" t="str">
            <v>4327</v>
          </cell>
          <cell r="B1261" t="str">
            <v>4730</v>
          </cell>
        </row>
        <row r="1262">
          <cell r="A1262" t="str">
            <v>7453</v>
          </cell>
          <cell r="B1262" t="str">
            <v>7150</v>
          </cell>
        </row>
        <row r="1263">
          <cell r="A1263" t="str">
            <v>3805</v>
          </cell>
          <cell r="B1263" t="str">
            <v>4590</v>
          </cell>
        </row>
        <row r="1264">
          <cell r="A1264" t="str">
            <v>7465</v>
          </cell>
          <cell r="B1264" t="str">
            <v>7200</v>
          </cell>
        </row>
        <row r="1265">
          <cell r="A1265" t="str">
            <v>6846</v>
          </cell>
          <cell r="B1265" t="str">
            <v>6530</v>
          </cell>
        </row>
        <row r="1266">
          <cell r="A1266" t="str">
            <v>3827</v>
          </cell>
          <cell r="B1266" t="str">
            <v>4600</v>
          </cell>
        </row>
        <row r="1267">
          <cell r="A1267" t="str">
            <v>3829</v>
          </cell>
          <cell r="B1267" t="str">
            <v>4600</v>
          </cell>
        </row>
        <row r="1268">
          <cell r="A1268" t="str">
            <v>3963</v>
          </cell>
          <cell r="B1268" t="str">
            <v>4670</v>
          </cell>
        </row>
        <row r="1269">
          <cell r="A1269" t="str">
            <v>4422</v>
          </cell>
          <cell r="B1269" t="str">
            <v>4710</v>
          </cell>
        </row>
        <row r="1270">
          <cell r="A1270" t="str">
            <v>4821</v>
          </cell>
          <cell r="B1270" t="str">
            <v>4925</v>
          </cell>
        </row>
        <row r="1271">
          <cell r="A1271" t="str">
            <v>4285</v>
          </cell>
          <cell r="B1271" t="str">
            <v>4720</v>
          </cell>
        </row>
        <row r="1272">
          <cell r="A1272" t="str">
            <v>3841</v>
          </cell>
          <cell r="B1272" t="str">
            <v>4615</v>
          </cell>
        </row>
        <row r="1273">
          <cell r="A1273" t="str">
            <v>3181</v>
          </cell>
          <cell r="B1273" t="str">
            <v>3785</v>
          </cell>
        </row>
        <row r="1274">
          <cell r="A1274" t="str">
            <v>3198</v>
          </cell>
          <cell r="B1274" t="str">
            <v>3785</v>
          </cell>
        </row>
        <row r="1275">
          <cell r="A1275" t="str">
            <v>3183</v>
          </cell>
          <cell r="B1275" t="str">
            <v>3785</v>
          </cell>
        </row>
        <row r="1276">
          <cell r="A1276" t="str">
            <v>7555</v>
          </cell>
          <cell r="B1276" t="str">
            <v>7205</v>
          </cell>
        </row>
        <row r="1277">
          <cell r="A1277" t="str">
            <v>4459</v>
          </cell>
          <cell r="B1277" t="str">
            <v>4710</v>
          </cell>
        </row>
        <row r="1278">
          <cell r="A1278" t="str">
            <v>4717</v>
          </cell>
          <cell r="B1278" t="str">
            <v>4945</v>
          </cell>
        </row>
        <row r="1279">
          <cell r="A1279" t="str">
            <v>4727</v>
          </cell>
          <cell r="B1279" t="str">
            <v>4945</v>
          </cell>
        </row>
        <row r="1280">
          <cell r="A1280" t="str">
            <v>4721</v>
          </cell>
          <cell r="B1280" t="str">
            <v>4945</v>
          </cell>
        </row>
        <row r="1281">
          <cell r="A1281" t="str">
            <v>4825</v>
          </cell>
          <cell r="B1281" t="str">
            <v>4925</v>
          </cell>
        </row>
        <row r="1282">
          <cell r="A1282" t="str">
            <v>7845</v>
          </cell>
          <cell r="B1282" t="str">
            <v>7525</v>
          </cell>
        </row>
        <row r="1283">
          <cell r="A1283" t="str">
            <v>7833</v>
          </cell>
          <cell r="B1283" t="str">
            <v>7525</v>
          </cell>
        </row>
        <row r="1284">
          <cell r="A1284" t="str">
            <v>7837</v>
          </cell>
          <cell r="B1284" t="str">
            <v>7525</v>
          </cell>
        </row>
        <row r="1285">
          <cell r="A1285" t="str">
            <v>3837</v>
          </cell>
          <cell r="B1285" t="str">
            <v>4615</v>
          </cell>
        </row>
        <row r="1286">
          <cell r="A1286" t="str">
            <v>6835</v>
          </cell>
          <cell r="B1286" t="str">
            <v>6510</v>
          </cell>
        </row>
        <row r="1287">
          <cell r="A1287" t="str">
            <v>6833</v>
          </cell>
          <cell r="B1287" t="str">
            <v>6510</v>
          </cell>
        </row>
        <row r="1288">
          <cell r="A1288" t="str">
            <v>4692</v>
          </cell>
          <cell r="B1288" t="str">
            <v>4915</v>
          </cell>
        </row>
        <row r="1289">
          <cell r="A1289" t="str">
            <v>7557</v>
          </cell>
          <cell r="B1289" t="str">
            <v>7205</v>
          </cell>
        </row>
        <row r="1290">
          <cell r="A1290" t="str">
            <v>4461</v>
          </cell>
          <cell r="B1290" t="str">
            <v>4710</v>
          </cell>
        </row>
        <row r="1291">
          <cell r="A1291" t="str">
            <v>3833</v>
          </cell>
          <cell r="B1291" t="str">
            <v>4615</v>
          </cell>
        </row>
        <row r="1292">
          <cell r="A1292" t="str">
            <v>4811</v>
          </cell>
          <cell r="B1292" t="str">
            <v>4925</v>
          </cell>
        </row>
        <row r="1293">
          <cell r="A1293" t="str">
            <v>3845</v>
          </cell>
          <cell r="B1293" t="str">
            <v>4645</v>
          </cell>
        </row>
        <row r="1294">
          <cell r="A1294" t="str">
            <v>3893</v>
          </cell>
          <cell r="B1294" t="str">
            <v>4650</v>
          </cell>
        </row>
        <row r="1295">
          <cell r="A1295" t="str">
            <v>3903</v>
          </cell>
          <cell r="B1295" t="str">
            <v>4660</v>
          </cell>
        </row>
        <row r="1296">
          <cell r="A1296" t="str">
            <v>6405</v>
          </cell>
          <cell r="B1296" t="str">
            <v>5945</v>
          </cell>
        </row>
        <row r="1297">
          <cell r="A1297" t="str">
            <v>4741</v>
          </cell>
          <cell r="B1297" t="str">
            <v>4945</v>
          </cell>
        </row>
        <row r="1298">
          <cell r="A1298" t="str">
            <v>7485</v>
          </cell>
          <cell r="B1298" t="str">
            <v>7200</v>
          </cell>
        </row>
        <row r="1299">
          <cell r="A1299" t="str">
            <v>7512</v>
          </cell>
          <cell r="B1299" t="str">
            <v>7205</v>
          </cell>
        </row>
        <row r="1300">
          <cell r="A1300" t="str">
            <v>7400</v>
          </cell>
          <cell r="B1300" t="str">
            <v>7215</v>
          </cell>
        </row>
        <row r="1301">
          <cell r="A1301" t="str">
            <v>7399</v>
          </cell>
          <cell r="B1301" t="str">
            <v>7215</v>
          </cell>
        </row>
        <row r="1302">
          <cell r="A1302" t="str">
            <v>4479</v>
          </cell>
          <cell r="B1302" t="str">
            <v>4710</v>
          </cell>
        </row>
        <row r="1303">
          <cell r="A1303" t="str">
            <v>4317</v>
          </cell>
          <cell r="B1303" t="str">
            <v>4730</v>
          </cell>
        </row>
        <row r="1304">
          <cell r="A1304" t="str">
            <v>6823</v>
          </cell>
          <cell r="B1304" t="str">
            <v>6470</v>
          </cell>
        </row>
        <row r="1305">
          <cell r="A1305" t="str">
            <v>7478</v>
          </cell>
          <cell r="B1305" t="str">
            <v>7200</v>
          </cell>
        </row>
        <row r="1306">
          <cell r="A1306" t="str">
            <v>6821</v>
          </cell>
          <cell r="B1306" t="str">
            <v>6470</v>
          </cell>
        </row>
        <row r="1307">
          <cell r="A1307" t="str">
            <v>3782</v>
          </cell>
          <cell r="B1307" t="str">
            <v>4580</v>
          </cell>
        </row>
        <row r="1308">
          <cell r="A1308" t="str">
            <v>4757</v>
          </cell>
          <cell r="B1308" t="str">
            <v>4945</v>
          </cell>
        </row>
        <row r="1309">
          <cell r="A1309" t="str">
            <v>6409</v>
          </cell>
          <cell r="B1309" t="str">
            <v>5945</v>
          </cell>
        </row>
        <row r="1310">
          <cell r="A1310" t="str">
            <v>5949</v>
          </cell>
          <cell r="B1310" t="str">
            <v>5485</v>
          </cell>
        </row>
        <row r="1311">
          <cell r="A1311" t="str">
            <v>7561</v>
          </cell>
          <cell r="B1311" t="str">
            <v>7205</v>
          </cell>
        </row>
        <row r="1312">
          <cell r="A1312" t="str">
            <v>3885</v>
          </cell>
          <cell r="B1312" t="str">
            <v>4650</v>
          </cell>
        </row>
        <row r="1313">
          <cell r="A1313" t="str">
            <v>3851</v>
          </cell>
          <cell r="B1313" t="str">
            <v>4645</v>
          </cell>
        </row>
        <row r="1314">
          <cell r="A1314" t="str">
            <v>3865</v>
          </cell>
          <cell r="B1314" t="str">
            <v>4645</v>
          </cell>
        </row>
        <row r="1315">
          <cell r="A1315" t="str">
            <v>7341</v>
          </cell>
          <cell r="B1315" t="str">
            <v>7175</v>
          </cell>
        </row>
        <row r="1316">
          <cell r="A1316" t="str">
            <v>7573</v>
          </cell>
          <cell r="B1316" t="str">
            <v>7205</v>
          </cell>
        </row>
        <row r="1317">
          <cell r="A1317" t="str">
            <v>D165</v>
          </cell>
          <cell r="B1317" t="str">
            <v>Non-public</v>
          </cell>
        </row>
        <row r="1318">
          <cell r="A1318" t="str">
            <v>C125</v>
          </cell>
          <cell r="B1318" t="str">
            <v>Non-public</v>
          </cell>
        </row>
        <row r="1319">
          <cell r="A1319" t="str">
            <v>7577</v>
          </cell>
          <cell r="B1319" t="str">
            <v>7205</v>
          </cell>
        </row>
        <row r="1320">
          <cell r="A1320" t="str">
            <v>4833</v>
          </cell>
          <cell r="B1320" t="str">
            <v>4925</v>
          </cell>
        </row>
        <row r="1321">
          <cell r="A1321" t="str">
            <v>7581</v>
          </cell>
          <cell r="B1321" t="str">
            <v>7205</v>
          </cell>
        </row>
        <row r="1322">
          <cell r="A1322" t="str">
            <v>4788</v>
          </cell>
          <cell r="B1322" t="str">
            <v>4925</v>
          </cell>
        </row>
        <row r="1323">
          <cell r="A1323" t="str">
            <v>7329</v>
          </cell>
          <cell r="B1323" t="str">
            <v>7175</v>
          </cell>
        </row>
        <row r="1324">
          <cell r="A1324" t="str">
            <v>4057</v>
          </cell>
          <cell r="B1324" t="str">
            <v>4690</v>
          </cell>
        </row>
        <row r="1325">
          <cell r="A1325" t="str">
            <v>4465</v>
          </cell>
          <cell r="B1325" t="str">
            <v>4710</v>
          </cell>
        </row>
        <row r="1326">
          <cell r="A1326" t="str">
            <v>7569</v>
          </cell>
          <cell r="B1326" t="str">
            <v>7205</v>
          </cell>
        </row>
        <row r="1327">
          <cell r="A1327" t="str">
            <v>7386</v>
          </cell>
          <cell r="B1327" t="str">
            <v>7175</v>
          </cell>
        </row>
        <row r="1328">
          <cell r="A1328" t="str">
            <v>6913</v>
          </cell>
          <cell r="B1328" t="str">
            <v>6560</v>
          </cell>
        </row>
        <row r="1329">
          <cell r="A1329" t="str">
            <v>5933</v>
          </cell>
          <cell r="B1329" t="str">
            <v>5485</v>
          </cell>
        </row>
        <row r="1330">
          <cell r="A1330" t="str">
            <v>3809</v>
          </cell>
          <cell r="B1330" t="str">
            <v>4600</v>
          </cell>
        </row>
        <row r="1331">
          <cell r="A1331" t="str">
            <v>3813</v>
          </cell>
          <cell r="B1331" t="str">
            <v>4600</v>
          </cell>
        </row>
        <row r="1332">
          <cell r="A1332" t="str">
            <v>3831</v>
          </cell>
          <cell r="B1332" t="str">
            <v>4615</v>
          </cell>
        </row>
        <row r="1333">
          <cell r="A1333" t="str">
            <v>D315</v>
          </cell>
          <cell r="B1333" t="str">
            <v>Non-public</v>
          </cell>
        </row>
        <row r="1334">
          <cell r="A1334" t="str">
            <v>4795</v>
          </cell>
          <cell r="B1334" t="str">
            <v>4925</v>
          </cell>
        </row>
        <row r="1335">
          <cell r="A1335" t="str">
            <v>D058</v>
          </cell>
          <cell r="B1335" t="str">
            <v>Non-public</v>
          </cell>
        </row>
        <row r="1336">
          <cell r="A1336" t="str">
            <v>B747</v>
          </cell>
          <cell r="B1336" t="str">
            <v>Non-public</v>
          </cell>
        </row>
        <row r="1337">
          <cell r="A1337" t="str">
            <v>4290</v>
          </cell>
          <cell r="B1337" t="str">
            <v>4720</v>
          </cell>
        </row>
        <row r="1338">
          <cell r="A1338" t="str">
            <v>D177</v>
          </cell>
          <cell r="B1338" t="str">
            <v>Non-public</v>
          </cell>
        </row>
        <row r="1339">
          <cell r="A1339" t="str">
            <v>7461</v>
          </cell>
          <cell r="B1339" t="str">
            <v>7200</v>
          </cell>
        </row>
        <row r="1340">
          <cell r="A1340" t="str">
            <v>7585</v>
          </cell>
          <cell r="B1340" t="str">
            <v>7205</v>
          </cell>
        </row>
        <row r="1341">
          <cell r="A1341" t="str">
            <v>7377</v>
          </cell>
          <cell r="B1341" t="str">
            <v>7175</v>
          </cell>
        </row>
        <row r="1342">
          <cell r="A1342" t="str">
            <v>6828</v>
          </cell>
          <cell r="B1342" t="str">
            <v>6510</v>
          </cell>
        </row>
        <row r="1343">
          <cell r="A1343" t="str">
            <v>6825</v>
          </cell>
          <cell r="B1343" t="str">
            <v>6510</v>
          </cell>
        </row>
        <row r="1344">
          <cell r="A1344" t="str">
            <v>B951</v>
          </cell>
          <cell r="B1344" t="str">
            <v>Non-public</v>
          </cell>
        </row>
        <row r="1345">
          <cell r="A1345" t="str">
            <v>6397</v>
          </cell>
          <cell r="B1345" t="str">
            <v>5945</v>
          </cell>
        </row>
        <row r="1346">
          <cell r="A1346" t="str">
            <v>4469</v>
          </cell>
          <cell r="B1346" t="str">
            <v>4710</v>
          </cell>
        </row>
        <row r="1347">
          <cell r="A1347" t="str">
            <v>4417</v>
          </cell>
          <cell r="B1347" t="str">
            <v>4710</v>
          </cell>
        </row>
        <row r="1348">
          <cell r="A1348" t="str">
            <v>B904</v>
          </cell>
          <cell r="B1348" t="str">
            <v>Non-public</v>
          </cell>
        </row>
        <row r="1349">
          <cell r="A1349" t="str">
            <v>7593</v>
          </cell>
          <cell r="B1349" t="str">
            <v>7205</v>
          </cell>
        </row>
        <row r="1350">
          <cell r="A1350" t="str">
            <v>4332</v>
          </cell>
          <cell r="B1350" t="str">
            <v>4740</v>
          </cell>
        </row>
        <row r="1351">
          <cell r="A1351" t="str">
            <v>4361</v>
          </cell>
          <cell r="B1351" t="str">
            <v>4760</v>
          </cell>
        </row>
        <row r="1352">
          <cell r="A1352" t="str">
            <v>D065</v>
          </cell>
          <cell r="B1352" t="str">
            <v>Non-public</v>
          </cell>
        </row>
        <row r="1353">
          <cell r="A1353" t="str">
            <v>7597</v>
          </cell>
          <cell r="B1353" t="str">
            <v>7205</v>
          </cell>
        </row>
        <row r="1354">
          <cell r="A1354" t="str">
            <v>6864</v>
          </cell>
          <cell r="B1354" t="str">
            <v>9730</v>
          </cell>
        </row>
        <row r="1355">
          <cell r="A1355" t="str">
            <v>4689</v>
          </cell>
          <cell r="B1355" t="str">
            <v>4805</v>
          </cell>
        </row>
        <row r="1356">
          <cell r="A1356" t="str">
            <v>7345</v>
          </cell>
          <cell r="B1356" t="str">
            <v>4805</v>
          </cell>
        </row>
        <row r="1357">
          <cell r="A1357" t="str">
            <v>4113</v>
          </cell>
          <cell r="B1357" t="str">
            <v>4690</v>
          </cell>
        </row>
        <row r="1358">
          <cell r="A1358" t="str">
            <v>D249</v>
          </cell>
          <cell r="B1358" t="str">
            <v>Non-public</v>
          </cell>
        </row>
        <row r="1359">
          <cell r="A1359" t="str">
            <v>6941</v>
          </cell>
          <cell r="B1359" t="str">
            <v>6470</v>
          </cell>
        </row>
        <row r="1360">
          <cell r="A1360" t="str">
            <v>4829</v>
          </cell>
          <cell r="B1360" t="str">
            <v>4925</v>
          </cell>
        </row>
        <row r="1361">
          <cell r="A1361" t="str">
            <v>7851</v>
          </cell>
          <cell r="B1361" t="str">
            <v>7515</v>
          </cell>
        </row>
        <row r="1362">
          <cell r="A1362" t="str">
            <v>7849</v>
          </cell>
          <cell r="B1362" t="str">
            <v>7515</v>
          </cell>
        </row>
        <row r="1363">
          <cell r="A1363" t="str">
            <v>7854</v>
          </cell>
          <cell r="B1363" t="str">
            <v>7515</v>
          </cell>
        </row>
        <row r="1364">
          <cell r="A1364" t="str">
            <v>D158</v>
          </cell>
          <cell r="B1364" t="str">
            <v>Non-public</v>
          </cell>
        </row>
        <row r="1365">
          <cell r="A1365" t="str">
            <v>7456</v>
          </cell>
          <cell r="B1365" t="str">
            <v>7150</v>
          </cell>
        </row>
        <row r="1366">
          <cell r="A1366" t="str">
            <v>6411</v>
          </cell>
          <cell r="B1366" t="str">
            <v>5945</v>
          </cell>
        </row>
        <row r="1367">
          <cell r="A1367" t="str">
            <v>7390</v>
          </cell>
          <cell r="B1367" t="str">
            <v>7175</v>
          </cell>
        </row>
        <row r="1368">
          <cell r="A1368" t="str">
            <v>6917</v>
          </cell>
          <cell r="B1368" t="str">
            <v>6560</v>
          </cell>
        </row>
        <row r="1369">
          <cell r="A1369" t="str">
            <v>C105</v>
          </cell>
          <cell r="B1369" t="str">
            <v>Non-public</v>
          </cell>
        </row>
        <row r="1370">
          <cell r="A1370" t="str">
            <v>7601</v>
          </cell>
          <cell r="B1370" t="str">
            <v>7205</v>
          </cell>
        </row>
        <row r="1371">
          <cell r="A1371" t="str">
            <v>3753</v>
          </cell>
          <cell r="B1371" t="str">
            <v>4645</v>
          </cell>
        </row>
        <row r="1372">
          <cell r="A1372" t="str">
            <v>7349</v>
          </cell>
          <cell r="B1372" t="str">
            <v>4805</v>
          </cell>
        </row>
        <row r="1373">
          <cell r="A1373" t="str">
            <v>7818</v>
          </cell>
          <cell r="B1373" t="str">
            <v>7495</v>
          </cell>
        </row>
        <row r="1374">
          <cell r="A1374" t="str">
            <v>7831</v>
          </cell>
          <cell r="B1374" t="str">
            <v>7495</v>
          </cell>
        </row>
        <row r="1375">
          <cell r="A1375" t="str">
            <v>C025</v>
          </cell>
          <cell r="B1375" t="str">
            <v>Non-public</v>
          </cell>
        </row>
        <row r="1376">
          <cell r="A1376" t="str">
            <v>D250</v>
          </cell>
          <cell r="B1376" t="str">
            <v>Non-public</v>
          </cell>
        </row>
        <row r="1377">
          <cell r="A1377" t="str">
            <v>6921</v>
          </cell>
          <cell r="B1377" t="str">
            <v>6560</v>
          </cell>
        </row>
        <row r="1378">
          <cell r="A1378" t="str">
            <v>4745</v>
          </cell>
          <cell r="B1378" t="str">
            <v>4945</v>
          </cell>
        </row>
        <row r="1379">
          <cell r="A1379" t="str">
            <v>6876</v>
          </cell>
          <cell r="B1379" t="str">
            <v>6550</v>
          </cell>
        </row>
        <row r="1380">
          <cell r="A1380" t="str">
            <v>4351</v>
          </cell>
          <cell r="B1380" t="str">
            <v>4615</v>
          </cell>
        </row>
        <row r="1381">
          <cell r="A1381" t="str">
            <v>7353</v>
          </cell>
          <cell r="B1381" t="str">
            <v>7175</v>
          </cell>
        </row>
        <row r="1382">
          <cell r="A1382" t="str">
            <v>7613</v>
          </cell>
          <cell r="B1382" t="str">
            <v>7205</v>
          </cell>
        </row>
        <row r="1383">
          <cell r="A1383" t="str">
            <v>3811</v>
          </cell>
          <cell r="B1383" t="str">
            <v>4600</v>
          </cell>
        </row>
        <row r="1384">
          <cell r="A1384" t="str">
            <v>6829</v>
          </cell>
          <cell r="B1384" t="str">
            <v>4925</v>
          </cell>
        </row>
        <row r="1385">
          <cell r="A1385" t="str">
            <v>5945</v>
          </cell>
          <cell r="B1385" t="str">
            <v>5485</v>
          </cell>
        </row>
        <row r="1386">
          <cell r="A1386" t="str">
            <v>D080</v>
          </cell>
          <cell r="B1386" t="str">
            <v>Non-public</v>
          </cell>
        </row>
        <row r="1387">
          <cell r="A1387" t="str">
            <v>6853</v>
          </cell>
          <cell r="B1387" t="str">
            <v>6550</v>
          </cell>
        </row>
        <row r="1388">
          <cell r="A1388" t="str">
            <v>6840</v>
          </cell>
          <cell r="B1388" t="str">
            <v>6520</v>
          </cell>
        </row>
        <row r="1389">
          <cell r="A1389" t="str">
            <v>4679</v>
          </cell>
          <cell r="B1389" t="str">
            <v>4805</v>
          </cell>
        </row>
        <row r="1390">
          <cell r="A1390" t="str">
            <v>7324</v>
          </cell>
          <cell r="B1390" t="str">
            <v>7175</v>
          </cell>
        </row>
        <row r="1391">
          <cell r="A1391" t="str">
            <v>3843</v>
          </cell>
          <cell r="B1391" t="str">
            <v>4615</v>
          </cell>
        </row>
        <row r="1392">
          <cell r="A1392" t="str">
            <v>C110</v>
          </cell>
          <cell r="B1392" t="str">
            <v>Non-public</v>
          </cell>
        </row>
        <row r="1393">
          <cell r="A1393" t="str">
            <v>D198</v>
          </cell>
          <cell r="B1393" t="str">
            <v>Non-public</v>
          </cell>
        </row>
        <row r="1394">
          <cell r="A1394" t="str">
            <v>4711</v>
          </cell>
          <cell r="B1394" t="str">
            <v>9690</v>
          </cell>
        </row>
        <row r="1395">
          <cell r="A1395" t="str">
            <v>3201</v>
          </cell>
          <cell r="B1395" t="str">
            <v>3815</v>
          </cell>
        </row>
        <row r="1396">
          <cell r="A1396" t="str">
            <v>3213</v>
          </cell>
          <cell r="B1396" t="str">
            <v>3815</v>
          </cell>
        </row>
        <row r="1397">
          <cell r="A1397" t="str">
            <v>3221</v>
          </cell>
          <cell r="B1397" t="str">
            <v>3815</v>
          </cell>
        </row>
        <row r="1398">
          <cell r="A1398" t="str">
            <v>4325</v>
          </cell>
          <cell r="B1398" t="str">
            <v>4730</v>
          </cell>
        </row>
        <row r="1399">
          <cell r="A1399" t="str">
            <v>4767</v>
          </cell>
          <cell r="B1399" t="str">
            <v>4945</v>
          </cell>
        </row>
        <row r="1400">
          <cell r="A1400" t="str">
            <v>7513</v>
          </cell>
          <cell r="B1400" t="str">
            <v>7205</v>
          </cell>
        </row>
        <row r="1401">
          <cell r="A1401" t="str">
            <v>7534</v>
          </cell>
          <cell r="B1401" t="str">
            <v>7205</v>
          </cell>
        </row>
        <row r="1402">
          <cell r="A1402" t="str">
            <v>3791</v>
          </cell>
          <cell r="B1402" t="str">
            <v>4590</v>
          </cell>
        </row>
        <row r="1403">
          <cell r="A1403" t="str">
            <v>3801</v>
          </cell>
          <cell r="B1403" t="str">
            <v>4590</v>
          </cell>
        </row>
        <row r="1404">
          <cell r="A1404" t="str">
            <v>5956</v>
          </cell>
          <cell r="B1404" t="str">
            <v>5485</v>
          </cell>
        </row>
        <row r="1405">
          <cell r="A1405" t="str">
            <v>3761</v>
          </cell>
          <cell r="B1405" t="str">
            <v>4660</v>
          </cell>
        </row>
        <row r="1406">
          <cell r="A1406" t="str">
            <v>2173</v>
          </cell>
          <cell r="B1406" t="str">
            <v>2645</v>
          </cell>
        </row>
        <row r="1407">
          <cell r="A1407" t="str">
            <v>2177</v>
          </cell>
          <cell r="B1407" t="str">
            <v>2645</v>
          </cell>
        </row>
        <row r="1408">
          <cell r="A1408" t="str">
            <v>4693</v>
          </cell>
          <cell r="B1408" t="str">
            <v>4805</v>
          </cell>
        </row>
        <row r="1409">
          <cell r="A1409" t="str">
            <v>6874</v>
          </cell>
          <cell r="B1409" t="str">
            <v>6550</v>
          </cell>
        </row>
        <row r="1410">
          <cell r="A1410" t="str">
            <v>D255</v>
          </cell>
          <cell r="B1410" t="str">
            <v>Non-public</v>
          </cell>
        </row>
        <row r="1411">
          <cell r="A1411" t="str">
            <v>D260</v>
          </cell>
          <cell r="B1411" t="str">
            <v>Non-public</v>
          </cell>
        </row>
        <row r="1412">
          <cell r="A1412" t="str">
            <v>B475</v>
          </cell>
          <cell r="B1412" t="str">
            <v>Non-public</v>
          </cell>
        </row>
        <row r="1413">
          <cell r="A1413" t="str">
            <v>B950</v>
          </cell>
          <cell r="B1413" t="str">
            <v>Non-public</v>
          </cell>
        </row>
        <row r="1414">
          <cell r="A1414" t="str">
            <v>B960</v>
          </cell>
          <cell r="B1414" t="str">
            <v>Non-public</v>
          </cell>
        </row>
        <row r="1415">
          <cell r="A1415" t="str">
            <v>B780</v>
          </cell>
          <cell r="B1415" t="str">
            <v>Non-public</v>
          </cell>
        </row>
        <row r="1416">
          <cell r="A1416" t="str">
            <v>C150</v>
          </cell>
          <cell r="B1416" t="str">
            <v>Non-public</v>
          </cell>
        </row>
        <row r="1417">
          <cell r="A1417" t="str">
            <v>B965</v>
          </cell>
          <cell r="B1417" t="str">
            <v>Non-public</v>
          </cell>
        </row>
        <row r="1418">
          <cell r="A1418" t="str">
            <v>D265</v>
          </cell>
          <cell r="B1418" t="str">
            <v>Non-public</v>
          </cell>
        </row>
        <row r="1419">
          <cell r="A1419" t="str">
            <v>D225</v>
          </cell>
          <cell r="B1419" t="str">
            <v>Non-public</v>
          </cell>
        </row>
        <row r="1420">
          <cell r="A1420" t="str">
            <v>D270</v>
          </cell>
          <cell r="B1420" t="str">
            <v>Non-public</v>
          </cell>
        </row>
        <row r="1421">
          <cell r="A1421" t="str">
            <v>D275</v>
          </cell>
          <cell r="B1421" t="str">
            <v>Non-public</v>
          </cell>
        </row>
        <row r="1422">
          <cell r="A1422" t="str">
            <v>B835</v>
          </cell>
          <cell r="B1422" t="str">
            <v>Non-public</v>
          </cell>
        </row>
        <row r="1423">
          <cell r="A1423" t="str">
            <v>B930</v>
          </cell>
          <cell r="B1423" t="str">
            <v>Non-public</v>
          </cell>
        </row>
        <row r="1424">
          <cell r="A1424" t="str">
            <v>D285</v>
          </cell>
          <cell r="B1424" t="str">
            <v>Non-public</v>
          </cell>
        </row>
        <row r="1425">
          <cell r="A1425" t="str">
            <v>B775</v>
          </cell>
          <cell r="B1425" t="str">
            <v>Non-public</v>
          </cell>
        </row>
        <row r="1426">
          <cell r="A1426" t="str">
            <v>C855</v>
          </cell>
          <cell r="B1426" t="str">
            <v>Non-public</v>
          </cell>
        </row>
        <row r="1427">
          <cell r="A1427" t="str">
            <v>D050</v>
          </cell>
          <cell r="B1427" t="str">
            <v>Non-public</v>
          </cell>
        </row>
        <row r="1428">
          <cell r="A1428" t="str">
            <v>D085</v>
          </cell>
          <cell r="B1428" t="str">
            <v>Non-public</v>
          </cell>
        </row>
        <row r="1429">
          <cell r="A1429" t="str">
            <v>C130</v>
          </cell>
          <cell r="B1429" t="str">
            <v>Non-public</v>
          </cell>
        </row>
        <row r="1430">
          <cell r="A1430" t="str">
            <v>D375</v>
          </cell>
          <cell r="B1430" t="str">
            <v>Non-public</v>
          </cell>
        </row>
        <row r="1431">
          <cell r="A1431" t="str">
            <v>C120</v>
          </cell>
          <cell r="B1431" t="str">
            <v>Non-public</v>
          </cell>
        </row>
        <row r="1432">
          <cell r="A1432" t="str">
            <v>C060</v>
          </cell>
          <cell r="B1432" t="str">
            <v>Non-public</v>
          </cell>
        </row>
        <row r="1433">
          <cell r="A1433" t="str">
            <v>7334</v>
          </cell>
          <cell r="B1433" t="str">
            <v>7175</v>
          </cell>
        </row>
        <row r="1434">
          <cell r="A1434" t="str">
            <v>D056</v>
          </cell>
          <cell r="B1434" t="str">
            <v>Non-public</v>
          </cell>
        </row>
        <row r="1435">
          <cell r="A1435" t="str">
            <v>3905</v>
          </cell>
          <cell r="B1435" t="str">
            <v>4660</v>
          </cell>
        </row>
        <row r="1436">
          <cell r="A1436" t="str">
            <v>D195</v>
          </cell>
          <cell r="B1436" t="str">
            <v>Non-public</v>
          </cell>
        </row>
        <row r="1437">
          <cell r="A1437" t="str">
            <v>D300</v>
          </cell>
          <cell r="B1437" t="str">
            <v>Non-public</v>
          </cell>
        </row>
        <row r="1438">
          <cell r="A1438" t="str">
            <v>4734</v>
          </cell>
          <cell r="B1438" t="str">
            <v>4940</v>
          </cell>
        </row>
        <row r="1439">
          <cell r="A1439" t="str">
            <v>4737</v>
          </cell>
          <cell r="B1439" t="str">
            <v>4940</v>
          </cell>
        </row>
        <row r="1440">
          <cell r="A1440" t="str">
            <v>D070</v>
          </cell>
          <cell r="B1440" t="str">
            <v>Non-public</v>
          </cell>
        </row>
        <row r="1441">
          <cell r="A1441" t="str">
            <v>6879</v>
          </cell>
          <cell r="B1441" t="str">
            <v>6550</v>
          </cell>
        </row>
        <row r="1442">
          <cell r="A1442" t="str">
            <v>6431</v>
          </cell>
          <cell r="B1442" t="str">
            <v>5995</v>
          </cell>
        </row>
        <row r="1443">
          <cell r="A1443" t="str">
            <v>6433</v>
          </cell>
          <cell r="B1443" t="str">
            <v>5995</v>
          </cell>
        </row>
        <row r="1444">
          <cell r="A1444" t="str">
            <v>6417</v>
          </cell>
          <cell r="B1444" t="str">
            <v>5995</v>
          </cell>
        </row>
        <row r="1445">
          <cell r="A1445" t="str">
            <v>4301</v>
          </cell>
          <cell r="B1445" t="str">
            <v>4720</v>
          </cell>
        </row>
        <row r="1446">
          <cell r="A1446" t="str">
            <v>B928</v>
          </cell>
          <cell r="B1446" t="str">
            <v>Non-public</v>
          </cell>
        </row>
        <row r="1447">
          <cell r="A1447" t="str">
            <v>4713</v>
          </cell>
          <cell r="B1447" t="str">
            <v>4925</v>
          </cell>
        </row>
        <row r="1448">
          <cell r="A1448" t="str">
            <v>C065</v>
          </cell>
          <cell r="B1448" t="str">
            <v>Non-public</v>
          </cell>
        </row>
        <row r="1449">
          <cell r="A1449" t="str">
            <v>D164</v>
          </cell>
          <cell r="B1449" t="str">
            <v>Non-public</v>
          </cell>
        </row>
        <row r="1450">
          <cell r="A1450" t="str">
            <v>B865</v>
          </cell>
          <cell r="B1450" t="str">
            <v>Non-public</v>
          </cell>
        </row>
        <row r="1451">
          <cell r="A1451" t="str">
            <v>7617</v>
          </cell>
          <cell r="B1451" t="str">
            <v>7205</v>
          </cell>
        </row>
        <row r="1452">
          <cell r="A1452" t="str">
            <v>7562</v>
          </cell>
          <cell r="B1452" t="str">
            <v>9960</v>
          </cell>
        </row>
        <row r="1453">
          <cell r="A1453" t="str">
            <v>7441</v>
          </cell>
          <cell r="B1453" t="str">
            <v>7205</v>
          </cell>
        </row>
        <row r="1454">
          <cell r="A1454" t="str">
            <v>7621</v>
          </cell>
          <cell r="B1454" t="str">
            <v>7205</v>
          </cell>
        </row>
        <row r="1455">
          <cell r="A1455" t="str">
            <v>4311</v>
          </cell>
          <cell r="B1455" t="str">
            <v>4730</v>
          </cell>
        </row>
        <row r="1456">
          <cell r="A1456" t="str">
            <v>4022</v>
          </cell>
          <cell r="B1456" t="str">
            <v>9460</v>
          </cell>
        </row>
        <row r="1457">
          <cell r="A1457" t="str">
            <v>4033</v>
          </cell>
          <cell r="B1457" t="str">
            <v>8820</v>
          </cell>
        </row>
        <row r="1458">
          <cell r="A1458" t="str">
            <v>4449</v>
          </cell>
          <cell r="B1458" t="str">
            <v>4710</v>
          </cell>
        </row>
        <row r="1459">
          <cell r="A1459" t="str">
            <v>3965</v>
          </cell>
          <cell r="B1459" t="str">
            <v>4680</v>
          </cell>
        </row>
        <row r="1460">
          <cell r="A1460" t="str">
            <v>4457</v>
          </cell>
          <cell r="B1460" t="str">
            <v>4710</v>
          </cell>
        </row>
        <row r="1461">
          <cell r="A1461" t="str">
            <v>6888</v>
          </cell>
          <cell r="B1461" t="str">
            <v>6560</v>
          </cell>
        </row>
        <row r="1462">
          <cell r="A1462" t="str">
            <v>6887</v>
          </cell>
          <cell r="B1462" t="str">
            <v>6560</v>
          </cell>
        </row>
        <row r="1463">
          <cell r="A1463" t="str">
            <v>3848</v>
          </cell>
          <cell r="B1463" t="str">
            <v>4645</v>
          </cell>
        </row>
        <row r="1464">
          <cell r="A1464" t="str">
            <v>3913</v>
          </cell>
          <cell r="B1464" t="str">
            <v>4660</v>
          </cell>
        </row>
        <row r="1465">
          <cell r="A1465" t="str">
            <v>3170</v>
          </cell>
          <cell r="B1465" t="str">
            <v>8535</v>
          </cell>
        </row>
        <row r="1466">
          <cell r="A1466" t="str">
            <v>B901</v>
          </cell>
          <cell r="B1466" t="str">
            <v>Non-public</v>
          </cell>
        </row>
        <row r="1467">
          <cell r="A1467" t="str">
            <v>B850</v>
          </cell>
          <cell r="B1467" t="str">
            <v>Non-public</v>
          </cell>
        </row>
        <row r="1468">
          <cell r="A1468" t="str">
            <v>C050</v>
          </cell>
          <cell r="B1468" t="str">
            <v>Non-public</v>
          </cell>
        </row>
        <row r="1469">
          <cell r="A1469" t="str">
            <v>D217</v>
          </cell>
          <cell r="B1469" t="str">
            <v>Non-public</v>
          </cell>
        </row>
        <row r="1470">
          <cell r="A1470" t="str">
            <v>5922</v>
          </cell>
          <cell r="B1470" t="str">
            <v>5495</v>
          </cell>
        </row>
        <row r="1471">
          <cell r="A1471" t="str">
            <v>5923</v>
          </cell>
          <cell r="B1471" t="str">
            <v>5495</v>
          </cell>
        </row>
        <row r="1472">
          <cell r="A1472" t="str">
            <v>7499</v>
          </cell>
          <cell r="B1472" t="str">
            <v>7200</v>
          </cell>
        </row>
        <row r="1473">
          <cell r="A1473" t="str">
            <v>6845</v>
          </cell>
          <cell r="B1473" t="str">
            <v>6530</v>
          </cell>
        </row>
        <row r="1474">
          <cell r="A1474" t="str">
            <v>6843</v>
          </cell>
          <cell r="B1474" t="str">
            <v>6530</v>
          </cell>
        </row>
        <row r="1475">
          <cell r="A1475" t="str">
            <v>6881</v>
          </cell>
          <cell r="B1475" t="str">
            <v>6560</v>
          </cell>
        </row>
        <row r="1476">
          <cell r="A1476" t="str">
            <v>3205</v>
          </cell>
          <cell r="B1476" t="str">
            <v>3815</v>
          </cell>
        </row>
        <row r="1477">
          <cell r="A1477" t="str">
            <v>1540</v>
          </cell>
          <cell r="B1477" t="str">
            <v>9360</v>
          </cell>
        </row>
        <row r="1478">
          <cell r="A1478" t="str">
            <v>D073</v>
          </cell>
          <cell r="B1478" t="str">
            <v>Non-public</v>
          </cell>
        </row>
        <row r="1479">
          <cell r="A1479" t="str">
            <v>3975</v>
          </cell>
          <cell r="B1479" t="str">
            <v>4680</v>
          </cell>
        </row>
        <row r="1480">
          <cell r="A1480" t="str">
            <v>7336</v>
          </cell>
          <cell r="B1480" t="str">
            <v>7175</v>
          </cell>
        </row>
        <row r="1481">
          <cell r="A1481" t="str">
            <v>7457</v>
          </cell>
          <cell r="B1481" t="str">
            <v>7150</v>
          </cell>
        </row>
        <row r="1482">
          <cell r="A1482" t="str">
            <v>6857</v>
          </cell>
          <cell r="B1482" t="str">
            <v>6550</v>
          </cell>
        </row>
        <row r="1483">
          <cell r="A1483" t="str">
            <v>7323</v>
          </cell>
          <cell r="B1483" t="str">
            <v>7175</v>
          </cell>
        </row>
        <row r="1484">
          <cell r="A1484" t="str">
            <v>4696</v>
          </cell>
          <cell r="B1484" t="str">
            <v>4915</v>
          </cell>
        </row>
        <row r="1485">
          <cell r="A1485" t="str">
            <v>4453</v>
          </cell>
          <cell r="B1485" t="str">
            <v>4710</v>
          </cell>
        </row>
        <row r="1486">
          <cell r="A1486" t="str">
            <v>7417</v>
          </cell>
          <cell r="B1486" t="str">
            <v>7205</v>
          </cell>
        </row>
        <row r="1487">
          <cell r="A1487" t="str">
            <v>5965</v>
          </cell>
          <cell r="B1487" t="str">
            <v>5485</v>
          </cell>
        </row>
        <row r="1488">
          <cell r="A1488" t="str">
            <v>7517</v>
          </cell>
          <cell r="B1488" t="str">
            <v>7205</v>
          </cell>
        </row>
        <row r="1489">
          <cell r="A1489" t="str">
            <v>4455</v>
          </cell>
          <cell r="B1489" t="str">
            <v>4710</v>
          </cell>
        </row>
        <row r="1490">
          <cell r="A1490" t="str">
            <v>6852</v>
          </cell>
          <cell r="B1490" t="str">
            <v>6510</v>
          </cell>
        </row>
        <row r="1491">
          <cell r="A1491" t="str">
            <v>6849</v>
          </cell>
          <cell r="B1491" t="str">
            <v>6510</v>
          </cell>
        </row>
        <row r="1492">
          <cell r="A1492" t="str">
            <v>5969</v>
          </cell>
          <cell r="B1492" t="str">
            <v>5485</v>
          </cell>
        </row>
        <row r="1493">
          <cell r="A1493" t="str">
            <v>7027</v>
          </cell>
          <cell r="B1493" t="str">
            <v>6630</v>
          </cell>
        </row>
        <row r="1494">
          <cell r="A1494" t="str">
            <v>7031</v>
          </cell>
          <cell r="B1494" t="str">
            <v>6630</v>
          </cell>
        </row>
        <row r="1495">
          <cell r="A1495" t="str">
            <v>7025</v>
          </cell>
          <cell r="B1495" t="str">
            <v>6630</v>
          </cell>
        </row>
        <row r="1496">
          <cell r="A1496" t="str">
            <v>4163</v>
          </cell>
          <cell r="B1496" t="str">
            <v>4690</v>
          </cell>
        </row>
        <row r="1497">
          <cell r="A1497" t="str">
            <v>3967</v>
          </cell>
          <cell r="B1497" t="str">
            <v>4670</v>
          </cell>
        </row>
        <row r="1498">
          <cell r="A1498" t="str">
            <v>6927</v>
          </cell>
          <cell r="B1498" t="str">
            <v>6470</v>
          </cell>
        </row>
        <row r="1499">
          <cell r="A1499" t="str">
            <v>4699</v>
          </cell>
          <cell r="B1499" t="str">
            <v>4860</v>
          </cell>
        </row>
        <row r="1500">
          <cell r="A1500" t="str">
            <v>4701</v>
          </cell>
          <cell r="B1500" t="str">
            <v>4860</v>
          </cell>
        </row>
        <row r="1501">
          <cell r="A1501" t="str">
            <v>3197</v>
          </cell>
          <cell r="B1501" t="str">
            <v>3785</v>
          </cell>
        </row>
        <row r="1502">
          <cell r="A1502" t="str">
            <v>6841</v>
          </cell>
          <cell r="B1502" t="str">
            <v>6530</v>
          </cell>
        </row>
        <row r="1503">
          <cell r="A1503" t="str">
            <v>B473</v>
          </cell>
          <cell r="B1503" t="str">
            <v>Non-public</v>
          </cell>
        </row>
        <row r="1504">
          <cell r="A1504" t="str">
            <v>4353</v>
          </cell>
          <cell r="B1504" t="str">
            <v>4760</v>
          </cell>
        </row>
        <row r="1505">
          <cell r="A1505" t="str">
            <v>4356</v>
          </cell>
          <cell r="B1505" t="str">
            <v>4760</v>
          </cell>
        </row>
        <row r="1506">
          <cell r="A1506" t="str">
            <v>4333</v>
          </cell>
          <cell r="B1506" t="str">
            <v>4740</v>
          </cell>
        </row>
        <row r="1507">
          <cell r="A1507" t="str">
            <v>6859</v>
          </cell>
          <cell r="B1507" t="str">
            <v>6550</v>
          </cell>
        </row>
        <row r="1508">
          <cell r="A1508" t="str">
            <v>3953</v>
          </cell>
          <cell r="B1508" t="str">
            <v>4670</v>
          </cell>
        </row>
        <row r="1509">
          <cell r="A1509" t="str">
            <v>6871</v>
          </cell>
          <cell r="B1509" t="str">
            <v>6550</v>
          </cell>
        </row>
        <row r="1510">
          <cell r="A1510" t="str">
            <v>B807</v>
          </cell>
          <cell r="B1510" t="str">
            <v>Non-public</v>
          </cell>
        </row>
        <row r="1511">
          <cell r="A1511" t="str">
            <v>7588</v>
          </cell>
          <cell r="B1511" t="str">
            <v>7205</v>
          </cell>
        </row>
        <row r="1512">
          <cell r="A1512" t="str">
            <v>6997</v>
          </cell>
          <cell r="B1512" t="str">
            <v>6620</v>
          </cell>
        </row>
        <row r="1513">
          <cell r="A1513" t="str">
            <v>6996</v>
          </cell>
          <cell r="B1513" t="str">
            <v>6620</v>
          </cell>
        </row>
        <row r="1514">
          <cell r="A1514" t="str">
            <v>3854</v>
          </cell>
          <cell r="B1514" t="str">
            <v>4660</v>
          </cell>
        </row>
        <row r="1515">
          <cell r="A1515" t="str">
            <v>4168</v>
          </cell>
          <cell r="B1515" t="str">
            <v>4690</v>
          </cell>
        </row>
        <row r="1516">
          <cell r="A1516" t="str">
            <v>7571</v>
          </cell>
          <cell r="B1516" t="str">
            <v>9845</v>
          </cell>
        </row>
        <row r="1517">
          <cell r="A1517" t="str">
            <v>1197</v>
          </cell>
          <cell r="B1517" t="str">
            <v>1600</v>
          </cell>
        </row>
        <row r="1518">
          <cell r="A1518" t="str">
            <v>7630</v>
          </cell>
          <cell r="B1518" t="str">
            <v>7230</v>
          </cell>
        </row>
        <row r="1519">
          <cell r="A1519" t="str">
            <v>7629</v>
          </cell>
          <cell r="B1519" t="str">
            <v>7230</v>
          </cell>
        </row>
        <row r="1520">
          <cell r="A1520" t="str">
            <v>7631</v>
          </cell>
          <cell r="B1520" t="str">
            <v>7230</v>
          </cell>
        </row>
        <row r="1521">
          <cell r="A1521" t="str">
            <v>7217</v>
          </cell>
          <cell r="B1521" t="str">
            <v>6895</v>
          </cell>
        </row>
        <row r="1522">
          <cell r="A1522" t="str">
            <v>7229</v>
          </cell>
          <cell r="B1522" t="str">
            <v>6895</v>
          </cell>
        </row>
        <row r="1523">
          <cell r="A1523" t="str">
            <v>7219</v>
          </cell>
          <cell r="B1523" t="str">
            <v>6895</v>
          </cell>
        </row>
        <row r="1524">
          <cell r="A1524" t="str">
            <v>7218</v>
          </cell>
          <cell r="B1524" t="str">
            <v>6895</v>
          </cell>
        </row>
        <row r="1525">
          <cell r="A1525" t="str">
            <v>8864</v>
          </cell>
          <cell r="B1525" t="str">
            <v>8205</v>
          </cell>
        </row>
        <row r="1526">
          <cell r="A1526" t="str">
            <v>0865</v>
          </cell>
          <cell r="B1526" t="str">
            <v>1010</v>
          </cell>
        </row>
        <row r="1527">
          <cell r="A1527" t="str">
            <v>1193</v>
          </cell>
          <cell r="B1527" t="str">
            <v>1560</v>
          </cell>
        </row>
        <row r="1528">
          <cell r="A1528" t="str">
            <v>3126</v>
          </cell>
          <cell r="B1528" t="str">
            <v>3695</v>
          </cell>
        </row>
        <row r="1529">
          <cell r="A1529" t="str">
            <v>3107</v>
          </cell>
          <cell r="B1529" t="str">
            <v>3695</v>
          </cell>
        </row>
        <row r="1530">
          <cell r="A1530" t="str">
            <v>3129</v>
          </cell>
          <cell r="B1530" t="str">
            <v>3695</v>
          </cell>
        </row>
        <row r="1531">
          <cell r="A1531" t="str">
            <v>3389</v>
          </cell>
          <cell r="B1531" t="str">
            <v>4015</v>
          </cell>
        </row>
        <row r="1532">
          <cell r="A1532" t="str">
            <v>3312</v>
          </cell>
          <cell r="B1532" t="str">
            <v>9725</v>
          </cell>
        </row>
        <row r="1533">
          <cell r="A1533" t="str">
            <v>1217</v>
          </cell>
          <cell r="B1533" t="str">
            <v>1620</v>
          </cell>
        </row>
        <row r="1534">
          <cell r="A1534" t="str">
            <v>0390</v>
          </cell>
          <cell r="B1534" t="str">
            <v>0365</v>
          </cell>
        </row>
        <row r="1535">
          <cell r="A1535" t="str">
            <v>0863</v>
          </cell>
          <cell r="B1535" t="str">
            <v>1010</v>
          </cell>
        </row>
        <row r="1536">
          <cell r="A1536" t="str">
            <v>0821</v>
          </cell>
          <cell r="B1536" t="str">
            <v>1010</v>
          </cell>
        </row>
        <row r="1537">
          <cell r="A1537" t="str">
            <v>A457</v>
          </cell>
          <cell r="B1537" t="str">
            <v>Non-public</v>
          </cell>
        </row>
        <row r="1538">
          <cell r="A1538" t="str">
            <v>1994</v>
          </cell>
          <cell r="B1538" t="str">
            <v>2400</v>
          </cell>
        </row>
        <row r="1539">
          <cell r="A1539" t="str">
            <v>B045</v>
          </cell>
          <cell r="B1539" t="str">
            <v>Non-public</v>
          </cell>
        </row>
        <row r="1540">
          <cell r="A1540" t="str">
            <v>B493</v>
          </cell>
          <cell r="B1540" t="str">
            <v>Non-public</v>
          </cell>
        </row>
        <row r="1541">
          <cell r="A1541" t="str">
            <v>0845</v>
          </cell>
          <cell r="B1541" t="str">
            <v>1000</v>
          </cell>
        </row>
        <row r="1542">
          <cell r="A1542" t="str">
            <v>0851</v>
          </cell>
          <cell r="B1542" t="str">
            <v>1000</v>
          </cell>
        </row>
        <row r="1543">
          <cell r="A1543" t="str">
            <v>0833</v>
          </cell>
          <cell r="B1543" t="str">
            <v>1000</v>
          </cell>
        </row>
        <row r="1544">
          <cell r="A1544" t="str">
            <v>0328</v>
          </cell>
          <cell r="B1544" t="str">
            <v>0365</v>
          </cell>
        </row>
        <row r="1545">
          <cell r="A1545" t="str">
            <v>A450</v>
          </cell>
          <cell r="B1545" t="str">
            <v>Non-public</v>
          </cell>
        </row>
        <row r="1546">
          <cell r="A1546" t="str">
            <v>0399</v>
          </cell>
          <cell r="B1546" t="str">
            <v>0365</v>
          </cell>
        </row>
        <row r="1547">
          <cell r="A1547" t="str">
            <v>0397</v>
          </cell>
          <cell r="B1547" t="str">
            <v>0365</v>
          </cell>
        </row>
        <row r="1548">
          <cell r="A1548" t="str">
            <v>1536</v>
          </cell>
          <cell r="B1548" t="str">
            <v>9320</v>
          </cell>
        </row>
        <row r="1549">
          <cell r="A1549" t="str">
            <v>3105</v>
          </cell>
          <cell r="B1549" t="str">
            <v>3675</v>
          </cell>
        </row>
        <row r="1550">
          <cell r="A1550" t="str">
            <v>2640</v>
          </cell>
          <cell r="B1550" t="str">
            <v>3190</v>
          </cell>
        </row>
        <row r="1551">
          <cell r="A1551" t="str">
            <v>2643</v>
          </cell>
          <cell r="B1551" t="str">
            <v>3190</v>
          </cell>
        </row>
        <row r="1552">
          <cell r="A1552" t="str">
            <v>2645</v>
          </cell>
          <cell r="B1552" t="str">
            <v>3190</v>
          </cell>
        </row>
        <row r="1553">
          <cell r="A1553" t="str">
            <v>2663</v>
          </cell>
          <cell r="B1553" t="str">
            <v>3190</v>
          </cell>
        </row>
        <row r="1554">
          <cell r="A1554" t="str">
            <v>1059</v>
          </cell>
          <cell r="B1554" t="str">
            <v>1300</v>
          </cell>
        </row>
        <row r="1555">
          <cell r="A1555" t="str">
            <v>3122</v>
          </cell>
          <cell r="B1555" t="str">
            <v>3710</v>
          </cell>
        </row>
        <row r="1556">
          <cell r="A1556" t="str">
            <v>3121</v>
          </cell>
          <cell r="B1556" t="str">
            <v>3710</v>
          </cell>
        </row>
        <row r="1557">
          <cell r="A1557" t="str">
            <v>0375</v>
          </cell>
          <cell r="B1557" t="str">
            <v>0365</v>
          </cell>
        </row>
        <row r="1558">
          <cell r="A1558" t="str">
            <v>0346</v>
          </cell>
          <cell r="B1558" t="str">
            <v>0365</v>
          </cell>
        </row>
        <row r="1559">
          <cell r="A1559" t="str">
            <v>3301</v>
          </cell>
          <cell r="B1559" t="str">
            <v>3995</v>
          </cell>
        </row>
        <row r="1560">
          <cell r="A1560" t="str">
            <v>1141</v>
          </cell>
          <cell r="B1560" t="str">
            <v>1600</v>
          </cell>
        </row>
        <row r="1561">
          <cell r="A1561" t="str">
            <v>7213</v>
          </cell>
          <cell r="B1561" t="str">
            <v>1560</v>
          </cell>
        </row>
        <row r="1562">
          <cell r="A1562" t="str">
            <v>8904</v>
          </cell>
          <cell r="B1562" t="str">
            <v>8215</v>
          </cell>
        </row>
        <row r="1563">
          <cell r="A1563" t="str">
            <v>8906</v>
          </cell>
          <cell r="B1563" t="str">
            <v>8215</v>
          </cell>
        </row>
        <row r="1564">
          <cell r="A1564" t="str">
            <v>8905</v>
          </cell>
          <cell r="B1564" t="str">
            <v>8215</v>
          </cell>
        </row>
        <row r="1565">
          <cell r="A1565" t="str">
            <v>3141</v>
          </cell>
          <cell r="B1565" t="str">
            <v>3675</v>
          </cell>
        </row>
        <row r="1566">
          <cell r="A1566" t="str">
            <v>3333</v>
          </cell>
          <cell r="B1566" t="str">
            <v>3995</v>
          </cell>
        </row>
        <row r="1567">
          <cell r="A1567" t="str">
            <v>1057</v>
          </cell>
          <cell r="B1567" t="str">
            <v>1300</v>
          </cell>
        </row>
        <row r="1568">
          <cell r="A1568" t="str">
            <v>1949</v>
          </cell>
          <cell r="B1568" t="str">
            <v>2400</v>
          </cell>
        </row>
        <row r="1569">
          <cell r="A1569" t="str">
            <v>1930</v>
          </cell>
          <cell r="B1569" t="str">
            <v>2400</v>
          </cell>
        </row>
        <row r="1570">
          <cell r="A1570" t="str">
            <v>1966</v>
          </cell>
          <cell r="B1570" t="str">
            <v>2400</v>
          </cell>
        </row>
        <row r="1571">
          <cell r="A1571" t="str">
            <v>1929</v>
          </cell>
          <cell r="B1571" t="str">
            <v>2400</v>
          </cell>
        </row>
        <row r="1572">
          <cell r="A1572" t="str">
            <v>D329</v>
          </cell>
          <cell r="B1572" t="str">
            <v>Non-public</v>
          </cell>
        </row>
        <row r="1573">
          <cell r="A1573" t="str">
            <v>3361</v>
          </cell>
          <cell r="B1573" t="str">
            <v>4015</v>
          </cell>
        </row>
        <row r="1574">
          <cell r="A1574" t="str">
            <v>1957</v>
          </cell>
          <cell r="B1574" t="str">
            <v>2400</v>
          </cell>
        </row>
        <row r="1575">
          <cell r="A1575" t="str">
            <v>1961</v>
          </cell>
          <cell r="B1575" t="str">
            <v>2400</v>
          </cell>
        </row>
        <row r="1576">
          <cell r="A1576" t="str">
            <v>1209</v>
          </cell>
          <cell r="B1576" t="str">
            <v>1620</v>
          </cell>
        </row>
        <row r="1577">
          <cell r="A1577" t="str">
            <v>1953</v>
          </cell>
          <cell r="B1577" t="str">
            <v>2400</v>
          </cell>
        </row>
        <row r="1578">
          <cell r="A1578" t="str">
            <v>0410</v>
          </cell>
          <cell r="B1578" t="str">
            <v>0370</v>
          </cell>
        </row>
        <row r="1579">
          <cell r="A1579" t="str">
            <v>3385</v>
          </cell>
          <cell r="B1579" t="str">
            <v>4015</v>
          </cell>
        </row>
        <row r="1580">
          <cell r="A1580" t="str">
            <v>1933</v>
          </cell>
          <cell r="B1580" t="str">
            <v>2400</v>
          </cell>
        </row>
        <row r="1581">
          <cell r="A1581" t="str">
            <v>0767</v>
          </cell>
          <cell r="B1581" t="str">
            <v>0940</v>
          </cell>
        </row>
        <row r="1582">
          <cell r="A1582" t="str">
            <v>0765</v>
          </cell>
          <cell r="B1582" t="str">
            <v>0940</v>
          </cell>
        </row>
        <row r="1583">
          <cell r="A1583" t="str">
            <v>2653</v>
          </cell>
          <cell r="B1583" t="str">
            <v>3190</v>
          </cell>
        </row>
        <row r="1584">
          <cell r="A1584" t="str">
            <v>1931</v>
          </cell>
          <cell r="B1584" t="str">
            <v>2400</v>
          </cell>
        </row>
        <row r="1585">
          <cell r="A1585" t="str">
            <v>B050</v>
          </cell>
          <cell r="B1585" t="str">
            <v>Non-public</v>
          </cell>
        </row>
        <row r="1586">
          <cell r="A1586" t="str">
            <v>0409</v>
          </cell>
          <cell r="B1586" t="str">
            <v>0370</v>
          </cell>
        </row>
        <row r="1587">
          <cell r="A1587" t="str">
            <v>B445</v>
          </cell>
          <cell r="B1587" t="str">
            <v>Non-public</v>
          </cell>
        </row>
        <row r="1588">
          <cell r="A1588" t="str">
            <v>7203</v>
          </cell>
          <cell r="B1588" t="str">
            <v>6900</v>
          </cell>
        </row>
        <row r="1589">
          <cell r="A1589" t="str">
            <v>7193</v>
          </cell>
          <cell r="B1589" t="str">
            <v>6900</v>
          </cell>
        </row>
        <row r="1590">
          <cell r="A1590" t="str">
            <v>7985</v>
          </cell>
          <cell r="B1590" t="str">
            <v>7775</v>
          </cell>
        </row>
        <row r="1591">
          <cell r="A1591" t="str">
            <v>0849</v>
          </cell>
          <cell r="B1591" t="str">
            <v>1010</v>
          </cell>
        </row>
        <row r="1592">
          <cell r="A1592" t="str">
            <v>3345</v>
          </cell>
          <cell r="B1592" t="str">
            <v>4015</v>
          </cell>
        </row>
        <row r="1593">
          <cell r="A1593" t="str">
            <v>3393</v>
          </cell>
          <cell r="B1593" t="str">
            <v>4015</v>
          </cell>
        </row>
        <row r="1594">
          <cell r="A1594" t="str">
            <v>7633</v>
          </cell>
          <cell r="B1594" t="str">
            <v>7255</v>
          </cell>
        </row>
        <row r="1595">
          <cell r="A1595" t="str">
            <v>0825</v>
          </cell>
          <cell r="B1595" t="str">
            <v>1010</v>
          </cell>
        </row>
        <row r="1596">
          <cell r="A1596" t="str">
            <v>0371</v>
          </cell>
          <cell r="B1596" t="str">
            <v>0365</v>
          </cell>
        </row>
        <row r="1597">
          <cell r="A1597" t="str">
            <v>2611</v>
          </cell>
          <cell r="B1597" t="str">
            <v>3160</v>
          </cell>
        </row>
        <row r="1598">
          <cell r="A1598" t="str">
            <v>2613</v>
          </cell>
          <cell r="B1598" t="str">
            <v>3160</v>
          </cell>
        </row>
        <row r="1599">
          <cell r="A1599" t="str">
            <v>1177</v>
          </cell>
          <cell r="B1599" t="str">
            <v>1620</v>
          </cell>
        </row>
        <row r="1600">
          <cell r="A1600" t="str">
            <v>1210</v>
          </cell>
          <cell r="B1600" t="str">
            <v>1620</v>
          </cell>
        </row>
        <row r="1601">
          <cell r="A1601" t="str">
            <v>1037</v>
          </cell>
          <cell r="B1601" t="str">
            <v>1300</v>
          </cell>
        </row>
        <row r="1602">
          <cell r="A1602" t="str">
            <v>7637</v>
          </cell>
          <cell r="B1602" t="str">
            <v>7255</v>
          </cell>
        </row>
        <row r="1603">
          <cell r="A1603" t="str">
            <v>0369</v>
          </cell>
          <cell r="B1603" t="str">
            <v>0365</v>
          </cell>
        </row>
        <row r="1604">
          <cell r="A1604" t="str">
            <v>B465</v>
          </cell>
          <cell r="B1604" t="str">
            <v>Non-public</v>
          </cell>
        </row>
        <row r="1605">
          <cell r="A1605" t="str">
            <v>3329</v>
          </cell>
          <cell r="B1605" t="str">
            <v>3995</v>
          </cell>
        </row>
        <row r="1606">
          <cell r="A1606" t="str">
            <v>3309</v>
          </cell>
          <cell r="B1606" t="str">
            <v>3995</v>
          </cell>
        </row>
        <row r="1607">
          <cell r="A1607" t="str">
            <v>3313</v>
          </cell>
          <cell r="B1607" t="str">
            <v>3995</v>
          </cell>
        </row>
        <row r="1608">
          <cell r="A1608" t="str">
            <v>1165</v>
          </cell>
          <cell r="B1608" t="str">
            <v>1600</v>
          </cell>
        </row>
        <row r="1609">
          <cell r="A1609" t="str">
            <v>0869</v>
          </cell>
          <cell r="B1609" t="str">
            <v>1010</v>
          </cell>
        </row>
        <row r="1610">
          <cell r="A1610" t="str">
            <v>1061</v>
          </cell>
          <cell r="B1610" t="str">
            <v>1300</v>
          </cell>
        </row>
        <row r="1611">
          <cell r="A1611" t="str">
            <v>3135</v>
          </cell>
          <cell r="B1611" t="str">
            <v>3675</v>
          </cell>
        </row>
        <row r="1612">
          <cell r="A1612" t="str">
            <v>3095</v>
          </cell>
          <cell r="B1612" t="str">
            <v>3640</v>
          </cell>
        </row>
        <row r="1613">
          <cell r="A1613" t="str">
            <v>3093</v>
          </cell>
          <cell r="B1613" t="str">
            <v>3640</v>
          </cell>
        </row>
        <row r="1614">
          <cell r="A1614" t="str">
            <v>7209</v>
          </cell>
          <cell r="B1614" t="str">
            <v>6910</v>
          </cell>
        </row>
        <row r="1615">
          <cell r="A1615" t="str">
            <v>7205</v>
          </cell>
          <cell r="B1615" t="str">
            <v>6910</v>
          </cell>
        </row>
        <row r="1616">
          <cell r="A1616" t="str">
            <v>7207</v>
          </cell>
          <cell r="B1616" t="str">
            <v>6910</v>
          </cell>
        </row>
        <row r="1617">
          <cell r="A1617" t="str">
            <v>1065</v>
          </cell>
          <cell r="B1617" t="str">
            <v>1300</v>
          </cell>
        </row>
        <row r="1618">
          <cell r="A1618" t="str">
            <v>1169</v>
          </cell>
          <cell r="B1618" t="str">
            <v>1600</v>
          </cell>
        </row>
        <row r="1619">
          <cell r="A1619" t="str">
            <v>2621</v>
          </cell>
          <cell r="B1619" t="str">
            <v>3180</v>
          </cell>
        </row>
        <row r="1620">
          <cell r="A1620" t="str">
            <v>0353</v>
          </cell>
          <cell r="B1620" t="str">
            <v>0365</v>
          </cell>
        </row>
        <row r="1621">
          <cell r="A1621" t="str">
            <v>1974</v>
          </cell>
          <cell r="B1621" t="str">
            <v>2400</v>
          </cell>
        </row>
        <row r="1622">
          <cell r="A1622" t="str">
            <v>1937</v>
          </cell>
          <cell r="B1622" t="str">
            <v>2400</v>
          </cell>
        </row>
        <row r="1623">
          <cell r="A1623" t="str">
            <v>1925</v>
          </cell>
          <cell r="B1623" t="str">
            <v>2400</v>
          </cell>
        </row>
        <row r="1624">
          <cell r="A1624" t="str">
            <v>2649</v>
          </cell>
          <cell r="B1624" t="str">
            <v>3190</v>
          </cell>
        </row>
        <row r="1625">
          <cell r="A1625" t="str">
            <v>0807</v>
          </cell>
          <cell r="B1625" t="str">
            <v>1010</v>
          </cell>
        </row>
        <row r="1626">
          <cell r="A1626" t="str">
            <v>0809</v>
          </cell>
          <cell r="B1626" t="str">
            <v>1010</v>
          </cell>
        </row>
        <row r="1627">
          <cell r="A1627" t="str">
            <v>1189</v>
          </cell>
          <cell r="B1627" t="str">
            <v>1560</v>
          </cell>
        </row>
        <row r="1628">
          <cell r="A1628" t="str">
            <v>2633</v>
          </cell>
          <cell r="B1628" t="str">
            <v>3180</v>
          </cell>
        </row>
        <row r="1629">
          <cell r="A1629" t="str">
            <v>2629</v>
          </cell>
          <cell r="B1629" t="str">
            <v>3180</v>
          </cell>
        </row>
        <row r="1630">
          <cell r="A1630" t="str">
            <v>2625</v>
          </cell>
          <cell r="B1630" t="str">
            <v>3180</v>
          </cell>
        </row>
        <row r="1631">
          <cell r="A1631" t="str">
            <v>A405</v>
          </cell>
          <cell r="B1631" t="str">
            <v>Non-public</v>
          </cell>
        </row>
        <row r="1632">
          <cell r="A1632" t="str">
            <v>3397</v>
          </cell>
          <cell r="B1632" t="str">
            <v>4015</v>
          </cell>
        </row>
        <row r="1633">
          <cell r="A1633" t="str">
            <v>0801</v>
          </cell>
          <cell r="B1633" t="str">
            <v>1010</v>
          </cell>
        </row>
        <row r="1634">
          <cell r="A1634" t="str">
            <v>0395</v>
          </cell>
          <cell r="B1634" t="str">
            <v>0365</v>
          </cell>
        </row>
        <row r="1635">
          <cell r="A1635" t="str">
            <v>6511</v>
          </cell>
          <cell r="B1635" t="str">
            <v>6080</v>
          </cell>
        </row>
        <row r="1636">
          <cell r="A1636" t="str">
            <v>6512</v>
          </cell>
          <cell r="B1636" t="str">
            <v>6080</v>
          </cell>
        </row>
        <row r="1637">
          <cell r="A1637" t="str">
            <v>B060</v>
          </cell>
          <cell r="B1637" t="str">
            <v>Non-public</v>
          </cell>
        </row>
        <row r="1638">
          <cell r="A1638" t="str">
            <v>A575</v>
          </cell>
          <cell r="B1638" t="str">
            <v>Non-public</v>
          </cell>
        </row>
        <row r="1639">
          <cell r="A1639" t="str">
            <v>0357</v>
          </cell>
          <cell r="B1639" t="str">
            <v>0365</v>
          </cell>
        </row>
        <row r="1640">
          <cell r="A1640" t="str">
            <v>0853</v>
          </cell>
          <cell r="B1640" t="str">
            <v>1010</v>
          </cell>
        </row>
        <row r="1641">
          <cell r="A1641" t="str">
            <v>0879</v>
          </cell>
          <cell r="B1641" t="str">
            <v>1010</v>
          </cell>
        </row>
        <row r="1642">
          <cell r="A1642" t="str">
            <v>1045</v>
          </cell>
          <cell r="B1642" t="str">
            <v>1300</v>
          </cell>
        </row>
        <row r="1643">
          <cell r="A1643" t="str">
            <v>0829</v>
          </cell>
          <cell r="B1643" t="str">
            <v>1010</v>
          </cell>
        </row>
        <row r="1644">
          <cell r="A1644" t="str">
            <v>B510</v>
          </cell>
          <cell r="B1644" t="str">
            <v>Non-public</v>
          </cell>
        </row>
        <row r="1645">
          <cell r="A1645" t="str">
            <v>0354</v>
          </cell>
          <cell r="B1645" t="str">
            <v>0365</v>
          </cell>
        </row>
        <row r="1646">
          <cell r="A1646" t="str">
            <v>6513</v>
          </cell>
          <cell r="B1646" t="str">
            <v>6080</v>
          </cell>
        </row>
        <row r="1647">
          <cell r="A1647" t="str">
            <v>0883</v>
          </cell>
          <cell r="B1647" t="str">
            <v>1010</v>
          </cell>
        </row>
        <row r="1648">
          <cell r="A1648" t="str">
            <v>0871</v>
          </cell>
          <cell r="B1648" t="str">
            <v>1010</v>
          </cell>
        </row>
        <row r="1649">
          <cell r="A1649" t="str">
            <v>0771</v>
          </cell>
          <cell r="B1649" t="str">
            <v>9875</v>
          </cell>
        </row>
        <row r="1650">
          <cell r="A1650" t="str">
            <v>0366</v>
          </cell>
          <cell r="B1650" t="str">
            <v>0365</v>
          </cell>
        </row>
        <row r="1651">
          <cell r="A1651" t="str">
            <v>3321</v>
          </cell>
          <cell r="B1651" t="str">
            <v>3995</v>
          </cell>
        </row>
        <row r="1652">
          <cell r="A1652" t="str">
            <v>1981</v>
          </cell>
          <cell r="B1652" t="str">
            <v>2400</v>
          </cell>
        </row>
        <row r="1653">
          <cell r="A1653" t="str">
            <v>A570</v>
          </cell>
          <cell r="B1653" t="str">
            <v>Non-public</v>
          </cell>
        </row>
        <row r="1654">
          <cell r="A1654" t="str">
            <v>B440</v>
          </cell>
          <cell r="B1654" t="str">
            <v>Non-public</v>
          </cell>
        </row>
        <row r="1655">
          <cell r="A1655" t="str">
            <v>A560</v>
          </cell>
          <cell r="B1655" t="str">
            <v>Non-public</v>
          </cell>
        </row>
        <row r="1656">
          <cell r="A1656" t="str">
            <v>B275</v>
          </cell>
          <cell r="B1656" t="str">
            <v>Non-public</v>
          </cell>
        </row>
        <row r="1657">
          <cell r="A1657" t="str">
            <v>B450</v>
          </cell>
          <cell r="B1657" t="str">
            <v>Non-public</v>
          </cell>
        </row>
        <row r="1658">
          <cell r="A1658" t="str">
            <v>B280</v>
          </cell>
          <cell r="B1658" t="str">
            <v>Non-public</v>
          </cell>
        </row>
        <row r="1659">
          <cell r="A1659" t="str">
            <v>A700</v>
          </cell>
          <cell r="B1659" t="str">
            <v>Non-public</v>
          </cell>
        </row>
        <row r="1660">
          <cell r="A1660" t="str">
            <v>D130</v>
          </cell>
          <cell r="B1660" t="str">
            <v>Non-public</v>
          </cell>
        </row>
        <row r="1661">
          <cell r="A1661" t="str">
            <v>A690</v>
          </cell>
          <cell r="B1661" t="str">
            <v>Non-public</v>
          </cell>
        </row>
        <row r="1662">
          <cell r="A1662" t="str">
            <v>B515</v>
          </cell>
          <cell r="B1662" t="str">
            <v>Non-public</v>
          </cell>
        </row>
        <row r="1663">
          <cell r="A1663" t="str">
            <v>A680</v>
          </cell>
          <cell r="B1663" t="str">
            <v>Non-public</v>
          </cell>
        </row>
        <row r="1664">
          <cell r="A1664" t="str">
            <v>A685</v>
          </cell>
          <cell r="B1664" t="str">
            <v>Non-public</v>
          </cell>
        </row>
        <row r="1665">
          <cell r="A1665" t="str">
            <v>A435</v>
          </cell>
          <cell r="B1665" t="str">
            <v>Non-public</v>
          </cell>
        </row>
        <row r="1666">
          <cell r="A1666" t="str">
            <v>8857</v>
          </cell>
          <cell r="B1666" t="str">
            <v>8205</v>
          </cell>
        </row>
        <row r="1667">
          <cell r="A1667" t="str">
            <v>8861</v>
          </cell>
          <cell r="B1667" t="str">
            <v>8205</v>
          </cell>
        </row>
        <row r="1668">
          <cell r="A1668" t="str">
            <v>3349</v>
          </cell>
          <cell r="B1668" t="str">
            <v>4015</v>
          </cell>
        </row>
        <row r="1669">
          <cell r="A1669" t="str">
            <v>3357</v>
          </cell>
          <cell r="B1669" t="str">
            <v>4015</v>
          </cell>
        </row>
        <row r="1670">
          <cell r="A1670" t="str">
            <v>7649</v>
          </cell>
          <cell r="B1670" t="str">
            <v>7255</v>
          </cell>
        </row>
        <row r="1671">
          <cell r="A1671" t="str">
            <v>7645</v>
          </cell>
          <cell r="B1671" t="str">
            <v>7255</v>
          </cell>
        </row>
        <row r="1672">
          <cell r="A1672" t="str">
            <v>7641</v>
          </cell>
          <cell r="B1672" t="str">
            <v>7255</v>
          </cell>
        </row>
        <row r="1673">
          <cell r="A1673" t="str">
            <v>B455</v>
          </cell>
          <cell r="B1673" t="str">
            <v>Non-public</v>
          </cell>
        </row>
        <row r="1674">
          <cell r="A1674" t="str">
            <v>3138</v>
          </cell>
          <cell r="B1674" t="str">
            <v>3675</v>
          </cell>
        </row>
        <row r="1675">
          <cell r="A1675" t="str">
            <v>3133</v>
          </cell>
          <cell r="B1675" t="str">
            <v>3675</v>
          </cell>
        </row>
        <row r="1676">
          <cell r="A1676" t="str">
            <v>3153</v>
          </cell>
          <cell r="B1676" t="str">
            <v>3675</v>
          </cell>
        </row>
        <row r="1677">
          <cell r="A1677" t="str">
            <v>3157</v>
          </cell>
          <cell r="B1677" t="str">
            <v>3675</v>
          </cell>
        </row>
        <row r="1678">
          <cell r="A1678" t="str">
            <v>B505</v>
          </cell>
          <cell r="B1678" t="str">
            <v>Non-public</v>
          </cell>
        </row>
        <row r="1679">
          <cell r="A1679" t="str">
            <v>0789</v>
          </cell>
          <cell r="B1679" t="str">
            <v>0940</v>
          </cell>
        </row>
        <row r="1680">
          <cell r="A1680" t="str">
            <v>0777</v>
          </cell>
          <cell r="B1680" t="str">
            <v>0940</v>
          </cell>
        </row>
        <row r="1681">
          <cell r="A1681" t="str">
            <v>0781</v>
          </cell>
          <cell r="B1681" t="str">
            <v>0940</v>
          </cell>
        </row>
        <row r="1682">
          <cell r="A1682" t="str">
            <v>0818</v>
          </cell>
          <cell r="B1682" t="str">
            <v>0940</v>
          </cell>
        </row>
        <row r="1683">
          <cell r="A1683" t="str">
            <v>1943</v>
          </cell>
          <cell r="B1683" t="str">
            <v>2400</v>
          </cell>
        </row>
        <row r="1684">
          <cell r="A1684" t="str">
            <v>2667</v>
          </cell>
          <cell r="B1684" t="str">
            <v>3190</v>
          </cell>
        </row>
        <row r="1685">
          <cell r="A1685" t="str">
            <v>2670</v>
          </cell>
          <cell r="B1685" t="str">
            <v>3190</v>
          </cell>
        </row>
        <row r="1686">
          <cell r="A1686" t="str">
            <v>1179</v>
          </cell>
          <cell r="B1686" t="str">
            <v>1600</v>
          </cell>
        </row>
        <row r="1687">
          <cell r="A1687" t="str">
            <v>1172</v>
          </cell>
          <cell r="B1687" t="str">
            <v>1600</v>
          </cell>
        </row>
        <row r="1688">
          <cell r="A1688" t="str">
            <v>7178</v>
          </cell>
          <cell r="B1688" t="str">
            <v>6865</v>
          </cell>
        </row>
        <row r="1689">
          <cell r="A1689" t="str">
            <v>7182</v>
          </cell>
          <cell r="B1689" t="str">
            <v>6865</v>
          </cell>
        </row>
        <row r="1690">
          <cell r="A1690" t="str">
            <v>7174</v>
          </cell>
          <cell r="B1690" t="str">
            <v>6865</v>
          </cell>
        </row>
        <row r="1691">
          <cell r="A1691" t="str">
            <v>0392</v>
          </cell>
          <cell r="B1691" t="str">
            <v>0365</v>
          </cell>
        </row>
        <row r="1692">
          <cell r="A1692" t="str">
            <v>3341</v>
          </cell>
          <cell r="B1692" t="str">
            <v>4000</v>
          </cell>
        </row>
        <row r="1693">
          <cell r="A1693" t="str">
            <v>3337</v>
          </cell>
          <cell r="B1693" t="str">
            <v>4000</v>
          </cell>
        </row>
        <row r="1694">
          <cell r="A1694" t="str">
            <v>3343</v>
          </cell>
          <cell r="B1694" t="str">
            <v>4000</v>
          </cell>
        </row>
        <row r="1695">
          <cell r="A1695" t="str">
            <v>0877</v>
          </cell>
          <cell r="B1695" t="str">
            <v>1010</v>
          </cell>
        </row>
        <row r="1696">
          <cell r="A1696" t="str">
            <v>A425</v>
          </cell>
          <cell r="B1696" t="str">
            <v>Non-public</v>
          </cell>
        </row>
        <row r="1697">
          <cell r="A1697" t="str">
            <v>B067</v>
          </cell>
          <cell r="B1697" t="str">
            <v>Non-public</v>
          </cell>
        </row>
        <row r="1698">
          <cell r="A1698" t="str">
            <v>A550</v>
          </cell>
          <cell r="B1698" t="str">
            <v>Non-public</v>
          </cell>
        </row>
        <row r="1699">
          <cell r="A1699" t="str">
            <v>7211</v>
          </cell>
          <cell r="B1699" t="str">
            <v>1560</v>
          </cell>
        </row>
        <row r="1700">
          <cell r="A1700" t="str">
            <v>1190</v>
          </cell>
          <cell r="B1700" t="str">
            <v>1560</v>
          </cell>
        </row>
        <row r="1701">
          <cell r="A1701" t="str">
            <v>7994</v>
          </cell>
          <cell r="B1701" t="str">
            <v>7775</v>
          </cell>
        </row>
        <row r="1702">
          <cell r="A1702" t="str">
            <v>7987</v>
          </cell>
          <cell r="B1702" t="str">
            <v>7775</v>
          </cell>
        </row>
        <row r="1703">
          <cell r="A1703" t="str">
            <v>7993</v>
          </cell>
          <cell r="B1703" t="str">
            <v>7775</v>
          </cell>
        </row>
        <row r="1704">
          <cell r="A1704" t="str">
            <v>0377</v>
          </cell>
          <cell r="B1704" t="str">
            <v>0365</v>
          </cell>
        </row>
        <row r="1705">
          <cell r="A1705" t="str">
            <v>0761</v>
          </cell>
          <cell r="B1705" t="str">
            <v>1010</v>
          </cell>
        </row>
        <row r="1706">
          <cell r="A1706" t="str">
            <v>B452</v>
          </cell>
          <cell r="B1706" t="str">
            <v>Non-public</v>
          </cell>
        </row>
        <row r="1707">
          <cell r="A1707" t="str">
            <v>0805</v>
          </cell>
          <cell r="B1707" t="str">
            <v>1010</v>
          </cell>
        </row>
        <row r="1708">
          <cell r="A1708" t="str">
            <v>7653</v>
          </cell>
          <cell r="B1708" t="str">
            <v>7255</v>
          </cell>
        </row>
        <row r="1709">
          <cell r="A1709" t="str">
            <v>0363</v>
          </cell>
          <cell r="B1709" t="str">
            <v>0365</v>
          </cell>
        </row>
        <row r="1710">
          <cell r="A1710" t="str">
            <v>0755</v>
          </cell>
          <cell r="B1710" t="str">
            <v>1010</v>
          </cell>
        </row>
        <row r="1711">
          <cell r="A1711" t="str">
            <v>8894</v>
          </cell>
          <cell r="B1711" t="str">
            <v>8220</v>
          </cell>
        </row>
        <row r="1712">
          <cell r="A1712" t="str">
            <v>8869</v>
          </cell>
          <cell r="B1712" t="str">
            <v>8220</v>
          </cell>
        </row>
        <row r="1713">
          <cell r="A1713" t="str">
            <v>A430</v>
          </cell>
          <cell r="B1713" t="str">
            <v>Non-public</v>
          </cell>
        </row>
        <row r="1714">
          <cell r="A1714" t="str">
            <v>0815</v>
          </cell>
          <cell r="B1714" t="str">
            <v>0940</v>
          </cell>
        </row>
        <row r="1715">
          <cell r="A1715" t="str">
            <v>0813</v>
          </cell>
          <cell r="B1715" t="str">
            <v>0940</v>
          </cell>
        </row>
        <row r="1716">
          <cell r="A1716" t="str">
            <v>B459</v>
          </cell>
          <cell r="B1716" t="str">
            <v>Non-public</v>
          </cell>
        </row>
        <row r="1717">
          <cell r="A1717" t="str">
            <v>A724</v>
          </cell>
          <cell r="B1717" t="str">
            <v>Non-public</v>
          </cell>
        </row>
        <row r="1718">
          <cell r="A1718" t="str">
            <v>1268</v>
          </cell>
          <cell r="B1718" t="str">
            <v>1730</v>
          </cell>
        </row>
        <row r="1719">
          <cell r="A1719" t="str">
            <v>1269</v>
          </cell>
          <cell r="B1719" t="str">
            <v>1730</v>
          </cell>
        </row>
        <row r="1720">
          <cell r="A1720" t="str">
            <v>1270</v>
          </cell>
          <cell r="B1720" t="str">
            <v>1730</v>
          </cell>
        </row>
        <row r="1721">
          <cell r="A1721" t="str">
            <v>1266</v>
          </cell>
          <cell r="B1721" t="str">
            <v>1655</v>
          </cell>
        </row>
        <row r="1722">
          <cell r="A1722" t="str">
            <v>1267</v>
          </cell>
          <cell r="B1722" t="str">
            <v>1655</v>
          </cell>
        </row>
        <row r="1723">
          <cell r="A1723" t="str">
            <v>A730</v>
          </cell>
          <cell r="B1723" t="str">
            <v>Non-public</v>
          </cell>
        </row>
        <row r="1724">
          <cell r="A1724" t="str">
            <v>1265</v>
          </cell>
          <cell r="B1724" t="str">
            <v>1655</v>
          </cell>
        </row>
        <row r="1725">
          <cell r="A1725" t="str">
            <v>1263</v>
          </cell>
          <cell r="B1725" t="str">
            <v>1655</v>
          </cell>
        </row>
        <row r="1726">
          <cell r="A1726" t="str">
            <v>8270</v>
          </cell>
          <cell r="B1726" t="str">
            <v>7995</v>
          </cell>
        </row>
        <row r="1727">
          <cell r="A1727" t="str">
            <v>C905</v>
          </cell>
          <cell r="B1727" t="str">
            <v>Non-public</v>
          </cell>
        </row>
        <row r="1728">
          <cell r="A1728" t="str">
            <v>D545</v>
          </cell>
          <cell r="B1728" t="str">
            <v>Non-public</v>
          </cell>
        </row>
        <row r="1729">
          <cell r="A1729" t="str">
            <v>D570</v>
          </cell>
          <cell r="B1729" t="str">
            <v>Non-public</v>
          </cell>
        </row>
        <row r="1730">
          <cell r="A1730" t="str">
            <v>6181</v>
          </cell>
          <cell r="B1730" t="str">
            <v>5740</v>
          </cell>
        </row>
        <row r="1731">
          <cell r="A1731" t="str">
            <v>1075</v>
          </cell>
          <cell r="B1731" t="str">
            <v>1315</v>
          </cell>
        </row>
        <row r="1732">
          <cell r="A1732" t="str">
            <v>1069</v>
          </cell>
          <cell r="B1732" t="str">
            <v>1315</v>
          </cell>
        </row>
        <row r="1733">
          <cell r="A1733" t="str">
            <v>1073</v>
          </cell>
          <cell r="B1733" t="str">
            <v>1315</v>
          </cell>
        </row>
        <row r="1734">
          <cell r="A1734" t="str">
            <v>2189</v>
          </cell>
          <cell r="B1734" t="str">
            <v>2725</v>
          </cell>
        </row>
        <row r="1735">
          <cell r="A1735" t="str">
            <v>4905</v>
          </cell>
          <cell r="B1735" t="str">
            <v>5075</v>
          </cell>
        </row>
        <row r="1736">
          <cell r="A1736" t="str">
            <v>4911</v>
          </cell>
          <cell r="B1736" t="str">
            <v>5075</v>
          </cell>
        </row>
        <row r="1737">
          <cell r="A1737" t="str">
            <v>8237</v>
          </cell>
          <cell r="B1737" t="str">
            <v>7995</v>
          </cell>
        </row>
        <row r="1738">
          <cell r="A1738" t="str">
            <v>3509</v>
          </cell>
          <cell r="B1738" t="str">
            <v>4335</v>
          </cell>
        </row>
        <row r="1739">
          <cell r="A1739" t="str">
            <v>6173</v>
          </cell>
          <cell r="B1739" t="str">
            <v>5740</v>
          </cell>
        </row>
        <row r="1740">
          <cell r="A1740" t="str">
            <v>2417</v>
          </cell>
          <cell r="B1740" t="str">
            <v>2920</v>
          </cell>
        </row>
        <row r="1741">
          <cell r="A1741" t="str">
            <v>2419</v>
          </cell>
          <cell r="B1741" t="str">
            <v>2920</v>
          </cell>
        </row>
        <row r="1742">
          <cell r="A1742" t="str">
            <v>6220</v>
          </cell>
          <cell r="B1742" t="str">
            <v>5740</v>
          </cell>
        </row>
        <row r="1743">
          <cell r="A1743" t="str">
            <v>6168</v>
          </cell>
          <cell r="B1743" t="str">
            <v>5740</v>
          </cell>
        </row>
        <row r="1744">
          <cell r="A1744" t="str">
            <v>6166</v>
          </cell>
          <cell r="B1744" t="str">
            <v>5740</v>
          </cell>
        </row>
        <row r="1745">
          <cell r="A1745" t="str">
            <v>8789</v>
          </cell>
          <cell r="B1745" t="str">
            <v>8130</v>
          </cell>
        </row>
        <row r="1746">
          <cell r="A1746" t="str">
            <v>8793</v>
          </cell>
          <cell r="B1746" t="str">
            <v>8130</v>
          </cell>
        </row>
        <row r="1747">
          <cell r="A1747" t="str">
            <v>0573</v>
          </cell>
          <cell r="B1747" t="str">
            <v>0670</v>
          </cell>
        </row>
        <row r="1748">
          <cell r="A1748" t="str">
            <v>0571</v>
          </cell>
          <cell r="B1748" t="str">
            <v>0670</v>
          </cell>
        </row>
        <row r="1749">
          <cell r="A1749" t="str">
            <v>0587</v>
          </cell>
          <cell r="B1749" t="str">
            <v>0670</v>
          </cell>
        </row>
        <row r="1750">
          <cell r="A1750" t="str">
            <v>4861</v>
          </cell>
          <cell r="B1750" t="str">
            <v>5085</v>
          </cell>
        </row>
        <row r="1751">
          <cell r="A1751" t="str">
            <v>6733</v>
          </cell>
          <cell r="B1751" t="str">
            <v>6340</v>
          </cell>
        </row>
        <row r="1752">
          <cell r="A1752" t="str">
            <v>8809</v>
          </cell>
          <cell r="B1752" t="str">
            <v>8130</v>
          </cell>
        </row>
        <row r="1753">
          <cell r="A1753" t="str">
            <v>8775</v>
          </cell>
          <cell r="B1753" t="str">
            <v>8130</v>
          </cell>
        </row>
        <row r="1754">
          <cell r="A1754" t="str">
            <v>8760</v>
          </cell>
          <cell r="B1754" t="str">
            <v>8130</v>
          </cell>
        </row>
        <row r="1755">
          <cell r="A1755" t="str">
            <v>8261</v>
          </cell>
          <cell r="B1755" t="str">
            <v>7995</v>
          </cell>
        </row>
        <row r="1756">
          <cell r="A1756" t="str">
            <v>1586</v>
          </cell>
          <cell r="B1756" t="str">
            <v>2100</v>
          </cell>
        </row>
        <row r="1757">
          <cell r="A1757" t="str">
            <v>8265</v>
          </cell>
          <cell r="B1757" t="str">
            <v>7995</v>
          </cell>
        </row>
        <row r="1758">
          <cell r="A1758" t="str">
            <v>1543</v>
          </cell>
          <cell r="B1758" t="str">
            <v>2040</v>
          </cell>
        </row>
        <row r="1759">
          <cell r="A1759" t="str">
            <v>8241</v>
          </cell>
          <cell r="B1759" t="str">
            <v>7995</v>
          </cell>
        </row>
        <row r="1760">
          <cell r="A1760" t="str">
            <v>8813</v>
          </cell>
          <cell r="B1760" t="str">
            <v>8130</v>
          </cell>
        </row>
        <row r="1761">
          <cell r="A1761" t="str">
            <v>6187</v>
          </cell>
          <cell r="B1761" t="str">
            <v>5740</v>
          </cell>
        </row>
        <row r="1762">
          <cell r="A1762" t="str">
            <v>7751</v>
          </cell>
          <cell r="B1762" t="str">
            <v>7385</v>
          </cell>
        </row>
        <row r="1763">
          <cell r="A1763" t="str">
            <v>C933</v>
          </cell>
          <cell r="B1763" t="str">
            <v>Non-public</v>
          </cell>
        </row>
        <row r="1764">
          <cell r="A1764" t="str">
            <v>6189</v>
          </cell>
          <cell r="B1764" t="str">
            <v>5740</v>
          </cell>
        </row>
        <row r="1765">
          <cell r="A1765" t="str">
            <v>D550</v>
          </cell>
          <cell r="B1765" t="str">
            <v>Non-public</v>
          </cell>
        </row>
        <row r="1766">
          <cell r="A1766" t="str">
            <v>8327</v>
          </cell>
          <cell r="B1766" t="str">
            <v>7995</v>
          </cell>
        </row>
        <row r="1767">
          <cell r="A1767" t="str">
            <v>8225</v>
          </cell>
          <cell r="B1767" t="str">
            <v>7995</v>
          </cell>
        </row>
        <row r="1768">
          <cell r="A1768" t="str">
            <v>8376</v>
          </cell>
          <cell r="B1768" t="str">
            <v>7995</v>
          </cell>
        </row>
        <row r="1769">
          <cell r="A1769" t="str">
            <v>7753</v>
          </cell>
          <cell r="B1769" t="str">
            <v>7385</v>
          </cell>
        </row>
        <row r="1770">
          <cell r="A1770" t="str">
            <v>8285</v>
          </cell>
          <cell r="B1770" t="str">
            <v>7995</v>
          </cell>
        </row>
        <row r="1771">
          <cell r="A1771" t="str">
            <v>8289</v>
          </cell>
          <cell r="B1771" t="str">
            <v>7995</v>
          </cell>
        </row>
        <row r="1772">
          <cell r="A1772" t="str">
            <v>4885</v>
          </cell>
          <cell r="B1772" t="str">
            <v>5075</v>
          </cell>
        </row>
        <row r="1773">
          <cell r="A1773" t="str">
            <v>1577</v>
          </cell>
          <cell r="B1773" t="str">
            <v>2040</v>
          </cell>
        </row>
        <row r="1774">
          <cell r="A1774" t="str">
            <v>1549</v>
          </cell>
          <cell r="B1774" t="str">
            <v>2040</v>
          </cell>
        </row>
        <row r="1775">
          <cell r="A1775" t="str">
            <v>2433</v>
          </cell>
          <cell r="B1775" t="str">
            <v>2940</v>
          </cell>
        </row>
        <row r="1776">
          <cell r="A1776" t="str">
            <v>2435</v>
          </cell>
          <cell r="B1776" t="str">
            <v>2940</v>
          </cell>
        </row>
        <row r="1777">
          <cell r="A1777" t="str">
            <v>2436</v>
          </cell>
          <cell r="B1777" t="str">
            <v>2940</v>
          </cell>
        </row>
        <row r="1778">
          <cell r="A1778" t="str">
            <v>6144</v>
          </cell>
          <cell r="B1778" t="str">
            <v>5705</v>
          </cell>
        </row>
        <row r="1779">
          <cell r="A1779" t="str">
            <v>6146</v>
          </cell>
          <cell r="B1779" t="str">
            <v>5705</v>
          </cell>
        </row>
        <row r="1780">
          <cell r="A1780" t="str">
            <v>6153</v>
          </cell>
          <cell r="B1780" t="str">
            <v>5705</v>
          </cell>
        </row>
        <row r="1781">
          <cell r="A1781" t="str">
            <v>6147</v>
          </cell>
          <cell r="B1781" t="str">
            <v>5705</v>
          </cell>
        </row>
        <row r="1782">
          <cell r="A1782" t="str">
            <v>6151</v>
          </cell>
          <cell r="B1782" t="str">
            <v>5705</v>
          </cell>
        </row>
        <row r="1783">
          <cell r="A1783" t="str">
            <v>8769</v>
          </cell>
          <cell r="B1783" t="str">
            <v>8130</v>
          </cell>
        </row>
        <row r="1784">
          <cell r="A1784" t="str">
            <v>8353</v>
          </cell>
          <cell r="B1784" t="str">
            <v>7995</v>
          </cell>
        </row>
        <row r="1785">
          <cell r="A1785" t="str">
            <v>D485</v>
          </cell>
          <cell r="B1785" t="str">
            <v>Non-public</v>
          </cell>
        </row>
        <row r="1786">
          <cell r="A1786" t="str">
            <v>D525</v>
          </cell>
          <cell r="B1786" t="str">
            <v>Non-public</v>
          </cell>
        </row>
        <row r="1787">
          <cell r="A1787" t="str">
            <v>D625</v>
          </cell>
          <cell r="B1787" t="str">
            <v>Non-public</v>
          </cell>
        </row>
        <row r="1788">
          <cell r="A1788" t="str">
            <v>8293</v>
          </cell>
          <cell r="B1788" t="str">
            <v>7995</v>
          </cell>
        </row>
        <row r="1789">
          <cell r="A1789" t="str">
            <v>6197</v>
          </cell>
          <cell r="B1789" t="str">
            <v>5740</v>
          </cell>
        </row>
        <row r="1790">
          <cell r="A1790" t="str">
            <v>6965</v>
          </cell>
          <cell r="B1790" t="str">
            <v>6590</v>
          </cell>
        </row>
        <row r="1791">
          <cell r="A1791" t="str">
            <v>4857</v>
          </cell>
          <cell r="B1791" t="str">
            <v>5075</v>
          </cell>
        </row>
        <row r="1792">
          <cell r="A1792" t="str">
            <v>1581</v>
          </cell>
          <cell r="B1792" t="str">
            <v>2100</v>
          </cell>
        </row>
        <row r="1793">
          <cell r="A1793" t="str">
            <v>1597</v>
          </cell>
          <cell r="B1793" t="str">
            <v>2120</v>
          </cell>
        </row>
        <row r="1794">
          <cell r="A1794" t="str">
            <v>B565</v>
          </cell>
          <cell r="B1794" t="str">
            <v>Non-public</v>
          </cell>
        </row>
        <row r="1795">
          <cell r="A1795" t="str">
            <v>1583</v>
          </cell>
          <cell r="B1795" t="str">
            <v>2100</v>
          </cell>
        </row>
        <row r="1796">
          <cell r="A1796" t="str">
            <v>2214</v>
          </cell>
          <cell r="B1796" t="str">
            <v>2765</v>
          </cell>
        </row>
        <row r="1797">
          <cell r="A1797" t="str">
            <v>8245</v>
          </cell>
          <cell r="B1797" t="str">
            <v>7995</v>
          </cell>
        </row>
        <row r="1798">
          <cell r="A1798" t="str">
            <v>3581</v>
          </cell>
          <cell r="B1798" t="str">
            <v>4335</v>
          </cell>
        </row>
        <row r="1799">
          <cell r="A1799" t="str">
            <v>2201</v>
          </cell>
          <cell r="B1799" t="str">
            <v>2725</v>
          </cell>
        </row>
        <row r="1800">
          <cell r="A1800" t="str">
            <v>3557</v>
          </cell>
          <cell r="B1800" t="str">
            <v>4335</v>
          </cell>
        </row>
        <row r="1801">
          <cell r="A1801" t="str">
            <v>2211</v>
          </cell>
          <cell r="B1801" t="str">
            <v>2765</v>
          </cell>
        </row>
        <row r="1802">
          <cell r="A1802" t="str">
            <v>8301</v>
          </cell>
          <cell r="B1802" t="str">
            <v>7995</v>
          </cell>
        </row>
        <row r="1803">
          <cell r="A1803" t="str">
            <v>D555</v>
          </cell>
          <cell r="B1803" t="str">
            <v>Non-public</v>
          </cell>
        </row>
        <row r="1804">
          <cell r="A1804" t="str">
            <v>6605</v>
          </cell>
          <cell r="B1804" t="str">
            <v>6195</v>
          </cell>
        </row>
        <row r="1805">
          <cell r="A1805" t="str">
            <v>6157</v>
          </cell>
          <cell r="B1805" t="str">
            <v>5740</v>
          </cell>
        </row>
        <row r="1806">
          <cell r="A1806" t="str">
            <v>8309</v>
          </cell>
          <cell r="B1806" t="str">
            <v>7995</v>
          </cell>
        </row>
        <row r="1807">
          <cell r="A1807" t="str">
            <v>4863</v>
          </cell>
          <cell r="B1807" t="str">
            <v>5085</v>
          </cell>
        </row>
        <row r="1808">
          <cell r="A1808" t="str">
            <v>2205</v>
          </cell>
          <cell r="B1808" t="str">
            <v>2765</v>
          </cell>
        </row>
        <row r="1809">
          <cell r="A1809" t="str">
            <v>8317</v>
          </cell>
          <cell r="B1809" t="str">
            <v>7995</v>
          </cell>
        </row>
        <row r="1810">
          <cell r="A1810" t="str">
            <v>1133</v>
          </cell>
          <cell r="B1810" t="str">
            <v>1405</v>
          </cell>
        </row>
        <row r="1811">
          <cell r="A1811" t="str">
            <v>8318</v>
          </cell>
          <cell r="B1811" t="str">
            <v>7995</v>
          </cell>
        </row>
        <row r="1812">
          <cell r="A1812" t="str">
            <v>0581</v>
          </cell>
          <cell r="B1812" t="str">
            <v>0670</v>
          </cell>
        </row>
        <row r="1813">
          <cell r="A1813" t="str">
            <v>4873</v>
          </cell>
          <cell r="B1813" t="str">
            <v>5075</v>
          </cell>
        </row>
        <row r="1814">
          <cell r="A1814" t="str">
            <v>7759</v>
          </cell>
          <cell r="B1814" t="str">
            <v>7385</v>
          </cell>
        </row>
        <row r="1815">
          <cell r="A1815" t="str">
            <v>7761</v>
          </cell>
          <cell r="B1815" t="str">
            <v>7385</v>
          </cell>
        </row>
        <row r="1816">
          <cell r="A1816" t="str">
            <v>8325</v>
          </cell>
          <cell r="B1816" t="str">
            <v>7995</v>
          </cell>
        </row>
        <row r="1817">
          <cell r="A1817" t="str">
            <v>6162</v>
          </cell>
          <cell r="B1817" t="str">
            <v>5740</v>
          </cell>
        </row>
        <row r="1818">
          <cell r="A1818" t="str">
            <v>1529</v>
          </cell>
          <cell r="B1818" t="str">
            <v>2110</v>
          </cell>
        </row>
        <row r="1819">
          <cell r="A1819" t="str">
            <v>B115</v>
          </cell>
          <cell r="B1819" t="str">
            <v>Non-public</v>
          </cell>
        </row>
        <row r="1820">
          <cell r="A1820" t="str">
            <v>D560</v>
          </cell>
          <cell r="B1820" t="str">
            <v>Non-public</v>
          </cell>
        </row>
        <row r="1821">
          <cell r="A1821" t="str">
            <v>D565</v>
          </cell>
          <cell r="B1821" t="str">
            <v>Non-public</v>
          </cell>
        </row>
        <row r="1822">
          <cell r="A1822" t="str">
            <v>A871</v>
          </cell>
          <cell r="B1822" t="str">
            <v>Non-public</v>
          </cell>
        </row>
        <row r="1823">
          <cell r="A1823" t="str">
            <v>1590</v>
          </cell>
          <cell r="B1823" t="str">
            <v>2110</v>
          </cell>
        </row>
        <row r="1824">
          <cell r="A1824" t="str">
            <v>1569</v>
          </cell>
          <cell r="B1824" t="str">
            <v>2120</v>
          </cell>
        </row>
        <row r="1825">
          <cell r="A1825" t="str">
            <v>6223</v>
          </cell>
          <cell r="B1825" t="str">
            <v>5740</v>
          </cell>
        </row>
        <row r="1826">
          <cell r="A1826" t="str">
            <v>3573</v>
          </cell>
          <cell r="B1826" t="str">
            <v>4335</v>
          </cell>
        </row>
        <row r="1827">
          <cell r="A1827" t="str">
            <v>1593</v>
          </cell>
          <cell r="B1827" t="str">
            <v>2120</v>
          </cell>
        </row>
        <row r="1828">
          <cell r="A1828" t="str">
            <v>1575</v>
          </cell>
          <cell r="B1828" t="str">
            <v>2120</v>
          </cell>
        </row>
        <row r="1829">
          <cell r="A1829" t="str">
            <v>8764</v>
          </cell>
          <cell r="B1829" t="str">
            <v>8130</v>
          </cell>
        </row>
        <row r="1830">
          <cell r="A1830" t="str">
            <v>8203</v>
          </cell>
          <cell r="B1830" t="str">
            <v>9495</v>
          </cell>
        </row>
        <row r="1831">
          <cell r="A1831" t="str">
            <v>6134</v>
          </cell>
          <cell r="B1831" t="str">
            <v>5740</v>
          </cell>
        </row>
        <row r="1832">
          <cell r="A1832" t="str">
            <v>1103</v>
          </cell>
          <cell r="B1832" t="str">
            <v>1405</v>
          </cell>
        </row>
        <row r="1833">
          <cell r="A1833" t="str">
            <v>C927</v>
          </cell>
          <cell r="B1833" t="str">
            <v>Non-public</v>
          </cell>
        </row>
        <row r="1834">
          <cell r="A1834" t="str">
            <v>4909</v>
          </cell>
          <cell r="B1834" t="str">
            <v>5075</v>
          </cell>
        </row>
        <row r="1835">
          <cell r="A1835" t="str">
            <v>3553</v>
          </cell>
          <cell r="B1835" t="str">
            <v>4335</v>
          </cell>
        </row>
        <row r="1836">
          <cell r="A1836" t="str">
            <v>8251</v>
          </cell>
          <cell r="B1836" t="str">
            <v>7995</v>
          </cell>
        </row>
        <row r="1837">
          <cell r="A1837" t="str">
            <v>7767</v>
          </cell>
          <cell r="B1837" t="str">
            <v>7385</v>
          </cell>
        </row>
        <row r="1838">
          <cell r="A1838" t="str">
            <v>2441</v>
          </cell>
          <cell r="B1838" t="str">
            <v>2950</v>
          </cell>
        </row>
        <row r="1839">
          <cell r="A1839" t="str">
            <v>2437</v>
          </cell>
          <cell r="B1839" t="str">
            <v>2950</v>
          </cell>
        </row>
        <row r="1840">
          <cell r="A1840" t="str">
            <v>2438</v>
          </cell>
          <cell r="B1840" t="str">
            <v>2950</v>
          </cell>
        </row>
        <row r="1841">
          <cell r="A1841" t="str">
            <v>8329</v>
          </cell>
          <cell r="B1841" t="str">
            <v>7995</v>
          </cell>
        </row>
        <row r="1842">
          <cell r="A1842" t="str">
            <v>8777</v>
          </cell>
          <cell r="B1842" t="str">
            <v>8130</v>
          </cell>
        </row>
        <row r="1843">
          <cell r="A1843" t="str">
            <v>5997</v>
          </cell>
          <cell r="B1843" t="str">
            <v>5525</v>
          </cell>
        </row>
        <row r="1844">
          <cell r="A1844" t="str">
            <v>6003</v>
          </cell>
          <cell r="B1844" t="str">
            <v>5525</v>
          </cell>
        </row>
        <row r="1845">
          <cell r="A1845" t="str">
            <v>6001</v>
          </cell>
          <cell r="B1845" t="str">
            <v>5525</v>
          </cell>
        </row>
        <row r="1846">
          <cell r="A1846" t="str">
            <v>6172</v>
          </cell>
          <cell r="B1846" t="str">
            <v>5740</v>
          </cell>
        </row>
        <row r="1847">
          <cell r="A1847" t="str">
            <v>7789</v>
          </cell>
          <cell r="B1847" t="str">
            <v>7445</v>
          </cell>
        </row>
        <row r="1848">
          <cell r="A1848" t="str">
            <v>8773</v>
          </cell>
          <cell r="B1848" t="str">
            <v>8130</v>
          </cell>
        </row>
        <row r="1849">
          <cell r="A1849" t="str">
            <v>2457</v>
          </cell>
          <cell r="B1849" t="str">
            <v>2980</v>
          </cell>
        </row>
        <row r="1850">
          <cell r="A1850" t="str">
            <v>6213</v>
          </cell>
          <cell r="B1850" t="str">
            <v>5740</v>
          </cell>
        </row>
        <row r="1851">
          <cell r="A1851" t="str">
            <v>6969</v>
          </cell>
          <cell r="B1851" t="str">
            <v>6590</v>
          </cell>
        </row>
        <row r="1852">
          <cell r="A1852" t="str">
            <v>D530</v>
          </cell>
          <cell r="B1852" t="str">
            <v>Non-public</v>
          </cell>
        </row>
        <row r="1853">
          <cell r="A1853" t="str">
            <v>6619</v>
          </cell>
          <cell r="B1853" t="str">
            <v>6195</v>
          </cell>
        </row>
        <row r="1854">
          <cell r="A1854" t="str">
            <v>8339</v>
          </cell>
          <cell r="B1854" t="str">
            <v>7995</v>
          </cell>
        </row>
        <row r="1855">
          <cell r="A1855" t="str">
            <v>4925</v>
          </cell>
          <cell r="B1855" t="str">
            <v>5085</v>
          </cell>
        </row>
        <row r="1856">
          <cell r="A1856" t="str">
            <v>4924</v>
          </cell>
          <cell r="B1856" t="str">
            <v>5085</v>
          </cell>
        </row>
        <row r="1857">
          <cell r="A1857" t="str">
            <v>6949</v>
          </cell>
          <cell r="B1857" t="str">
            <v>6590</v>
          </cell>
        </row>
        <row r="1858">
          <cell r="A1858" t="str">
            <v>6953</v>
          </cell>
          <cell r="B1858" t="str">
            <v>6590</v>
          </cell>
        </row>
        <row r="1859">
          <cell r="A1859" t="str">
            <v>7755</v>
          </cell>
          <cell r="B1859" t="str">
            <v>7385</v>
          </cell>
        </row>
        <row r="1860">
          <cell r="A1860" t="str">
            <v>4865</v>
          </cell>
          <cell r="B1860" t="str">
            <v>5075</v>
          </cell>
        </row>
        <row r="1861">
          <cell r="A1861" t="str">
            <v>8326</v>
          </cell>
          <cell r="B1861" t="str">
            <v>7995</v>
          </cell>
        </row>
        <row r="1862">
          <cell r="A1862" t="str">
            <v>8817</v>
          </cell>
          <cell r="B1862" t="str">
            <v>8130</v>
          </cell>
        </row>
        <row r="1863">
          <cell r="A1863" t="str">
            <v>1090</v>
          </cell>
          <cell r="B1863" t="str">
            <v>1375</v>
          </cell>
        </row>
        <row r="1864">
          <cell r="A1864" t="str">
            <v>1121</v>
          </cell>
          <cell r="B1864" t="str">
            <v>1375</v>
          </cell>
        </row>
        <row r="1865">
          <cell r="A1865" t="str">
            <v>1129</v>
          </cell>
          <cell r="B1865" t="str">
            <v>1405</v>
          </cell>
        </row>
        <row r="1866">
          <cell r="A1866" t="str">
            <v>6985</v>
          </cell>
          <cell r="B1866" t="str">
            <v>6600</v>
          </cell>
        </row>
        <row r="1867">
          <cell r="A1867" t="str">
            <v>8253</v>
          </cell>
          <cell r="B1867" t="str">
            <v>7995</v>
          </cell>
        </row>
        <row r="1868">
          <cell r="A1868" t="str">
            <v>8230</v>
          </cell>
          <cell r="B1868" t="str">
            <v>7995</v>
          </cell>
        </row>
        <row r="1869">
          <cell r="A1869" t="str">
            <v>3545</v>
          </cell>
          <cell r="B1869" t="str">
            <v>4315</v>
          </cell>
        </row>
        <row r="1870">
          <cell r="A1870" t="str">
            <v>3537</v>
          </cell>
          <cell r="B1870" t="str">
            <v>4315</v>
          </cell>
        </row>
        <row r="1871">
          <cell r="A1871" t="str">
            <v>3521</v>
          </cell>
          <cell r="B1871" t="str">
            <v>4315</v>
          </cell>
        </row>
        <row r="1872">
          <cell r="A1872" t="str">
            <v>6973</v>
          </cell>
          <cell r="B1872" t="str">
            <v>6600</v>
          </cell>
        </row>
        <row r="1873">
          <cell r="A1873" t="str">
            <v>6975</v>
          </cell>
          <cell r="B1873" t="str">
            <v>6600</v>
          </cell>
        </row>
        <row r="1874">
          <cell r="A1874" t="str">
            <v>1545</v>
          </cell>
          <cell r="B1874" t="str">
            <v>2040</v>
          </cell>
        </row>
        <row r="1875">
          <cell r="A1875" t="str">
            <v>8231</v>
          </cell>
          <cell r="B1875" t="str">
            <v>7995</v>
          </cell>
        </row>
        <row r="1876">
          <cell r="A1876" t="str">
            <v>8801</v>
          </cell>
          <cell r="B1876" t="str">
            <v>8130</v>
          </cell>
        </row>
        <row r="1877">
          <cell r="A1877" t="str">
            <v>2237</v>
          </cell>
          <cell r="B1877" t="str">
            <v>2725</v>
          </cell>
        </row>
        <row r="1878">
          <cell r="A1878" t="str">
            <v>4878</v>
          </cell>
          <cell r="B1878" t="str">
            <v>5075</v>
          </cell>
        </row>
        <row r="1879">
          <cell r="A1879" t="str">
            <v>6577</v>
          </cell>
          <cell r="B1879" t="str">
            <v>6145</v>
          </cell>
        </row>
        <row r="1880">
          <cell r="A1880" t="str">
            <v>6573</v>
          </cell>
          <cell r="B1880" t="str">
            <v>6145</v>
          </cell>
        </row>
        <row r="1881">
          <cell r="A1881" t="str">
            <v>6759</v>
          </cell>
          <cell r="B1881" t="str">
            <v>6445</v>
          </cell>
        </row>
        <row r="1882">
          <cell r="A1882" t="str">
            <v>6613</v>
          </cell>
          <cell r="B1882" t="str">
            <v>6195</v>
          </cell>
        </row>
        <row r="1883">
          <cell r="A1883" t="str">
            <v>6597</v>
          </cell>
          <cell r="B1883" t="str">
            <v>6195</v>
          </cell>
        </row>
        <row r="1884">
          <cell r="A1884" t="str">
            <v>2241</v>
          </cell>
          <cell r="B1884" t="str">
            <v>2765</v>
          </cell>
        </row>
        <row r="1885">
          <cell r="A1885" t="str">
            <v>6581</v>
          </cell>
          <cell r="B1885" t="str">
            <v>6155</v>
          </cell>
        </row>
        <row r="1886">
          <cell r="A1886" t="str">
            <v>4932</v>
          </cell>
          <cell r="B1886" t="str">
            <v>5075</v>
          </cell>
        </row>
        <row r="1887">
          <cell r="A1887" t="str">
            <v>4917</v>
          </cell>
          <cell r="B1887" t="str">
            <v>5075</v>
          </cell>
        </row>
        <row r="1888">
          <cell r="A1888" t="str">
            <v>6601</v>
          </cell>
          <cell r="B1888" t="str">
            <v>6195</v>
          </cell>
        </row>
        <row r="1889">
          <cell r="A1889" t="str">
            <v>6705</v>
          </cell>
          <cell r="B1889" t="str">
            <v>6325</v>
          </cell>
        </row>
        <row r="1890">
          <cell r="A1890" t="str">
            <v>6708</v>
          </cell>
          <cell r="B1890" t="str">
            <v>6325</v>
          </cell>
        </row>
        <row r="1891">
          <cell r="A1891" t="str">
            <v>8345</v>
          </cell>
          <cell r="B1891" t="str">
            <v>7995</v>
          </cell>
        </row>
        <row r="1892">
          <cell r="A1892" t="str">
            <v>6809</v>
          </cell>
          <cell r="B1892" t="str">
            <v>6445</v>
          </cell>
        </row>
        <row r="1893">
          <cell r="A1893" t="str">
            <v>6763</v>
          </cell>
          <cell r="B1893" t="str">
            <v>6445</v>
          </cell>
        </row>
        <row r="1894">
          <cell r="A1894" t="str">
            <v>6768</v>
          </cell>
          <cell r="B1894" t="str">
            <v>6445</v>
          </cell>
        </row>
        <row r="1895">
          <cell r="A1895" t="str">
            <v>1563</v>
          </cell>
          <cell r="B1895" t="str">
            <v>2100</v>
          </cell>
        </row>
        <row r="1896">
          <cell r="A1896" t="str">
            <v>C899</v>
          </cell>
          <cell r="B1896" t="str">
            <v>Non-public</v>
          </cell>
        </row>
        <row r="1897">
          <cell r="A1897" t="str">
            <v>8349</v>
          </cell>
          <cell r="B1897" t="str">
            <v>7995</v>
          </cell>
        </row>
        <row r="1898">
          <cell r="A1898" t="str">
            <v>2223</v>
          </cell>
          <cell r="B1898" t="str">
            <v>2735</v>
          </cell>
        </row>
        <row r="1899">
          <cell r="A1899" t="str">
            <v>2257</v>
          </cell>
          <cell r="B1899" t="str">
            <v>2735</v>
          </cell>
        </row>
        <row r="1900">
          <cell r="A1900" t="str">
            <v>2249</v>
          </cell>
          <cell r="B1900" t="str">
            <v>2735</v>
          </cell>
        </row>
        <row r="1901">
          <cell r="A1901" t="str">
            <v>2225</v>
          </cell>
          <cell r="B1901" t="str">
            <v>2735</v>
          </cell>
        </row>
        <row r="1902">
          <cell r="A1902" t="str">
            <v>D535</v>
          </cell>
          <cell r="B1902" t="str">
            <v>Non-public</v>
          </cell>
        </row>
        <row r="1903">
          <cell r="A1903" t="str">
            <v>D610</v>
          </cell>
          <cell r="B1903" t="str">
            <v>Non-public</v>
          </cell>
        </row>
        <row r="1904">
          <cell r="A1904" t="str">
            <v>B560</v>
          </cell>
          <cell r="B1904" t="str">
            <v>Non-public</v>
          </cell>
        </row>
        <row r="1905">
          <cell r="A1905" t="str">
            <v>7803</v>
          </cell>
          <cell r="B1905" t="str">
            <v>7445</v>
          </cell>
        </row>
        <row r="1906">
          <cell r="A1906" t="str">
            <v>6217</v>
          </cell>
          <cell r="B1906" t="str">
            <v>5740</v>
          </cell>
        </row>
        <row r="1907">
          <cell r="A1907" t="str">
            <v>C900</v>
          </cell>
          <cell r="B1907" t="str">
            <v>Non-public</v>
          </cell>
        </row>
        <row r="1908">
          <cell r="A1908" t="str">
            <v>B120</v>
          </cell>
          <cell r="B1908" t="str">
            <v>Non-public</v>
          </cell>
        </row>
        <row r="1909">
          <cell r="A1909" t="str">
            <v>D815</v>
          </cell>
          <cell r="B1909" t="str">
            <v>Non-public</v>
          </cell>
        </row>
        <row r="1910">
          <cell r="A1910" t="str">
            <v>D605</v>
          </cell>
          <cell r="B1910" t="str">
            <v>Non-public</v>
          </cell>
        </row>
        <row r="1911">
          <cell r="A1911" t="str">
            <v>C160</v>
          </cell>
          <cell r="B1911" t="str">
            <v>Non-public</v>
          </cell>
        </row>
        <row r="1912">
          <cell r="A1912" t="str">
            <v>D105</v>
          </cell>
          <cell r="B1912" t="str">
            <v>Non-public</v>
          </cell>
        </row>
        <row r="1913">
          <cell r="A1913" t="str">
            <v>B125</v>
          </cell>
          <cell r="B1913" t="str">
            <v>Non-public</v>
          </cell>
        </row>
        <row r="1914">
          <cell r="A1914" t="str">
            <v>8229</v>
          </cell>
          <cell r="B1914" t="str">
            <v>7995</v>
          </cell>
        </row>
        <row r="1915">
          <cell r="A1915" t="str">
            <v>2449</v>
          </cell>
          <cell r="B1915" t="str">
            <v>2960</v>
          </cell>
        </row>
        <row r="1916">
          <cell r="A1916" t="str">
            <v>2445</v>
          </cell>
          <cell r="B1916" t="str">
            <v>2960</v>
          </cell>
        </row>
        <row r="1917">
          <cell r="A1917" t="str">
            <v>8819</v>
          </cell>
          <cell r="B1917" t="str">
            <v>8130</v>
          </cell>
        </row>
        <row r="1918">
          <cell r="A1918" t="str">
            <v>4889</v>
          </cell>
          <cell r="B1918" t="str">
            <v>5075</v>
          </cell>
        </row>
        <row r="1919">
          <cell r="A1919" t="str">
            <v>4891</v>
          </cell>
          <cell r="B1919" t="str">
            <v>5075</v>
          </cell>
        </row>
        <row r="1920">
          <cell r="A1920" t="str">
            <v>5985</v>
          </cell>
          <cell r="B1920" t="str">
            <v>5520</v>
          </cell>
        </row>
        <row r="1921">
          <cell r="A1921" t="str">
            <v>5989</v>
          </cell>
          <cell r="B1921" t="str">
            <v>5520</v>
          </cell>
        </row>
        <row r="1922">
          <cell r="A1922" t="str">
            <v>8295</v>
          </cell>
          <cell r="B1922" t="str">
            <v>9315</v>
          </cell>
        </row>
        <row r="1923">
          <cell r="A1923" t="str">
            <v>3489</v>
          </cell>
          <cell r="B1923" t="str">
            <v>4325</v>
          </cell>
        </row>
        <row r="1924">
          <cell r="A1924" t="str">
            <v>3490</v>
          </cell>
          <cell r="B1924" t="str">
            <v>4325</v>
          </cell>
        </row>
        <row r="1925">
          <cell r="A1925" t="str">
            <v>7795</v>
          </cell>
          <cell r="B1925" t="str">
            <v>7445</v>
          </cell>
        </row>
        <row r="1926">
          <cell r="A1926" t="str">
            <v>7797</v>
          </cell>
          <cell r="B1926" t="str">
            <v>7445</v>
          </cell>
        </row>
        <row r="1927">
          <cell r="A1927" t="str">
            <v>6989</v>
          </cell>
          <cell r="B1927" t="str">
            <v>6600</v>
          </cell>
        </row>
        <row r="1928">
          <cell r="A1928" t="str">
            <v>1588</v>
          </cell>
          <cell r="B1928" t="str">
            <v>2110</v>
          </cell>
        </row>
        <row r="1929">
          <cell r="A1929" t="str">
            <v>1587</v>
          </cell>
          <cell r="B1929" t="str">
            <v>2110</v>
          </cell>
        </row>
        <row r="1930">
          <cell r="A1930" t="str">
            <v>B562</v>
          </cell>
          <cell r="B1930" t="str">
            <v>Non-public</v>
          </cell>
        </row>
        <row r="1931">
          <cell r="A1931" t="str">
            <v>6617</v>
          </cell>
          <cell r="B1931" t="str">
            <v>6195</v>
          </cell>
        </row>
        <row r="1932">
          <cell r="A1932" t="str">
            <v>6589</v>
          </cell>
          <cell r="B1932" t="str">
            <v>6160</v>
          </cell>
        </row>
        <row r="1933">
          <cell r="A1933" t="str">
            <v>6591</v>
          </cell>
          <cell r="B1933" t="str">
            <v>6160</v>
          </cell>
        </row>
        <row r="1934">
          <cell r="A1934" t="str">
            <v>4869</v>
          </cell>
          <cell r="B1934" t="str">
            <v>5075</v>
          </cell>
        </row>
        <row r="1935">
          <cell r="A1935" t="str">
            <v>0585</v>
          </cell>
          <cell r="B1935" t="str">
            <v>0670</v>
          </cell>
        </row>
        <row r="1936">
          <cell r="A1936" t="str">
            <v>D590</v>
          </cell>
          <cell r="B1936" t="str">
            <v>Non-public</v>
          </cell>
        </row>
        <row r="1937">
          <cell r="A1937" t="str">
            <v>D370</v>
          </cell>
          <cell r="B1937" t="str">
            <v>Non-public</v>
          </cell>
        </row>
        <row r="1938">
          <cell r="A1938" t="str">
            <v>B105</v>
          </cell>
          <cell r="B1938" t="str">
            <v>Non-public</v>
          </cell>
        </row>
        <row r="1939">
          <cell r="A1939" t="str">
            <v>D095</v>
          </cell>
          <cell r="B1939" t="str">
            <v>Non-public</v>
          </cell>
        </row>
        <row r="1940">
          <cell r="A1940" t="str">
            <v>D100</v>
          </cell>
          <cell r="B1940" t="str">
            <v>Non-public</v>
          </cell>
        </row>
        <row r="1941">
          <cell r="A1941" t="str">
            <v>4921</v>
          </cell>
          <cell r="B1941" t="str">
            <v>5075</v>
          </cell>
        </row>
        <row r="1942">
          <cell r="A1942" t="str">
            <v>6117</v>
          </cell>
          <cell r="B1942" t="str">
            <v>5705</v>
          </cell>
        </row>
        <row r="1943">
          <cell r="A1943" t="str">
            <v>8321</v>
          </cell>
          <cell r="B1943" t="str">
            <v>7995</v>
          </cell>
        </row>
        <row r="1944">
          <cell r="A1944" t="str">
            <v>8357</v>
          </cell>
          <cell r="B1944" t="str">
            <v>7995</v>
          </cell>
        </row>
        <row r="1945">
          <cell r="A1945" t="str">
            <v>6164</v>
          </cell>
          <cell r="B1945" t="str">
            <v>5740</v>
          </cell>
        </row>
        <row r="1946">
          <cell r="A1946" t="str">
            <v>8772</v>
          </cell>
          <cell r="B1946" t="str">
            <v>8130</v>
          </cell>
        </row>
        <row r="1947">
          <cell r="A1947" t="str">
            <v>3577</v>
          </cell>
          <cell r="B1947" t="str">
            <v>4335</v>
          </cell>
        </row>
        <row r="1948">
          <cell r="A1948" t="str">
            <v>8361</v>
          </cell>
          <cell r="B1948" t="str">
            <v>7995</v>
          </cell>
        </row>
        <row r="1949">
          <cell r="A1949" t="str">
            <v>6741</v>
          </cell>
          <cell r="B1949" t="str">
            <v>6350</v>
          </cell>
        </row>
        <row r="1950">
          <cell r="A1950" t="str">
            <v>6225</v>
          </cell>
          <cell r="B1950" t="str">
            <v>5740</v>
          </cell>
        </row>
        <row r="1951">
          <cell r="A1951" t="str">
            <v>8785</v>
          </cell>
          <cell r="B1951" t="str">
            <v>8130</v>
          </cell>
        </row>
        <row r="1952">
          <cell r="A1952" t="str">
            <v>1601</v>
          </cell>
          <cell r="B1952" t="str">
            <v>2120</v>
          </cell>
        </row>
        <row r="1953">
          <cell r="A1953" t="str">
            <v>6202</v>
          </cell>
          <cell r="B1953" t="str">
            <v>5740</v>
          </cell>
        </row>
        <row r="1954">
          <cell r="A1954" t="str">
            <v>6215</v>
          </cell>
          <cell r="B1954" t="str">
            <v>9835</v>
          </cell>
        </row>
        <row r="1955">
          <cell r="A1955" t="str">
            <v>C918</v>
          </cell>
          <cell r="B1955" t="str">
            <v>Non-public</v>
          </cell>
        </row>
        <row r="1956">
          <cell r="A1956" t="str">
            <v>8323</v>
          </cell>
          <cell r="B1956" t="str">
            <v>7995</v>
          </cell>
        </row>
        <row r="1957">
          <cell r="A1957" t="str">
            <v>6587</v>
          </cell>
          <cell r="B1957" t="str">
            <v>6155</v>
          </cell>
        </row>
        <row r="1958">
          <cell r="A1958" t="str">
            <v>6170</v>
          </cell>
          <cell r="B1958" t="str">
            <v>5740</v>
          </cell>
        </row>
        <row r="1959">
          <cell r="A1959" t="str">
            <v>6123</v>
          </cell>
          <cell r="B1959" t="str">
            <v>5740</v>
          </cell>
        </row>
        <row r="1960">
          <cell r="A1960" t="str">
            <v>6226</v>
          </cell>
          <cell r="B1960" t="str">
            <v>5740</v>
          </cell>
        </row>
        <row r="1961">
          <cell r="A1961" t="str">
            <v>0577</v>
          </cell>
          <cell r="B1961" t="str">
            <v>0670</v>
          </cell>
        </row>
        <row r="1962">
          <cell r="A1962" t="str">
            <v>1105</v>
          </cell>
          <cell r="B1962" t="str">
            <v>1405</v>
          </cell>
        </row>
        <row r="1963">
          <cell r="A1963" t="str">
            <v>8365</v>
          </cell>
          <cell r="B1963" t="str">
            <v>7995</v>
          </cell>
        </row>
        <row r="1964">
          <cell r="A1964" t="str">
            <v>2233</v>
          </cell>
          <cell r="B1964" t="str">
            <v>2725</v>
          </cell>
        </row>
        <row r="1965">
          <cell r="A1965" t="str">
            <v>2194</v>
          </cell>
          <cell r="B1965" t="str">
            <v>2725</v>
          </cell>
        </row>
        <row r="1966">
          <cell r="A1966" t="str">
            <v>8779</v>
          </cell>
          <cell r="B1966" t="str">
            <v>8130</v>
          </cell>
        </row>
        <row r="1967">
          <cell r="A1967" t="str">
            <v>A665</v>
          </cell>
          <cell r="B1967" t="str">
            <v>Non-public</v>
          </cell>
        </row>
        <row r="1968">
          <cell r="A1968" t="str">
            <v>A660</v>
          </cell>
          <cell r="B1968" t="str">
            <v>Non-public</v>
          </cell>
        </row>
        <row r="1969">
          <cell r="A1969" t="str">
            <v>1125</v>
          </cell>
          <cell r="B1969" t="str">
            <v>1405</v>
          </cell>
        </row>
        <row r="1970">
          <cell r="A1970" t="str">
            <v>1123</v>
          </cell>
          <cell r="B1970" t="str">
            <v>1405</v>
          </cell>
        </row>
        <row r="1971">
          <cell r="A1971" t="str">
            <v>8369</v>
          </cell>
          <cell r="B1971" t="str">
            <v>7995</v>
          </cell>
        </row>
        <row r="1972">
          <cell r="A1972" t="str">
            <v>6961</v>
          </cell>
          <cell r="B1972" t="str">
            <v>6590</v>
          </cell>
        </row>
        <row r="1973">
          <cell r="A1973" t="str">
            <v>8381</v>
          </cell>
          <cell r="B1973" t="str">
            <v>7995</v>
          </cell>
        </row>
        <row r="1974">
          <cell r="A1974" t="str">
            <v>D580</v>
          </cell>
          <cell r="B1974" t="str">
            <v>Non-public</v>
          </cell>
        </row>
        <row r="1975">
          <cell r="A1975" t="str">
            <v>2429</v>
          </cell>
          <cell r="B1975" t="str">
            <v>2980</v>
          </cell>
        </row>
        <row r="1976">
          <cell r="A1976" t="str">
            <v>8311</v>
          </cell>
          <cell r="B1976" t="str">
            <v>7995</v>
          </cell>
        </row>
        <row r="1977">
          <cell r="A1977" t="str">
            <v>6745</v>
          </cell>
          <cell r="B1977" t="str">
            <v>6350</v>
          </cell>
        </row>
        <row r="1978">
          <cell r="A1978" t="str">
            <v>6808</v>
          </cell>
          <cell r="B1978" t="str">
            <v>6445</v>
          </cell>
        </row>
        <row r="1979">
          <cell r="A1979" t="str">
            <v>2460</v>
          </cell>
          <cell r="B1979" t="str">
            <v>2980</v>
          </cell>
        </row>
        <row r="1980">
          <cell r="A1980" t="str">
            <v>8761</v>
          </cell>
          <cell r="B1980" t="str">
            <v>8130</v>
          </cell>
        </row>
        <row r="1981">
          <cell r="A1981" t="str">
            <v>8510</v>
          </cell>
          <cell r="B1981" t="str">
            <v>8030</v>
          </cell>
        </row>
        <row r="1982">
          <cell r="A1982" t="str">
            <v>8119</v>
          </cell>
          <cell r="B1982" t="str">
            <v>7855</v>
          </cell>
        </row>
        <row r="1983">
          <cell r="A1983" t="str">
            <v>6305</v>
          </cell>
          <cell r="B1983" t="str">
            <v>5855</v>
          </cell>
        </row>
        <row r="1984">
          <cell r="A1984" t="str">
            <v>2057</v>
          </cell>
          <cell r="B1984" t="str">
            <v>2435</v>
          </cell>
        </row>
        <row r="1985">
          <cell r="A1985" t="str">
            <v>2053</v>
          </cell>
          <cell r="B1985" t="str">
            <v>2435</v>
          </cell>
        </row>
        <row r="1986">
          <cell r="A1986" t="str">
            <v>2737</v>
          </cell>
          <cell r="B1986" t="str">
            <v>3315</v>
          </cell>
        </row>
        <row r="1987">
          <cell r="A1987" t="str">
            <v>2728</v>
          </cell>
          <cell r="B1987" t="str">
            <v>3315</v>
          </cell>
        </row>
        <row r="1988">
          <cell r="A1988" t="str">
            <v>2729</v>
          </cell>
          <cell r="B1988" t="str">
            <v>3315</v>
          </cell>
        </row>
        <row r="1989">
          <cell r="A1989" t="str">
            <v>2730</v>
          </cell>
          <cell r="B1989" t="str">
            <v>3315</v>
          </cell>
        </row>
        <row r="1990">
          <cell r="A1990" t="str">
            <v>2736</v>
          </cell>
          <cell r="B1990" t="str">
            <v>3315</v>
          </cell>
        </row>
        <row r="1991">
          <cell r="A1991" t="str">
            <v>7041</v>
          </cell>
          <cell r="B1991" t="str">
            <v>6715</v>
          </cell>
        </row>
        <row r="1992">
          <cell r="A1992" t="str">
            <v>8024</v>
          </cell>
          <cell r="B1992" t="str">
            <v>7865</v>
          </cell>
        </row>
        <row r="1993">
          <cell r="A1993" t="str">
            <v>8025</v>
          </cell>
          <cell r="B1993" t="str">
            <v>7865</v>
          </cell>
        </row>
        <row r="1994">
          <cell r="A1994" t="str">
            <v>8411</v>
          </cell>
          <cell r="B1994" t="str">
            <v>9830</v>
          </cell>
        </row>
        <row r="1995">
          <cell r="A1995" t="str">
            <v>8533</v>
          </cell>
          <cell r="B1995" t="str">
            <v>8030</v>
          </cell>
        </row>
        <row r="1996">
          <cell r="A1996" t="str">
            <v>0445</v>
          </cell>
          <cell r="B1996" t="str">
            <v>0395</v>
          </cell>
        </row>
        <row r="1997">
          <cell r="A1997" t="str">
            <v>B290</v>
          </cell>
          <cell r="B1997" t="str">
            <v>Non-public</v>
          </cell>
        </row>
        <row r="1998">
          <cell r="A1998" t="str">
            <v>8537</v>
          </cell>
          <cell r="B1998" t="str">
            <v>8030</v>
          </cell>
        </row>
        <row r="1999">
          <cell r="A1999" t="str">
            <v>8611</v>
          </cell>
          <cell r="B1999" t="str">
            <v>8030</v>
          </cell>
        </row>
        <row r="2000">
          <cell r="A2000" t="str">
            <v>0433</v>
          </cell>
          <cell r="B2000" t="str">
            <v>0395</v>
          </cell>
        </row>
        <row r="2001">
          <cell r="A2001" t="str">
            <v>2763</v>
          </cell>
          <cell r="B2001" t="str">
            <v>3330</v>
          </cell>
        </row>
        <row r="2002">
          <cell r="A2002" t="str">
            <v>6337</v>
          </cell>
          <cell r="B2002" t="str">
            <v>5925</v>
          </cell>
        </row>
        <row r="2003">
          <cell r="A2003" t="str">
            <v>2706</v>
          </cell>
          <cell r="B2003" t="str">
            <v>3305</v>
          </cell>
        </row>
        <row r="2004">
          <cell r="A2004" t="str">
            <v>2707</v>
          </cell>
          <cell r="B2004" t="str">
            <v>3305</v>
          </cell>
        </row>
        <row r="2005">
          <cell r="A2005" t="str">
            <v>2720</v>
          </cell>
          <cell r="B2005" t="str">
            <v>3305</v>
          </cell>
        </row>
        <row r="2006">
          <cell r="A2006" t="str">
            <v>2709</v>
          </cell>
          <cell r="B2006" t="str">
            <v>3305</v>
          </cell>
        </row>
        <row r="2007">
          <cell r="A2007" t="str">
            <v>2713</v>
          </cell>
          <cell r="B2007" t="str">
            <v>3305</v>
          </cell>
        </row>
        <row r="2008">
          <cell r="A2008" t="str">
            <v>8019</v>
          </cell>
          <cell r="B2008" t="str">
            <v>7865</v>
          </cell>
        </row>
        <row r="2009">
          <cell r="A2009" t="str">
            <v>2727</v>
          </cell>
          <cell r="B2009" t="str">
            <v>3305</v>
          </cell>
        </row>
        <row r="2010">
          <cell r="A2010" t="str">
            <v>7953</v>
          </cell>
          <cell r="B2010" t="str">
            <v>7715</v>
          </cell>
        </row>
        <row r="2011">
          <cell r="A2011" t="str">
            <v>7954</v>
          </cell>
          <cell r="B2011" t="str">
            <v>7715</v>
          </cell>
        </row>
        <row r="2012">
          <cell r="A2012" t="str">
            <v>2687</v>
          </cell>
          <cell r="B2012" t="str">
            <v>3335</v>
          </cell>
        </row>
        <row r="2013">
          <cell r="A2013" t="str">
            <v>2692</v>
          </cell>
          <cell r="B2013" t="str">
            <v>3335</v>
          </cell>
        </row>
        <row r="2014">
          <cell r="A2014" t="str">
            <v>2738</v>
          </cell>
          <cell r="B2014" t="str">
            <v>3315</v>
          </cell>
        </row>
        <row r="2015">
          <cell r="A2015" t="str">
            <v>6341</v>
          </cell>
          <cell r="B2015" t="str">
            <v>5925</v>
          </cell>
        </row>
        <row r="2016">
          <cell r="A2016" t="str">
            <v>D415</v>
          </cell>
          <cell r="B2016" t="str">
            <v>Non-public</v>
          </cell>
        </row>
        <row r="2017">
          <cell r="A2017" t="str">
            <v>2751</v>
          </cell>
          <cell r="B2017" t="str">
            <v>3330</v>
          </cell>
        </row>
        <row r="2018">
          <cell r="A2018" t="str">
            <v>7055</v>
          </cell>
          <cell r="B2018" t="str">
            <v>6705</v>
          </cell>
        </row>
        <row r="2019">
          <cell r="A2019" t="str">
            <v>8409</v>
          </cell>
          <cell r="B2019" t="str">
            <v>8020</v>
          </cell>
        </row>
        <row r="2020">
          <cell r="A2020" t="str">
            <v>6349</v>
          </cell>
          <cell r="B2020" t="str">
            <v>5925</v>
          </cell>
        </row>
        <row r="2021">
          <cell r="A2021" t="str">
            <v>2748</v>
          </cell>
          <cell r="B2021" t="str">
            <v>3330</v>
          </cell>
        </row>
        <row r="2022">
          <cell r="A2022" t="str">
            <v>0895</v>
          </cell>
          <cell r="B2022" t="str">
            <v>1125</v>
          </cell>
        </row>
        <row r="2023">
          <cell r="A2023" t="str">
            <v>0897</v>
          </cell>
          <cell r="B2023" t="str">
            <v>1125</v>
          </cell>
        </row>
        <row r="2024">
          <cell r="A2024" t="str">
            <v>7082</v>
          </cell>
          <cell r="B2024" t="str">
            <v>6750</v>
          </cell>
        </row>
        <row r="2025">
          <cell r="A2025" t="str">
            <v>7077</v>
          </cell>
          <cell r="B2025" t="str">
            <v>6750</v>
          </cell>
        </row>
        <row r="2026">
          <cell r="A2026" t="str">
            <v>7085</v>
          </cell>
          <cell r="B2026" t="str">
            <v>6750</v>
          </cell>
        </row>
        <row r="2027">
          <cell r="A2027" t="str">
            <v>B085</v>
          </cell>
          <cell r="B2027" t="str">
            <v>Non-public</v>
          </cell>
        </row>
        <row r="2028">
          <cell r="A2028" t="str">
            <v>2005</v>
          </cell>
          <cell r="B2028" t="str">
            <v>2440</v>
          </cell>
        </row>
        <row r="2029">
          <cell r="A2029" t="str">
            <v>2009</v>
          </cell>
          <cell r="B2029" t="str">
            <v>2440</v>
          </cell>
        </row>
        <row r="2030">
          <cell r="A2030" t="str">
            <v>2013</v>
          </cell>
          <cell r="B2030" t="str">
            <v>2440</v>
          </cell>
        </row>
        <row r="2031">
          <cell r="A2031" t="str">
            <v>6281</v>
          </cell>
          <cell r="B2031" t="str">
            <v>5855</v>
          </cell>
        </row>
        <row r="2032">
          <cell r="A2032" t="str">
            <v>6277</v>
          </cell>
          <cell r="B2032" t="str">
            <v>5855</v>
          </cell>
        </row>
        <row r="2033">
          <cell r="A2033" t="str">
            <v>8138</v>
          </cell>
          <cell r="B2033" t="str">
            <v>7875</v>
          </cell>
        </row>
        <row r="2034">
          <cell r="A2034" t="str">
            <v>2741</v>
          </cell>
          <cell r="B2034" t="str">
            <v>3325</v>
          </cell>
        </row>
        <row r="2035">
          <cell r="A2035" t="str">
            <v>2743</v>
          </cell>
          <cell r="B2035" t="str">
            <v>3325</v>
          </cell>
        </row>
        <row r="2036">
          <cell r="A2036" t="str">
            <v>8505</v>
          </cell>
          <cell r="B2036" t="str">
            <v>8030</v>
          </cell>
        </row>
        <row r="2037">
          <cell r="A2037" t="str">
            <v>8017</v>
          </cell>
          <cell r="B2037" t="str">
            <v>7865</v>
          </cell>
        </row>
        <row r="2038">
          <cell r="A2038" t="str">
            <v>7107</v>
          </cell>
          <cell r="B2038" t="str">
            <v>6755</v>
          </cell>
        </row>
        <row r="2039">
          <cell r="A2039" t="str">
            <v>2718</v>
          </cell>
          <cell r="B2039" t="str">
            <v>3305</v>
          </cell>
        </row>
        <row r="2040">
          <cell r="A2040" t="str">
            <v>8509</v>
          </cell>
          <cell r="B2040" t="str">
            <v>8030</v>
          </cell>
        </row>
        <row r="2041">
          <cell r="A2041" t="str">
            <v>8511</v>
          </cell>
          <cell r="B2041" t="str">
            <v>8030</v>
          </cell>
        </row>
        <row r="2042">
          <cell r="A2042" t="str">
            <v>7952</v>
          </cell>
          <cell r="B2042" t="str">
            <v>9950</v>
          </cell>
        </row>
        <row r="2043">
          <cell r="A2043" t="str">
            <v>2711</v>
          </cell>
          <cell r="B2043" t="str">
            <v>3305</v>
          </cell>
        </row>
        <row r="2044">
          <cell r="A2044" t="str">
            <v>0941</v>
          </cell>
          <cell r="B2044" t="str">
            <v>1125</v>
          </cell>
        </row>
        <row r="2045">
          <cell r="A2045" t="str">
            <v>8033</v>
          </cell>
          <cell r="B2045" t="str">
            <v>7865</v>
          </cell>
        </row>
        <row r="2046">
          <cell r="A2046" t="str">
            <v>8089</v>
          </cell>
          <cell r="B2046" t="str">
            <v>7855</v>
          </cell>
        </row>
        <row r="2047">
          <cell r="A2047" t="str">
            <v>6327</v>
          </cell>
          <cell r="B2047" t="str">
            <v>5910</v>
          </cell>
        </row>
        <row r="2048">
          <cell r="A2048" t="str">
            <v>6325</v>
          </cell>
          <cell r="B2048" t="str">
            <v>5910</v>
          </cell>
        </row>
        <row r="2049">
          <cell r="A2049" t="str">
            <v>8431</v>
          </cell>
          <cell r="B2049" t="str">
            <v>8020</v>
          </cell>
        </row>
        <row r="2050">
          <cell r="A2050" t="str">
            <v>8094</v>
          </cell>
          <cell r="B2050" t="str">
            <v>9345</v>
          </cell>
        </row>
        <row r="2051">
          <cell r="A2051" t="str">
            <v>D452</v>
          </cell>
          <cell r="B2051" t="str">
            <v>Non-public</v>
          </cell>
        </row>
        <row r="2052">
          <cell r="A2052" t="str">
            <v>8517</v>
          </cell>
          <cell r="B2052" t="str">
            <v>8030</v>
          </cell>
        </row>
        <row r="2053">
          <cell r="A2053" t="str">
            <v>8521</v>
          </cell>
          <cell r="B2053" t="str">
            <v>8030</v>
          </cell>
        </row>
        <row r="2054">
          <cell r="A2054" t="str">
            <v>7057</v>
          </cell>
          <cell r="B2054" t="str">
            <v>6705</v>
          </cell>
        </row>
        <row r="2055">
          <cell r="A2055" t="str">
            <v>0942</v>
          </cell>
          <cell r="B2055" t="str">
            <v>1125</v>
          </cell>
        </row>
        <row r="2056">
          <cell r="A2056" t="str">
            <v>2022</v>
          </cell>
          <cell r="B2056" t="str">
            <v>2455</v>
          </cell>
        </row>
        <row r="2057">
          <cell r="A2057" t="str">
            <v>8091</v>
          </cell>
          <cell r="B2057" t="str">
            <v>7855</v>
          </cell>
        </row>
        <row r="2058">
          <cell r="A2058" t="str">
            <v>6309</v>
          </cell>
          <cell r="B2058" t="str">
            <v>5925</v>
          </cell>
        </row>
        <row r="2059">
          <cell r="A2059" t="str">
            <v>7093</v>
          </cell>
          <cell r="B2059" t="str">
            <v>6755</v>
          </cell>
        </row>
        <row r="2060">
          <cell r="A2060" t="str">
            <v>7089</v>
          </cell>
          <cell r="B2060" t="str">
            <v>6755</v>
          </cell>
        </row>
        <row r="2061">
          <cell r="A2061" t="str">
            <v>8135</v>
          </cell>
          <cell r="B2061" t="str">
            <v>7875</v>
          </cell>
        </row>
        <row r="2062">
          <cell r="A2062" t="str">
            <v>8007</v>
          </cell>
          <cell r="B2062" t="str">
            <v>7865</v>
          </cell>
        </row>
        <row r="2063">
          <cell r="A2063" t="str">
            <v>2740</v>
          </cell>
          <cell r="B2063" t="str">
            <v>3315</v>
          </cell>
        </row>
        <row r="2064">
          <cell r="A2064" t="str">
            <v>D725</v>
          </cell>
          <cell r="B2064" t="str">
            <v>Non-public</v>
          </cell>
        </row>
        <row r="2065">
          <cell r="A2065" t="str">
            <v>8445</v>
          </cell>
          <cell r="B2065" t="str">
            <v>8030</v>
          </cell>
        </row>
        <row r="2066">
          <cell r="A2066" t="str">
            <v>8543</v>
          </cell>
          <cell r="B2066" t="str">
            <v>8030</v>
          </cell>
        </row>
        <row r="2067">
          <cell r="A2067" t="str">
            <v>0901</v>
          </cell>
          <cell r="B2067" t="str">
            <v>1125</v>
          </cell>
        </row>
        <row r="2068">
          <cell r="A2068" t="str">
            <v>8035</v>
          </cell>
          <cell r="B2068" t="str">
            <v>7865</v>
          </cell>
        </row>
        <row r="2069">
          <cell r="A2069" t="str">
            <v>8069</v>
          </cell>
          <cell r="B2069" t="str">
            <v>7855</v>
          </cell>
        </row>
        <row r="2070">
          <cell r="A2070" t="str">
            <v>B295</v>
          </cell>
          <cell r="B2070" t="str">
            <v>Non-public</v>
          </cell>
        </row>
        <row r="2071">
          <cell r="A2071" t="str">
            <v>8042</v>
          </cell>
          <cell r="B2071" t="str">
            <v>7865</v>
          </cell>
        </row>
        <row r="2072">
          <cell r="A2072" t="str">
            <v>8041</v>
          </cell>
          <cell r="B2072" t="str">
            <v>7865</v>
          </cell>
        </row>
        <row r="2073">
          <cell r="A2073" t="str">
            <v>6233</v>
          </cell>
          <cell r="B2073" t="str">
            <v>5845</v>
          </cell>
        </row>
        <row r="2074">
          <cell r="A2074" t="str">
            <v>D440</v>
          </cell>
          <cell r="B2074" t="str">
            <v>Non-public</v>
          </cell>
        </row>
        <row r="2075">
          <cell r="A2075" t="str">
            <v>8073</v>
          </cell>
          <cell r="B2075" t="str">
            <v>7855</v>
          </cell>
        </row>
        <row r="2076">
          <cell r="A2076" t="str">
            <v>8077</v>
          </cell>
          <cell r="B2076" t="str">
            <v>7855</v>
          </cell>
        </row>
        <row r="2077">
          <cell r="A2077" t="str">
            <v>6293</v>
          </cell>
          <cell r="B2077" t="str">
            <v>5855</v>
          </cell>
        </row>
        <row r="2078">
          <cell r="A2078" t="str">
            <v>6243</v>
          </cell>
          <cell r="B2078" t="str">
            <v>5835</v>
          </cell>
        </row>
        <row r="2079">
          <cell r="A2079" t="str">
            <v>2753</v>
          </cell>
          <cell r="B2079" t="str">
            <v>3330</v>
          </cell>
        </row>
        <row r="2080">
          <cell r="A2080" t="str">
            <v>8549</v>
          </cell>
          <cell r="B2080" t="str">
            <v>8030</v>
          </cell>
        </row>
        <row r="2081">
          <cell r="A2081" t="str">
            <v>2733</v>
          </cell>
          <cell r="B2081" t="str">
            <v>3315</v>
          </cell>
        </row>
        <row r="2082">
          <cell r="A2082" t="str">
            <v>7105</v>
          </cell>
          <cell r="B2082" t="str">
            <v>6755</v>
          </cell>
        </row>
        <row r="2083">
          <cell r="A2083" t="str">
            <v>6329</v>
          </cell>
          <cell r="B2083" t="str">
            <v>5925</v>
          </cell>
        </row>
        <row r="2084">
          <cell r="A2084" t="str">
            <v>6331</v>
          </cell>
          <cell r="B2084" t="str">
            <v>5925</v>
          </cell>
        </row>
        <row r="2085">
          <cell r="A2085" t="str">
            <v>8005</v>
          </cell>
          <cell r="B2085" t="str">
            <v>7865</v>
          </cell>
        </row>
        <row r="2086">
          <cell r="A2086" t="str">
            <v>8003</v>
          </cell>
          <cell r="B2086" t="str">
            <v>7865</v>
          </cell>
        </row>
        <row r="2087">
          <cell r="A2087" t="str">
            <v>8612</v>
          </cell>
          <cell r="B2087" t="str">
            <v>8030</v>
          </cell>
        </row>
        <row r="2088">
          <cell r="A2088" t="str">
            <v>8561</v>
          </cell>
          <cell r="B2088" t="str">
            <v>8030</v>
          </cell>
        </row>
        <row r="2089">
          <cell r="A2089" t="str">
            <v>6301</v>
          </cell>
          <cell r="B2089" t="str">
            <v>5855</v>
          </cell>
        </row>
        <row r="2090">
          <cell r="A2090" t="str">
            <v>0949</v>
          </cell>
          <cell r="B2090" t="str">
            <v>1125</v>
          </cell>
        </row>
        <row r="2091">
          <cell r="A2091" t="str">
            <v>8103</v>
          </cell>
          <cell r="B2091" t="str">
            <v>7855</v>
          </cell>
        </row>
        <row r="2092">
          <cell r="A2092" t="str">
            <v>2675</v>
          </cell>
          <cell r="B2092" t="str">
            <v>3335</v>
          </cell>
        </row>
        <row r="2093">
          <cell r="A2093" t="str">
            <v>2677</v>
          </cell>
          <cell r="B2093" t="str">
            <v>3335</v>
          </cell>
        </row>
        <row r="2094">
          <cell r="A2094" t="str">
            <v>8009</v>
          </cell>
          <cell r="B2094" t="str">
            <v>7865</v>
          </cell>
        </row>
        <row r="2095">
          <cell r="A2095" t="str">
            <v>6289</v>
          </cell>
          <cell r="B2095" t="str">
            <v>5855</v>
          </cell>
        </row>
        <row r="2096">
          <cell r="A2096" t="str">
            <v>6323</v>
          </cell>
          <cell r="B2096" t="str">
            <v>5900</v>
          </cell>
        </row>
        <row r="2097">
          <cell r="A2097" t="str">
            <v>6321</v>
          </cell>
          <cell r="B2097" t="str">
            <v>5900</v>
          </cell>
        </row>
        <row r="2098">
          <cell r="A2098" t="str">
            <v>6315</v>
          </cell>
          <cell r="B2098" t="str">
            <v>5900</v>
          </cell>
        </row>
        <row r="2099">
          <cell r="A2099" t="str">
            <v>6629</v>
          </cell>
          <cell r="B2099" t="str">
            <v>6260</v>
          </cell>
        </row>
        <row r="2100">
          <cell r="A2100" t="str">
            <v>C965</v>
          </cell>
          <cell r="B2100" t="str">
            <v>Non-public</v>
          </cell>
        </row>
        <row r="2101">
          <cell r="A2101" t="str">
            <v>6369</v>
          </cell>
          <cell r="B2101" t="str">
            <v>5930</v>
          </cell>
        </row>
        <row r="2102">
          <cell r="A2102" t="str">
            <v>8105</v>
          </cell>
          <cell r="B2102" t="str">
            <v>7855</v>
          </cell>
        </row>
        <row r="2103">
          <cell r="A2103" t="str">
            <v>6375</v>
          </cell>
          <cell r="B2103" t="str">
            <v>5930</v>
          </cell>
        </row>
        <row r="2104">
          <cell r="A2104" t="str">
            <v>1538</v>
          </cell>
          <cell r="B2104" t="str">
            <v>9340</v>
          </cell>
        </row>
        <row r="2105">
          <cell r="A2105" t="str">
            <v>6269</v>
          </cell>
          <cell r="B2105" t="str">
            <v>5845</v>
          </cell>
        </row>
        <row r="2106">
          <cell r="A2106" t="str">
            <v>6381</v>
          </cell>
          <cell r="B2106" t="str">
            <v>5930</v>
          </cell>
        </row>
        <row r="2107">
          <cell r="A2107" t="str">
            <v>7917</v>
          </cell>
          <cell r="B2107" t="str">
            <v>7645</v>
          </cell>
        </row>
        <row r="2108">
          <cell r="A2108" t="str">
            <v>0925</v>
          </cell>
          <cell r="B2108" t="str">
            <v>1125</v>
          </cell>
        </row>
        <row r="2109">
          <cell r="A2109" t="str">
            <v>2721</v>
          </cell>
          <cell r="B2109" t="str">
            <v>3325</v>
          </cell>
        </row>
        <row r="2110">
          <cell r="A2110" t="str">
            <v>6385</v>
          </cell>
          <cell r="B2110" t="str">
            <v>5930</v>
          </cell>
        </row>
        <row r="2111">
          <cell r="A2111" t="str">
            <v>6271</v>
          </cell>
          <cell r="B2111" t="str">
            <v>5835</v>
          </cell>
        </row>
        <row r="2112">
          <cell r="A2112" t="str">
            <v>7049</v>
          </cell>
          <cell r="B2112" t="str">
            <v>6715</v>
          </cell>
        </row>
        <row r="2113">
          <cell r="A2113" t="str">
            <v>7061</v>
          </cell>
          <cell r="B2113" t="str">
            <v>6715</v>
          </cell>
        </row>
        <row r="2114">
          <cell r="A2114" t="str">
            <v>2685</v>
          </cell>
          <cell r="B2114" t="str">
            <v>3295</v>
          </cell>
        </row>
        <row r="2115">
          <cell r="A2115" t="str">
            <v>8403</v>
          </cell>
          <cell r="B2115" t="str">
            <v>8010</v>
          </cell>
        </row>
        <row r="2116">
          <cell r="A2116" t="str">
            <v>8394</v>
          </cell>
          <cell r="B2116" t="str">
            <v>8010</v>
          </cell>
        </row>
        <row r="2117">
          <cell r="A2117" t="str">
            <v>7941</v>
          </cell>
          <cell r="B2117" t="str">
            <v>7645</v>
          </cell>
        </row>
        <row r="2118">
          <cell r="A2118" t="str">
            <v>7911</v>
          </cell>
          <cell r="B2118" t="str">
            <v>7645</v>
          </cell>
        </row>
        <row r="2119">
          <cell r="A2119" t="str">
            <v>7921</v>
          </cell>
          <cell r="B2119" t="str">
            <v>7645</v>
          </cell>
        </row>
        <row r="2120">
          <cell r="A2120" t="str">
            <v>6244</v>
          </cell>
          <cell r="B2120" t="str">
            <v>5835</v>
          </cell>
        </row>
        <row r="2121">
          <cell r="A2121" t="str">
            <v>0933</v>
          </cell>
          <cell r="B2121" t="str">
            <v>1125</v>
          </cell>
        </row>
        <row r="2122">
          <cell r="A2122" t="str">
            <v>6387</v>
          </cell>
          <cell r="B2122" t="str">
            <v>5930</v>
          </cell>
        </row>
        <row r="2123">
          <cell r="A2123" t="str">
            <v>8108</v>
          </cell>
          <cell r="B2123" t="str">
            <v>7855</v>
          </cell>
        </row>
        <row r="2124">
          <cell r="A2124" t="str">
            <v>8015</v>
          </cell>
          <cell r="B2124" t="str">
            <v>7855</v>
          </cell>
        </row>
        <row r="2125">
          <cell r="A2125" t="str">
            <v>8477</v>
          </cell>
          <cell r="B2125" t="str">
            <v>8030</v>
          </cell>
        </row>
        <row r="2126">
          <cell r="A2126" t="str">
            <v>0421</v>
          </cell>
          <cell r="B2126" t="str">
            <v>0395</v>
          </cell>
        </row>
        <row r="2127">
          <cell r="A2127" t="str">
            <v>8575</v>
          </cell>
          <cell r="B2127" t="str">
            <v>8030</v>
          </cell>
        </row>
        <row r="2128">
          <cell r="A2128" t="str">
            <v>6357</v>
          </cell>
          <cell r="B2128" t="str">
            <v>5925</v>
          </cell>
        </row>
        <row r="2129">
          <cell r="A2129" t="str">
            <v>6373</v>
          </cell>
          <cell r="B2129" t="str">
            <v>5930</v>
          </cell>
        </row>
        <row r="2130">
          <cell r="A2130" t="str">
            <v>2739</v>
          </cell>
          <cell r="B2130" t="str">
            <v>3315</v>
          </cell>
        </row>
        <row r="2131">
          <cell r="A2131" t="str">
            <v>8733</v>
          </cell>
          <cell r="B2131" t="str">
            <v>8115</v>
          </cell>
        </row>
        <row r="2132">
          <cell r="A2132" t="str">
            <v>2725</v>
          </cell>
          <cell r="B2132" t="str">
            <v>3295</v>
          </cell>
        </row>
        <row r="2133">
          <cell r="A2133" t="str">
            <v>2684</v>
          </cell>
          <cell r="B2133" t="str">
            <v>3295</v>
          </cell>
        </row>
        <row r="2134">
          <cell r="A2134" t="str">
            <v>2750</v>
          </cell>
          <cell r="B2134" t="str">
            <v>3330</v>
          </cell>
        </row>
        <row r="2135">
          <cell r="A2135" t="str">
            <v>2749</v>
          </cell>
          <cell r="B2135" t="str">
            <v>3330</v>
          </cell>
        </row>
        <row r="2136">
          <cell r="A2136" t="str">
            <v>6240</v>
          </cell>
          <cell r="B2136" t="str">
            <v>5835</v>
          </cell>
        </row>
        <row r="2137">
          <cell r="A2137" t="str">
            <v>6361</v>
          </cell>
          <cell r="B2137" t="str">
            <v>5925</v>
          </cell>
        </row>
        <row r="2138">
          <cell r="A2138" t="str">
            <v>0446</v>
          </cell>
          <cell r="B2138" t="str">
            <v>0395</v>
          </cell>
        </row>
        <row r="2139">
          <cell r="A2139" t="str">
            <v>2714</v>
          </cell>
          <cell r="B2139" t="str">
            <v>3305</v>
          </cell>
        </row>
        <row r="2140">
          <cell r="A2140" t="str">
            <v>8593</v>
          </cell>
          <cell r="B2140" t="str">
            <v>8030</v>
          </cell>
        </row>
        <row r="2141">
          <cell r="A2141" t="str">
            <v>8525</v>
          </cell>
          <cell r="B2141" t="str">
            <v>8030</v>
          </cell>
        </row>
        <row r="2142">
          <cell r="A2142" t="str">
            <v>2726</v>
          </cell>
          <cell r="B2142" t="str">
            <v>3315</v>
          </cell>
        </row>
        <row r="2143">
          <cell r="A2143" t="str">
            <v>6627</v>
          </cell>
          <cell r="B2143" t="str">
            <v>6260</v>
          </cell>
        </row>
        <row r="2144">
          <cell r="A2144" t="str">
            <v>7045</v>
          </cell>
          <cell r="B2144" t="str">
            <v>6715</v>
          </cell>
        </row>
        <row r="2145">
          <cell r="A2145" t="str">
            <v>6645</v>
          </cell>
          <cell r="B2145" t="str">
            <v>6375</v>
          </cell>
        </row>
        <row r="2146">
          <cell r="A2146" t="str">
            <v>6637</v>
          </cell>
          <cell r="B2146" t="str">
            <v>6375</v>
          </cell>
        </row>
        <row r="2147">
          <cell r="A2147" t="str">
            <v>6333</v>
          </cell>
          <cell r="B2147" t="str">
            <v>5925</v>
          </cell>
        </row>
        <row r="2148">
          <cell r="A2148" t="str">
            <v>6621</v>
          </cell>
          <cell r="B2148" t="str">
            <v>6260</v>
          </cell>
        </row>
        <row r="2149">
          <cell r="A2149" t="str">
            <v>7951</v>
          </cell>
          <cell r="B2149" t="str">
            <v>9465</v>
          </cell>
        </row>
        <row r="2150">
          <cell r="A2150" t="str">
            <v>A470</v>
          </cell>
          <cell r="B2150" t="str">
            <v>Non-public</v>
          </cell>
        </row>
        <row r="2151">
          <cell r="A2151" t="str">
            <v>D420</v>
          </cell>
          <cell r="B2151" t="str">
            <v>Non-public</v>
          </cell>
        </row>
        <row r="2152">
          <cell r="A2152" t="str">
            <v>D435</v>
          </cell>
          <cell r="B2152" t="str">
            <v>Non-public</v>
          </cell>
        </row>
        <row r="2153">
          <cell r="A2153" t="str">
            <v>D425</v>
          </cell>
          <cell r="B2153" t="str">
            <v>Non-public</v>
          </cell>
        </row>
        <row r="2154">
          <cell r="A2154" t="str">
            <v>B285</v>
          </cell>
          <cell r="B2154" t="str">
            <v>Non-public</v>
          </cell>
        </row>
        <row r="2155">
          <cell r="A2155" t="str">
            <v>D430</v>
          </cell>
          <cell r="B2155" t="str">
            <v>Non-public</v>
          </cell>
        </row>
        <row r="2156">
          <cell r="A2156" t="str">
            <v>D720</v>
          </cell>
          <cell r="B2156" t="str">
            <v>Non-public</v>
          </cell>
        </row>
        <row r="2157">
          <cell r="A2157" t="str">
            <v>B300</v>
          </cell>
          <cell r="B2157" t="str">
            <v>Non-public</v>
          </cell>
        </row>
        <row r="2158">
          <cell r="A2158" t="str">
            <v>8481</v>
          </cell>
          <cell r="B2158" t="str">
            <v>8030</v>
          </cell>
        </row>
        <row r="2159">
          <cell r="A2159" t="str">
            <v>8737</v>
          </cell>
          <cell r="B2159" t="str">
            <v>8115</v>
          </cell>
        </row>
        <row r="2160">
          <cell r="A2160" t="str">
            <v>D676</v>
          </cell>
          <cell r="B2160" t="str">
            <v>Non-public</v>
          </cell>
        </row>
        <row r="2161">
          <cell r="A2161" t="str">
            <v>2745</v>
          </cell>
          <cell r="B2161" t="str">
            <v>3325</v>
          </cell>
        </row>
        <row r="2162">
          <cell r="A2162" t="str">
            <v>6344</v>
          </cell>
          <cell r="B2162" t="str">
            <v>5925</v>
          </cell>
        </row>
        <row r="2163">
          <cell r="A2163" t="str">
            <v>7071</v>
          </cell>
          <cell r="B2163" t="str">
            <v>6705</v>
          </cell>
        </row>
        <row r="2164">
          <cell r="A2164" t="str">
            <v>7056</v>
          </cell>
          <cell r="B2164" t="str">
            <v>6705</v>
          </cell>
        </row>
        <row r="2165">
          <cell r="A2165" t="str">
            <v>8432</v>
          </cell>
          <cell r="B2165" t="str">
            <v>8020</v>
          </cell>
        </row>
        <row r="2166">
          <cell r="A2166" t="str">
            <v>8434</v>
          </cell>
          <cell r="B2166" t="str">
            <v>8020</v>
          </cell>
        </row>
        <row r="2167">
          <cell r="A2167" t="str">
            <v>2021</v>
          </cell>
          <cell r="B2167" t="str">
            <v>2455</v>
          </cell>
        </row>
        <row r="2168">
          <cell r="A2168" t="str">
            <v>6261</v>
          </cell>
          <cell r="B2168" t="str">
            <v>5845</v>
          </cell>
        </row>
        <row r="2169">
          <cell r="A2169" t="str">
            <v>6257</v>
          </cell>
          <cell r="B2169" t="str">
            <v>5845</v>
          </cell>
        </row>
        <row r="2170">
          <cell r="A2170" t="str">
            <v>8045</v>
          </cell>
          <cell r="B2170" t="str">
            <v>7865</v>
          </cell>
        </row>
        <row r="2171">
          <cell r="A2171" t="str">
            <v>0907</v>
          </cell>
          <cell r="B2171" t="str">
            <v>1125</v>
          </cell>
        </row>
        <row r="2172">
          <cell r="A2172" t="str">
            <v>8497</v>
          </cell>
          <cell r="B2172" t="str">
            <v>8030</v>
          </cell>
        </row>
        <row r="2173">
          <cell r="A2173" t="str">
            <v>6246</v>
          </cell>
          <cell r="B2173" t="str">
            <v>5835</v>
          </cell>
        </row>
        <row r="2174">
          <cell r="A2174" t="str">
            <v>8605</v>
          </cell>
          <cell r="B2174" t="str">
            <v>8030</v>
          </cell>
        </row>
        <row r="2175">
          <cell r="A2175" t="str">
            <v>7965</v>
          </cell>
          <cell r="B2175" t="str">
            <v>7715</v>
          </cell>
        </row>
        <row r="2176">
          <cell r="A2176" t="str">
            <v>7957</v>
          </cell>
          <cell r="B2176" t="str">
            <v>7715</v>
          </cell>
        </row>
        <row r="2177">
          <cell r="A2177" t="str">
            <v>7961</v>
          </cell>
          <cell r="B2177" t="str">
            <v>7715</v>
          </cell>
        </row>
        <row r="2178">
          <cell r="A2178" t="str">
            <v>2735</v>
          </cell>
          <cell r="B2178" t="str">
            <v>3315</v>
          </cell>
        </row>
        <row r="2179">
          <cell r="A2179" t="str">
            <v>D451</v>
          </cell>
          <cell r="B2179" t="str">
            <v>Non-public</v>
          </cell>
        </row>
        <row r="2180">
          <cell r="A2180" t="str">
            <v>C940</v>
          </cell>
          <cell r="B2180" t="str">
            <v>Non-public</v>
          </cell>
        </row>
        <row r="2181">
          <cell r="A2181" t="str">
            <v>8441</v>
          </cell>
          <cell r="B2181" t="str">
            <v>8030</v>
          </cell>
        </row>
        <row r="2182">
          <cell r="A2182" t="str">
            <v>D748</v>
          </cell>
          <cell r="B2182" t="str">
            <v>Non-public</v>
          </cell>
        </row>
        <row r="2183">
          <cell r="A2183" t="str">
            <v>8457</v>
          </cell>
          <cell r="B2183" t="str">
            <v>8030</v>
          </cell>
        </row>
        <row r="2184">
          <cell r="A2184" t="str">
            <v>8607</v>
          </cell>
          <cell r="B2184" t="str">
            <v>8030</v>
          </cell>
        </row>
        <row r="2185">
          <cell r="A2185" t="str">
            <v>8104</v>
          </cell>
          <cell r="B2185" t="str">
            <v>7855</v>
          </cell>
        </row>
        <row r="2186">
          <cell r="A2186" t="str">
            <v>2682</v>
          </cell>
          <cell r="B2186" t="str">
            <v>3295</v>
          </cell>
        </row>
        <row r="2187">
          <cell r="A2187" t="str">
            <v>2731</v>
          </cell>
          <cell r="B2187" t="str">
            <v>3295</v>
          </cell>
        </row>
        <row r="2188">
          <cell r="A2188" t="str">
            <v>6647</v>
          </cell>
          <cell r="B2188" t="str">
            <v>6375</v>
          </cell>
        </row>
        <row r="2189">
          <cell r="A2189" t="str">
            <v>6649</v>
          </cell>
          <cell r="B2189" t="str">
            <v>6375</v>
          </cell>
        </row>
        <row r="2190">
          <cell r="A2190" t="str">
            <v>7102</v>
          </cell>
          <cell r="B2190" t="str">
            <v>6755</v>
          </cell>
        </row>
        <row r="2191">
          <cell r="A2191" t="str">
            <v>0923</v>
          </cell>
          <cell r="B2191" t="str">
            <v>1125</v>
          </cell>
        </row>
        <row r="2192">
          <cell r="A2192" t="str">
            <v>2761</v>
          </cell>
          <cell r="B2192" t="str">
            <v>3330</v>
          </cell>
        </row>
        <row r="2193">
          <cell r="A2193" t="str">
            <v>8435</v>
          </cell>
          <cell r="B2193" t="str">
            <v>8020</v>
          </cell>
        </row>
        <row r="2194">
          <cell r="A2194" t="str">
            <v>8117</v>
          </cell>
          <cell r="B2194" t="str">
            <v>7855</v>
          </cell>
        </row>
        <row r="2195">
          <cell r="A2195" t="str">
            <v>8026</v>
          </cell>
          <cell r="B2195" t="str">
            <v>7865</v>
          </cell>
        </row>
        <row r="2196">
          <cell r="A2196" t="str">
            <v>6258</v>
          </cell>
          <cell r="B2196" t="str">
            <v>5845</v>
          </cell>
        </row>
        <row r="2197">
          <cell r="A2197" t="str">
            <v>8744</v>
          </cell>
          <cell r="B2197" t="str">
            <v>8115</v>
          </cell>
        </row>
        <row r="2198">
          <cell r="A2198" t="str">
            <v>6393</v>
          </cell>
          <cell r="B2198" t="str">
            <v>5930</v>
          </cell>
        </row>
        <row r="2199">
          <cell r="A2199" t="str">
            <v>8021</v>
          </cell>
          <cell r="B2199" t="str">
            <v>7865</v>
          </cell>
        </row>
        <row r="2200">
          <cell r="A2200" t="str">
            <v>8049</v>
          </cell>
          <cell r="B2200" t="str">
            <v>7865</v>
          </cell>
        </row>
        <row r="2201">
          <cell r="A2201" t="str">
            <v>8129</v>
          </cell>
          <cell r="B2201" t="str">
            <v>7875</v>
          </cell>
        </row>
        <row r="2202">
          <cell r="A2202" t="str">
            <v>8609</v>
          </cell>
          <cell r="B2202" t="str">
            <v>8030</v>
          </cell>
        </row>
        <row r="2203">
          <cell r="A2203" t="str">
            <v>8453</v>
          </cell>
          <cell r="B2203" t="str">
            <v>8030</v>
          </cell>
        </row>
        <row r="2204">
          <cell r="A2204" t="str">
            <v>8461</v>
          </cell>
          <cell r="B2204" t="str">
            <v>8030</v>
          </cell>
        </row>
        <row r="2205">
          <cell r="A2205" t="str">
            <v>2723</v>
          </cell>
          <cell r="B2205" t="str">
            <v>3305</v>
          </cell>
        </row>
        <row r="2206">
          <cell r="A2206" t="str">
            <v>2734</v>
          </cell>
          <cell r="B2206" t="str">
            <v>3315</v>
          </cell>
        </row>
        <row r="2207">
          <cell r="A2207" t="str">
            <v>8029</v>
          </cell>
          <cell r="B2207" t="str">
            <v>7865</v>
          </cell>
        </row>
        <row r="2208">
          <cell r="A2208" t="str">
            <v>8729</v>
          </cell>
          <cell r="B2208" t="str">
            <v>8115</v>
          </cell>
        </row>
        <row r="2209">
          <cell r="A2209" t="str">
            <v>8111</v>
          </cell>
          <cell r="B2209" t="str">
            <v>7865</v>
          </cell>
        </row>
        <row r="2210">
          <cell r="A2210" t="str">
            <v>8485</v>
          </cell>
          <cell r="B2210" t="str">
            <v>8030</v>
          </cell>
        </row>
        <row r="2211">
          <cell r="A2211" t="str">
            <v>8006</v>
          </cell>
          <cell r="B2211" t="str">
            <v>7865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01"/>
  <sheetViews>
    <sheetView tabSelected="1" topLeftCell="C1" workbookViewId="0">
      <pane ySplit="1" topLeftCell="A2067" activePane="bottomLeft" state="frozen"/>
      <selection pane="bottomLeft" activeCell="D2103" sqref="D2103"/>
    </sheetView>
  </sheetViews>
  <sheetFormatPr defaultRowHeight="15" customHeight="1"/>
  <cols>
    <col min="1" max="1" width="11.85546875" bestFit="1" customWidth="1"/>
    <col min="2" max="2" width="52" style="36" bestFit="1" customWidth="1"/>
    <col min="3" max="3" width="22.140625" customWidth="1"/>
    <col min="4" max="4" width="11.85546875" bestFit="1" customWidth="1"/>
    <col min="5" max="5" width="10.7109375" bestFit="1" customWidth="1"/>
    <col min="6" max="8" width="13.7109375" hidden="1" customWidth="1"/>
    <col min="9" max="10" width="13.7109375" style="1" hidden="1" customWidth="1"/>
    <col min="11" max="11" width="13.7109375" style="1" customWidth="1"/>
    <col min="12" max="12" width="13.7109375" hidden="1" customWidth="1"/>
    <col min="13" max="13" width="16.140625" hidden="1" customWidth="1"/>
    <col min="14" max="14" width="13.7109375" hidden="1" customWidth="1"/>
    <col min="15" max="16" width="13.7109375" style="1" hidden="1" customWidth="1"/>
    <col min="17" max="17" width="13.7109375" style="1" customWidth="1"/>
    <col min="18" max="20" width="13.7109375" hidden="1" customWidth="1"/>
    <col min="21" max="22" width="13.7109375" style="1" hidden="1" customWidth="1"/>
    <col min="23" max="23" width="13.7109375" style="1" customWidth="1"/>
    <col min="24" max="25" width="13.7109375" hidden="1" customWidth="1"/>
    <col min="26" max="27" width="13.7109375" style="1" hidden="1" customWidth="1"/>
    <col min="28" max="28" width="13.7109375" style="1" customWidth="1"/>
    <col min="29" max="30" width="13.7109375" hidden="1" customWidth="1"/>
    <col min="31" max="32" width="9.140625" hidden="1" customWidth="1"/>
    <col min="33" max="33" width="16.85546875" style="1" bestFit="1" customWidth="1"/>
    <col min="34" max="34" width="31.42578125" bestFit="1" customWidth="1"/>
    <col min="35" max="35" width="21" hidden="1" customWidth="1"/>
    <col min="36" max="36" width="20.42578125" bestFit="1" customWidth="1"/>
    <col min="37" max="37" width="13.7109375" bestFit="1" customWidth="1"/>
    <col min="38" max="38" width="10.42578125" bestFit="1" customWidth="1"/>
    <col min="39" max="39" width="18.42578125" bestFit="1" customWidth="1"/>
  </cols>
  <sheetData>
    <row r="1" spans="1:39" s="3" customFormat="1" ht="15" customHeight="1">
      <c r="A1" s="3" t="s">
        <v>10826</v>
      </c>
      <c r="B1" s="32" t="s">
        <v>0</v>
      </c>
      <c r="C1" s="10" t="s">
        <v>9094</v>
      </c>
      <c r="D1" s="10" t="s">
        <v>9095</v>
      </c>
      <c r="E1" s="10" t="s">
        <v>9096</v>
      </c>
      <c r="F1" s="11" t="s">
        <v>1</v>
      </c>
      <c r="G1" s="11" t="s">
        <v>2</v>
      </c>
      <c r="H1" s="11" t="s">
        <v>3</v>
      </c>
      <c r="I1" s="12" t="s">
        <v>1995</v>
      </c>
      <c r="J1" s="14">
        <v>0.1</v>
      </c>
      <c r="K1" s="28" t="s">
        <v>9091</v>
      </c>
      <c r="L1" s="17" t="s">
        <v>4</v>
      </c>
      <c r="M1" s="18" t="s">
        <v>5</v>
      </c>
      <c r="N1" s="17" t="s">
        <v>6</v>
      </c>
      <c r="O1" s="19" t="s">
        <v>1996</v>
      </c>
      <c r="P1" s="20" t="s">
        <v>2005</v>
      </c>
      <c r="Q1" s="29" t="s">
        <v>1996</v>
      </c>
      <c r="R1" s="21" t="s">
        <v>7</v>
      </c>
      <c r="S1" s="21" t="s">
        <v>8</v>
      </c>
      <c r="T1" s="21" t="s">
        <v>9</v>
      </c>
      <c r="U1" s="20" t="s">
        <v>1997</v>
      </c>
      <c r="V1" s="20" t="s">
        <v>2005</v>
      </c>
      <c r="W1" s="29" t="s">
        <v>1997</v>
      </c>
      <c r="X1" s="21" t="s">
        <v>10</v>
      </c>
      <c r="Y1" s="21" t="s">
        <v>11</v>
      </c>
      <c r="Z1" s="20" t="s">
        <v>1998</v>
      </c>
      <c r="AA1" s="20" t="s">
        <v>2005</v>
      </c>
      <c r="AB1" s="29" t="s">
        <v>1998</v>
      </c>
      <c r="AC1" s="21" t="s">
        <v>12</v>
      </c>
      <c r="AD1" s="21" t="s">
        <v>13</v>
      </c>
      <c r="AE1" s="20" t="s">
        <v>1999</v>
      </c>
      <c r="AF1" s="24" t="s">
        <v>2005</v>
      </c>
      <c r="AG1" s="30" t="s">
        <v>9092</v>
      </c>
      <c r="AH1" s="16" t="s">
        <v>12443</v>
      </c>
      <c r="AI1" s="3" t="s">
        <v>9093</v>
      </c>
      <c r="AJ1" s="3" t="s">
        <v>12445</v>
      </c>
      <c r="AK1" s="3" t="s">
        <v>9097</v>
      </c>
      <c r="AL1" s="3" t="s">
        <v>9098</v>
      </c>
      <c r="AM1" s="3" t="s">
        <v>9353</v>
      </c>
    </row>
    <row r="2" spans="1:39" ht="15" customHeight="1">
      <c r="A2" t="str">
        <f>VLOOKUP(B2,'PUBLIC &amp; PRIVATE'!D:I,6,FALSE)</f>
        <v>0013</v>
      </c>
      <c r="B2" s="33" t="s">
        <v>14</v>
      </c>
      <c r="C2" s="2" t="str">
        <f>VLOOKUP(B2,'PUBLIC &amp; PRIVATE'!D:H,2,FALSE)</f>
        <v>222 W Washington St</v>
      </c>
      <c r="D2" s="2" t="str">
        <f>VLOOKUP(B2,'PUBLIC &amp; PRIVATE'!D:H,3,FALSE)</f>
        <v>Monroe</v>
      </c>
      <c r="E2" s="2" t="str">
        <f>VLOOKUP(C2,'PUBLIC &amp; PRIVATE'!E:I,4,FALSE)</f>
        <v>46772-9436</v>
      </c>
      <c r="F2" s="2"/>
      <c r="G2" s="2"/>
      <c r="H2" s="2"/>
      <c r="I2" s="4"/>
      <c r="J2" s="4"/>
      <c r="K2" s="13">
        <f t="shared" ref="K2:K64" si="0">I2+J2</f>
        <v>0</v>
      </c>
      <c r="L2" s="2"/>
      <c r="M2" s="2"/>
      <c r="N2" s="2"/>
      <c r="O2" s="4"/>
      <c r="P2" s="4"/>
      <c r="Q2" s="13">
        <f t="shared" ref="Q2:Q64" si="1">O2+P2</f>
        <v>0</v>
      </c>
      <c r="R2" s="2">
        <v>102</v>
      </c>
      <c r="S2" s="2">
        <v>82</v>
      </c>
      <c r="T2" s="2">
        <v>83</v>
      </c>
      <c r="U2" s="4">
        <f t="shared" ref="U2:U63" si="2">R2+S2+T2</f>
        <v>267</v>
      </c>
      <c r="V2" s="13">
        <f t="shared" ref="V2:V63" si="3">U2*0.1</f>
        <v>26.700000000000003</v>
      </c>
      <c r="W2" s="13">
        <f>U2+V2</f>
        <v>293.7</v>
      </c>
      <c r="X2" s="2"/>
      <c r="Y2" s="2"/>
      <c r="Z2" s="4">
        <f t="shared" ref="Z2:Z63" si="4">X2+Y2</f>
        <v>0</v>
      </c>
      <c r="AA2" s="13">
        <f t="shared" ref="AA2:AA63" si="5">Z2*0.1</f>
        <v>0</v>
      </c>
      <c r="AB2" s="13">
        <f>Z2+AA2</f>
        <v>0</v>
      </c>
      <c r="AC2" s="2"/>
      <c r="AD2" s="2"/>
      <c r="AE2" s="4">
        <f t="shared" ref="AE2:AE63" si="6">AC2+AD2</f>
        <v>0</v>
      </c>
      <c r="AF2" s="15">
        <f>AE2*0.1</f>
        <v>0</v>
      </c>
      <c r="AG2" s="22">
        <f>AE2+AF2</f>
        <v>0</v>
      </c>
      <c r="AH2" s="64">
        <f>AG2*0.2</f>
        <v>0</v>
      </c>
      <c r="AJ2">
        <f>IF(AG2&gt;0,1,0)</f>
        <v>0</v>
      </c>
      <c r="AK2">
        <f>IF(W2&gt;0,2,IF(AB2&gt;0,2,IF(AG2&gt;0,2,0)))</f>
        <v>2</v>
      </c>
      <c r="AL2">
        <v>2</v>
      </c>
      <c r="AM2" s="64">
        <f>IF(W2&gt;0,VLOOKUP(B2,EnrollmentEthnicityFreeMealsSch!B:E,4,FALSE),0)/3</f>
        <v>21</v>
      </c>
    </row>
    <row r="3" spans="1:39" ht="15" customHeight="1">
      <c r="A3" t="str">
        <f>VLOOKUP(B3,'PUBLIC &amp; PRIVATE'!D:I,6,FALSE)</f>
        <v>0020</v>
      </c>
      <c r="B3" s="33" t="s">
        <v>15</v>
      </c>
      <c r="C3" s="2" t="str">
        <f>VLOOKUP(B3,'PUBLIC &amp; PRIVATE'!D:H,2,FALSE)</f>
        <v>222 W Washington St</v>
      </c>
      <c r="D3" s="2" t="str">
        <f>VLOOKUP(B3,'PUBLIC &amp; PRIVATE'!D:H,3,FALSE)</f>
        <v>Monroe</v>
      </c>
      <c r="E3" s="2" t="str">
        <f>VLOOKUP(C3,'PUBLIC &amp; PRIVATE'!E:I,4,FALSE)</f>
        <v>46772-9436</v>
      </c>
      <c r="F3" s="2">
        <v>122</v>
      </c>
      <c r="G3" s="2">
        <v>101</v>
      </c>
      <c r="H3" s="2">
        <v>94</v>
      </c>
      <c r="I3" s="4">
        <f t="shared" ref="I3:I64" si="7">F3+G3+H3</f>
        <v>317</v>
      </c>
      <c r="J3" s="13">
        <f t="shared" ref="J3:J64" si="8">I3*0.1</f>
        <v>31.700000000000003</v>
      </c>
      <c r="K3" s="13">
        <f t="shared" si="0"/>
        <v>348.7</v>
      </c>
      <c r="L3" s="2">
        <v>106</v>
      </c>
      <c r="M3" s="2">
        <v>101</v>
      </c>
      <c r="N3" s="2">
        <v>108</v>
      </c>
      <c r="O3" s="4">
        <f t="shared" ref="O3:O64" si="9">L3+M3+N3</f>
        <v>315</v>
      </c>
      <c r="P3" s="13">
        <f t="shared" ref="P3:P64" si="10">O3*0.1</f>
        <v>31.5</v>
      </c>
      <c r="Q3" s="13">
        <f t="shared" si="1"/>
        <v>346.5</v>
      </c>
      <c r="R3" s="2"/>
      <c r="S3" s="2"/>
      <c r="T3" s="2"/>
      <c r="U3" s="4">
        <f t="shared" si="2"/>
        <v>0</v>
      </c>
      <c r="V3" s="13">
        <f t="shared" si="3"/>
        <v>0</v>
      </c>
      <c r="W3" s="13">
        <f t="shared" ref="W3:W63" si="11">U3+V3</f>
        <v>0</v>
      </c>
      <c r="X3" s="2"/>
      <c r="Y3" s="2"/>
      <c r="Z3" s="4">
        <f t="shared" si="4"/>
        <v>0</v>
      </c>
      <c r="AA3" s="13">
        <f t="shared" si="5"/>
        <v>0</v>
      </c>
      <c r="AB3" s="13">
        <f>Z3+AA3</f>
        <v>0</v>
      </c>
      <c r="AC3" s="2"/>
      <c r="AD3" s="2"/>
      <c r="AE3" s="4">
        <f t="shared" si="6"/>
        <v>0</v>
      </c>
      <c r="AF3" s="15">
        <f>AE3*0.1</f>
        <v>0</v>
      </c>
      <c r="AG3" s="22">
        <f>AE3+AF3</f>
        <v>0</v>
      </c>
      <c r="AH3" s="64">
        <f t="shared" ref="AH3:AH66" si="12">AG3*0.2</f>
        <v>0</v>
      </c>
      <c r="AJ3">
        <f t="shared" ref="AJ3:AJ66" si="13">IF(AG3&gt;0,1,0)</f>
        <v>0</v>
      </c>
      <c r="AK3">
        <f>IF(W3&gt;0,2,IF(AB3&gt;0,2,IF(AG3&gt;0,2,0)))</f>
        <v>0</v>
      </c>
      <c r="AL3">
        <v>2</v>
      </c>
      <c r="AM3" s="64">
        <f>IF(W3&gt;0,VLOOKUP(B3,EnrollmentEthnicityFreeMealsSch!B:E,4,FALSE),0)/3</f>
        <v>0</v>
      </c>
    </row>
    <row r="4" spans="1:39" ht="15" customHeight="1">
      <c r="A4" t="str">
        <f>VLOOKUP(B4,'PUBLIC &amp; PRIVATE'!D:I,6,FALSE)</f>
        <v>0021</v>
      </c>
      <c r="B4" s="33" t="s">
        <v>16</v>
      </c>
      <c r="C4" s="2" t="str">
        <f>VLOOKUP(B4,'PUBLIC &amp; PRIVATE'!D:H,2,FALSE)</f>
        <v>222 W Washington St</v>
      </c>
      <c r="D4" s="2" t="str">
        <f>VLOOKUP(B4,'PUBLIC &amp; PRIVATE'!D:H,3,FALSE)</f>
        <v>Monroe</v>
      </c>
      <c r="E4" s="2" t="str">
        <f>VLOOKUP(C4,'PUBLIC &amp; PRIVATE'!E:I,4,FALSE)</f>
        <v>46772-9436</v>
      </c>
      <c r="F4" s="2"/>
      <c r="G4" s="2"/>
      <c r="H4" s="2"/>
      <c r="I4" s="4">
        <f t="shared" si="7"/>
        <v>0</v>
      </c>
      <c r="J4" s="13">
        <f t="shared" si="8"/>
        <v>0</v>
      </c>
      <c r="K4" s="13">
        <f t="shared" si="0"/>
        <v>0</v>
      </c>
      <c r="L4" s="2"/>
      <c r="M4" s="2"/>
      <c r="N4" s="2"/>
      <c r="O4" s="4">
        <f t="shared" si="9"/>
        <v>0</v>
      </c>
      <c r="P4" s="13">
        <f t="shared" si="10"/>
        <v>0</v>
      </c>
      <c r="Q4" s="13">
        <f t="shared" si="1"/>
        <v>0</v>
      </c>
      <c r="R4" s="2"/>
      <c r="S4" s="2"/>
      <c r="T4" s="2"/>
      <c r="U4" s="4">
        <f t="shared" si="2"/>
        <v>0</v>
      </c>
      <c r="V4" s="13">
        <f t="shared" si="3"/>
        <v>0</v>
      </c>
      <c r="W4" s="13">
        <f t="shared" si="11"/>
        <v>0</v>
      </c>
      <c r="X4" s="2">
        <v>102</v>
      </c>
      <c r="Y4" s="2">
        <v>94</v>
      </c>
      <c r="Z4" s="4">
        <f t="shared" si="4"/>
        <v>196</v>
      </c>
      <c r="AA4" s="13">
        <f t="shared" si="5"/>
        <v>19.600000000000001</v>
      </c>
      <c r="AB4" s="13">
        <f>Z4+AA4</f>
        <v>215.6</v>
      </c>
      <c r="AC4" s="2">
        <v>98</v>
      </c>
      <c r="AD4" s="2">
        <v>83</v>
      </c>
      <c r="AE4" s="4">
        <f t="shared" si="6"/>
        <v>181</v>
      </c>
      <c r="AF4" s="15">
        <f>AE4*0.1</f>
        <v>18.100000000000001</v>
      </c>
      <c r="AG4" s="22">
        <f>AE4+AF4</f>
        <v>199.1</v>
      </c>
      <c r="AH4" s="64">
        <f t="shared" si="12"/>
        <v>39.82</v>
      </c>
      <c r="AJ4">
        <f t="shared" si="13"/>
        <v>1</v>
      </c>
      <c r="AK4">
        <f>IF(W4&gt;0,2,IF(AB4&gt;0,2,IF(AG4&gt;0,2,0)))</f>
        <v>2</v>
      </c>
      <c r="AL4">
        <v>2</v>
      </c>
      <c r="AM4" s="64">
        <f>IF(W4&gt;0,VLOOKUP(B4,EnrollmentEthnicityFreeMealsSch!B:E,4,FALSE),0)/3</f>
        <v>0</v>
      </c>
    </row>
    <row r="5" spans="1:39" ht="15" customHeight="1">
      <c r="A5" t="str">
        <f>VLOOKUP(B5,'PUBLIC &amp; PRIVATE'!D:I,6,FALSE)</f>
        <v>0029</v>
      </c>
      <c r="B5" s="33" t="s">
        <v>17</v>
      </c>
      <c r="C5" s="2" t="str">
        <f>VLOOKUP(B5,'PUBLIC &amp; PRIVATE'!D:H,2,FALSE)</f>
        <v>1000 North Adams Dr</v>
      </c>
      <c r="D5" s="2" t="str">
        <f>VLOOKUP(B5,'PUBLIC &amp; PRIVATE'!D:H,3,FALSE)</f>
        <v>Decatur</v>
      </c>
      <c r="E5" s="2" t="str">
        <f>VLOOKUP(C5,'PUBLIC &amp; PRIVATE'!E:I,4,FALSE)</f>
        <v>46733-2740</v>
      </c>
      <c r="F5" s="2"/>
      <c r="G5" s="2"/>
      <c r="H5" s="2"/>
      <c r="I5" s="4">
        <f t="shared" si="7"/>
        <v>0</v>
      </c>
      <c r="J5" s="13">
        <f t="shared" si="8"/>
        <v>0</v>
      </c>
      <c r="K5" s="13">
        <f t="shared" si="0"/>
        <v>0</v>
      </c>
      <c r="L5" s="2"/>
      <c r="M5" s="2"/>
      <c r="N5" s="2"/>
      <c r="O5" s="4">
        <f t="shared" si="9"/>
        <v>0</v>
      </c>
      <c r="P5" s="13">
        <f t="shared" si="10"/>
        <v>0</v>
      </c>
      <c r="Q5" s="13">
        <f t="shared" si="1"/>
        <v>0</v>
      </c>
      <c r="R5" s="2"/>
      <c r="S5" s="2"/>
      <c r="T5" s="2"/>
      <c r="U5" s="4">
        <f t="shared" si="2"/>
        <v>0</v>
      </c>
      <c r="V5" s="13">
        <f t="shared" si="3"/>
        <v>0</v>
      </c>
      <c r="W5" s="13">
        <f t="shared" si="11"/>
        <v>0</v>
      </c>
      <c r="X5" s="2">
        <v>174</v>
      </c>
      <c r="Y5" s="2">
        <v>174</v>
      </c>
      <c r="Z5" s="4">
        <f t="shared" si="4"/>
        <v>348</v>
      </c>
      <c r="AA5" s="13">
        <f t="shared" si="5"/>
        <v>34.800000000000004</v>
      </c>
      <c r="AB5" s="13">
        <f>Z5+AA5</f>
        <v>382.8</v>
      </c>
      <c r="AC5" s="2">
        <v>180</v>
      </c>
      <c r="AD5" s="2">
        <v>146</v>
      </c>
      <c r="AE5" s="4">
        <f t="shared" si="6"/>
        <v>326</v>
      </c>
      <c r="AF5" s="15">
        <f>AE5*0.1</f>
        <v>32.6</v>
      </c>
      <c r="AG5" s="22">
        <f>AE5+AF5</f>
        <v>358.6</v>
      </c>
      <c r="AH5" s="64">
        <f t="shared" si="12"/>
        <v>71.720000000000013</v>
      </c>
      <c r="AJ5">
        <f t="shared" si="13"/>
        <v>1</v>
      </c>
      <c r="AK5">
        <f>IF(W5&gt;0,2,IF(AB5&gt;0,2,IF(AG5&gt;0,2,0)))</f>
        <v>2</v>
      </c>
      <c r="AL5">
        <v>2</v>
      </c>
      <c r="AM5" s="64">
        <f>IF(W5&gt;0,VLOOKUP(B5,EnrollmentEthnicityFreeMealsSch!B:E,4,FALSE),0)/3</f>
        <v>0</v>
      </c>
    </row>
    <row r="6" spans="1:39" ht="15" customHeight="1">
      <c r="A6" t="str">
        <f>VLOOKUP(B6,'PUBLIC &amp; PRIVATE'!D:I,6,FALSE)</f>
        <v>0033</v>
      </c>
      <c r="B6" s="33" t="s">
        <v>18</v>
      </c>
      <c r="C6" s="2" t="str">
        <f>VLOOKUP(B6,'PUBLIC &amp; PRIVATE'!D:H,2,FALSE)</f>
        <v>1200 North Adams Dr</v>
      </c>
      <c r="D6" s="2" t="str">
        <f>VLOOKUP(B6,'PUBLIC &amp; PRIVATE'!D:H,3,FALSE)</f>
        <v>Decatur</v>
      </c>
      <c r="E6" s="2" t="str">
        <f>VLOOKUP(C6,'PUBLIC &amp; PRIVATE'!E:I,4,FALSE)</f>
        <v>46733-0419</v>
      </c>
      <c r="F6" s="2"/>
      <c r="G6" s="2"/>
      <c r="H6" s="2"/>
      <c r="I6" s="4">
        <f t="shared" si="7"/>
        <v>0</v>
      </c>
      <c r="J6" s="13">
        <f t="shared" si="8"/>
        <v>0</v>
      </c>
      <c r="K6" s="13">
        <f t="shared" si="0"/>
        <v>0</v>
      </c>
      <c r="L6" s="2"/>
      <c r="M6" s="2"/>
      <c r="N6" s="2">
        <v>116</v>
      </c>
      <c r="O6" s="4">
        <f t="shared" si="9"/>
        <v>116</v>
      </c>
      <c r="P6" s="13">
        <f t="shared" si="10"/>
        <v>11.600000000000001</v>
      </c>
      <c r="Q6" s="13">
        <f t="shared" si="1"/>
        <v>127.6</v>
      </c>
      <c r="R6" s="2">
        <v>100</v>
      </c>
      <c r="S6" s="2">
        <v>108</v>
      </c>
      <c r="T6" s="2">
        <v>126</v>
      </c>
      <c r="U6" s="4">
        <f t="shared" si="2"/>
        <v>334</v>
      </c>
      <c r="V6" s="13">
        <f t="shared" si="3"/>
        <v>33.4</v>
      </c>
      <c r="W6" s="13">
        <f t="shared" si="11"/>
        <v>367.4</v>
      </c>
      <c r="X6" s="2"/>
      <c r="Y6" s="2"/>
      <c r="Z6" s="4">
        <f t="shared" si="4"/>
        <v>0</v>
      </c>
      <c r="AA6" s="13">
        <f t="shared" si="5"/>
        <v>0</v>
      </c>
      <c r="AB6" s="13">
        <f>Z6+AA6</f>
        <v>0</v>
      </c>
      <c r="AC6" s="2"/>
      <c r="AD6" s="2"/>
      <c r="AE6" s="4">
        <f t="shared" si="6"/>
        <v>0</v>
      </c>
      <c r="AF6" s="15">
        <f>AE6*0.1</f>
        <v>0</v>
      </c>
      <c r="AG6" s="22">
        <f>AE6+AF6</f>
        <v>0</v>
      </c>
      <c r="AH6" s="64">
        <f t="shared" si="12"/>
        <v>0</v>
      </c>
      <c r="AJ6">
        <f t="shared" si="13"/>
        <v>0</v>
      </c>
      <c r="AK6">
        <f>IF(W6&gt;0,2,IF(AB6&gt;0,2,IF(AG6&gt;0,2,0)))</f>
        <v>2</v>
      </c>
      <c r="AL6">
        <v>2</v>
      </c>
      <c r="AM6" s="64">
        <f>IF(W6&gt;0,VLOOKUP(B6,EnrollmentEthnicityFreeMealsSch!B:E,4,FALSE),0)/3</f>
        <v>83.666666666666671</v>
      </c>
    </row>
    <row r="7" spans="1:39" ht="15" customHeight="1">
      <c r="A7" t="str">
        <f>VLOOKUP(B7,'PUBLIC &amp; PRIVATE'!D:I,6,FALSE)</f>
        <v>0037</v>
      </c>
      <c r="B7" s="33" t="s">
        <v>19</v>
      </c>
      <c r="C7" s="2" t="str">
        <f>VLOOKUP(B7,'PUBLIC &amp; PRIVATE'!D:H,2,FALSE)</f>
        <v>1109 Dayton St</v>
      </c>
      <c r="D7" s="2" t="str">
        <f>VLOOKUP(B7,'PUBLIC &amp; PRIVATE'!D:H,3,FALSE)</f>
        <v>Decatur</v>
      </c>
      <c r="E7" s="2" t="str">
        <f>VLOOKUP(C7,'PUBLIC &amp; PRIVATE'!E:I,4,FALSE)</f>
        <v>46733-1199</v>
      </c>
      <c r="F7" s="2"/>
      <c r="G7" s="2"/>
      <c r="H7" s="2">
        <v>123</v>
      </c>
      <c r="I7" s="4">
        <f t="shared" si="7"/>
        <v>123</v>
      </c>
      <c r="J7" s="13">
        <f t="shared" si="8"/>
        <v>12.3</v>
      </c>
      <c r="K7" s="13">
        <f t="shared" si="0"/>
        <v>135.30000000000001</v>
      </c>
      <c r="L7" s="2">
        <v>128</v>
      </c>
      <c r="M7" s="2">
        <v>125</v>
      </c>
      <c r="N7" s="2"/>
      <c r="O7" s="4">
        <f t="shared" si="9"/>
        <v>253</v>
      </c>
      <c r="P7" s="13">
        <f t="shared" si="10"/>
        <v>25.3</v>
      </c>
      <c r="Q7" s="13">
        <f t="shared" si="1"/>
        <v>278.3</v>
      </c>
      <c r="R7" s="2"/>
      <c r="S7" s="2"/>
      <c r="T7" s="2"/>
      <c r="U7" s="4">
        <f t="shared" si="2"/>
        <v>0</v>
      </c>
      <c r="V7" s="13">
        <f t="shared" si="3"/>
        <v>0</v>
      </c>
      <c r="W7" s="13">
        <f t="shared" si="11"/>
        <v>0</v>
      </c>
      <c r="X7" s="2"/>
      <c r="Y7" s="2"/>
      <c r="Z7" s="4">
        <f t="shared" si="4"/>
        <v>0</v>
      </c>
      <c r="AA7" s="13">
        <f t="shared" si="5"/>
        <v>0</v>
      </c>
      <c r="AB7" s="13">
        <f>Z7+AA7</f>
        <v>0</v>
      </c>
      <c r="AC7" s="2"/>
      <c r="AD7" s="2"/>
      <c r="AE7" s="4">
        <f t="shared" si="6"/>
        <v>0</v>
      </c>
      <c r="AF7" s="15">
        <f>AE7*0.1</f>
        <v>0</v>
      </c>
      <c r="AG7" s="22">
        <f>AE7+AF7</f>
        <v>0</v>
      </c>
      <c r="AH7" s="64">
        <f t="shared" si="12"/>
        <v>0</v>
      </c>
      <c r="AJ7">
        <f t="shared" si="13"/>
        <v>0</v>
      </c>
      <c r="AK7">
        <f>IF(W7&gt;0,2,IF(AB7&gt;0,2,IF(AG7&gt;0,2,0)))</f>
        <v>0</v>
      </c>
      <c r="AL7">
        <v>2</v>
      </c>
      <c r="AM7" s="64">
        <f>IF(W7&gt;0,VLOOKUP(B7,EnrollmentEthnicityFreeMealsSch!B:E,4,FALSE),0)/3</f>
        <v>0</v>
      </c>
    </row>
    <row r="8" spans="1:39" ht="15" customHeight="1">
      <c r="A8" t="str">
        <f>VLOOKUP(B8,'PUBLIC &amp; PRIVATE'!D:I,6,FALSE)</f>
        <v>0041</v>
      </c>
      <c r="B8" s="33" t="s">
        <v>20</v>
      </c>
      <c r="C8" s="2" t="str">
        <f>VLOOKUP(B8,'PUBLIC &amp; PRIVATE'!D:H,2,FALSE)</f>
        <v>901 Everhart Dr</v>
      </c>
      <c r="D8" s="2" t="str">
        <f>VLOOKUP(B8,'PUBLIC &amp; PRIVATE'!D:H,3,FALSE)</f>
        <v>Decatur</v>
      </c>
      <c r="E8" s="2" t="str">
        <f>VLOOKUP(C8,'PUBLIC &amp; PRIVATE'!E:I,4,FALSE)</f>
        <v>46733-2200</v>
      </c>
      <c r="F8" s="2">
        <v>111</v>
      </c>
      <c r="G8" s="2">
        <v>107</v>
      </c>
      <c r="H8" s="2"/>
      <c r="I8" s="4">
        <f t="shared" si="7"/>
        <v>218</v>
      </c>
      <c r="J8" s="13">
        <f t="shared" si="8"/>
        <v>21.8</v>
      </c>
      <c r="K8" s="13">
        <f t="shared" si="0"/>
        <v>239.8</v>
      </c>
      <c r="L8" s="2"/>
      <c r="M8" s="2"/>
      <c r="N8" s="2"/>
      <c r="O8" s="4">
        <f t="shared" si="9"/>
        <v>0</v>
      </c>
      <c r="P8" s="13">
        <f t="shared" si="10"/>
        <v>0</v>
      </c>
      <c r="Q8" s="13">
        <f t="shared" si="1"/>
        <v>0</v>
      </c>
      <c r="R8" s="2"/>
      <c r="S8" s="2"/>
      <c r="T8" s="2"/>
      <c r="U8" s="4">
        <f t="shared" si="2"/>
        <v>0</v>
      </c>
      <c r="V8" s="13">
        <f t="shared" si="3"/>
        <v>0</v>
      </c>
      <c r="W8" s="13">
        <f t="shared" si="11"/>
        <v>0</v>
      </c>
      <c r="X8" s="2"/>
      <c r="Y8" s="2"/>
      <c r="Z8" s="4">
        <f t="shared" si="4"/>
        <v>0</v>
      </c>
      <c r="AA8" s="13">
        <f t="shared" si="5"/>
        <v>0</v>
      </c>
      <c r="AB8" s="13">
        <f>Z8+AA8</f>
        <v>0</v>
      </c>
      <c r="AC8" s="2"/>
      <c r="AD8" s="2"/>
      <c r="AE8" s="4">
        <f t="shared" si="6"/>
        <v>0</v>
      </c>
      <c r="AF8" s="15">
        <f>AE8*0.1</f>
        <v>0</v>
      </c>
      <c r="AG8" s="22">
        <f>AE8+AF8</f>
        <v>0</v>
      </c>
      <c r="AH8" s="64">
        <f t="shared" si="12"/>
        <v>0</v>
      </c>
      <c r="AJ8">
        <f t="shared" si="13"/>
        <v>0</v>
      </c>
      <c r="AK8">
        <f>IF(W8&gt;0,2,IF(AB8&gt;0,2,IF(AG8&gt;0,2,0)))</f>
        <v>0</v>
      </c>
      <c r="AL8">
        <v>2</v>
      </c>
      <c r="AM8" s="64">
        <f>IF(W8&gt;0,VLOOKUP(B8,EnrollmentEthnicityFreeMealsSch!B:E,4,FALSE),0)/3</f>
        <v>0</v>
      </c>
    </row>
    <row r="9" spans="1:39" ht="15" customHeight="1">
      <c r="A9" t="str">
        <f>VLOOKUP(B9,'PUBLIC &amp; PRIVATE'!D:I,6,FALSE)</f>
        <v>0017</v>
      </c>
      <c r="B9" s="33" t="s">
        <v>21</v>
      </c>
      <c r="C9" s="2" t="str">
        <f>VLOOKUP(B9,'PUBLIC &amp; PRIVATE'!D:H,2,FALSE)</f>
        <v>1212 Starfire Way</v>
      </c>
      <c r="D9" s="2" t="str">
        <f>VLOOKUP(B9,'PUBLIC &amp; PRIVATE'!D:H,3,FALSE)</f>
        <v>Berne</v>
      </c>
      <c r="E9" s="2" t="str">
        <f>VLOOKUP(C9,'PUBLIC &amp; PRIVATE'!E:I,4,FALSE)</f>
        <v>46711-0000</v>
      </c>
      <c r="F9" s="2"/>
      <c r="G9" s="2"/>
      <c r="H9" s="2"/>
      <c r="I9" s="4">
        <f t="shared" si="7"/>
        <v>0</v>
      </c>
      <c r="J9" s="13">
        <f t="shared" si="8"/>
        <v>0</v>
      </c>
      <c r="K9" s="13">
        <f t="shared" si="0"/>
        <v>0</v>
      </c>
      <c r="L9" s="2"/>
      <c r="M9" s="2"/>
      <c r="N9" s="2"/>
      <c r="O9" s="4">
        <f t="shared" si="9"/>
        <v>0</v>
      </c>
      <c r="P9" s="13">
        <f t="shared" si="10"/>
        <v>0</v>
      </c>
      <c r="Q9" s="13">
        <f t="shared" si="1"/>
        <v>0</v>
      </c>
      <c r="R9" s="2">
        <v>96</v>
      </c>
      <c r="S9" s="2">
        <v>89</v>
      </c>
      <c r="T9" s="2">
        <v>109</v>
      </c>
      <c r="U9" s="4">
        <f t="shared" si="2"/>
        <v>294</v>
      </c>
      <c r="V9" s="13">
        <f t="shared" si="3"/>
        <v>29.400000000000002</v>
      </c>
      <c r="W9" s="13">
        <f t="shared" si="11"/>
        <v>323.39999999999998</v>
      </c>
      <c r="X9" s="2"/>
      <c r="Y9" s="2"/>
      <c r="Z9" s="4">
        <f t="shared" si="4"/>
        <v>0</v>
      </c>
      <c r="AA9" s="13">
        <f t="shared" si="5"/>
        <v>0</v>
      </c>
      <c r="AB9" s="13">
        <f>Z9+AA9</f>
        <v>0</v>
      </c>
      <c r="AC9" s="2"/>
      <c r="AD9" s="2"/>
      <c r="AE9" s="4">
        <f t="shared" si="6"/>
        <v>0</v>
      </c>
      <c r="AF9" s="15">
        <f>AE9*0.1</f>
        <v>0</v>
      </c>
      <c r="AG9" s="22">
        <f>AE9+AF9</f>
        <v>0</v>
      </c>
      <c r="AH9" s="64">
        <f t="shared" si="12"/>
        <v>0</v>
      </c>
      <c r="AJ9">
        <f t="shared" si="13"/>
        <v>0</v>
      </c>
      <c r="AK9">
        <f>IF(W9&gt;0,2,IF(AB9&gt;0,2,IF(AG9&gt;0,2,0)))</f>
        <v>2</v>
      </c>
      <c r="AL9">
        <v>2</v>
      </c>
      <c r="AM9" s="64">
        <f>IF(W9&gt;0,VLOOKUP(B9,EnrollmentEthnicityFreeMealsSch!B:E,4,FALSE),0)/3</f>
        <v>43.666666666666664</v>
      </c>
    </row>
    <row r="10" spans="1:39" ht="15" customHeight="1">
      <c r="A10" t="str">
        <f>VLOOKUP(B10,'PUBLIC &amp; PRIVATE'!D:I,6,FALSE)</f>
        <v>0023</v>
      </c>
      <c r="B10" s="33" t="s">
        <v>22</v>
      </c>
      <c r="C10" s="2" t="str">
        <f>VLOOKUP(B10,'PUBLIC &amp; PRIVATE'!D:H,2,FALSE)</f>
        <v>1000 Parkway St</v>
      </c>
      <c r="D10" s="2" t="str">
        <f>VLOOKUP(B10,'PUBLIC &amp; PRIVATE'!D:H,3,FALSE)</f>
        <v>Berne</v>
      </c>
      <c r="E10" s="2" t="str">
        <f>VLOOKUP(C10,'PUBLIC &amp; PRIVATE'!E:I,4,FALSE)</f>
        <v>46711-2397</v>
      </c>
      <c r="F10" s="2"/>
      <c r="G10" s="2"/>
      <c r="H10" s="2"/>
      <c r="I10" s="4">
        <f t="shared" si="7"/>
        <v>0</v>
      </c>
      <c r="J10" s="13">
        <f t="shared" si="8"/>
        <v>0</v>
      </c>
      <c r="K10" s="13">
        <f t="shared" si="0"/>
        <v>0</v>
      </c>
      <c r="L10" s="2"/>
      <c r="M10" s="2"/>
      <c r="N10" s="2"/>
      <c r="O10" s="4">
        <f t="shared" si="9"/>
        <v>0</v>
      </c>
      <c r="P10" s="13">
        <f t="shared" si="10"/>
        <v>0</v>
      </c>
      <c r="Q10" s="13">
        <f t="shared" si="1"/>
        <v>0</v>
      </c>
      <c r="R10" s="2"/>
      <c r="S10" s="2"/>
      <c r="T10" s="2"/>
      <c r="U10" s="4">
        <f t="shared" si="2"/>
        <v>0</v>
      </c>
      <c r="V10" s="13">
        <f t="shared" si="3"/>
        <v>0</v>
      </c>
      <c r="W10" s="13">
        <f t="shared" si="11"/>
        <v>0</v>
      </c>
      <c r="X10" s="2">
        <v>103</v>
      </c>
      <c r="Y10" s="2">
        <v>91</v>
      </c>
      <c r="Z10" s="4">
        <f t="shared" si="4"/>
        <v>194</v>
      </c>
      <c r="AA10" s="13">
        <f t="shared" si="5"/>
        <v>19.400000000000002</v>
      </c>
      <c r="AB10" s="13">
        <f>Z10+AA10</f>
        <v>213.4</v>
      </c>
      <c r="AC10" s="2">
        <v>67</v>
      </c>
      <c r="AD10" s="2">
        <v>81</v>
      </c>
      <c r="AE10" s="4">
        <f t="shared" si="6"/>
        <v>148</v>
      </c>
      <c r="AF10" s="15">
        <f>AE10*0.1</f>
        <v>14.8</v>
      </c>
      <c r="AG10" s="22">
        <f>AE10+AF10</f>
        <v>162.80000000000001</v>
      </c>
      <c r="AH10" s="64">
        <f t="shared" si="12"/>
        <v>32.56</v>
      </c>
      <c r="AJ10">
        <f t="shared" si="13"/>
        <v>1</v>
      </c>
      <c r="AK10">
        <f>IF(W10&gt;0,2,IF(AB10&gt;0,2,IF(AG10&gt;0,2,0)))</f>
        <v>2</v>
      </c>
      <c r="AL10">
        <v>2</v>
      </c>
      <c r="AM10" s="64">
        <f>IF(W10&gt;0,VLOOKUP(B10,EnrollmentEthnicityFreeMealsSch!B:E,4,FALSE),0)/3</f>
        <v>0</v>
      </c>
    </row>
    <row r="11" spans="1:39" ht="15" customHeight="1">
      <c r="A11" t="str">
        <f>VLOOKUP(B11,'PUBLIC &amp; PRIVATE'!D:I,6,FALSE)</f>
        <v>0025</v>
      </c>
      <c r="B11" s="33" t="s">
        <v>23</v>
      </c>
      <c r="C11" s="2" t="str">
        <f>VLOOKUP(B11,'PUBLIC &amp; PRIVATE'!D:H,2,FALSE)</f>
        <v>1012 Starfire Way</v>
      </c>
      <c r="D11" s="2" t="str">
        <f>VLOOKUP(B11,'PUBLIC &amp; PRIVATE'!D:H,3,FALSE)</f>
        <v>Berne</v>
      </c>
      <c r="E11" s="2" t="str">
        <f>VLOOKUP(C11,'PUBLIC &amp; PRIVATE'!E:I,4,FALSE)</f>
        <v>46711-0000</v>
      </c>
      <c r="F11" s="2">
        <v>86</v>
      </c>
      <c r="G11" s="2">
        <v>101</v>
      </c>
      <c r="H11" s="2">
        <v>103</v>
      </c>
      <c r="I11" s="4">
        <f t="shared" si="7"/>
        <v>290</v>
      </c>
      <c r="J11" s="13">
        <f t="shared" si="8"/>
        <v>29</v>
      </c>
      <c r="K11" s="13">
        <f t="shared" si="0"/>
        <v>319</v>
      </c>
      <c r="L11" s="2">
        <v>83</v>
      </c>
      <c r="M11" s="2">
        <v>88</v>
      </c>
      <c r="N11" s="2">
        <v>101</v>
      </c>
      <c r="O11" s="4">
        <f t="shared" si="9"/>
        <v>272</v>
      </c>
      <c r="P11" s="13">
        <f t="shared" si="10"/>
        <v>27.200000000000003</v>
      </c>
      <c r="Q11" s="13">
        <f t="shared" si="1"/>
        <v>299.2</v>
      </c>
      <c r="R11" s="2"/>
      <c r="S11" s="2"/>
      <c r="T11" s="2"/>
      <c r="U11" s="4">
        <f t="shared" si="2"/>
        <v>0</v>
      </c>
      <c r="V11" s="13">
        <f t="shared" si="3"/>
        <v>0</v>
      </c>
      <c r="W11" s="13">
        <f t="shared" si="11"/>
        <v>0</v>
      </c>
      <c r="X11" s="2"/>
      <c r="Y11" s="2"/>
      <c r="Z11" s="4">
        <f t="shared" si="4"/>
        <v>0</v>
      </c>
      <c r="AA11" s="13">
        <f t="shared" si="5"/>
        <v>0</v>
      </c>
      <c r="AB11" s="13">
        <f>Z11+AA11</f>
        <v>0</v>
      </c>
      <c r="AC11" s="2"/>
      <c r="AD11" s="2"/>
      <c r="AE11" s="4">
        <f t="shared" si="6"/>
        <v>0</v>
      </c>
      <c r="AF11" s="15">
        <f>AE11*0.1</f>
        <v>0</v>
      </c>
      <c r="AG11" s="22">
        <f>AE11+AF11</f>
        <v>0</v>
      </c>
      <c r="AH11" s="64">
        <f t="shared" si="12"/>
        <v>0</v>
      </c>
      <c r="AJ11">
        <f t="shared" si="13"/>
        <v>0</v>
      </c>
      <c r="AK11">
        <f>IF(W11&gt;0,2,IF(AB11&gt;0,2,IF(AG11&gt;0,2,0)))</f>
        <v>0</v>
      </c>
      <c r="AL11">
        <v>2</v>
      </c>
      <c r="AM11" s="64">
        <f>IF(W11&gt;0,VLOOKUP(B11,EnrollmentEthnicityFreeMealsSch!B:E,4,FALSE),0)/3</f>
        <v>0</v>
      </c>
    </row>
    <row r="12" spans="1:39" ht="15" customHeight="1">
      <c r="A12" t="str">
        <f>VLOOKUP(B12,'PUBLIC &amp; PRIVATE'!D:I,6,FALSE)</f>
        <v>0045</v>
      </c>
      <c r="B12" s="33" t="s">
        <v>24</v>
      </c>
      <c r="C12" s="2" t="str">
        <f>VLOOKUP(B12,'PUBLIC &amp; PRIVATE'!D:H,2,FALSE)</f>
        <v>5004 Homestead Rd</v>
      </c>
      <c r="D12" s="2" t="str">
        <f>VLOOKUP(B12,'PUBLIC &amp; PRIVATE'!D:H,3,FALSE)</f>
        <v>Fort Wayne</v>
      </c>
      <c r="E12" s="2" t="str">
        <f>VLOOKUP(C12,'PUBLIC &amp; PRIVATE'!E:I,4,FALSE)</f>
        <v>46814-5495</v>
      </c>
      <c r="F12" s="2">
        <v>48</v>
      </c>
      <c r="G12" s="2">
        <v>62</v>
      </c>
      <c r="H12" s="2">
        <v>82</v>
      </c>
      <c r="I12" s="4">
        <f t="shared" si="7"/>
        <v>192</v>
      </c>
      <c r="J12" s="13">
        <f t="shared" si="8"/>
        <v>19.200000000000003</v>
      </c>
      <c r="K12" s="13">
        <f t="shared" si="0"/>
        <v>211.2</v>
      </c>
      <c r="L12" s="2">
        <v>105</v>
      </c>
      <c r="M12" s="2">
        <v>93</v>
      </c>
      <c r="N12" s="2">
        <v>120</v>
      </c>
      <c r="O12" s="4">
        <f t="shared" si="9"/>
        <v>318</v>
      </c>
      <c r="P12" s="13">
        <f t="shared" si="10"/>
        <v>31.8</v>
      </c>
      <c r="Q12" s="13">
        <f t="shared" si="1"/>
        <v>349.8</v>
      </c>
      <c r="R12" s="2"/>
      <c r="S12" s="2"/>
      <c r="T12" s="2"/>
      <c r="U12" s="4">
        <f t="shared" si="2"/>
        <v>0</v>
      </c>
      <c r="V12" s="13">
        <f t="shared" si="3"/>
        <v>0</v>
      </c>
      <c r="W12" s="13">
        <f t="shared" si="11"/>
        <v>0</v>
      </c>
      <c r="X12" s="2"/>
      <c r="Y12" s="2"/>
      <c r="Z12" s="4">
        <f t="shared" si="4"/>
        <v>0</v>
      </c>
      <c r="AA12" s="13">
        <f t="shared" si="5"/>
        <v>0</v>
      </c>
      <c r="AB12" s="13">
        <f>Z12+AA12</f>
        <v>0</v>
      </c>
      <c r="AC12" s="2"/>
      <c r="AD12" s="2"/>
      <c r="AE12" s="4">
        <f t="shared" si="6"/>
        <v>0</v>
      </c>
      <c r="AF12" s="15">
        <f>AE12*0.1</f>
        <v>0</v>
      </c>
      <c r="AG12" s="22">
        <f>AE12+AF12</f>
        <v>0</v>
      </c>
      <c r="AH12" s="64">
        <f t="shared" si="12"/>
        <v>0</v>
      </c>
      <c r="AJ12">
        <f t="shared" si="13"/>
        <v>0</v>
      </c>
      <c r="AK12">
        <f>IF(W12&gt;0,2,IF(AB12&gt;0,2,IF(AG12&gt;0,2,0)))</f>
        <v>0</v>
      </c>
      <c r="AL12">
        <v>2</v>
      </c>
      <c r="AM12" s="64">
        <f>IF(W12&gt;0,VLOOKUP(B12,EnrollmentEthnicityFreeMealsSch!B:E,4,FALSE),0)/3</f>
        <v>0</v>
      </c>
    </row>
    <row r="13" spans="1:39" ht="15" customHeight="1">
      <c r="A13" t="str">
        <f>VLOOKUP(B13,'PUBLIC &amp; PRIVATE'!D:I,6,FALSE)</f>
        <v>0046</v>
      </c>
      <c r="B13" s="33" t="s">
        <v>25</v>
      </c>
      <c r="C13" s="2" t="str">
        <f>VLOOKUP(B13,'PUBLIC &amp; PRIVATE'!D:H,2,FALSE)</f>
        <v>415 Mission Hill Dr</v>
      </c>
      <c r="D13" s="2" t="str">
        <f>VLOOKUP(B13,'PUBLIC &amp; PRIVATE'!D:H,3,FALSE)</f>
        <v>Fort Wayne</v>
      </c>
      <c r="E13" s="2" t="str">
        <f>VLOOKUP(C13,'PUBLIC &amp; PRIVATE'!E:I,4,FALSE)</f>
        <v>46804-6425</v>
      </c>
      <c r="F13" s="2">
        <v>91</v>
      </c>
      <c r="G13" s="2">
        <v>78</v>
      </c>
      <c r="H13" s="2">
        <v>83</v>
      </c>
      <c r="I13" s="4">
        <f t="shared" si="7"/>
        <v>252</v>
      </c>
      <c r="J13" s="13">
        <f t="shared" si="8"/>
        <v>25.200000000000003</v>
      </c>
      <c r="K13" s="13">
        <f t="shared" si="0"/>
        <v>277.2</v>
      </c>
      <c r="L13" s="2">
        <v>74</v>
      </c>
      <c r="M13" s="2">
        <v>85</v>
      </c>
      <c r="N13" s="2">
        <v>75</v>
      </c>
      <c r="O13" s="4">
        <f t="shared" si="9"/>
        <v>234</v>
      </c>
      <c r="P13" s="13">
        <f t="shared" si="10"/>
        <v>23.400000000000002</v>
      </c>
      <c r="Q13" s="13">
        <f t="shared" si="1"/>
        <v>257.39999999999998</v>
      </c>
      <c r="R13" s="2"/>
      <c r="S13" s="2"/>
      <c r="T13" s="2"/>
      <c r="U13" s="4">
        <f t="shared" si="2"/>
        <v>0</v>
      </c>
      <c r="V13" s="13">
        <f t="shared" si="3"/>
        <v>0</v>
      </c>
      <c r="W13" s="13">
        <f t="shared" si="11"/>
        <v>0</v>
      </c>
      <c r="X13" s="2"/>
      <c r="Y13" s="2"/>
      <c r="Z13" s="4">
        <f t="shared" si="4"/>
        <v>0</v>
      </c>
      <c r="AA13" s="13">
        <f t="shared" si="5"/>
        <v>0</v>
      </c>
      <c r="AB13" s="13">
        <f>Z13+AA13</f>
        <v>0</v>
      </c>
      <c r="AC13" s="2"/>
      <c r="AD13" s="2"/>
      <c r="AE13" s="4">
        <f t="shared" si="6"/>
        <v>0</v>
      </c>
      <c r="AF13" s="15">
        <f>AE13*0.1</f>
        <v>0</v>
      </c>
      <c r="AG13" s="22">
        <f>AE13+AF13</f>
        <v>0</v>
      </c>
      <c r="AH13" s="64">
        <f t="shared" si="12"/>
        <v>0</v>
      </c>
      <c r="AJ13">
        <f t="shared" si="13"/>
        <v>0</v>
      </c>
      <c r="AK13">
        <f>IF(W13&gt;0,2,IF(AB13&gt;0,2,IF(AG13&gt;0,2,0)))</f>
        <v>0</v>
      </c>
      <c r="AL13">
        <v>2</v>
      </c>
      <c r="AM13" s="64">
        <f>IF(W13&gt;0,VLOOKUP(B13,EnrollmentEthnicityFreeMealsSch!B:E,4,FALSE),0)/3</f>
        <v>0</v>
      </c>
    </row>
    <row r="14" spans="1:39" ht="15" customHeight="1">
      <c r="A14" t="str">
        <f>VLOOKUP(B14,'PUBLIC &amp; PRIVATE'!D:I,6,FALSE)</f>
        <v>0047</v>
      </c>
      <c r="B14" s="33" t="s">
        <v>26</v>
      </c>
      <c r="C14" s="2" t="str">
        <f>VLOOKUP(B14,'PUBLIC &amp; PRIVATE'!D:H,2,FALSE)</f>
        <v>4310 Homestead Rd</v>
      </c>
      <c r="D14" s="2" t="str">
        <f>VLOOKUP(B14,'PUBLIC &amp; PRIVATE'!D:H,3,FALSE)</f>
        <v>Fort Wayne</v>
      </c>
      <c r="E14" s="2" t="str">
        <f>VLOOKUP(C14,'PUBLIC &amp; PRIVATE'!E:I,4,FALSE)</f>
        <v>46814-5497</v>
      </c>
      <c r="F14" s="2"/>
      <c r="G14" s="2"/>
      <c r="H14" s="2"/>
      <c r="I14" s="4">
        <f t="shared" si="7"/>
        <v>0</v>
      </c>
      <c r="J14" s="13">
        <f t="shared" si="8"/>
        <v>0</v>
      </c>
      <c r="K14" s="13">
        <f t="shared" si="0"/>
        <v>0</v>
      </c>
      <c r="L14" s="2"/>
      <c r="M14" s="2"/>
      <c r="N14" s="2"/>
      <c r="O14" s="4">
        <f t="shared" si="9"/>
        <v>0</v>
      </c>
      <c r="P14" s="13">
        <f t="shared" si="10"/>
        <v>0</v>
      </c>
      <c r="Q14" s="13">
        <f t="shared" si="1"/>
        <v>0</v>
      </c>
      <c r="R14" s="2"/>
      <c r="S14" s="2"/>
      <c r="T14" s="2"/>
      <c r="U14" s="4">
        <f t="shared" si="2"/>
        <v>0</v>
      </c>
      <c r="V14" s="13">
        <f t="shared" si="3"/>
        <v>0</v>
      </c>
      <c r="W14" s="13">
        <f t="shared" si="11"/>
        <v>0</v>
      </c>
      <c r="X14" s="2">
        <v>592</v>
      </c>
      <c r="Y14" s="2">
        <v>588</v>
      </c>
      <c r="Z14" s="4">
        <f t="shared" si="4"/>
        <v>1180</v>
      </c>
      <c r="AA14" s="13">
        <f t="shared" si="5"/>
        <v>118</v>
      </c>
      <c r="AB14" s="13">
        <f>Z14+AA14</f>
        <v>1298</v>
      </c>
      <c r="AC14" s="2">
        <v>592</v>
      </c>
      <c r="AD14" s="2">
        <v>571</v>
      </c>
      <c r="AE14" s="4">
        <f t="shared" si="6"/>
        <v>1163</v>
      </c>
      <c r="AF14" s="15">
        <f>AE14*0.1</f>
        <v>116.30000000000001</v>
      </c>
      <c r="AG14" s="22">
        <f>AE14+AF14</f>
        <v>1279.3</v>
      </c>
      <c r="AH14" s="64">
        <f t="shared" si="12"/>
        <v>255.86</v>
      </c>
      <c r="AJ14">
        <f t="shared" si="13"/>
        <v>1</v>
      </c>
      <c r="AK14">
        <f>IF(W14&gt;0,2,IF(AB14&gt;0,2,IF(AG14&gt;0,2,0)))</f>
        <v>2</v>
      </c>
      <c r="AL14">
        <v>2</v>
      </c>
      <c r="AM14" s="64">
        <f>IF(W14&gt;0,VLOOKUP(B14,EnrollmentEthnicityFreeMealsSch!B:E,4,FALSE),0)/3</f>
        <v>0</v>
      </c>
    </row>
    <row r="15" spans="1:39" ht="15" customHeight="1">
      <c r="A15" t="str">
        <f>VLOOKUP(B15,'PUBLIC &amp; PRIVATE'!D:I,6,FALSE)</f>
        <v>0063</v>
      </c>
      <c r="B15" s="33" t="s">
        <v>27</v>
      </c>
      <c r="C15" s="2" t="str">
        <f>VLOOKUP(B15,'PUBLIC &amp; PRIVATE'!D:H,2,FALSE)</f>
        <v>4509 Homestead Rd</v>
      </c>
      <c r="D15" s="2" t="str">
        <f>VLOOKUP(B15,'PUBLIC &amp; PRIVATE'!D:H,3,FALSE)</f>
        <v>Fort Wayne</v>
      </c>
      <c r="E15" s="2" t="str">
        <f>VLOOKUP(C15,'PUBLIC &amp; PRIVATE'!E:I,4,FALSE)</f>
        <v>46814-5454</v>
      </c>
      <c r="F15" s="2"/>
      <c r="G15" s="2"/>
      <c r="H15" s="2"/>
      <c r="I15" s="4">
        <f t="shared" si="7"/>
        <v>0</v>
      </c>
      <c r="J15" s="13">
        <f t="shared" si="8"/>
        <v>0</v>
      </c>
      <c r="K15" s="13">
        <f t="shared" si="0"/>
        <v>0</v>
      </c>
      <c r="L15" s="2"/>
      <c r="M15" s="2"/>
      <c r="N15" s="2"/>
      <c r="O15" s="4">
        <f t="shared" si="9"/>
        <v>0</v>
      </c>
      <c r="P15" s="13">
        <f t="shared" si="10"/>
        <v>0</v>
      </c>
      <c r="Q15" s="13">
        <f t="shared" si="1"/>
        <v>0</v>
      </c>
      <c r="R15" s="2">
        <v>228</v>
      </c>
      <c r="S15" s="2">
        <v>228</v>
      </c>
      <c r="T15" s="2">
        <v>250</v>
      </c>
      <c r="U15" s="4">
        <f t="shared" si="2"/>
        <v>706</v>
      </c>
      <c r="V15" s="13">
        <f t="shared" si="3"/>
        <v>70.600000000000009</v>
      </c>
      <c r="W15" s="13">
        <f t="shared" si="11"/>
        <v>776.6</v>
      </c>
      <c r="X15" s="2"/>
      <c r="Y15" s="2"/>
      <c r="Z15" s="4">
        <f t="shared" si="4"/>
        <v>0</v>
      </c>
      <c r="AA15" s="13">
        <f t="shared" si="5"/>
        <v>0</v>
      </c>
      <c r="AB15" s="13">
        <f>Z15+AA15</f>
        <v>0</v>
      </c>
      <c r="AC15" s="2"/>
      <c r="AD15" s="2"/>
      <c r="AE15" s="4">
        <f t="shared" si="6"/>
        <v>0</v>
      </c>
      <c r="AF15" s="15">
        <f>AE15*0.1</f>
        <v>0</v>
      </c>
      <c r="AG15" s="22">
        <f>AE15+AF15</f>
        <v>0</v>
      </c>
      <c r="AH15" s="64">
        <f t="shared" si="12"/>
        <v>0</v>
      </c>
      <c r="AJ15">
        <f t="shared" si="13"/>
        <v>0</v>
      </c>
      <c r="AK15">
        <f>IF(W15&gt;0,2,IF(AB15&gt;0,2,IF(AG15&gt;0,2,0)))</f>
        <v>2</v>
      </c>
      <c r="AL15">
        <v>2</v>
      </c>
      <c r="AM15" s="64">
        <f>IF(W15&gt;0,VLOOKUP(B15,EnrollmentEthnicityFreeMealsSch!B:E,4,FALSE),0)/3</f>
        <v>37</v>
      </c>
    </row>
    <row r="16" spans="1:39" ht="15" customHeight="1">
      <c r="A16" t="str">
        <f>VLOOKUP(B16,'PUBLIC &amp; PRIVATE'!D:I,6,FALSE)</f>
        <v>0064</v>
      </c>
      <c r="B16" s="33" t="s">
        <v>28</v>
      </c>
      <c r="C16" s="2" t="str">
        <f>VLOOKUP(B16,'PUBLIC &amp; PRIVATE'!D:H,2,FALSE)</f>
        <v>11420 Ernst Rd</v>
      </c>
      <c r="D16" s="2" t="str">
        <f>VLOOKUP(B16,'PUBLIC &amp; PRIVATE'!D:H,3,FALSE)</f>
        <v>Roanoke</v>
      </c>
      <c r="E16" s="2" t="str">
        <f>VLOOKUP(C16,'PUBLIC &amp; PRIVATE'!E:I,4,FALSE)</f>
        <v>46783-0000</v>
      </c>
      <c r="F16" s="2">
        <v>104</v>
      </c>
      <c r="G16" s="2">
        <v>86</v>
      </c>
      <c r="H16" s="2">
        <v>105</v>
      </c>
      <c r="I16" s="4">
        <f t="shared" si="7"/>
        <v>295</v>
      </c>
      <c r="J16" s="13">
        <f t="shared" si="8"/>
        <v>29.5</v>
      </c>
      <c r="K16" s="13">
        <f t="shared" si="0"/>
        <v>324.5</v>
      </c>
      <c r="L16" s="2">
        <v>85</v>
      </c>
      <c r="M16" s="2">
        <v>92</v>
      </c>
      <c r="N16" s="2">
        <v>97</v>
      </c>
      <c r="O16" s="4">
        <f t="shared" si="9"/>
        <v>274</v>
      </c>
      <c r="P16" s="13">
        <f t="shared" si="10"/>
        <v>27.400000000000002</v>
      </c>
      <c r="Q16" s="13">
        <f t="shared" si="1"/>
        <v>301.39999999999998</v>
      </c>
      <c r="R16" s="2"/>
      <c r="S16" s="2"/>
      <c r="T16" s="2"/>
      <c r="U16" s="4">
        <f t="shared" si="2"/>
        <v>0</v>
      </c>
      <c r="V16" s="13">
        <f t="shared" si="3"/>
        <v>0</v>
      </c>
      <c r="W16" s="13">
        <f t="shared" si="11"/>
        <v>0</v>
      </c>
      <c r="X16" s="2"/>
      <c r="Y16" s="2"/>
      <c r="Z16" s="4">
        <f t="shared" si="4"/>
        <v>0</v>
      </c>
      <c r="AA16" s="13">
        <f t="shared" si="5"/>
        <v>0</v>
      </c>
      <c r="AB16" s="13">
        <f>Z16+AA16</f>
        <v>0</v>
      </c>
      <c r="AC16" s="2"/>
      <c r="AD16" s="2"/>
      <c r="AE16" s="4">
        <f t="shared" si="6"/>
        <v>0</v>
      </c>
      <c r="AF16" s="15">
        <f>AE16*0.1</f>
        <v>0</v>
      </c>
      <c r="AG16" s="22">
        <f>AE16+AF16</f>
        <v>0</v>
      </c>
      <c r="AH16" s="64">
        <f t="shared" si="12"/>
        <v>0</v>
      </c>
      <c r="AJ16">
        <f t="shared" si="13"/>
        <v>0</v>
      </c>
      <c r="AK16">
        <f>IF(W16&gt;0,2,IF(AB16&gt;0,2,IF(AG16&gt;0,2,0)))</f>
        <v>0</v>
      </c>
      <c r="AL16">
        <v>2</v>
      </c>
      <c r="AM16" s="64">
        <f>IF(W16&gt;0,VLOOKUP(B16,EnrollmentEthnicityFreeMealsSch!B:E,4,FALSE),0)/3</f>
        <v>0</v>
      </c>
    </row>
    <row r="17" spans="1:39" ht="15" customHeight="1">
      <c r="A17" t="str">
        <f>VLOOKUP(B17,'PUBLIC &amp; PRIVATE'!D:I,6,FALSE)</f>
        <v>0067</v>
      </c>
      <c r="B17" s="33" t="s">
        <v>29</v>
      </c>
      <c r="C17" s="2" t="str">
        <f>VLOOKUP(B17,'PUBLIC &amp; PRIVATE'!D:H,2,FALSE)</f>
        <v>2310 W Hamilton Rd, South</v>
      </c>
      <c r="D17" s="2" t="str">
        <f>VLOOKUP(B17,'PUBLIC &amp; PRIVATE'!D:H,3,FALSE)</f>
        <v>Fort Wayne</v>
      </c>
      <c r="E17" s="2" t="str">
        <f>VLOOKUP(C17,'PUBLIC &amp; PRIVATE'!E:I,4,FALSE)</f>
        <v>46814-9810</v>
      </c>
      <c r="F17" s="2"/>
      <c r="G17" s="2"/>
      <c r="H17" s="2"/>
      <c r="I17" s="4">
        <f t="shared" si="7"/>
        <v>0</v>
      </c>
      <c r="J17" s="13">
        <f t="shared" si="8"/>
        <v>0</v>
      </c>
      <c r="K17" s="13">
        <f t="shared" si="0"/>
        <v>0</v>
      </c>
      <c r="L17" s="2"/>
      <c r="M17" s="2"/>
      <c r="N17" s="2"/>
      <c r="O17" s="4">
        <f t="shared" si="9"/>
        <v>0</v>
      </c>
      <c r="P17" s="13">
        <f t="shared" si="10"/>
        <v>0</v>
      </c>
      <c r="Q17" s="13">
        <f t="shared" si="1"/>
        <v>0</v>
      </c>
      <c r="R17" s="2">
        <v>336</v>
      </c>
      <c r="S17" s="2">
        <v>340</v>
      </c>
      <c r="T17" s="2">
        <v>379</v>
      </c>
      <c r="U17" s="4">
        <f t="shared" si="2"/>
        <v>1055</v>
      </c>
      <c r="V17" s="13">
        <f t="shared" si="3"/>
        <v>105.5</v>
      </c>
      <c r="W17" s="13">
        <f t="shared" si="11"/>
        <v>1160.5</v>
      </c>
      <c r="X17" s="2"/>
      <c r="Y17" s="2"/>
      <c r="Z17" s="4">
        <f t="shared" si="4"/>
        <v>0</v>
      </c>
      <c r="AA17" s="13">
        <f t="shared" si="5"/>
        <v>0</v>
      </c>
      <c r="AB17" s="13">
        <f>Z17+AA17</f>
        <v>0</v>
      </c>
      <c r="AC17" s="2"/>
      <c r="AD17" s="2"/>
      <c r="AE17" s="4">
        <f t="shared" si="6"/>
        <v>0</v>
      </c>
      <c r="AF17" s="15">
        <f>AE17*0.1</f>
        <v>0</v>
      </c>
      <c r="AG17" s="22">
        <f>AE17+AF17</f>
        <v>0</v>
      </c>
      <c r="AH17" s="64">
        <f t="shared" si="12"/>
        <v>0</v>
      </c>
      <c r="AJ17">
        <f t="shared" si="13"/>
        <v>0</v>
      </c>
      <c r="AK17">
        <f>IF(W17&gt;0,2,IF(AB17&gt;0,2,IF(AG17&gt;0,2,0)))</f>
        <v>2</v>
      </c>
      <c r="AL17">
        <v>2</v>
      </c>
      <c r="AM17" s="64">
        <f>IF(W17&gt;0,VLOOKUP(B17,EnrollmentEthnicityFreeMealsSch!B:E,4,FALSE),0)/3</f>
        <v>48.333333333333336</v>
      </c>
    </row>
    <row r="18" spans="1:39" ht="15" customHeight="1">
      <c r="A18" t="str">
        <f>VLOOKUP(B18,'PUBLIC &amp; PRIVATE'!D:I,6,FALSE)</f>
        <v>0068</v>
      </c>
      <c r="B18" s="33" t="s">
        <v>30</v>
      </c>
      <c r="C18" s="2" t="str">
        <f>VLOOKUP(B18,'PUBLIC &amp; PRIVATE'!D:H,2,FALSE)</f>
        <v>4725 Weatherside Run</v>
      </c>
      <c r="D18" s="2" t="str">
        <f>VLOOKUP(B18,'PUBLIC &amp; PRIVATE'!D:H,3,FALSE)</f>
        <v>Fort Wayne</v>
      </c>
      <c r="E18" s="2" t="str">
        <f>VLOOKUP(C18,'PUBLIC &amp; PRIVATE'!E:I,4,FALSE)</f>
        <v>46804-9801</v>
      </c>
      <c r="F18" s="2">
        <v>71</v>
      </c>
      <c r="G18" s="2">
        <v>74</v>
      </c>
      <c r="H18" s="2">
        <v>74</v>
      </c>
      <c r="I18" s="4">
        <f t="shared" si="7"/>
        <v>219</v>
      </c>
      <c r="J18" s="13">
        <f t="shared" si="8"/>
        <v>21.900000000000002</v>
      </c>
      <c r="K18" s="13">
        <f t="shared" si="0"/>
        <v>240.9</v>
      </c>
      <c r="L18" s="2">
        <v>67</v>
      </c>
      <c r="M18" s="2">
        <v>58</v>
      </c>
      <c r="N18" s="2">
        <v>66</v>
      </c>
      <c r="O18" s="4">
        <f t="shared" si="9"/>
        <v>191</v>
      </c>
      <c r="P18" s="13">
        <f t="shared" si="10"/>
        <v>19.100000000000001</v>
      </c>
      <c r="Q18" s="13">
        <f t="shared" si="1"/>
        <v>210.1</v>
      </c>
      <c r="R18" s="2"/>
      <c r="S18" s="2"/>
      <c r="T18" s="2"/>
      <c r="U18" s="4">
        <f t="shared" si="2"/>
        <v>0</v>
      </c>
      <c r="V18" s="13">
        <f t="shared" si="3"/>
        <v>0</v>
      </c>
      <c r="W18" s="13">
        <f t="shared" si="11"/>
        <v>0</v>
      </c>
      <c r="X18" s="2"/>
      <c r="Y18" s="2"/>
      <c r="Z18" s="4">
        <f t="shared" si="4"/>
        <v>0</v>
      </c>
      <c r="AA18" s="13">
        <f t="shared" si="5"/>
        <v>0</v>
      </c>
      <c r="AB18" s="13">
        <f>Z18+AA18</f>
        <v>0</v>
      </c>
      <c r="AC18" s="2"/>
      <c r="AD18" s="2"/>
      <c r="AE18" s="4">
        <f t="shared" si="6"/>
        <v>0</v>
      </c>
      <c r="AF18" s="15">
        <f>AE18*0.1</f>
        <v>0</v>
      </c>
      <c r="AG18" s="22">
        <f>AE18+AF18</f>
        <v>0</v>
      </c>
      <c r="AH18" s="64">
        <f t="shared" si="12"/>
        <v>0</v>
      </c>
      <c r="AJ18">
        <f t="shared" si="13"/>
        <v>0</v>
      </c>
      <c r="AK18">
        <f>IF(W18&gt;0,2,IF(AB18&gt;0,2,IF(AG18&gt;0,2,0)))</f>
        <v>0</v>
      </c>
      <c r="AL18">
        <v>2</v>
      </c>
      <c r="AM18" s="64">
        <f>IF(W18&gt;0,VLOOKUP(B18,EnrollmentEthnicityFreeMealsSch!B:E,4,FALSE),0)/3</f>
        <v>0</v>
      </c>
    </row>
    <row r="19" spans="1:39" ht="15" customHeight="1">
      <c r="A19" t="str">
        <f>VLOOKUP(B19,'PUBLIC &amp; PRIVATE'!D:I,6,FALSE)</f>
        <v>0071</v>
      </c>
      <c r="B19" s="33" t="s">
        <v>31</v>
      </c>
      <c r="C19" s="2" t="str">
        <f>VLOOKUP(B19,'PUBLIC &amp; PRIVATE'!D:H,2,FALSE)</f>
        <v>1515 Scott Rd</v>
      </c>
      <c r="D19" s="2" t="str">
        <f>VLOOKUP(B19,'PUBLIC &amp; PRIVATE'!D:H,3,FALSE)</f>
        <v>Fort Wayne</v>
      </c>
      <c r="E19" s="2" t="str">
        <f>VLOOKUP(C19,'PUBLIC &amp; PRIVATE'!E:I,4,FALSE)</f>
        <v>46814-9399</v>
      </c>
      <c r="F19" s="2">
        <v>68</v>
      </c>
      <c r="G19" s="2">
        <v>70</v>
      </c>
      <c r="H19" s="2">
        <v>68</v>
      </c>
      <c r="I19" s="4">
        <f t="shared" si="7"/>
        <v>206</v>
      </c>
      <c r="J19" s="13">
        <f t="shared" si="8"/>
        <v>20.6</v>
      </c>
      <c r="K19" s="13">
        <f t="shared" si="0"/>
        <v>226.6</v>
      </c>
      <c r="L19" s="2">
        <v>76</v>
      </c>
      <c r="M19" s="2">
        <v>67</v>
      </c>
      <c r="N19" s="2">
        <v>87</v>
      </c>
      <c r="O19" s="4">
        <f t="shared" si="9"/>
        <v>230</v>
      </c>
      <c r="P19" s="13">
        <f t="shared" si="10"/>
        <v>23</v>
      </c>
      <c r="Q19" s="13">
        <f t="shared" si="1"/>
        <v>253</v>
      </c>
      <c r="R19" s="2"/>
      <c r="S19" s="2"/>
      <c r="T19" s="2"/>
      <c r="U19" s="4">
        <f t="shared" si="2"/>
        <v>0</v>
      </c>
      <c r="V19" s="13">
        <f t="shared" si="3"/>
        <v>0</v>
      </c>
      <c r="W19" s="13">
        <f t="shared" si="11"/>
        <v>0</v>
      </c>
      <c r="X19" s="2"/>
      <c r="Y19" s="2"/>
      <c r="Z19" s="4">
        <f t="shared" si="4"/>
        <v>0</v>
      </c>
      <c r="AA19" s="13">
        <f t="shared" si="5"/>
        <v>0</v>
      </c>
      <c r="AB19" s="13">
        <f>Z19+AA19</f>
        <v>0</v>
      </c>
      <c r="AC19" s="2"/>
      <c r="AD19" s="2"/>
      <c r="AE19" s="4">
        <f t="shared" si="6"/>
        <v>0</v>
      </c>
      <c r="AF19" s="15">
        <f>AE19*0.1</f>
        <v>0</v>
      </c>
      <c r="AG19" s="22">
        <f>AE19+AF19</f>
        <v>0</v>
      </c>
      <c r="AH19" s="64">
        <f t="shared" si="12"/>
        <v>0</v>
      </c>
      <c r="AJ19">
        <f t="shared" si="13"/>
        <v>0</v>
      </c>
      <c r="AK19">
        <f>IF(W19&gt;0,2,IF(AB19&gt;0,2,IF(AG19&gt;0,2,0)))</f>
        <v>0</v>
      </c>
      <c r="AL19">
        <v>2</v>
      </c>
      <c r="AM19" s="64">
        <f>IF(W19&gt;0,VLOOKUP(B19,EnrollmentEthnicityFreeMealsSch!B:E,4,FALSE),0)/3</f>
        <v>0</v>
      </c>
    </row>
    <row r="20" spans="1:39" ht="15" customHeight="1">
      <c r="A20" t="str">
        <f>VLOOKUP(B20,'PUBLIC &amp; PRIVATE'!D:I,6,FALSE)</f>
        <v>0072</v>
      </c>
      <c r="B20" s="33" t="s">
        <v>32</v>
      </c>
      <c r="C20" s="2" t="str">
        <f>VLOOKUP(B20,'PUBLIC &amp; PRIVATE'!D:H,2,FALSE)</f>
        <v>2430 W Hamilton Rd, South</v>
      </c>
      <c r="D20" s="2" t="str">
        <f>VLOOKUP(B20,'PUBLIC &amp; PRIVATE'!D:H,3,FALSE)</f>
        <v>Fort Wayne</v>
      </c>
      <c r="E20" s="2" t="str">
        <f>VLOOKUP(C20,'PUBLIC &amp; PRIVATE'!E:I,4,FALSE)</f>
        <v>46814-0000</v>
      </c>
      <c r="F20" s="2">
        <v>153</v>
      </c>
      <c r="G20" s="2">
        <v>130</v>
      </c>
      <c r="H20" s="2">
        <v>127</v>
      </c>
      <c r="I20" s="4">
        <f t="shared" si="7"/>
        <v>410</v>
      </c>
      <c r="J20" s="13">
        <f t="shared" si="8"/>
        <v>41</v>
      </c>
      <c r="K20" s="13">
        <f t="shared" si="0"/>
        <v>451</v>
      </c>
      <c r="L20" s="2">
        <v>140</v>
      </c>
      <c r="M20" s="2">
        <v>139</v>
      </c>
      <c r="N20" s="2">
        <v>137</v>
      </c>
      <c r="O20" s="4">
        <f t="shared" si="9"/>
        <v>416</v>
      </c>
      <c r="P20" s="13">
        <f t="shared" si="10"/>
        <v>41.6</v>
      </c>
      <c r="Q20" s="13">
        <f t="shared" si="1"/>
        <v>457.6</v>
      </c>
      <c r="R20" s="2"/>
      <c r="S20" s="2"/>
      <c r="T20" s="2"/>
      <c r="U20" s="4">
        <f t="shared" si="2"/>
        <v>0</v>
      </c>
      <c r="V20" s="13">
        <f t="shared" si="3"/>
        <v>0</v>
      </c>
      <c r="W20" s="13">
        <f t="shared" si="11"/>
        <v>0</v>
      </c>
      <c r="X20" s="2"/>
      <c r="Y20" s="2"/>
      <c r="Z20" s="4">
        <f t="shared" si="4"/>
        <v>0</v>
      </c>
      <c r="AA20" s="13">
        <f t="shared" si="5"/>
        <v>0</v>
      </c>
      <c r="AB20" s="13">
        <f>Z20+AA20</f>
        <v>0</v>
      </c>
      <c r="AC20" s="2"/>
      <c r="AD20" s="2"/>
      <c r="AE20" s="4">
        <f t="shared" si="6"/>
        <v>0</v>
      </c>
      <c r="AF20" s="15">
        <f>AE20*0.1</f>
        <v>0</v>
      </c>
      <c r="AG20" s="22">
        <f>AE20+AF20</f>
        <v>0</v>
      </c>
      <c r="AH20" s="64">
        <f t="shared" si="12"/>
        <v>0</v>
      </c>
      <c r="AJ20">
        <f t="shared" si="13"/>
        <v>0</v>
      </c>
      <c r="AK20">
        <f>IF(W20&gt;0,2,IF(AB20&gt;0,2,IF(AG20&gt;0,2,0)))</f>
        <v>0</v>
      </c>
      <c r="AL20">
        <v>2</v>
      </c>
      <c r="AM20" s="64">
        <f>IF(W20&gt;0,VLOOKUP(B20,EnrollmentEthnicityFreeMealsSch!B:E,4,FALSE),0)/3</f>
        <v>0</v>
      </c>
    </row>
    <row r="21" spans="1:39" ht="15" customHeight="1">
      <c r="A21" t="str">
        <f>VLOOKUP(B21,'PUBLIC &amp; PRIVATE'!D:I,6,FALSE)</f>
        <v>0069</v>
      </c>
      <c r="B21" s="33" t="s">
        <v>33</v>
      </c>
      <c r="C21" s="2" t="str">
        <f>VLOOKUP(B21,'PUBLIC &amp; PRIVATE'!D:H,2,FALSE)</f>
        <v>11006 Arcola Rd</v>
      </c>
      <c r="D21" s="2" t="str">
        <f>VLOOKUP(B21,'PUBLIC &amp; PRIVATE'!D:H,3,FALSE)</f>
        <v>Arcola</v>
      </c>
      <c r="E21" s="2" t="str">
        <f>VLOOKUP(C21,'PUBLIC &amp; PRIVATE'!E:I,4,FALSE)</f>
        <v>46704-0000</v>
      </c>
      <c r="F21" s="2">
        <v>27</v>
      </c>
      <c r="G21" s="2">
        <v>26</v>
      </c>
      <c r="H21" s="2">
        <v>35</v>
      </c>
      <c r="I21" s="4">
        <f t="shared" si="7"/>
        <v>88</v>
      </c>
      <c r="J21" s="13">
        <f t="shared" si="8"/>
        <v>8.8000000000000007</v>
      </c>
      <c r="K21" s="13">
        <f t="shared" si="0"/>
        <v>96.8</v>
      </c>
      <c r="L21" s="2">
        <v>31</v>
      </c>
      <c r="M21" s="2">
        <v>30</v>
      </c>
      <c r="N21" s="2">
        <v>32</v>
      </c>
      <c r="O21" s="4">
        <f t="shared" si="9"/>
        <v>93</v>
      </c>
      <c r="P21" s="13">
        <f t="shared" si="10"/>
        <v>9.3000000000000007</v>
      </c>
      <c r="Q21" s="13">
        <f t="shared" si="1"/>
        <v>102.3</v>
      </c>
      <c r="R21" s="2"/>
      <c r="S21" s="2"/>
      <c r="T21" s="2"/>
      <c r="U21" s="4">
        <f t="shared" si="2"/>
        <v>0</v>
      </c>
      <c r="V21" s="13">
        <f t="shared" si="3"/>
        <v>0</v>
      </c>
      <c r="W21" s="13">
        <f t="shared" si="11"/>
        <v>0</v>
      </c>
      <c r="X21" s="2"/>
      <c r="Y21" s="2"/>
      <c r="Z21" s="4">
        <f t="shared" si="4"/>
        <v>0</v>
      </c>
      <c r="AA21" s="13">
        <f t="shared" si="5"/>
        <v>0</v>
      </c>
      <c r="AB21" s="13">
        <f>Z21+AA21</f>
        <v>0</v>
      </c>
      <c r="AC21" s="2"/>
      <c r="AD21" s="2"/>
      <c r="AE21" s="4">
        <f t="shared" si="6"/>
        <v>0</v>
      </c>
      <c r="AF21" s="15">
        <f>AE21*0.1</f>
        <v>0</v>
      </c>
      <c r="AG21" s="22">
        <f>AE21+AF21</f>
        <v>0</v>
      </c>
      <c r="AH21" s="64">
        <f t="shared" si="12"/>
        <v>0</v>
      </c>
      <c r="AJ21">
        <f t="shared" si="13"/>
        <v>0</v>
      </c>
      <c r="AK21">
        <f>IF(W21&gt;0,2,IF(AB21&gt;0,2,IF(AG21&gt;0,2,0)))</f>
        <v>0</v>
      </c>
      <c r="AL21">
        <v>2</v>
      </c>
      <c r="AM21" s="64">
        <f>IF(W21&gt;0,VLOOKUP(B21,EnrollmentEthnicityFreeMealsSch!B:E,4,FALSE),0)/3</f>
        <v>0</v>
      </c>
    </row>
    <row r="22" spans="1:39" ht="15" customHeight="1">
      <c r="A22" t="str">
        <f>VLOOKUP(B22,'PUBLIC &amp; PRIVATE'!D:I,6,FALSE)</f>
        <v>0079</v>
      </c>
      <c r="B22" s="33" t="s">
        <v>34</v>
      </c>
      <c r="C22" s="2" t="str">
        <f>VLOOKUP(B22,'PUBLIC &amp; PRIVATE'!D:H,2,FALSE)</f>
        <v>425 Union Chapel Rd</v>
      </c>
      <c r="D22" s="2" t="str">
        <f>VLOOKUP(B22,'PUBLIC &amp; PRIVATE'!D:H,3,FALSE)</f>
        <v>Fort Wayne</v>
      </c>
      <c r="E22" s="2" t="str">
        <f>VLOOKUP(C22,'PUBLIC &amp; PRIVATE'!E:I,4,FALSE)</f>
        <v>46845-0000</v>
      </c>
      <c r="F22" s="2"/>
      <c r="G22" s="2"/>
      <c r="H22" s="2"/>
      <c r="I22" s="4">
        <f t="shared" si="7"/>
        <v>0</v>
      </c>
      <c r="J22" s="13">
        <f t="shared" si="8"/>
        <v>0</v>
      </c>
      <c r="K22" s="13">
        <f t="shared" si="0"/>
        <v>0</v>
      </c>
      <c r="L22" s="2"/>
      <c r="M22" s="2"/>
      <c r="N22" s="2"/>
      <c r="O22" s="4">
        <f t="shared" si="9"/>
        <v>0</v>
      </c>
      <c r="P22" s="13">
        <f t="shared" si="10"/>
        <v>0</v>
      </c>
      <c r="Q22" s="13">
        <f t="shared" si="1"/>
        <v>0</v>
      </c>
      <c r="R22" s="2">
        <v>289</v>
      </c>
      <c r="S22" s="2">
        <v>292</v>
      </c>
      <c r="T22" s="2">
        <v>260</v>
      </c>
      <c r="U22" s="4">
        <f t="shared" si="2"/>
        <v>841</v>
      </c>
      <c r="V22" s="13">
        <f t="shared" si="3"/>
        <v>84.100000000000009</v>
      </c>
      <c r="W22" s="13">
        <f t="shared" si="11"/>
        <v>925.1</v>
      </c>
      <c r="X22" s="2"/>
      <c r="Y22" s="2"/>
      <c r="Z22" s="4">
        <f t="shared" si="4"/>
        <v>0</v>
      </c>
      <c r="AA22" s="13">
        <f t="shared" si="5"/>
        <v>0</v>
      </c>
      <c r="AB22" s="13">
        <f>Z22+AA22</f>
        <v>0</v>
      </c>
      <c r="AC22" s="2"/>
      <c r="AD22" s="2"/>
      <c r="AE22" s="4">
        <f t="shared" si="6"/>
        <v>0</v>
      </c>
      <c r="AF22" s="15">
        <f>AE22*0.1</f>
        <v>0</v>
      </c>
      <c r="AG22" s="22">
        <f>AE22+AF22</f>
        <v>0</v>
      </c>
      <c r="AH22" s="64">
        <f t="shared" si="12"/>
        <v>0</v>
      </c>
      <c r="AJ22">
        <f t="shared" si="13"/>
        <v>0</v>
      </c>
      <c r="AK22">
        <f>IF(W22&gt;0,2,IF(AB22&gt;0,2,IF(AG22&gt;0,2,0)))</f>
        <v>2</v>
      </c>
      <c r="AL22">
        <v>2</v>
      </c>
      <c r="AM22" s="64">
        <f>IF(W22&gt;0,VLOOKUP(B22,EnrollmentEthnicityFreeMealsSch!B:E,4,FALSE),0)/3</f>
        <v>43.333333333333336</v>
      </c>
    </row>
    <row r="23" spans="1:39" ht="15" customHeight="1">
      <c r="A23" t="str">
        <f>VLOOKUP(B23,'PUBLIC &amp; PRIVATE'!D:I,6,FALSE)</f>
        <v>0087</v>
      </c>
      <c r="B23" s="33" t="s">
        <v>35</v>
      </c>
      <c r="C23" s="2" t="str">
        <f>VLOOKUP(B23,'PUBLIC &amp; PRIVATE'!D:H,2,FALSE)</f>
        <v>3606 Baird Rd</v>
      </c>
      <c r="D23" s="2" t="str">
        <f>VLOOKUP(B23,'PUBLIC &amp; PRIVATE'!D:H,3,FALSE)</f>
        <v>Fort Wayne</v>
      </c>
      <c r="E23" s="2" t="str">
        <f>VLOOKUP(C23,'PUBLIC &amp; PRIVATE'!E:I,4,FALSE)</f>
        <v>46818-0000</v>
      </c>
      <c r="F23" s="2">
        <v>62</v>
      </c>
      <c r="G23" s="2">
        <v>71</v>
      </c>
      <c r="H23" s="2">
        <v>75</v>
      </c>
      <c r="I23" s="4">
        <f t="shared" si="7"/>
        <v>208</v>
      </c>
      <c r="J23" s="13">
        <f t="shared" si="8"/>
        <v>20.8</v>
      </c>
      <c r="K23" s="13">
        <f t="shared" si="0"/>
        <v>228.8</v>
      </c>
      <c r="L23" s="2">
        <v>69</v>
      </c>
      <c r="M23" s="2">
        <v>75</v>
      </c>
      <c r="N23" s="2">
        <v>72</v>
      </c>
      <c r="O23" s="4">
        <f t="shared" si="9"/>
        <v>216</v>
      </c>
      <c r="P23" s="13">
        <f t="shared" si="10"/>
        <v>21.6</v>
      </c>
      <c r="Q23" s="13">
        <f t="shared" si="1"/>
        <v>237.6</v>
      </c>
      <c r="R23" s="2"/>
      <c r="S23" s="2"/>
      <c r="T23" s="2"/>
      <c r="U23" s="4">
        <f t="shared" si="2"/>
        <v>0</v>
      </c>
      <c r="V23" s="13">
        <f t="shared" si="3"/>
        <v>0</v>
      </c>
      <c r="W23" s="13">
        <f t="shared" si="11"/>
        <v>0</v>
      </c>
      <c r="X23" s="2"/>
      <c r="Y23" s="2"/>
      <c r="Z23" s="4">
        <f t="shared" si="4"/>
        <v>0</v>
      </c>
      <c r="AA23" s="13">
        <f t="shared" si="5"/>
        <v>0</v>
      </c>
      <c r="AB23" s="13">
        <f>Z23+AA23</f>
        <v>0</v>
      </c>
      <c r="AC23" s="2"/>
      <c r="AD23" s="2"/>
      <c r="AE23" s="4">
        <f t="shared" si="6"/>
        <v>0</v>
      </c>
      <c r="AF23" s="15">
        <f>AE23*0.1</f>
        <v>0</v>
      </c>
      <c r="AG23" s="22">
        <f>AE23+AF23</f>
        <v>0</v>
      </c>
      <c r="AH23" s="64">
        <f t="shared" si="12"/>
        <v>0</v>
      </c>
      <c r="AJ23">
        <f t="shared" si="13"/>
        <v>0</v>
      </c>
      <c r="AK23">
        <f>IF(W23&gt;0,2,IF(AB23&gt;0,2,IF(AG23&gt;0,2,0)))</f>
        <v>0</v>
      </c>
      <c r="AL23">
        <v>2</v>
      </c>
      <c r="AM23" s="64">
        <f>IF(W23&gt;0,VLOOKUP(B23,EnrollmentEthnicityFreeMealsSch!B:E,4,FALSE),0)/3</f>
        <v>0</v>
      </c>
    </row>
    <row r="24" spans="1:39" ht="15" customHeight="1">
      <c r="A24" t="str">
        <f>VLOOKUP(B24,'PUBLIC &amp; PRIVATE'!D:I,6,FALSE)</f>
        <v>0089</v>
      </c>
      <c r="B24" s="33" t="s">
        <v>36</v>
      </c>
      <c r="C24" s="2" t="str">
        <f>VLOOKUP(B24,'PUBLIC &amp; PRIVATE'!D:H,2,FALSE)</f>
        <v>15330 Lima Rd</v>
      </c>
      <c r="D24" s="2" t="str">
        <f>VLOOKUP(B24,'PUBLIC &amp; PRIVATE'!D:H,3,FALSE)</f>
        <v>Huntertown</v>
      </c>
      <c r="E24" s="2" t="str">
        <f>VLOOKUP(C24,'PUBLIC &amp; PRIVATE'!E:I,4,FALSE)</f>
        <v>46748-0008</v>
      </c>
      <c r="F24" s="2">
        <v>116</v>
      </c>
      <c r="G24" s="2">
        <v>118</v>
      </c>
      <c r="H24" s="2">
        <v>95</v>
      </c>
      <c r="I24" s="4">
        <f t="shared" si="7"/>
        <v>329</v>
      </c>
      <c r="J24" s="13">
        <f t="shared" si="8"/>
        <v>32.9</v>
      </c>
      <c r="K24" s="13">
        <f t="shared" si="0"/>
        <v>361.9</v>
      </c>
      <c r="L24" s="2">
        <v>114</v>
      </c>
      <c r="M24" s="2">
        <v>113</v>
      </c>
      <c r="N24" s="2">
        <v>106</v>
      </c>
      <c r="O24" s="4">
        <f t="shared" si="9"/>
        <v>333</v>
      </c>
      <c r="P24" s="13">
        <f t="shared" si="10"/>
        <v>33.300000000000004</v>
      </c>
      <c r="Q24" s="13">
        <f t="shared" si="1"/>
        <v>366.3</v>
      </c>
      <c r="R24" s="2"/>
      <c r="S24" s="2"/>
      <c r="T24" s="2"/>
      <c r="U24" s="4">
        <f t="shared" si="2"/>
        <v>0</v>
      </c>
      <c r="V24" s="13">
        <f t="shared" si="3"/>
        <v>0</v>
      </c>
      <c r="W24" s="13">
        <f t="shared" si="11"/>
        <v>0</v>
      </c>
      <c r="X24" s="2"/>
      <c r="Y24" s="2"/>
      <c r="Z24" s="4">
        <f t="shared" si="4"/>
        <v>0</v>
      </c>
      <c r="AA24" s="13">
        <f t="shared" si="5"/>
        <v>0</v>
      </c>
      <c r="AB24" s="13">
        <f>Z24+AA24</f>
        <v>0</v>
      </c>
      <c r="AC24" s="2"/>
      <c r="AD24" s="2"/>
      <c r="AE24" s="4">
        <f t="shared" si="6"/>
        <v>0</v>
      </c>
      <c r="AF24" s="15">
        <f>AE24*0.1</f>
        <v>0</v>
      </c>
      <c r="AG24" s="22">
        <f>AE24+AF24</f>
        <v>0</v>
      </c>
      <c r="AH24" s="64">
        <f t="shared" si="12"/>
        <v>0</v>
      </c>
      <c r="AJ24">
        <f t="shared" si="13"/>
        <v>0</v>
      </c>
      <c r="AK24">
        <f>IF(W24&gt;0,2,IF(AB24&gt;0,2,IF(AG24&gt;0,2,0)))</f>
        <v>0</v>
      </c>
      <c r="AL24">
        <v>2</v>
      </c>
      <c r="AM24" s="64">
        <f>IF(W24&gt;0,VLOOKUP(B24,EnrollmentEthnicityFreeMealsSch!B:E,4,FALSE),0)/3</f>
        <v>0</v>
      </c>
    </row>
    <row r="25" spans="1:39" ht="15" customHeight="1">
      <c r="A25" t="str">
        <f>VLOOKUP(B25,'PUBLIC &amp; PRIVATE'!D:I,6,FALSE)</f>
        <v>0090</v>
      </c>
      <c r="B25" s="33" t="s">
        <v>37</v>
      </c>
      <c r="C25" s="2" t="str">
        <f>VLOOKUP(B25,'PUBLIC &amp; PRIVATE'!D:H,2,FALSE)</f>
        <v>4027 Hathaway Rd</v>
      </c>
      <c r="D25" s="2" t="str">
        <f>VLOOKUP(B25,'PUBLIC &amp; PRIVATE'!D:H,3,FALSE)</f>
        <v>Fort Wayne</v>
      </c>
      <c r="E25" s="2" t="str">
        <f>VLOOKUP(C25,'PUBLIC &amp; PRIVATE'!E:I,4,FALSE)</f>
        <v>46818-9528</v>
      </c>
      <c r="F25" s="2"/>
      <c r="G25" s="2"/>
      <c r="H25" s="2"/>
      <c r="I25" s="4">
        <f t="shared" si="7"/>
        <v>0</v>
      </c>
      <c r="J25" s="13">
        <f t="shared" si="8"/>
        <v>0</v>
      </c>
      <c r="K25" s="13">
        <f t="shared" si="0"/>
        <v>0</v>
      </c>
      <c r="L25" s="2"/>
      <c r="M25" s="2"/>
      <c r="N25" s="2"/>
      <c r="O25" s="4">
        <f t="shared" si="9"/>
        <v>0</v>
      </c>
      <c r="P25" s="13">
        <f t="shared" si="10"/>
        <v>0</v>
      </c>
      <c r="Q25" s="13">
        <f t="shared" si="1"/>
        <v>0</v>
      </c>
      <c r="R25" s="2">
        <v>298</v>
      </c>
      <c r="S25" s="2">
        <v>289</v>
      </c>
      <c r="T25" s="2">
        <v>314</v>
      </c>
      <c r="U25" s="4">
        <f t="shared" si="2"/>
        <v>901</v>
      </c>
      <c r="V25" s="13">
        <f t="shared" si="3"/>
        <v>90.100000000000009</v>
      </c>
      <c r="W25" s="13">
        <f t="shared" si="11"/>
        <v>991.1</v>
      </c>
      <c r="X25" s="2"/>
      <c r="Y25" s="2"/>
      <c r="Z25" s="4">
        <f t="shared" si="4"/>
        <v>0</v>
      </c>
      <c r="AA25" s="13">
        <f t="shared" si="5"/>
        <v>0</v>
      </c>
      <c r="AB25" s="13">
        <f>Z25+AA25</f>
        <v>0</v>
      </c>
      <c r="AC25" s="2"/>
      <c r="AD25" s="2"/>
      <c r="AE25" s="4">
        <f t="shared" si="6"/>
        <v>0</v>
      </c>
      <c r="AF25" s="15">
        <f>AE25*0.1</f>
        <v>0</v>
      </c>
      <c r="AG25" s="22">
        <f>AE25+AF25</f>
        <v>0</v>
      </c>
      <c r="AH25" s="64">
        <f t="shared" si="12"/>
        <v>0</v>
      </c>
      <c r="AJ25">
        <f t="shared" si="13"/>
        <v>0</v>
      </c>
      <c r="AK25">
        <f>IF(W25&gt;0,2,IF(AB25&gt;0,2,IF(AG25&gt;0,2,0)))</f>
        <v>2</v>
      </c>
      <c r="AL25">
        <v>2</v>
      </c>
      <c r="AM25" s="64">
        <f>IF(W25&gt;0,VLOOKUP(B25,EnrollmentEthnicityFreeMealsSch!B:E,4,FALSE),0)/3</f>
        <v>73.666666666666671</v>
      </c>
    </row>
    <row r="26" spans="1:39" ht="15" customHeight="1">
      <c r="A26" t="str">
        <f>VLOOKUP(B26,'PUBLIC &amp; PRIVATE'!D:I,6,FALSE)</f>
        <v>0091</v>
      </c>
      <c r="B26" s="33" t="s">
        <v>38</v>
      </c>
      <c r="C26" s="2" t="str">
        <f>VLOOKUP(B26,'PUBLIC &amp; PRIVATE'!D:H,2,FALSE)</f>
        <v>3701 Carroll Rd</v>
      </c>
      <c r="D26" s="2" t="str">
        <f>VLOOKUP(B26,'PUBLIC &amp; PRIVATE'!D:H,3,FALSE)</f>
        <v>Fort Wayne</v>
      </c>
      <c r="E26" s="2" t="str">
        <f>VLOOKUP(C26,'PUBLIC &amp; PRIVATE'!E:I,4,FALSE)</f>
        <v>46818-9559</v>
      </c>
      <c r="F26" s="2"/>
      <c r="G26" s="2"/>
      <c r="H26" s="2"/>
      <c r="I26" s="4">
        <f t="shared" si="7"/>
        <v>0</v>
      </c>
      <c r="J26" s="13">
        <f t="shared" si="8"/>
        <v>0</v>
      </c>
      <c r="K26" s="13">
        <f t="shared" si="0"/>
        <v>0</v>
      </c>
      <c r="L26" s="2"/>
      <c r="M26" s="2"/>
      <c r="N26" s="2"/>
      <c r="O26" s="4">
        <f t="shared" si="9"/>
        <v>0</v>
      </c>
      <c r="P26" s="13">
        <f t="shared" si="10"/>
        <v>0</v>
      </c>
      <c r="Q26" s="13">
        <f t="shared" si="1"/>
        <v>0</v>
      </c>
      <c r="R26" s="2"/>
      <c r="S26" s="2"/>
      <c r="T26" s="2"/>
      <c r="U26" s="4">
        <f t="shared" si="2"/>
        <v>0</v>
      </c>
      <c r="V26" s="13">
        <f t="shared" si="3"/>
        <v>0</v>
      </c>
      <c r="W26" s="13">
        <f t="shared" si="11"/>
        <v>0</v>
      </c>
      <c r="X26" s="2">
        <v>663</v>
      </c>
      <c r="Y26" s="2">
        <v>596</v>
      </c>
      <c r="Z26" s="4">
        <f t="shared" si="4"/>
        <v>1259</v>
      </c>
      <c r="AA26" s="13">
        <f t="shared" si="5"/>
        <v>125.9</v>
      </c>
      <c r="AB26" s="13">
        <f>Z26+AA26</f>
        <v>1384.9</v>
      </c>
      <c r="AC26" s="2">
        <v>596</v>
      </c>
      <c r="AD26" s="2">
        <v>556</v>
      </c>
      <c r="AE26" s="4">
        <f t="shared" si="6"/>
        <v>1152</v>
      </c>
      <c r="AF26" s="15">
        <f>AE26*0.1</f>
        <v>115.2</v>
      </c>
      <c r="AG26" s="22">
        <f>AE26+AF26</f>
        <v>1267.2</v>
      </c>
      <c r="AH26" s="64">
        <f t="shared" si="12"/>
        <v>253.44000000000003</v>
      </c>
      <c r="AJ26">
        <f t="shared" si="13"/>
        <v>1</v>
      </c>
      <c r="AK26">
        <f>IF(W26&gt;0,2,IF(AB26&gt;0,2,IF(AG26&gt;0,2,0)))</f>
        <v>2</v>
      </c>
      <c r="AL26">
        <v>2</v>
      </c>
      <c r="AM26" s="64">
        <f>IF(W26&gt;0,VLOOKUP(B26,EnrollmentEthnicityFreeMealsSch!B:E,4,FALSE),0)/3</f>
        <v>0</v>
      </c>
    </row>
    <row r="27" spans="1:39" ht="15" customHeight="1">
      <c r="A27" t="str">
        <f>VLOOKUP(B27,'PUBLIC &amp; PRIVATE'!D:I,6,FALSE)</f>
        <v>0092</v>
      </c>
      <c r="B27" s="33" t="s">
        <v>39</v>
      </c>
      <c r="C27" s="2" t="str">
        <f>VLOOKUP(B27,'PUBLIC &amp; PRIVATE'!D:H,2,FALSE)</f>
        <v>13121 Coldwater Rd</v>
      </c>
      <c r="D27" s="2" t="str">
        <f>VLOOKUP(B27,'PUBLIC &amp; PRIVATE'!D:H,3,FALSE)</f>
        <v>Fort Wayne</v>
      </c>
      <c r="E27" s="2" t="str">
        <f>VLOOKUP(C27,'PUBLIC &amp; PRIVATE'!E:I,4,FALSE)</f>
        <v>46845-9633</v>
      </c>
      <c r="F27" s="2">
        <v>96</v>
      </c>
      <c r="G27" s="2">
        <v>81</v>
      </c>
      <c r="H27" s="2">
        <v>88</v>
      </c>
      <c r="I27" s="4">
        <f t="shared" si="7"/>
        <v>265</v>
      </c>
      <c r="J27" s="13">
        <f t="shared" si="8"/>
        <v>26.5</v>
      </c>
      <c r="K27" s="13">
        <f t="shared" si="0"/>
        <v>291.5</v>
      </c>
      <c r="L27" s="2">
        <v>91</v>
      </c>
      <c r="M27" s="2">
        <v>78</v>
      </c>
      <c r="N27" s="2">
        <v>93</v>
      </c>
      <c r="O27" s="4">
        <f t="shared" si="9"/>
        <v>262</v>
      </c>
      <c r="P27" s="13">
        <f t="shared" si="10"/>
        <v>26.200000000000003</v>
      </c>
      <c r="Q27" s="13">
        <f t="shared" si="1"/>
        <v>288.2</v>
      </c>
      <c r="R27" s="2"/>
      <c r="S27" s="2"/>
      <c r="T27" s="2"/>
      <c r="U27" s="4">
        <f t="shared" si="2"/>
        <v>0</v>
      </c>
      <c r="V27" s="13">
        <f t="shared" si="3"/>
        <v>0</v>
      </c>
      <c r="W27" s="13">
        <f t="shared" si="11"/>
        <v>0</v>
      </c>
      <c r="X27" s="2"/>
      <c r="Y27" s="2"/>
      <c r="Z27" s="4">
        <f t="shared" si="4"/>
        <v>0</v>
      </c>
      <c r="AA27" s="13">
        <f t="shared" si="5"/>
        <v>0</v>
      </c>
      <c r="AB27" s="13">
        <f>Z27+AA27</f>
        <v>0</v>
      </c>
      <c r="AC27" s="2"/>
      <c r="AD27" s="2"/>
      <c r="AE27" s="4">
        <f t="shared" si="6"/>
        <v>0</v>
      </c>
      <c r="AF27" s="15">
        <f>AE27*0.1</f>
        <v>0</v>
      </c>
      <c r="AG27" s="22">
        <f>AE27+AF27</f>
        <v>0</v>
      </c>
      <c r="AH27" s="64">
        <f t="shared" si="12"/>
        <v>0</v>
      </c>
      <c r="AJ27">
        <f t="shared" si="13"/>
        <v>0</v>
      </c>
      <c r="AK27">
        <f>IF(W27&gt;0,2,IF(AB27&gt;0,2,IF(AG27&gt;0,2,0)))</f>
        <v>0</v>
      </c>
      <c r="AL27">
        <v>2</v>
      </c>
      <c r="AM27" s="64">
        <f>IF(W27&gt;0,VLOOKUP(B27,EnrollmentEthnicityFreeMealsSch!B:E,4,FALSE),0)/3</f>
        <v>0</v>
      </c>
    </row>
    <row r="28" spans="1:39" ht="15" customHeight="1">
      <c r="A28" t="str">
        <f>VLOOKUP(B28,'PUBLIC &amp; PRIVATE'!D:I,6,FALSE)</f>
        <v>0094</v>
      </c>
      <c r="B28" s="33" t="s">
        <v>40</v>
      </c>
      <c r="C28" s="2" t="str">
        <f>VLOOKUP(B28,'PUBLIC &amp; PRIVATE'!D:H,2,FALSE)</f>
        <v>13123 Coldwater Rd</v>
      </c>
      <c r="D28" s="2" t="str">
        <f>VLOOKUP(B28,'PUBLIC &amp; PRIVATE'!D:H,3,FALSE)</f>
        <v>Fort Wayne</v>
      </c>
      <c r="E28" s="2" t="str">
        <f>VLOOKUP(C28,'PUBLIC &amp; PRIVATE'!E:I,4,FALSE)</f>
        <v>46845-9631</v>
      </c>
      <c r="F28" s="2">
        <v>83</v>
      </c>
      <c r="G28" s="2">
        <v>97</v>
      </c>
      <c r="H28" s="2">
        <v>72</v>
      </c>
      <c r="I28" s="4">
        <f t="shared" si="7"/>
        <v>252</v>
      </c>
      <c r="J28" s="13">
        <f t="shared" si="8"/>
        <v>25.200000000000003</v>
      </c>
      <c r="K28" s="13">
        <f t="shared" si="0"/>
        <v>277.2</v>
      </c>
      <c r="L28" s="2">
        <v>71</v>
      </c>
      <c r="M28" s="2">
        <v>70</v>
      </c>
      <c r="N28" s="2">
        <v>82</v>
      </c>
      <c r="O28" s="4">
        <f t="shared" si="9"/>
        <v>223</v>
      </c>
      <c r="P28" s="13">
        <f t="shared" si="10"/>
        <v>22.3</v>
      </c>
      <c r="Q28" s="13">
        <f t="shared" si="1"/>
        <v>245.3</v>
      </c>
      <c r="R28" s="2"/>
      <c r="S28" s="2"/>
      <c r="T28" s="2"/>
      <c r="U28" s="4">
        <f t="shared" si="2"/>
        <v>0</v>
      </c>
      <c r="V28" s="13">
        <f t="shared" si="3"/>
        <v>0</v>
      </c>
      <c r="W28" s="13">
        <f t="shared" si="11"/>
        <v>0</v>
      </c>
      <c r="X28" s="2"/>
      <c r="Y28" s="2"/>
      <c r="Z28" s="4">
        <f t="shared" si="4"/>
        <v>0</v>
      </c>
      <c r="AA28" s="13">
        <f t="shared" si="5"/>
        <v>0</v>
      </c>
      <c r="AB28" s="13">
        <f>Z28+AA28</f>
        <v>0</v>
      </c>
      <c r="AC28" s="2"/>
      <c r="AD28" s="2"/>
      <c r="AE28" s="4">
        <f t="shared" si="6"/>
        <v>0</v>
      </c>
      <c r="AF28" s="15">
        <f>AE28*0.1</f>
        <v>0</v>
      </c>
      <c r="AG28" s="22">
        <f>AE28+AF28</f>
        <v>0</v>
      </c>
      <c r="AH28" s="64">
        <f t="shared" si="12"/>
        <v>0</v>
      </c>
      <c r="AJ28">
        <f t="shared" si="13"/>
        <v>0</v>
      </c>
      <c r="AK28">
        <f>IF(W28&gt;0,2,IF(AB28&gt;0,2,IF(AG28&gt;0,2,0)))</f>
        <v>0</v>
      </c>
      <c r="AL28">
        <v>2</v>
      </c>
      <c r="AM28" s="64">
        <f>IF(W28&gt;0,VLOOKUP(B28,EnrollmentEthnicityFreeMealsSch!B:E,4,FALSE),0)/3</f>
        <v>0</v>
      </c>
    </row>
    <row r="29" spans="1:39" ht="15" customHeight="1">
      <c r="A29" t="str">
        <f>VLOOKUP(B29,'PUBLIC &amp; PRIVATE'!D:I,6,FALSE)</f>
        <v>0095</v>
      </c>
      <c r="B29" s="33" t="s">
        <v>41</v>
      </c>
      <c r="C29" s="2" t="str">
        <f>VLOOKUP(B29,'PUBLIC &amp; PRIVATE'!D:H,2,FALSE)</f>
        <v>15011 Coldwater Rd</v>
      </c>
      <c r="D29" s="2" t="str">
        <f>VLOOKUP(B29,'PUBLIC &amp; PRIVATE'!D:H,3,FALSE)</f>
        <v>Fort Wayne</v>
      </c>
      <c r="E29" s="2" t="str">
        <f>VLOOKUP(C29,'PUBLIC &amp; PRIVATE'!E:I,4,FALSE)</f>
        <v>46845-0000</v>
      </c>
      <c r="F29" s="2">
        <v>84</v>
      </c>
      <c r="G29" s="2">
        <v>85</v>
      </c>
      <c r="H29" s="2">
        <v>79</v>
      </c>
      <c r="I29" s="4">
        <f t="shared" si="7"/>
        <v>248</v>
      </c>
      <c r="J29" s="13">
        <f t="shared" si="8"/>
        <v>24.8</v>
      </c>
      <c r="K29" s="13">
        <f t="shared" si="0"/>
        <v>272.8</v>
      </c>
      <c r="L29" s="2">
        <v>93</v>
      </c>
      <c r="M29" s="2">
        <v>107</v>
      </c>
      <c r="N29" s="2">
        <v>110</v>
      </c>
      <c r="O29" s="4">
        <f t="shared" si="9"/>
        <v>310</v>
      </c>
      <c r="P29" s="13">
        <f t="shared" si="10"/>
        <v>31</v>
      </c>
      <c r="Q29" s="13">
        <f t="shared" si="1"/>
        <v>341</v>
      </c>
      <c r="R29" s="2"/>
      <c r="S29" s="2"/>
      <c r="T29" s="2"/>
      <c r="U29" s="4">
        <f t="shared" si="2"/>
        <v>0</v>
      </c>
      <c r="V29" s="13">
        <f t="shared" si="3"/>
        <v>0</v>
      </c>
      <c r="W29" s="13">
        <f t="shared" si="11"/>
        <v>0</v>
      </c>
      <c r="X29" s="2"/>
      <c r="Y29" s="2"/>
      <c r="Z29" s="4">
        <f t="shared" si="4"/>
        <v>0</v>
      </c>
      <c r="AA29" s="13">
        <f t="shared" si="5"/>
        <v>0</v>
      </c>
      <c r="AB29" s="13">
        <f>Z29+AA29</f>
        <v>0</v>
      </c>
      <c r="AC29" s="2"/>
      <c r="AD29" s="2"/>
      <c r="AE29" s="4">
        <f t="shared" si="6"/>
        <v>0</v>
      </c>
      <c r="AF29" s="15">
        <f>AE29*0.1</f>
        <v>0</v>
      </c>
      <c r="AG29" s="22">
        <f>AE29+AF29</f>
        <v>0</v>
      </c>
      <c r="AH29" s="64">
        <f t="shared" si="12"/>
        <v>0</v>
      </c>
      <c r="AJ29">
        <f t="shared" si="13"/>
        <v>0</v>
      </c>
      <c r="AK29">
        <f>IF(W29&gt;0,2,IF(AB29&gt;0,2,IF(AG29&gt;0,2,0)))</f>
        <v>0</v>
      </c>
      <c r="AL29">
        <v>2</v>
      </c>
      <c r="AM29" s="64">
        <f>IF(W29&gt;0,VLOOKUP(B29,EnrollmentEthnicityFreeMealsSch!B:E,4,FALSE),0)/3</f>
        <v>0</v>
      </c>
    </row>
    <row r="30" spans="1:39" ht="15" customHeight="1">
      <c r="A30" t="str">
        <f>VLOOKUP(B30,'PUBLIC &amp; PRIVATE'!D:I,6,FALSE)</f>
        <v>0096</v>
      </c>
      <c r="B30" s="33" t="s">
        <v>42</v>
      </c>
      <c r="C30" s="2" t="str">
        <f>VLOOKUP(B30,'PUBLIC &amp; PRIVATE'!D:H,2,FALSE)</f>
        <v>12723 Bethel Rd</v>
      </c>
      <c r="D30" s="2" t="str">
        <f>VLOOKUP(B30,'PUBLIC &amp; PRIVATE'!D:H,3,FALSE)</f>
        <v>Fort Wayne</v>
      </c>
      <c r="E30" s="2" t="str">
        <f>VLOOKUP(C30,'PUBLIC &amp; PRIVATE'!E:I,4,FALSE)</f>
        <v>46818-0000</v>
      </c>
      <c r="F30" s="2">
        <v>94</v>
      </c>
      <c r="G30" s="2">
        <v>103</v>
      </c>
      <c r="H30" s="2">
        <v>71</v>
      </c>
      <c r="I30" s="4">
        <f t="shared" si="7"/>
        <v>268</v>
      </c>
      <c r="J30" s="13">
        <f t="shared" si="8"/>
        <v>26.8</v>
      </c>
      <c r="K30" s="13">
        <f t="shared" si="0"/>
        <v>294.8</v>
      </c>
      <c r="L30" s="2">
        <v>81</v>
      </c>
      <c r="M30" s="2">
        <v>101</v>
      </c>
      <c r="N30" s="2">
        <v>99</v>
      </c>
      <c r="O30" s="4">
        <f t="shared" si="9"/>
        <v>281</v>
      </c>
      <c r="P30" s="13">
        <f t="shared" si="10"/>
        <v>28.1</v>
      </c>
      <c r="Q30" s="13">
        <f t="shared" si="1"/>
        <v>309.10000000000002</v>
      </c>
      <c r="R30" s="2"/>
      <c r="S30" s="2"/>
      <c r="T30" s="2"/>
      <c r="U30" s="4">
        <f t="shared" si="2"/>
        <v>0</v>
      </c>
      <c r="V30" s="13">
        <f t="shared" si="3"/>
        <v>0</v>
      </c>
      <c r="W30" s="13">
        <f t="shared" si="11"/>
        <v>0</v>
      </c>
      <c r="X30" s="2"/>
      <c r="Y30" s="2"/>
      <c r="Z30" s="4">
        <f t="shared" si="4"/>
        <v>0</v>
      </c>
      <c r="AA30" s="13">
        <f t="shared" si="5"/>
        <v>0</v>
      </c>
      <c r="AB30" s="13">
        <f>Z30+AA30</f>
        <v>0</v>
      </c>
      <c r="AC30" s="2"/>
      <c r="AD30" s="2"/>
      <c r="AE30" s="4">
        <f t="shared" si="6"/>
        <v>0</v>
      </c>
      <c r="AF30" s="15">
        <f>AE30*0.1</f>
        <v>0</v>
      </c>
      <c r="AG30" s="22">
        <f>AE30+AF30</f>
        <v>0</v>
      </c>
      <c r="AH30" s="64">
        <f t="shared" si="12"/>
        <v>0</v>
      </c>
      <c r="AJ30">
        <f t="shared" si="13"/>
        <v>0</v>
      </c>
      <c r="AK30">
        <f>IF(W30&gt;0,2,IF(AB30&gt;0,2,IF(AG30&gt;0,2,0)))</f>
        <v>0</v>
      </c>
      <c r="AL30">
        <v>2</v>
      </c>
      <c r="AM30" s="64">
        <f>IF(W30&gt;0,VLOOKUP(B30,EnrollmentEthnicityFreeMealsSch!B:E,4,FALSE),0)/3</f>
        <v>0</v>
      </c>
    </row>
    <row r="31" spans="1:39" ht="15" customHeight="1">
      <c r="A31" t="str">
        <f>VLOOKUP(B31,'PUBLIC &amp; PRIVATE'!D:I,6,FALSE)</f>
        <v>0101</v>
      </c>
      <c r="B31" s="33" t="s">
        <v>45</v>
      </c>
      <c r="C31" s="2" t="str">
        <f>VLOOKUP(B31,'PUBLIC &amp; PRIVATE'!D:H,2,FALSE)</f>
        <v>475 E State St</v>
      </c>
      <c r="D31" s="2" t="str">
        <f>VLOOKUP(B31,'PUBLIC &amp; PRIVATE'!D:H,3,FALSE)</f>
        <v>Fort Wayne</v>
      </c>
      <c r="E31" s="2" t="str">
        <f>VLOOKUP(C31,'PUBLIC &amp; PRIVATE'!E:I,4,FALSE)</f>
        <v>46805-3399</v>
      </c>
      <c r="F31" s="2"/>
      <c r="G31" s="2"/>
      <c r="H31" s="2"/>
      <c r="I31" s="4">
        <f t="shared" si="7"/>
        <v>0</v>
      </c>
      <c r="J31" s="13">
        <f t="shared" si="8"/>
        <v>0</v>
      </c>
      <c r="K31" s="13">
        <f t="shared" si="0"/>
        <v>0</v>
      </c>
      <c r="L31" s="2"/>
      <c r="M31" s="2"/>
      <c r="N31" s="2"/>
      <c r="O31" s="4">
        <f t="shared" si="9"/>
        <v>0</v>
      </c>
      <c r="P31" s="13">
        <f t="shared" si="10"/>
        <v>0</v>
      </c>
      <c r="Q31" s="13">
        <f t="shared" si="1"/>
        <v>0</v>
      </c>
      <c r="R31" s="2"/>
      <c r="S31" s="2"/>
      <c r="T31" s="2"/>
      <c r="U31" s="4">
        <f t="shared" si="2"/>
        <v>0</v>
      </c>
      <c r="V31" s="13">
        <f t="shared" si="3"/>
        <v>0</v>
      </c>
      <c r="W31" s="13">
        <f t="shared" si="11"/>
        <v>0</v>
      </c>
      <c r="X31" s="2">
        <v>403</v>
      </c>
      <c r="Y31" s="2">
        <v>405</v>
      </c>
      <c r="Z31" s="4">
        <f t="shared" si="4"/>
        <v>808</v>
      </c>
      <c r="AA31" s="13">
        <f t="shared" si="5"/>
        <v>80.800000000000011</v>
      </c>
      <c r="AB31" s="13">
        <f>Z31+AA31</f>
        <v>888.8</v>
      </c>
      <c r="AC31" s="2">
        <v>411</v>
      </c>
      <c r="AD31" s="2">
        <v>425</v>
      </c>
      <c r="AE31" s="4">
        <f t="shared" si="6"/>
        <v>836</v>
      </c>
      <c r="AF31" s="15">
        <f>AE31*0.1</f>
        <v>83.600000000000009</v>
      </c>
      <c r="AG31" s="22">
        <f>AE31+AF31</f>
        <v>919.6</v>
      </c>
      <c r="AH31" s="64">
        <f t="shared" si="12"/>
        <v>183.92000000000002</v>
      </c>
      <c r="AJ31">
        <f t="shared" si="13"/>
        <v>1</v>
      </c>
      <c r="AK31">
        <f>IF(W31&gt;0,2,IF(AB31&gt;0,2,IF(AG31&gt;0,2,0)))</f>
        <v>2</v>
      </c>
      <c r="AL31">
        <v>2</v>
      </c>
      <c r="AM31" s="64">
        <f>IF(W31&gt;0,VLOOKUP(B31,EnrollmentEthnicityFreeMealsSch!B:E,4,FALSE),0)/3</f>
        <v>0</v>
      </c>
    </row>
    <row r="32" spans="1:39" ht="15" customHeight="1">
      <c r="A32" t="str">
        <f>VLOOKUP(B32,'PUBLIC &amp; PRIVATE'!D:I,6,FALSE)</f>
        <v>0102</v>
      </c>
      <c r="B32" s="33" t="s">
        <v>46</v>
      </c>
      <c r="C32" s="2" t="str">
        <f>VLOOKUP(B32,'PUBLIC &amp; PRIVATE'!D:H,2,FALSE)</f>
        <v>4600 Fairlawn Pass</v>
      </c>
      <c r="D32" s="2" t="str">
        <f>VLOOKUP(B32,'PUBLIC &amp; PRIVATE'!D:H,3,FALSE)</f>
        <v>Fort Wayne</v>
      </c>
      <c r="E32" s="2" t="str">
        <f>VLOOKUP(C32,'PUBLIC &amp; PRIVATE'!E:I,4,FALSE)</f>
        <v>46815-6098</v>
      </c>
      <c r="F32" s="2"/>
      <c r="G32" s="2"/>
      <c r="H32" s="2"/>
      <c r="I32" s="4">
        <f t="shared" si="7"/>
        <v>0</v>
      </c>
      <c r="J32" s="13">
        <f t="shared" si="8"/>
        <v>0</v>
      </c>
      <c r="K32" s="13">
        <f t="shared" si="0"/>
        <v>0</v>
      </c>
      <c r="L32" s="2"/>
      <c r="M32" s="2"/>
      <c r="N32" s="2"/>
      <c r="O32" s="4">
        <f t="shared" si="9"/>
        <v>0</v>
      </c>
      <c r="P32" s="13">
        <f t="shared" si="10"/>
        <v>0</v>
      </c>
      <c r="Q32" s="13">
        <f t="shared" si="1"/>
        <v>0</v>
      </c>
      <c r="R32" s="2"/>
      <c r="S32" s="2"/>
      <c r="T32" s="2"/>
      <c r="U32" s="4">
        <f t="shared" si="2"/>
        <v>0</v>
      </c>
      <c r="V32" s="13">
        <f t="shared" si="3"/>
        <v>0</v>
      </c>
      <c r="W32" s="13">
        <f t="shared" si="11"/>
        <v>0</v>
      </c>
      <c r="X32" s="2">
        <v>483</v>
      </c>
      <c r="Y32" s="2">
        <v>476</v>
      </c>
      <c r="Z32" s="4">
        <f t="shared" si="4"/>
        <v>959</v>
      </c>
      <c r="AA32" s="13">
        <f t="shared" si="5"/>
        <v>95.9</v>
      </c>
      <c r="AB32" s="13">
        <f>Z32+AA32</f>
        <v>1054.9000000000001</v>
      </c>
      <c r="AC32" s="2">
        <v>466</v>
      </c>
      <c r="AD32" s="2">
        <v>470</v>
      </c>
      <c r="AE32" s="4">
        <f t="shared" si="6"/>
        <v>936</v>
      </c>
      <c r="AF32" s="15">
        <f>AE32*0.1</f>
        <v>93.600000000000009</v>
      </c>
      <c r="AG32" s="22">
        <f>AE32+AF32</f>
        <v>1029.5999999999999</v>
      </c>
      <c r="AH32" s="64">
        <f t="shared" si="12"/>
        <v>205.92</v>
      </c>
      <c r="AJ32">
        <f t="shared" si="13"/>
        <v>1</v>
      </c>
      <c r="AK32">
        <f>IF(W32&gt;0,2,IF(AB32&gt;0,2,IF(AG32&gt;0,2,0)))</f>
        <v>2</v>
      </c>
      <c r="AL32">
        <v>2</v>
      </c>
      <c r="AM32" s="64">
        <f>IF(W32&gt;0,VLOOKUP(B32,EnrollmentEthnicityFreeMealsSch!B:E,4,FALSE),0)/3</f>
        <v>0</v>
      </c>
    </row>
    <row r="33" spans="1:39" ht="15" customHeight="1">
      <c r="A33" t="str">
        <f>VLOOKUP(B33,'PUBLIC &amp; PRIVATE'!D:I,6,FALSE)</f>
        <v>0105</v>
      </c>
      <c r="B33" s="33" t="s">
        <v>47</v>
      </c>
      <c r="C33" s="2" t="str">
        <f>VLOOKUP(B33,'PUBLIC &amp; PRIVATE'!D:H,2,FALSE)</f>
        <v>3601 S Calhoun St</v>
      </c>
      <c r="D33" s="2" t="str">
        <f>VLOOKUP(B33,'PUBLIC &amp; PRIVATE'!D:H,3,FALSE)</f>
        <v>Fort Wayne</v>
      </c>
      <c r="E33" s="2" t="str">
        <f>VLOOKUP(C33,'PUBLIC &amp; PRIVATE'!E:I,4,FALSE)</f>
        <v>46807-2096</v>
      </c>
      <c r="F33" s="2"/>
      <c r="G33" s="2"/>
      <c r="H33" s="2"/>
      <c r="I33" s="4">
        <f t="shared" si="7"/>
        <v>0</v>
      </c>
      <c r="J33" s="13">
        <f t="shared" si="8"/>
        <v>0</v>
      </c>
      <c r="K33" s="13">
        <f t="shared" si="0"/>
        <v>0</v>
      </c>
      <c r="L33" s="2"/>
      <c r="M33" s="2"/>
      <c r="N33" s="2"/>
      <c r="O33" s="4">
        <f t="shared" si="9"/>
        <v>0</v>
      </c>
      <c r="P33" s="13">
        <f t="shared" si="10"/>
        <v>0</v>
      </c>
      <c r="Q33" s="13">
        <f t="shared" si="1"/>
        <v>0</v>
      </c>
      <c r="R33" s="2"/>
      <c r="S33" s="2"/>
      <c r="T33" s="2"/>
      <c r="U33" s="4">
        <f t="shared" si="2"/>
        <v>0</v>
      </c>
      <c r="V33" s="13">
        <f t="shared" si="3"/>
        <v>0</v>
      </c>
      <c r="W33" s="13">
        <f t="shared" si="11"/>
        <v>0</v>
      </c>
      <c r="X33" s="2">
        <v>315</v>
      </c>
      <c r="Y33" s="2">
        <v>376</v>
      </c>
      <c r="Z33" s="4">
        <f t="shared" si="4"/>
        <v>691</v>
      </c>
      <c r="AA33" s="13">
        <f t="shared" si="5"/>
        <v>69.100000000000009</v>
      </c>
      <c r="AB33" s="13">
        <f>Z33+AA33</f>
        <v>760.1</v>
      </c>
      <c r="AC33" s="2">
        <v>352</v>
      </c>
      <c r="AD33" s="2">
        <v>315</v>
      </c>
      <c r="AE33" s="4">
        <f t="shared" si="6"/>
        <v>667</v>
      </c>
      <c r="AF33" s="15">
        <f>AE33*0.1</f>
        <v>66.7</v>
      </c>
      <c r="AG33" s="22">
        <f>AE33+AF33</f>
        <v>733.7</v>
      </c>
      <c r="AH33" s="64">
        <f t="shared" si="12"/>
        <v>146.74</v>
      </c>
      <c r="AJ33">
        <f t="shared" si="13"/>
        <v>1</v>
      </c>
      <c r="AK33">
        <f>IF(W33&gt;0,2,IF(AB33&gt;0,2,IF(AG33&gt;0,2,0)))</f>
        <v>2</v>
      </c>
      <c r="AL33">
        <v>2</v>
      </c>
      <c r="AM33" s="64">
        <f>IF(W33&gt;0,VLOOKUP(B33,EnrollmentEthnicityFreeMealsSch!B:E,4,FALSE),0)/3</f>
        <v>0</v>
      </c>
    </row>
    <row r="34" spans="1:39" ht="15" customHeight="1">
      <c r="A34" t="str">
        <f>VLOOKUP(B34,'PUBLIC &amp; PRIVATE'!D:I,6,FALSE)</f>
        <v>0107</v>
      </c>
      <c r="B34" s="33" t="s">
        <v>48</v>
      </c>
      <c r="C34" s="2" t="str">
        <f>VLOOKUP(B34,'PUBLIC &amp; PRIVATE'!D:H,2,FALSE)</f>
        <v>7200 E State Blvd</v>
      </c>
      <c r="D34" s="2" t="str">
        <f>VLOOKUP(B34,'PUBLIC &amp; PRIVATE'!D:H,3,FALSE)</f>
        <v>Fort Wayne</v>
      </c>
      <c r="E34" s="2" t="str">
        <f>VLOOKUP(C34,'PUBLIC &amp; PRIVATE'!E:I,4,FALSE)</f>
        <v>46815-6499</v>
      </c>
      <c r="F34" s="2"/>
      <c r="G34" s="2"/>
      <c r="H34" s="2"/>
      <c r="I34" s="4">
        <f t="shared" si="7"/>
        <v>0</v>
      </c>
      <c r="J34" s="13">
        <f t="shared" si="8"/>
        <v>0</v>
      </c>
      <c r="K34" s="13">
        <f t="shared" si="0"/>
        <v>0</v>
      </c>
      <c r="L34" s="2"/>
      <c r="M34" s="2"/>
      <c r="N34" s="2"/>
      <c r="O34" s="4">
        <f t="shared" si="9"/>
        <v>0</v>
      </c>
      <c r="P34" s="13">
        <f t="shared" si="10"/>
        <v>0</v>
      </c>
      <c r="Q34" s="13">
        <f t="shared" si="1"/>
        <v>0</v>
      </c>
      <c r="R34" s="2">
        <v>282</v>
      </c>
      <c r="S34" s="2">
        <v>257</v>
      </c>
      <c r="T34" s="2">
        <v>272</v>
      </c>
      <c r="U34" s="4">
        <f t="shared" si="2"/>
        <v>811</v>
      </c>
      <c r="V34" s="13">
        <f t="shared" si="3"/>
        <v>81.100000000000009</v>
      </c>
      <c r="W34" s="13">
        <f t="shared" si="11"/>
        <v>892.1</v>
      </c>
      <c r="X34" s="2"/>
      <c r="Y34" s="2"/>
      <c r="Z34" s="4">
        <f t="shared" si="4"/>
        <v>0</v>
      </c>
      <c r="AA34" s="13">
        <f t="shared" si="5"/>
        <v>0</v>
      </c>
      <c r="AB34" s="13">
        <f>Z34+AA34</f>
        <v>0</v>
      </c>
      <c r="AC34" s="2"/>
      <c r="AD34" s="2"/>
      <c r="AE34" s="4">
        <f t="shared" si="6"/>
        <v>0</v>
      </c>
      <c r="AF34" s="15">
        <f>AE34*0.1</f>
        <v>0</v>
      </c>
      <c r="AG34" s="22">
        <f>AE34+AF34</f>
        <v>0</v>
      </c>
      <c r="AH34" s="64">
        <f t="shared" si="12"/>
        <v>0</v>
      </c>
      <c r="AJ34">
        <f t="shared" si="13"/>
        <v>0</v>
      </c>
      <c r="AK34">
        <f>IF(W34&gt;0,2,IF(AB34&gt;0,2,IF(AG34&gt;0,2,0)))</f>
        <v>2</v>
      </c>
      <c r="AL34">
        <v>2</v>
      </c>
      <c r="AM34" s="64">
        <f>IF(W34&gt;0,VLOOKUP(B34,EnrollmentEthnicityFreeMealsSch!B:E,4,FALSE),0)/3</f>
        <v>124.33333333333333</v>
      </c>
    </row>
    <row r="35" spans="1:39" ht="15" customHeight="1">
      <c r="A35" t="str">
        <f>VLOOKUP(B35,'PUBLIC &amp; PRIVATE'!D:I,6,FALSE)</f>
        <v>0118</v>
      </c>
      <c r="B35" s="33" t="s">
        <v>49</v>
      </c>
      <c r="C35" s="2" t="str">
        <f>VLOOKUP(B35,'PUBLIC &amp; PRIVATE'!D:H,2,FALSE)</f>
        <v>420 E Paulding Rd</v>
      </c>
      <c r="D35" s="2" t="str">
        <f>VLOOKUP(B35,'PUBLIC &amp; PRIVATE'!D:H,3,FALSE)</f>
        <v>Fort Wayne</v>
      </c>
      <c r="E35" s="2" t="str">
        <f>VLOOKUP(C35,'PUBLIC &amp; PRIVATE'!E:I,4,FALSE)</f>
        <v>46815-1198</v>
      </c>
      <c r="F35" s="2"/>
      <c r="G35" s="2">
        <v>61</v>
      </c>
      <c r="H35" s="2">
        <v>76</v>
      </c>
      <c r="I35" s="4">
        <f t="shared" si="7"/>
        <v>137</v>
      </c>
      <c r="J35" s="13">
        <f t="shared" si="8"/>
        <v>13.700000000000001</v>
      </c>
      <c r="K35" s="13">
        <f t="shared" si="0"/>
        <v>150.69999999999999</v>
      </c>
      <c r="L35" s="2">
        <v>78</v>
      </c>
      <c r="M35" s="2">
        <v>65</v>
      </c>
      <c r="N35" s="2">
        <v>70</v>
      </c>
      <c r="O35" s="4">
        <f t="shared" si="9"/>
        <v>213</v>
      </c>
      <c r="P35" s="13">
        <f t="shared" si="10"/>
        <v>21.3</v>
      </c>
      <c r="Q35" s="13">
        <f t="shared" si="1"/>
        <v>234.3</v>
      </c>
      <c r="R35" s="2">
        <v>86</v>
      </c>
      <c r="S35" s="2">
        <v>84</v>
      </c>
      <c r="T35" s="2">
        <v>77</v>
      </c>
      <c r="U35" s="4">
        <f t="shared" si="2"/>
        <v>247</v>
      </c>
      <c r="V35" s="13">
        <f t="shared" si="3"/>
        <v>24.700000000000003</v>
      </c>
      <c r="W35" s="13">
        <f t="shared" si="11"/>
        <v>271.7</v>
      </c>
      <c r="X35" s="2"/>
      <c r="Y35" s="2"/>
      <c r="Z35" s="4">
        <f t="shared" si="4"/>
        <v>0</v>
      </c>
      <c r="AA35" s="13">
        <f t="shared" si="5"/>
        <v>0</v>
      </c>
      <c r="AB35" s="13">
        <f>Z35+AA35</f>
        <v>0</v>
      </c>
      <c r="AC35" s="2"/>
      <c r="AD35" s="2"/>
      <c r="AE35" s="4">
        <f t="shared" si="6"/>
        <v>0</v>
      </c>
      <c r="AF35" s="15">
        <f>AE35*0.1</f>
        <v>0</v>
      </c>
      <c r="AG35" s="22">
        <f>AE35+AF35</f>
        <v>0</v>
      </c>
      <c r="AH35" s="64">
        <f t="shared" si="12"/>
        <v>0</v>
      </c>
      <c r="AJ35">
        <f t="shared" si="13"/>
        <v>0</v>
      </c>
      <c r="AK35">
        <f>IF(W35&gt;0,2,IF(AB35&gt;0,2,IF(AG35&gt;0,2,0)))</f>
        <v>2</v>
      </c>
      <c r="AL35">
        <v>2</v>
      </c>
      <c r="AM35" s="64">
        <f>IF(W35&gt;0,VLOOKUP(B35,EnrollmentEthnicityFreeMealsSch!B:E,4,FALSE),0)/3</f>
        <v>110.33333333333333</v>
      </c>
    </row>
    <row r="36" spans="1:39" ht="15" customHeight="1">
      <c r="A36" t="str">
        <f>VLOOKUP(B36,'PUBLIC &amp; PRIVATE'!D:I,6,FALSE)</f>
        <v>0119</v>
      </c>
      <c r="B36" s="33" t="s">
        <v>50</v>
      </c>
      <c r="C36" s="2" t="str">
        <f>VLOOKUP(B36,'PUBLIC &amp; PRIVATE'!D:H,2,FALSE)</f>
        <v>5303 Wheelock Rd</v>
      </c>
      <c r="D36" s="2" t="str">
        <f>VLOOKUP(B36,'PUBLIC &amp; PRIVATE'!D:H,3,FALSE)</f>
        <v>Fort Wayne</v>
      </c>
      <c r="E36" s="2" t="str">
        <f>VLOOKUP(C36,'PUBLIC &amp; PRIVATE'!E:I,4,FALSE)</f>
        <v>46835-9706</v>
      </c>
      <c r="F36" s="2"/>
      <c r="G36" s="2"/>
      <c r="H36" s="2"/>
      <c r="I36" s="4">
        <f t="shared" si="7"/>
        <v>0</v>
      </c>
      <c r="J36" s="13">
        <f t="shared" si="8"/>
        <v>0</v>
      </c>
      <c r="K36" s="13">
        <f t="shared" si="0"/>
        <v>0</v>
      </c>
      <c r="L36" s="2"/>
      <c r="M36" s="2"/>
      <c r="N36" s="2"/>
      <c r="O36" s="4">
        <f t="shared" si="9"/>
        <v>0</v>
      </c>
      <c r="P36" s="13">
        <f t="shared" si="10"/>
        <v>0</v>
      </c>
      <c r="Q36" s="13">
        <f t="shared" si="1"/>
        <v>0</v>
      </c>
      <c r="R36" s="2">
        <v>227</v>
      </c>
      <c r="S36" s="2">
        <v>258</v>
      </c>
      <c r="T36" s="2">
        <v>218</v>
      </c>
      <c r="U36" s="4">
        <f t="shared" si="2"/>
        <v>703</v>
      </c>
      <c r="V36" s="13">
        <f t="shared" si="3"/>
        <v>70.3</v>
      </c>
      <c r="W36" s="13">
        <f t="shared" si="11"/>
        <v>773.3</v>
      </c>
      <c r="X36" s="2"/>
      <c r="Y36" s="2"/>
      <c r="Z36" s="4">
        <f t="shared" si="4"/>
        <v>0</v>
      </c>
      <c r="AA36" s="13">
        <f t="shared" si="5"/>
        <v>0</v>
      </c>
      <c r="AB36" s="13">
        <f>Z36+AA36</f>
        <v>0</v>
      </c>
      <c r="AC36" s="2"/>
      <c r="AD36" s="2"/>
      <c r="AE36" s="4">
        <f t="shared" si="6"/>
        <v>0</v>
      </c>
      <c r="AF36" s="15">
        <f>AE36*0.1</f>
        <v>0</v>
      </c>
      <c r="AG36" s="22">
        <f>AE36+AF36</f>
        <v>0</v>
      </c>
      <c r="AH36" s="64">
        <f t="shared" si="12"/>
        <v>0</v>
      </c>
      <c r="AJ36">
        <f t="shared" si="13"/>
        <v>0</v>
      </c>
      <c r="AK36">
        <f>IF(W36&gt;0,2,IF(AB36&gt;0,2,IF(AG36&gt;0,2,0)))</f>
        <v>2</v>
      </c>
      <c r="AL36">
        <v>2</v>
      </c>
      <c r="AM36" s="64">
        <f>IF(W36&gt;0,VLOOKUP(B36,EnrollmentEthnicityFreeMealsSch!B:E,4,FALSE),0)/3</f>
        <v>119.66666666666667</v>
      </c>
    </row>
    <row r="37" spans="1:39" ht="15" customHeight="1">
      <c r="A37" t="str">
        <f>VLOOKUP(B37,'PUBLIC &amp; PRIVATE'!D:I,6,FALSE)</f>
        <v>0121</v>
      </c>
      <c r="B37" s="33" t="s">
        <v>51</v>
      </c>
      <c r="C37" s="2" t="str">
        <f>VLOOKUP(B37,'PUBLIC &amp; PRIVATE'!D:H,2,FALSE)</f>
        <v>2929 Engle Rd</v>
      </c>
      <c r="D37" s="2" t="str">
        <f>VLOOKUP(B37,'PUBLIC &amp; PRIVATE'!D:H,3,FALSE)</f>
        <v>Fort Wayne</v>
      </c>
      <c r="E37" s="2" t="str">
        <f>VLOOKUP(C37,'PUBLIC &amp; PRIVATE'!E:I,4,FALSE)</f>
        <v>46809-1199</v>
      </c>
      <c r="F37" s="2"/>
      <c r="G37" s="2"/>
      <c r="H37" s="2"/>
      <c r="I37" s="4">
        <f t="shared" si="7"/>
        <v>0</v>
      </c>
      <c r="J37" s="13">
        <f t="shared" si="8"/>
        <v>0</v>
      </c>
      <c r="K37" s="13">
        <f t="shared" si="0"/>
        <v>0</v>
      </c>
      <c r="L37" s="2"/>
      <c r="M37" s="2"/>
      <c r="N37" s="2"/>
      <c r="O37" s="4">
        <f t="shared" si="9"/>
        <v>0</v>
      </c>
      <c r="P37" s="13">
        <f t="shared" si="10"/>
        <v>0</v>
      </c>
      <c r="Q37" s="13">
        <f t="shared" si="1"/>
        <v>0</v>
      </c>
      <c r="R37" s="2">
        <v>149</v>
      </c>
      <c r="S37" s="2">
        <v>196</v>
      </c>
      <c r="T37" s="2">
        <v>160</v>
      </c>
      <c r="U37" s="4">
        <f t="shared" si="2"/>
        <v>505</v>
      </c>
      <c r="V37" s="13">
        <f t="shared" si="3"/>
        <v>50.5</v>
      </c>
      <c r="W37" s="13">
        <f t="shared" si="11"/>
        <v>555.5</v>
      </c>
      <c r="X37" s="2"/>
      <c r="Y37" s="2"/>
      <c r="Z37" s="4">
        <f t="shared" si="4"/>
        <v>0</v>
      </c>
      <c r="AA37" s="13">
        <f t="shared" si="5"/>
        <v>0</v>
      </c>
      <c r="AB37" s="13">
        <f>Z37+AA37</f>
        <v>0</v>
      </c>
      <c r="AC37" s="2"/>
      <c r="AD37" s="2"/>
      <c r="AE37" s="4">
        <f t="shared" si="6"/>
        <v>0</v>
      </c>
      <c r="AF37" s="15">
        <f>AE37*0.1</f>
        <v>0</v>
      </c>
      <c r="AG37" s="22">
        <f>AE37+AF37</f>
        <v>0</v>
      </c>
      <c r="AH37" s="64">
        <f t="shared" si="12"/>
        <v>0</v>
      </c>
      <c r="AJ37">
        <f t="shared" si="13"/>
        <v>0</v>
      </c>
      <c r="AK37">
        <f>IF(W37&gt;0,2,IF(AB37&gt;0,2,IF(AG37&gt;0,2,0)))</f>
        <v>2</v>
      </c>
      <c r="AL37">
        <v>2</v>
      </c>
      <c r="AM37" s="64">
        <f>IF(W37&gt;0,VLOOKUP(B37,EnrollmentEthnicityFreeMealsSch!B:E,4,FALSE),0)/3</f>
        <v>131</v>
      </c>
    </row>
    <row r="38" spans="1:39" ht="15" customHeight="1">
      <c r="A38" t="str">
        <f>VLOOKUP(B38,'PUBLIC &amp; PRIVATE'!D:I,6,FALSE)</f>
        <v>0125</v>
      </c>
      <c r="B38" s="33" t="s">
        <v>52</v>
      </c>
      <c r="C38" s="2" t="str">
        <f>VLOOKUP(B38,'PUBLIC &amp; PRIVATE'!D:H,2,FALSE)</f>
        <v>2100 Lake Ave</v>
      </c>
      <c r="D38" s="2" t="str">
        <f>VLOOKUP(B38,'PUBLIC &amp; PRIVATE'!D:H,3,FALSE)</f>
        <v>Fort Wayne</v>
      </c>
      <c r="E38" s="2" t="str">
        <f>VLOOKUP(C38,'PUBLIC &amp; PRIVATE'!E:I,4,FALSE)</f>
        <v>46805-5399</v>
      </c>
      <c r="F38" s="2"/>
      <c r="G38" s="2"/>
      <c r="H38" s="2"/>
      <c r="I38" s="4">
        <f t="shared" si="7"/>
        <v>0</v>
      </c>
      <c r="J38" s="13">
        <f t="shared" si="8"/>
        <v>0</v>
      </c>
      <c r="K38" s="13">
        <f t="shared" si="0"/>
        <v>0</v>
      </c>
      <c r="L38" s="2"/>
      <c r="M38" s="2"/>
      <c r="N38" s="2"/>
      <c r="O38" s="4">
        <f t="shared" si="9"/>
        <v>0</v>
      </c>
      <c r="P38" s="13">
        <f t="shared" si="10"/>
        <v>0</v>
      </c>
      <c r="Q38" s="13">
        <f t="shared" si="1"/>
        <v>0</v>
      </c>
      <c r="R38" s="2">
        <v>176</v>
      </c>
      <c r="S38" s="2">
        <v>170</v>
      </c>
      <c r="T38" s="2">
        <v>153</v>
      </c>
      <c r="U38" s="4">
        <f t="shared" si="2"/>
        <v>499</v>
      </c>
      <c r="V38" s="13">
        <f t="shared" si="3"/>
        <v>49.900000000000006</v>
      </c>
      <c r="W38" s="13">
        <f t="shared" si="11"/>
        <v>548.9</v>
      </c>
      <c r="X38" s="2"/>
      <c r="Y38" s="2"/>
      <c r="Z38" s="4">
        <f t="shared" si="4"/>
        <v>0</v>
      </c>
      <c r="AA38" s="13">
        <f t="shared" si="5"/>
        <v>0</v>
      </c>
      <c r="AB38" s="13">
        <f>Z38+AA38</f>
        <v>0</v>
      </c>
      <c r="AC38" s="2"/>
      <c r="AD38" s="2"/>
      <c r="AE38" s="4">
        <f t="shared" si="6"/>
        <v>0</v>
      </c>
      <c r="AF38" s="15">
        <f>AE38*0.1</f>
        <v>0</v>
      </c>
      <c r="AG38" s="22">
        <f>AE38+AF38</f>
        <v>0</v>
      </c>
      <c r="AH38" s="64">
        <f t="shared" si="12"/>
        <v>0</v>
      </c>
      <c r="AJ38">
        <f t="shared" si="13"/>
        <v>0</v>
      </c>
      <c r="AK38">
        <f>IF(W38&gt;0,2,IF(AB38&gt;0,2,IF(AG38&gt;0,2,0)))</f>
        <v>2</v>
      </c>
      <c r="AL38">
        <v>2</v>
      </c>
      <c r="AM38" s="64">
        <f>IF(W38&gt;0,VLOOKUP(B38,EnrollmentEthnicityFreeMealsSch!B:E,4,FALSE),0)/3</f>
        <v>136.33333333333334</v>
      </c>
    </row>
    <row r="39" spans="1:39" ht="15" customHeight="1">
      <c r="A39" t="str">
        <f>VLOOKUP(B39,'PUBLIC &amp; PRIVATE'!D:I,6,FALSE)</f>
        <v>0126</v>
      </c>
      <c r="B39" s="33" t="s">
        <v>53</v>
      </c>
      <c r="C39" s="2" t="str">
        <f>VLOOKUP(B39,'PUBLIC &amp; PRIVATE'!D:H,2,FALSE)</f>
        <v>4901 Vance Ave</v>
      </c>
      <c r="D39" s="2" t="str">
        <f>VLOOKUP(B39,'PUBLIC &amp; PRIVATE'!D:H,3,FALSE)</f>
        <v>Fort Wayne</v>
      </c>
      <c r="E39" s="2" t="str">
        <f>VLOOKUP(C39,'PUBLIC &amp; PRIVATE'!E:I,4,FALSE)</f>
        <v>46815-6899</v>
      </c>
      <c r="F39" s="2"/>
      <c r="G39" s="2"/>
      <c r="H39" s="2"/>
      <c r="I39" s="4">
        <f t="shared" si="7"/>
        <v>0</v>
      </c>
      <c r="J39" s="13">
        <f t="shared" si="8"/>
        <v>0</v>
      </c>
      <c r="K39" s="13">
        <f t="shared" si="0"/>
        <v>0</v>
      </c>
      <c r="L39" s="2"/>
      <c r="M39" s="2"/>
      <c r="N39" s="2"/>
      <c r="O39" s="4">
        <f t="shared" si="9"/>
        <v>0</v>
      </c>
      <c r="P39" s="13">
        <f t="shared" si="10"/>
        <v>0</v>
      </c>
      <c r="Q39" s="13">
        <f t="shared" si="1"/>
        <v>0</v>
      </c>
      <c r="R39" s="2">
        <v>229</v>
      </c>
      <c r="S39" s="2">
        <v>245</v>
      </c>
      <c r="T39" s="2">
        <v>217</v>
      </c>
      <c r="U39" s="4">
        <f t="shared" si="2"/>
        <v>691</v>
      </c>
      <c r="V39" s="13">
        <f t="shared" si="3"/>
        <v>69.100000000000009</v>
      </c>
      <c r="W39" s="13">
        <f t="shared" si="11"/>
        <v>760.1</v>
      </c>
      <c r="X39" s="2"/>
      <c r="Y39" s="2"/>
      <c r="Z39" s="4">
        <f t="shared" si="4"/>
        <v>0</v>
      </c>
      <c r="AA39" s="13">
        <f t="shared" si="5"/>
        <v>0</v>
      </c>
      <c r="AB39" s="13">
        <f>Z39+AA39</f>
        <v>0</v>
      </c>
      <c r="AC39" s="2"/>
      <c r="AD39" s="2"/>
      <c r="AE39" s="4">
        <f t="shared" si="6"/>
        <v>0</v>
      </c>
      <c r="AF39" s="15">
        <f>AE39*0.1</f>
        <v>0</v>
      </c>
      <c r="AG39" s="22">
        <f>AE39+AF39</f>
        <v>0</v>
      </c>
      <c r="AH39" s="64">
        <f t="shared" si="12"/>
        <v>0</v>
      </c>
      <c r="AJ39">
        <f t="shared" si="13"/>
        <v>0</v>
      </c>
      <c r="AK39">
        <f>IF(W39&gt;0,2,IF(AB39&gt;0,2,IF(AG39&gt;0,2,0)))</f>
        <v>2</v>
      </c>
      <c r="AL39">
        <v>2</v>
      </c>
      <c r="AM39" s="64">
        <f>IF(W39&gt;0,VLOOKUP(B39,EnrollmentEthnicityFreeMealsSch!B:E,4,FALSE),0)/3</f>
        <v>160.33333333333334</v>
      </c>
    </row>
    <row r="40" spans="1:39" ht="15" customHeight="1">
      <c r="A40" t="str">
        <f>VLOOKUP(B40,'PUBLIC &amp; PRIVATE'!D:I,6,FALSE)</f>
        <v>0127</v>
      </c>
      <c r="B40" s="33" t="s">
        <v>54</v>
      </c>
      <c r="C40" s="2" t="str">
        <f>VLOOKUP(B40,'PUBLIC &amp; PRIVATE'!D:H,2,FALSE)</f>
        <v>2200 Maumee Ave</v>
      </c>
      <c r="D40" s="2" t="str">
        <f>VLOOKUP(B40,'PUBLIC &amp; PRIVATE'!D:H,3,FALSE)</f>
        <v>Fort Wayne</v>
      </c>
      <c r="E40" s="2" t="str">
        <f>VLOOKUP(C40,'PUBLIC &amp; PRIVATE'!E:I,4,FALSE)</f>
        <v>46803-1499</v>
      </c>
      <c r="F40" s="2"/>
      <c r="G40" s="2"/>
      <c r="H40" s="2"/>
      <c r="I40" s="4">
        <f t="shared" si="7"/>
        <v>0</v>
      </c>
      <c r="J40" s="13">
        <f t="shared" si="8"/>
        <v>0</v>
      </c>
      <c r="K40" s="13">
        <f t="shared" si="0"/>
        <v>0</v>
      </c>
      <c r="L40" s="2"/>
      <c r="M40" s="2"/>
      <c r="N40" s="2"/>
      <c r="O40" s="4">
        <f t="shared" si="9"/>
        <v>0</v>
      </c>
      <c r="P40" s="13">
        <f t="shared" si="10"/>
        <v>0</v>
      </c>
      <c r="Q40" s="13">
        <f t="shared" si="1"/>
        <v>0</v>
      </c>
      <c r="R40" s="2">
        <v>210</v>
      </c>
      <c r="S40" s="2">
        <v>208</v>
      </c>
      <c r="T40" s="2">
        <v>183</v>
      </c>
      <c r="U40" s="4">
        <f t="shared" si="2"/>
        <v>601</v>
      </c>
      <c r="V40" s="13">
        <f t="shared" si="3"/>
        <v>60.1</v>
      </c>
      <c r="W40" s="13">
        <f t="shared" si="11"/>
        <v>661.1</v>
      </c>
      <c r="X40" s="2"/>
      <c r="Y40" s="2"/>
      <c r="Z40" s="4">
        <f t="shared" si="4"/>
        <v>0</v>
      </c>
      <c r="AA40" s="13">
        <f t="shared" si="5"/>
        <v>0</v>
      </c>
      <c r="AB40" s="13">
        <f>Z40+AA40</f>
        <v>0</v>
      </c>
      <c r="AC40" s="2"/>
      <c r="AD40" s="2"/>
      <c r="AE40" s="4">
        <f t="shared" si="6"/>
        <v>0</v>
      </c>
      <c r="AF40" s="15">
        <f>AE40*0.1</f>
        <v>0</v>
      </c>
      <c r="AG40" s="22">
        <f>AE40+AF40</f>
        <v>0</v>
      </c>
      <c r="AH40" s="64">
        <f t="shared" si="12"/>
        <v>0</v>
      </c>
      <c r="AJ40">
        <f t="shared" si="13"/>
        <v>0</v>
      </c>
      <c r="AK40">
        <f>IF(W40&gt;0,2,IF(AB40&gt;0,2,IF(AG40&gt;0,2,0)))</f>
        <v>2</v>
      </c>
      <c r="AL40">
        <v>2</v>
      </c>
      <c r="AM40" s="64">
        <f>IF(W40&gt;0,VLOOKUP(B40,EnrollmentEthnicityFreeMealsSch!B:E,4,FALSE),0)/3</f>
        <v>126</v>
      </c>
    </row>
    <row r="41" spans="1:39" ht="15" customHeight="1">
      <c r="A41" t="str">
        <f>VLOOKUP(B41,'PUBLIC &amp; PRIVATE'!D:I,6,FALSE)</f>
        <v>0128</v>
      </c>
      <c r="B41" s="33" t="s">
        <v>55</v>
      </c>
      <c r="C41" s="2" t="str">
        <f>VLOOKUP(B41,'PUBLIC &amp; PRIVATE'!D:H,2,FALSE)</f>
        <v>8100 Amherst Dr</v>
      </c>
      <c r="D41" s="2" t="str">
        <f>VLOOKUP(B41,'PUBLIC &amp; PRIVATE'!D:H,3,FALSE)</f>
        <v>Fort Wayne</v>
      </c>
      <c r="E41" s="2" t="str">
        <f>VLOOKUP(C41,'PUBLIC &amp; PRIVATE'!E:I,4,FALSE)</f>
        <v>46819-2099</v>
      </c>
      <c r="F41" s="2"/>
      <c r="G41" s="2"/>
      <c r="H41" s="2"/>
      <c r="I41" s="4">
        <f t="shared" si="7"/>
        <v>0</v>
      </c>
      <c r="J41" s="13">
        <f t="shared" si="8"/>
        <v>0</v>
      </c>
      <c r="K41" s="13">
        <f t="shared" si="0"/>
        <v>0</v>
      </c>
      <c r="L41" s="2"/>
      <c r="M41" s="2"/>
      <c r="N41" s="2"/>
      <c r="O41" s="4">
        <f t="shared" si="9"/>
        <v>0</v>
      </c>
      <c r="P41" s="13">
        <f t="shared" si="10"/>
        <v>0</v>
      </c>
      <c r="Q41" s="13">
        <f t="shared" si="1"/>
        <v>0</v>
      </c>
      <c r="R41" s="2">
        <v>178</v>
      </c>
      <c r="S41" s="2">
        <v>199</v>
      </c>
      <c r="T41" s="2">
        <v>174</v>
      </c>
      <c r="U41" s="4">
        <f t="shared" si="2"/>
        <v>551</v>
      </c>
      <c r="V41" s="13">
        <f t="shared" si="3"/>
        <v>55.1</v>
      </c>
      <c r="W41" s="13">
        <f t="shared" si="11"/>
        <v>606.1</v>
      </c>
      <c r="X41" s="2"/>
      <c r="Y41" s="2"/>
      <c r="Z41" s="4">
        <f t="shared" si="4"/>
        <v>0</v>
      </c>
      <c r="AA41" s="13">
        <f t="shared" si="5"/>
        <v>0</v>
      </c>
      <c r="AB41" s="13">
        <f>Z41+AA41</f>
        <v>0</v>
      </c>
      <c r="AC41" s="2"/>
      <c r="AD41" s="2"/>
      <c r="AE41" s="4">
        <f t="shared" si="6"/>
        <v>0</v>
      </c>
      <c r="AF41" s="15">
        <f>AE41*0.1</f>
        <v>0</v>
      </c>
      <c r="AG41" s="22">
        <f>AE41+AF41</f>
        <v>0</v>
      </c>
      <c r="AH41" s="64">
        <f t="shared" si="12"/>
        <v>0</v>
      </c>
      <c r="AJ41">
        <f t="shared" si="13"/>
        <v>0</v>
      </c>
      <c r="AK41">
        <f>IF(W41&gt;0,2,IF(AB41&gt;0,2,IF(AG41&gt;0,2,0)))</f>
        <v>2</v>
      </c>
      <c r="AL41">
        <v>2</v>
      </c>
      <c r="AM41" s="64">
        <f>IF(W41&gt;0,VLOOKUP(B41,EnrollmentEthnicityFreeMealsSch!B:E,4,FALSE),0)/3</f>
        <v>150.66666666666666</v>
      </c>
    </row>
    <row r="42" spans="1:39" ht="15" customHeight="1">
      <c r="A42" t="str">
        <f>VLOOKUP(B42,'PUBLIC &amp; PRIVATE'!D:I,6,FALSE)</f>
        <v>0129</v>
      </c>
      <c r="B42" s="33" t="s">
        <v>56</v>
      </c>
      <c r="C42" s="2" t="str">
        <f>VLOOKUP(B42,'PUBLIC &amp; PRIVATE'!D:H,2,FALSE)</f>
        <v>1201 E Wash Ctr Rd</v>
      </c>
      <c r="D42" s="2" t="str">
        <f>VLOOKUP(B42,'PUBLIC &amp; PRIVATE'!D:H,3,FALSE)</f>
        <v>Fort Wayne</v>
      </c>
      <c r="E42" s="2" t="str">
        <f>VLOOKUP(C42,'PUBLIC &amp; PRIVATE'!E:I,4,FALSE)</f>
        <v>46825-4598</v>
      </c>
      <c r="F42" s="2"/>
      <c r="G42" s="2"/>
      <c r="H42" s="2"/>
      <c r="I42" s="4">
        <f t="shared" si="7"/>
        <v>0</v>
      </c>
      <c r="J42" s="13">
        <f t="shared" si="8"/>
        <v>0</v>
      </c>
      <c r="K42" s="13">
        <f t="shared" si="0"/>
        <v>0</v>
      </c>
      <c r="L42" s="2"/>
      <c r="M42" s="2"/>
      <c r="N42" s="2"/>
      <c r="O42" s="4">
        <f t="shared" si="9"/>
        <v>0</v>
      </c>
      <c r="P42" s="13">
        <f t="shared" si="10"/>
        <v>0</v>
      </c>
      <c r="Q42" s="13">
        <f t="shared" si="1"/>
        <v>0</v>
      </c>
      <c r="R42" s="2">
        <v>221</v>
      </c>
      <c r="S42" s="2">
        <v>202</v>
      </c>
      <c r="T42" s="2">
        <v>207</v>
      </c>
      <c r="U42" s="4">
        <f t="shared" si="2"/>
        <v>630</v>
      </c>
      <c r="V42" s="13">
        <f t="shared" si="3"/>
        <v>63</v>
      </c>
      <c r="W42" s="13">
        <f t="shared" si="11"/>
        <v>693</v>
      </c>
      <c r="X42" s="2"/>
      <c r="Y42" s="2"/>
      <c r="Z42" s="4">
        <f t="shared" si="4"/>
        <v>0</v>
      </c>
      <c r="AA42" s="13">
        <f t="shared" si="5"/>
        <v>0</v>
      </c>
      <c r="AB42" s="13">
        <f>Z42+AA42</f>
        <v>0</v>
      </c>
      <c r="AC42" s="2"/>
      <c r="AD42" s="2"/>
      <c r="AE42" s="4">
        <f t="shared" si="6"/>
        <v>0</v>
      </c>
      <c r="AF42" s="15">
        <f>AE42*0.1</f>
        <v>0</v>
      </c>
      <c r="AG42" s="22">
        <f>AE42+AF42</f>
        <v>0</v>
      </c>
      <c r="AH42" s="64">
        <f t="shared" si="12"/>
        <v>0</v>
      </c>
      <c r="AJ42">
        <f t="shared" si="13"/>
        <v>0</v>
      </c>
      <c r="AK42">
        <f>IF(W42&gt;0,2,IF(AB42&gt;0,2,IF(AG42&gt;0,2,0)))</f>
        <v>2</v>
      </c>
      <c r="AL42">
        <v>2</v>
      </c>
      <c r="AM42" s="64">
        <f>IF(W42&gt;0,VLOOKUP(B42,EnrollmentEthnicityFreeMealsSch!B:E,4,FALSE),0)/3</f>
        <v>155.33333333333334</v>
      </c>
    </row>
    <row r="43" spans="1:39" ht="15" customHeight="1">
      <c r="A43" t="str">
        <f>VLOOKUP(B43,'PUBLIC &amp; PRIVATE'!D:I,6,FALSE)</f>
        <v>0133</v>
      </c>
      <c r="B43" s="33" t="s">
        <v>57</v>
      </c>
      <c r="C43" s="2" t="str">
        <f>VLOOKUP(B43,'PUBLIC &amp; PRIVATE'!D:H,2,FALSE)</f>
        <v>3521 Taylor St</v>
      </c>
      <c r="D43" s="2" t="str">
        <f>VLOOKUP(B43,'PUBLIC &amp; PRIVATE'!D:H,3,FALSE)</f>
        <v>Fort Wayne</v>
      </c>
      <c r="E43" s="2" t="str">
        <f>VLOOKUP(C43,'PUBLIC &amp; PRIVATE'!E:I,4,FALSE)</f>
        <v>46802-4708</v>
      </c>
      <c r="F43" s="2"/>
      <c r="G43" s="2"/>
      <c r="H43" s="2"/>
      <c r="I43" s="4">
        <f t="shared" si="7"/>
        <v>0</v>
      </c>
      <c r="J43" s="13">
        <f t="shared" si="8"/>
        <v>0</v>
      </c>
      <c r="K43" s="13">
        <f t="shared" si="0"/>
        <v>0</v>
      </c>
      <c r="L43" s="2"/>
      <c r="M43" s="2"/>
      <c r="N43" s="2"/>
      <c r="O43" s="4">
        <f t="shared" si="9"/>
        <v>0</v>
      </c>
      <c r="P43" s="13">
        <f t="shared" si="10"/>
        <v>0</v>
      </c>
      <c r="Q43" s="13">
        <f t="shared" si="1"/>
        <v>0</v>
      </c>
      <c r="R43" s="2">
        <v>159</v>
      </c>
      <c r="S43" s="2">
        <v>149</v>
      </c>
      <c r="T43" s="2">
        <v>136</v>
      </c>
      <c r="U43" s="4">
        <f t="shared" si="2"/>
        <v>444</v>
      </c>
      <c r="V43" s="13">
        <f t="shared" si="3"/>
        <v>44.400000000000006</v>
      </c>
      <c r="W43" s="13">
        <f t="shared" si="11"/>
        <v>488.4</v>
      </c>
      <c r="X43" s="2"/>
      <c r="Y43" s="2"/>
      <c r="Z43" s="4">
        <f t="shared" si="4"/>
        <v>0</v>
      </c>
      <c r="AA43" s="13">
        <f t="shared" si="5"/>
        <v>0</v>
      </c>
      <c r="AB43" s="13">
        <f>Z43+AA43</f>
        <v>0</v>
      </c>
      <c r="AC43" s="2"/>
      <c r="AD43" s="2"/>
      <c r="AE43" s="4">
        <f t="shared" si="6"/>
        <v>0</v>
      </c>
      <c r="AF43" s="15">
        <f>AE43*0.1</f>
        <v>0</v>
      </c>
      <c r="AG43" s="22">
        <f>AE43+AF43</f>
        <v>0</v>
      </c>
      <c r="AH43" s="64">
        <f t="shared" si="12"/>
        <v>0</v>
      </c>
      <c r="AJ43">
        <f t="shared" si="13"/>
        <v>0</v>
      </c>
      <c r="AK43">
        <f>IF(W43&gt;0,2,IF(AB43&gt;0,2,IF(AG43&gt;0,2,0)))</f>
        <v>2</v>
      </c>
      <c r="AL43">
        <v>2</v>
      </c>
      <c r="AM43" s="64">
        <f>IF(W43&gt;0,VLOOKUP(B43,EnrollmentEthnicityFreeMealsSch!B:E,4,FALSE),0)/3</f>
        <v>120.66666666666667</v>
      </c>
    </row>
    <row r="44" spans="1:39" ht="15" customHeight="1">
      <c r="A44" t="str">
        <f>VLOOKUP(B44,'PUBLIC &amp; PRIVATE'!D:I,6,FALSE)</f>
        <v>0134</v>
      </c>
      <c r="B44" s="33" t="s">
        <v>58</v>
      </c>
      <c r="C44" s="2" t="str">
        <f>VLOOKUP(B44,'PUBLIC &amp; PRIVATE'!D:H,2,FALSE)</f>
        <v>902 Colerick St</v>
      </c>
      <c r="D44" s="2" t="str">
        <f>VLOOKUP(B44,'PUBLIC &amp; PRIVATE'!D:H,3,FALSE)</f>
        <v>Fort Wayne</v>
      </c>
      <c r="E44" s="2" t="str">
        <f>VLOOKUP(C44,'PUBLIC &amp; PRIVATE'!E:I,4,FALSE)</f>
        <v>46806-3702</v>
      </c>
      <c r="F44" s="2"/>
      <c r="G44" s="2">
        <v>123</v>
      </c>
      <c r="H44" s="2">
        <v>120</v>
      </c>
      <c r="I44" s="4">
        <f t="shared" si="7"/>
        <v>243</v>
      </c>
      <c r="J44" s="13">
        <f t="shared" si="8"/>
        <v>24.3</v>
      </c>
      <c r="K44" s="13">
        <f t="shared" si="0"/>
        <v>267.3</v>
      </c>
      <c r="L44" s="2">
        <v>123</v>
      </c>
      <c r="M44" s="2">
        <v>106</v>
      </c>
      <c r="N44" s="2">
        <v>110</v>
      </c>
      <c r="O44" s="4">
        <f t="shared" si="9"/>
        <v>339</v>
      </c>
      <c r="P44" s="13">
        <f t="shared" si="10"/>
        <v>33.9</v>
      </c>
      <c r="Q44" s="13">
        <f t="shared" si="1"/>
        <v>372.9</v>
      </c>
      <c r="R44" s="2"/>
      <c r="S44" s="2"/>
      <c r="T44" s="2"/>
      <c r="U44" s="4">
        <f t="shared" si="2"/>
        <v>0</v>
      </c>
      <c r="V44" s="13">
        <f t="shared" si="3"/>
        <v>0</v>
      </c>
      <c r="W44" s="13">
        <f t="shared" si="11"/>
        <v>0</v>
      </c>
      <c r="X44" s="2"/>
      <c r="Y44" s="2"/>
      <c r="Z44" s="4">
        <f t="shared" si="4"/>
        <v>0</v>
      </c>
      <c r="AA44" s="13">
        <f t="shared" si="5"/>
        <v>0</v>
      </c>
      <c r="AB44" s="13">
        <f>Z44+AA44</f>
        <v>0</v>
      </c>
      <c r="AC44" s="2"/>
      <c r="AD44" s="2"/>
      <c r="AE44" s="4">
        <f t="shared" si="6"/>
        <v>0</v>
      </c>
      <c r="AF44" s="15">
        <f>AE44*0.1</f>
        <v>0</v>
      </c>
      <c r="AG44" s="22">
        <f>AE44+AF44</f>
        <v>0</v>
      </c>
      <c r="AH44" s="64">
        <f t="shared" si="12"/>
        <v>0</v>
      </c>
      <c r="AJ44">
        <f t="shared" si="13"/>
        <v>0</v>
      </c>
      <c r="AK44">
        <f>IF(W44&gt;0,2,IF(AB44&gt;0,2,IF(AG44&gt;0,2,0)))</f>
        <v>0</v>
      </c>
      <c r="AL44">
        <v>2</v>
      </c>
      <c r="AM44" s="64">
        <f>IF(W44&gt;0,VLOOKUP(B44,EnrollmentEthnicityFreeMealsSch!B:E,4,FALSE),0)/3</f>
        <v>0</v>
      </c>
    </row>
    <row r="45" spans="1:39" ht="15" customHeight="1">
      <c r="A45" t="str">
        <f>VLOOKUP(B45,'PUBLIC &amp; PRIVATE'!D:I,6,FALSE)</f>
        <v>0136</v>
      </c>
      <c r="B45" s="33" t="s">
        <v>59</v>
      </c>
      <c r="C45" s="2" t="str">
        <f>VLOOKUP(B45,'PUBLIC &amp; PRIVATE'!D:H,2,FALSE)</f>
        <v>2825 Fairfield Ave</v>
      </c>
      <c r="D45" s="2" t="str">
        <f>VLOOKUP(B45,'PUBLIC &amp; PRIVATE'!D:H,3,FALSE)</f>
        <v>Fort Wayne</v>
      </c>
      <c r="E45" s="2" t="str">
        <f>VLOOKUP(C45,'PUBLIC &amp; PRIVATE'!E:I,4,FALSE)</f>
        <v>46807-1298</v>
      </c>
      <c r="F45" s="2">
        <v>60</v>
      </c>
      <c r="G45" s="2">
        <v>93</v>
      </c>
      <c r="H45" s="2">
        <v>63</v>
      </c>
      <c r="I45" s="4">
        <f t="shared" si="7"/>
        <v>216</v>
      </c>
      <c r="J45" s="13">
        <f t="shared" si="8"/>
        <v>21.6</v>
      </c>
      <c r="K45" s="13">
        <f t="shared" si="0"/>
        <v>237.6</v>
      </c>
      <c r="L45" s="2">
        <v>85</v>
      </c>
      <c r="M45" s="2">
        <v>93</v>
      </c>
      <c r="N45" s="2">
        <v>82</v>
      </c>
      <c r="O45" s="4">
        <f t="shared" si="9"/>
        <v>260</v>
      </c>
      <c r="P45" s="13">
        <f t="shared" si="10"/>
        <v>26</v>
      </c>
      <c r="Q45" s="13">
        <f t="shared" si="1"/>
        <v>286</v>
      </c>
      <c r="R45" s="2"/>
      <c r="S45" s="2"/>
      <c r="T45" s="2"/>
      <c r="U45" s="4">
        <f t="shared" si="2"/>
        <v>0</v>
      </c>
      <c r="V45" s="13">
        <f t="shared" si="3"/>
        <v>0</v>
      </c>
      <c r="W45" s="13">
        <f t="shared" si="11"/>
        <v>0</v>
      </c>
      <c r="X45" s="2"/>
      <c r="Y45" s="2"/>
      <c r="Z45" s="4">
        <f t="shared" si="4"/>
        <v>0</v>
      </c>
      <c r="AA45" s="13">
        <f t="shared" si="5"/>
        <v>0</v>
      </c>
      <c r="AB45" s="13">
        <f>Z45+AA45</f>
        <v>0</v>
      </c>
      <c r="AC45" s="2"/>
      <c r="AD45" s="2"/>
      <c r="AE45" s="4">
        <f t="shared" si="6"/>
        <v>0</v>
      </c>
      <c r="AF45" s="15">
        <f>AE45*0.1</f>
        <v>0</v>
      </c>
      <c r="AG45" s="22">
        <f>AE45+AF45</f>
        <v>0</v>
      </c>
      <c r="AH45" s="64">
        <f t="shared" si="12"/>
        <v>0</v>
      </c>
      <c r="AJ45">
        <f t="shared" si="13"/>
        <v>0</v>
      </c>
      <c r="AK45">
        <f>IF(W45&gt;0,2,IF(AB45&gt;0,2,IF(AG45&gt;0,2,0)))</f>
        <v>0</v>
      </c>
      <c r="AL45">
        <v>2</v>
      </c>
      <c r="AM45" s="64">
        <f>IF(W45&gt;0,VLOOKUP(B45,EnrollmentEthnicityFreeMealsSch!B:E,4,FALSE),0)/3</f>
        <v>0</v>
      </c>
    </row>
    <row r="46" spans="1:39" ht="15" customHeight="1">
      <c r="A46" t="str">
        <f>VLOOKUP(B46,'PUBLIC &amp; PRIVATE'!D:I,6,FALSE)</f>
        <v>0137</v>
      </c>
      <c r="B46" s="33" t="s">
        <v>60</v>
      </c>
      <c r="C46" s="2" t="str">
        <f>VLOOKUP(B46,'PUBLIC &amp; PRIVATE'!D:H,2,FALSE)</f>
        <v>4325 Smith St</v>
      </c>
      <c r="D46" s="2" t="str">
        <f>VLOOKUP(B46,'PUBLIC &amp; PRIVATE'!D:H,3,FALSE)</f>
        <v>Fort Wayne</v>
      </c>
      <c r="E46" s="2" t="str">
        <f>VLOOKUP(C46,'PUBLIC &amp; PRIVATE'!E:I,4,FALSE)</f>
        <v>46806-2498</v>
      </c>
      <c r="F46" s="2">
        <v>63</v>
      </c>
      <c r="G46" s="2">
        <v>93</v>
      </c>
      <c r="H46" s="2">
        <v>62</v>
      </c>
      <c r="I46" s="4">
        <f t="shared" si="7"/>
        <v>218</v>
      </c>
      <c r="J46" s="13">
        <f t="shared" si="8"/>
        <v>21.8</v>
      </c>
      <c r="K46" s="13">
        <f t="shared" si="0"/>
        <v>239.8</v>
      </c>
      <c r="L46" s="2">
        <v>81</v>
      </c>
      <c r="M46" s="2">
        <v>68</v>
      </c>
      <c r="N46" s="2">
        <v>71</v>
      </c>
      <c r="O46" s="4">
        <f t="shared" si="9"/>
        <v>220</v>
      </c>
      <c r="P46" s="13">
        <f t="shared" si="10"/>
        <v>22</v>
      </c>
      <c r="Q46" s="13">
        <f t="shared" si="1"/>
        <v>242</v>
      </c>
      <c r="R46" s="2"/>
      <c r="S46" s="2"/>
      <c r="T46" s="2"/>
      <c r="U46" s="4">
        <f t="shared" si="2"/>
        <v>0</v>
      </c>
      <c r="V46" s="13">
        <f t="shared" si="3"/>
        <v>0</v>
      </c>
      <c r="W46" s="13">
        <f t="shared" si="11"/>
        <v>0</v>
      </c>
      <c r="X46" s="2"/>
      <c r="Y46" s="2"/>
      <c r="Z46" s="4">
        <f t="shared" si="4"/>
        <v>0</v>
      </c>
      <c r="AA46" s="13">
        <f t="shared" si="5"/>
        <v>0</v>
      </c>
      <c r="AB46" s="13">
        <f>Z46+AA46</f>
        <v>0</v>
      </c>
      <c r="AC46" s="2"/>
      <c r="AD46" s="2"/>
      <c r="AE46" s="4">
        <f t="shared" si="6"/>
        <v>0</v>
      </c>
      <c r="AF46" s="15">
        <f>AE46*0.1</f>
        <v>0</v>
      </c>
      <c r="AG46" s="22">
        <f>AE46+AF46</f>
        <v>0</v>
      </c>
      <c r="AH46" s="64">
        <f t="shared" si="12"/>
        <v>0</v>
      </c>
      <c r="AJ46">
        <f t="shared" si="13"/>
        <v>0</v>
      </c>
      <c r="AK46">
        <f>IF(W46&gt;0,2,IF(AB46&gt;0,2,IF(AG46&gt;0,2,0)))</f>
        <v>0</v>
      </c>
      <c r="AL46">
        <v>2</v>
      </c>
      <c r="AM46" s="64">
        <f>IF(W46&gt;0,VLOOKUP(B46,EnrollmentEthnicityFreeMealsSch!B:E,4,FALSE),0)/3</f>
        <v>0</v>
      </c>
    </row>
    <row r="47" spans="1:39" ht="15" customHeight="1">
      <c r="A47" t="str">
        <f>VLOOKUP(B47,'PUBLIC &amp; PRIVATE'!D:I,6,FALSE)</f>
        <v>0141</v>
      </c>
      <c r="B47" s="33" t="s">
        <v>61</v>
      </c>
      <c r="C47" s="2" t="str">
        <f>VLOOKUP(B47,'PUBLIC &amp; PRIVATE'!D:H,2,FALSE)</f>
        <v>3000 New Haven Ave</v>
      </c>
      <c r="D47" s="2" t="str">
        <f>VLOOKUP(B47,'PUBLIC &amp; PRIVATE'!D:H,3,FALSE)</f>
        <v>Fort Wayne</v>
      </c>
      <c r="E47" s="2" t="str">
        <f>VLOOKUP(C47,'PUBLIC &amp; PRIVATE'!E:I,4,FALSE)</f>
        <v>46803-2796</v>
      </c>
      <c r="F47" s="2">
        <v>43</v>
      </c>
      <c r="G47" s="2">
        <v>44</v>
      </c>
      <c r="H47" s="2">
        <v>34</v>
      </c>
      <c r="I47" s="4">
        <f t="shared" si="7"/>
        <v>121</v>
      </c>
      <c r="J47" s="13">
        <f t="shared" si="8"/>
        <v>12.100000000000001</v>
      </c>
      <c r="K47" s="13">
        <f t="shared" si="0"/>
        <v>133.1</v>
      </c>
      <c r="L47" s="2">
        <v>49</v>
      </c>
      <c r="M47" s="2">
        <v>44</v>
      </c>
      <c r="N47" s="2">
        <v>31</v>
      </c>
      <c r="O47" s="4">
        <f t="shared" si="9"/>
        <v>124</v>
      </c>
      <c r="P47" s="13">
        <f t="shared" si="10"/>
        <v>12.4</v>
      </c>
      <c r="Q47" s="13">
        <f t="shared" si="1"/>
        <v>136.4</v>
      </c>
      <c r="R47" s="2"/>
      <c r="S47" s="2"/>
      <c r="T47" s="2"/>
      <c r="U47" s="4">
        <f t="shared" si="2"/>
        <v>0</v>
      </c>
      <c r="V47" s="13">
        <f t="shared" si="3"/>
        <v>0</v>
      </c>
      <c r="W47" s="13">
        <f t="shared" si="11"/>
        <v>0</v>
      </c>
      <c r="X47" s="2"/>
      <c r="Y47" s="2"/>
      <c r="Z47" s="4">
        <f t="shared" si="4"/>
        <v>0</v>
      </c>
      <c r="AA47" s="13">
        <f t="shared" si="5"/>
        <v>0</v>
      </c>
      <c r="AB47" s="13">
        <f>Z47+AA47</f>
        <v>0</v>
      </c>
      <c r="AC47" s="2"/>
      <c r="AD47" s="2"/>
      <c r="AE47" s="4">
        <f t="shared" si="6"/>
        <v>0</v>
      </c>
      <c r="AF47" s="15">
        <f>AE47*0.1</f>
        <v>0</v>
      </c>
      <c r="AG47" s="22">
        <f>AE47+AF47</f>
        <v>0</v>
      </c>
      <c r="AH47" s="64">
        <f t="shared" si="12"/>
        <v>0</v>
      </c>
      <c r="AJ47">
        <f t="shared" si="13"/>
        <v>0</v>
      </c>
      <c r="AK47">
        <f>IF(W47&gt;0,2,IF(AB47&gt;0,2,IF(AG47&gt;0,2,0)))</f>
        <v>0</v>
      </c>
      <c r="AL47">
        <v>2</v>
      </c>
      <c r="AM47" s="64">
        <f>IF(W47&gt;0,VLOOKUP(B47,EnrollmentEthnicityFreeMealsSch!B:E,4,FALSE),0)/3</f>
        <v>0</v>
      </c>
    </row>
    <row r="48" spans="1:39" ht="15" customHeight="1">
      <c r="A48" t="str">
        <f>VLOOKUP(B48,'PUBLIC &amp; PRIVATE'!D:I,6,FALSE)</f>
        <v>0149</v>
      </c>
      <c r="B48" s="33" t="s">
        <v>62</v>
      </c>
      <c r="C48" s="2" t="str">
        <f>VLOOKUP(B48,'PUBLIC &amp; PRIVATE'!D:H,2,FALSE)</f>
        <v>1300 Orchard St</v>
      </c>
      <c r="D48" s="2" t="str">
        <f>VLOOKUP(B48,'PUBLIC &amp; PRIVATE'!D:H,3,FALSE)</f>
        <v>Fort Wayne</v>
      </c>
      <c r="E48" s="2" t="str">
        <f>VLOOKUP(C48,'PUBLIC &amp; PRIVATE'!E:I,4,FALSE)</f>
        <v>46808-2790</v>
      </c>
      <c r="F48" s="2">
        <v>53</v>
      </c>
      <c r="G48" s="2">
        <v>54</v>
      </c>
      <c r="H48" s="2">
        <v>63</v>
      </c>
      <c r="I48" s="4">
        <f t="shared" si="7"/>
        <v>170</v>
      </c>
      <c r="J48" s="13">
        <f t="shared" si="8"/>
        <v>17</v>
      </c>
      <c r="K48" s="13">
        <f t="shared" si="0"/>
        <v>187</v>
      </c>
      <c r="L48" s="2">
        <v>57</v>
      </c>
      <c r="M48" s="2">
        <v>51</v>
      </c>
      <c r="N48" s="2">
        <v>42</v>
      </c>
      <c r="O48" s="4">
        <f t="shared" si="9"/>
        <v>150</v>
      </c>
      <c r="P48" s="13">
        <f t="shared" si="10"/>
        <v>15</v>
      </c>
      <c r="Q48" s="13">
        <f t="shared" si="1"/>
        <v>165</v>
      </c>
      <c r="R48" s="2"/>
      <c r="S48" s="2"/>
      <c r="T48" s="2"/>
      <c r="U48" s="4">
        <f t="shared" si="2"/>
        <v>0</v>
      </c>
      <c r="V48" s="13">
        <f t="shared" si="3"/>
        <v>0</v>
      </c>
      <c r="W48" s="13">
        <f t="shared" si="11"/>
        <v>0</v>
      </c>
      <c r="X48" s="2"/>
      <c r="Y48" s="2"/>
      <c r="Z48" s="4">
        <f t="shared" si="4"/>
        <v>0</v>
      </c>
      <c r="AA48" s="13">
        <f t="shared" si="5"/>
        <v>0</v>
      </c>
      <c r="AB48" s="13">
        <f>Z48+AA48</f>
        <v>0</v>
      </c>
      <c r="AC48" s="2"/>
      <c r="AD48" s="2"/>
      <c r="AE48" s="4">
        <f t="shared" si="6"/>
        <v>0</v>
      </c>
      <c r="AF48" s="15">
        <f>AE48*0.1</f>
        <v>0</v>
      </c>
      <c r="AG48" s="22">
        <f>AE48+AF48</f>
        <v>0</v>
      </c>
      <c r="AH48" s="64">
        <f t="shared" si="12"/>
        <v>0</v>
      </c>
      <c r="AJ48">
        <f t="shared" si="13"/>
        <v>0</v>
      </c>
      <c r="AK48">
        <f>IF(W48&gt;0,2,IF(AB48&gt;0,2,IF(AG48&gt;0,2,0)))</f>
        <v>0</v>
      </c>
      <c r="AL48">
        <v>2</v>
      </c>
      <c r="AM48" s="64">
        <f>IF(W48&gt;0,VLOOKUP(B48,EnrollmentEthnicityFreeMealsSch!B:E,4,FALSE),0)/3</f>
        <v>0</v>
      </c>
    </row>
    <row r="49" spans="1:39" ht="15" customHeight="1">
      <c r="A49" t="str">
        <f>VLOOKUP(B49,'PUBLIC &amp; PRIVATE'!D:I,6,FALSE)</f>
        <v>0151</v>
      </c>
      <c r="B49" s="33" t="s">
        <v>63</v>
      </c>
      <c r="C49" s="2" t="str">
        <f>VLOOKUP(B49,'PUBLIC &amp; PRIVATE'!D:H,2,FALSE)</f>
        <v>1111 Greene St</v>
      </c>
      <c r="D49" s="2" t="str">
        <f>VLOOKUP(B49,'PUBLIC &amp; PRIVATE'!D:H,3,FALSE)</f>
        <v>Fort Wayne</v>
      </c>
      <c r="E49" s="2" t="str">
        <f>VLOOKUP(C49,'PUBLIC &amp; PRIVATE'!E:I,4,FALSE)</f>
        <v>46803-2525</v>
      </c>
      <c r="F49" s="2">
        <v>81</v>
      </c>
      <c r="G49" s="2"/>
      <c r="H49" s="2"/>
      <c r="I49" s="4">
        <f t="shared" si="7"/>
        <v>81</v>
      </c>
      <c r="J49" s="13">
        <f t="shared" si="8"/>
        <v>8.1</v>
      </c>
      <c r="K49" s="13">
        <f t="shared" si="0"/>
        <v>89.1</v>
      </c>
      <c r="L49" s="2"/>
      <c r="M49" s="2"/>
      <c r="N49" s="2"/>
      <c r="O49" s="4">
        <f t="shared" si="9"/>
        <v>0</v>
      </c>
      <c r="P49" s="13">
        <f t="shared" si="10"/>
        <v>0</v>
      </c>
      <c r="Q49" s="13">
        <f t="shared" si="1"/>
        <v>0</v>
      </c>
      <c r="R49" s="2"/>
      <c r="S49" s="2"/>
      <c r="T49" s="2"/>
      <c r="U49" s="4">
        <f t="shared" si="2"/>
        <v>0</v>
      </c>
      <c r="V49" s="13">
        <f t="shared" si="3"/>
        <v>0</v>
      </c>
      <c r="W49" s="13">
        <f t="shared" si="11"/>
        <v>0</v>
      </c>
      <c r="X49" s="2"/>
      <c r="Y49" s="2"/>
      <c r="Z49" s="4">
        <f t="shared" si="4"/>
        <v>0</v>
      </c>
      <c r="AA49" s="13">
        <f t="shared" si="5"/>
        <v>0</v>
      </c>
      <c r="AB49" s="13">
        <f>Z49+AA49</f>
        <v>0</v>
      </c>
      <c r="AC49" s="2"/>
      <c r="AD49" s="2"/>
      <c r="AE49" s="4">
        <f t="shared" si="6"/>
        <v>0</v>
      </c>
      <c r="AF49" s="15">
        <f>AE49*0.1</f>
        <v>0</v>
      </c>
      <c r="AG49" s="22">
        <f>AE49+AF49</f>
        <v>0</v>
      </c>
      <c r="AH49" s="64">
        <f t="shared" si="12"/>
        <v>0</v>
      </c>
      <c r="AJ49">
        <f t="shared" si="13"/>
        <v>0</v>
      </c>
      <c r="AK49">
        <f>IF(W49&gt;0,2,IF(AB49&gt;0,2,IF(AG49&gt;0,2,0)))</f>
        <v>0</v>
      </c>
      <c r="AL49">
        <v>2</v>
      </c>
      <c r="AM49" s="64">
        <f>IF(W49&gt;0,VLOOKUP(B49,EnrollmentEthnicityFreeMealsSch!B:E,4,FALSE),0)/3</f>
        <v>0</v>
      </c>
    </row>
    <row r="50" spans="1:39" ht="15" customHeight="1">
      <c r="A50" t="str">
        <f>VLOOKUP(B50,'PUBLIC &amp; PRIVATE'!D:I,6,FALSE)</f>
        <v>0153</v>
      </c>
      <c r="B50" s="33" t="s">
        <v>64</v>
      </c>
      <c r="C50" s="2" t="str">
        <f>VLOOKUP(B50,'PUBLIC &amp; PRIVATE'!D:H,2,FALSE)</f>
        <v>3710 Stafford Dr</v>
      </c>
      <c r="D50" s="2" t="str">
        <f>VLOOKUP(B50,'PUBLIC &amp; PRIVATE'!D:H,3,FALSE)</f>
        <v>Fort Wayne</v>
      </c>
      <c r="E50" s="2" t="str">
        <f>VLOOKUP(C50,'PUBLIC &amp; PRIVATE'!E:I,4,FALSE)</f>
        <v>46805-3199</v>
      </c>
      <c r="F50" s="2">
        <v>66</v>
      </c>
      <c r="G50" s="2">
        <v>62</v>
      </c>
      <c r="H50" s="2">
        <v>74</v>
      </c>
      <c r="I50" s="4">
        <f t="shared" si="7"/>
        <v>202</v>
      </c>
      <c r="J50" s="13">
        <f t="shared" si="8"/>
        <v>20.200000000000003</v>
      </c>
      <c r="K50" s="13">
        <f t="shared" si="0"/>
        <v>222.2</v>
      </c>
      <c r="L50" s="2">
        <v>83</v>
      </c>
      <c r="M50" s="2">
        <v>77</v>
      </c>
      <c r="N50" s="2">
        <v>67</v>
      </c>
      <c r="O50" s="4">
        <f t="shared" si="9"/>
        <v>227</v>
      </c>
      <c r="P50" s="13">
        <f t="shared" si="10"/>
        <v>22.700000000000003</v>
      </c>
      <c r="Q50" s="13">
        <f t="shared" si="1"/>
        <v>249.7</v>
      </c>
      <c r="R50" s="2"/>
      <c r="S50" s="2"/>
      <c r="T50" s="2"/>
      <c r="U50" s="4">
        <f t="shared" si="2"/>
        <v>0</v>
      </c>
      <c r="V50" s="13">
        <f t="shared" si="3"/>
        <v>0</v>
      </c>
      <c r="W50" s="13">
        <f t="shared" si="11"/>
        <v>0</v>
      </c>
      <c r="X50" s="2"/>
      <c r="Y50" s="2"/>
      <c r="Z50" s="4">
        <f t="shared" si="4"/>
        <v>0</v>
      </c>
      <c r="AA50" s="13">
        <f t="shared" si="5"/>
        <v>0</v>
      </c>
      <c r="AB50" s="13">
        <f>Z50+AA50</f>
        <v>0</v>
      </c>
      <c r="AC50" s="2"/>
      <c r="AD50" s="2"/>
      <c r="AE50" s="4">
        <f t="shared" si="6"/>
        <v>0</v>
      </c>
      <c r="AF50" s="15">
        <f>AE50*0.1</f>
        <v>0</v>
      </c>
      <c r="AG50" s="22">
        <f>AE50+AF50</f>
        <v>0</v>
      </c>
      <c r="AH50" s="64">
        <f t="shared" si="12"/>
        <v>0</v>
      </c>
      <c r="AJ50">
        <f t="shared" si="13"/>
        <v>0</v>
      </c>
      <c r="AK50">
        <f>IF(W50&gt;0,2,IF(AB50&gt;0,2,IF(AG50&gt;0,2,0)))</f>
        <v>0</v>
      </c>
      <c r="AL50">
        <v>2</v>
      </c>
      <c r="AM50" s="64">
        <f>IF(W50&gt;0,VLOOKUP(B50,EnrollmentEthnicityFreeMealsSch!B:E,4,FALSE),0)/3</f>
        <v>0</v>
      </c>
    </row>
    <row r="51" spans="1:39" ht="15" customHeight="1">
      <c r="A51" t="str">
        <f>VLOOKUP(B51,'PUBLIC &amp; PRIVATE'!D:I,6,FALSE)</f>
        <v>0154</v>
      </c>
      <c r="B51" s="33" t="s">
        <v>65</v>
      </c>
      <c r="C51" s="2" t="str">
        <f>VLOOKUP(B51,'PUBLIC &amp; PRIVATE'!D:H,2,FALSE)</f>
        <v>6700 Trier Rd</v>
      </c>
      <c r="D51" s="2" t="str">
        <f>VLOOKUP(B51,'PUBLIC &amp; PRIVATE'!D:H,3,FALSE)</f>
        <v>Fort Wayne</v>
      </c>
      <c r="E51" s="2" t="str">
        <f>VLOOKUP(C51,'PUBLIC &amp; PRIVATE'!E:I,4,FALSE)</f>
        <v>46815-5499</v>
      </c>
      <c r="F51" s="2">
        <v>108</v>
      </c>
      <c r="G51" s="2">
        <v>130</v>
      </c>
      <c r="H51" s="2">
        <v>103</v>
      </c>
      <c r="I51" s="4">
        <f t="shared" si="7"/>
        <v>341</v>
      </c>
      <c r="J51" s="13">
        <f t="shared" si="8"/>
        <v>34.1</v>
      </c>
      <c r="K51" s="13">
        <f t="shared" si="0"/>
        <v>375.1</v>
      </c>
      <c r="L51" s="2">
        <v>103</v>
      </c>
      <c r="M51" s="2">
        <v>99</v>
      </c>
      <c r="N51" s="2">
        <v>101</v>
      </c>
      <c r="O51" s="4">
        <f t="shared" si="9"/>
        <v>303</v>
      </c>
      <c r="P51" s="13">
        <f t="shared" si="10"/>
        <v>30.3</v>
      </c>
      <c r="Q51" s="13">
        <f t="shared" si="1"/>
        <v>333.3</v>
      </c>
      <c r="R51" s="2"/>
      <c r="S51" s="2"/>
      <c r="T51" s="2"/>
      <c r="U51" s="4">
        <f t="shared" si="2"/>
        <v>0</v>
      </c>
      <c r="V51" s="13">
        <f t="shared" si="3"/>
        <v>0</v>
      </c>
      <c r="W51" s="13">
        <f t="shared" si="11"/>
        <v>0</v>
      </c>
      <c r="X51" s="2"/>
      <c r="Y51" s="2"/>
      <c r="Z51" s="4">
        <f t="shared" si="4"/>
        <v>0</v>
      </c>
      <c r="AA51" s="13">
        <f t="shared" si="5"/>
        <v>0</v>
      </c>
      <c r="AB51" s="13">
        <f>Z51+AA51</f>
        <v>0</v>
      </c>
      <c r="AC51" s="2"/>
      <c r="AD51" s="2"/>
      <c r="AE51" s="4">
        <f t="shared" si="6"/>
        <v>0</v>
      </c>
      <c r="AF51" s="15">
        <f>AE51*0.1</f>
        <v>0</v>
      </c>
      <c r="AG51" s="22">
        <f>AE51+AF51</f>
        <v>0</v>
      </c>
      <c r="AH51" s="64">
        <f t="shared" si="12"/>
        <v>0</v>
      </c>
      <c r="AJ51">
        <f t="shared" si="13"/>
        <v>0</v>
      </c>
      <c r="AK51">
        <f>IF(W51&gt;0,2,IF(AB51&gt;0,2,IF(AG51&gt;0,2,0)))</f>
        <v>0</v>
      </c>
      <c r="AL51">
        <v>2</v>
      </c>
      <c r="AM51" s="64">
        <f>IF(W51&gt;0,VLOOKUP(B51,EnrollmentEthnicityFreeMealsSch!B:E,4,FALSE),0)/3</f>
        <v>0</v>
      </c>
    </row>
    <row r="52" spans="1:39" ht="15" customHeight="1">
      <c r="A52" t="str">
        <f>VLOOKUP(B52,'PUBLIC &amp; PRIVATE'!D:I,6,FALSE)</f>
        <v>0157</v>
      </c>
      <c r="B52" s="33" t="s">
        <v>66</v>
      </c>
      <c r="C52" s="2" t="str">
        <f>VLOOKUP(B52,'PUBLIC &amp; PRIVATE'!D:H,2,FALSE)</f>
        <v>2004 Alabama Ave</v>
      </c>
      <c r="D52" s="2" t="str">
        <f>VLOOKUP(B52,'PUBLIC &amp; PRIVATE'!D:H,3,FALSE)</f>
        <v>Fort Wayne</v>
      </c>
      <c r="E52" s="2" t="str">
        <f>VLOOKUP(C52,'PUBLIC &amp; PRIVATE'!E:I,4,FALSE)</f>
        <v>46805-4490</v>
      </c>
      <c r="F52" s="2">
        <v>114</v>
      </c>
      <c r="G52" s="2">
        <v>89</v>
      </c>
      <c r="H52" s="2">
        <v>102</v>
      </c>
      <c r="I52" s="4">
        <f t="shared" si="7"/>
        <v>305</v>
      </c>
      <c r="J52" s="13">
        <f t="shared" si="8"/>
        <v>30.5</v>
      </c>
      <c r="K52" s="13">
        <f t="shared" si="0"/>
        <v>335.5</v>
      </c>
      <c r="L52" s="2">
        <v>82</v>
      </c>
      <c r="M52" s="2">
        <v>74</v>
      </c>
      <c r="N52" s="2">
        <v>87</v>
      </c>
      <c r="O52" s="4">
        <f t="shared" si="9"/>
        <v>243</v>
      </c>
      <c r="P52" s="13">
        <f t="shared" si="10"/>
        <v>24.3</v>
      </c>
      <c r="Q52" s="13">
        <f t="shared" si="1"/>
        <v>267.3</v>
      </c>
      <c r="R52" s="2"/>
      <c r="S52" s="2"/>
      <c r="T52" s="2"/>
      <c r="U52" s="4">
        <f t="shared" si="2"/>
        <v>0</v>
      </c>
      <c r="V52" s="13">
        <f t="shared" si="3"/>
        <v>0</v>
      </c>
      <c r="W52" s="13">
        <f t="shared" si="11"/>
        <v>0</v>
      </c>
      <c r="X52" s="2"/>
      <c r="Y52" s="2"/>
      <c r="Z52" s="4">
        <f t="shared" si="4"/>
        <v>0</v>
      </c>
      <c r="AA52" s="13">
        <f t="shared" si="5"/>
        <v>0</v>
      </c>
      <c r="AB52" s="13">
        <f>Z52+AA52</f>
        <v>0</v>
      </c>
      <c r="AC52" s="2"/>
      <c r="AD52" s="2"/>
      <c r="AE52" s="4">
        <f t="shared" si="6"/>
        <v>0</v>
      </c>
      <c r="AF52" s="15">
        <f>AE52*0.1</f>
        <v>0</v>
      </c>
      <c r="AG52" s="22">
        <f>AE52+AF52</f>
        <v>0</v>
      </c>
      <c r="AH52" s="64">
        <f t="shared" si="12"/>
        <v>0</v>
      </c>
      <c r="AJ52">
        <f t="shared" si="13"/>
        <v>0</v>
      </c>
      <c r="AK52">
        <f>IF(W52&gt;0,2,IF(AB52&gt;0,2,IF(AG52&gt;0,2,0)))</f>
        <v>0</v>
      </c>
      <c r="AL52">
        <v>2</v>
      </c>
      <c r="AM52" s="64">
        <f>IF(W52&gt;0,VLOOKUP(B52,EnrollmentEthnicityFreeMealsSch!B:E,4,FALSE),0)/3</f>
        <v>0</v>
      </c>
    </row>
    <row r="53" spans="1:39" ht="15" customHeight="1">
      <c r="A53" t="str">
        <f>VLOOKUP(B53,'PUBLIC &amp; PRIVATE'!D:I,6,FALSE)</f>
        <v>0161</v>
      </c>
      <c r="B53" s="33" t="s">
        <v>67</v>
      </c>
      <c r="C53" s="2" t="str">
        <f>VLOOKUP(B53,'PUBLIC &amp; PRIVATE'!D:H,2,FALSE)</f>
        <v>828 Mildred Ave</v>
      </c>
      <c r="D53" s="2" t="str">
        <f>VLOOKUP(B53,'PUBLIC &amp; PRIVATE'!D:H,3,FALSE)</f>
        <v>Fort Wayne</v>
      </c>
      <c r="E53" s="2" t="str">
        <f>VLOOKUP(C53,'PUBLIC &amp; PRIVATE'!E:I,4,FALSE)</f>
        <v>46808-2197</v>
      </c>
      <c r="F53" s="2">
        <v>69</v>
      </c>
      <c r="G53" s="2">
        <v>74</v>
      </c>
      <c r="H53" s="2">
        <v>84</v>
      </c>
      <c r="I53" s="4">
        <f t="shared" si="7"/>
        <v>227</v>
      </c>
      <c r="J53" s="13">
        <f t="shared" si="8"/>
        <v>22.700000000000003</v>
      </c>
      <c r="K53" s="13">
        <f t="shared" si="0"/>
        <v>249.7</v>
      </c>
      <c r="L53" s="2">
        <v>67</v>
      </c>
      <c r="M53" s="2">
        <v>84</v>
      </c>
      <c r="N53" s="2">
        <v>64</v>
      </c>
      <c r="O53" s="4">
        <f t="shared" si="9"/>
        <v>215</v>
      </c>
      <c r="P53" s="13">
        <f t="shared" si="10"/>
        <v>21.5</v>
      </c>
      <c r="Q53" s="13">
        <f t="shared" si="1"/>
        <v>236.5</v>
      </c>
      <c r="R53" s="2"/>
      <c r="S53" s="2"/>
      <c r="T53" s="2"/>
      <c r="U53" s="4">
        <f t="shared" si="2"/>
        <v>0</v>
      </c>
      <c r="V53" s="13">
        <f t="shared" si="3"/>
        <v>0</v>
      </c>
      <c r="W53" s="13">
        <f t="shared" si="11"/>
        <v>0</v>
      </c>
      <c r="X53" s="2"/>
      <c r="Y53" s="2"/>
      <c r="Z53" s="4">
        <f t="shared" si="4"/>
        <v>0</v>
      </c>
      <c r="AA53" s="13">
        <f t="shared" si="5"/>
        <v>0</v>
      </c>
      <c r="AB53" s="13">
        <f>Z53+AA53</f>
        <v>0</v>
      </c>
      <c r="AC53" s="2"/>
      <c r="AD53" s="2"/>
      <c r="AE53" s="4">
        <f t="shared" si="6"/>
        <v>0</v>
      </c>
      <c r="AF53" s="15">
        <f>AE53*0.1</f>
        <v>0</v>
      </c>
      <c r="AG53" s="22">
        <f>AE53+AF53</f>
        <v>0</v>
      </c>
      <c r="AH53" s="64">
        <f t="shared" si="12"/>
        <v>0</v>
      </c>
      <c r="AJ53">
        <f t="shared" si="13"/>
        <v>0</v>
      </c>
      <c r="AK53">
        <f>IF(W53&gt;0,2,IF(AB53&gt;0,2,IF(AG53&gt;0,2,0)))</f>
        <v>0</v>
      </c>
      <c r="AL53">
        <v>2</v>
      </c>
      <c r="AM53" s="64">
        <f>IF(W53&gt;0,VLOOKUP(B53,EnrollmentEthnicityFreeMealsSch!B:E,4,FALSE),0)/3</f>
        <v>0</v>
      </c>
    </row>
    <row r="54" spans="1:39" ht="15" customHeight="1">
      <c r="A54" t="str">
        <f>VLOOKUP(B54,'PUBLIC &amp; PRIVATE'!D:I,6,FALSE)</f>
        <v>0162</v>
      </c>
      <c r="B54" s="33" t="s">
        <v>68</v>
      </c>
      <c r="C54" s="2" t="str">
        <f>VLOOKUP(B54,'PUBLIC &amp; PRIVATE'!D:H,2,FALSE)</f>
        <v>4501 Vance Ave</v>
      </c>
      <c r="D54" s="2" t="str">
        <f>VLOOKUP(B54,'PUBLIC &amp; PRIVATE'!D:H,3,FALSE)</f>
        <v>Fort Wayne</v>
      </c>
      <c r="E54" s="2" t="str">
        <f>VLOOKUP(C54,'PUBLIC &amp; PRIVATE'!E:I,4,FALSE)</f>
        <v>46815-6799</v>
      </c>
      <c r="F54" s="2">
        <v>90</v>
      </c>
      <c r="G54" s="2">
        <v>98</v>
      </c>
      <c r="H54" s="2">
        <v>112</v>
      </c>
      <c r="I54" s="4">
        <f t="shared" si="7"/>
        <v>300</v>
      </c>
      <c r="J54" s="13">
        <f t="shared" si="8"/>
        <v>30</v>
      </c>
      <c r="K54" s="13">
        <f t="shared" si="0"/>
        <v>330</v>
      </c>
      <c r="L54" s="2">
        <v>103</v>
      </c>
      <c r="M54" s="2">
        <v>114</v>
      </c>
      <c r="N54" s="2">
        <v>105</v>
      </c>
      <c r="O54" s="4">
        <f t="shared" si="9"/>
        <v>322</v>
      </c>
      <c r="P54" s="13">
        <f t="shared" si="10"/>
        <v>32.200000000000003</v>
      </c>
      <c r="Q54" s="13">
        <f t="shared" si="1"/>
        <v>354.2</v>
      </c>
      <c r="R54" s="2"/>
      <c r="S54" s="2"/>
      <c r="T54" s="2"/>
      <c r="U54" s="4">
        <f t="shared" si="2"/>
        <v>0</v>
      </c>
      <c r="V54" s="13">
        <f t="shared" si="3"/>
        <v>0</v>
      </c>
      <c r="W54" s="13">
        <f t="shared" si="11"/>
        <v>0</v>
      </c>
      <c r="X54" s="2"/>
      <c r="Y54" s="2"/>
      <c r="Z54" s="4">
        <f t="shared" si="4"/>
        <v>0</v>
      </c>
      <c r="AA54" s="13">
        <f t="shared" si="5"/>
        <v>0</v>
      </c>
      <c r="AB54" s="13">
        <f>Z54+AA54</f>
        <v>0</v>
      </c>
      <c r="AC54" s="2"/>
      <c r="AD54" s="2"/>
      <c r="AE54" s="4">
        <f t="shared" si="6"/>
        <v>0</v>
      </c>
      <c r="AF54" s="15">
        <f>AE54*0.1</f>
        <v>0</v>
      </c>
      <c r="AG54" s="22">
        <f>AE54+AF54</f>
        <v>0</v>
      </c>
      <c r="AH54" s="64">
        <f t="shared" si="12"/>
        <v>0</v>
      </c>
      <c r="AJ54">
        <f t="shared" si="13"/>
        <v>0</v>
      </c>
      <c r="AK54">
        <f>IF(W54&gt;0,2,IF(AB54&gt;0,2,IF(AG54&gt;0,2,0)))</f>
        <v>0</v>
      </c>
      <c r="AL54">
        <v>2</v>
      </c>
      <c r="AM54" s="64">
        <f>IF(W54&gt;0,VLOOKUP(B54,EnrollmentEthnicityFreeMealsSch!B:E,4,FALSE),0)/3</f>
        <v>0</v>
      </c>
    </row>
    <row r="55" spans="1:39" ht="15" customHeight="1">
      <c r="A55" t="str">
        <f>VLOOKUP(B55,'PUBLIC &amp; PRIVATE'!D:I,6,FALSE)</f>
        <v>0164</v>
      </c>
      <c r="B55" s="33" t="s">
        <v>69</v>
      </c>
      <c r="C55" s="2" t="str">
        <f>VLOOKUP(B55,'PUBLIC &amp; PRIVATE'!D:H,2,FALSE)</f>
        <v>2201 Maplecrest Rd</v>
      </c>
      <c r="D55" s="2" t="str">
        <f>VLOOKUP(B55,'PUBLIC &amp; PRIVATE'!D:H,3,FALSE)</f>
        <v>Fort Wayne</v>
      </c>
      <c r="E55" s="2" t="str">
        <f>VLOOKUP(C55,'PUBLIC &amp; PRIVATE'!E:I,4,FALSE)</f>
        <v>46815-7692</v>
      </c>
      <c r="F55" s="2">
        <v>93</v>
      </c>
      <c r="G55" s="2">
        <v>105</v>
      </c>
      <c r="H55" s="2">
        <v>103</v>
      </c>
      <c r="I55" s="4">
        <f t="shared" si="7"/>
        <v>301</v>
      </c>
      <c r="J55" s="13">
        <f t="shared" si="8"/>
        <v>30.1</v>
      </c>
      <c r="K55" s="13">
        <f t="shared" si="0"/>
        <v>331.1</v>
      </c>
      <c r="L55" s="2">
        <v>107</v>
      </c>
      <c r="M55" s="2">
        <v>112</v>
      </c>
      <c r="N55" s="2">
        <v>113</v>
      </c>
      <c r="O55" s="4">
        <f t="shared" si="9"/>
        <v>332</v>
      </c>
      <c r="P55" s="13">
        <f t="shared" si="10"/>
        <v>33.200000000000003</v>
      </c>
      <c r="Q55" s="13">
        <f t="shared" si="1"/>
        <v>365.2</v>
      </c>
      <c r="R55" s="2"/>
      <c r="S55" s="2"/>
      <c r="T55" s="2"/>
      <c r="U55" s="4">
        <f t="shared" si="2"/>
        <v>0</v>
      </c>
      <c r="V55" s="13">
        <f t="shared" si="3"/>
        <v>0</v>
      </c>
      <c r="W55" s="13">
        <f t="shared" si="11"/>
        <v>0</v>
      </c>
      <c r="X55" s="2"/>
      <c r="Y55" s="2"/>
      <c r="Z55" s="4">
        <f t="shared" si="4"/>
        <v>0</v>
      </c>
      <c r="AA55" s="13">
        <f t="shared" si="5"/>
        <v>0</v>
      </c>
      <c r="AB55" s="13">
        <f>Z55+AA55</f>
        <v>0</v>
      </c>
      <c r="AC55" s="2"/>
      <c r="AD55" s="2"/>
      <c r="AE55" s="4">
        <f t="shared" si="6"/>
        <v>0</v>
      </c>
      <c r="AF55" s="15">
        <f>AE55*0.1</f>
        <v>0</v>
      </c>
      <c r="AG55" s="22">
        <f>AE55+AF55</f>
        <v>0</v>
      </c>
      <c r="AH55" s="64">
        <f t="shared" si="12"/>
        <v>0</v>
      </c>
      <c r="AJ55">
        <f t="shared" si="13"/>
        <v>0</v>
      </c>
      <c r="AK55">
        <f>IF(W55&gt;0,2,IF(AB55&gt;0,2,IF(AG55&gt;0,2,0)))</f>
        <v>0</v>
      </c>
      <c r="AL55">
        <v>2</v>
      </c>
      <c r="AM55" s="64">
        <f>IF(W55&gt;0,VLOOKUP(B55,EnrollmentEthnicityFreeMealsSch!B:E,4,FALSE),0)/3</f>
        <v>0</v>
      </c>
    </row>
    <row r="56" spans="1:39" ht="15" customHeight="1">
      <c r="A56" t="str">
        <f>VLOOKUP(B56,'PUBLIC &amp; PRIVATE'!D:I,6,FALSE)</f>
        <v>0177</v>
      </c>
      <c r="B56" s="33" t="s">
        <v>70</v>
      </c>
      <c r="C56" s="2" t="str">
        <f>VLOOKUP(B56,'PUBLIC &amp; PRIVATE'!D:H,2,FALSE)</f>
        <v>9100 Winchester Rd</v>
      </c>
      <c r="D56" s="2" t="str">
        <f>VLOOKUP(B56,'PUBLIC &amp; PRIVATE'!D:H,3,FALSE)</f>
        <v>Fort Wayne</v>
      </c>
      <c r="E56" s="2" t="str">
        <f>VLOOKUP(C56,'PUBLIC &amp; PRIVATE'!E:I,4,FALSE)</f>
        <v>46819-2499</v>
      </c>
      <c r="F56" s="2"/>
      <c r="G56" s="2"/>
      <c r="H56" s="2"/>
      <c r="I56" s="4">
        <f t="shared" si="7"/>
        <v>0</v>
      </c>
      <c r="J56" s="13">
        <f t="shared" si="8"/>
        <v>0</v>
      </c>
      <c r="K56" s="13">
        <f t="shared" si="0"/>
        <v>0</v>
      </c>
      <c r="L56" s="2"/>
      <c r="M56" s="2"/>
      <c r="N56" s="2"/>
      <c r="O56" s="4">
        <f t="shared" si="9"/>
        <v>0</v>
      </c>
      <c r="P56" s="13">
        <f t="shared" si="10"/>
        <v>0</v>
      </c>
      <c r="Q56" s="13">
        <f t="shared" si="1"/>
        <v>0</v>
      </c>
      <c r="R56" s="2"/>
      <c r="S56" s="2"/>
      <c r="T56" s="2"/>
      <c r="U56" s="4">
        <f t="shared" si="2"/>
        <v>0</v>
      </c>
      <c r="V56" s="13">
        <f t="shared" si="3"/>
        <v>0</v>
      </c>
      <c r="W56" s="13">
        <f t="shared" si="11"/>
        <v>0</v>
      </c>
      <c r="X56" s="2">
        <v>335</v>
      </c>
      <c r="Y56" s="2">
        <v>356</v>
      </c>
      <c r="Z56" s="4">
        <f t="shared" si="4"/>
        <v>691</v>
      </c>
      <c r="AA56" s="13">
        <f t="shared" si="5"/>
        <v>69.100000000000009</v>
      </c>
      <c r="AB56" s="13">
        <f>Z56+AA56</f>
        <v>760.1</v>
      </c>
      <c r="AC56" s="2">
        <v>376</v>
      </c>
      <c r="AD56" s="2">
        <v>279</v>
      </c>
      <c r="AE56" s="4">
        <f t="shared" si="6"/>
        <v>655</v>
      </c>
      <c r="AF56" s="15">
        <f>AE56*0.1</f>
        <v>65.5</v>
      </c>
      <c r="AG56" s="22">
        <f>AE56+AF56</f>
        <v>720.5</v>
      </c>
      <c r="AH56" s="64">
        <f t="shared" si="12"/>
        <v>144.1</v>
      </c>
      <c r="AJ56">
        <f t="shared" si="13"/>
        <v>1</v>
      </c>
      <c r="AK56">
        <f>IF(W56&gt;0,2,IF(AB56&gt;0,2,IF(AG56&gt;0,2,0)))</f>
        <v>2</v>
      </c>
      <c r="AL56">
        <v>2</v>
      </c>
      <c r="AM56" s="64">
        <f>IF(W56&gt;0,VLOOKUP(B56,EnrollmentEthnicityFreeMealsSch!B:E,4,FALSE),0)/3</f>
        <v>0</v>
      </c>
    </row>
    <row r="57" spans="1:39" ht="15" customHeight="1">
      <c r="A57" t="str">
        <f>VLOOKUP(B57,'PUBLIC &amp; PRIVATE'!D:I,6,FALSE)</f>
        <v>0178</v>
      </c>
      <c r="B57" s="33" t="s">
        <v>71</v>
      </c>
      <c r="C57" s="2" t="str">
        <f>VLOOKUP(B57,'PUBLIC &amp; PRIVATE'!D:H,2,FALSE)</f>
        <v>355 S Cornell Cir</v>
      </c>
      <c r="D57" s="2" t="str">
        <f>VLOOKUP(B57,'PUBLIC &amp; PRIVATE'!D:H,3,FALSE)</f>
        <v>Fort Wayne</v>
      </c>
      <c r="E57" s="2" t="str">
        <f>VLOOKUP(C57,'PUBLIC &amp; PRIVATE'!E:I,4,FALSE)</f>
        <v>46807-2819</v>
      </c>
      <c r="F57" s="2">
        <v>103</v>
      </c>
      <c r="G57" s="2">
        <v>102</v>
      </c>
      <c r="H57" s="2">
        <v>91</v>
      </c>
      <c r="I57" s="4">
        <f t="shared" si="7"/>
        <v>296</v>
      </c>
      <c r="J57" s="13">
        <f t="shared" si="8"/>
        <v>29.6</v>
      </c>
      <c r="K57" s="13">
        <f t="shared" si="0"/>
        <v>325.60000000000002</v>
      </c>
      <c r="L57" s="2">
        <v>119</v>
      </c>
      <c r="M57" s="2">
        <v>99</v>
      </c>
      <c r="N57" s="2">
        <v>105</v>
      </c>
      <c r="O57" s="4">
        <f t="shared" si="9"/>
        <v>323</v>
      </c>
      <c r="P57" s="13">
        <f t="shared" si="10"/>
        <v>32.300000000000004</v>
      </c>
      <c r="Q57" s="13">
        <f t="shared" si="1"/>
        <v>355.3</v>
      </c>
      <c r="R57" s="2"/>
      <c r="S57" s="2"/>
      <c r="T57" s="2"/>
      <c r="U57" s="4">
        <f t="shared" si="2"/>
        <v>0</v>
      </c>
      <c r="V57" s="13">
        <f t="shared" si="3"/>
        <v>0</v>
      </c>
      <c r="W57" s="13">
        <f t="shared" si="11"/>
        <v>0</v>
      </c>
      <c r="X57" s="2"/>
      <c r="Y57" s="2"/>
      <c r="Z57" s="4">
        <f t="shared" si="4"/>
        <v>0</v>
      </c>
      <c r="AA57" s="13">
        <f t="shared" si="5"/>
        <v>0</v>
      </c>
      <c r="AB57" s="13">
        <f>Z57+AA57</f>
        <v>0</v>
      </c>
      <c r="AC57" s="2"/>
      <c r="AD57" s="2"/>
      <c r="AE57" s="4">
        <f t="shared" si="6"/>
        <v>0</v>
      </c>
      <c r="AF57" s="15">
        <f>AE57*0.1</f>
        <v>0</v>
      </c>
      <c r="AG57" s="22">
        <f>AE57+AF57</f>
        <v>0</v>
      </c>
      <c r="AH57" s="64">
        <f t="shared" si="12"/>
        <v>0</v>
      </c>
      <c r="AJ57">
        <f t="shared" si="13"/>
        <v>0</v>
      </c>
      <c r="AK57">
        <f>IF(W57&gt;0,2,IF(AB57&gt;0,2,IF(AG57&gt;0,2,0)))</f>
        <v>0</v>
      </c>
      <c r="AL57">
        <v>2</v>
      </c>
      <c r="AM57" s="64">
        <f>IF(W57&gt;0,VLOOKUP(B57,EnrollmentEthnicityFreeMealsSch!B:E,4,FALSE),0)/3</f>
        <v>0</v>
      </c>
    </row>
    <row r="58" spans="1:39" ht="15" customHeight="1">
      <c r="A58" t="str">
        <f>VLOOKUP(B58,'PUBLIC &amp; PRIVATE'!D:I,6,FALSE)</f>
        <v>0186</v>
      </c>
      <c r="B58" s="33" t="s">
        <v>72</v>
      </c>
      <c r="C58" s="2" t="str">
        <f>VLOOKUP(B58,'PUBLIC &amp; PRIVATE'!D:H,2,FALSE)</f>
        <v>7000 Red Haw Dr</v>
      </c>
      <c r="D58" s="2" t="str">
        <f>VLOOKUP(B58,'PUBLIC &amp; PRIVATE'!D:H,3,FALSE)</f>
        <v>Fort Wayne</v>
      </c>
      <c r="E58" s="2" t="str">
        <f>VLOOKUP(C58,'PUBLIC &amp; PRIVATE'!E:I,4,FALSE)</f>
        <v>46825-4899</v>
      </c>
      <c r="F58" s="2">
        <v>78</v>
      </c>
      <c r="G58" s="2">
        <v>60</v>
      </c>
      <c r="H58" s="2">
        <v>55</v>
      </c>
      <c r="I58" s="4">
        <f t="shared" si="7"/>
        <v>193</v>
      </c>
      <c r="J58" s="13">
        <f t="shared" si="8"/>
        <v>19.3</v>
      </c>
      <c r="K58" s="13">
        <f t="shared" si="0"/>
        <v>212.3</v>
      </c>
      <c r="L58" s="2">
        <v>58</v>
      </c>
      <c r="M58" s="2">
        <v>69</v>
      </c>
      <c r="N58" s="2">
        <v>70</v>
      </c>
      <c r="O58" s="4">
        <f t="shared" si="9"/>
        <v>197</v>
      </c>
      <c r="P58" s="13">
        <f t="shared" si="10"/>
        <v>19.700000000000003</v>
      </c>
      <c r="Q58" s="13">
        <f t="shared" si="1"/>
        <v>216.7</v>
      </c>
      <c r="R58" s="2"/>
      <c r="S58" s="2"/>
      <c r="T58" s="2"/>
      <c r="U58" s="4">
        <f t="shared" si="2"/>
        <v>0</v>
      </c>
      <c r="V58" s="13">
        <f t="shared" si="3"/>
        <v>0</v>
      </c>
      <c r="W58" s="13">
        <f t="shared" si="11"/>
        <v>0</v>
      </c>
      <c r="X58" s="2"/>
      <c r="Y58" s="2"/>
      <c r="Z58" s="4">
        <f t="shared" si="4"/>
        <v>0</v>
      </c>
      <c r="AA58" s="13">
        <f t="shared" si="5"/>
        <v>0</v>
      </c>
      <c r="AB58" s="13">
        <f>Z58+AA58</f>
        <v>0</v>
      </c>
      <c r="AC58" s="2"/>
      <c r="AD58" s="2"/>
      <c r="AE58" s="4">
        <f t="shared" si="6"/>
        <v>0</v>
      </c>
      <c r="AF58" s="15">
        <f>AE58*0.1</f>
        <v>0</v>
      </c>
      <c r="AG58" s="22">
        <f>AE58+AF58</f>
        <v>0</v>
      </c>
      <c r="AH58" s="64">
        <f t="shared" si="12"/>
        <v>0</v>
      </c>
      <c r="AJ58">
        <f t="shared" si="13"/>
        <v>0</v>
      </c>
      <c r="AK58">
        <f>IF(W58&gt;0,2,IF(AB58&gt;0,2,IF(AG58&gt;0,2,0)))</f>
        <v>0</v>
      </c>
      <c r="AL58">
        <v>2</v>
      </c>
      <c r="AM58" s="64">
        <f>IF(W58&gt;0,VLOOKUP(B58,EnrollmentEthnicityFreeMealsSch!B:E,4,FALSE),0)/3</f>
        <v>0</v>
      </c>
    </row>
    <row r="59" spans="1:39" ht="15" customHeight="1">
      <c r="A59" t="str">
        <f>VLOOKUP(B59,'PUBLIC &amp; PRIVATE'!D:I,6,FALSE)</f>
        <v>0189</v>
      </c>
      <c r="B59" s="33" t="s">
        <v>73</v>
      </c>
      <c r="C59" s="2" t="str">
        <f>VLOOKUP(B59,'PUBLIC &amp; PRIVATE'!D:H,2,FALSE)</f>
        <v>3835 Wenonah Ln</v>
      </c>
      <c r="D59" s="2" t="str">
        <f>VLOOKUP(B59,'PUBLIC &amp; PRIVATE'!D:H,3,FALSE)</f>
        <v>Fort Wayne</v>
      </c>
      <c r="E59" s="2" t="str">
        <f>VLOOKUP(C59,'PUBLIC &amp; PRIVATE'!E:I,4,FALSE)</f>
        <v>46809-1192</v>
      </c>
      <c r="F59" s="2">
        <v>60</v>
      </c>
      <c r="G59" s="2">
        <v>67</v>
      </c>
      <c r="H59" s="2">
        <v>67</v>
      </c>
      <c r="I59" s="4">
        <f t="shared" si="7"/>
        <v>194</v>
      </c>
      <c r="J59" s="13">
        <f t="shared" si="8"/>
        <v>19.400000000000002</v>
      </c>
      <c r="K59" s="13">
        <f t="shared" si="0"/>
        <v>213.4</v>
      </c>
      <c r="L59" s="2">
        <v>70</v>
      </c>
      <c r="M59" s="2">
        <v>75</v>
      </c>
      <c r="N59" s="2">
        <v>63</v>
      </c>
      <c r="O59" s="4">
        <f t="shared" si="9"/>
        <v>208</v>
      </c>
      <c r="P59" s="13">
        <f t="shared" si="10"/>
        <v>20.8</v>
      </c>
      <c r="Q59" s="13">
        <f t="shared" si="1"/>
        <v>228.8</v>
      </c>
      <c r="R59" s="2"/>
      <c r="S59" s="2"/>
      <c r="T59" s="2"/>
      <c r="U59" s="4">
        <f t="shared" si="2"/>
        <v>0</v>
      </c>
      <c r="V59" s="13">
        <f t="shared" si="3"/>
        <v>0</v>
      </c>
      <c r="W59" s="13">
        <f t="shared" si="11"/>
        <v>0</v>
      </c>
      <c r="X59" s="2"/>
      <c r="Y59" s="2"/>
      <c r="Z59" s="4">
        <f t="shared" si="4"/>
        <v>0</v>
      </c>
      <c r="AA59" s="13">
        <f t="shared" si="5"/>
        <v>0</v>
      </c>
      <c r="AB59" s="13">
        <f>Z59+AA59</f>
        <v>0</v>
      </c>
      <c r="AC59" s="2"/>
      <c r="AD59" s="2"/>
      <c r="AE59" s="4">
        <f t="shared" si="6"/>
        <v>0</v>
      </c>
      <c r="AF59" s="15">
        <f>AE59*0.1</f>
        <v>0</v>
      </c>
      <c r="AG59" s="22">
        <f>AE59+AF59</f>
        <v>0</v>
      </c>
      <c r="AH59" s="64">
        <f t="shared" si="12"/>
        <v>0</v>
      </c>
      <c r="AJ59">
        <f t="shared" si="13"/>
        <v>0</v>
      </c>
      <c r="AK59">
        <f>IF(W59&gt;0,2,IF(AB59&gt;0,2,IF(AG59&gt;0,2,0)))</f>
        <v>0</v>
      </c>
      <c r="AL59">
        <v>2</v>
      </c>
      <c r="AM59" s="64">
        <f>IF(W59&gt;0,VLOOKUP(B59,EnrollmentEthnicityFreeMealsSch!B:E,4,FALSE),0)/3</f>
        <v>0</v>
      </c>
    </row>
    <row r="60" spans="1:39" ht="15" customHeight="1">
      <c r="A60" t="str">
        <f>VLOOKUP(B60,'PUBLIC &amp; PRIVATE'!D:I,6,FALSE)</f>
        <v>0193</v>
      </c>
      <c r="B60" s="33" t="s">
        <v>74</v>
      </c>
      <c r="C60" s="2" t="str">
        <f>VLOOKUP(B60,'PUBLIC &amp; PRIVATE'!D:H,2,FALSE)</f>
        <v>3501 S Anthony Blvd</v>
      </c>
      <c r="D60" s="2" t="str">
        <f>VLOOKUP(B60,'PUBLIC &amp; PRIVATE'!D:H,3,FALSE)</f>
        <v>Fort Wayne</v>
      </c>
      <c r="E60" s="2" t="str">
        <f>VLOOKUP(C60,'PUBLIC &amp; PRIVATE'!E:I,4,FALSE)</f>
        <v>46806-4326</v>
      </c>
      <c r="F60" s="2">
        <v>50</v>
      </c>
      <c r="G60" s="2">
        <v>49</v>
      </c>
      <c r="H60" s="2">
        <v>51</v>
      </c>
      <c r="I60" s="4">
        <f t="shared" si="7"/>
        <v>150</v>
      </c>
      <c r="J60" s="13">
        <f t="shared" si="8"/>
        <v>15</v>
      </c>
      <c r="K60" s="13">
        <f t="shared" si="0"/>
        <v>165</v>
      </c>
      <c r="L60" s="2">
        <v>54</v>
      </c>
      <c r="M60" s="2">
        <v>48</v>
      </c>
      <c r="N60" s="2">
        <v>46</v>
      </c>
      <c r="O60" s="4">
        <f t="shared" si="9"/>
        <v>148</v>
      </c>
      <c r="P60" s="13">
        <f t="shared" si="10"/>
        <v>14.8</v>
      </c>
      <c r="Q60" s="13">
        <f t="shared" si="1"/>
        <v>162.80000000000001</v>
      </c>
      <c r="R60" s="2"/>
      <c r="S60" s="2"/>
      <c r="T60" s="2"/>
      <c r="U60" s="4">
        <f t="shared" si="2"/>
        <v>0</v>
      </c>
      <c r="V60" s="13">
        <f t="shared" si="3"/>
        <v>0</v>
      </c>
      <c r="W60" s="13">
        <f t="shared" si="11"/>
        <v>0</v>
      </c>
      <c r="X60" s="2"/>
      <c r="Y60" s="2"/>
      <c r="Z60" s="4">
        <f t="shared" si="4"/>
        <v>0</v>
      </c>
      <c r="AA60" s="13">
        <f t="shared" si="5"/>
        <v>0</v>
      </c>
      <c r="AB60" s="13">
        <f>Z60+AA60</f>
        <v>0</v>
      </c>
      <c r="AC60" s="2"/>
      <c r="AD60" s="2"/>
      <c r="AE60" s="4">
        <f t="shared" si="6"/>
        <v>0</v>
      </c>
      <c r="AF60" s="15">
        <f>AE60*0.1</f>
        <v>0</v>
      </c>
      <c r="AG60" s="22">
        <f>AE60+AF60</f>
        <v>0</v>
      </c>
      <c r="AH60" s="64">
        <f t="shared" si="12"/>
        <v>0</v>
      </c>
      <c r="AJ60">
        <f t="shared" si="13"/>
        <v>0</v>
      </c>
      <c r="AK60">
        <f>IF(W60&gt;0,2,IF(AB60&gt;0,2,IF(AG60&gt;0,2,0)))</f>
        <v>0</v>
      </c>
      <c r="AL60">
        <v>2</v>
      </c>
      <c r="AM60" s="64">
        <f>IF(W60&gt;0,VLOOKUP(B60,EnrollmentEthnicityFreeMealsSch!B:E,4,FALSE),0)/3</f>
        <v>0</v>
      </c>
    </row>
    <row r="61" spans="1:39" ht="15" customHeight="1">
      <c r="A61" t="str">
        <f>VLOOKUP(B61,'PUBLIC &amp; PRIVATE'!D:I,6,FALSE)</f>
        <v>0197</v>
      </c>
      <c r="B61" s="33" t="s">
        <v>75</v>
      </c>
      <c r="C61" s="2" t="str">
        <f>VLOOKUP(B61,'PUBLIC &amp; PRIVATE'!D:H,2,FALSE)</f>
        <v>2201 Ardmore Ave</v>
      </c>
      <c r="D61" s="2" t="str">
        <f>VLOOKUP(B61,'PUBLIC &amp; PRIVATE'!D:H,3,FALSE)</f>
        <v>Fort Wayne</v>
      </c>
      <c r="E61" s="2" t="str">
        <f>VLOOKUP(C61,'PUBLIC &amp; PRIVATE'!E:I,4,FALSE)</f>
        <v>46802-5057</v>
      </c>
      <c r="F61" s="2">
        <v>59</v>
      </c>
      <c r="G61" s="2">
        <v>62</v>
      </c>
      <c r="H61" s="2">
        <v>47</v>
      </c>
      <c r="I61" s="4">
        <f t="shared" si="7"/>
        <v>168</v>
      </c>
      <c r="J61" s="13">
        <f t="shared" si="8"/>
        <v>16.8</v>
      </c>
      <c r="K61" s="13">
        <f t="shared" si="0"/>
        <v>184.8</v>
      </c>
      <c r="L61" s="2">
        <v>61</v>
      </c>
      <c r="M61" s="2">
        <v>65</v>
      </c>
      <c r="N61" s="2">
        <v>57</v>
      </c>
      <c r="O61" s="4">
        <f t="shared" si="9"/>
        <v>183</v>
      </c>
      <c r="P61" s="13">
        <f t="shared" si="10"/>
        <v>18.3</v>
      </c>
      <c r="Q61" s="13">
        <f t="shared" si="1"/>
        <v>201.3</v>
      </c>
      <c r="R61" s="2"/>
      <c r="S61" s="2"/>
      <c r="T61" s="2"/>
      <c r="U61" s="4">
        <f t="shared" si="2"/>
        <v>0</v>
      </c>
      <c r="V61" s="13">
        <f t="shared" si="3"/>
        <v>0</v>
      </c>
      <c r="W61" s="13">
        <f t="shared" si="11"/>
        <v>0</v>
      </c>
      <c r="X61" s="2"/>
      <c r="Y61" s="2"/>
      <c r="Z61" s="4">
        <f t="shared" si="4"/>
        <v>0</v>
      </c>
      <c r="AA61" s="13">
        <f t="shared" si="5"/>
        <v>0</v>
      </c>
      <c r="AB61" s="13">
        <f>Z61+AA61</f>
        <v>0</v>
      </c>
      <c r="AC61" s="2"/>
      <c r="AD61" s="2"/>
      <c r="AE61" s="4">
        <f t="shared" si="6"/>
        <v>0</v>
      </c>
      <c r="AF61" s="15">
        <f>AE61*0.1</f>
        <v>0</v>
      </c>
      <c r="AG61" s="22">
        <f>AE61+AF61</f>
        <v>0</v>
      </c>
      <c r="AH61" s="64">
        <f t="shared" si="12"/>
        <v>0</v>
      </c>
      <c r="AJ61">
        <f t="shared" si="13"/>
        <v>0</v>
      </c>
      <c r="AK61">
        <f>IF(W61&gt;0,2,IF(AB61&gt;0,2,IF(AG61&gt;0,2,0)))</f>
        <v>0</v>
      </c>
      <c r="AL61">
        <v>2</v>
      </c>
      <c r="AM61" s="64">
        <f>IF(W61&gt;0,VLOOKUP(B61,EnrollmentEthnicityFreeMealsSch!B:E,4,FALSE),0)/3</f>
        <v>0</v>
      </c>
    </row>
    <row r="62" spans="1:39" ht="15" customHeight="1">
      <c r="A62" t="str">
        <f>VLOOKUP(B62,'PUBLIC &amp; PRIVATE'!D:I,6,FALSE)</f>
        <v>0205</v>
      </c>
      <c r="B62" s="33" t="s">
        <v>76</v>
      </c>
      <c r="C62" s="2" t="str">
        <f>VLOOKUP(B62,'PUBLIC &amp; PRIVATE'!D:H,2,FALSE)</f>
        <v>2200 Maplewood Rd</v>
      </c>
      <c r="D62" s="2" t="str">
        <f>VLOOKUP(B62,'PUBLIC &amp; PRIVATE'!D:H,3,FALSE)</f>
        <v>Fort Wayne</v>
      </c>
      <c r="E62" s="2" t="str">
        <f>VLOOKUP(C62,'PUBLIC &amp; PRIVATE'!E:I,4,FALSE)</f>
        <v>46819-1699</v>
      </c>
      <c r="F62" s="2">
        <v>70</v>
      </c>
      <c r="G62" s="2">
        <v>71</v>
      </c>
      <c r="H62" s="2">
        <v>70</v>
      </c>
      <c r="I62" s="4">
        <f t="shared" si="7"/>
        <v>211</v>
      </c>
      <c r="J62" s="13">
        <f t="shared" si="8"/>
        <v>21.1</v>
      </c>
      <c r="K62" s="13">
        <f t="shared" si="0"/>
        <v>232.1</v>
      </c>
      <c r="L62" s="2">
        <v>75</v>
      </c>
      <c r="M62" s="2">
        <v>86</v>
      </c>
      <c r="N62" s="2">
        <v>68</v>
      </c>
      <c r="O62" s="4">
        <f t="shared" si="9"/>
        <v>229</v>
      </c>
      <c r="P62" s="13">
        <f t="shared" si="10"/>
        <v>22.900000000000002</v>
      </c>
      <c r="Q62" s="13">
        <f t="shared" si="1"/>
        <v>251.9</v>
      </c>
      <c r="R62" s="2"/>
      <c r="S62" s="2"/>
      <c r="T62" s="2"/>
      <c r="U62" s="4">
        <f t="shared" si="2"/>
        <v>0</v>
      </c>
      <c r="V62" s="13">
        <f t="shared" si="3"/>
        <v>0</v>
      </c>
      <c r="W62" s="13">
        <f t="shared" si="11"/>
        <v>0</v>
      </c>
      <c r="X62" s="2"/>
      <c r="Y62" s="2"/>
      <c r="Z62" s="4">
        <f t="shared" si="4"/>
        <v>0</v>
      </c>
      <c r="AA62" s="13">
        <f t="shared" si="5"/>
        <v>0</v>
      </c>
      <c r="AB62" s="13">
        <f>Z62+AA62</f>
        <v>0</v>
      </c>
      <c r="AC62" s="2"/>
      <c r="AD62" s="2"/>
      <c r="AE62" s="4">
        <f t="shared" si="6"/>
        <v>0</v>
      </c>
      <c r="AF62" s="15">
        <f>AE62*0.1</f>
        <v>0</v>
      </c>
      <c r="AG62" s="22">
        <f>AE62+AF62</f>
        <v>0</v>
      </c>
      <c r="AH62" s="64">
        <f t="shared" si="12"/>
        <v>0</v>
      </c>
      <c r="AJ62">
        <f t="shared" si="13"/>
        <v>0</v>
      </c>
      <c r="AK62">
        <f>IF(W62&gt;0,2,IF(AB62&gt;0,2,IF(AG62&gt;0,2,0)))</f>
        <v>0</v>
      </c>
      <c r="AL62">
        <v>2</v>
      </c>
      <c r="AM62" s="64">
        <f>IF(W62&gt;0,VLOOKUP(B62,EnrollmentEthnicityFreeMealsSch!B:E,4,FALSE),0)/3</f>
        <v>0</v>
      </c>
    </row>
    <row r="63" spans="1:39" ht="15" customHeight="1">
      <c r="A63" t="str">
        <f>VLOOKUP(B63,'PUBLIC &amp; PRIVATE'!D:I,6,FALSE)</f>
        <v>0209</v>
      </c>
      <c r="B63" s="33" t="s">
        <v>77</v>
      </c>
      <c r="C63" s="2" t="str">
        <f>VLOOKUP(B63,'PUBLIC &amp; PRIVATE'!D:H,2,FALSE)</f>
        <v>5320 Rebecca Dr</v>
      </c>
      <c r="D63" s="2" t="str">
        <f>VLOOKUP(B63,'PUBLIC &amp; PRIVATE'!D:H,3,FALSE)</f>
        <v>Fort Wayne</v>
      </c>
      <c r="E63" s="2" t="str">
        <f>VLOOKUP(C63,'PUBLIC &amp; PRIVATE'!E:I,4,FALSE)</f>
        <v>46835-1133</v>
      </c>
      <c r="F63" s="2">
        <v>57</v>
      </c>
      <c r="G63" s="2">
        <v>42</v>
      </c>
      <c r="H63" s="2">
        <v>50</v>
      </c>
      <c r="I63" s="4">
        <f t="shared" si="7"/>
        <v>149</v>
      </c>
      <c r="J63" s="13">
        <f t="shared" si="8"/>
        <v>14.9</v>
      </c>
      <c r="K63" s="13">
        <f t="shared" si="0"/>
        <v>163.9</v>
      </c>
      <c r="L63" s="2">
        <v>37</v>
      </c>
      <c r="M63" s="2">
        <v>63</v>
      </c>
      <c r="N63" s="2">
        <v>53</v>
      </c>
      <c r="O63" s="4">
        <f t="shared" si="9"/>
        <v>153</v>
      </c>
      <c r="P63" s="13">
        <f t="shared" si="10"/>
        <v>15.3</v>
      </c>
      <c r="Q63" s="13">
        <f t="shared" si="1"/>
        <v>168.3</v>
      </c>
      <c r="R63" s="2"/>
      <c r="S63" s="2"/>
      <c r="T63" s="2"/>
      <c r="U63" s="4">
        <f t="shared" si="2"/>
        <v>0</v>
      </c>
      <c r="V63" s="13">
        <f t="shared" si="3"/>
        <v>0</v>
      </c>
      <c r="W63" s="13">
        <f t="shared" si="11"/>
        <v>0</v>
      </c>
      <c r="X63" s="2"/>
      <c r="Y63" s="2"/>
      <c r="Z63" s="4">
        <f t="shared" si="4"/>
        <v>0</v>
      </c>
      <c r="AA63" s="13">
        <f t="shared" si="5"/>
        <v>0</v>
      </c>
      <c r="AB63" s="13">
        <f>Z63+AA63</f>
        <v>0</v>
      </c>
      <c r="AC63" s="2"/>
      <c r="AD63" s="2"/>
      <c r="AE63" s="4">
        <f t="shared" si="6"/>
        <v>0</v>
      </c>
      <c r="AF63" s="15">
        <f>AE63*0.1</f>
        <v>0</v>
      </c>
      <c r="AG63" s="22">
        <f>AE63+AF63</f>
        <v>0</v>
      </c>
      <c r="AH63" s="64">
        <f t="shared" si="12"/>
        <v>0</v>
      </c>
      <c r="AJ63">
        <f t="shared" si="13"/>
        <v>0</v>
      </c>
      <c r="AK63">
        <f>IF(W63&gt;0,2,IF(AB63&gt;0,2,IF(AG63&gt;0,2,0)))</f>
        <v>0</v>
      </c>
      <c r="AL63">
        <v>2</v>
      </c>
      <c r="AM63" s="64">
        <f>IF(W63&gt;0,VLOOKUP(B63,EnrollmentEthnicityFreeMealsSch!B:E,4,FALSE),0)/3</f>
        <v>0</v>
      </c>
    </row>
    <row r="64" spans="1:39" ht="15" customHeight="1">
      <c r="A64" t="str">
        <f>VLOOKUP(B64,'PUBLIC &amp; PRIVATE'!D:I,6,FALSE)</f>
        <v>0217</v>
      </c>
      <c r="B64" s="33" t="s">
        <v>78</v>
      </c>
      <c r="C64" s="2" t="str">
        <f>VLOOKUP(B64,'PUBLIC &amp; PRIVATE'!D:H,2,FALSE)</f>
        <v>5301 Archwood Ln</v>
      </c>
      <c r="D64" s="2" t="str">
        <f>VLOOKUP(B64,'PUBLIC &amp; PRIVATE'!D:H,3,FALSE)</f>
        <v>Fort Wayne</v>
      </c>
      <c r="E64" s="2" t="str">
        <f>VLOOKUP(C64,'PUBLIC &amp; PRIVATE'!E:I,4,FALSE)</f>
        <v>46825-5699</v>
      </c>
      <c r="F64" s="2">
        <v>78</v>
      </c>
      <c r="G64" s="2">
        <v>71</v>
      </c>
      <c r="H64" s="2">
        <v>65</v>
      </c>
      <c r="I64" s="4">
        <f t="shared" si="7"/>
        <v>214</v>
      </c>
      <c r="J64" s="13">
        <f t="shared" si="8"/>
        <v>21.400000000000002</v>
      </c>
      <c r="K64" s="13">
        <f t="shared" si="0"/>
        <v>235.4</v>
      </c>
      <c r="L64" s="2">
        <v>65</v>
      </c>
      <c r="M64" s="2">
        <v>74</v>
      </c>
      <c r="N64" s="2">
        <v>59</v>
      </c>
      <c r="O64" s="4">
        <f t="shared" si="9"/>
        <v>198</v>
      </c>
      <c r="P64" s="13">
        <f t="shared" si="10"/>
        <v>19.8</v>
      </c>
      <c r="Q64" s="13">
        <f t="shared" si="1"/>
        <v>217.8</v>
      </c>
      <c r="R64" s="2"/>
      <c r="S64" s="2"/>
      <c r="T64" s="2"/>
      <c r="U64" s="4">
        <f t="shared" ref="U64:U126" si="14">R64+S64+T64</f>
        <v>0</v>
      </c>
      <c r="V64" s="13">
        <f t="shared" ref="V64:V126" si="15">U64*0.1</f>
        <v>0</v>
      </c>
      <c r="W64" s="13">
        <f t="shared" ref="W64:W126" si="16">U64+V64</f>
        <v>0</v>
      </c>
      <c r="X64" s="2"/>
      <c r="Y64" s="2"/>
      <c r="Z64" s="4">
        <f t="shared" ref="Z64:Z126" si="17">X64+Y64</f>
        <v>0</v>
      </c>
      <c r="AA64" s="13">
        <f t="shared" ref="AA64:AA126" si="18">Z64*0.1</f>
        <v>0</v>
      </c>
      <c r="AB64" s="13">
        <f>Z64+AA64</f>
        <v>0</v>
      </c>
      <c r="AC64" s="2"/>
      <c r="AD64" s="2"/>
      <c r="AE64" s="4">
        <f t="shared" ref="AE64:AE126" si="19">AC64+AD64</f>
        <v>0</v>
      </c>
      <c r="AF64" s="15">
        <f>AE64*0.1</f>
        <v>0</v>
      </c>
      <c r="AG64" s="22">
        <f>AE64+AF64</f>
        <v>0</v>
      </c>
      <c r="AH64" s="64">
        <f t="shared" si="12"/>
        <v>0</v>
      </c>
      <c r="AJ64">
        <f t="shared" si="13"/>
        <v>0</v>
      </c>
      <c r="AK64">
        <f>IF(W64&gt;0,2,IF(AB64&gt;0,2,IF(AG64&gt;0,2,0)))</f>
        <v>0</v>
      </c>
      <c r="AL64">
        <v>2</v>
      </c>
      <c r="AM64" s="64">
        <f>IF(W64&gt;0,VLOOKUP(B64,EnrollmentEthnicityFreeMealsSch!B:E,4,FALSE),0)/3</f>
        <v>0</v>
      </c>
    </row>
    <row r="65" spans="1:39" ht="15" customHeight="1">
      <c r="A65" t="str">
        <f>VLOOKUP(B65,'PUBLIC &amp; PRIVATE'!D:I,6,FALSE)</f>
        <v>0219</v>
      </c>
      <c r="B65" s="33" t="s">
        <v>79</v>
      </c>
      <c r="C65" s="2" t="str">
        <f>VLOOKUP(B65,'PUBLIC &amp; PRIVATE'!D:H,2,FALSE)</f>
        <v>7001 Coldwater Rd</v>
      </c>
      <c r="D65" s="2" t="str">
        <f>VLOOKUP(B65,'PUBLIC &amp; PRIVATE'!D:H,3,FALSE)</f>
        <v>Fort Wayne</v>
      </c>
      <c r="E65" s="2" t="str">
        <f>VLOOKUP(C65,'PUBLIC &amp; PRIVATE'!E:I,4,FALSE)</f>
        <v>46825-3696</v>
      </c>
      <c r="F65" s="2"/>
      <c r="G65" s="2"/>
      <c r="H65" s="2"/>
      <c r="I65" s="4">
        <f t="shared" ref="I65:I127" si="20">F65+G65+H65</f>
        <v>0</v>
      </c>
      <c r="J65" s="13">
        <f t="shared" ref="J65:J127" si="21">I65*0.1</f>
        <v>0</v>
      </c>
      <c r="K65" s="13">
        <f t="shared" ref="K65:K127" si="22">I65+J65</f>
        <v>0</v>
      </c>
      <c r="L65" s="2"/>
      <c r="M65" s="2"/>
      <c r="N65" s="2"/>
      <c r="O65" s="4">
        <f t="shared" ref="O65:O127" si="23">L65+M65+N65</f>
        <v>0</v>
      </c>
      <c r="P65" s="13">
        <f t="shared" ref="P65:P127" si="24">O65*0.1</f>
        <v>0</v>
      </c>
      <c r="Q65" s="13">
        <f t="shared" ref="Q65:Q127" si="25">O65+P65</f>
        <v>0</v>
      </c>
      <c r="R65" s="2"/>
      <c r="S65" s="2"/>
      <c r="T65" s="2"/>
      <c r="U65" s="4">
        <f t="shared" si="14"/>
        <v>0</v>
      </c>
      <c r="V65" s="13">
        <f t="shared" si="15"/>
        <v>0</v>
      </c>
      <c r="W65" s="13">
        <f t="shared" si="16"/>
        <v>0</v>
      </c>
      <c r="X65" s="2">
        <v>547</v>
      </c>
      <c r="Y65" s="2">
        <v>524</v>
      </c>
      <c r="Z65" s="4">
        <f t="shared" si="17"/>
        <v>1071</v>
      </c>
      <c r="AA65" s="13">
        <f t="shared" si="18"/>
        <v>107.10000000000001</v>
      </c>
      <c r="AB65" s="13">
        <f>Z65+AA65</f>
        <v>1178.0999999999999</v>
      </c>
      <c r="AC65" s="2">
        <v>533</v>
      </c>
      <c r="AD65" s="2">
        <v>520</v>
      </c>
      <c r="AE65" s="4">
        <f t="shared" si="19"/>
        <v>1053</v>
      </c>
      <c r="AF65" s="15">
        <f>AE65*0.1</f>
        <v>105.30000000000001</v>
      </c>
      <c r="AG65" s="22">
        <f>AE65+AF65</f>
        <v>1158.3</v>
      </c>
      <c r="AH65" s="64">
        <f t="shared" si="12"/>
        <v>231.66</v>
      </c>
      <c r="AJ65">
        <f t="shared" si="13"/>
        <v>1</v>
      </c>
      <c r="AK65">
        <f>IF(W65&gt;0,2,IF(AB65&gt;0,2,IF(AG65&gt;0,2,0)))</f>
        <v>2</v>
      </c>
      <c r="AL65">
        <v>2</v>
      </c>
      <c r="AM65" s="64">
        <f>IF(W65&gt;0,VLOOKUP(B65,EnrollmentEthnicityFreeMealsSch!B:E,4,FALSE),0)/3</f>
        <v>0</v>
      </c>
    </row>
    <row r="66" spans="1:39" ht="15" customHeight="1">
      <c r="A66" t="str">
        <f>VLOOKUP(B66,'PUBLIC &amp; PRIVATE'!D:I,6,FALSE)</f>
        <v>0221</v>
      </c>
      <c r="B66" s="33" t="s">
        <v>80</v>
      </c>
      <c r="C66" s="2" t="str">
        <f>VLOOKUP(B66,'PUBLIC &amp; PRIVATE'!D:H,2,FALSE)</f>
        <v>1901 W State St</v>
      </c>
      <c r="D66" s="2" t="str">
        <f>VLOOKUP(B66,'PUBLIC &amp; PRIVATE'!D:H,3,FALSE)</f>
        <v>Fort Wayne</v>
      </c>
      <c r="E66" s="2" t="str">
        <f>VLOOKUP(C66,'PUBLIC &amp; PRIVATE'!E:I,4,FALSE)</f>
        <v>46808-1997</v>
      </c>
      <c r="F66" s="2">
        <v>89</v>
      </c>
      <c r="G66" s="2">
        <v>68</v>
      </c>
      <c r="H66" s="2">
        <v>93</v>
      </c>
      <c r="I66" s="4">
        <f t="shared" si="20"/>
        <v>250</v>
      </c>
      <c r="J66" s="13">
        <f t="shared" si="21"/>
        <v>25</v>
      </c>
      <c r="K66" s="13">
        <f t="shared" si="22"/>
        <v>275</v>
      </c>
      <c r="L66" s="2">
        <v>95</v>
      </c>
      <c r="M66" s="2">
        <v>86</v>
      </c>
      <c r="N66" s="2">
        <v>90</v>
      </c>
      <c r="O66" s="4">
        <f t="shared" si="23"/>
        <v>271</v>
      </c>
      <c r="P66" s="13">
        <f t="shared" si="24"/>
        <v>27.1</v>
      </c>
      <c r="Q66" s="13">
        <f t="shared" si="25"/>
        <v>298.10000000000002</v>
      </c>
      <c r="R66" s="2"/>
      <c r="S66" s="2"/>
      <c r="T66" s="2"/>
      <c r="U66" s="4">
        <f t="shared" si="14"/>
        <v>0</v>
      </c>
      <c r="V66" s="13">
        <f t="shared" si="15"/>
        <v>0</v>
      </c>
      <c r="W66" s="13">
        <f t="shared" si="16"/>
        <v>0</v>
      </c>
      <c r="X66" s="2"/>
      <c r="Y66" s="2"/>
      <c r="Z66" s="4">
        <f t="shared" si="17"/>
        <v>0</v>
      </c>
      <c r="AA66" s="13">
        <f t="shared" si="18"/>
        <v>0</v>
      </c>
      <c r="AB66" s="13">
        <f>Z66+AA66</f>
        <v>0</v>
      </c>
      <c r="AC66" s="2"/>
      <c r="AD66" s="2"/>
      <c r="AE66" s="4">
        <f t="shared" si="19"/>
        <v>0</v>
      </c>
      <c r="AF66" s="15">
        <f>AE66*0.1</f>
        <v>0</v>
      </c>
      <c r="AG66" s="22">
        <f>AE66+AF66</f>
        <v>0</v>
      </c>
      <c r="AH66" s="64">
        <f t="shared" si="12"/>
        <v>0</v>
      </c>
      <c r="AJ66">
        <f t="shared" si="13"/>
        <v>0</v>
      </c>
      <c r="AK66">
        <f>IF(W66&gt;0,2,IF(AB66&gt;0,2,IF(AG66&gt;0,2,0)))</f>
        <v>0</v>
      </c>
      <c r="AL66">
        <v>2</v>
      </c>
      <c r="AM66" s="64">
        <f>IF(W66&gt;0,VLOOKUP(B66,EnrollmentEthnicityFreeMealsSch!B:E,4,FALSE),0)/3</f>
        <v>0</v>
      </c>
    </row>
    <row r="67" spans="1:39" ht="15" customHeight="1">
      <c r="A67" t="str">
        <f>VLOOKUP(B67,'PUBLIC &amp; PRIVATE'!D:I,6,FALSE)</f>
        <v>0233</v>
      </c>
      <c r="B67" s="33" t="s">
        <v>81</v>
      </c>
      <c r="C67" s="2" t="str">
        <f>VLOOKUP(B67,'PUBLIC &amp; PRIVATE'!D:H,2,FALSE)</f>
        <v>6341 St Joe Ctr Rd</v>
      </c>
      <c r="D67" s="2" t="str">
        <f>VLOOKUP(B67,'PUBLIC &amp; PRIVATE'!D:H,3,FALSE)</f>
        <v>Fort Wayne</v>
      </c>
      <c r="E67" s="2" t="str">
        <f>VLOOKUP(C67,'PUBLIC &amp; PRIVATE'!E:I,4,FALSE)</f>
        <v>46835-3802</v>
      </c>
      <c r="F67" s="2">
        <v>65</v>
      </c>
      <c r="G67" s="2">
        <v>80</v>
      </c>
      <c r="H67" s="2">
        <v>65</v>
      </c>
      <c r="I67" s="4">
        <f t="shared" si="20"/>
        <v>210</v>
      </c>
      <c r="J67" s="13">
        <f t="shared" si="21"/>
        <v>21</v>
      </c>
      <c r="K67" s="13">
        <f t="shared" si="22"/>
        <v>231</v>
      </c>
      <c r="L67" s="2">
        <v>65</v>
      </c>
      <c r="M67" s="2">
        <v>81</v>
      </c>
      <c r="N67" s="2">
        <v>71</v>
      </c>
      <c r="O67" s="4">
        <f t="shared" si="23"/>
        <v>217</v>
      </c>
      <c r="P67" s="13">
        <f t="shared" si="24"/>
        <v>21.700000000000003</v>
      </c>
      <c r="Q67" s="13">
        <f t="shared" si="25"/>
        <v>238.7</v>
      </c>
      <c r="R67" s="2"/>
      <c r="S67" s="2"/>
      <c r="T67" s="2"/>
      <c r="U67" s="4">
        <f t="shared" si="14"/>
        <v>0</v>
      </c>
      <c r="V67" s="13">
        <f t="shared" si="15"/>
        <v>0</v>
      </c>
      <c r="W67" s="13">
        <f t="shared" si="16"/>
        <v>0</v>
      </c>
      <c r="X67" s="2"/>
      <c r="Y67" s="2"/>
      <c r="Z67" s="4">
        <f t="shared" si="17"/>
        <v>0</v>
      </c>
      <c r="AA67" s="13">
        <f t="shared" si="18"/>
        <v>0</v>
      </c>
      <c r="AB67" s="13">
        <f>Z67+AA67</f>
        <v>0</v>
      </c>
      <c r="AC67" s="2"/>
      <c r="AD67" s="2"/>
      <c r="AE67" s="4">
        <f t="shared" si="19"/>
        <v>0</v>
      </c>
      <c r="AF67" s="15">
        <f>AE67*0.1</f>
        <v>0</v>
      </c>
      <c r="AG67" s="22">
        <f>AE67+AF67</f>
        <v>0</v>
      </c>
      <c r="AH67" s="64">
        <f t="shared" ref="AH67:AH130" si="26">AG67*0.2</f>
        <v>0</v>
      </c>
      <c r="AJ67">
        <f t="shared" ref="AJ67:AJ130" si="27">IF(AG67&gt;0,1,0)</f>
        <v>0</v>
      </c>
      <c r="AK67">
        <f>IF(W67&gt;0,2,IF(AB67&gt;0,2,IF(AG67&gt;0,2,0)))</f>
        <v>0</v>
      </c>
      <c r="AL67">
        <v>2</v>
      </c>
      <c r="AM67" s="64">
        <f>IF(W67&gt;0,VLOOKUP(B67,EnrollmentEthnicityFreeMealsSch!B:E,4,FALSE),0)/3</f>
        <v>0</v>
      </c>
    </row>
    <row r="68" spans="1:39" ht="15" customHeight="1">
      <c r="A68" t="str">
        <f>VLOOKUP(B68,'PUBLIC &amp; PRIVATE'!D:I,6,FALSE)</f>
        <v>0239</v>
      </c>
      <c r="B68" s="33" t="s">
        <v>82</v>
      </c>
      <c r="C68" s="2" t="str">
        <f>VLOOKUP(B68,'PUBLIC &amp; PRIVATE'!D:H,2,FALSE)</f>
        <v>4501 Thorngate Dr</v>
      </c>
      <c r="D68" s="2" t="str">
        <f>VLOOKUP(B68,'PUBLIC &amp; PRIVATE'!D:H,3,FALSE)</f>
        <v>Fort Wayne</v>
      </c>
      <c r="E68" s="2" t="str">
        <f>VLOOKUP(C68,'PUBLIC &amp; PRIVATE'!E:I,4,FALSE)</f>
        <v>46835-3458</v>
      </c>
      <c r="F68" s="2">
        <v>52</v>
      </c>
      <c r="G68" s="2">
        <v>69</v>
      </c>
      <c r="H68" s="2">
        <v>64</v>
      </c>
      <c r="I68" s="4">
        <f t="shared" si="20"/>
        <v>185</v>
      </c>
      <c r="J68" s="13">
        <f t="shared" si="21"/>
        <v>18.5</v>
      </c>
      <c r="K68" s="13">
        <f t="shared" si="22"/>
        <v>203.5</v>
      </c>
      <c r="L68" s="2">
        <v>64</v>
      </c>
      <c r="M68" s="2">
        <v>88</v>
      </c>
      <c r="N68" s="2">
        <v>69</v>
      </c>
      <c r="O68" s="4">
        <f t="shared" si="23"/>
        <v>221</v>
      </c>
      <c r="P68" s="13">
        <f t="shared" si="24"/>
        <v>22.1</v>
      </c>
      <c r="Q68" s="13">
        <f t="shared" si="25"/>
        <v>243.1</v>
      </c>
      <c r="R68" s="2"/>
      <c r="S68" s="2"/>
      <c r="T68" s="2"/>
      <c r="U68" s="4">
        <f t="shared" si="14"/>
        <v>0</v>
      </c>
      <c r="V68" s="13">
        <f t="shared" si="15"/>
        <v>0</v>
      </c>
      <c r="W68" s="13">
        <f t="shared" si="16"/>
        <v>0</v>
      </c>
      <c r="X68" s="2"/>
      <c r="Y68" s="2"/>
      <c r="Z68" s="4">
        <f t="shared" si="17"/>
        <v>0</v>
      </c>
      <c r="AA68" s="13">
        <f t="shared" si="18"/>
        <v>0</v>
      </c>
      <c r="AB68" s="13">
        <f>Z68+AA68</f>
        <v>0</v>
      </c>
      <c r="AC68" s="2"/>
      <c r="AD68" s="2"/>
      <c r="AE68" s="4">
        <f t="shared" si="19"/>
        <v>0</v>
      </c>
      <c r="AF68" s="15">
        <f>AE68*0.1</f>
        <v>0</v>
      </c>
      <c r="AG68" s="22">
        <f>AE68+AF68</f>
        <v>0</v>
      </c>
      <c r="AH68" s="64">
        <f t="shared" si="26"/>
        <v>0</v>
      </c>
      <c r="AJ68">
        <f t="shared" si="27"/>
        <v>0</v>
      </c>
      <c r="AK68">
        <f>IF(W68&gt;0,2,IF(AB68&gt;0,2,IF(AG68&gt;0,2,0)))</f>
        <v>0</v>
      </c>
      <c r="AL68">
        <v>2</v>
      </c>
      <c r="AM68" s="64">
        <f>IF(W68&gt;0,VLOOKUP(B68,EnrollmentEthnicityFreeMealsSch!B:E,4,FALSE),0)/3</f>
        <v>0</v>
      </c>
    </row>
    <row r="69" spans="1:39" ht="15" customHeight="1">
      <c r="A69" t="str">
        <f>VLOOKUP(B69,'PUBLIC &amp; PRIVATE'!D:I,6,FALSE)</f>
        <v>0240</v>
      </c>
      <c r="B69" s="33" t="s">
        <v>83</v>
      </c>
      <c r="C69" s="2" t="str">
        <f>VLOOKUP(B69,'PUBLIC &amp; PRIVATE'!D:H,2,FALSE)</f>
        <v>1000 E Cook Rd</v>
      </c>
      <c r="D69" s="2" t="str">
        <f>VLOOKUP(B69,'PUBLIC &amp; PRIVATE'!D:H,3,FALSE)</f>
        <v>Fort Wayne</v>
      </c>
      <c r="E69" s="2" t="str">
        <f>VLOOKUP(C69,'PUBLIC &amp; PRIVATE'!E:I,4,FALSE)</f>
        <v>46825-3698</v>
      </c>
      <c r="F69" s="2"/>
      <c r="G69" s="2"/>
      <c r="H69" s="2"/>
      <c r="I69" s="4">
        <f t="shared" si="20"/>
        <v>0</v>
      </c>
      <c r="J69" s="13">
        <f t="shared" si="21"/>
        <v>0</v>
      </c>
      <c r="K69" s="13">
        <f t="shared" si="22"/>
        <v>0</v>
      </c>
      <c r="L69" s="2"/>
      <c r="M69" s="2"/>
      <c r="N69" s="2"/>
      <c r="O69" s="4">
        <f t="shared" si="23"/>
        <v>0</v>
      </c>
      <c r="P69" s="13">
        <f t="shared" si="24"/>
        <v>0</v>
      </c>
      <c r="Q69" s="13">
        <f t="shared" si="25"/>
        <v>0</v>
      </c>
      <c r="R69" s="2">
        <v>232</v>
      </c>
      <c r="S69" s="2">
        <v>236</v>
      </c>
      <c r="T69" s="2">
        <v>199</v>
      </c>
      <c r="U69" s="4">
        <f t="shared" si="14"/>
        <v>667</v>
      </c>
      <c r="V69" s="13">
        <f t="shared" si="15"/>
        <v>66.7</v>
      </c>
      <c r="W69" s="13">
        <f t="shared" si="16"/>
        <v>733.7</v>
      </c>
      <c r="X69" s="2"/>
      <c r="Y69" s="2"/>
      <c r="Z69" s="4">
        <f t="shared" si="17"/>
        <v>0</v>
      </c>
      <c r="AA69" s="13">
        <f t="shared" si="18"/>
        <v>0</v>
      </c>
      <c r="AB69" s="13">
        <f>Z69+AA69</f>
        <v>0</v>
      </c>
      <c r="AC69" s="2"/>
      <c r="AD69" s="2"/>
      <c r="AE69" s="4">
        <f t="shared" si="19"/>
        <v>0</v>
      </c>
      <c r="AF69" s="15">
        <f>AE69*0.1</f>
        <v>0</v>
      </c>
      <c r="AG69" s="22">
        <f>AE69+AF69</f>
        <v>0</v>
      </c>
      <c r="AH69" s="64">
        <f t="shared" si="26"/>
        <v>0</v>
      </c>
      <c r="AJ69">
        <f t="shared" si="27"/>
        <v>0</v>
      </c>
      <c r="AK69">
        <f>IF(W69&gt;0,2,IF(AB69&gt;0,2,IF(AG69&gt;0,2,0)))</f>
        <v>2</v>
      </c>
      <c r="AL69">
        <v>2</v>
      </c>
      <c r="AM69" s="64">
        <f>IF(W69&gt;0,VLOOKUP(B69,EnrollmentEthnicityFreeMealsSch!B:E,4,FALSE),0)/3</f>
        <v>143.66666666666666</v>
      </c>
    </row>
    <row r="70" spans="1:39" ht="15" customHeight="1">
      <c r="A70" t="str">
        <f>VLOOKUP(B70,'PUBLIC &amp; PRIVATE'!D:I,6,FALSE)</f>
        <v>0241</v>
      </c>
      <c r="B70" s="33" t="s">
        <v>84</v>
      </c>
      <c r="C70" s="2" t="str">
        <f>VLOOKUP(B70,'PUBLIC &amp; PRIVATE'!D:H,2,FALSE)</f>
        <v>1026 E Pontiac St</v>
      </c>
      <c r="D70" s="2" t="str">
        <f>VLOOKUP(B70,'PUBLIC &amp; PRIVATE'!D:H,3,FALSE)</f>
        <v>Fort Wayne</v>
      </c>
      <c r="E70" s="2" t="str">
        <f>VLOOKUP(C70,'PUBLIC &amp; PRIVATE'!E:I,4,FALSE)</f>
        <v>46803-0000</v>
      </c>
      <c r="F70" s="2">
        <v>119</v>
      </c>
      <c r="G70" s="2"/>
      <c r="H70" s="2"/>
      <c r="I70" s="4">
        <f t="shared" si="20"/>
        <v>119</v>
      </c>
      <c r="J70" s="13">
        <f t="shared" si="21"/>
        <v>11.9</v>
      </c>
      <c r="K70" s="13">
        <f t="shared" si="22"/>
        <v>130.9</v>
      </c>
      <c r="L70" s="2"/>
      <c r="M70" s="2"/>
      <c r="N70" s="2"/>
      <c r="O70" s="4">
        <f t="shared" si="23"/>
        <v>0</v>
      </c>
      <c r="P70" s="13">
        <f t="shared" si="24"/>
        <v>0</v>
      </c>
      <c r="Q70" s="13">
        <f t="shared" si="25"/>
        <v>0</v>
      </c>
      <c r="R70" s="2"/>
      <c r="S70" s="2"/>
      <c r="T70" s="2"/>
      <c r="U70" s="4">
        <f t="shared" si="14"/>
        <v>0</v>
      </c>
      <c r="V70" s="13">
        <f t="shared" si="15"/>
        <v>0</v>
      </c>
      <c r="W70" s="13">
        <f t="shared" si="16"/>
        <v>0</v>
      </c>
      <c r="X70" s="2"/>
      <c r="Y70" s="2"/>
      <c r="Z70" s="4">
        <f t="shared" si="17"/>
        <v>0</v>
      </c>
      <c r="AA70" s="13">
        <f t="shared" si="18"/>
        <v>0</v>
      </c>
      <c r="AB70" s="13">
        <f>Z70+AA70</f>
        <v>0</v>
      </c>
      <c r="AC70" s="2"/>
      <c r="AD70" s="2"/>
      <c r="AE70" s="4">
        <f t="shared" si="19"/>
        <v>0</v>
      </c>
      <c r="AF70" s="15">
        <f>AE70*0.1</f>
        <v>0</v>
      </c>
      <c r="AG70" s="22">
        <f>AE70+AF70</f>
        <v>0</v>
      </c>
      <c r="AH70" s="64">
        <f t="shared" si="26"/>
        <v>0</v>
      </c>
      <c r="AJ70">
        <f t="shared" si="27"/>
        <v>0</v>
      </c>
      <c r="AK70">
        <f>IF(W70&gt;0,2,IF(AB70&gt;0,2,IF(AG70&gt;0,2,0)))</f>
        <v>0</v>
      </c>
      <c r="AL70">
        <v>2</v>
      </c>
      <c r="AM70" s="64">
        <f>IF(W70&gt;0,VLOOKUP(B70,EnrollmentEthnicityFreeMealsSch!B:E,4,FALSE),0)/3</f>
        <v>0</v>
      </c>
    </row>
    <row r="71" spans="1:39" ht="15" customHeight="1">
      <c r="A71" t="str">
        <f>VLOOKUP(B71,'PUBLIC &amp; PRIVATE'!D:I,6,FALSE)</f>
        <v>0249</v>
      </c>
      <c r="B71" s="33" t="s">
        <v>85</v>
      </c>
      <c r="C71" s="2" t="str">
        <f>VLOOKUP(B71,'PUBLIC &amp; PRIVATE'!D:H,2,FALSE)</f>
        <v>950 E Fairfax Ave</v>
      </c>
      <c r="D71" s="2" t="str">
        <f>VLOOKUP(B71,'PUBLIC &amp; PRIVATE'!D:H,3,FALSE)</f>
        <v>Fort Wayne</v>
      </c>
      <c r="E71" s="2" t="str">
        <f>VLOOKUP(C71,'PUBLIC &amp; PRIVATE'!E:I,4,FALSE)</f>
        <v>46806-3193</v>
      </c>
      <c r="F71" s="2">
        <v>69</v>
      </c>
      <c r="G71" s="2">
        <v>54</v>
      </c>
      <c r="H71" s="2">
        <v>62</v>
      </c>
      <c r="I71" s="4">
        <f t="shared" si="20"/>
        <v>185</v>
      </c>
      <c r="J71" s="13">
        <f t="shared" si="21"/>
        <v>18.5</v>
      </c>
      <c r="K71" s="13">
        <f t="shared" si="22"/>
        <v>203.5</v>
      </c>
      <c r="L71" s="2">
        <v>53</v>
      </c>
      <c r="M71" s="2">
        <v>54</v>
      </c>
      <c r="N71" s="2">
        <v>61</v>
      </c>
      <c r="O71" s="4">
        <f t="shared" si="23"/>
        <v>168</v>
      </c>
      <c r="P71" s="13">
        <f t="shared" si="24"/>
        <v>16.8</v>
      </c>
      <c r="Q71" s="13">
        <f t="shared" si="25"/>
        <v>184.8</v>
      </c>
      <c r="R71" s="2"/>
      <c r="S71" s="2"/>
      <c r="T71" s="2"/>
      <c r="U71" s="4">
        <f t="shared" si="14"/>
        <v>0</v>
      </c>
      <c r="V71" s="13">
        <f t="shared" si="15"/>
        <v>0</v>
      </c>
      <c r="W71" s="13">
        <f t="shared" si="16"/>
        <v>0</v>
      </c>
      <c r="X71" s="2"/>
      <c r="Y71" s="2"/>
      <c r="Z71" s="4">
        <f t="shared" si="17"/>
        <v>0</v>
      </c>
      <c r="AA71" s="13">
        <f t="shared" si="18"/>
        <v>0</v>
      </c>
      <c r="AB71" s="13">
        <f>Z71+AA71</f>
        <v>0</v>
      </c>
      <c r="AC71" s="2"/>
      <c r="AD71" s="2"/>
      <c r="AE71" s="4">
        <f t="shared" si="19"/>
        <v>0</v>
      </c>
      <c r="AF71" s="15">
        <f>AE71*0.1</f>
        <v>0</v>
      </c>
      <c r="AG71" s="22">
        <f>AE71+AF71</f>
        <v>0</v>
      </c>
      <c r="AH71" s="64">
        <f t="shared" si="26"/>
        <v>0</v>
      </c>
      <c r="AJ71">
        <f t="shared" si="27"/>
        <v>0</v>
      </c>
      <c r="AK71">
        <f>IF(W71&gt;0,2,IF(AB71&gt;0,2,IF(AG71&gt;0,2,0)))</f>
        <v>0</v>
      </c>
      <c r="AL71">
        <v>2</v>
      </c>
      <c r="AM71" s="64">
        <f>IF(W71&gt;0,VLOOKUP(B71,EnrollmentEthnicityFreeMealsSch!B:E,4,FALSE),0)/3</f>
        <v>0</v>
      </c>
    </row>
    <row r="72" spans="1:39" ht="15" customHeight="1">
      <c r="A72" t="str">
        <f>VLOOKUP(B72,'PUBLIC &amp; PRIVATE'!D:I,6,FALSE)</f>
        <v>0253</v>
      </c>
      <c r="B72" s="33" t="s">
        <v>86</v>
      </c>
      <c r="C72" s="2" t="str">
        <f>VLOOKUP(B72,'PUBLIC &amp; PRIVATE'!D:H,2,FALSE)</f>
        <v>810 Cottage Ave</v>
      </c>
      <c r="D72" s="2" t="str">
        <f>VLOOKUP(B72,'PUBLIC &amp; PRIVATE'!D:H,3,FALSE)</f>
        <v>Fort Wayne</v>
      </c>
      <c r="E72" s="2" t="str">
        <f>VLOOKUP(C72,'PUBLIC &amp; PRIVATE'!E:I,4,FALSE)</f>
        <v>46807-1687</v>
      </c>
      <c r="F72" s="2">
        <v>51</v>
      </c>
      <c r="G72" s="2">
        <v>54</v>
      </c>
      <c r="H72" s="2">
        <v>55</v>
      </c>
      <c r="I72" s="4">
        <f t="shared" si="20"/>
        <v>160</v>
      </c>
      <c r="J72" s="13">
        <f t="shared" si="21"/>
        <v>16</v>
      </c>
      <c r="K72" s="13">
        <f t="shared" si="22"/>
        <v>176</v>
      </c>
      <c r="L72" s="2">
        <v>69</v>
      </c>
      <c r="M72" s="2">
        <v>70</v>
      </c>
      <c r="N72" s="2">
        <v>61</v>
      </c>
      <c r="O72" s="4">
        <f t="shared" si="23"/>
        <v>200</v>
      </c>
      <c r="P72" s="13">
        <f t="shared" si="24"/>
        <v>20</v>
      </c>
      <c r="Q72" s="13">
        <f t="shared" si="25"/>
        <v>220</v>
      </c>
      <c r="R72" s="2"/>
      <c r="S72" s="2"/>
      <c r="T72" s="2"/>
      <c r="U72" s="4">
        <f t="shared" si="14"/>
        <v>0</v>
      </c>
      <c r="V72" s="13">
        <f t="shared" si="15"/>
        <v>0</v>
      </c>
      <c r="W72" s="13">
        <f t="shared" si="16"/>
        <v>0</v>
      </c>
      <c r="X72" s="2"/>
      <c r="Y72" s="2"/>
      <c r="Z72" s="4">
        <f t="shared" si="17"/>
        <v>0</v>
      </c>
      <c r="AA72" s="13">
        <f t="shared" si="18"/>
        <v>0</v>
      </c>
      <c r="AB72" s="13">
        <f>Z72+AA72</f>
        <v>0</v>
      </c>
      <c r="AC72" s="2"/>
      <c r="AD72" s="2"/>
      <c r="AE72" s="4">
        <f t="shared" si="19"/>
        <v>0</v>
      </c>
      <c r="AF72" s="15">
        <f>AE72*0.1</f>
        <v>0</v>
      </c>
      <c r="AG72" s="22">
        <f>AE72+AF72</f>
        <v>0</v>
      </c>
      <c r="AH72" s="64">
        <f t="shared" si="26"/>
        <v>0</v>
      </c>
      <c r="AJ72">
        <f t="shared" si="27"/>
        <v>0</v>
      </c>
      <c r="AK72">
        <f>IF(W72&gt;0,2,IF(AB72&gt;0,2,IF(AG72&gt;0,2,0)))</f>
        <v>0</v>
      </c>
      <c r="AL72">
        <v>2</v>
      </c>
      <c r="AM72" s="64">
        <f>IF(W72&gt;0,VLOOKUP(B72,EnrollmentEthnicityFreeMealsSch!B:E,4,FALSE),0)/3</f>
        <v>0</v>
      </c>
    </row>
    <row r="73" spans="1:39" ht="15" customHeight="1">
      <c r="A73" t="str">
        <f>VLOOKUP(B73,'PUBLIC &amp; PRIVATE'!D:I,6,FALSE)</f>
        <v>0257</v>
      </c>
      <c r="B73" s="33" t="s">
        <v>87</v>
      </c>
      <c r="C73" s="2" t="str">
        <f>VLOOKUP(B73,'PUBLIC &amp; PRIVATE'!D:H,2,FALSE)</f>
        <v>2414 Brooklyn Ave</v>
      </c>
      <c r="D73" s="2" t="str">
        <f>VLOOKUP(B73,'PUBLIC &amp; PRIVATE'!D:H,3,FALSE)</f>
        <v>Fort Wayne</v>
      </c>
      <c r="E73" s="2" t="str">
        <f>VLOOKUP(C73,'PUBLIC &amp; PRIVATE'!E:I,4,FALSE)</f>
        <v>46802-0000</v>
      </c>
      <c r="F73" s="2">
        <v>47</v>
      </c>
      <c r="G73" s="2">
        <v>44</v>
      </c>
      <c r="H73" s="2">
        <v>48</v>
      </c>
      <c r="I73" s="4">
        <f t="shared" si="20"/>
        <v>139</v>
      </c>
      <c r="J73" s="13">
        <f t="shared" si="21"/>
        <v>13.9</v>
      </c>
      <c r="K73" s="13">
        <f t="shared" si="22"/>
        <v>152.9</v>
      </c>
      <c r="L73" s="2">
        <v>52</v>
      </c>
      <c r="M73" s="2">
        <v>46</v>
      </c>
      <c r="N73" s="2">
        <v>45</v>
      </c>
      <c r="O73" s="4">
        <f t="shared" si="23"/>
        <v>143</v>
      </c>
      <c r="P73" s="13">
        <f t="shared" si="24"/>
        <v>14.3</v>
      </c>
      <c r="Q73" s="13">
        <f t="shared" si="25"/>
        <v>157.30000000000001</v>
      </c>
      <c r="R73" s="2"/>
      <c r="S73" s="2"/>
      <c r="T73" s="2"/>
      <c r="U73" s="4">
        <f t="shared" si="14"/>
        <v>0</v>
      </c>
      <c r="V73" s="13">
        <f t="shared" si="15"/>
        <v>0</v>
      </c>
      <c r="W73" s="13">
        <f t="shared" si="16"/>
        <v>0</v>
      </c>
      <c r="X73" s="2"/>
      <c r="Y73" s="2"/>
      <c r="Z73" s="4">
        <f t="shared" si="17"/>
        <v>0</v>
      </c>
      <c r="AA73" s="13">
        <f t="shared" si="18"/>
        <v>0</v>
      </c>
      <c r="AB73" s="13">
        <f>Z73+AA73</f>
        <v>0</v>
      </c>
      <c r="AC73" s="2"/>
      <c r="AD73" s="2"/>
      <c r="AE73" s="4">
        <f t="shared" si="19"/>
        <v>0</v>
      </c>
      <c r="AF73" s="15">
        <f>AE73*0.1</f>
        <v>0</v>
      </c>
      <c r="AG73" s="22">
        <f>AE73+AF73</f>
        <v>0</v>
      </c>
      <c r="AH73" s="64">
        <f t="shared" si="26"/>
        <v>0</v>
      </c>
      <c r="AJ73">
        <f t="shared" si="27"/>
        <v>0</v>
      </c>
      <c r="AK73">
        <f>IF(W73&gt;0,2,IF(AB73&gt;0,2,IF(AG73&gt;0,2,0)))</f>
        <v>0</v>
      </c>
      <c r="AL73">
        <v>2</v>
      </c>
      <c r="AM73" s="64">
        <f>IF(W73&gt;0,VLOOKUP(B73,EnrollmentEthnicityFreeMealsSch!B:E,4,FALSE),0)/3</f>
        <v>0</v>
      </c>
    </row>
    <row r="74" spans="1:39" ht="15" customHeight="1">
      <c r="A74" t="str">
        <f>VLOOKUP(B74,'PUBLIC &amp; PRIVATE'!D:I,6,FALSE)</f>
        <v>0265</v>
      </c>
      <c r="B74" s="33" t="s">
        <v>88</v>
      </c>
      <c r="C74" s="2" t="str">
        <f>VLOOKUP(B74,'PUBLIC &amp; PRIVATE'!D:H,2,FALSE)</f>
        <v>1015 W Wash Blvd</v>
      </c>
      <c r="D74" s="2" t="str">
        <f>VLOOKUP(B74,'PUBLIC &amp; PRIVATE'!D:H,3,FALSE)</f>
        <v>Fort Wayne</v>
      </c>
      <c r="E74" s="2" t="str">
        <f>VLOOKUP(C74,'PUBLIC &amp; PRIVATE'!E:I,4,FALSE)</f>
        <v>46802-5943</v>
      </c>
      <c r="F74" s="2">
        <v>46</v>
      </c>
      <c r="G74" s="2">
        <v>35</v>
      </c>
      <c r="H74" s="2">
        <v>32</v>
      </c>
      <c r="I74" s="4">
        <f t="shared" si="20"/>
        <v>113</v>
      </c>
      <c r="J74" s="13">
        <f t="shared" si="21"/>
        <v>11.3</v>
      </c>
      <c r="K74" s="13">
        <f t="shared" si="22"/>
        <v>124.3</v>
      </c>
      <c r="L74" s="2">
        <v>38</v>
      </c>
      <c r="M74" s="2">
        <v>37</v>
      </c>
      <c r="N74" s="2">
        <v>44</v>
      </c>
      <c r="O74" s="4">
        <f t="shared" si="23"/>
        <v>119</v>
      </c>
      <c r="P74" s="13">
        <f t="shared" si="24"/>
        <v>11.9</v>
      </c>
      <c r="Q74" s="13">
        <f t="shared" si="25"/>
        <v>130.9</v>
      </c>
      <c r="R74" s="2"/>
      <c r="S74" s="2"/>
      <c r="T74" s="2"/>
      <c r="U74" s="4">
        <f t="shared" si="14"/>
        <v>0</v>
      </c>
      <c r="V74" s="13">
        <f t="shared" si="15"/>
        <v>0</v>
      </c>
      <c r="W74" s="13">
        <f t="shared" si="16"/>
        <v>0</v>
      </c>
      <c r="X74" s="2"/>
      <c r="Y74" s="2"/>
      <c r="Z74" s="4">
        <f t="shared" si="17"/>
        <v>0</v>
      </c>
      <c r="AA74" s="13">
        <f t="shared" si="18"/>
        <v>0</v>
      </c>
      <c r="AB74" s="13">
        <f>Z74+AA74</f>
        <v>0</v>
      </c>
      <c r="AC74" s="2"/>
      <c r="AD74" s="2"/>
      <c r="AE74" s="4">
        <f t="shared" si="19"/>
        <v>0</v>
      </c>
      <c r="AF74" s="15">
        <f>AE74*0.1</f>
        <v>0</v>
      </c>
      <c r="AG74" s="22">
        <f>AE74+AF74</f>
        <v>0</v>
      </c>
      <c r="AH74" s="64">
        <f t="shared" si="26"/>
        <v>0</v>
      </c>
      <c r="AJ74">
        <f t="shared" si="27"/>
        <v>0</v>
      </c>
      <c r="AK74">
        <f>IF(W74&gt;0,2,IF(AB74&gt;0,2,IF(AG74&gt;0,2,0)))</f>
        <v>0</v>
      </c>
      <c r="AL74">
        <v>2</v>
      </c>
      <c r="AM74" s="64">
        <f>IF(W74&gt;0,VLOOKUP(B74,EnrollmentEthnicityFreeMealsSch!B:E,4,FALSE),0)/3</f>
        <v>0</v>
      </c>
    </row>
    <row r="75" spans="1:39" ht="15" customHeight="1">
      <c r="A75" t="str">
        <f>VLOOKUP(B75,'PUBLIC &amp; PRIVATE'!D:I,6,FALSE)</f>
        <v>0269</v>
      </c>
      <c r="B75" s="33" t="s">
        <v>89</v>
      </c>
      <c r="C75" s="2" t="str">
        <f>VLOOKUP(B75,'PUBLIC &amp; PRIVATE'!D:H,2,FALSE)</f>
        <v>1936 W Wallen Rd</v>
      </c>
      <c r="D75" s="2" t="str">
        <f>VLOOKUP(B75,'PUBLIC &amp; PRIVATE'!D:H,3,FALSE)</f>
        <v>Fort Wayne</v>
      </c>
      <c r="E75" s="2" t="str">
        <f>VLOOKUP(C75,'PUBLIC &amp; PRIVATE'!E:I,4,FALSE)</f>
        <v>46818-1027</v>
      </c>
      <c r="F75" s="2">
        <v>74</v>
      </c>
      <c r="G75" s="2">
        <v>94</v>
      </c>
      <c r="H75" s="2">
        <v>79</v>
      </c>
      <c r="I75" s="4">
        <f t="shared" si="20"/>
        <v>247</v>
      </c>
      <c r="J75" s="13">
        <f t="shared" si="21"/>
        <v>24.700000000000003</v>
      </c>
      <c r="K75" s="13">
        <f t="shared" si="22"/>
        <v>271.7</v>
      </c>
      <c r="L75" s="2">
        <v>80</v>
      </c>
      <c r="M75" s="2">
        <v>86</v>
      </c>
      <c r="N75" s="2">
        <v>83</v>
      </c>
      <c r="O75" s="4">
        <f t="shared" si="23"/>
        <v>249</v>
      </c>
      <c r="P75" s="13">
        <f t="shared" si="24"/>
        <v>24.900000000000002</v>
      </c>
      <c r="Q75" s="13">
        <f t="shared" si="25"/>
        <v>273.89999999999998</v>
      </c>
      <c r="R75" s="2"/>
      <c r="S75" s="2"/>
      <c r="T75" s="2"/>
      <c r="U75" s="4">
        <f t="shared" si="14"/>
        <v>0</v>
      </c>
      <c r="V75" s="13">
        <f t="shared" si="15"/>
        <v>0</v>
      </c>
      <c r="W75" s="13">
        <f t="shared" si="16"/>
        <v>0</v>
      </c>
      <c r="X75" s="2"/>
      <c r="Y75" s="2"/>
      <c r="Z75" s="4">
        <f t="shared" si="17"/>
        <v>0</v>
      </c>
      <c r="AA75" s="13">
        <f t="shared" si="18"/>
        <v>0</v>
      </c>
      <c r="AB75" s="13">
        <f>Z75+AA75</f>
        <v>0</v>
      </c>
      <c r="AC75" s="2"/>
      <c r="AD75" s="2"/>
      <c r="AE75" s="4">
        <f t="shared" si="19"/>
        <v>0</v>
      </c>
      <c r="AF75" s="15">
        <f>AE75*0.1</f>
        <v>0</v>
      </c>
      <c r="AG75" s="22">
        <f>AE75+AF75</f>
        <v>0</v>
      </c>
      <c r="AH75" s="64">
        <f t="shared" si="26"/>
        <v>0</v>
      </c>
      <c r="AJ75">
        <f t="shared" si="27"/>
        <v>0</v>
      </c>
      <c r="AK75">
        <f>IF(W75&gt;0,2,IF(AB75&gt;0,2,IF(AG75&gt;0,2,0)))</f>
        <v>0</v>
      </c>
      <c r="AL75">
        <v>2</v>
      </c>
      <c r="AM75" s="64">
        <f>IF(W75&gt;0,VLOOKUP(B75,EnrollmentEthnicityFreeMealsSch!B:E,4,FALSE),0)/3</f>
        <v>0</v>
      </c>
    </row>
    <row r="76" spans="1:39" ht="15" customHeight="1">
      <c r="A76" t="str">
        <f>VLOOKUP(B76,'PUBLIC &amp; PRIVATE'!D:I,6,FALSE)</f>
        <v>0270</v>
      </c>
      <c r="B76" s="33" t="s">
        <v>90</v>
      </c>
      <c r="C76" s="2" t="str">
        <f>VLOOKUP(B76,'PUBLIC &amp; PRIVATE'!D:H,2,FALSE)</f>
        <v>1001 E Cook Rd</v>
      </c>
      <c r="D76" s="2" t="str">
        <f>VLOOKUP(B76,'PUBLIC &amp; PRIVATE'!D:H,3,FALSE)</f>
        <v>Fort Wayne</v>
      </c>
      <c r="E76" s="2" t="str">
        <f>VLOOKUP(C76,'PUBLIC &amp; PRIVATE'!E:I,4,FALSE)</f>
        <v>46825-3699</v>
      </c>
      <c r="F76" s="2">
        <v>99</v>
      </c>
      <c r="G76" s="2">
        <v>129</v>
      </c>
      <c r="H76" s="2">
        <v>109</v>
      </c>
      <c r="I76" s="4">
        <f t="shared" si="20"/>
        <v>337</v>
      </c>
      <c r="J76" s="13">
        <f t="shared" si="21"/>
        <v>33.700000000000003</v>
      </c>
      <c r="K76" s="13">
        <f t="shared" si="22"/>
        <v>370.7</v>
      </c>
      <c r="L76" s="2">
        <v>106</v>
      </c>
      <c r="M76" s="2">
        <v>133</v>
      </c>
      <c r="N76" s="2">
        <v>138</v>
      </c>
      <c r="O76" s="4">
        <f t="shared" si="23"/>
        <v>377</v>
      </c>
      <c r="P76" s="13">
        <f t="shared" si="24"/>
        <v>37.700000000000003</v>
      </c>
      <c r="Q76" s="13">
        <f t="shared" si="25"/>
        <v>414.7</v>
      </c>
      <c r="R76" s="2"/>
      <c r="S76" s="2"/>
      <c r="T76" s="2"/>
      <c r="U76" s="4">
        <f t="shared" si="14"/>
        <v>0</v>
      </c>
      <c r="V76" s="13">
        <f t="shared" si="15"/>
        <v>0</v>
      </c>
      <c r="W76" s="13">
        <f t="shared" si="16"/>
        <v>0</v>
      </c>
      <c r="X76" s="2"/>
      <c r="Y76" s="2"/>
      <c r="Z76" s="4">
        <f t="shared" si="17"/>
        <v>0</v>
      </c>
      <c r="AA76" s="13">
        <f t="shared" si="18"/>
        <v>0</v>
      </c>
      <c r="AB76" s="13">
        <f>Z76+AA76</f>
        <v>0</v>
      </c>
      <c r="AC76" s="2"/>
      <c r="AD76" s="2"/>
      <c r="AE76" s="4">
        <f t="shared" si="19"/>
        <v>0</v>
      </c>
      <c r="AF76" s="15">
        <f>AE76*0.1</f>
        <v>0</v>
      </c>
      <c r="AG76" s="22">
        <f>AE76+AF76</f>
        <v>0</v>
      </c>
      <c r="AH76" s="64">
        <f t="shared" si="26"/>
        <v>0</v>
      </c>
      <c r="AJ76">
        <f t="shared" si="27"/>
        <v>0</v>
      </c>
      <c r="AK76">
        <f>IF(W76&gt;0,2,IF(AB76&gt;0,2,IF(AG76&gt;0,2,0)))</f>
        <v>0</v>
      </c>
      <c r="AL76">
        <v>2</v>
      </c>
      <c r="AM76" s="64">
        <f>IF(W76&gt;0,VLOOKUP(B76,EnrollmentEthnicityFreeMealsSch!B:E,4,FALSE),0)/3</f>
        <v>0</v>
      </c>
    </row>
    <row r="77" spans="1:39" ht="15" customHeight="1">
      <c r="A77" t="str">
        <f>VLOOKUP(B77,'PUBLIC &amp; PRIVATE'!D:I,6,FALSE)</f>
        <v>0273</v>
      </c>
      <c r="B77" s="33" t="s">
        <v>91</v>
      </c>
      <c r="C77" s="2" t="str">
        <f>VLOOKUP(B77,'PUBLIC &amp; PRIVATE'!D:H,2,FALSE)</f>
        <v>7201 Elzey</v>
      </c>
      <c r="D77" s="2" t="str">
        <f>VLOOKUP(B77,'PUBLIC &amp; PRIVATE'!D:H,3,FALSE)</f>
        <v>Fort Wayne</v>
      </c>
      <c r="E77" s="2" t="str">
        <f>VLOOKUP(C77,'PUBLIC &amp; PRIVATE'!E:I,4,FALSE)</f>
        <v>46809-2796</v>
      </c>
      <c r="F77" s="2">
        <v>81</v>
      </c>
      <c r="G77" s="2">
        <v>73</v>
      </c>
      <c r="H77" s="2">
        <v>82</v>
      </c>
      <c r="I77" s="4">
        <f t="shared" si="20"/>
        <v>236</v>
      </c>
      <c r="J77" s="13">
        <f t="shared" si="21"/>
        <v>23.6</v>
      </c>
      <c r="K77" s="13">
        <f t="shared" si="22"/>
        <v>259.60000000000002</v>
      </c>
      <c r="L77" s="2">
        <v>67</v>
      </c>
      <c r="M77" s="2">
        <v>68</v>
      </c>
      <c r="N77" s="2">
        <v>63</v>
      </c>
      <c r="O77" s="4">
        <f t="shared" si="23"/>
        <v>198</v>
      </c>
      <c r="P77" s="13">
        <f t="shared" si="24"/>
        <v>19.8</v>
      </c>
      <c r="Q77" s="13">
        <f t="shared" si="25"/>
        <v>217.8</v>
      </c>
      <c r="R77" s="2"/>
      <c r="S77" s="2"/>
      <c r="T77" s="2"/>
      <c r="U77" s="4">
        <f t="shared" si="14"/>
        <v>0</v>
      </c>
      <c r="V77" s="13">
        <f t="shared" si="15"/>
        <v>0</v>
      </c>
      <c r="W77" s="13">
        <f t="shared" si="16"/>
        <v>0</v>
      </c>
      <c r="X77" s="2"/>
      <c r="Y77" s="2"/>
      <c r="Z77" s="4">
        <f t="shared" si="17"/>
        <v>0</v>
      </c>
      <c r="AA77" s="13">
        <f t="shared" si="18"/>
        <v>0</v>
      </c>
      <c r="AB77" s="13">
        <f>Z77+AA77</f>
        <v>0</v>
      </c>
      <c r="AC77" s="2"/>
      <c r="AD77" s="2"/>
      <c r="AE77" s="4">
        <f t="shared" si="19"/>
        <v>0</v>
      </c>
      <c r="AF77" s="15">
        <f>AE77*0.1</f>
        <v>0</v>
      </c>
      <c r="AG77" s="22">
        <f>AE77+AF77</f>
        <v>0</v>
      </c>
      <c r="AH77" s="64">
        <f t="shared" si="26"/>
        <v>0</v>
      </c>
      <c r="AJ77">
        <f t="shared" si="27"/>
        <v>0</v>
      </c>
      <c r="AK77">
        <f>IF(W77&gt;0,2,IF(AB77&gt;0,2,IF(AG77&gt;0,2,0)))</f>
        <v>0</v>
      </c>
      <c r="AL77">
        <v>2</v>
      </c>
      <c r="AM77" s="64">
        <f>IF(W77&gt;0,VLOOKUP(B77,EnrollmentEthnicityFreeMealsSch!B:E,4,FALSE),0)/3</f>
        <v>0</v>
      </c>
    </row>
    <row r="78" spans="1:39" ht="15" customHeight="1">
      <c r="A78" t="str">
        <f>VLOOKUP(B78,'PUBLIC &amp; PRIVATE'!D:I,6,FALSE)</f>
        <v>0275</v>
      </c>
      <c r="B78" s="33" t="s">
        <v>92</v>
      </c>
      <c r="C78" s="2" t="str">
        <f>VLOOKUP(B78,'PUBLIC &amp; PRIVATE'!D:H,2,FALSE)</f>
        <v>8118 St Jo Ctr Rd</v>
      </c>
      <c r="D78" s="2" t="str">
        <f>VLOOKUP(B78,'PUBLIC &amp; PRIVATE'!D:H,3,FALSE)</f>
        <v>Fort Wayne</v>
      </c>
      <c r="E78" s="2" t="str">
        <f>VLOOKUP(C78,'PUBLIC &amp; PRIVATE'!E:I,4,FALSE)</f>
        <v>46835-9507</v>
      </c>
      <c r="F78" s="2">
        <v>72</v>
      </c>
      <c r="G78" s="2">
        <v>91</v>
      </c>
      <c r="H78" s="2">
        <v>70</v>
      </c>
      <c r="I78" s="4">
        <f t="shared" si="20"/>
        <v>233</v>
      </c>
      <c r="J78" s="13">
        <f t="shared" si="21"/>
        <v>23.3</v>
      </c>
      <c r="K78" s="13">
        <f t="shared" si="22"/>
        <v>256.3</v>
      </c>
      <c r="L78" s="2">
        <v>91</v>
      </c>
      <c r="M78" s="2">
        <v>82</v>
      </c>
      <c r="N78" s="2">
        <v>76</v>
      </c>
      <c r="O78" s="4">
        <f t="shared" si="23"/>
        <v>249</v>
      </c>
      <c r="P78" s="13">
        <f t="shared" si="24"/>
        <v>24.900000000000002</v>
      </c>
      <c r="Q78" s="13">
        <f t="shared" si="25"/>
        <v>273.89999999999998</v>
      </c>
      <c r="R78" s="2"/>
      <c r="S78" s="2"/>
      <c r="T78" s="2"/>
      <c r="U78" s="4">
        <f t="shared" si="14"/>
        <v>0</v>
      </c>
      <c r="V78" s="13">
        <f t="shared" si="15"/>
        <v>0</v>
      </c>
      <c r="W78" s="13">
        <f t="shared" si="16"/>
        <v>0</v>
      </c>
      <c r="X78" s="2"/>
      <c r="Y78" s="2"/>
      <c r="Z78" s="4">
        <f t="shared" si="17"/>
        <v>0</v>
      </c>
      <c r="AA78" s="13">
        <f t="shared" si="18"/>
        <v>0</v>
      </c>
      <c r="AB78" s="13">
        <f>Z78+AA78</f>
        <v>0</v>
      </c>
      <c r="AC78" s="2"/>
      <c r="AD78" s="2"/>
      <c r="AE78" s="4">
        <f t="shared" si="19"/>
        <v>0</v>
      </c>
      <c r="AF78" s="15">
        <f>AE78*0.1</f>
        <v>0</v>
      </c>
      <c r="AG78" s="22">
        <f>AE78+AF78</f>
        <v>0</v>
      </c>
      <c r="AH78" s="64">
        <f t="shared" si="26"/>
        <v>0</v>
      </c>
      <c r="AJ78">
        <f t="shared" si="27"/>
        <v>0</v>
      </c>
      <c r="AK78">
        <f>IF(W78&gt;0,2,IF(AB78&gt;0,2,IF(AG78&gt;0,2,0)))</f>
        <v>0</v>
      </c>
      <c r="AL78">
        <v>2</v>
      </c>
      <c r="AM78" s="64">
        <f>IF(W78&gt;0,VLOOKUP(B78,EnrollmentEthnicityFreeMealsSch!B:E,4,FALSE),0)/3</f>
        <v>0</v>
      </c>
    </row>
    <row r="79" spans="1:39" ht="15" customHeight="1">
      <c r="A79" t="str">
        <f>VLOOKUP(B79,'PUBLIC &amp; PRIVATE'!D:I,6,FALSE)</f>
        <v>0043</v>
      </c>
      <c r="B79" s="33" t="s">
        <v>93</v>
      </c>
      <c r="C79" s="2" t="str">
        <f>VLOOKUP(B79,'PUBLIC &amp; PRIVATE'!D:H,2,FALSE)</f>
        <v>4808 E Paulding Rd</v>
      </c>
      <c r="D79" s="2" t="str">
        <f>VLOOKUP(B79,'PUBLIC &amp; PRIVATE'!D:H,3,FALSE)</f>
        <v>Fort Wayne</v>
      </c>
      <c r="E79" s="2" t="str">
        <f>VLOOKUP(C79,'PUBLIC &amp; PRIVATE'!E:I,4,FALSE)</f>
        <v>46816-0000</v>
      </c>
      <c r="F79" s="2"/>
      <c r="G79" s="2"/>
      <c r="H79" s="2"/>
      <c r="I79" s="4">
        <f t="shared" si="20"/>
        <v>0</v>
      </c>
      <c r="J79" s="13">
        <f t="shared" si="21"/>
        <v>0</v>
      </c>
      <c r="K79" s="13">
        <f t="shared" si="22"/>
        <v>0</v>
      </c>
      <c r="L79" s="2">
        <v>195</v>
      </c>
      <c r="M79" s="2">
        <v>185</v>
      </c>
      <c r="N79" s="2">
        <v>203</v>
      </c>
      <c r="O79" s="4">
        <f t="shared" si="23"/>
        <v>583</v>
      </c>
      <c r="P79" s="13">
        <f t="shared" si="24"/>
        <v>58.300000000000004</v>
      </c>
      <c r="Q79" s="13">
        <f t="shared" si="25"/>
        <v>641.29999999999995</v>
      </c>
      <c r="R79" s="2">
        <v>191</v>
      </c>
      <c r="S79" s="2"/>
      <c r="T79" s="2"/>
      <c r="U79" s="4">
        <f t="shared" si="14"/>
        <v>191</v>
      </c>
      <c r="V79" s="13">
        <f t="shared" si="15"/>
        <v>19.100000000000001</v>
      </c>
      <c r="W79" s="13">
        <f t="shared" si="16"/>
        <v>210.1</v>
      </c>
      <c r="X79" s="2"/>
      <c r="Y79" s="2"/>
      <c r="Z79" s="4">
        <f t="shared" si="17"/>
        <v>0</v>
      </c>
      <c r="AA79" s="13">
        <f t="shared" si="18"/>
        <v>0</v>
      </c>
      <c r="AB79" s="13">
        <f>Z79+AA79</f>
        <v>0</v>
      </c>
      <c r="AC79" s="2"/>
      <c r="AD79" s="2"/>
      <c r="AE79" s="4">
        <f t="shared" si="19"/>
        <v>0</v>
      </c>
      <c r="AF79" s="15">
        <f>AE79*0.1</f>
        <v>0</v>
      </c>
      <c r="AG79" s="22">
        <f>AE79+AF79</f>
        <v>0</v>
      </c>
      <c r="AH79" s="64">
        <f t="shared" si="26"/>
        <v>0</v>
      </c>
      <c r="AJ79">
        <f t="shared" si="27"/>
        <v>0</v>
      </c>
      <c r="AK79">
        <f>IF(W79&gt;0,2,IF(AB79&gt;0,2,IF(AG79&gt;0,2,0)))</f>
        <v>2</v>
      </c>
      <c r="AL79">
        <v>2</v>
      </c>
      <c r="AM79" s="64">
        <f>IF(W79&gt;0,VLOOKUP(B79,EnrollmentEthnicityFreeMealsSch!B:E,4,FALSE),0)/3</f>
        <v>231.66666666666666</v>
      </c>
    </row>
    <row r="80" spans="1:39" ht="15" customHeight="1">
      <c r="A80" t="str">
        <f>VLOOKUP(B80,'PUBLIC &amp; PRIVATE'!D:I,6,FALSE)</f>
        <v>0049</v>
      </c>
      <c r="B80" s="33" t="s">
        <v>94</v>
      </c>
      <c r="C80" s="2" t="str">
        <f>VLOOKUP(B80,'PUBLIC &amp; PRIVATE'!D:H,2,FALSE)</f>
        <v>14600 Amstutz Rd</v>
      </c>
      <c r="D80" s="2" t="str">
        <f>VLOOKUP(B80,'PUBLIC &amp; PRIVATE'!D:H,3,FALSE)</f>
        <v>Leo</v>
      </c>
      <c r="E80" s="2" t="str">
        <f>VLOOKUP(C80,'PUBLIC &amp; PRIVATE'!E:I,4,FALSE)</f>
        <v>46765-9606</v>
      </c>
      <c r="F80" s="2"/>
      <c r="G80" s="2"/>
      <c r="H80" s="2"/>
      <c r="I80" s="4">
        <f t="shared" si="20"/>
        <v>0</v>
      </c>
      <c r="J80" s="13">
        <f t="shared" si="21"/>
        <v>0</v>
      </c>
      <c r="K80" s="13">
        <f t="shared" si="22"/>
        <v>0</v>
      </c>
      <c r="L80" s="2"/>
      <c r="M80" s="2"/>
      <c r="N80" s="2"/>
      <c r="O80" s="4">
        <f t="shared" si="23"/>
        <v>0</v>
      </c>
      <c r="P80" s="13">
        <f t="shared" si="24"/>
        <v>0</v>
      </c>
      <c r="Q80" s="13">
        <f t="shared" si="25"/>
        <v>0</v>
      </c>
      <c r="R80" s="2"/>
      <c r="S80" s="2">
        <v>220</v>
      </c>
      <c r="T80" s="2">
        <v>216</v>
      </c>
      <c r="U80" s="4">
        <f t="shared" si="14"/>
        <v>436</v>
      </c>
      <c r="V80" s="13">
        <f t="shared" si="15"/>
        <v>43.6</v>
      </c>
      <c r="W80" s="13">
        <f t="shared" si="16"/>
        <v>479.6</v>
      </c>
      <c r="X80" s="2">
        <v>240</v>
      </c>
      <c r="Y80" s="2">
        <v>236</v>
      </c>
      <c r="Z80" s="4">
        <f t="shared" si="17"/>
        <v>476</v>
      </c>
      <c r="AA80" s="13">
        <f t="shared" si="18"/>
        <v>47.6</v>
      </c>
      <c r="AB80" s="13">
        <f>Z80+AA80</f>
        <v>523.6</v>
      </c>
      <c r="AC80" s="2">
        <v>228</v>
      </c>
      <c r="AD80" s="2">
        <v>209</v>
      </c>
      <c r="AE80" s="4">
        <f t="shared" si="19"/>
        <v>437</v>
      </c>
      <c r="AF80" s="15">
        <f>AE80*0.1</f>
        <v>43.7</v>
      </c>
      <c r="AG80" s="22">
        <f>AE80+AF80</f>
        <v>480.7</v>
      </c>
      <c r="AH80" s="64">
        <f t="shared" si="26"/>
        <v>96.14</v>
      </c>
      <c r="AJ80">
        <f t="shared" si="27"/>
        <v>1</v>
      </c>
      <c r="AK80">
        <f>IF(W80&gt;0,2,IF(AB80&gt;0,2,IF(AG80&gt;0,2,0)))</f>
        <v>2</v>
      </c>
      <c r="AL80">
        <v>2</v>
      </c>
      <c r="AM80" s="64">
        <f>IF(W80&gt;0,VLOOKUP(B80,EnrollmentEthnicityFreeMealsSch!B:E,4,FALSE),0)/3</f>
        <v>74.666666666666671</v>
      </c>
    </row>
    <row r="81" spans="1:39" ht="15" customHeight="1">
      <c r="A81" t="str">
        <f>VLOOKUP(B81,'PUBLIC &amp; PRIVATE'!D:I,6,FALSE)</f>
        <v>0053</v>
      </c>
      <c r="B81" s="33" t="s">
        <v>95</v>
      </c>
      <c r="C81" s="2" t="str">
        <f>VLOOKUP(B81,'PUBLIC &amp; PRIVATE'!D:H,2,FALSE)</f>
        <v>14811 Wayne St</v>
      </c>
      <c r="D81" s="2" t="str">
        <f>VLOOKUP(B81,'PUBLIC &amp; PRIVATE'!D:H,3,FALSE)</f>
        <v>Leo</v>
      </c>
      <c r="E81" s="2" t="str">
        <f>VLOOKUP(C81,'PUBLIC &amp; PRIVATE'!E:I,4,FALSE)</f>
        <v>46765-9770</v>
      </c>
      <c r="F81" s="2"/>
      <c r="G81" s="2"/>
      <c r="H81" s="2"/>
      <c r="I81" s="4">
        <f t="shared" si="20"/>
        <v>0</v>
      </c>
      <c r="J81" s="13">
        <f t="shared" si="21"/>
        <v>0</v>
      </c>
      <c r="K81" s="13">
        <f t="shared" si="22"/>
        <v>0</v>
      </c>
      <c r="L81" s="2"/>
      <c r="M81" s="2">
        <v>180</v>
      </c>
      <c r="N81" s="2">
        <v>188</v>
      </c>
      <c r="O81" s="4">
        <f t="shared" si="23"/>
        <v>368</v>
      </c>
      <c r="P81" s="13">
        <f t="shared" si="24"/>
        <v>36.800000000000004</v>
      </c>
      <c r="Q81" s="13">
        <f t="shared" si="25"/>
        <v>404.8</v>
      </c>
      <c r="R81" s="2">
        <v>204</v>
      </c>
      <c r="S81" s="2"/>
      <c r="T81" s="2"/>
      <c r="U81" s="4">
        <f t="shared" si="14"/>
        <v>204</v>
      </c>
      <c r="V81" s="13">
        <f t="shared" si="15"/>
        <v>20.400000000000002</v>
      </c>
      <c r="W81" s="13">
        <f t="shared" si="16"/>
        <v>224.4</v>
      </c>
      <c r="X81" s="2"/>
      <c r="Y81" s="2"/>
      <c r="Z81" s="4">
        <f t="shared" si="17"/>
        <v>0</v>
      </c>
      <c r="AA81" s="13">
        <f t="shared" si="18"/>
        <v>0</v>
      </c>
      <c r="AB81" s="13">
        <f>Z81+AA81</f>
        <v>0</v>
      </c>
      <c r="AC81" s="2"/>
      <c r="AD81" s="2"/>
      <c r="AE81" s="4">
        <f t="shared" si="19"/>
        <v>0</v>
      </c>
      <c r="AF81" s="15">
        <f>AE81*0.1</f>
        <v>0</v>
      </c>
      <c r="AG81" s="22">
        <f>AE81+AF81</f>
        <v>0</v>
      </c>
      <c r="AH81" s="64">
        <f t="shared" si="26"/>
        <v>0</v>
      </c>
      <c r="AJ81">
        <f t="shared" si="27"/>
        <v>0</v>
      </c>
      <c r="AK81">
        <f>IF(W81&gt;0,2,IF(AB81&gt;0,2,IF(AG81&gt;0,2,0)))</f>
        <v>2</v>
      </c>
      <c r="AL81">
        <v>2</v>
      </c>
      <c r="AM81" s="64">
        <f>IF(W81&gt;0,VLOOKUP(B81,EnrollmentEthnicityFreeMealsSch!B:E,4,FALSE),0)/3</f>
        <v>34.666666666666664</v>
      </c>
    </row>
    <row r="82" spans="1:39" ht="15" customHeight="1">
      <c r="A82" t="str">
        <f>VLOOKUP(B82,'PUBLIC &amp; PRIVATE'!D:I,6,FALSE)</f>
        <v>0081</v>
      </c>
      <c r="B82" s="33" t="s">
        <v>96</v>
      </c>
      <c r="C82" s="2" t="str">
        <f>VLOOKUP(B82,'PUBLIC &amp; PRIVATE'!D:H,2,FALSE)</f>
        <v>13608 Monroeville Rd</v>
      </c>
      <c r="D82" s="2" t="str">
        <f>VLOOKUP(B82,'PUBLIC &amp; PRIVATE'!D:H,3,FALSE)</f>
        <v>Monroeville</v>
      </c>
      <c r="E82" s="2" t="str">
        <f>VLOOKUP(C82,'PUBLIC &amp; PRIVATE'!E:I,4,FALSE)</f>
        <v>46773-9557</v>
      </c>
      <c r="F82" s="2"/>
      <c r="G82" s="2"/>
      <c r="H82" s="2"/>
      <c r="I82" s="4">
        <f t="shared" si="20"/>
        <v>0</v>
      </c>
      <c r="J82" s="13">
        <f t="shared" si="21"/>
        <v>0</v>
      </c>
      <c r="K82" s="13">
        <f t="shared" si="22"/>
        <v>0</v>
      </c>
      <c r="L82" s="2"/>
      <c r="M82" s="2"/>
      <c r="N82" s="2"/>
      <c r="O82" s="4">
        <f t="shared" si="23"/>
        <v>0</v>
      </c>
      <c r="P82" s="13">
        <f t="shared" si="24"/>
        <v>0</v>
      </c>
      <c r="Q82" s="13">
        <f t="shared" si="25"/>
        <v>0</v>
      </c>
      <c r="R82" s="2"/>
      <c r="S82" s="2">
        <v>103</v>
      </c>
      <c r="T82" s="2">
        <v>79</v>
      </c>
      <c r="U82" s="4">
        <f t="shared" si="14"/>
        <v>182</v>
      </c>
      <c r="V82" s="13">
        <f t="shared" si="15"/>
        <v>18.2</v>
      </c>
      <c r="W82" s="13">
        <f t="shared" si="16"/>
        <v>200.2</v>
      </c>
      <c r="X82" s="2">
        <v>146</v>
      </c>
      <c r="Y82" s="2">
        <v>147</v>
      </c>
      <c r="Z82" s="4">
        <f t="shared" si="17"/>
        <v>293</v>
      </c>
      <c r="AA82" s="13">
        <f t="shared" si="18"/>
        <v>29.3</v>
      </c>
      <c r="AB82" s="13">
        <f>Z82+AA82</f>
        <v>322.3</v>
      </c>
      <c r="AC82" s="2">
        <v>164</v>
      </c>
      <c r="AD82" s="2">
        <v>144</v>
      </c>
      <c r="AE82" s="4">
        <f t="shared" si="19"/>
        <v>308</v>
      </c>
      <c r="AF82" s="15">
        <f>AE82*0.1</f>
        <v>30.8</v>
      </c>
      <c r="AG82" s="22">
        <f>AE82+AF82</f>
        <v>338.8</v>
      </c>
      <c r="AH82" s="64">
        <f t="shared" si="26"/>
        <v>67.760000000000005</v>
      </c>
      <c r="AJ82">
        <f t="shared" si="27"/>
        <v>1</v>
      </c>
      <c r="AK82">
        <f>IF(W82&gt;0,2,IF(AB82&gt;0,2,IF(AG82&gt;0,2,0)))</f>
        <v>2</v>
      </c>
      <c r="AL82">
        <v>2</v>
      </c>
      <c r="AM82" s="64">
        <f>IF(W82&gt;0,VLOOKUP(B82,EnrollmentEthnicityFreeMealsSch!B:E,4,FALSE),0)/3</f>
        <v>144</v>
      </c>
    </row>
    <row r="83" spans="1:39" ht="15" customHeight="1">
      <c r="A83" t="str">
        <f>VLOOKUP(B83,'PUBLIC &amp; PRIVATE'!D:I,6,FALSE)</f>
        <v>0083</v>
      </c>
      <c r="B83" s="33" t="s">
        <v>97</v>
      </c>
      <c r="C83" s="2" t="str">
        <f>VLOOKUP(B83,'PUBLIC &amp; PRIVATE'!D:H,2,FALSE)</f>
        <v>1445 Berwick Ln</v>
      </c>
      <c r="D83" s="2" t="str">
        <f>VLOOKUP(B83,'PUBLIC &amp; PRIVATE'!D:H,3,FALSE)</f>
        <v>New Haven</v>
      </c>
      <c r="E83" s="2" t="str">
        <f>VLOOKUP(C83,'PUBLIC &amp; PRIVATE'!E:I,4,FALSE)</f>
        <v>46774-2050</v>
      </c>
      <c r="F83" s="2">
        <v>149</v>
      </c>
      <c r="G83" s="2">
        <v>137</v>
      </c>
      <c r="H83" s="2">
        <v>150</v>
      </c>
      <c r="I83" s="4">
        <f t="shared" si="20"/>
        <v>436</v>
      </c>
      <c r="J83" s="13">
        <f t="shared" si="21"/>
        <v>43.6</v>
      </c>
      <c r="K83" s="13">
        <f t="shared" si="22"/>
        <v>479.6</v>
      </c>
      <c r="L83" s="2"/>
      <c r="M83" s="2"/>
      <c r="N83" s="2"/>
      <c r="O83" s="4">
        <f t="shared" si="23"/>
        <v>0</v>
      </c>
      <c r="P83" s="13">
        <f t="shared" si="24"/>
        <v>0</v>
      </c>
      <c r="Q83" s="13">
        <f t="shared" si="25"/>
        <v>0</v>
      </c>
      <c r="R83" s="2"/>
      <c r="S83" s="2"/>
      <c r="T83" s="2"/>
      <c r="U83" s="4">
        <f t="shared" si="14"/>
        <v>0</v>
      </c>
      <c r="V83" s="13">
        <f t="shared" si="15"/>
        <v>0</v>
      </c>
      <c r="W83" s="13">
        <f t="shared" si="16"/>
        <v>0</v>
      </c>
      <c r="X83" s="2"/>
      <c r="Y83" s="2"/>
      <c r="Z83" s="4">
        <f t="shared" si="17"/>
        <v>0</v>
      </c>
      <c r="AA83" s="13">
        <f t="shared" si="18"/>
        <v>0</v>
      </c>
      <c r="AB83" s="13">
        <f>Z83+AA83</f>
        <v>0</v>
      </c>
      <c r="AC83" s="2"/>
      <c r="AD83" s="2"/>
      <c r="AE83" s="4">
        <f t="shared" si="19"/>
        <v>0</v>
      </c>
      <c r="AF83" s="15">
        <f>AE83*0.1</f>
        <v>0</v>
      </c>
      <c r="AG83" s="22">
        <f>AE83+AF83</f>
        <v>0</v>
      </c>
      <c r="AH83" s="64">
        <f t="shared" si="26"/>
        <v>0</v>
      </c>
      <c r="AJ83">
        <f t="shared" si="27"/>
        <v>0</v>
      </c>
      <c r="AK83">
        <f>IF(W83&gt;0,2,IF(AB83&gt;0,2,IF(AG83&gt;0,2,0)))</f>
        <v>0</v>
      </c>
      <c r="AL83">
        <v>2</v>
      </c>
      <c r="AM83" s="64">
        <f>IF(W83&gt;0,VLOOKUP(B83,EnrollmentEthnicityFreeMealsSch!B:E,4,FALSE),0)/3</f>
        <v>0</v>
      </c>
    </row>
    <row r="84" spans="1:39" ht="15" customHeight="1">
      <c r="A84" t="str">
        <f>VLOOKUP(B84,'PUBLIC &amp; PRIVATE'!D:I,6,FALSE)</f>
        <v>0281</v>
      </c>
      <c r="B84" s="33" t="s">
        <v>98</v>
      </c>
      <c r="C84" s="2" t="str">
        <f>VLOOKUP(B84,'PUBLIC &amp; PRIVATE'!D:H,2,FALSE)</f>
        <v>12050 Houk Road</v>
      </c>
      <c r="D84" s="2" t="str">
        <f>VLOOKUP(B84,'PUBLIC &amp; PRIVATE'!D:H,3,FALSE)</f>
        <v>Monroeville</v>
      </c>
      <c r="E84" s="2" t="str">
        <f>VLOOKUP(C84,'PUBLIC &amp; PRIVATE'!E:I,4,FALSE)</f>
        <v>46773</v>
      </c>
      <c r="F84" s="2">
        <v>61</v>
      </c>
      <c r="G84" s="2">
        <v>63</v>
      </c>
      <c r="H84" s="2">
        <v>62</v>
      </c>
      <c r="I84" s="4">
        <f t="shared" si="20"/>
        <v>186</v>
      </c>
      <c r="J84" s="13">
        <f t="shared" si="21"/>
        <v>18.600000000000001</v>
      </c>
      <c r="K84" s="13">
        <f t="shared" si="22"/>
        <v>204.6</v>
      </c>
      <c r="L84" s="2">
        <v>72</v>
      </c>
      <c r="M84" s="2">
        <v>76</v>
      </c>
      <c r="N84" s="2">
        <v>77</v>
      </c>
      <c r="O84" s="4">
        <f t="shared" si="23"/>
        <v>225</v>
      </c>
      <c r="P84" s="13">
        <f t="shared" si="24"/>
        <v>22.5</v>
      </c>
      <c r="Q84" s="13">
        <f t="shared" si="25"/>
        <v>247.5</v>
      </c>
      <c r="R84" s="2">
        <v>89</v>
      </c>
      <c r="S84" s="2"/>
      <c r="T84" s="2"/>
      <c r="U84" s="4">
        <f t="shared" si="14"/>
        <v>89</v>
      </c>
      <c r="V84" s="13">
        <f t="shared" si="15"/>
        <v>8.9</v>
      </c>
      <c r="W84" s="13">
        <f t="shared" si="16"/>
        <v>97.9</v>
      </c>
      <c r="X84" s="2"/>
      <c r="Y84" s="2"/>
      <c r="Z84" s="4">
        <f t="shared" si="17"/>
        <v>0</v>
      </c>
      <c r="AA84" s="13">
        <f t="shared" si="18"/>
        <v>0</v>
      </c>
      <c r="AB84" s="13">
        <f>Z84+AA84</f>
        <v>0</v>
      </c>
      <c r="AC84" s="2"/>
      <c r="AD84" s="2"/>
      <c r="AE84" s="4">
        <f t="shared" si="19"/>
        <v>0</v>
      </c>
      <c r="AF84" s="15">
        <f>AE84*0.1</f>
        <v>0</v>
      </c>
      <c r="AG84" s="22">
        <f>AE84+AF84</f>
        <v>0</v>
      </c>
      <c r="AH84" s="64">
        <f t="shared" si="26"/>
        <v>0</v>
      </c>
      <c r="AJ84">
        <f t="shared" si="27"/>
        <v>0</v>
      </c>
      <c r="AK84">
        <f>IF(W84&gt;0,2,IF(AB84&gt;0,2,IF(AG84&gt;0,2,0)))</f>
        <v>2</v>
      </c>
      <c r="AL84">
        <v>2</v>
      </c>
      <c r="AM84" s="64">
        <f>IF(W84&gt;0,VLOOKUP(B84,EnrollmentEthnicityFreeMealsSch!B:E,4,FALSE),0)/3</f>
        <v>110</v>
      </c>
    </row>
    <row r="85" spans="1:39" ht="15" customHeight="1">
      <c r="A85" t="str">
        <f>VLOOKUP(B85,'PUBLIC &amp; PRIVATE'!D:I,6,FALSE)</f>
        <v>0285</v>
      </c>
      <c r="B85" s="33" t="s">
        <v>99</v>
      </c>
      <c r="C85" s="2" t="str">
        <f>VLOOKUP(B85,'PUBLIC &amp; PRIVATE'!D:H,2,FALSE)</f>
        <v>17215 Woodburn Rd</v>
      </c>
      <c r="D85" s="2" t="str">
        <f>VLOOKUP(B85,'PUBLIC &amp; PRIVATE'!D:H,3,FALSE)</f>
        <v>Woodburn</v>
      </c>
      <c r="E85" s="2" t="str">
        <f>VLOOKUP(C85,'PUBLIC &amp; PRIVATE'!E:I,4,FALSE)</f>
        <v>46797-0000</v>
      </c>
      <c r="F85" s="2"/>
      <c r="G85" s="2"/>
      <c r="H85" s="2"/>
      <c r="I85" s="4">
        <f t="shared" si="20"/>
        <v>0</v>
      </c>
      <c r="J85" s="13">
        <f t="shared" si="21"/>
        <v>0</v>
      </c>
      <c r="K85" s="13">
        <f t="shared" si="22"/>
        <v>0</v>
      </c>
      <c r="L85" s="2"/>
      <c r="M85" s="2"/>
      <c r="N85" s="2"/>
      <c r="O85" s="4">
        <f t="shared" si="23"/>
        <v>0</v>
      </c>
      <c r="P85" s="13">
        <f t="shared" si="24"/>
        <v>0</v>
      </c>
      <c r="Q85" s="13">
        <f t="shared" si="25"/>
        <v>0</v>
      </c>
      <c r="R85" s="2"/>
      <c r="S85" s="2">
        <v>86</v>
      </c>
      <c r="T85" s="2">
        <v>112</v>
      </c>
      <c r="U85" s="4">
        <f t="shared" si="14"/>
        <v>198</v>
      </c>
      <c r="V85" s="13">
        <f t="shared" si="15"/>
        <v>19.8</v>
      </c>
      <c r="W85" s="13">
        <f t="shared" si="16"/>
        <v>217.8</v>
      </c>
      <c r="X85" s="2">
        <v>129</v>
      </c>
      <c r="Y85" s="2">
        <v>157</v>
      </c>
      <c r="Z85" s="4">
        <f t="shared" si="17"/>
        <v>286</v>
      </c>
      <c r="AA85" s="13">
        <f t="shared" si="18"/>
        <v>28.6</v>
      </c>
      <c r="AB85" s="13">
        <f>Z85+AA85</f>
        <v>314.60000000000002</v>
      </c>
      <c r="AC85" s="2">
        <v>115</v>
      </c>
      <c r="AD85" s="2">
        <v>123</v>
      </c>
      <c r="AE85" s="4">
        <f t="shared" si="19"/>
        <v>238</v>
      </c>
      <c r="AF85" s="15">
        <f>AE85*0.1</f>
        <v>23.8</v>
      </c>
      <c r="AG85" s="22">
        <f>AE85+AF85</f>
        <v>261.8</v>
      </c>
      <c r="AH85" s="64">
        <f t="shared" si="26"/>
        <v>52.360000000000007</v>
      </c>
      <c r="AJ85">
        <f t="shared" si="27"/>
        <v>1</v>
      </c>
      <c r="AK85">
        <f>IF(W85&gt;0,2,IF(AB85&gt;0,2,IF(AG85&gt;0,2,0)))</f>
        <v>2</v>
      </c>
      <c r="AL85">
        <v>2</v>
      </c>
      <c r="AM85" s="64">
        <f>IF(W85&gt;0,VLOOKUP(B85,EnrollmentEthnicityFreeMealsSch!B:E,4,FALSE),0)/3</f>
        <v>84</v>
      </c>
    </row>
    <row r="86" spans="1:39" ht="15" customHeight="1">
      <c r="A86" t="str">
        <f>VLOOKUP(B86,'PUBLIC &amp; PRIVATE'!D:I,6,FALSE)</f>
        <v>0291</v>
      </c>
      <c r="B86" s="33" t="s">
        <v>100</v>
      </c>
      <c r="C86" s="2" t="str">
        <f>VLOOKUP(B86,'PUBLIC &amp; PRIVATE'!D:H,2,FALSE)</f>
        <v>12225 Hardisty Rd</v>
      </c>
      <c r="D86" s="2" t="str">
        <f>VLOOKUP(B86,'PUBLIC &amp; PRIVATE'!D:H,3,FALSE)</f>
        <v>Fort Wayne</v>
      </c>
      <c r="E86" s="2" t="str">
        <f>VLOOKUP(C86,'PUBLIC &amp; PRIVATE'!E:I,4,FALSE)</f>
        <v>46845-0000</v>
      </c>
      <c r="F86" s="2">
        <v>161</v>
      </c>
      <c r="G86" s="2">
        <v>192</v>
      </c>
      <c r="H86" s="2">
        <v>207</v>
      </c>
      <c r="I86" s="4">
        <f t="shared" si="20"/>
        <v>560</v>
      </c>
      <c r="J86" s="13">
        <f t="shared" si="21"/>
        <v>56</v>
      </c>
      <c r="K86" s="13">
        <f t="shared" si="22"/>
        <v>616</v>
      </c>
      <c r="L86" s="2">
        <v>173</v>
      </c>
      <c r="M86" s="2"/>
      <c r="N86" s="2"/>
      <c r="O86" s="4">
        <f t="shared" si="23"/>
        <v>173</v>
      </c>
      <c r="P86" s="13">
        <f t="shared" si="24"/>
        <v>17.3</v>
      </c>
      <c r="Q86" s="13">
        <f t="shared" si="25"/>
        <v>190.3</v>
      </c>
      <c r="R86" s="2"/>
      <c r="S86" s="2"/>
      <c r="T86" s="2"/>
      <c r="U86" s="4">
        <f t="shared" si="14"/>
        <v>0</v>
      </c>
      <c r="V86" s="13">
        <f t="shared" si="15"/>
        <v>0</v>
      </c>
      <c r="W86" s="13">
        <f t="shared" si="16"/>
        <v>0</v>
      </c>
      <c r="X86" s="2"/>
      <c r="Y86" s="2"/>
      <c r="Z86" s="4">
        <f t="shared" si="17"/>
        <v>0</v>
      </c>
      <c r="AA86" s="13">
        <f t="shared" si="18"/>
        <v>0</v>
      </c>
      <c r="AB86" s="13">
        <f>Z86+AA86</f>
        <v>0</v>
      </c>
      <c r="AC86" s="2"/>
      <c r="AD86" s="2"/>
      <c r="AE86" s="4">
        <f t="shared" si="19"/>
        <v>0</v>
      </c>
      <c r="AF86" s="15">
        <f>AE86*0.1</f>
        <v>0</v>
      </c>
      <c r="AG86" s="22">
        <f>AE86+AF86</f>
        <v>0</v>
      </c>
      <c r="AH86" s="64">
        <f t="shared" si="26"/>
        <v>0</v>
      </c>
      <c r="AJ86">
        <f t="shared" si="27"/>
        <v>0</v>
      </c>
      <c r="AK86">
        <f>IF(W86&gt;0,2,IF(AB86&gt;0,2,IF(AG86&gt;0,2,0)))</f>
        <v>0</v>
      </c>
      <c r="AL86">
        <v>2</v>
      </c>
      <c r="AM86" s="64">
        <f>IF(W86&gt;0,VLOOKUP(B86,EnrollmentEthnicityFreeMealsSch!B:E,4,FALSE),0)/3</f>
        <v>0</v>
      </c>
    </row>
    <row r="87" spans="1:39" ht="15" customHeight="1">
      <c r="A87" t="str">
        <f>VLOOKUP(B87,'PUBLIC &amp; PRIVATE'!D:I,6,FALSE)</f>
        <v>0294</v>
      </c>
      <c r="B87" s="33" t="s">
        <v>101</v>
      </c>
      <c r="C87" s="2" t="str">
        <f>VLOOKUP(B87,'PUBLIC &amp; PRIVATE'!D:H,2,FALSE)</f>
        <v>6501 Wayne Trace</v>
      </c>
      <c r="D87" s="2" t="str">
        <f>VLOOKUP(B87,'PUBLIC &amp; PRIVATE'!D:H,3,FALSE)</f>
        <v>Ft Wayne</v>
      </c>
      <c r="E87" s="2" t="str">
        <f>VLOOKUP(C87,'PUBLIC &amp; PRIVATE'!E:I,4,FALSE)</f>
        <v>46816-0000</v>
      </c>
      <c r="F87" s="2"/>
      <c r="G87" s="2"/>
      <c r="H87" s="2"/>
      <c r="I87" s="4">
        <f t="shared" si="20"/>
        <v>0</v>
      </c>
      <c r="J87" s="13">
        <f t="shared" si="21"/>
        <v>0</v>
      </c>
      <c r="K87" s="13">
        <f t="shared" si="22"/>
        <v>0</v>
      </c>
      <c r="L87" s="2"/>
      <c r="M87" s="2"/>
      <c r="N87" s="2"/>
      <c r="O87" s="4">
        <f t="shared" si="23"/>
        <v>0</v>
      </c>
      <c r="P87" s="13">
        <f t="shared" si="24"/>
        <v>0</v>
      </c>
      <c r="Q87" s="13">
        <f t="shared" si="25"/>
        <v>0</v>
      </c>
      <c r="R87" s="2"/>
      <c r="S87" s="2">
        <v>184</v>
      </c>
      <c r="T87" s="2">
        <v>176</v>
      </c>
      <c r="U87" s="4">
        <f t="shared" si="14"/>
        <v>360</v>
      </c>
      <c r="V87" s="13">
        <f t="shared" si="15"/>
        <v>36</v>
      </c>
      <c r="W87" s="13">
        <f t="shared" si="16"/>
        <v>396</v>
      </c>
      <c r="X87" s="2"/>
      <c r="Y87" s="2"/>
      <c r="Z87" s="4">
        <f t="shared" si="17"/>
        <v>0</v>
      </c>
      <c r="AA87" s="13">
        <f t="shared" si="18"/>
        <v>0</v>
      </c>
      <c r="AB87" s="13">
        <f>Z87+AA87</f>
        <v>0</v>
      </c>
      <c r="AC87" s="2"/>
      <c r="AD87" s="2"/>
      <c r="AE87" s="4">
        <f t="shared" si="19"/>
        <v>0</v>
      </c>
      <c r="AF87" s="15">
        <f>AE87*0.1</f>
        <v>0</v>
      </c>
      <c r="AG87" s="22">
        <f>AE87+AF87</f>
        <v>0</v>
      </c>
      <c r="AH87" s="64">
        <f t="shared" si="26"/>
        <v>0</v>
      </c>
      <c r="AJ87">
        <f t="shared" si="27"/>
        <v>0</v>
      </c>
      <c r="AK87">
        <f>IF(W87&gt;0,2,IF(AB87&gt;0,2,IF(AG87&gt;0,2,0)))</f>
        <v>2</v>
      </c>
      <c r="AL87">
        <v>2</v>
      </c>
      <c r="AM87" s="64">
        <f>IF(W87&gt;0,VLOOKUP(B87,EnrollmentEthnicityFreeMealsSch!B:E,4,FALSE),0)/3</f>
        <v>112.66666666666667</v>
      </c>
    </row>
    <row r="88" spans="1:39" ht="15" customHeight="1">
      <c r="A88" t="str">
        <f>VLOOKUP(B88,'PUBLIC &amp; PRIVATE'!D:I,6,FALSE)</f>
        <v>0297</v>
      </c>
      <c r="B88" s="33" t="s">
        <v>102</v>
      </c>
      <c r="C88" s="2" t="str">
        <f>VLOOKUP(B88,'PUBLIC &amp; PRIVATE'!D:H,2,FALSE)</f>
        <v>1300 Green Rd</v>
      </c>
      <c r="D88" s="2" t="str">
        <f>VLOOKUP(B88,'PUBLIC &amp; PRIVATE'!D:H,3,FALSE)</f>
        <v>New Haven</v>
      </c>
      <c r="E88" s="2" t="str">
        <f>VLOOKUP(C88,'PUBLIC &amp; PRIVATE'!E:I,4,FALSE)</f>
        <v>46774-1912</v>
      </c>
      <c r="F88" s="2"/>
      <c r="G88" s="2"/>
      <c r="H88" s="2"/>
      <c r="I88" s="4">
        <f t="shared" si="20"/>
        <v>0</v>
      </c>
      <c r="J88" s="13">
        <f t="shared" si="21"/>
        <v>0</v>
      </c>
      <c r="K88" s="13">
        <f t="shared" si="22"/>
        <v>0</v>
      </c>
      <c r="L88" s="2"/>
      <c r="M88" s="2"/>
      <c r="N88" s="2"/>
      <c r="O88" s="4">
        <f t="shared" si="23"/>
        <v>0</v>
      </c>
      <c r="P88" s="13">
        <f t="shared" si="24"/>
        <v>0</v>
      </c>
      <c r="Q88" s="13">
        <f t="shared" si="25"/>
        <v>0</v>
      </c>
      <c r="R88" s="2"/>
      <c r="S88" s="2"/>
      <c r="T88" s="2"/>
      <c r="U88" s="4">
        <f t="shared" si="14"/>
        <v>0</v>
      </c>
      <c r="V88" s="13">
        <f t="shared" si="15"/>
        <v>0</v>
      </c>
      <c r="W88" s="13">
        <f t="shared" si="16"/>
        <v>0</v>
      </c>
      <c r="X88" s="2">
        <v>281</v>
      </c>
      <c r="Y88" s="2">
        <v>276</v>
      </c>
      <c r="Z88" s="4">
        <f t="shared" si="17"/>
        <v>557</v>
      </c>
      <c r="AA88" s="13">
        <f t="shared" si="18"/>
        <v>55.7</v>
      </c>
      <c r="AB88" s="13">
        <f>Z88+AA88</f>
        <v>612.70000000000005</v>
      </c>
      <c r="AC88" s="2">
        <v>274</v>
      </c>
      <c r="AD88" s="2">
        <v>242</v>
      </c>
      <c r="AE88" s="4">
        <f t="shared" si="19"/>
        <v>516</v>
      </c>
      <c r="AF88" s="15">
        <f>AE88*0.1</f>
        <v>51.6</v>
      </c>
      <c r="AG88" s="22">
        <f>AE88+AF88</f>
        <v>567.6</v>
      </c>
      <c r="AH88" s="64">
        <f t="shared" si="26"/>
        <v>113.52000000000001</v>
      </c>
      <c r="AJ88">
        <f t="shared" si="27"/>
        <v>1</v>
      </c>
      <c r="AK88">
        <f>IF(W88&gt;0,2,IF(AB88&gt;0,2,IF(AG88&gt;0,2,0)))</f>
        <v>2</v>
      </c>
      <c r="AL88">
        <v>2</v>
      </c>
      <c r="AM88" s="64">
        <f>IF(W88&gt;0,VLOOKUP(B88,EnrollmentEthnicityFreeMealsSch!B:E,4,FALSE),0)/3</f>
        <v>0</v>
      </c>
    </row>
    <row r="89" spans="1:39" ht="15" customHeight="1">
      <c r="A89" t="str">
        <f>VLOOKUP(B89,'PUBLIC &amp; PRIVATE'!D:I,6,FALSE)</f>
        <v>0301</v>
      </c>
      <c r="B89" s="33" t="s">
        <v>103</v>
      </c>
      <c r="C89" s="2" t="str">
        <f>VLOOKUP(B89,'PUBLIC &amp; PRIVATE'!D:H,2,FALSE)</f>
        <v>900 Prospect Ave</v>
      </c>
      <c r="D89" s="2" t="str">
        <f>VLOOKUP(B89,'PUBLIC &amp; PRIVATE'!D:H,3,FALSE)</f>
        <v>New Haven</v>
      </c>
      <c r="E89" s="2" t="str">
        <f>VLOOKUP(C89,'PUBLIC &amp; PRIVATE'!E:I,4,FALSE)</f>
        <v>46774-1697</v>
      </c>
      <c r="F89" s="2"/>
      <c r="G89" s="2"/>
      <c r="H89" s="2"/>
      <c r="I89" s="4">
        <f t="shared" si="20"/>
        <v>0</v>
      </c>
      <c r="J89" s="13">
        <f t="shared" si="21"/>
        <v>0</v>
      </c>
      <c r="K89" s="13">
        <f t="shared" si="22"/>
        <v>0</v>
      </c>
      <c r="L89" s="2"/>
      <c r="M89" s="2"/>
      <c r="N89" s="2"/>
      <c r="O89" s="4">
        <f t="shared" si="23"/>
        <v>0</v>
      </c>
      <c r="P89" s="13">
        <f t="shared" si="24"/>
        <v>0</v>
      </c>
      <c r="Q89" s="13">
        <f t="shared" si="25"/>
        <v>0</v>
      </c>
      <c r="R89" s="2">
        <v>156</v>
      </c>
      <c r="S89" s="2">
        <v>159</v>
      </c>
      <c r="T89" s="2">
        <v>149</v>
      </c>
      <c r="U89" s="4">
        <f t="shared" si="14"/>
        <v>464</v>
      </c>
      <c r="V89" s="13">
        <f t="shared" si="15"/>
        <v>46.400000000000006</v>
      </c>
      <c r="W89" s="13">
        <f t="shared" si="16"/>
        <v>510.4</v>
      </c>
      <c r="X89" s="2"/>
      <c r="Y89" s="2"/>
      <c r="Z89" s="4">
        <f t="shared" si="17"/>
        <v>0</v>
      </c>
      <c r="AA89" s="13">
        <f t="shared" si="18"/>
        <v>0</v>
      </c>
      <c r="AB89" s="13">
        <f>Z89+AA89</f>
        <v>0</v>
      </c>
      <c r="AC89" s="2"/>
      <c r="AD89" s="2"/>
      <c r="AE89" s="4">
        <f t="shared" si="19"/>
        <v>0</v>
      </c>
      <c r="AF89" s="15">
        <f>AE89*0.1</f>
        <v>0</v>
      </c>
      <c r="AG89" s="22">
        <f>AE89+AF89</f>
        <v>0</v>
      </c>
      <c r="AH89" s="64">
        <f t="shared" si="26"/>
        <v>0</v>
      </c>
      <c r="AJ89">
        <f t="shared" si="27"/>
        <v>0</v>
      </c>
      <c r="AK89">
        <f>IF(W89&gt;0,2,IF(AB89&gt;0,2,IF(AG89&gt;0,2,0)))</f>
        <v>2</v>
      </c>
      <c r="AL89">
        <v>2</v>
      </c>
      <c r="AM89" s="64">
        <f>IF(W89&gt;0,VLOOKUP(B89,EnrollmentEthnicityFreeMealsSch!B:E,4,FALSE),0)/3</f>
        <v>99</v>
      </c>
    </row>
    <row r="90" spans="1:39" ht="15" customHeight="1">
      <c r="A90" t="str">
        <f>VLOOKUP(B90,'PUBLIC &amp; PRIVATE'!D:I,6,FALSE)</f>
        <v>0305</v>
      </c>
      <c r="B90" s="33" t="s">
        <v>104</v>
      </c>
      <c r="C90" s="2" t="str">
        <f>VLOOKUP(B90,'PUBLIC &amp; PRIVATE'!D:H,2,FALSE)</f>
        <v>1065 Woodmere Dr</v>
      </c>
      <c r="D90" s="2" t="str">
        <f>VLOOKUP(B90,'PUBLIC &amp; PRIVATE'!D:H,3,FALSE)</f>
        <v>New Haven</v>
      </c>
      <c r="E90" s="2" t="str">
        <f>VLOOKUP(C90,'PUBLIC &amp; PRIVATE'!E:I,4,FALSE)</f>
        <v>46774-2336</v>
      </c>
      <c r="F90" s="2"/>
      <c r="G90" s="2"/>
      <c r="H90" s="2"/>
      <c r="I90" s="4">
        <f t="shared" si="20"/>
        <v>0</v>
      </c>
      <c r="J90" s="13">
        <f t="shared" si="21"/>
        <v>0</v>
      </c>
      <c r="K90" s="13">
        <f t="shared" si="22"/>
        <v>0</v>
      </c>
      <c r="L90" s="2">
        <v>146</v>
      </c>
      <c r="M90" s="2">
        <v>149</v>
      </c>
      <c r="N90" s="2">
        <v>152</v>
      </c>
      <c r="O90" s="4">
        <f t="shared" si="23"/>
        <v>447</v>
      </c>
      <c r="P90" s="13">
        <f t="shared" si="24"/>
        <v>44.7</v>
      </c>
      <c r="Q90" s="13">
        <f t="shared" si="25"/>
        <v>491.7</v>
      </c>
      <c r="R90" s="2"/>
      <c r="S90" s="2"/>
      <c r="T90" s="2"/>
      <c r="U90" s="4">
        <f t="shared" si="14"/>
        <v>0</v>
      </c>
      <c r="V90" s="13">
        <f t="shared" si="15"/>
        <v>0</v>
      </c>
      <c r="W90" s="13">
        <f t="shared" si="16"/>
        <v>0</v>
      </c>
      <c r="X90" s="2"/>
      <c r="Y90" s="2"/>
      <c r="Z90" s="4">
        <f t="shared" si="17"/>
        <v>0</v>
      </c>
      <c r="AA90" s="13">
        <f t="shared" si="18"/>
        <v>0</v>
      </c>
      <c r="AB90" s="13">
        <f>Z90+AA90</f>
        <v>0</v>
      </c>
      <c r="AC90" s="2"/>
      <c r="AD90" s="2"/>
      <c r="AE90" s="4">
        <f t="shared" si="19"/>
        <v>0</v>
      </c>
      <c r="AF90" s="15">
        <f>AE90*0.1</f>
        <v>0</v>
      </c>
      <c r="AG90" s="22">
        <f>AE90+AF90</f>
        <v>0</v>
      </c>
      <c r="AH90" s="64">
        <f t="shared" si="26"/>
        <v>0</v>
      </c>
      <c r="AJ90">
        <f t="shared" si="27"/>
        <v>0</v>
      </c>
      <c r="AK90">
        <f>IF(W90&gt;0,2,IF(AB90&gt;0,2,IF(AG90&gt;0,2,0)))</f>
        <v>0</v>
      </c>
      <c r="AL90">
        <v>2</v>
      </c>
      <c r="AM90" s="64">
        <f>IF(W90&gt;0,VLOOKUP(B90,EnrollmentEthnicityFreeMealsSch!B:E,4,FALSE),0)/3</f>
        <v>0</v>
      </c>
    </row>
    <row r="91" spans="1:39" ht="15" customHeight="1">
      <c r="A91" t="str">
        <f>VLOOKUP(B91,'PUBLIC &amp; PRIVATE'!D:I,6,FALSE)</f>
        <v>0310</v>
      </c>
      <c r="B91" s="33" t="s">
        <v>105</v>
      </c>
      <c r="C91" s="2" t="str">
        <f>VLOOKUP(B91,'PUBLIC &amp; PRIVATE'!D:H,2,FALSE)</f>
        <v>6500 Wayne Trace</v>
      </c>
      <c r="D91" s="2" t="str">
        <f>VLOOKUP(B91,'PUBLIC &amp; PRIVATE'!D:H,3,FALSE)</f>
        <v>Fort Wayne</v>
      </c>
      <c r="E91" s="2" t="str">
        <f>VLOOKUP(C91,'PUBLIC &amp; PRIVATE'!E:I,4,FALSE)</f>
        <v>46816-1699</v>
      </c>
      <c r="F91" s="2">
        <v>166</v>
      </c>
      <c r="G91" s="2">
        <v>198</v>
      </c>
      <c r="H91" s="2">
        <v>211</v>
      </c>
      <c r="I91" s="4">
        <f t="shared" si="20"/>
        <v>575</v>
      </c>
      <c r="J91" s="13">
        <f t="shared" si="21"/>
        <v>57.5</v>
      </c>
      <c r="K91" s="13">
        <f t="shared" si="22"/>
        <v>632.5</v>
      </c>
      <c r="L91" s="2"/>
      <c r="M91" s="2"/>
      <c r="N91" s="2"/>
      <c r="O91" s="4">
        <f t="shared" si="23"/>
        <v>0</v>
      </c>
      <c r="P91" s="13">
        <f t="shared" si="24"/>
        <v>0</v>
      </c>
      <c r="Q91" s="13">
        <f t="shared" si="25"/>
        <v>0</v>
      </c>
      <c r="R91" s="2"/>
      <c r="S91" s="2"/>
      <c r="T91" s="2"/>
      <c r="U91" s="4">
        <f t="shared" si="14"/>
        <v>0</v>
      </c>
      <c r="V91" s="13">
        <f t="shared" si="15"/>
        <v>0</v>
      </c>
      <c r="W91" s="13">
        <f t="shared" si="16"/>
        <v>0</v>
      </c>
      <c r="X91" s="2"/>
      <c r="Y91" s="2"/>
      <c r="Z91" s="4">
        <f t="shared" si="17"/>
        <v>0</v>
      </c>
      <c r="AA91" s="13">
        <f t="shared" si="18"/>
        <v>0</v>
      </c>
      <c r="AB91" s="13">
        <f>Z91+AA91</f>
        <v>0</v>
      </c>
      <c r="AC91" s="2"/>
      <c r="AD91" s="2"/>
      <c r="AE91" s="4">
        <f t="shared" si="19"/>
        <v>0</v>
      </c>
      <c r="AF91" s="15">
        <f>AE91*0.1</f>
        <v>0</v>
      </c>
      <c r="AG91" s="22">
        <f>AE91+AF91</f>
        <v>0</v>
      </c>
      <c r="AH91" s="64">
        <f t="shared" si="26"/>
        <v>0</v>
      </c>
      <c r="AJ91">
        <f t="shared" si="27"/>
        <v>0</v>
      </c>
      <c r="AK91">
        <f>IF(W91&gt;0,2,IF(AB91&gt;0,2,IF(AG91&gt;0,2,0)))</f>
        <v>0</v>
      </c>
      <c r="AL91">
        <v>2</v>
      </c>
      <c r="AM91" s="64">
        <f>IF(W91&gt;0,VLOOKUP(B91,EnrollmentEthnicityFreeMealsSch!B:E,4,FALSE),0)/3</f>
        <v>0</v>
      </c>
    </row>
    <row r="92" spans="1:39" ht="15" customHeight="1">
      <c r="A92" t="str">
        <f>VLOOKUP(B92,'PUBLIC &amp; PRIVATE'!D:I,6,FALSE)</f>
        <v>0323</v>
      </c>
      <c r="B92" s="33" t="s">
        <v>106</v>
      </c>
      <c r="C92" s="2" t="str">
        <f>VLOOKUP(B92,'PUBLIC &amp; PRIVATE'!D:H,2,FALSE)</f>
        <v>17215 Woodburn Rd</v>
      </c>
      <c r="D92" s="2" t="str">
        <f>VLOOKUP(B92,'PUBLIC &amp; PRIVATE'!D:H,3,FALSE)</f>
        <v>Woodburn</v>
      </c>
      <c r="E92" s="2" t="str">
        <f>VLOOKUP(C92,'PUBLIC &amp; PRIVATE'!E:I,4,FALSE)</f>
        <v>46797-0000</v>
      </c>
      <c r="F92" s="2">
        <v>86</v>
      </c>
      <c r="G92" s="2">
        <v>63</v>
      </c>
      <c r="H92" s="2">
        <v>73</v>
      </c>
      <c r="I92" s="4">
        <f t="shared" si="20"/>
        <v>222</v>
      </c>
      <c r="J92" s="13">
        <f t="shared" si="21"/>
        <v>22.200000000000003</v>
      </c>
      <c r="K92" s="13">
        <f t="shared" si="22"/>
        <v>244.2</v>
      </c>
      <c r="L92" s="2">
        <v>78</v>
      </c>
      <c r="M92" s="2">
        <v>80</v>
      </c>
      <c r="N92" s="2">
        <v>84</v>
      </c>
      <c r="O92" s="4">
        <f t="shared" si="23"/>
        <v>242</v>
      </c>
      <c r="P92" s="13">
        <f t="shared" si="24"/>
        <v>24.200000000000003</v>
      </c>
      <c r="Q92" s="13">
        <f t="shared" si="25"/>
        <v>266.2</v>
      </c>
      <c r="R92" s="2">
        <v>77</v>
      </c>
      <c r="S92" s="2"/>
      <c r="T92" s="2"/>
      <c r="U92" s="4">
        <f t="shared" si="14"/>
        <v>77</v>
      </c>
      <c r="V92" s="13">
        <f t="shared" si="15"/>
        <v>7.7</v>
      </c>
      <c r="W92" s="13">
        <f t="shared" si="16"/>
        <v>84.7</v>
      </c>
      <c r="X92" s="2"/>
      <c r="Y92" s="2"/>
      <c r="Z92" s="4">
        <f t="shared" si="17"/>
        <v>0</v>
      </c>
      <c r="AA92" s="13">
        <f t="shared" si="18"/>
        <v>0</v>
      </c>
      <c r="AB92" s="13">
        <f>Z92+AA92</f>
        <v>0</v>
      </c>
      <c r="AC92" s="2"/>
      <c r="AD92" s="2"/>
      <c r="AE92" s="4">
        <f t="shared" si="19"/>
        <v>0</v>
      </c>
      <c r="AF92" s="15">
        <f>AE92*0.1</f>
        <v>0</v>
      </c>
      <c r="AG92" s="22">
        <f>AE92+AF92</f>
        <v>0</v>
      </c>
      <c r="AH92" s="64">
        <f t="shared" si="26"/>
        <v>0</v>
      </c>
      <c r="AJ92">
        <f t="shared" si="27"/>
        <v>0</v>
      </c>
      <c r="AK92">
        <f>IF(W92&gt;0,2,IF(AB92&gt;0,2,IF(AG92&gt;0,2,0)))</f>
        <v>2</v>
      </c>
      <c r="AL92">
        <v>2</v>
      </c>
      <c r="AM92" s="64">
        <f>IF(W92&gt;0,VLOOKUP(B92,EnrollmentEthnicityFreeMealsSch!B:E,4,FALSE),0)/3</f>
        <v>69</v>
      </c>
    </row>
    <row r="93" spans="1:39" ht="15" customHeight="1">
      <c r="A93" t="str">
        <f>VLOOKUP(B93,'PUBLIC &amp; PRIVATE'!D:I,6,FALSE)</f>
        <v>0394</v>
      </c>
      <c r="B93" s="33" t="s">
        <v>107</v>
      </c>
      <c r="C93" s="2" t="str">
        <f>VLOOKUP(B93,'PUBLIC &amp; PRIVATE'!D:H,2,FALSE)</f>
        <v>6501 Wayne Trace</v>
      </c>
      <c r="D93" s="2" t="str">
        <f>VLOOKUP(B93,'PUBLIC &amp; PRIVATE'!D:H,3,FALSE)</f>
        <v>Fort Wayne</v>
      </c>
      <c r="E93" s="2" t="str">
        <f>VLOOKUP(C93,'PUBLIC &amp; PRIVATE'!E:I,4,FALSE)</f>
        <v>46816-0000</v>
      </c>
      <c r="F93" s="2"/>
      <c r="G93" s="2"/>
      <c r="H93" s="2"/>
      <c r="I93" s="4">
        <f t="shared" si="20"/>
        <v>0</v>
      </c>
      <c r="J93" s="13">
        <f t="shared" si="21"/>
        <v>0</v>
      </c>
      <c r="K93" s="13">
        <f t="shared" si="22"/>
        <v>0</v>
      </c>
      <c r="L93" s="2"/>
      <c r="M93" s="2"/>
      <c r="N93" s="2"/>
      <c r="O93" s="4">
        <f t="shared" si="23"/>
        <v>0</v>
      </c>
      <c r="P93" s="13">
        <f t="shared" si="24"/>
        <v>0</v>
      </c>
      <c r="Q93" s="13">
        <f t="shared" si="25"/>
        <v>0</v>
      </c>
      <c r="R93" s="2"/>
      <c r="S93" s="2"/>
      <c r="T93" s="2"/>
      <c r="U93" s="4">
        <f t="shared" si="14"/>
        <v>0</v>
      </c>
      <c r="V93" s="13">
        <f t="shared" si="15"/>
        <v>0</v>
      </c>
      <c r="W93" s="13">
        <f t="shared" si="16"/>
        <v>0</v>
      </c>
      <c r="X93" s="2">
        <v>88</v>
      </c>
      <c r="Y93" s="2">
        <v>84</v>
      </c>
      <c r="Z93" s="4">
        <f t="shared" si="17"/>
        <v>172</v>
      </c>
      <c r="AA93" s="13">
        <f t="shared" si="18"/>
        <v>17.2</v>
      </c>
      <c r="AB93" s="13">
        <f>Z93+AA93</f>
        <v>189.2</v>
      </c>
      <c r="AC93" s="2">
        <v>79</v>
      </c>
      <c r="AD93" s="2">
        <v>65</v>
      </c>
      <c r="AE93" s="4">
        <f t="shared" si="19"/>
        <v>144</v>
      </c>
      <c r="AF93" s="15">
        <f>AE93*0.1</f>
        <v>14.4</v>
      </c>
      <c r="AG93" s="22">
        <f>AE93+AF93</f>
        <v>158.4</v>
      </c>
      <c r="AH93" s="64">
        <f t="shared" si="26"/>
        <v>31.680000000000003</v>
      </c>
      <c r="AJ93">
        <f t="shared" si="27"/>
        <v>1</v>
      </c>
      <c r="AK93">
        <f>IF(W93&gt;0,2,IF(AB93&gt;0,2,IF(AG93&gt;0,2,0)))</f>
        <v>2</v>
      </c>
      <c r="AL93">
        <v>2</v>
      </c>
      <c r="AM93" s="64">
        <f>IF(W93&gt;0,VLOOKUP(B93,EnrollmentEthnicityFreeMealsSch!B:E,4,FALSE),0)/3</f>
        <v>0</v>
      </c>
    </row>
    <row r="94" spans="1:39" ht="15" customHeight="1">
      <c r="A94" t="str">
        <f>VLOOKUP(B94,'PUBLIC &amp; PRIVATE'!D:I,6,FALSE)</f>
        <v>0328</v>
      </c>
      <c r="B94" s="33" t="s">
        <v>108</v>
      </c>
      <c r="C94" s="2" t="str">
        <f>VLOOKUP(B94,'PUBLIC &amp; PRIVATE'!D:H,2,FALSE)</f>
        <v>4625 E 50 N</v>
      </c>
      <c r="D94" s="2" t="str">
        <f>VLOOKUP(B94,'PUBLIC &amp; PRIVATE'!D:H,3,FALSE)</f>
        <v>Columbus</v>
      </c>
      <c r="E94" s="2" t="str">
        <f>VLOOKUP(C94,'PUBLIC &amp; PRIVATE'!E:I,4,FALSE)</f>
        <v>47203-9301</v>
      </c>
      <c r="F94" s="2">
        <v>92</v>
      </c>
      <c r="G94" s="2">
        <v>62</v>
      </c>
      <c r="H94" s="2">
        <v>77</v>
      </c>
      <c r="I94" s="4">
        <f t="shared" si="20"/>
        <v>231</v>
      </c>
      <c r="J94" s="13">
        <f t="shared" si="21"/>
        <v>23.1</v>
      </c>
      <c r="K94" s="13">
        <f t="shared" si="22"/>
        <v>254.1</v>
      </c>
      <c r="L94" s="2">
        <v>72</v>
      </c>
      <c r="M94" s="2">
        <v>66</v>
      </c>
      <c r="N94" s="2">
        <v>64</v>
      </c>
      <c r="O94" s="4">
        <f t="shared" si="23"/>
        <v>202</v>
      </c>
      <c r="P94" s="13">
        <f t="shared" si="24"/>
        <v>20.200000000000003</v>
      </c>
      <c r="Q94" s="13">
        <f t="shared" si="25"/>
        <v>222.2</v>
      </c>
      <c r="R94" s="2">
        <v>71</v>
      </c>
      <c r="S94" s="2"/>
      <c r="T94" s="2"/>
      <c r="U94" s="4">
        <f t="shared" si="14"/>
        <v>71</v>
      </c>
      <c r="V94" s="13">
        <f t="shared" si="15"/>
        <v>7.1000000000000005</v>
      </c>
      <c r="W94" s="13">
        <f t="shared" si="16"/>
        <v>78.099999999999994</v>
      </c>
      <c r="X94" s="2"/>
      <c r="Y94" s="2"/>
      <c r="Z94" s="4">
        <f t="shared" si="17"/>
        <v>0</v>
      </c>
      <c r="AA94" s="13">
        <f t="shared" si="18"/>
        <v>0</v>
      </c>
      <c r="AB94" s="13">
        <f>Z94+AA94</f>
        <v>0</v>
      </c>
      <c r="AC94" s="2"/>
      <c r="AD94" s="2"/>
      <c r="AE94" s="4">
        <f t="shared" si="19"/>
        <v>0</v>
      </c>
      <c r="AF94" s="15">
        <f>AE94*0.1</f>
        <v>0</v>
      </c>
      <c r="AG94" s="22">
        <f>AE94+AF94</f>
        <v>0</v>
      </c>
      <c r="AH94" s="64">
        <f t="shared" si="26"/>
        <v>0</v>
      </c>
      <c r="AJ94">
        <f t="shared" si="27"/>
        <v>0</v>
      </c>
      <c r="AK94">
        <f>IF(W94&gt;0,2,IF(AB94&gt;0,2,IF(AG94&gt;0,2,0)))</f>
        <v>2</v>
      </c>
      <c r="AL94">
        <v>2</v>
      </c>
      <c r="AM94" s="64">
        <f>IF(W94&gt;0,VLOOKUP(B94,EnrollmentEthnicityFreeMealsSch!B:E,4,FALSE),0)/3</f>
        <v>141.33333333333334</v>
      </c>
    </row>
    <row r="95" spans="1:39" ht="15" customHeight="1">
      <c r="A95" t="str">
        <f>VLOOKUP(B95,'PUBLIC &amp; PRIVATE'!D:I,6,FALSE)</f>
        <v>0346</v>
      </c>
      <c r="B95" s="33" t="s">
        <v>109</v>
      </c>
      <c r="C95" s="2" t="str">
        <f>VLOOKUP(B95,'PUBLIC &amp; PRIVATE'!D:H,2,FALSE)</f>
        <v>750 5th St</v>
      </c>
      <c r="D95" s="2" t="str">
        <f>VLOOKUP(B95,'PUBLIC &amp; PRIVATE'!D:H,3,FALSE)</f>
        <v>Columbus</v>
      </c>
      <c r="E95" s="2" t="str">
        <f>VLOOKUP(C95,'PUBLIC &amp; PRIVATE'!E:I,4,FALSE)</f>
        <v>47201-6307</v>
      </c>
      <c r="F95" s="2">
        <v>50</v>
      </c>
      <c r="G95" s="2">
        <v>49</v>
      </c>
      <c r="H95" s="2">
        <v>50</v>
      </c>
      <c r="I95" s="4">
        <f t="shared" si="20"/>
        <v>149</v>
      </c>
      <c r="J95" s="13">
        <f t="shared" si="21"/>
        <v>14.9</v>
      </c>
      <c r="K95" s="13">
        <f t="shared" si="22"/>
        <v>163.9</v>
      </c>
      <c r="L95" s="2">
        <v>47</v>
      </c>
      <c r="M95" s="2">
        <v>50</v>
      </c>
      <c r="N95" s="2">
        <v>49</v>
      </c>
      <c r="O95" s="4">
        <f t="shared" si="23"/>
        <v>146</v>
      </c>
      <c r="P95" s="13">
        <f t="shared" si="24"/>
        <v>14.600000000000001</v>
      </c>
      <c r="Q95" s="13">
        <f t="shared" si="25"/>
        <v>160.6</v>
      </c>
      <c r="R95" s="2">
        <v>50</v>
      </c>
      <c r="S95" s="2"/>
      <c r="T95" s="2"/>
      <c r="U95" s="4">
        <f t="shared" si="14"/>
        <v>50</v>
      </c>
      <c r="V95" s="13">
        <f t="shared" si="15"/>
        <v>5</v>
      </c>
      <c r="W95" s="13">
        <f t="shared" si="16"/>
        <v>55</v>
      </c>
      <c r="X95" s="2"/>
      <c r="Y95" s="2"/>
      <c r="Z95" s="4">
        <f t="shared" si="17"/>
        <v>0</v>
      </c>
      <c r="AA95" s="13">
        <f t="shared" si="18"/>
        <v>0</v>
      </c>
      <c r="AB95" s="13">
        <f>Z95+AA95</f>
        <v>0</v>
      </c>
      <c r="AC95" s="2"/>
      <c r="AD95" s="2"/>
      <c r="AE95" s="4">
        <f t="shared" si="19"/>
        <v>0</v>
      </c>
      <c r="AF95" s="15">
        <f>AE95*0.1</f>
        <v>0</v>
      </c>
      <c r="AG95" s="22">
        <f>AE95+AF95</f>
        <v>0</v>
      </c>
      <c r="AH95" s="64">
        <f t="shared" si="26"/>
        <v>0</v>
      </c>
      <c r="AJ95">
        <f t="shared" si="27"/>
        <v>0</v>
      </c>
      <c r="AK95">
        <f>IF(W95&gt;0,2,IF(AB95&gt;0,2,IF(AG95&gt;0,2,0)))</f>
        <v>2</v>
      </c>
      <c r="AL95">
        <v>2</v>
      </c>
      <c r="AM95" s="64">
        <f>IF(W95&gt;0,VLOOKUP(B95,EnrollmentEthnicityFreeMealsSch!B:E,4,FALSE),0)/3</f>
        <v>40.333333333333336</v>
      </c>
    </row>
    <row r="96" spans="1:39" ht="15" customHeight="1">
      <c r="A96" t="str">
        <f>VLOOKUP(B96,'PUBLIC &amp; PRIVATE'!D:I,6,FALSE)</f>
        <v>0353</v>
      </c>
      <c r="B96" s="33" t="s">
        <v>110</v>
      </c>
      <c r="C96" s="2" t="str">
        <f>VLOOKUP(B96,'PUBLIC &amp; PRIVATE'!D:H,2,FALSE)</f>
        <v>12150 S SR 58</v>
      </c>
      <c r="D96" s="2" t="str">
        <f>VLOOKUP(B96,'PUBLIC &amp; PRIVATE'!D:H,3,FALSE)</f>
        <v>Columbus</v>
      </c>
      <c r="E96" s="2" t="str">
        <f>VLOOKUP(C96,'PUBLIC &amp; PRIVATE'!E:I,4,FALSE)</f>
        <v>47201-9152</v>
      </c>
      <c r="F96" s="2">
        <v>74</v>
      </c>
      <c r="G96" s="2">
        <v>64</v>
      </c>
      <c r="H96" s="2">
        <v>70</v>
      </c>
      <c r="I96" s="4">
        <f t="shared" si="20"/>
        <v>208</v>
      </c>
      <c r="J96" s="13">
        <f t="shared" si="21"/>
        <v>20.8</v>
      </c>
      <c r="K96" s="13">
        <f t="shared" si="22"/>
        <v>228.8</v>
      </c>
      <c r="L96" s="2">
        <v>75</v>
      </c>
      <c r="M96" s="2">
        <v>60</v>
      </c>
      <c r="N96" s="2">
        <v>61</v>
      </c>
      <c r="O96" s="4">
        <f t="shared" si="23"/>
        <v>196</v>
      </c>
      <c r="P96" s="13">
        <f t="shared" si="24"/>
        <v>19.600000000000001</v>
      </c>
      <c r="Q96" s="13">
        <f t="shared" si="25"/>
        <v>215.6</v>
      </c>
      <c r="R96" s="2">
        <v>69</v>
      </c>
      <c r="S96" s="2"/>
      <c r="T96" s="2"/>
      <c r="U96" s="4">
        <f t="shared" si="14"/>
        <v>69</v>
      </c>
      <c r="V96" s="13">
        <f t="shared" si="15"/>
        <v>6.9</v>
      </c>
      <c r="W96" s="13">
        <f t="shared" si="16"/>
        <v>75.900000000000006</v>
      </c>
      <c r="X96" s="2"/>
      <c r="Y96" s="2"/>
      <c r="Z96" s="4">
        <f t="shared" si="17"/>
        <v>0</v>
      </c>
      <c r="AA96" s="13">
        <f t="shared" si="18"/>
        <v>0</v>
      </c>
      <c r="AB96" s="13">
        <f>Z96+AA96</f>
        <v>0</v>
      </c>
      <c r="AC96" s="2"/>
      <c r="AD96" s="2"/>
      <c r="AE96" s="4">
        <f t="shared" si="19"/>
        <v>0</v>
      </c>
      <c r="AF96" s="15">
        <f>AE96*0.1</f>
        <v>0</v>
      </c>
      <c r="AG96" s="22">
        <f>AE96+AF96</f>
        <v>0</v>
      </c>
      <c r="AH96" s="64">
        <f t="shared" si="26"/>
        <v>0</v>
      </c>
      <c r="AJ96">
        <f t="shared" si="27"/>
        <v>0</v>
      </c>
      <c r="AK96">
        <f>IF(W96&gt;0,2,IF(AB96&gt;0,2,IF(AG96&gt;0,2,0)))</f>
        <v>2</v>
      </c>
      <c r="AL96">
        <v>2</v>
      </c>
      <c r="AM96" s="64">
        <f>IF(W96&gt;0,VLOOKUP(B96,EnrollmentEthnicityFreeMealsSch!B:E,4,FALSE),0)/3</f>
        <v>73.666666666666671</v>
      </c>
    </row>
    <row r="97" spans="1:39" ht="15" customHeight="1">
      <c r="A97" t="str">
        <f>VLOOKUP(B97,'PUBLIC &amp; PRIVATE'!D:I,6,FALSE)</f>
        <v>0354</v>
      </c>
      <c r="B97" s="33" t="s">
        <v>111</v>
      </c>
      <c r="C97" s="2" t="str">
        <f>VLOOKUP(B97,'PUBLIC &amp; PRIVATE'!D:H,2,FALSE)</f>
        <v>1209 Sycamore St</v>
      </c>
      <c r="D97" s="2" t="str">
        <f>VLOOKUP(B97,'PUBLIC &amp; PRIVATE'!D:H,3,FALSE)</f>
        <v>Columbus</v>
      </c>
      <c r="E97" s="2" t="str">
        <f>VLOOKUP(C97,'PUBLIC &amp; PRIVATE'!E:I,4,FALSE)</f>
        <v>47201-0000</v>
      </c>
      <c r="F97" s="2"/>
      <c r="G97" s="2"/>
      <c r="H97" s="2"/>
      <c r="I97" s="4">
        <f t="shared" si="20"/>
        <v>0</v>
      </c>
      <c r="J97" s="13">
        <f t="shared" si="21"/>
        <v>0</v>
      </c>
      <c r="K97" s="13">
        <f t="shared" si="22"/>
        <v>0</v>
      </c>
      <c r="L97" s="2"/>
      <c r="M97" s="2"/>
      <c r="N97" s="2"/>
      <c r="O97" s="4">
        <f t="shared" si="23"/>
        <v>0</v>
      </c>
      <c r="P97" s="13">
        <f t="shared" si="24"/>
        <v>0</v>
      </c>
      <c r="Q97" s="13">
        <f t="shared" si="25"/>
        <v>0</v>
      </c>
      <c r="R97" s="2"/>
      <c r="S97" s="2"/>
      <c r="T97" s="2"/>
      <c r="U97" s="4">
        <f t="shared" si="14"/>
        <v>0</v>
      </c>
      <c r="V97" s="13">
        <f t="shared" si="15"/>
        <v>0</v>
      </c>
      <c r="W97" s="13">
        <f t="shared" si="16"/>
        <v>0</v>
      </c>
      <c r="X97" s="2"/>
      <c r="Y97" s="2"/>
      <c r="Z97" s="4">
        <f t="shared" si="17"/>
        <v>0</v>
      </c>
      <c r="AA97" s="13">
        <f t="shared" si="18"/>
        <v>0</v>
      </c>
      <c r="AB97" s="13">
        <f>Z97+AA97</f>
        <v>0</v>
      </c>
      <c r="AC97" s="2"/>
      <c r="AD97" s="2"/>
      <c r="AE97" s="4">
        <f t="shared" si="19"/>
        <v>0</v>
      </c>
      <c r="AF97" s="15">
        <f>AE97*0.1</f>
        <v>0</v>
      </c>
      <c r="AG97" s="22">
        <f>AE97+AF97</f>
        <v>0</v>
      </c>
      <c r="AH97" s="64">
        <f t="shared" si="26"/>
        <v>0</v>
      </c>
      <c r="AJ97">
        <f t="shared" si="27"/>
        <v>0</v>
      </c>
      <c r="AK97">
        <f>IF(W97&gt;0,2,IF(AB97&gt;0,2,IF(AG97&gt;0,2,0)))</f>
        <v>0</v>
      </c>
      <c r="AL97">
        <v>2</v>
      </c>
      <c r="AM97" s="64">
        <f>IF(W97&gt;0,VLOOKUP(B97,EnrollmentEthnicityFreeMealsSch!B:E,4,FALSE),0)/3</f>
        <v>0</v>
      </c>
    </row>
    <row r="98" spans="1:39" ht="15" customHeight="1">
      <c r="A98" t="str">
        <f>VLOOKUP(B98,'PUBLIC &amp; PRIVATE'!D:I,6,FALSE)</f>
        <v>0357</v>
      </c>
      <c r="B98" s="33" t="s">
        <v>112</v>
      </c>
      <c r="C98" s="2" t="str">
        <f>VLOOKUP(B98,'PUBLIC &amp; PRIVATE'!D:H,2,FALSE)</f>
        <v>1400 Parkside Dr</v>
      </c>
      <c r="D98" s="2" t="str">
        <f>VLOOKUP(B98,'PUBLIC &amp; PRIVATE'!D:H,3,FALSE)</f>
        <v>Columbus</v>
      </c>
      <c r="E98" s="2" t="str">
        <f>VLOOKUP(C98,'PUBLIC &amp; PRIVATE'!E:I,4,FALSE)</f>
        <v>47201-9337</v>
      </c>
      <c r="F98" s="2">
        <v>84</v>
      </c>
      <c r="G98" s="2">
        <v>111</v>
      </c>
      <c r="H98" s="2">
        <v>97</v>
      </c>
      <c r="I98" s="4">
        <f t="shared" si="20"/>
        <v>292</v>
      </c>
      <c r="J98" s="13">
        <f t="shared" si="21"/>
        <v>29.200000000000003</v>
      </c>
      <c r="K98" s="13">
        <f t="shared" si="22"/>
        <v>321.2</v>
      </c>
      <c r="L98" s="2">
        <v>102</v>
      </c>
      <c r="M98" s="2">
        <v>107</v>
      </c>
      <c r="N98" s="2">
        <v>108</v>
      </c>
      <c r="O98" s="4">
        <f t="shared" si="23"/>
        <v>317</v>
      </c>
      <c r="P98" s="13">
        <f t="shared" si="24"/>
        <v>31.700000000000003</v>
      </c>
      <c r="Q98" s="13">
        <f t="shared" si="25"/>
        <v>348.7</v>
      </c>
      <c r="R98" s="2">
        <v>111</v>
      </c>
      <c r="S98" s="2"/>
      <c r="T98" s="2"/>
      <c r="U98" s="4">
        <f t="shared" si="14"/>
        <v>111</v>
      </c>
      <c r="V98" s="13">
        <f t="shared" si="15"/>
        <v>11.100000000000001</v>
      </c>
      <c r="W98" s="13">
        <f t="shared" si="16"/>
        <v>122.1</v>
      </c>
      <c r="X98" s="2"/>
      <c r="Y98" s="2"/>
      <c r="Z98" s="4">
        <f t="shared" si="17"/>
        <v>0</v>
      </c>
      <c r="AA98" s="13">
        <f t="shared" si="18"/>
        <v>0</v>
      </c>
      <c r="AB98" s="13">
        <f>Z98+AA98</f>
        <v>0</v>
      </c>
      <c r="AC98" s="2"/>
      <c r="AD98" s="2"/>
      <c r="AE98" s="4">
        <f t="shared" si="19"/>
        <v>0</v>
      </c>
      <c r="AF98" s="15">
        <f>AE98*0.1</f>
        <v>0</v>
      </c>
      <c r="AG98" s="22">
        <f>AE98+AF98</f>
        <v>0</v>
      </c>
      <c r="AH98" s="64">
        <f t="shared" si="26"/>
        <v>0</v>
      </c>
      <c r="AJ98">
        <f t="shared" si="27"/>
        <v>0</v>
      </c>
      <c r="AK98">
        <f>IF(W98&gt;0,2,IF(AB98&gt;0,2,IF(AG98&gt;0,2,0)))</f>
        <v>2</v>
      </c>
      <c r="AL98">
        <v>2</v>
      </c>
      <c r="AM98" s="64">
        <f>IF(W98&gt;0,VLOOKUP(B98,EnrollmentEthnicityFreeMealsSch!B:E,4,FALSE),0)/3</f>
        <v>125.33333333333333</v>
      </c>
    </row>
    <row r="99" spans="1:39" ht="15" customHeight="1">
      <c r="A99" t="str">
        <f>VLOOKUP(B99,'PUBLIC &amp; PRIVATE'!D:I,6,FALSE)</f>
        <v>0363</v>
      </c>
      <c r="B99" s="33" t="s">
        <v>113</v>
      </c>
      <c r="C99" s="2" t="str">
        <f>VLOOKUP(B99,'PUBLIC &amp; PRIVATE'!D:H,2,FALSE)</f>
        <v>3311 Fairlawn Dr</v>
      </c>
      <c r="D99" s="2" t="str">
        <f>VLOOKUP(B99,'PUBLIC &amp; PRIVATE'!D:H,3,FALSE)</f>
        <v>Columbus</v>
      </c>
      <c r="E99" s="2" t="str">
        <f>VLOOKUP(C99,'PUBLIC &amp; PRIVATE'!E:I,4,FALSE)</f>
        <v>47201-2732</v>
      </c>
      <c r="F99" s="2">
        <v>80</v>
      </c>
      <c r="G99" s="2">
        <v>86</v>
      </c>
      <c r="H99" s="2">
        <v>75</v>
      </c>
      <c r="I99" s="4">
        <f t="shared" si="20"/>
        <v>241</v>
      </c>
      <c r="J99" s="13">
        <f t="shared" si="21"/>
        <v>24.1</v>
      </c>
      <c r="K99" s="13">
        <f t="shared" si="22"/>
        <v>265.10000000000002</v>
      </c>
      <c r="L99" s="2">
        <v>96</v>
      </c>
      <c r="M99" s="2">
        <v>74</v>
      </c>
      <c r="N99" s="2">
        <v>87</v>
      </c>
      <c r="O99" s="4">
        <f t="shared" si="23"/>
        <v>257</v>
      </c>
      <c r="P99" s="13">
        <f t="shared" si="24"/>
        <v>25.700000000000003</v>
      </c>
      <c r="Q99" s="13">
        <f t="shared" si="25"/>
        <v>282.7</v>
      </c>
      <c r="R99" s="2">
        <v>85</v>
      </c>
      <c r="S99" s="2"/>
      <c r="T99" s="2"/>
      <c r="U99" s="4">
        <f t="shared" si="14"/>
        <v>85</v>
      </c>
      <c r="V99" s="13">
        <f t="shared" si="15"/>
        <v>8.5</v>
      </c>
      <c r="W99" s="13">
        <f t="shared" si="16"/>
        <v>93.5</v>
      </c>
      <c r="X99" s="2"/>
      <c r="Y99" s="2"/>
      <c r="Z99" s="4">
        <f t="shared" si="17"/>
        <v>0</v>
      </c>
      <c r="AA99" s="13">
        <f t="shared" si="18"/>
        <v>0</v>
      </c>
      <c r="AB99" s="13">
        <f>Z99+AA99</f>
        <v>0</v>
      </c>
      <c r="AC99" s="2"/>
      <c r="AD99" s="2"/>
      <c r="AE99" s="4">
        <f t="shared" si="19"/>
        <v>0</v>
      </c>
      <c r="AF99" s="15">
        <f>AE99*0.1</f>
        <v>0</v>
      </c>
      <c r="AG99" s="22">
        <f>AE99+AF99</f>
        <v>0</v>
      </c>
      <c r="AH99" s="64">
        <f t="shared" si="26"/>
        <v>0</v>
      </c>
      <c r="AJ99">
        <f t="shared" si="27"/>
        <v>0</v>
      </c>
      <c r="AK99">
        <f>IF(W99&gt;0,2,IF(AB99&gt;0,2,IF(AG99&gt;0,2,0)))</f>
        <v>2</v>
      </c>
      <c r="AL99">
        <v>2</v>
      </c>
      <c r="AM99" s="64">
        <f>IF(W99&gt;0,VLOOKUP(B99,EnrollmentEthnicityFreeMealsSch!B:E,4,FALSE),0)/3</f>
        <v>90.666666666666671</v>
      </c>
    </row>
    <row r="100" spans="1:39" ht="15" customHeight="1">
      <c r="A100" t="str">
        <f>VLOOKUP(B100,'PUBLIC &amp; PRIVATE'!D:I,6,FALSE)</f>
        <v>0366</v>
      </c>
      <c r="B100" s="33" t="s">
        <v>114</v>
      </c>
      <c r="C100" s="2" t="str">
        <f>VLOOKUP(B100,'PUBLIC &amp; PRIVATE'!D:H,2,FALSE)</f>
        <v>13000 E 200 S</v>
      </c>
      <c r="D100" s="2" t="str">
        <f>VLOOKUP(B100,'PUBLIC &amp; PRIVATE'!D:H,3,FALSE)</f>
        <v>Columbus</v>
      </c>
      <c r="E100" s="2" t="str">
        <f>VLOOKUP(C100,'PUBLIC &amp; PRIVATE'!E:I,4,FALSE)</f>
        <v>47201-9362</v>
      </c>
      <c r="F100" s="2">
        <v>52</v>
      </c>
      <c r="G100" s="2">
        <v>44</v>
      </c>
      <c r="H100" s="2">
        <v>48</v>
      </c>
      <c r="I100" s="4">
        <f t="shared" si="20"/>
        <v>144</v>
      </c>
      <c r="J100" s="13">
        <f t="shared" si="21"/>
        <v>14.4</v>
      </c>
      <c r="K100" s="13">
        <f t="shared" si="22"/>
        <v>158.4</v>
      </c>
      <c r="L100" s="2">
        <v>52</v>
      </c>
      <c r="M100" s="2">
        <v>53</v>
      </c>
      <c r="N100" s="2">
        <v>53</v>
      </c>
      <c r="O100" s="4">
        <f t="shared" si="23"/>
        <v>158</v>
      </c>
      <c r="P100" s="13">
        <f t="shared" si="24"/>
        <v>15.8</v>
      </c>
      <c r="Q100" s="13">
        <f t="shared" si="25"/>
        <v>173.8</v>
      </c>
      <c r="R100" s="2">
        <v>54</v>
      </c>
      <c r="S100" s="2"/>
      <c r="T100" s="2"/>
      <c r="U100" s="4">
        <f t="shared" si="14"/>
        <v>54</v>
      </c>
      <c r="V100" s="13">
        <f t="shared" si="15"/>
        <v>5.4</v>
      </c>
      <c r="W100" s="13">
        <f t="shared" si="16"/>
        <v>59.4</v>
      </c>
      <c r="X100" s="2"/>
      <c r="Y100" s="2"/>
      <c r="Z100" s="4">
        <f t="shared" si="17"/>
        <v>0</v>
      </c>
      <c r="AA100" s="13">
        <f t="shared" si="18"/>
        <v>0</v>
      </c>
      <c r="AB100" s="13">
        <f>Z100+AA100</f>
        <v>0</v>
      </c>
      <c r="AC100" s="2"/>
      <c r="AD100" s="2"/>
      <c r="AE100" s="4">
        <f t="shared" si="19"/>
        <v>0</v>
      </c>
      <c r="AF100" s="15">
        <f>AE100*0.1</f>
        <v>0</v>
      </c>
      <c r="AG100" s="22">
        <f>AE100+AF100</f>
        <v>0</v>
      </c>
      <c r="AH100" s="64">
        <f t="shared" si="26"/>
        <v>0</v>
      </c>
      <c r="AJ100">
        <f t="shared" si="27"/>
        <v>0</v>
      </c>
      <c r="AK100">
        <f>IF(W100&gt;0,2,IF(AB100&gt;0,2,IF(AG100&gt;0,2,0)))</f>
        <v>2</v>
      </c>
      <c r="AL100">
        <v>2</v>
      </c>
      <c r="AM100" s="64">
        <f>IF(W100&gt;0,VLOOKUP(B100,EnrollmentEthnicityFreeMealsSch!B:E,4,FALSE),0)/3</f>
        <v>49.333333333333336</v>
      </c>
    </row>
    <row r="101" spans="1:39" ht="15" customHeight="1">
      <c r="A101" t="str">
        <f>VLOOKUP(B101,'PUBLIC &amp; PRIVATE'!D:I,6,FALSE)</f>
        <v>0369</v>
      </c>
      <c r="B101" s="33" t="s">
        <v>115</v>
      </c>
      <c r="C101" s="2" t="str">
        <f>VLOOKUP(B101,'PUBLIC &amp; PRIVATE'!D:H,2,FALSE)</f>
        <v>2675 California</v>
      </c>
      <c r="D101" s="2" t="str">
        <f>VLOOKUP(B101,'PUBLIC &amp; PRIVATE'!D:H,3,FALSE)</f>
        <v>Columbus</v>
      </c>
      <c r="E101" s="2" t="str">
        <f>VLOOKUP(C101,'PUBLIC &amp; PRIVATE'!E:I,4,FALSE)</f>
        <v>47201-3642</v>
      </c>
      <c r="F101" s="2">
        <v>106</v>
      </c>
      <c r="G101" s="2">
        <v>90</v>
      </c>
      <c r="H101" s="2">
        <v>93</v>
      </c>
      <c r="I101" s="4">
        <f t="shared" si="20"/>
        <v>289</v>
      </c>
      <c r="J101" s="13">
        <f t="shared" si="21"/>
        <v>28.900000000000002</v>
      </c>
      <c r="K101" s="13">
        <f t="shared" si="22"/>
        <v>317.89999999999998</v>
      </c>
      <c r="L101" s="2">
        <v>94</v>
      </c>
      <c r="M101" s="2">
        <v>86</v>
      </c>
      <c r="N101" s="2">
        <v>99</v>
      </c>
      <c r="O101" s="4">
        <f t="shared" si="23"/>
        <v>279</v>
      </c>
      <c r="P101" s="13">
        <f t="shared" si="24"/>
        <v>27.900000000000002</v>
      </c>
      <c r="Q101" s="13">
        <f t="shared" si="25"/>
        <v>306.89999999999998</v>
      </c>
      <c r="R101" s="2">
        <v>90</v>
      </c>
      <c r="S101" s="2"/>
      <c r="T101" s="2"/>
      <c r="U101" s="4">
        <f t="shared" si="14"/>
        <v>90</v>
      </c>
      <c r="V101" s="13">
        <f t="shared" si="15"/>
        <v>9</v>
      </c>
      <c r="W101" s="13">
        <f t="shared" si="16"/>
        <v>99</v>
      </c>
      <c r="X101" s="2"/>
      <c r="Y101" s="2"/>
      <c r="Z101" s="4">
        <f t="shared" si="17"/>
        <v>0</v>
      </c>
      <c r="AA101" s="13">
        <f t="shared" si="18"/>
        <v>0</v>
      </c>
      <c r="AB101" s="13">
        <f>Z101+AA101</f>
        <v>0</v>
      </c>
      <c r="AC101" s="2"/>
      <c r="AD101" s="2"/>
      <c r="AE101" s="4">
        <f t="shared" si="19"/>
        <v>0</v>
      </c>
      <c r="AF101" s="15">
        <f>AE101*0.1</f>
        <v>0</v>
      </c>
      <c r="AG101" s="22">
        <f>AE101+AF101</f>
        <v>0</v>
      </c>
      <c r="AH101" s="64">
        <f t="shared" si="26"/>
        <v>0</v>
      </c>
      <c r="AJ101">
        <f t="shared" si="27"/>
        <v>0</v>
      </c>
      <c r="AK101">
        <f>IF(W101&gt;0,2,IF(AB101&gt;0,2,IF(AG101&gt;0,2,0)))</f>
        <v>2</v>
      </c>
      <c r="AL101">
        <v>2</v>
      </c>
      <c r="AM101" s="64">
        <f>IF(W101&gt;0,VLOOKUP(B101,EnrollmentEthnicityFreeMealsSch!B:E,4,FALSE),0)/3</f>
        <v>160.66666666666666</v>
      </c>
    </row>
    <row r="102" spans="1:39" ht="15" customHeight="1">
      <c r="A102" t="str">
        <f>VLOOKUP(B102,'PUBLIC &amp; PRIVATE'!D:I,6,FALSE)</f>
        <v>0371</v>
      </c>
      <c r="B102" s="33" t="s">
        <v>116</v>
      </c>
      <c r="C102" s="2" t="str">
        <f>VLOOKUP(B102,'PUBLIC &amp; PRIVATE'!D:H,2,FALSE)</f>
        <v>4505 Waycross Dr</v>
      </c>
      <c r="D102" s="2" t="str">
        <f>VLOOKUP(B102,'PUBLIC &amp; PRIVATE'!D:H,3,FALSE)</f>
        <v>Columbus</v>
      </c>
      <c r="E102" s="2" t="str">
        <f>VLOOKUP(C102,'PUBLIC &amp; PRIVATE'!E:I,4,FALSE)</f>
        <v>47203-3916</v>
      </c>
      <c r="F102" s="2">
        <v>76</v>
      </c>
      <c r="G102" s="2">
        <v>78</v>
      </c>
      <c r="H102" s="2">
        <v>73</v>
      </c>
      <c r="I102" s="4">
        <f t="shared" si="20"/>
        <v>227</v>
      </c>
      <c r="J102" s="13">
        <f t="shared" si="21"/>
        <v>22.700000000000003</v>
      </c>
      <c r="K102" s="13">
        <f t="shared" si="22"/>
        <v>249.7</v>
      </c>
      <c r="L102" s="2">
        <v>75</v>
      </c>
      <c r="M102" s="2">
        <v>64</v>
      </c>
      <c r="N102" s="2">
        <v>72</v>
      </c>
      <c r="O102" s="4">
        <f t="shared" si="23"/>
        <v>211</v>
      </c>
      <c r="P102" s="13">
        <f t="shared" si="24"/>
        <v>21.1</v>
      </c>
      <c r="Q102" s="13">
        <f t="shared" si="25"/>
        <v>232.1</v>
      </c>
      <c r="R102" s="2">
        <v>85</v>
      </c>
      <c r="S102" s="2"/>
      <c r="T102" s="2"/>
      <c r="U102" s="4">
        <f t="shared" si="14"/>
        <v>85</v>
      </c>
      <c r="V102" s="13">
        <f t="shared" si="15"/>
        <v>8.5</v>
      </c>
      <c r="W102" s="13">
        <f t="shared" si="16"/>
        <v>93.5</v>
      </c>
      <c r="X102" s="2"/>
      <c r="Y102" s="2"/>
      <c r="Z102" s="4">
        <f t="shared" si="17"/>
        <v>0</v>
      </c>
      <c r="AA102" s="13">
        <f t="shared" si="18"/>
        <v>0</v>
      </c>
      <c r="AB102" s="13">
        <f>Z102+AA102</f>
        <v>0</v>
      </c>
      <c r="AC102" s="2"/>
      <c r="AD102" s="2"/>
      <c r="AE102" s="4">
        <f t="shared" si="19"/>
        <v>0</v>
      </c>
      <c r="AF102" s="15">
        <f>AE102*0.1</f>
        <v>0</v>
      </c>
      <c r="AG102" s="22">
        <f>AE102+AF102</f>
        <v>0</v>
      </c>
      <c r="AH102" s="64">
        <f t="shared" si="26"/>
        <v>0</v>
      </c>
      <c r="AJ102">
        <f t="shared" si="27"/>
        <v>0</v>
      </c>
      <c r="AK102">
        <f>IF(W102&gt;0,2,IF(AB102&gt;0,2,IF(AG102&gt;0,2,0)))</f>
        <v>2</v>
      </c>
      <c r="AL102">
        <v>2</v>
      </c>
      <c r="AM102" s="64">
        <f>IF(W102&gt;0,VLOOKUP(B102,EnrollmentEthnicityFreeMealsSch!B:E,4,FALSE),0)/3</f>
        <v>114.33333333333333</v>
      </c>
    </row>
    <row r="103" spans="1:39" ht="15" customHeight="1">
      <c r="A103" t="str">
        <f>VLOOKUP(B103,'PUBLIC &amp; PRIVATE'!D:I,6,FALSE)</f>
        <v>0375</v>
      </c>
      <c r="B103" s="33" t="s">
        <v>117</v>
      </c>
      <c r="C103" s="2" t="str">
        <f>VLOOKUP(B103,'PUBLIC &amp; PRIVATE'!D:H,2,FALSE)</f>
        <v>2775 Illinois St</v>
      </c>
      <c r="D103" s="2" t="str">
        <f>VLOOKUP(B103,'PUBLIC &amp; PRIVATE'!D:H,3,FALSE)</f>
        <v>Columbus</v>
      </c>
      <c r="E103" s="2" t="str">
        <f>VLOOKUP(C103,'PUBLIC &amp; PRIVATE'!E:I,4,FALSE)</f>
        <v>47201-7250</v>
      </c>
      <c r="F103" s="2">
        <v>50</v>
      </c>
      <c r="G103" s="2">
        <v>48</v>
      </c>
      <c r="H103" s="2">
        <v>51</v>
      </c>
      <c r="I103" s="4">
        <f t="shared" si="20"/>
        <v>149</v>
      </c>
      <c r="J103" s="13">
        <f t="shared" si="21"/>
        <v>14.9</v>
      </c>
      <c r="K103" s="13">
        <f t="shared" si="22"/>
        <v>163.9</v>
      </c>
      <c r="L103" s="2">
        <v>50</v>
      </c>
      <c r="M103" s="2">
        <v>51</v>
      </c>
      <c r="N103" s="2">
        <v>47</v>
      </c>
      <c r="O103" s="4">
        <f t="shared" si="23"/>
        <v>148</v>
      </c>
      <c r="P103" s="13">
        <f t="shared" si="24"/>
        <v>14.8</v>
      </c>
      <c r="Q103" s="13">
        <f t="shared" si="25"/>
        <v>162.80000000000001</v>
      </c>
      <c r="R103" s="2">
        <v>48</v>
      </c>
      <c r="S103" s="2"/>
      <c r="T103" s="2"/>
      <c r="U103" s="4">
        <f t="shared" si="14"/>
        <v>48</v>
      </c>
      <c r="V103" s="13">
        <f t="shared" si="15"/>
        <v>4.8000000000000007</v>
      </c>
      <c r="W103" s="13">
        <f t="shared" si="16"/>
        <v>52.8</v>
      </c>
      <c r="X103" s="2"/>
      <c r="Y103" s="2"/>
      <c r="Z103" s="4">
        <f t="shared" si="17"/>
        <v>0</v>
      </c>
      <c r="AA103" s="13">
        <f t="shared" si="18"/>
        <v>0</v>
      </c>
      <c r="AB103" s="13">
        <f>Z103+AA103</f>
        <v>0</v>
      </c>
      <c r="AC103" s="2"/>
      <c r="AD103" s="2"/>
      <c r="AE103" s="4">
        <f t="shared" si="19"/>
        <v>0</v>
      </c>
      <c r="AF103" s="15">
        <f>AE103*0.1</f>
        <v>0</v>
      </c>
      <c r="AG103" s="22">
        <f>AE103+AF103</f>
        <v>0</v>
      </c>
      <c r="AH103" s="64">
        <f t="shared" si="26"/>
        <v>0</v>
      </c>
      <c r="AJ103">
        <f t="shared" si="27"/>
        <v>0</v>
      </c>
      <c r="AK103">
        <f>IF(W103&gt;0,2,IF(AB103&gt;0,2,IF(AG103&gt;0,2,0)))</f>
        <v>2</v>
      </c>
      <c r="AL103">
        <v>2</v>
      </c>
      <c r="AM103" s="64">
        <f>IF(W103&gt;0,VLOOKUP(B103,EnrollmentEthnicityFreeMealsSch!B:E,4,FALSE),0)/3</f>
        <v>53</v>
      </c>
    </row>
    <row r="104" spans="1:39" ht="15" customHeight="1">
      <c r="A104" t="str">
        <f>VLOOKUP(B104,'PUBLIC &amp; PRIVATE'!D:I,6,FALSE)</f>
        <v>0377</v>
      </c>
      <c r="B104" s="33" t="s">
        <v>118</v>
      </c>
      <c r="C104" s="2" t="str">
        <f>VLOOKUP(B104,'PUBLIC &amp; PRIVATE'!D:H,2,FALSE)</f>
        <v>PO Box 277</v>
      </c>
      <c r="D104" s="2" t="str">
        <f>VLOOKUP(B104,'PUBLIC &amp; PRIVATE'!D:H,3,FALSE)</f>
        <v>Taylorsville</v>
      </c>
      <c r="E104" s="2" t="str">
        <f>VLOOKUP(C104,'PUBLIC &amp; PRIVATE'!E:I,4,FALSE)</f>
        <v>47280-0277</v>
      </c>
      <c r="F104" s="2">
        <v>92</v>
      </c>
      <c r="G104" s="2">
        <v>79</v>
      </c>
      <c r="H104" s="2">
        <v>93</v>
      </c>
      <c r="I104" s="4">
        <f t="shared" si="20"/>
        <v>264</v>
      </c>
      <c r="J104" s="13">
        <f t="shared" si="21"/>
        <v>26.400000000000002</v>
      </c>
      <c r="K104" s="13">
        <f t="shared" si="22"/>
        <v>290.39999999999998</v>
      </c>
      <c r="L104" s="2">
        <v>81</v>
      </c>
      <c r="M104" s="2">
        <v>83</v>
      </c>
      <c r="N104" s="2">
        <v>84</v>
      </c>
      <c r="O104" s="4">
        <f t="shared" si="23"/>
        <v>248</v>
      </c>
      <c r="P104" s="13">
        <f t="shared" si="24"/>
        <v>24.8</v>
      </c>
      <c r="Q104" s="13">
        <f t="shared" si="25"/>
        <v>272.8</v>
      </c>
      <c r="R104" s="2">
        <v>75</v>
      </c>
      <c r="S104" s="2"/>
      <c r="T104" s="2"/>
      <c r="U104" s="4">
        <f t="shared" si="14"/>
        <v>75</v>
      </c>
      <c r="V104" s="13">
        <f t="shared" si="15"/>
        <v>7.5</v>
      </c>
      <c r="W104" s="13">
        <f t="shared" si="16"/>
        <v>82.5</v>
      </c>
      <c r="X104" s="2"/>
      <c r="Y104" s="2"/>
      <c r="Z104" s="4">
        <f t="shared" si="17"/>
        <v>0</v>
      </c>
      <c r="AA104" s="13">
        <f t="shared" si="18"/>
        <v>0</v>
      </c>
      <c r="AB104" s="13">
        <f>Z104+AA104</f>
        <v>0</v>
      </c>
      <c r="AC104" s="2"/>
      <c r="AD104" s="2"/>
      <c r="AE104" s="4">
        <f t="shared" si="19"/>
        <v>0</v>
      </c>
      <c r="AF104" s="15">
        <f>AE104*0.1</f>
        <v>0</v>
      </c>
      <c r="AG104" s="22">
        <f>AE104+AF104</f>
        <v>0</v>
      </c>
      <c r="AH104" s="64">
        <f t="shared" si="26"/>
        <v>0</v>
      </c>
      <c r="AJ104">
        <f t="shared" si="27"/>
        <v>0</v>
      </c>
      <c r="AK104">
        <f>IF(W104&gt;0,2,IF(AB104&gt;0,2,IF(AG104&gt;0,2,0)))</f>
        <v>2</v>
      </c>
      <c r="AL104">
        <v>2</v>
      </c>
      <c r="AM104" s="64">
        <f>IF(W104&gt;0,VLOOKUP(B104,EnrollmentEthnicityFreeMealsSch!B:E,4,FALSE),0)/3</f>
        <v>151.66666666666666</v>
      </c>
    </row>
    <row r="105" spans="1:39" ht="15" customHeight="1">
      <c r="A105" t="str">
        <f>VLOOKUP(B105,'PUBLIC &amp; PRIVATE'!D:I,6,FALSE)</f>
        <v>0390</v>
      </c>
      <c r="B105" s="33" t="s">
        <v>119</v>
      </c>
      <c r="C105" s="2" t="str">
        <f>VLOOKUP(B105,'PUBLIC &amp; PRIVATE'!D:H,2,FALSE)</f>
        <v>725 7th St</v>
      </c>
      <c r="D105" s="2" t="str">
        <f>VLOOKUP(B105,'PUBLIC &amp; PRIVATE'!D:H,3,FALSE)</f>
        <v>Columbus</v>
      </c>
      <c r="E105" s="2" t="str">
        <f>VLOOKUP(C105,'PUBLIC &amp; PRIVATE'!E:I,4,FALSE)</f>
        <v>47201-6321</v>
      </c>
      <c r="F105" s="2"/>
      <c r="G105" s="2"/>
      <c r="H105" s="2"/>
      <c r="I105" s="4">
        <f t="shared" si="20"/>
        <v>0</v>
      </c>
      <c r="J105" s="13">
        <f t="shared" si="21"/>
        <v>0</v>
      </c>
      <c r="K105" s="13">
        <f t="shared" si="22"/>
        <v>0</v>
      </c>
      <c r="L105" s="2"/>
      <c r="M105" s="2"/>
      <c r="N105" s="2"/>
      <c r="O105" s="4">
        <f t="shared" si="23"/>
        <v>0</v>
      </c>
      <c r="P105" s="13">
        <f t="shared" si="24"/>
        <v>0</v>
      </c>
      <c r="Q105" s="13">
        <f t="shared" si="25"/>
        <v>0</v>
      </c>
      <c r="R105" s="2"/>
      <c r="S105" s="2">
        <v>441</v>
      </c>
      <c r="T105" s="2">
        <v>406</v>
      </c>
      <c r="U105" s="4">
        <f t="shared" si="14"/>
        <v>847</v>
      </c>
      <c r="V105" s="13">
        <f t="shared" si="15"/>
        <v>84.7</v>
      </c>
      <c r="W105" s="13">
        <f t="shared" si="16"/>
        <v>931.7</v>
      </c>
      <c r="X105" s="2"/>
      <c r="Y105" s="2"/>
      <c r="Z105" s="4">
        <f t="shared" si="17"/>
        <v>0</v>
      </c>
      <c r="AA105" s="13">
        <f t="shared" si="18"/>
        <v>0</v>
      </c>
      <c r="AB105" s="13">
        <f>Z105+AA105</f>
        <v>0</v>
      </c>
      <c r="AC105" s="2"/>
      <c r="AD105" s="2"/>
      <c r="AE105" s="4">
        <f t="shared" si="19"/>
        <v>0</v>
      </c>
      <c r="AF105" s="15">
        <f>AE105*0.1</f>
        <v>0</v>
      </c>
      <c r="AG105" s="22">
        <f>AE105+AF105</f>
        <v>0</v>
      </c>
      <c r="AH105" s="64">
        <f t="shared" si="26"/>
        <v>0</v>
      </c>
      <c r="AJ105">
        <f t="shared" si="27"/>
        <v>0</v>
      </c>
      <c r="AK105">
        <f>IF(W105&gt;0,2,IF(AB105&gt;0,2,IF(AG105&gt;0,2,0)))</f>
        <v>2</v>
      </c>
      <c r="AL105">
        <v>2</v>
      </c>
      <c r="AM105" s="64">
        <f>IF(W105&gt;0,VLOOKUP(B105,EnrollmentEthnicityFreeMealsSch!B:E,4,FALSE),0)/3</f>
        <v>128.66666666666666</v>
      </c>
    </row>
    <row r="106" spans="1:39" ht="15" customHeight="1">
      <c r="A106" t="str">
        <f>VLOOKUP(B106,'PUBLIC &amp; PRIVATE'!D:I,6,FALSE)</f>
        <v>0392</v>
      </c>
      <c r="B106" s="33" t="s">
        <v>120</v>
      </c>
      <c r="C106" s="2" t="str">
        <f>VLOOKUP(B106,'PUBLIC &amp; PRIVATE'!D:H,2,FALSE)</f>
        <v>1320 W 200 S</v>
      </c>
      <c r="D106" s="2" t="str">
        <f>VLOOKUP(B106,'PUBLIC &amp; PRIVATE'!D:H,3,FALSE)</f>
        <v>Columbus</v>
      </c>
      <c r="E106" s="2" t="str">
        <f>VLOOKUP(C106,'PUBLIC &amp; PRIVATE'!E:I,4,FALSE)</f>
        <v>47201-9115</v>
      </c>
      <c r="F106" s="2">
        <v>126</v>
      </c>
      <c r="G106" s="2">
        <v>117</v>
      </c>
      <c r="H106" s="2">
        <v>139</v>
      </c>
      <c r="I106" s="4">
        <f t="shared" si="20"/>
        <v>382</v>
      </c>
      <c r="J106" s="13">
        <f t="shared" si="21"/>
        <v>38.200000000000003</v>
      </c>
      <c r="K106" s="13">
        <f t="shared" si="22"/>
        <v>420.2</v>
      </c>
      <c r="L106" s="2">
        <v>122</v>
      </c>
      <c r="M106" s="2">
        <v>120</v>
      </c>
      <c r="N106" s="2">
        <v>134</v>
      </c>
      <c r="O106" s="4">
        <f t="shared" si="23"/>
        <v>376</v>
      </c>
      <c r="P106" s="13">
        <f t="shared" si="24"/>
        <v>37.6</v>
      </c>
      <c r="Q106" s="13">
        <f t="shared" si="25"/>
        <v>413.6</v>
      </c>
      <c r="R106" s="2">
        <v>115</v>
      </c>
      <c r="S106" s="2"/>
      <c r="T106" s="2"/>
      <c r="U106" s="4">
        <f t="shared" si="14"/>
        <v>115</v>
      </c>
      <c r="V106" s="13">
        <f t="shared" si="15"/>
        <v>11.5</v>
      </c>
      <c r="W106" s="13">
        <f t="shared" si="16"/>
        <v>126.5</v>
      </c>
      <c r="X106" s="2"/>
      <c r="Y106" s="2"/>
      <c r="Z106" s="4">
        <f t="shared" si="17"/>
        <v>0</v>
      </c>
      <c r="AA106" s="13">
        <f t="shared" si="18"/>
        <v>0</v>
      </c>
      <c r="AB106" s="13">
        <f>Z106+AA106</f>
        <v>0</v>
      </c>
      <c r="AC106" s="2"/>
      <c r="AD106" s="2"/>
      <c r="AE106" s="4">
        <f t="shared" si="19"/>
        <v>0</v>
      </c>
      <c r="AF106" s="15">
        <f>AE106*0.1</f>
        <v>0</v>
      </c>
      <c r="AG106" s="22">
        <f>AE106+AF106</f>
        <v>0</v>
      </c>
      <c r="AH106" s="64">
        <f t="shared" si="26"/>
        <v>0</v>
      </c>
      <c r="AJ106">
        <f t="shared" si="27"/>
        <v>0</v>
      </c>
      <c r="AK106">
        <f>IF(W106&gt;0,2,IF(AB106&gt;0,2,IF(AG106&gt;0,2,0)))</f>
        <v>2</v>
      </c>
      <c r="AL106">
        <v>2</v>
      </c>
      <c r="AM106" s="64">
        <f>IF(W106&gt;0,VLOOKUP(B106,EnrollmentEthnicityFreeMealsSch!B:E,4,FALSE),0)/3</f>
        <v>72</v>
      </c>
    </row>
    <row r="107" spans="1:39" ht="15" customHeight="1">
      <c r="A107" t="str">
        <f>VLOOKUP(B107,'PUBLIC &amp; PRIVATE'!D:I,6,FALSE)</f>
        <v>0395</v>
      </c>
      <c r="B107" s="33" t="s">
        <v>121</v>
      </c>
      <c r="C107" s="2" t="str">
        <f>VLOOKUP(B107,'PUBLIC &amp; PRIVATE'!D:H,2,FALSE)</f>
        <v>1400 27th St</v>
      </c>
      <c r="D107" s="2" t="str">
        <f>VLOOKUP(B107,'PUBLIC &amp; PRIVATE'!D:H,3,FALSE)</f>
        <v>Columbus</v>
      </c>
      <c r="E107" s="2" t="str">
        <f>VLOOKUP(C107,'PUBLIC &amp; PRIVATE'!E:I,4,FALSE)</f>
        <v>47201-3107</v>
      </c>
      <c r="F107" s="2"/>
      <c r="G107" s="2"/>
      <c r="H107" s="2"/>
      <c r="I107" s="4">
        <f t="shared" si="20"/>
        <v>0</v>
      </c>
      <c r="J107" s="13">
        <f t="shared" si="21"/>
        <v>0</v>
      </c>
      <c r="K107" s="13">
        <f t="shared" si="22"/>
        <v>0</v>
      </c>
      <c r="L107" s="2"/>
      <c r="M107" s="2"/>
      <c r="N107" s="2"/>
      <c r="O107" s="4">
        <f t="shared" si="23"/>
        <v>0</v>
      </c>
      <c r="P107" s="13">
        <f t="shared" si="24"/>
        <v>0</v>
      </c>
      <c r="Q107" s="13">
        <f t="shared" si="25"/>
        <v>0</v>
      </c>
      <c r="R107" s="2"/>
      <c r="S107" s="2">
        <v>414</v>
      </c>
      <c r="T107" s="2">
        <v>461</v>
      </c>
      <c r="U107" s="4">
        <f t="shared" si="14"/>
        <v>875</v>
      </c>
      <c r="V107" s="13">
        <f t="shared" si="15"/>
        <v>87.5</v>
      </c>
      <c r="W107" s="13">
        <f t="shared" si="16"/>
        <v>962.5</v>
      </c>
      <c r="X107" s="2"/>
      <c r="Y107" s="2"/>
      <c r="Z107" s="4">
        <f t="shared" si="17"/>
        <v>0</v>
      </c>
      <c r="AA107" s="13">
        <f t="shared" si="18"/>
        <v>0</v>
      </c>
      <c r="AB107" s="13">
        <f>Z107+AA107</f>
        <v>0</v>
      </c>
      <c r="AC107" s="2"/>
      <c r="AD107" s="2"/>
      <c r="AE107" s="4">
        <f t="shared" si="19"/>
        <v>0</v>
      </c>
      <c r="AF107" s="15">
        <f>AE107*0.1</f>
        <v>0</v>
      </c>
      <c r="AG107" s="22">
        <f>AE107+AF107</f>
        <v>0</v>
      </c>
      <c r="AH107" s="64">
        <f t="shared" si="26"/>
        <v>0</v>
      </c>
      <c r="AJ107">
        <f t="shared" si="27"/>
        <v>0</v>
      </c>
      <c r="AK107">
        <f>IF(W107&gt;0,2,IF(AB107&gt;0,2,IF(AG107&gt;0,2,0)))</f>
        <v>2</v>
      </c>
      <c r="AL107">
        <v>2</v>
      </c>
      <c r="AM107" s="64">
        <f>IF(W107&gt;0,VLOOKUP(B107,EnrollmentEthnicityFreeMealsSch!B:E,4,FALSE),0)/3</f>
        <v>135.66666666666666</v>
      </c>
    </row>
    <row r="108" spans="1:39" ht="15" customHeight="1">
      <c r="A108" t="str">
        <f>VLOOKUP(B108,'PUBLIC &amp; PRIVATE'!D:I,6,FALSE)</f>
        <v>0397</v>
      </c>
      <c r="B108" s="33" t="s">
        <v>122</v>
      </c>
      <c r="C108" s="2" t="str">
        <f>VLOOKUP(B108,'PUBLIC &amp; PRIVATE'!D:H,2,FALSE)</f>
        <v>1400 25th St</v>
      </c>
      <c r="D108" s="2" t="str">
        <f>VLOOKUP(B108,'PUBLIC &amp; PRIVATE'!D:H,3,FALSE)</f>
        <v>Columbus</v>
      </c>
      <c r="E108" s="2" t="str">
        <f>VLOOKUP(C108,'PUBLIC &amp; PRIVATE'!E:I,4,FALSE)</f>
        <v>47201-4384</v>
      </c>
      <c r="F108" s="2"/>
      <c r="G108" s="2"/>
      <c r="H108" s="2"/>
      <c r="I108" s="4">
        <f t="shared" si="20"/>
        <v>0</v>
      </c>
      <c r="J108" s="13">
        <f t="shared" si="21"/>
        <v>0</v>
      </c>
      <c r="K108" s="13">
        <f t="shared" si="22"/>
        <v>0</v>
      </c>
      <c r="L108" s="2"/>
      <c r="M108" s="2"/>
      <c r="N108" s="2"/>
      <c r="O108" s="4">
        <f t="shared" si="23"/>
        <v>0</v>
      </c>
      <c r="P108" s="13">
        <f t="shared" si="24"/>
        <v>0</v>
      </c>
      <c r="Q108" s="13">
        <f t="shared" si="25"/>
        <v>0</v>
      </c>
      <c r="R108" s="2"/>
      <c r="S108" s="2"/>
      <c r="T108" s="2"/>
      <c r="U108" s="4">
        <f t="shared" si="14"/>
        <v>0</v>
      </c>
      <c r="V108" s="13">
        <f t="shared" si="15"/>
        <v>0</v>
      </c>
      <c r="W108" s="13">
        <f t="shared" si="16"/>
        <v>0</v>
      </c>
      <c r="X108" s="2">
        <v>525</v>
      </c>
      <c r="Y108" s="2">
        <v>506</v>
      </c>
      <c r="Z108" s="4">
        <f t="shared" si="17"/>
        <v>1031</v>
      </c>
      <c r="AA108" s="13">
        <f t="shared" si="18"/>
        <v>103.10000000000001</v>
      </c>
      <c r="AB108" s="13">
        <f>Z108+AA108</f>
        <v>1134.0999999999999</v>
      </c>
      <c r="AC108" s="2">
        <v>522</v>
      </c>
      <c r="AD108" s="2">
        <v>473</v>
      </c>
      <c r="AE108" s="4">
        <f t="shared" si="19"/>
        <v>995</v>
      </c>
      <c r="AF108" s="15">
        <f>AE108*0.1</f>
        <v>99.5</v>
      </c>
      <c r="AG108" s="22">
        <f>AE108+AF108</f>
        <v>1094.5</v>
      </c>
      <c r="AH108" s="64">
        <f t="shared" si="26"/>
        <v>218.9</v>
      </c>
      <c r="AJ108">
        <f t="shared" si="27"/>
        <v>1</v>
      </c>
      <c r="AK108">
        <f>IF(W108&gt;0,2,IF(AB108&gt;0,2,IF(AG108&gt;0,2,0)))</f>
        <v>2</v>
      </c>
      <c r="AL108">
        <v>2</v>
      </c>
      <c r="AM108" s="64">
        <f>IF(W108&gt;0,VLOOKUP(B108,EnrollmentEthnicityFreeMealsSch!B:E,4,FALSE),0)/3</f>
        <v>0</v>
      </c>
    </row>
    <row r="109" spans="1:39" ht="15" customHeight="1">
      <c r="A109" t="str">
        <f>VLOOKUP(B109,'PUBLIC &amp; PRIVATE'!D:I,6,FALSE)</f>
        <v>0399</v>
      </c>
      <c r="B109" s="33" t="s">
        <v>123</v>
      </c>
      <c r="C109" s="2" t="str">
        <f>VLOOKUP(B109,'PUBLIC &amp; PRIVATE'!D:H,2,FALSE)</f>
        <v>230 S Marr Rd</v>
      </c>
      <c r="D109" s="2" t="str">
        <f>VLOOKUP(B109,'PUBLIC &amp; PRIVATE'!D:H,3,FALSE)</f>
        <v>Columbus</v>
      </c>
      <c r="E109" s="2" t="str">
        <f>VLOOKUP(C109,'PUBLIC &amp; PRIVATE'!E:I,4,FALSE)</f>
        <v>47201-7285</v>
      </c>
      <c r="F109" s="2"/>
      <c r="G109" s="2"/>
      <c r="H109" s="2"/>
      <c r="I109" s="4">
        <f t="shared" si="20"/>
        <v>0</v>
      </c>
      <c r="J109" s="13">
        <f t="shared" si="21"/>
        <v>0</v>
      </c>
      <c r="K109" s="13">
        <f t="shared" si="22"/>
        <v>0</v>
      </c>
      <c r="L109" s="2"/>
      <c r="M109" s="2"/>
      <c r="N109" s="2"/>
      <c r="O109" s="4">
        <f t="shared" si="23"/>
        <v>0</v>
      </c>
      <c r="P109" s="13">
        <f t="shared" si="24"/>
        <v>0</v>
      </c>
      <c r="Q109" s="13">
        <f t="shared" si="25"/>
        <v>0</v>
      </c>
      <c r="R109" s="2"/>
      <c r="S109" s="2"/>
      <c r="T109" s="2"/>
      <c r="U109" s="4">
        <f t="shared" si="14"/>
        <v>0</v>
      </c>
      <c r="V109" s="13">
        <f t="shared" si="15"/>
        <v>0</v>
      </c>
      <c r="W109" s="13">
        <f t="shared" si="16"/>
        <v>0</v>
      </c>
      <c r="X109" s="2">
        <v>389</v>
      </c>
      <c r="Y109" s="2">
        <v>360</v>
      </c>
      <c r="Z109" s="4">
        <f t="shared" si="17"/>
        <v>749</v>
      </c>
      <c r="AA109" s="13">
        <f t="shared" si="18"/>
        <v>74.900000000000006</v>
      </c>
      <c r="AB109" s="13">
        <f>Z109+AA109</f>
        <v>823.9</v>
      </c>
      <c r="AC109" s="2">
        <v>392</v>
      </c>
      <c r="AD109" s="2">
        <v>374</v>
      </c>
      <c r="AE109" s="4">
        <f t="shared" si="19"/>
        <v>766</v>
      </c>
      <c r="AF109" s="15">
        <f>AE109*0.1</f>
        <v>76.600000000000009</v>
      </c>
      <c r="AG109" s="22">
        <f>AE109+AF109</f>
        <v>842.6</v>
      </c>
      <c r="AH109" s="64">
        <f t="shared" si="26"/>
        <v>168.52</v>
      </c>
      <c r="AJ109">
        <f t="shared" si="27"/>
        <v>1</v>
      </c>
      <c r="AK109">
        <f>IF(W109&gt;0,2,IF(AB109&gt;0,2,IF(AG109&gt;0,2,0)))</f>
        <v>2</v>
      </c>
      <c r="AL109">
        <v>2</v>
      </c>
      <c r="AM109" s="64">
        <f>IF(W109&gt;0,VLOOKUP(B109,EnrollmentEthnicityFreeMealsSch!B:E,4,FALSE),0)/3</f>
        <v>0</v>
      </c>
    </row>
    <row r="110" spans="1:39" ht="15" customHeight="1">
      <c r="A110" t="str">
        <f>VLOOKUP(B110,'PUBLIC &amp; PRIVATE'!D:I,6,FALSE)</f>
        <v>0409</v>
      </c>
      <c r="B110" s="33" t="s">
        <v>124</v>
      </c>
      <c r="C110" s="2" t="str">
        <f>VLOOKUP(B110,'PUBLIC &amp; PRIVATE'!D:H,2,FALSE)</f>
        <v>9575 N SR 9</v>
      </c>
      <c r="D110" s="2" t="str">
        <f>VLOOKUP(B110,'PUBLIC &amp; PRIVATE'!D:H,3,FALSE)</f>
        <v>Hope</v>
      </c>
      <c r="E110" s="2" t="str">
        <f>VLOOKUP(C110,'PUBLIC &amp; PRIVATE'!E:I,4,FALSE)</f>
        <v>47246-0093</v>
      </c>
      <c r="F110" s="2">
        <v>62</v>
      </c>
      <c r="G110" s="2">
        <v>56</v>
      </c>
      <c r="H110" s="2">
        <v>54</v>
      </c>
      <c r="I110" s="4">
        <f t="shared" si="20"/>
        <v>172</v>
      </c>
      <c r="J110" s="13">
        <f t="shared" si="21"/>
        <v>17.2</v>
      </c>
      <c r="K110" s="13">
        <f t="shared" si="22"/>
        <v>189.2</v>
      </c>
      <c r="L110" s="2">
        <v>58</v>
      </c>
      <c r="M110" s="2">
        <v>70</v>
      </c>
      <c r="N110" s="2">
        <v>76</v>
      </c>
      <c r="O110" s="4">
        <f t="shared" si="23"/>
        <v>204</v>
      </c>
      <c r="P110" s="13">
        <f t="shared" si="24"/>
        <v>20.400000000000002</v>
      </c>
      <c r="Q110" s="13">
        <f t="shared" si="25"/>
        <v>224.4</v>
      </c>
      <c r="R110" s="2">
        <v>68</v>
      </c>
      <c r="S110" s="2"/>
      <c r="T110" s="2"/>
      <c r="U110" s="4">
        <f t="shared" si="14"/>
        <v>68</v>
      </c>
      <c r="V110" s="13">
        <f t="shared" si="15"/>
        <v>6.8000000000000007</v>
      </c>
      <c r="W110" s="13">
        <f t="shared" si="16"/>
        <v>74.8</v>
      </c>
      <c r="X110" s="2"/>
      <c r="Y110" s="2"/>
      <c r="Z110" s="4">
        <f t="shared" si="17"/>
        <v>0</v>
      </c>
      <c r="AA110" s="13">
        <f t="shared" si="18"/>
        <v>0</v>
      </c>
      <c r="AB110" s="13">
        <f>Z110+AA110</f>
        <v>0</v>
      </c>
      <c r="AC110" s="2"/>
      <c r="AD110" s="2"/>
      <c r="AE110" s="4">
        <f t="shared" si="19"/>
        <v>0</v>
      </c>
      <c r="AF110" s="15">
        <f>AE110*0.1</f>
        <v>0</v>
      </c>
      <c r="AG110" s="22">
        <f>AE110+AF110</f>
        <v>0</v>
      </c>
      <c r="AH110" s="64">
        <f t="shared" si="26"/>
        <v>0</v>
      </c>
      <c r="AJ110">
        <f t="shared" si="27"/>
        <v>0</v>
      </c>
      <c r="AK110">
        <f>IF(W110&gt;0,2,IF(AB110&gt;0,2,IF(AG110&gt;0,2,0)))</f>
        <v>2</v>
      </c>
      <c r="AL110">
        <v>2</v>
      </c>
      <c r="AM110" s="64">
        <f>IF(W110&gt;0,VLOOKUP(B110,EnrollmentEthnicityFreeMealsSch!B:E,4,FALSE),0)/3</f>
        <v>74.333333333333329</v>
      </c>
    </row>
    <row r="111" spans="1:39" ht="15" customHeight="1">
      <c r="A111" t="str">
        <f>VLOOKUP(B111,'PUBLIC &amp; PRIVATE'!D:I,6,FALSE)</f>
        <v>0410</v>
      </c>
      <c r="B111" s="33" t="s">
        <v>125</v>
      </c>
      <c r="C111" s="2" t="str">
        <f>VLOOKUP(B111,'PUBLIC &amp; PRIVATE'!D:H,2,FALSE)</f>
        <v>9273 N SR 9</v>
      </c>
      <c r="D111" s="2" t="str">
        <f>VLOOKUP(B111,'PUBLIC &amp; PRIVATE'!D:H,3,FALSE)</f>
        <v>Hope</v>
      </c>
      <c r="E111" s="2" t="str">
        <f>VLOOKUP(C111,'PUBLIC &amp; PRIVATE'!E:I,4,FALSE)</f>
        <v>47246-0024</v>
      </c>
      <c r="F111" s="2"/>
      <c r="G111" s="2"/>
      <c r="H111" s="2"/>
      <c r="I111" s="4">
        <f t="shared" si="20"/>
        <v>0</v>
      </c>
      <c r="J111" s="13">
        <f t="shared" si="21"/>
        <v>0</v>
      </c>
      <c r="K111" s="13">
        <f t="shared" si="22"/>
        <v>0</v>
      </c>
      <c r="L111" s="2"/>
      <c r="M111" s="2"/>
      <c r="N111" s="2"/>
      <c r="O111" s="4">
        <f t="shared" si="23"/>
        <v>0</v>
      </c>
      <c r="P111" s="13">
        <f t="shared" si="24"/>
        <v>0</v>
      </c>
      <c r="Q111" s="13">
        <f t="shared" si="25"/>
        <v>0</v>
      </c>
      <c r="R111" s="2"/>
      <c r="S111" s="2">
        <v>72</v>
      </c>
      <c r="T111" s="2">
        <v>82</v>
      </c>
      <c r="U111" s="4">
        <f t="shared" si="14"/>
        <v>154</v>
      </c>
      <c r="V111" s="13">
        <f t="shared" si="15"/>
        <v>15.4</v>
      </c>
      <c r="W111" s="13">
        <f t="shared" si="16"/>
        <v>169.4</v>
      </c>
      <c r="X111" s="2">
        <v>78</v>
      </c>
      <c r="Y111" s="2">
        <v>59</v>
      </c>
      <c r="Z111" s="4">
        <f t="shared" si="17"/>
        <v>137</v>
      </c>
      <c r="AA111" s="13">
        <f t="shared" si="18"/>
        <v>13.700000000000001</v>
      </c>
      <c r="AB111" s="13">
        <f>Z111+AA111</f>
        <v>150.69999999999999</v>
      </c>
      <c r="AC111" s="2">
        <v>72</v>
      </c>
      <c r="AD111" s="2">
        <v>75</v>
      </c>
      <c r="AE111" s="4">
        <f t="shared" si="19"/>
        <v>147</v>
      </c>
      <c r="AF111" s="15">
        <f>AE111*0.1</f>
        <v>14.700000000000001</v>
      </c>
      <c r="AG111" s="22">
        <f>AE111+AF111</f>
        <v>161.69999999999999</v>
      </c>
      <c r="AH111" s="64">
        <f t="shared" si="26"/>
        <v>32.339999999999996</v>
      </c>
      <c r="AJ111">
        <f t="shared" si="27"/>
        <v>1</v>
      </c>
      <c r="AK111">
        <f>IF(W111&gt;0,2,IF(AB111&gt;0,2,IF(AG111&gt;0,2,0)))</f>
        <v>2</v>
      </c>
      <c r="AL111">
        <v>2</v>
      </c>
      <c r="AM111" s="64">
        <f>IF(W111&gt;0,VLOOKUP(B111,EnrollmentEthnicityFreeMealsSch!B:E,4,FALSE),0)/3</f>
        <v>58.666666666666664</v>
      </c>
    </row>
    <row r="112" spans="1:39" ht="15" customHeight="1">
      <c r="A112" t="str">
        <f>VLOOKUP(B112,'PUBLIC &amp; PRIVATE'!D:I,6,FALSE)</f>
        <v>0421</v>
      </c>
      <c r="B112" s="33" t="s">
        <v>126</v>
      </c>
      <c r="C112" s="2" t="str">
        <f>VLOOKUP(B112,'PUBLIC &amp; PRIVATE'!D:H,2,FALSE)</f>
        <v>111 W Oxford St PO Box 368</v>
      </c>
      <c r="D112" s="2" t="str">
        <f>VLOOKUP(B112,'PUBLIC &amp; PRIVATE'!D:H,3,FALSE)</f>
        <v>Otterbein</v>
      </c>
      <c r="E112" s="2" t="str">
        <f>VLOOKUP(C112,'PUBLIC &amp; PRIVATE'!E:I,4,FALSE)</f>
        <v>47970-0368</v>
      </c>
      <c r="F112" s="2">
        <v>43</v>
      </c>
      <c r="G112" s="2">
        <v>49</v>
      </c>
      <c r="H112" s="2">
        <v>45</v>
      </c>
      <c r="I112" s="4">
        <f t="shared" si="20"/>
        <v>137</v>
      </c>
      <c r="J112" s="13">
        <f t="shared" si="21"/>
        <v>13.700000000000001</v>
      </c>
      <c r="K112" s="13">
        <f t="shared" si="22"/>
        <v>150.69999999999999</v>
      </c>
      <c r="L112" s="2">
        <v>45</v>
      </c>
      <c r="M112" s="2">
        <v>47</v>
      </c>
      <c r="N112" s="2">
        <v>43</v>
      </c>
      <c r="O112" s="4">
        <f t="shared" si="23"/>
        <v>135</v>
      </c>
      <c r="P112" s="13">
        <f t="shared" si="24"/>
        <v>13.5</v>
      </c>
      <c r="Q112" s="13">
        <f t="shared" si="25"/>
        <v>148.5</v>
      </c>
      <c r="R112" s="2">
        <v>39</v>
      </c>
      <c r="S112" s="2"/>
      <c r="T112" s="2"/>
      <c r="U112" s="4">
        <f t="shared" si="14"/>
        <v>39</v>
      </c>
      <c r="V112" s="13">
        <f t="shared" si="15"/>
        <v>3.9000000000000004</v>
      </c>
      <c r="W112" s="13">
        <f t="shared" si="16"/>
        <v>42.9</v>
      </c>
      <c r="X112" s="2"/>
      <c r="Y112" s="2"/>
      <c r="Z112" s="4">
        <f t="shared" si="17"/>
        <v>0</v>
      </c>
      <c r="AA112" s="13">
        <f t="shared" si="18"/>
        <v>0</v>
      </c>
      <c r="AB112" s="13">
        <f>Z112+AA112</f>
        <v>0</v>
      </c>
      <c r="AC112" s="2"/>
      <c r="AD112" s="2"/>
      <c r="AE112" s="4">
        <f t="shared" si="19"/>
        <v>0</v>
      </c>
      <c r="AF112" s="15">
        <f>AE112*0.1</f>
        <v>0</v>
      </c>
      <c r="AG112" s="22">
        <f>AE112+AF112</f>
        <v>0</v>
      </c>
      <c r="AH112" s="64">
        <f t="shared" si="26"/>
        <v>0</v>
      </c>
      <c r="AJ112">
        <f t="shared" si="27"/>
        <v>0</v>
      </c>
      <c r="AK112">
        <f>IF(W112&gt;0,2,IF(AB112&gt;0,2,IF(AG112&gt;0,2,0)))</f>
        <v>2</v>
      </c>
      <c r="AL112">
        <v>2</v>
      </c>
      <c r="AM112" s="64">
        <f>IF(W112&gt;0,VLOOKUP(B112,EnrollmentEthnicityFreeMealsSch!B:E,4,FALSE),0)/3</f>
        <v>37.333333333333336</v>
      </c>
    </row>
    <row r="113" spans="1:39" ht="15" customHeight="1">
      <c r="A113" t="str">
        <f>VLOOKUP(B113,'PUBLIC &amp; PRIVATE'!D:I,6,FALSE)</f>
        <v>0433</v>
      </c>
      <c r="B113" s="33" t="s">
        <v>127</v>
      </c>
      <c r="C113" s="2" t="str">
        <f>VLOOKUP(B113,'PUBLIC &amp; PRIVATE'!D:H,2,FALSE)</f>
        <v>414 W Main St</v>
      </c>
      <c r="D113" s="2" t="str">
        <f>VLOOKUP(B113,'PUBLIC &amp; PRIVATE'!D:H,3,FALSE)</f>
        <v>Boswell</v>
      </c>
      <c r="E113" s="2" t="str">
        <f>VLOOKUP(C113,'PUBLIC &amp; PRIVATE'!E:I,4,FALSE)</f>
        <v>47921-8557</v>
      </c>
      <c r="F113" s="2">
        <v>19</v>
      </c>
      <c r="G113" s="2">
        <v>24</v>
      </c>
      <c r="H113" s="2">
        <v>25</v>
      </c>
      <c r="I113" s="4">
        <f t="shared" si="20"/>
        <v>68</v>
      </c>
      <c r="J113" s="13">
        <f t="shared" si="21"/>
        <v>6.8000000000000007</v>
      </c>
      <c r="K113" s="13">
        <f t="shared" si="22"/>
        <v>74.8</v>
      </c>
      <c r="L113" s="2">
        <v>23</v>
      </c>
      <c r="M113" s="2">
        <v>25</v>
      </c>
      <c r="N113" s="2">
        <v>18</v>
      </c>
      <c r="O113" s="4">
        <f t="shared" si="23"/>
        <v>66</v>
      </c>
      <c r="P113" s="13">
        <f t="shared" si="24"/>
        <v>6.6000000000000005</v>
      </c>
      <c r="Q113" s="13">
        <f t="shared" si="25"/>
        <v>72.599999999999994</v>
      </c>
      <c r="R113" s="2">
        <v>22</v>
      </c>
      <c r="S113" s="2"/>
      <c r="T113" s="2"/>
      <c r="U113" s="4">
        <f t="shared" si="14"/>
        <v>22</v>
      </c>
      <c r="V113" s="13">
        <f t="shared" si="15"/>
        <v>2.2000000000000002</v>
      </c>
      <c r="W113" s="13">
        <f t="shared" si="16"/>
        <v>24.2</v>
      </c>
      <c r="X113" s="2"/>
      <c r="Y113" s="2"/>
      <c r="Z113" s="4">
        <f t="shared" si="17"/>
        <v>0</v>
      </c>
      <c r="AA113" s="13">
        <f t="shared" si="18"/>
        <v>0</v>
      </c>
      <c r="AB113" s="13">
        <f>Z113+AA113</f>
        <v>0</v>
      </c>
      <c r="AC113" s="2"/>
      <c r="AD113" s="2"/>
      <c r="AE113" s="4">
        <f t="shared" si="19"/>
        <v>0</v>
      </c>
      <c r="AF113" s="15">
        <f>AE113*0.1</f>
        <v>0</v>
      </c>
      <c r="AG113" s="22">
        <f>AE113+AF113</f>
        <v>0</v>
      </c>
      <c r="AH113" s="64">
        <f t="shared" si="26"/>
        <v>0</v>
      </c>
      <c r="AJ113">
        <f t="shared" si="27"/>
        <v>0</v>
      </c>
      <c r="AK113">
        <f>IF(W113&gt;0,2,IF(AB113&gt;0,2,IF(AG113&gt;0,2,0)))</f>
        <v>2</v>
      </c>
      <c r="AL113">
        <v>2</v>
      </c>
      <c r="AM113" s="64">
        <f>IF(W113&gt;0,VLOOKUP(B113,EnrollmentEthnicityFreeMealsSch!B:E,4,FALSE),0)/3</f>
        <v>43.333333333333336</v>
      </c>
    </row>
    <row r="114" spans="1:39" ht="15" customHeight="1">
      <c r="A114" t="str">
        <f>VLOOKUP(B114,'PUBLIC &amp; PRIVATE'!D:I,6,FALSE)</f>
        <v>0445</v>
      </c>
      <c r="B114" s="33" t="s">
        <v>128</v>
      </c>
      <c r="C114" s="2" t="str">
        <f>VLOOKUP(B114,'PUBLIC &amp; PRIVATE'!D:H,2,FALSE)</f>
        <v>4241 E 300 S</v>
      </c>
      <c r="D114" s="2" t="str">
        <f>VLOOKUP(B114,'PUBLIC &amp; PRIVATE'!D:H,3,FALSE)</f>
        <v>Oxford</v>
      </c>
      <c r="E114" s="2" t="str">
        <f>VLOOKUP(C114,'PUBLIC &amp; PRIVATE'!E:I,4,FALSE)</f>
        <v>47971-8633</v>
      </c>
      <c r="F114" s="2"/>
      <c r="G114" s="2"/>
      <c r="H114" s="2"/>
      <c r="I114" s="4">
        <f t="shared" si="20"/>
        <v>0</v>
      </c>
      <c r="J114" s="13">
        <f t="shared" si="21"/>
        <v>0</v>
      </c>
      <c r="K114" s="13">
        <f t="shared" si="22"/>
        <v>0</v>
      </c>
      <c r="L114" s="2"/>
      <c r="M114" s="2"/>
      <c r="N114" s="2"/>
      <c r="O114" s="4">
        <f t="shared" si="23"/>
        <v>0</v>
      </c>
      <c r="P114" s="13">
        <f t="shared" si="24"/>
        <v>0</v>
      </c>
      <c r="Q114" s="13">
        <f t="shared" si="25"/>
        <v>0</v>
      </c>
      <c r="R114" s="2"/>
      <c r="S114" s="2">
        <v>160</v>
      </c>
      <c r="T114" s="2">
        <v>173</v>
      </c>
      <c r="U114" s="4">
        <f t="shared" si="14"/>
        <v>333</v>
      </c>
      <c r="V114" s="13">
        <f t="shared" si="15"/>
        <v>33.300000000000004</v>
      </c>
      <c r="W114" s="13">
        <f t="shared" si="16"/>
        <v>366.3</v>
      </c>
      <c r="X114" s="2">
        <v>145</v>
      </c>
      <c r="Y114" s="2">
        <v>143</v>
      </c>
      <c r="Z114" s="4">
        <f t="shared" si="17"/>
        <v>288</v>
      </c>
      <c r="AA114" s="13">
        <f t="shared" si="18"/>
        <v>28.8</v>
      </c>
      <c r="AB114" s="13">
        <f>Z114+AA114</f>
        <v>316.8</v>
      </c>
      <c r="AC114" s="2">
        <v>131</v>
      </c>
      <c r="AD114" s="2">
        <v>139</v>
      </c>
      <c r="AE114" s="4">
        <f t="shared" si="19"/>
        <v>270</v>
      </c>
      <c r="AF114" s="15">
        <f>AE114*0.1</f>
        <v>27</v>
      </c>
      <c r="AG114" s="22">
        <f>AE114+AF114</f>
        <v>297</v>
      </c>
      <c r="AH114" s="64">
        <f t="shared" si="26"/>
        <v>59.400000000000006</v>
      </c>
      <c r="AJ114">
        <f t="shared" si="27"/>
        <v>1</v>
      </c>
      <c r="AK114">
        <f>IF(W114&gt;0,2,IF(AB114&gt;0,2,IF(AG114&gt;0,2,0)))</f>
        <v>2</v>
      </c>
      <c r="AL114">
        <v>2</v>
      </c>
      <c r="AM114" s="64">
        <f>IF(W114&gt;0,VLOOKUP(B114,EnrollmentEthnicityFreeMealsSch!B:E,4,FALSE),0)/3</f>
        <v>130.66666666666666</v>
      </c>
    </row>
    <row r="115" spans="1:39" ht="15" customHeight="1">
      <c r="A115" t="str">
        <f>VLOOKUP(B115,'PUBLIC &amp; PRIVATE'!D:I,6,FALSE)</f>
        <v>0446</v>
      </c>
      <c r="B115" s="33" t="s">
        <v>129</v>
      </c>
      <c r="C115" s="2" t="str">
        <f>VLOOKUP(B115,'PUBLIC &amp; PRIVATE'!D:H,2,FALSE)</f>
        <v>2758 S 400 E</v>
      </c>
      <c r="D115" s="2" t="str">
        <f>VLOOKUP(B115,'PUBLIC &amp; PRIVATE'!D:H,3,FALSE)</f>
        <v>Oxford</v>
      </c>
      <c r="E115" s="2" t="str">
        <f>VLOOKUP(C115,'PUBLIC &amp; PRIVATE'!E:I,4,FALSE)</f>
        <v>47971-8609</v>
      </c>
      <c r="F115" s="2">
        <v>60</v>
      </c>
      <c r="G115" s="2">
        <v>71</v>
      </c>
      <c r="H115" s="2">
        <v>52</v>
      </c>
      <c r="I115" s="4">
        <f t="shared" si="20"/>
        <v>183</v>
      </c>
      <c r="J115" s="13">
        <f t="shared" si="21"/>
        <v>18.3</v>
      </c>
      <c r="K115" s="13">
        <f t="shared" si="22"/>
        <v>201.3</v>
      </c>
      <c r="L115" s="2">
        <v>69</v>
      </c>
      <c r="M115" s="2">
        <v>73</v>
      </c>
      <c r="N115" s="2">
        <v>66</v>
      </c>
      <c r="O115" s="4">
        <f t="shared" si="23"/>
        <v>208</v>
      </c>
      <c r="P115" s="13">
        <f t="shared" si="24"/>
        <v>20.8</v>
      </c>
      <c r="Q115" s="13">
        <f t="shared" si="25"/>
        <v>228.8</v>
      </c>
      <c r="R115" s="2">
        <v>71</v>
      </c>
      <c r="S115" s="2"/>
      <c r="T115" s="2"/>
      <c r="U115" s="4">
        <f t="shared" si="14"/>
        <v>71</v>
      </c>
      <c r="V115" s="13">
        <f t="shared" si="15"/>
        <v>7.1000000000000005</v>
      </c>
      <c r="W115" s="13">
        <f t="shared" si="16"/>
        <v>78.099999999999994</v>
      </c>
      <c r="X115" s="2"/>
      <c r="Y115" s="2"/>
      <c r="Z115" s="4">
        <f t="shared" si="17"/>
        <v>0</v>
      </c>
      <c r="AA115" s="13">
        <f t="shared" si="18"/>
        <v>0</v>
      </c>
      <c r="AB115" s="13">
        <f>Z115+AA115</f>
        <v>0</v>
      </c>
      <c r="AC115" s="2"/>
      <c r="AD115" s="2"/>
      <c r="AE115" s="4">
        <f t="shared" si="19"/>
        <v>0</v>
      </c>
      <c r="AF115" s="15">
        <f>AE115*0.1</f>
        <v>0</v>
      </c>
      <c r="AG115" s="22">
        <f>AE115+AF115</f>
        <v>0</v>
      </c>
      <c r="AH115" s="64">
        <f t="shared" si="26"/>
        <v>0</v>
      </c>
      <c r="AJ115">
        <f t="shared" si="27"/>
        <v>0</v>
      </c>
      <c r="AK115">
        <f>IF(W115&gt;0,2,IF(AB115&gt;0,2,IF(AG115&gt;0,2,0)))</f>
        <v>2</v>
      </c>
      <c r="AL115">
        <v>2</v>
      </c>
      <c r="AM115" s="64">
        <f>IF(W115&gt;0,VLOOKUP(B115,EnrollmentEthnicityFreeMealsSch!B:E,4,FALSE),0)/3</f>
        <v>89.333333333333329</v>
      </c>
    </row>
    <row r="116" spans="1:39" ht="15" customHeight="1">
      <c r="A116" t="str">
        <f>VLOOKUP(B116,'PUBLIC &amp; PRIVATE'!D:I,6,FALSE)</f>
        <v>0485</v>
      </c>
      <c r="B116" s="33" t="s">
        <v>130</v>
      </c>
      <c r="C116" s="2" t="str">
        <f>VLOOKUP(B116,'PUBLIC &amp; PRIVATE'!D:H,2,FALSE)</f>
        <v>107 E Monroe St</v>
      </c>
      <c r="D116" s="2" t="str">
        <f>VLOOKUP(B116,'PUBLIC &amp; PRIVATE'!D:H,3,FALSE)</f>
        <v>Montpelier</v>
      </c>
      <c r="E116" s="2" t="str">
        <f>VLOOKUP(C116,'PUBLIC &amp; PRIVATE'!E:I,4,FALSE)</f>
        <v>47359-1327</v>
      </c>
      <c r="F116" s="2">
        <v>45</v>
      </c>
      <c r="G116" s="2">
        <v>30</v>
      </c>
      <c r="H116" s="2">
        <v>21</v>
      </c>
      <c r="I116" s="4">
        <f t="shared" si="20"/>
        <v>96</v>
      </c>
      <c r="J116" s="13">
        <f t="shared" si="21"/>
        <v>9.6000000000000014</v>
      </c>
      <c r="K116" s="13">
        <f t="shared" si="22"/>
        <v>105.6</v>
      </c>
      <c r="L116" s="2">
        <v>27</v>
      </c>
      <c r="M116" s="2">
        <v>38</v>
      </c>
      <c r="N116" s="2">
        <v>29</v>
      </c>
      <c r="O116" s="4">
        <f t="shared" si="23"/>
        <v>94</v>
      </c>
      <c r="P116" s="13">
        <f t="shared" si="24"/>
        <v>9.4</v>
      </c>
      <c r="Q116" s="13">
        <f t="shared" si="25"/>
        <v>103.4</v>
      </c>
      <c r="R116" s="2">
        <v>25</v>
      </c>
      <c r="S116" s="2"/>
      <c r="T116" s="2"/>
      <c r="U116" s="4">
        <f t="shared" si="14"/>
        <v>25</v>
      </c>
      <c r="V116" s="13">
        <f t="shared" si="15"/>
        <v>2.5</v>
      </c>
      <c r="W116" s="13">
        <f t="shared" si="16"/>
        <v>27.5</v>
      </c>
      <c r="X116" s="2"/>
      <c r="Y116" s="2"/>
      <c r="Z116" s="4">
        <f t="shared" si="17"/>
        <v>0</v>
      </c>
      <c r="AA116" s="13">
        <f t="shared" si="18"/>
        <v>0</v>
      </c>
      <c r="AB116" s="13">
        <f>Z116+AA116</f>
        <v>0</v>
      </c>
      <c r="AC116" s="2"/>
      <c r="AD116" s="2"/>
      <c r="AE116" s="4">
        <f t="shared" si="19"/>
        <v>0</v>
      </c>
      <c r="AF116" s="15">
        <f>AE116*0.1</f>
        <v>0</v>
      </c>
      <c r="AG116" s="22">
        <f>AE116+AF116</f>
        <v>0</v>
      </c>
      <c r="AH116" s="64">
        <f t="shared" si="26"/>
        <v>0</v>
      </c>
      <c r="AJ116">
        <f t="shared" si="27"/>
        <v>0</v>
      </c>
      <c r="AK116">
        <f>IF(W116&gt;0,2,IF(AB116&gt;0,2,IF(AG116&gt;0,2,0)))</f>
        <v>2</v>
      </c>
      <c r="AL116">
        <v>2</v>
      </c>
      <c r="AM116" s="64">
        <f>IF(W116&gt;0,VLOOKUP(B116,EnrollmentEthnicityFreeMealsSch!B:E,4,FALSE),0)/3</f>
        <v>42.666666666666664</v>
      </c>
    </row>
    <row r="117" spans="1:39" ht="15" customHeight="1">
      <c r="A117" t="str">
        <f>VLOOKUP(B117,'PUBLIC &amp; PRIVATE'!D:I,6,FALSE)</f>
        <v>0489</v>
      </c>
      <c r="B117" s="33" t="s">
        <v>131</v>
      </c>
      <c r="C117" s="2" t="str">
        <f>VLOOKUP(B117,'PUBLIC &amp; PRIVATE'!D:H,2,FALSE)</f>
        <v>2392 N SR 3 N</v>
      </c>
      <c r="D117" s="2" t="str">
        <f>VLOOKUP(B117,'PUBLIC &amp; PRIVATE'!D:H,3,FALSE)</f>
        <v>Hartford City</v>
      </c>
      <c r="E117" s="2" t="str">
        <f>VLOOKUP(C117,'PUBLIC &amp; PRIVATE'!E:I,4,FALSE)</f>
        <v>47348-9589</v>
      </c>
      <c r="F117" s="2"/>
      <c r="G117" s="2"/>
      <c r="H117" s="2"/>
      <c r="I117" s="4">
        <f t="shared" si="20"/>
        <v>0</v>
      </c>
      <c r="J117" s="13">
        <f t="shared" si="21"/>
        <v>0</v>
      </c>
      <c r="K117" s="13">
        <f t="shared" si="22"/>
        <v>0</v>
      </c>
      <c r="L117" s="2"/>
      <c r="M117" s="2"/>
      <c r="N117" s="2"/>
      <c r="O117" s="4">
        <f t="shared" si="23"/>
        <v>0</v>
      </c>
      <c r="P117" s="13">
        <f t="shared" si="24"/>
        <v>0</v>
      </c>
      <c r="Q117" s="13">
        <f t="shared" si="25"/>
        <v>0</v>
      </c>
      <c r="R117" s="2"/>
      <c r="S117" s="2"/>
      <c r="T117" s="2"/>
      <c r="U117" s="4">
        <f t="shared" si="14"/>
        <v>0</v>
      </c>
      <c r="V117" s="13">
        <f t="shared" si="15"/>
        <v>0</v>
      </c>
      <c r="W117" s="13">
        <f t="shared" si="16"/>
        <v>0</v>
      </c>
      <c r="X117" s="2">
        <v>133</v>
      </c>
      <c r="Y117" s="2">
        <v>152</v>
      </c>
      <c r="Z117" s="4">
        <f t="shared" si="17"/>
        <v>285</v>
      </c>
      <c r="AA117" s="13">
        <f t="shared" si="18"/>
        <v>28.5</v>
      </c>
      <c r="AB117" s="13">
        <f>Z117+AA117</f>
        <v>313.5</v>
      </c>
      <c r="AC117" s="2">
        <v>129</v>
      </c>
      <c r="AD117" s="2">
        <v>127</v>
      </c>
      <c r="AE117" s="4">
        <f t="shared" si="19"/>
        <v>256</v>
      </c>
      <c r="AF117" s="15">
        <f>AE117*0.1</f>
        <v>25.6</v>
      </c>
      <c r="AG117" s="22">
        <f>AE117+AF117</f>
        <v>281.60000000000002</v>
      </c>
      <c r="AH117" s="64">
        <f t="shared" si="26"/>
        <v>56.320000000000007</v>
      </c>
      <c r="AJ117">
        <f t="shared" si="27"/>
        <v>1</v>
      </c>
      <c r="AK117">
        <f>IF(W117&gt;0,2,IF(AB117&gt;0,2,IF(AG117&gt;0,2,0)))</f>
        <v>2</v>
      </c>
      <c r="AL117">
        <v>2</v>
      </c>
      <c r="AM117" s="64">
        <f>IF(W117&gt;0,VLOOKUP(B117,EnrollmentEthnicityFreeMealsSch!B:E,4,FALSE),0)/3</f>
        <v>0</v>
      </c>
    </row>
    <row r="118" spans="1:39" ht="15" customHeight="1">
      <c r="A118" t="str">
        <f>VLOOKUP(B118,'PUBLIC &amp; PRIVATE'!D:I,6,FALSE)</f>
        <v>0491</v>
      </c>
      <c r="B118" s="33" t="s">
        <v>132</v>
      </c>
      <c r="C118" s="2" t="str">
        <f>VLOOKUP(B118,'PUBLIC &amp; PRIVATE'!D:H,2,FALSE)</f>
        <v>800 W Van Cleve St</v>
      </c>
      <c r="D118" s="2" t="str">
        <f>VLOOKUP(B118,'PUBLIC &amp; PRIVATE'!D:H,3,FALSE)</f>
        <v>Hartford City</v>
      </c>
      <c r="E118" s="2" t="str">
        <f>VLOOKUP(C118,'PUBLIC &amp; PRIVATE'!E:I,4,FALSE)</f>
        <v>47348-1953</v>
      </c>
      <c r="F118" s="2"/>
      <c r="G118" s="2"/>
      <c r="H118" s="2"/>
      <c r="I118" s="4">
        <f t="shared" si="20"/>
        <v>0</v>
      </c>
      <c r="J118" s="13">
        <f t="shared" si="21"/>
        <v>0</v>
      </c>
      <c r="K118" s="13">
        <f t="shared" si="22"/>
        <v>0</v>
      </c>
      <c r="L118" s="2"/>
      <c r="M118" s="2"/>
      <c r="N118" s="2"/>
      <c r="O118" s="4">
        <f t="shared" si="23"/>
        <v>0</v>
      </c>
      <c r="P118" s="13">
        <f t="shared" si="24"/>
        <v>0</v>
      </c>
      <c r="Q118" s="13">
        <f t="shared" si="25"/>
        <v>0</v>
      </c>
      <c r="R118" s="2"/>
      <c r="S118" s="2">
        <v>119</v>
      </c>
      <c r="T118" s="2">
        <v>119</v>
      </c>
      <c r="U118" s="4">
        <f t="shared" si="14"/>
        <v>238</v>
      </c>
      <c r="V118" s="13">
        <f t="shared" si="15"/>
        <v>23.8</v>
      </c>
      <c r="W118" s="13">
        <f t="shared" si="16"/>
        <v>261.8</v>
      </c>
      <c r="X118" s="2"/>
      <c r="Y118" s="2"/>
      <c r="Z118" s="4">
        <f t="shared" si="17"/>
        <v>0</v>
      </c>
      <c r="AA118" s="13">
        <f t="shared" si="18"/>
        <v>0</v>
      </c>
      <c r="AB118" s="13">
        <f>Z118+AA118</f>
        <v>0</v>
      </c>
      <c r="AC118" s="2"/>
      <c r="AD118" s="2"/>
      <c r="AE118" s="4">
        <f t="shared" si="19"/>
        <v>0</v>
      </c>
      <c r="AF118" s="15">
        <f>AE118*0.1</f>
        <v>0</v>
      </c>
      <c r="AG118" s="22">
        <f>AE118+AF118</f>
        <v>0</v>
      </c>
      <c r="AH118" s="64">
        <f t="shared" si="26"/>
        <v>0</v>
      </c>
      <c r="AJ118">
        <f t="shared" si="27"/>
        <v>0</v>
      </c>
      <c r="AK118">
        <f>IF(W118&gt;0,2,IF(AB118&gt;0,2,IF(AG118&gt;0,2,0)))</f>
        <v>2</v>
      </c>
      <c r="AL118">
        <v>2</v>
      </c>
      <c r="AM118" s="64">
        <f>IF(W118&gt;0,VLOOKUP(B118,EnrollmentEthnicityFreeMealsSch!B:E,4,FALSE),0)/3</f>
        <v>49.666666666666664</v>
      </c>
    </row>
    <row r="119" spans="1:39" ht="15" customHeight="1">
      <c r="A119" t="str">
        <f>VLOOKUP(B119,'PUBLIC &amp; PRIVATE'!D:I,6,FALSE)</f>
        <v>0494</v>
      </c>
      <c r="B119" s="33" t="s">
        <v>133</v>
      </c>
      <c r="C119" s="2" t="str">
        <f>VLOOKUP(B119,'PUBLIC &amp; PRIVATE'!D:H,2,FALSE)</f>
        <v>400 E McDonald</v>
      </c>
      <c r="D119" s="2" t="str">
        <f>VLOOKUP(B119,'PUBLIC &amp; PRIVATE'!D:H,3,FALSE)</f>
        <v>Hartford City</v>
      </c>
      <c r="E119" s="2" t="str">
        <f>VLOOKUP(C119,'PUBLIC &amp; PRIVATE'!E:I,4,FALSE)</f>
        <v>47348-1453</v>
      </c>
      <c r="F119" s="2"/>
      <c r="G119" s="2"/>
      <c r="H119" s="2"/>
      <c r="I119" s="4">
        <f t="shared" si="20"/>
        <v>0</v>
      </c>
      <c r="J119" s="13">
        <f t="shared" si="21"/>
        <v>0</v>
      </c>
      <c r="K119" s="13">
        <f t="shared" si="22"/>
        <v>0</v>
      </c>
      <c r="L119" s="2"/>
      <c r="M119" s="2">
        <v>92</v>
      </c>
      <c r="N119" s="2">
        <v>90</v>
      </c>
      <c r="O119" s="4">
        <f t="shared" si="23"/>
        <v>182</v>
      </c>
      <c r="P119" s="13">
        <f t="shared" si="24"/>
        <v>18.2</v>
      </c>
      <c r="Q119" s="13">
        <f t="shared" si="25"/>
        <v>200.2</v>
      </c>
      <c r="R119" s="2">
        <v>104</v>
      </c>
      <c r="S119" s="2"/>
      <c r="T119" s="2"/>
      <c r="U119" s="4">
        <f t="shared" si="14"/>
        <v>104</v>
      </c>
      <c r="V119" s="13">
        <f t="shared" si="15"/>
        <v>10.4</v>
      </c>
      <c r="W119" s="13">
        <f t="shared" si="16"/>
        <v>114.4</v>
      </c>
      <c r="X119" s="2"/>
      <c r="Y119" s="2"/>
      <c r="Z119" s="4">
        <f t="shared" si="17"/>
        <v>0</v>
      </c>
      <c r="AA119" s="13">
        <f t="shared" si="18"/>
        <v>0</v>
      </c>
      <c r="AB119" s="13">
        <f>Z119+AA119</f>
        <v>0</v>
      </c>
      <c r="AC119" s="2"/>
      <c r="AD119" s="2"/>
      <c r="AE119" s="4">
        <f t="shared" si="19"/>
        <v>0</v>
      </c>
      <c r="AF119" s="15">
        <f>AE119*0.1</f>
        <v>0</v>
      </c>
      <c r="AG119" s="22">
        <f>AE119+AF119</f>
        <v>0</v>
      </c>
      <c r="AH119" s="64">
        <f t="shared" si="26"/>
        <v>0</v>
      </c>
      <c r="AJ119">
        <f t="shared" si="27"/>
        <v>0</v>
      </c>
      <c r="AK119">
        <f>IF(W119&gt;0,2,IF(AB119&gt;0,2,IF(AG119&gt;0,2,0)))</f>
        <v>2</v>
      </c>
      <c r="AL119">
        <v>2</v>
      </c>
      <c r="AM119" s="64">
        <f>IF(W119&gt;0,VLOOKUP(B119,EnrollmentEthnicityFreeMealsSch!B:E,4,FALSE),0)/3</f>
        <v>57</v>
      </c>
    </row>
    <row r="120" spans="1:39" ht="15" customHeight="1">
      <c r="A120" t="str">
        <f>VLOOKUP(B120,'PUBLIC &amp; PRIVATE'!D:I,6,FALSE)</f>
        <v>0392</v>
      </c>
      <c r="B120" s="33" t="s">
        <v>120</v>
      </c>
      <c r="C120" s="2" t="str">
        <f>VLOOKUP(B120,'PUBLIC &amp; PRIVATE'!D:H,2,FALSE)</f>
        <v>1320 W 200 S</v>
      </c>
      <c r="D120" s="2" t="str">
        <f>VLOOKUP(B120,'PUBLIC &amp; PRIVATE'!D:H,3,FALSE)</f>
        <v>Columbus</v>
      </c>
      <c r="E120" s="2" t="str">
        <f>VLOOKUP(C120,'PUBLIC &amp; PRIVATE'!E:I,4,FALSE)</f>
        <v>47201-9115</v>
      </c>
      <c r="F120" s="2">
        <v>96</v>
      </c>
      <c r="G120" s="2">
        <v>93</v>
      </c>
      <c r="H120" s="2">
        <v>90</v>
      </c>
      <c r="I120" s="4">
        <f t="shared" si="20"/>
        <v>279</v>
      </c>
      <c r="J120" s="13">
        <f t="shared" si="21"/>
        <v>27.900000000000002</v>
      </c>
      <c r="K120" s="13">
        <f t="shared" si="22"/>
        <v>306.89999999999998</v>
      </c>
      <c r="L120" s="2">
        <v>102</v>
      </c>
      <c r="M120" s="2"/>
      <c r="N120" s="2"/>
      <c r="O120" s="4">
        <f t="shared" si="23"/>
        <v>102</v>
      </c>
      <c r="P120" s="13">
        <f t="shared" si="24"/>
        <v>10.200000000000001</v>
      </c>
      <c r="Q120" s="13">
        <f t="shared" si="25"/>
        <v>112.2</v>
      </c>
      <c r="R120" s="2"/>
      <c r="S120" s="2"/>
      <c r="T120" s="2"/>
      <c r="U120" s="4">
        <f t="shared" si="14"/>
        <v>0</v>
      </c>
      <c r="V120" s="13">
        <f t="shared" si="15"/>
        <v>0</v>
      </c>
      <c r="W120" s="13">
        <f t="shared" si="16"/>
        <v>0</v>
      </c>
      <c r="X120" s="2"/>
      <c r="Y120" s="2"/>
      <c r="Z120" s="4">
        <f t="shared" si="17"/>
        <v>0</v>
      </c>
      <c r="AA120" s="13">
        <f t="shared" si="18"/>
        <v>0</v>
      </c>
      <c r="AB120" s="13">
        <f>Z120+AA120</f>
        <v>0</v>
      </c>
      <c r="AC120" s="2"/>
      <c r="AD120" s="2"/>
      <c r="AE120" s="4">
        <f t="shared" si="19"/>
        <v>0</v>
      </c>
      <c r="AF120" s="15">
        <f>AE120*0.1</f>
        <v>0</v>
      </c>
      <c r="AG120" s="22">
        <f>AE120+AF120</f>
        <v>0</v>
      </c>
      <c r="AH120" s="64">
        <f t="shared" si="26"/>
        <v>0</v>
      </c>
      <c r="AJ120">
        <f t="shared" si="27"/>
        <v>0</v>
      </c>
      <c r="AK120">
        <f>IF(W120&gt;0,2,IF(AB120&gt;0,2,IF(AG120&gt;0,2,0)))</f>
        <v>0</v>
      </c>
      <c r="AL120">
        <v>2</v>
      </c>
      <c r="AM120" s="64">
        <f>IF(W120&gt;0,VLOOKUP(B120,EnrollmentEthnicityFreeMealsSch!B:E,4,FALSE),0)/3</f>
        <v>0</v>
      </c>
    </row>
    <row r="121" spans="1:39" ht="15" customHeight="1">
      <c r="A121" t="str">
        <f>VLOOKUP(B121,'PUBLIC &amp; PRIVATE'!D:I,6,FALSE)</f>
        <v>0521</v>
      </c>
      <c r="B121" s="33" t="s">
        <v>134</v>
      </c>
      <c r="C121" s="2" t="str">
        <f>VLOOKUP(B121,'PUBLIC &amp; PRIVATE'!D:H,2,FALSE)</f>
        <v>5046 S SR 75</v>
      </c>
      <c r="D121" s="2" t="str">
        <f>VLOOKUP(B121,'PUBLIC &amp; PRIVATE'!D:H,3,FALSE)</f>
        <v>Jamestown</v>
      </c>
      <c r="E121" s="2" t="str">
        <f>VLOOKUP(C121,'PUBLIC &amp; PRIVATE'!E:I,4,FALSE)</f>
        <v>46147-9294</v>
      </c>
      <c r="F121" s="2">
        <v>60</v>
      </c>
      <c r="G121" s="2">
        <v>53</v>
      </c>
      <c r="H121" s="2">
        <v>58</v>
      </c>
      <c r="I121" s="4">
        <f t="shared" si="20"/>
        <v>171</v>
      </c>
      <c r="J121" s="13">
        <f t="shared" si="21"/>
        <v>17.100000000000001</v>
      </c>
      <c r="K121" s="13">
        <f t="shared" si="22"/>
        <v>188.1</v>
      </c>
      <c r="L121" s="2">
        <v>52</v>
      </c>
      <c r="M121" s="2">
        <v>77</v>
      </c>
      <c r="N121" s="2">
        <v>68</v>
      </c>
      <c r="O121" s="4">
        <f t="shared" si="23"/>
        <v>197</v>
      </c>
      <c r="P121" s="13">
        <f t="shared" si="24"/>
        <v>19.700000000000003</v>
      </c>
      <c r="Q121" s="13">
        <f t="shared" si="25"/>
        <v>216.7</v>
      </c>
      <c r="R121" s="2">
        <v>68</v>
      </c>
      <c r="S121" s="2"/>
      <c r="T121" s="2"/>
      <c r="U121" s="4">
        <f t="shared" si="14"/>
        <v>68</v>
      </c>
      <c r="V121" s="13">
        <f t="shared" si="15"/>
        <v>6.8000000000000007</v>
      </c>
      <c r="W121" s="13">
        <f t="shared" si="16"/>
        <v>74.8</v>
      </c>
      <c r="X121" s="2"/>
      <c r="Y121" s="2"/>
      <c r="Z121" s="4">
        <f t="shared" si="17"/>
        <v>0</v>
      </c>
      <c r="AA121" s="13">
        <f t="shared" si="18"/>
        <v>0</v>
      </c>
      <c r="AB121" s="13">
        <f>Z121+AA121</f>
        <v>0</v>
      </c>
      <c r="AC121" s="2"/>
      <c r="AD121" s="2"/>
      <c r="AE121" s="4">
        <f t="shared" si="19"/>
        <v>0</v>
      </c>
      <c r="AF121" s="15">
        <f>AE121*0.1</f>
        <v>0</v>
      </c>
      <c r="AG121" s="22">
        <f>AE121+AF121</f>
        <v>0</v>
      </c>
      <c r="AH121" s="64">
        <f t="shared" si="26"/>
        <v>0</v>
      </c>
      <c r="AJ121">
        <f t="shared" si="27"/>
        <v>0</v>
      </c>
      <c r="AK121">
        <f>IF(W121&gt;0,2,IF(AB121&gt;0,2,IF(AG121&gt;0,2,0)))</f>
        <v>2</v>
      </c>
      <c r="AL121">
        <v>2</v>
      </c>
      <c r="AM121" s="64">
        <f>IF(W121&gt;0,VLOOKUP(B121,EnrollmentEthnicityFreeMealsSch!B:E,4,FALSE),0)/3</f>
        <v>55.666666666666664</v>
      </c>
    </row>
    <row r="122" spans="1:39" ht="15" customHeight="1">
      <c r="A122" t="str">
        <f>VLOOKUP(B122,'PUBLIC &amp; PRIVATE'!D:I,6,FALSE)</f>
        <v>0537</v>
      </c>
      <c r="B122" s="33" t="s">
        <v>135</v>
      </c>
      <c r="C122" s="2" t="str">
        <f>VLOOKUP(B122,'PUBLIC &amp; PRIVATE'!D:H,2,FALSE)</f>
        <v>200 Mill St</v>
      </c>
      <c r="D122" s="2" t="str">
        <f>VLOOKUP(B122,'PUBLIC &amp; PRIVATE'!D:H,3,FALSE)</f>
        <v>Thorntown</v>
      </c>
      <c r="E122" s="2" t="str">
        <f>VLOOKUP(C122,'PUBLIC &amp; PRIVATE'!E:I,4,FALSE)</f>
        <v>46071-1346</v>
      </c>
      <c r="F122" s="2">
        <v>63</v>
      </c>
      <c r="G122" s="2">
        <v>57</v>
      </c>
      <c r="H122" s="2">
        <v>62</v>
      </c>
      <c r="I122" s="4">
        <f t="shared" si="20"/>
        <v>182</v>
      </c>
      <c r="J122" s="13">
        <f t="shared" si="21"/>
        <v>18.2</v>
      </c>
      <c r="K122" s="13">
        <f t="shared" si="22"/>
        <v>200.2</v>
      </c>
      <c r="L122" s="2">
        <v>58</v>
      </c>
      <c r="M122" s="2">
        <v>74</v>
      </c>
      <c r="N122" s="2">
        <v>59</v>
      </c>
      <c r="O122" s="4">
        <f t="shared" si="23"/>
        <v>191</v>
      </c>
      <c r="P122" s="13">
        <f t="shared" si="24"/>
        <v>19.100000000000001</v>
      </c>
      <c r="Q122" s="13">
        <f t="shared" si="25"/>
        <v>210.1</v>
      </c>
      <c r="R122" s="2">
        <v>55</v>
      </c>
      <c r="S122" s="2"/>
      <c r="T122" s="2"/>
      <c r="U122" s="4">
        <f t="shared" si="14"/>
        <v>55</v>
      </c>
      <c r="V122" s="13">
        <f t="shared" si="15"/>
        <v>5.5</v>
      </c>
      <c r="W122" s="13">
        <f t="shared" si="16"/>
        <v>60.5</v>
      </c>
      <c r="X122" s="2"/>
      <c r="Y122" s="2"/>
      <c r="Z122" s="4">
        <f t="shared" si="17"/>
        <v>0</v>
      </c>
      <c r="AA122" s="13">
        <f t="shared" si="18"/>
        <v>0</v>
      </c>
      <c r="AB122" s="13">
        <f>Z122+AA122</f>
        <v>0</v>
      </c>
      <c r="AC122" s="2"/>
      <c r="AD122" s="2"/>
      <c r="AE122" s="4">
        <f t="shared" si="19"/>
        <v>0</v>
      </c>
      <c r="AF122" s="15">
        <f>AE122*0.1</f>
        <v>0</v>
      </c>
      <c r="AG122" s="22">
        <f>AE122+AF122</f>
        <v>0</v>
      </c>
      <c r="AH122" s="64">
        <f t="shared" si="26"/>
        <v>0</v>
      </c>
      <c r="AJ122">
        <f t="shared" si="27"/>
        <v>0</v>
      </c>
      <c r="AK122">
        <f>IF(W122&gt;0,2,IF(AB122&gt;0,2,IF(AG122&gt;0,2,0)))</f>
        <v>2</v>
      </c>
      <c r="AL122">
        <v>2</v>
      </c>
      <c r="AM122" s="64">
        <f>IF(W122&gt;0,VLOOKUP(B122,EnrollmentEthnicityFreeMealsSch!B:E,4,FALSE),0)/3</f>
        <v>58.333333333333336</v>
      </c>
    </row>
    <row r="123" spans="1:39" ht="15" customHeight="1">
      <c r="A123" t="str">
        <f>VLOOKUP(B123,'PUBLIC &amp; PRIVATE'!D:I,6,FALSE)</f>
        <v>0539</v>
      </c>
      <c r="B123" s="33" t="s">
        <v>136</v>
      </c>
      <c r="C123" s="2" t="str">
        <f>VLOOKUP(B123,'PUBLIC &amp; PRIVATE'!D:H,2,FALSE)</f>
        <v>1205 N SR 75</v>
      </c>
      <c r="D123" s="2" t="str">
        <f>VLOOKUP(B123,'PUBLIC &amp; PRIVATE'!D:H,3,FALSE)</f>
        <v>Thorntown</v>
      </c>
      <c r="E123" s="2" t="str">
        <f>VLOOKUP(C123,'PUBLIC &amp; PRIVATE'!E:I,4,FALSE)</f>
        <v>46071-9229</v>
      </c>
      <c r="F123" s="2"/>
      <c r="G123" s="2"/>
      <c r="H123" s="2"/>
      <c r="I123" s="4">
        <f t="shared" si="20"/>
        <v>0</v>
      </c>
      <c r="J123" s="13">
        <f t="shared" si="21"/>
        <v>0</v>
      </c>
      <c r="K123" s="13">
        <f t="shared" si="22"/>
        <v>0</v>
      </c>
      <c r="L123" s="2"/>
      <c r="M123" s="2"/>
      <c r="N123" s="2"/>
      <c r="O123" s="4">
        <f t="shared" si="23"/>
        <v>0</v>
      </c>
      <c r="P123" s="13">
        <f t="shared" si="24"/>
        <v>0</v>
      </c>
      <c r="Q123" s="13">
        <f t="shared" si="25"/>
        <v>0</v>
      </c>
      <c r="R123" s="2"/>
      <c r="S123" s="2">
        <v>135</v>
      </c>
      <c r="T123" s="2">
        <v>124</v>
      </c>
      <c r="U123" s="4">
        <f t="shared" si="14"/>
        <v>259</v>
      </c>
      <c r="V123" s="13">
        <f t="shared" si="15"/>
        <v>25.900000000000002</v>
      </c>
      <c r="W123" s="13">
        <f t="shared" si="16"/>
        <v>284.89999999999998</v>
      </c>
      <c r="X123" s="2">
        <v>150</v>
      </c>
      <c r="Y123" s="2">
        <v>126</v>
      </c>
      <c r="Z123" s="4">
        <f t="shared" si="17"/>
        <v>276</v>
      </c>
      <c r="AA123" s="13">
        <f t="shared" si="18"/>
        <v>27.6</v>
      </c>
      <c r="AB123" s="13">
        <f>Z123+AA123</f>
        <v>303.60000000000002</v>
      </c>
      <c r="AC123" s="2">
        <v>132</v>
      </c>
      <c r="AD123" s="2">
        <v>128</v>
      </c>
      <c r="AE123" s="4">
        <f t="shared" si="19"/>
        <v>260</v>
      </c>
      <c r="AF123" s="15">
        <f>AE123*0.1</f>
        <v>26</v>
      </c>
      <c r="AG123" s="22">
        <f>AE123+AF123</f>
        <v>286</v>
      </c>
      <c r="AH123" s="64">
        <f t="shared" si="26"/>
        <v>57.2</v>
      </c>
      <c r="AJ123">
        <f t="shared" si="27"/>
        <v>1</v>
      </c>
      <c r="AK123">
        <f>IF(W123&gt;0,2,IF(AB123&gt;0,2,IF(AG123&gt;0,2,0)))</f>
        <v>2</v>
      </c>
      <c r="AL123">
        <v>2</v>
      </c>
      <c r="AM123" s="64">
        <f>IF(W123&gt;0,VLOOKUP(B123,EnrollmentEthnicityFreeMealsSch!B:E,4,FALSE),0)/3</f>
        <v>85.333333333333329</v>
      </c>
    </row>
    <row r="124" spans="1:39" ht="15" customHeight="1">
      <c r="A124" t="str">
        <f>VLOOKUP(B124,'PUBLIC &amp; PRIVATE'!D:I,6,FALSE)</f>
        <v>0510</v>
      </c>
      <c r="B124" s="33" t="s">
        <v>137</v>
      </c>
      <c r="C124" s="2" t="str">
        <f>VLOOKUP(B124,'PUBLIC &amp; PRIVATE'!D:H,2,FALSE)</f>
        <v>5565 S 700 E</v>
      </c>
      <c r="D124" s="2" t="str">
        <f>VLOOKUP(B124,'PUBLIC &amp; PRIVATE'!D:H,3,FALSE)</f>
        <v>Whitestown</v>
      </c>
      <c r="E124" s="2" t="str">
        <f>VLOOKUP(C124,'PUBLIC &amp; PRIVATE'!E:I,4,FALSE)</f>
        <v>46075-0000</v>
      </c>
      <c r="F124" s="2"/>
      <c r="G124" s="2"/>
      <c r="H124" s="2"/>
      <c r="I124" s="4">
        <f t="shared" si="20"/>
        <v>0</v>
      </c>
      <c r="J124" s="13">
        <f t="shared" si="21"/>
        <v>0</v>
      </c>
      <c r="K124" s="13">
        <f t="shared" si="22"/>
        <v>0</v>
      </c>
      <c r="L124" s="2"/>
      <c r="M124" s="2"/>
      <c r="N124" s="2">
        <v>261</v>
      </c>
      <c r="O124" s="4">
        <f t="shared" si="23"/>
        <v>261</v>
      </c>
      <c r="P124" s="13">
        <f t="shared" si="24"/>
        <v>26.1</v>
      </c>
      <c r="Q124" s="13">
        <f t="shared" si="25"/>
        <v>287.10000000000002</v>
      </c>
      <c r="R124" s="2">
        <v>253</v>
      </c>
      <c r="S124" s="2">
        <v>257</v>
      </c>
      <c r="T124" s="2">
        <v>261</v>
      </c>
      <c r="U124" s="4">
        <f t="shared" si="14"/>
        <v>771</v>
      </c>
      <c r="V124" s="13">
        <f t="shared" si="15"/>
        <v>77.100000000000009</v>
      </c>
      <c r="W124" s="13">
        <f t="shared" si="16"/>
        <v>848.1</v>
      </c>
      <c r="X124" s="2"/>
      <c r="Y124" s="2"/>
      <c r="Z124" s="4">
        <f t="shared" si="17"/>
        <v>0</v>
      </c>
      <c r="AA124" s="13">
        <f t="shared" si="18"/>
        <v>0</v>
      </c>
      <c r="AB124" s="13">
        <f>Z124+AA124</f>
        <v>0</v>
      </c>
      <c r="AC124" s="2"/>
      <c r="AD124" s="2"/>
      <c r="AE124" s="4">
        <f t="shared" si="19"/>
        <v>0</v>
      </c>
      <c r="AF124" s="15">
        <f>AE124*0.1</f>
        <v>0</v>
      </c>
      <c r="AG124" s="22">
        <f>AE124+AF124</f>
        <v>0</v>
      </c>
      <c r="AH124" s="64">
        <f t="shared" si="26"/>
        <v>0</v>
      </c>
      <c r="AJ124">
        <f t="shared" si="27"/>
        <v>0</v>
      </c>
      <c r="AK124">
        <f>IF(W124&gt;0,2,IF(AB124&gt;0,2,IF(AG124&gt;0,2,0)))</f>
        <v>2</v>
      </c>
      <c r="AL124">
        <v>2</v>
      </c>
      <c r="AM124" s="64">
        <f>IF(W124&gt;0,VLOOKUP(B124,EnrollmentEthnicityFreeMealsSch!B:E,4,FALSE),0)/3</f>
        <v>27.666666666666668</v>
      </c>
    </row>
    <row r="125" spans="1:39" ht="15" customHeight="1">
      <c r="A125" t="str">
        <f>VLOOKUP(B125,'PUBLIC &amp; PRIVATE'!D:I,6,FALSE)</f>
        <v>0511</v>
      </c>
      <c r="B125" s="33" t="s">
        <v>138</v>
      </c>
      <c r="C125" s="2" t="str">
        <f>VLOOKUP(B125,'PUBLIC &amp; PRIVATE'!D:H,2,FALSE)</f>
        <v>900 N Ford Rd</v>
      </c>
      <c r="D125" s="2" t="str">
        <f>VLOOKUP(B125,'PUBLIC &amp; PRIVATE'!D:H,3,FALSE)</f>
        <v>Zionsville</v>
      </c>
      <c r="E125" s="2" t="str">
        <f>VLOOKUP(C125,'PUBLIC &amp; PRIVATE'!E:I,4,FALSE)</f>
        <v>46077-1199</v>
      </c>
      <c r="F125" s="2"/>
      <c r="G125" s="2"/>
      <c r="H125" s="2"/>
      <c r="I125" s="4">
        <f t="shared" si="20"/>
        <v>0</v>
      </c>
      <c r="J125" s="13">
        <f t="shared" si="21"/>
        <v>0</v>
      </c>
      <c r="K125" s="13">
        <f t="shared" si="22"/>
        <v>0</v>
      </c>
      <c r="L125" s="2"/>
      <c r="M125" s="2"/>
      <c r="N125" s="2">
        <v>286</v>
      </c>
      <c r="O125" s="4">
        <f t="shared" si="23"/>
        <v>286</v>
      </c>
      <c r="P125" s="13">
        <f t="shared" si="24"/>
        <v>28.6</v>
      </c>
      <c r="Q125" s="13">
        <f t="shared" si="25"/>
        <v>314.60000000000002</v>
      </c>
      <c r="R125" s="2">
        <v>290</v>
      </c>
      <c r="S125" s="2">
        <v>296</v>
      </c>
      <c r="T125" s="2">
        <v>302</v>
      </c>
      <c r="U125" s="4">
        <f t="shared" si="14"/>
        <v>888</v>
      </c>
      <c r="V125" s="13">
        <f t="shared" si="15"/>
        <v>88.800000000000011</v>
      </c>
      <c r="W125" s="13">
        <f t="shared" si="16"/>
        <v>976.8</v>
      </c>
      <c r="X125" s="2"/>
      <c r="Y125" s="2"/>
      <c r="Z125" s="4">
        <f t="shared" si="17"/>
        <v>0</v>
      </c>
      <c r="AA125" s="13">
        <f t="shared" si="18"/>
        <v>0</v>
      </c>
      <c r="AB125" s="13">
        <f>Z125+AA125</f>
        <v>0</v>
      </c>
      <c r="AC125" s="2"/>
      <c r="AD125" s="2"/>
      <c r="AE125" s="4">
        <f t="shared" si="19"/>
        <v>0</v>
      </c>
      <c r="AF125" s="15">
        <f>AE125*0.1</f>
        <v>0</v>
      </c>
      <c r="AG125" s="22">
        <f>AE125+AF125</f>
        <v>0</v>
      </c>
      <c r="AH125" s="64">
        <f t="shared" si="26"/>
        <v>0</v>
      </c>
      <c r="AJ125">
        <f t="shared" si="27"/>
        <v>0</v>
      </c>
      <c r="AK125">
        <f>IF(W125&gt;0,2,IF(AB125&gt;0,2,IF(AG125&gt;0,2,0)))</f>
        <v>2</v>
      </c>
      <c r="AL125">
        <v>2</v>
      </c>
      <c r="AM125" s="64">
        <f>IF(W125&gt;0,VLOOKUP(B125,EnrollmentEthnicityFreeMealsSch!B:E,4,FALSE),0)/3</f>
        <v>15.333333333333334</v>
      </c>
    </row>
    <row r="126" spans="1:39" ht="15" customHeight="1">
      <c r="A126" t="str">
        <f>VLOOKUP(B126,'PUBLIC &amp; PRIVATE'!D:I,6,FALSE)</f>
        <v>0512</v>
      </c>
      <c r="B126" s="33" t="s">
        <v>139</v>
      </c>
      <c r="C126" s="2" t="str">
        <f>VLOOKUP(B126,'PUBLIC &amp; PRIVATE'!D:H,2,FALSE)</f>
        <v>1000 Mulberry St</v>
      </c>
      <c r="D126" s="2" t="str">
        <f>VLOOKUP(B126,'PUBLIC &amp; PRIVATE'!D:H,3,FALSE)</f>
        <v>Zionsville</v>
      </c>
      <c r="E126" s="2" t="str">
        <f>VLOOKUP(C126,'PUBLIC &amp; PRIVATE'!E:I,4,FALSE)</f>
        <v>46077-1198</v>
      </c>
      <c r="F126" s="2"/>
      <c r="G126" s="2"/>
      <c r="H126" s="2"/>
      <c r="I126" s="4">
        <f t="shared" si="20"/>
        <v>0</v>
      </c>
      <c r="J126" s="13">
        <f t="shared" si="21"/>
        <v>0</v>
      </c>
      <c r="K126" s="13">
        <f t="shared" si="22"/>
        <v>0</v>
      </c>
      <c r="L126" s="2"/>
      <c r="M126" s="2"/>
      <c r="N126" s="2"/>
      <c r="O126" s="4">
        <f t="shared" si="23"/>
        <v>0</v>
      </c>
      <c r="P126" s="13">
        <f t="shared" si="24"/>
        <v>0</v>
      </c>
      <c r="Q126" s="13">
        <f t="shared" si="25"/>
        <v>0</v>
      </c>
      <c r="R126" s="2"/>
      <c r="S126" s="2"/>
      <c r="T126" s="2"/>
      <c r="U126" s="4">
        <f t="shared" si="14"/>
        <v>0</v>
      </c>
      <c r="V126" s="13">
        <f t="shared" si="15"/>
        <v>0</v>
      </c>
      <c r="W126" s="13">
        <f t="shared" si="16"/>
        <v>0</v>
      </c>
      <c r="X126" s="2">
        <v>501</v>
      </c>
      <c r="Y126" s="2">
        <v>480</v>
      </c>
      <c r="Z126" s="4">
        <f t="shared" si="17"/>
        <v>981</v>
      </c>
      <c r="AA126" s="13">
        <f t="shared" si="18"/>
        <v>98.100000000000009</v>
      </c>
      <c r="AB126" s="13">
        <f>Z126+AA126</f>
        <v>1079.0999999999999</v>
      </c>
      <c r="AC126" s="2">
        <v>508</v>
      </c>
      <c r="AD126" s="2">
        <v>502</v>
      </c>
      <c r="AE126" s="4">
        <f t="shared" si="19"/>
        <v>1010</v>
      </c>
      <c r="AF126" s="15">
        <f>AE126*0.1</f>
        <v>101</v>
      </c>
      <c r="AG126" s="22">
        <f>AE126+AF126</f>
        <v>1111</v>
      </c>
      <c r="AH126" s="64">
        <f t="shared" si="26"/>
        <v>222.20000000000002</v>
      </c>
      <c r="AJ126">
        <f t="shared" si="27"/>
        <v>1</v>
      </c>
      <c r="AK126">
        <f>IF(W126&gt;0,2,IF(AB126&gt;0,2,IF(AG126&gt;0,2,0)))</f>
        <v>2</v>
      </c>
      <c r="AL126">
        <v>2</v>
      </c>
      <c r="AM126" s="64">
        <f>IF(W126&gt;0,VLOOKUP(B126,EnrollmentEthnicityFreeMealsSch!B:E,4,FALSE),0)/3</f>
        <v>0</v>
      </c>
    </row>
    <row r="127" spans="1:39" ht="15" customHeight="1">
      <c r="A127" t="str">
        <f>VLOOKUP(B127,'PUBLIC &amp; PRIVATE'!D:I,6,FALSE)</f>
        <v>0514</v>
      </c>
      <c r="B127" s="33" t="s">
        <v>140</v>
      </c>
      <c r="C127" s="2" t="str">
        <f>VLOOKUP(B127,'PUBLIC &amp; PRIVATE'!D:H,2,FALSE)</f>
        <v>350 N 6th St</v>
      </c>
      <c r="D127" s="2" t="str">
        <f>VLOOKUP(B127,'PUBLIC &amp; PRIVATE'!D:H,3,FALSE)</f>
        <v>Zionsville</v>
      </c>
      <c r="E127" s="2" t="str">
        <f>VLOOKUP(C127,'PUBLIC &amp; PRIVATE'!E:I,4,FALSE)</f>
        <v>46077-1356</v>
      </c>
      <c r="F127" s="2">
        <v>58</v>
      </c>
      <c r="G127" s="2">
        <v>64</v>
      </c>
      <c r="H127" s="2">
        <v>72</v>
      </c>
      <c r="I127" s="4">
        <f t="shared" si="20"/>
        <v>194</v>
      </c>
      <c r="J127" s="13">
        <f t="shared" si="21"/>
        <v>19.400000000000002</v>
      </c>
      <c r="K127" s="13">
        <f t="shared" si="22"/>
        <v>213.4</v>
      </c>
      <c r="L127" s="2">
        <v>94</v>
      </c>
      <c r="M127" s="2">
        <v>68</v>
      </c>
      <c r="N127" s="2"/>
      <c r="O127" s="4">
        <f t="shared" si="23"/>
        <v>162</v>
      </c>
      <c r="P127" s="13">
        <f t="shared" si="24"/>
        <v>16.2</v>
      </c>
      <c r="Q127" s="13">
        <f t="shared" si="25"/>
        <v>178.2</v>
      </c>
      <c r="R127" s="2"/>
      <c r="S127" s="2"/>
      <c r="T127" s="2"/>
      <c r="U127" s="4">
        <f t="shared" ref="U127:U190" si="28">R127+S127+T127</f>
        <v>0</v>
      </c>
      <c r="V127" s="13">
        <f t="shared" ref="V127:V190" si="29">U127*0.1</f>
        <v>0</v>
      </c>
      <c r="W127" s="13">
        <f t="shared" ref="W127:W190" si="30">U127+V127</f>
        <v>0</v>
      </c>
      <c r="X127" s="2"/>
      <c r="Y127" s="2"/>
      <c r="Z127" s="4">
        <f t="shared" ref="Z127:Z190" si="31">X127+Y127</f>
        <v>0</v>
      </c>
      <c r="AA127" s="13">
        <f t="shared" ref="AA127:AA190" si="32">Z127*0.1</f>
        <v>0</v>
      </c>
      <c r="AB127" s="13">
        <f>Z127+AA127</f>
        <v>0</v>
      </c>
      <c r="AC127" s="2"/>
      <c r="AD127" s="2"/>
      <c r="AE127" s="4">
        <f t="shared" ref="AE127:AE190" si="33">AC127+AD127</f>
        <v>0</v>
      </c>
      <c r="AF127" s="15">
        <f>AE127*0.1</f>
        <v>0</v>
      </c>
      <c r="AG127" s="22">
        <f>AE127+AF127</f>
        <v>0</v>
      </c>
      <c r="AH127" s="64">
        <f t="shared" si="26"/>
        <v>0</v>
      </c>
      <c r="AJ127">
        <f t="shared" si="27"/>
        <v>0</v>
      </c>
      <c r="AK127">
        <f>IF(W127&gt;0,2,IF(AB127&gt;0,2,IF(AG127&gt;0,2,0)))</f>
        <v>0</v>
      </c>
      <c r="AL127">
        <v>2</v>
      </c>
      <c r="AM127" s="64">
        <f>IF(W127&gt;0,VLOOKUP(B127,EnrollmentEthnicityFreeMealsSch!B:E,4,FALSE),0)/3</f>
        <v>0</v>
      </c>
    </row>
    <row r="128" spans="1:39" ht="15" customHeight="1">
      <c r="A128" t="str">
        <f>VLOOKUP(B128,'PUBLIC &amp; PRIVATE'!D:I,6,FALSE)</f>
        <v>0517</v>
      </c>
      <c r="B128" s="33" t="s">
        <v>141</v>
      </c>
      <c r="C128" s="2" t="str">
        <f>VLOOKUP(B128,'PUBLIC &amp; PRIVATE'!D:H,2,FALSE)</f>
        <v>4700 S 975 E</v>
      </c>
      <c r="D128" s="2" t="str">
        <f>VLOOKUP(B128,'PUBLIC &amp; PRIVATE'!D:H,3,FALSE)</f>
        <v>Zionsville</v>
      </c>
      <c r="E128" s="2" t="str">
        <f>VLOOKUP(C128,'PUBLIC &amp; PRIVATE'!E:I,4,FALSE)</f>
        <v>46077-9599</v>
      </c>
      <c r="F128" s="2">
        <v>126</v>
      </c>
      <c r="G128" s="2">
        <v>149</v>
      </c>
      <c r="H128" s="2">
        <v>130</v>
      </c>
      <c r="I128" s="4">
        <f t="shared" ref="I128:I191" si="34">F128+G128+H128</f>
        <v>405</v>
      </c>
      <c r="J128" s="13">
        <f t="shared" ref="J128:J191" si="35">I128*0.1</f>
        <v>40.5</v>
      </c>
      <c r="K128" s="13">
        <f t="shared" ref="K128:K191" si="36">I128+J128</f>
        <v>445.5</v>
      </c>
      <c r="L128" s="2">
        <v>158</v>
      </c>
      <c r="M128" s="2">
        <v>163</v>
      </c>
      <c r="N128" s="2"/>
      <c r="O128" s="4">
        <f t="shared" ref="O128:O191" si="37">L128+M128+N128</f>
        <v>321</v>
      </c>
      <c r="P128" s="13">
        <f t="shared" ref="P128:P191" si="38">O128*0.1</f>
        <v>32.1</v>
      </c>
      <c r="Q128" s="13">
        <f t="shared" ref="Q128:Q191" si="39">O128+P128</f>
        <v>353.1</v>
      </c>
      <c r="R128" s="2"/>
      <c r="S128" s="2"/>
      <c r="T128" s="2"/>
      <c r="U128" s="4">
        <f t="shared" si="28"/>
        <v>0</v>
      </c>
      <c r="V128" s="13">
        <f t="shared" si="29"/>
        <v>0</v>
      </c>
      <c r="W128" s="13">
        <f t="shared" si="30"/>
        <v>0</v>
      </c>
      <c r="X128" s="2"/>
      <c r="Y128" s="2"/>
      <c r="Z128" s="4">
        <f t="shared" si="31"/>
        <v>0</v>
      </c>
      <c r="AA128" s="13">
        <f t="shared" si="32"/>
        <v>0</v>
      </c>
      <c r="AB128" s="13">
        <f>Z128+AA128</f>
        <v>0</v>
      </c>
      <c r="AC128" s="2"/>
      <c r="AD128" s="2"/>
      <c r="AE128" s="4">
        <f t="shared" si="33"/>
        <v>0</v>
      </c>
      <c r="AF128" s="15">
        <f>AE128*0.1</f>
        <v>0</v>
      </c>
      <c r="AG128" s="22">
        <f>AE128+AF128</f>
        <v>0</v>
      </c>
      <c r="AH128" s="64">
        <f t="shared" si="26"/>
        <v>0</v>
      </c>
      <c r="AJ128">
        <f t="shared" si="27"/>
        <v>0</v>
      </c>
      <c r="AK128">
        <f>IF(W128&gt;0,2,IF(AB128&gt;0,2,IF(AG128&gt;0,2,0)))</f>
        <v>0</v>
      </c>
      <c r="AL128">
        <v>2</v>
      </c>
      <c r="AM128" s="64">
        <f>IF(W128&gt;0,VLOOKUP(B128,EnrollmentEthnicityFreeMealsSch!B:E,4,FALSE),0)/3</f>
        <v>0</v>
      </c>
    </row>
    <row r="129" spans="1:39" ht="15" customHeight="1">
      <c r="A129" t="str">
        <f>VLOOKUP(B129,'PUBLIC &amp; PRIVATE'!D:I,6,FALSE)</f>
        <v>0541</v>
      </c>
      <c r="B129" s="33" t="s">
        <v>142</v>
      </c>
      <c r="C129" s="2" t="str">
        <f>VLOOKUP(B129,'PUBLIC &amp; PRIVATE'!D:H,2,FALSE)</f>
        <v>11750 E 300 S</v>
      </c>
      <c r="D129" s="2" t="str">
        <f>VLOOKUP(B129,'PUBLIC &amp; PRIVATE'!D:H,3,FALSE)</f>
        <v>Zionsville</v>
      </c>
      <c r="E129" s="2" t="str">
        <f>VLOOKUP(C129,'PUBLIC &amp; PRIVATE'!E:I,4,FALSE)</f>
        <v>46077</v>
      </c>
      <c r="F129" s="2">
        <v>104</v>
      </c>
      <c r="G129" s="2">
        <v>122</v>
      </c>
      <c r="H129" s="2">
        <v>126</v>
      </c>
      <c r="I129" s="4">
        <f t="shared" si="34"/>
        <v>352</v>
      </c>
      <c r="J129" s="13">
        <f t="shared" si="35"/>
        <v>35.200000000000003</v>
      </c>
      <c r="K129" s="13">
        <f t="shared" si="36"/>
        <v>387.2</v>
      </c>
      <c r="L129" s="2">
        <v>114</v>
      </c>
      <c r="M129" s="2">
        <v>118</v>
      </c>
      <c r="N129" s="2"/>
      <c r="O129" s="4">
        <f t="shared" si="37"/>
        <v>232</v>
      </c>
      <c r="P129" s="13">
        <f t="shared" si="38"/>
        <v>23.200000000000003</v>
      </c>
      <c r="Q129" s="13">
        <f t="shared" si="39"/>
        <v>255.2</v>
      </c>
      <c r="R129" s="2"/>
      <c r="S129" s="2"/>
      <c r="T129" s="2"/>
      <c r="U129" s="4">
        <f t="shared" si="28"/>
        <v>0</v>
      </c>
      <c r="V129" s="13">
        <f t="shared" si="29"/>
        <v>0</v>
      </c>
      <c r="W129" s="13">
        <f t="shared" si="30"/>
        <v>0</v>
      </c>
      <c r="X129" s="2"/>
      <c r="Y129" s="2"/>
      <c r="Z129" s="4">
        <f t="shared" si="31"/>
        <v>0</v>
      </c>
      <c r="AA129" s="13">
        <f t="shared" si="32"/>
        <v>0</v>
      </c>
      <c r="AB129" s="13">
        <f>Z129+AA129</f>
        <v>0</v>
      </c>
      <c r="AC129" s="2"/>
      <c r="AD129" s="2"/>
      <c r="AE129" s="4">
        <f t="shared" si="33"/>
        <v>0</v>
      </c>
      <c r="AF129" s="15">
        <f>AE129*0.1</f>
        <v>0</v>
      </c>
      <c r="AG129" s="22">
        <f>AE129+AF129</f>
        <v>0</v>
      </c>
      <c r="AH129" s="64">
        <f t="shared" si="26"/>
        <v>0</v>
      </c>
      <c r="AJ129">
        <f t="shared" si="27"/>
        <v>0</v>
      </c>
      <c r="AK129">
        <f>IF(W129&gt;0,2,IF(AB129&gt;0,2,IF(AG129&gt;0,2,0)))</f>
        <v>0</v>
      </c>
      <c r="AL129">
        <v>2</v>
      </c>
      <c r="AM129" s="64">
        <f>IF(W129&gt;0,VLOOKUP(B129,EnrollmentEthnicityFreeMealsSch!B:E,4,FALSE),0)/3</f>
        <v>0</v>
      </c>
    </row>
    <row r="130" spans="1:39" ht="15" customHeight="1">
      <c r="A130" t="str">
        <f>VLOOKUP(B130,'PUBLIC &amp; PRIVATE'!D:I,6,FALSE)</f>
        <v>0542</v>
      </c>
      <c r="B130" s="33" t="s">
        <v>143</v>
      </c>
      <c r="C130" s="2" t="str">
        <f>VLOOKUP(B130,'PUBLIC &amp; PRIVATE'!D:H,2,FALSE)</f>
        <v>7312 W Stonegate Dr</v>
      </c>
      <c r="D130" s="2" t="str">
        <f>VLOOKUP(B130,'PUBLIC &amp; PRIVATE'!D:H,3,FALSE)</f>
        <v>Zionsville</v>
      </c>
      <c r="E130" s="2" t="str">
        <f>VLOOKUP(C130,'PUBLIC &amp; PRIVATE'!E:I,4,FALSE)</f>
        <v>46077-9728</v>
      </c>
      <c r="F130" s="2">
        <v>98</v>
      </c>
      <c r="G130" s="2">
        <v>86</v>
      </c>
      <c r="H130" s="2">
        <v>101</v>
      </c>
      <c r="I130" s="4">
        <f t="shared" si="34"/>
        <v>285</v>
      </c>
      <c r="J130" s="13">
        <f t="shared" si="35"/>
        <v>28.5</v>
      </c>
      <c r="K130" s="13">
        <f t="shared" si="36"/>
        <v>313.5</v>
      </c>
      <c r="L130" s="2">
        <v>93</v>
      </c>
      <c r="M130" s="2">
        <v>103</v>
      </c>
      <c r="N130" s="2"/>
      <c r="O130" s="4">
        <f t="shared" si="37"/>
        <v>196</v>
      </c>
      <c r="P130" s="13">
        <f t="shared" si="38"/>
        <v>19.600000000000001</v>
      </c>
      <c r="Q130" s="13">
        <f t="shared" si="39"/>
        <v>215.6</v>
      </c>
      <c r="R130" s="2"/>
      <c r="S130" s="2"/>
      <c r="T130" s="2"/>
      <c r="U130" s="4">
        <f t="shared" si="28"/>
        <v>0</v>
      </c>
      <c r="V130" s="13">
        <f t="shared" si="29"/>
        <v>0</v>
      </c>
      <c r="W130" s="13">
        <f t="shared" si="30"/>
        <v>0</v>
      </c>
      <c r="X130" s="2"/>
      <c r="Y130" s="2"/>
      <c r="Z130" s="4">
        <f t="shared" si="31"/>
        <v>0</v>
      </c>
      <c r="AA130" s="13">
        <f t="shared" si="32"/>
        <v>0</v>
      </c>
      <c r="AB130" s="13">
        <f>Z130+AA130</f>
        <v>0</v>
      </c>
      <c r="AC130" s="2"/>
      <c r="AD130" s="2"/>
      <c r="AE130" s="4">
        <f t="shared" si="33"/>
        <v>0</v>
      </c>
      <c r="AF130" s="15">
        <f>AE130*0.1</f>
        <v>0</v>
      </c>
      <c r="AG130" s="22">
        <f>AE130+AF130</f>
        <v>0</v>
      </c>
      <c r="AH130" s="64">
        <f t="shared" si="26"/>
        <v>0</v>
      </c>
      <c r="AJ130">
        <f t="shared" si="27"/>
        <v>0</v>
      </c>
      <c r="AK130">
        <f>IF(W130&gt;0,2,IF(AB130&gt;0,2,IF(AG130&gt;0,2,0)))</f>
        <v>0</v>
      </c>
      <c r="AL130">
        <v>2</v>
      </c>
      <c r="AM130" s="64">
        <f>IF(W130&gt;0,VLOOKUP(B130,EnrollmentEthnicityFreeMealsSch!B:E,4,FALSE),0)/3</f>
        <v>0</v>
      </c>
    </row>
    <row r="131" spans="1:39" ht="15" customHeight="1">
      <c r="A131" t="str">
        <f>VLOOKUP(B131,'PUBLIC &amp; PRIVATE'!D:I,6,FALSE)</f>
        <v>0544</v>
      </c>
      <c r="B131" s="33" t="s">
        <v>144</v>
      </c>
      <c r="C131" s="2" t="str">
        <f>VLOOKUP(B131,'PUBLIC &amp; PRIVATE'!D:H,2,FALSE)</f>
        <v>5555 S Main St</v>
      </c>
      <c r="D131" s="2" t="str">
        <f>VLOOKUP(B131,'PUBLIC &amp; PRIVATE'!D:H,3,FALSE)</f>
        <v>Whitestown</v>
      </c>
      <c r="E131" s="2" t="str">
        <f>VLOOKUP(C131,'PUBLIC &amp; PRIVATE'!E:I,4,FALSE)</f>
        <v>46075-0000</v>
      </c>
      <c r="F131" s="2">
        <v>102</v>
      </c>
      <c r="G131" s="2">
        <v>89</v>
      </c>
      <c r="H131" s="2">
        <v>100</v>
      </c>
      <c r="I131" s="4">
        <f t="shared" si="34"/>
        <v>291</v>
      </c>
      <c r="J131" s="13">
        <f t="shared" si="35"/>
        <v>29.1</v>
      </c>
      <c r="K131" s="13">
        <f t="shared" si="36"/>
        <v>320.10000000000002</v>
      </c>
      <c r="L131" s="2">
        <v>78</v>
      </c>
      <c r="M131" s="2">
        <v>76</v>
      </c>
      <c r="N131" s="2"/>
      <c r="O131" s="4">
        <f t="shared" si="37"/>
        <v>154</v>
      </c>
      <c r="P131" s="13">
        <f t="shared" si="38"/>
        <v>15.4</v>
      </c>
      <c r="Q131" s="13">
        <f t="shared" si="39"/>
        <v>169.4</v>
      </c>
      <c r="R131" s="2"/>
      <c r="S131" s="2"/>
      <c r="T131" s="2"/>
      <c r="U131" s="4">
        <f t="shared" si="28"/>
        <v>0</v>
      </c>
      <c r="V131" s="13">
        <f t="shared" si="29"/>
        <v>0</v>
      </c>
      <c r="W131" s="13">
        <f t="shared" si="30"/>
        <v>0</v>
      </c>
      <c r="X131" s="2"/>
      <c r="Y131" s="2"/>
      <c r="Z131" s="4">
        <f t="shared" si="31"/>
        <v>0</v>
      </c>
      <c r="AA131" s="13">
        <f t="shared" si="32"/>
        <v>0</v>
      </c>
      <c r="AB131" s="13">
        <f>Z131+AA131</f>
        <v>0</v>
      </c>
      <c r="AC131" s="2"/>
      <c r="AD131" s="2"/>
      <c r="AE131" s="4">
        <f t="shared" si="33"/>
        <v>0</v>
      </c>
      <c r="AF131" s="15">
        <f>AE131*0.1</f>
        <v>0</v>
      </c>
      <c r="AG131" s="22">
        <f>AE131+AF131</f>
        <v>0</v>
      </c>
      <c r="AH131" s="64">
        <f t="shared" ref="AH131:AH194" si="40">AG131*0.2</f>
        <v>0</v>
      </c>
      <c r="AJ131">
        <f t="shared" ref="AJ131:AJ194" si="41">IF(AG131&gt;0,1,0)</f>
        <v>0</v>
      </c>
      <c r="AK131">
        <f>IF(W131&gt;0,2,IF(AB131&gt;0,2,IF(AG131&gt;0,2,0)))</f>
        <v>0</v>
      </c>
      <c r="AL131">
        <v>2</v>
      </c>
      <c r="AM131" s="64">
        <f>IF(W131&gt;0,VLOOKUP(B131,EnrollmentEthnicityFreeMealsSch!B:E,4,FALSE),0)/3</f>
        <v>0</v>
      </c>
    </row>
    <row r="132" spans="1:39" ht="15" customHeight="1">
      <c r="A132" t="str">
        <f>VLOOKUP(B132,'PUBLIC &amp; PRIVATE'!D:I,6,FALSE)</f>
        <v>0534</v>
      </c>
      <c r="B132" s="33" t="s">
        <v>145</v>
      </c>
      <c r="C132" s="2" t="str">
        <f>VLOOKUP(B132,'PUBLIC &amp; PRIVATE'!D:H,2,FALSE)</f>
        <v>3900 E 300 S</v>
      </c>
      <c r="D132" s="2" t="str">
        <f>VLOOKUP(B132,'PUBLIC &amp; PRIVATE'!D:H,3,FALSE)</f>
        <v>Lebanon</v>
      </c>
      <c r="E132" s="2" t="str">
        <f>VLOOKUP(C132,'PUBLIC &amp; PRIVATE'!E:I,4,FALSE)</f>
        <v>46052-9674</v>
      </c>
      <c r="F132" s="2">
        <v>70</v>
      </c>
      <c r="G132" s="2">
        <v>51</v>
      </c>
      <c r="H132" s="2">
        <v>65</v>
      </c>
      <c r="I132" s="4">
        <f t="shared" si="34"/>
        <v>186</v>
      </c>
      <c r="J132" s="13">
        <f t="shared" si="35"/>
        <v>18.600000000000001</v>
      </c>
      <c r="K132" s="13">
        <f t="shared" si="36"/>
        <v>204.6</v>
      </c>
      <c r="L132" s="2">
        <v>64</v>
      </c>
      <c r="M132" s="2">
        <v>63</v>
      </c>
      <c r="N132" s="2">
        <v>72</v>
      </c>
      <c r="O132" s="4">
        <f t="shared" si="37"/>
        <v>199</v>
      </c>
      <c r="P132" s="13">
        <f t="shared" si="38"/>
        <v>19.900000000000002</v>
      </c>
      <c r="Q132" s="13">
        <f t="shared" si="39"/>
        <v>218.9</v>
      </c>
      <c r="R132" s="2"/>
      <c r="S132" s="2"/>
      <c r="T132" s="2"/>
      <c r="U132" s="4">
        <f t="shared" si="28"/>
        <v>0</v>
      </c>
      <c r="V132" s="13">
        <f t="shared" si="29"/>
        <v>0</v>
      </c>
      <c r="W132" s="13">
        <f t="shared" si="30"/>
        <v>0</v>
      </c>
      <c r="X132" s="2"/>
      <c r="Y132" s="2"/>
      <c r="Z132" s="4">
        <f t="shared" si="31"/>
        <v>0</v>
      </c>
      <c r="AA132" s="13">
        <f t="shared" si="32"/>
        <v>0</v>
      </c>
      <c r="AB132" s="13">
        <f>Z132+AA132</f>
        <v>0</v>
      </c>
      <c r="AC132" s="2"/>
      <c r="AD132" s="2"/>
      <c r="AE132" s="4">
        <f t="shared" si="33"/>
        <v>0</v>
      </c>
      <c r="AF132" s="15">
        <f>AE132*0.1</f>
        <v>0</v>
      </c>
      <c r="AG132" s="22">
        <f>AE132+AF132</f>
        <v>0</v>
      </c>
      <c r="AH132" s="64">
        <f t="shared" si="40"/>
        <v>0</v>
      </c>
      <c r="AJ132">
        <f t="shared" si="41"/>
        <v>0</v>
      </c>
      <c r="AK132">
        <f>IF(W132&gt;0,2,IF(AB132&gt;0,2,IF(AG132&gt;0,2,0)))</f>
        <v>0</v>
      </c>
      <c r="AL132">
        <v>2</v>
      </c>
      <c r="AM132" s="64">
        <f>IF(W132&gt;0,VLOOKUP(B132,EnrollmentEthnicityFreeMealsSch!B:E,4,FALSE),0)/3</f>
        <v>0</v>
      </c>
    </row>
    <row r="133" spans="1:39" ht="15" customHeight="1">
      <c r="A133" t="str">
        <f>VLOOKUP(B133,'PUBLIC &amp; PRIVATE'!D:I,6,FALSE)</f>
        <v>0553</v>
      </c>
      <c r="B133" s="33" t="s">
        <v>146</v>
      </c>
      <c r="C133" s="2" t="str">
        <f>VLOOKUP(B133,'PUBLIC &amp; PRIVATE'!D:H,2,FALSE)</f>
        <v>510 Essex Dr</v>
      </c>
      <c r="D133" s="2" t="str">
        <f>VLOOKUP(B133,'PUBLIC &amp; PRIVATE'!D:H,3,FALSE)</f>
        <v>Lebanon</v>
      </c>
      <c r="E133" s="2" t="str">
        <f>VLOOKUP(C133,'PUBLIC &amp; PRIVATE'!E:I,4,FALSE)</f>
        <v>46052-1589</v>
      </c>
      <c r="F133" s="2"/>
      <c r="G133" s="2"/>
      <c r="H133" s="2"/>
      <c r="I133" s="4">
        <f t="shared" si="34"/>
        <v>0</v>
      </c>
      <c r="J133" s="13">
        <f t="shared" si="35"/>
        <v>0</v>
      </c>
      <c r="K133" s="13">
        <f t="shared" si="36"/>
        <v>0</v>
      </c>
      <c r="L133" s="2"/>
      <c r="M133" s="2"/>
      <c r="N133" s="2"/>
      <c r="O133" s="4">
        <f t="shared" si="37"/>
        <v>0</v>
      </c>
      <c r="P133" s="13">
        <f t="shared" si="38"/>
        <v>0</v>
      </c>
      <c r="Q133" s="13">
        <f t="shared" si="39"/>
        <v>0</v>
      </c>
      <c r="R133" s="2"/>
      <c r="S133" s="2"/>
      <c r="T133" s="2"/>
      <c r="U133" s="4">
        <f t="shared" si="28"/>
        <v>0</v>
      </c>
      <c r="V133" s="13">
        <f t="shared" si="29"/>
        <v>0</v>
      </c>
      <c r="W133" s="13">
        <f t="shared" si="30"/>
        <v>0</v>
      </c>
      <c r="X133" s="2">
        <v>243</v>
      </c>
      <c r="Y133" s="2">
        <v>238</v>
      </c>
      <c r="Z133" s="4">
        <f t="shared" si="31"/>
        <v>481</v>
      </c>
      <c r="AA133" s="13">
        <f t="shared" si="32"/>
        <v>48.1</v>
      </c>
      <c r="AB133" s="13">
        <f>Z133+AA133</f>
        <v>529.1</v>
      </c>
      <c r="AC133" s="2">
        <v>272</v>
      </c>
      <c r="AD133" s="2">
        <v>255</v>
      </c>
      <c r="AE133" s="4">
        <f t="shared" si="33"/>
        <v>527</v>
      </c>
      <c r="AF133" s="15">
        <f>AE133*0.1</f>
        <v>52.7</v>
      </c>
      <c r="AG133" s="22">
        <f>AE133+AF133</f>
        <v>579.70000000000005</v>
      </c>
      <c r="AH133" s="64">
        <f t="shared" si="40"/>
        <v>115.94000000000001</v>
      </c>
      <c r="AJ133">
        <f t="shared" si="41"/>
        <v>1</v>
      </c>
      <c r="AK133">
        <f>IF(W133&gt;0,2,IF(AB133&gt;0,2,IF(AG133&gt;0,2,0)))</f>
        <v>2</v>
      </c>
      <c r="AL133">
        <v>2</v>
      </c>
      <c r="AM133" s="64">
        <f>IF(W133&gt;0,VLOOKUP(B133,EnrollmentEthnicityFreeMealsSch!B:E,4,FALSE),0)/3</f>
        <v>0</v>
      </c>
    </row>
    <row r="134" spans="1:39" ht="15" customHeight="1">
      <c r="A134" t="str">
        <f>VLOOKUP(B134,'PUBLIC &amp; PRIVATE'!D:I,6,FALSE)</f>
        <v>0557</v>
      </c>
      <c r="B134" s="33" t="s">
        <v>147</v>
      </c>
      <c r="C134" s="2" t="str">
        <f>VLOOKUP(B134,'PUBLIC &amp; PRIVATE'!D:H,2,FALSE)</f>
        <v>1800 N Grant St</v>
      </c>
      <c r="D134" s="2" t="str">
        <f>VLOOKUP(B134,'PUBLIC &amp; PRIVATE'!D:H,3,FALSE)</f>
        <v>Lebanon</v>
      </c>
      <c r="E134" s="2" t="str">
        <f>VLOOKUP(C134,'PUBLIC &amp; PRIVATE'!E:I,4,FALSE)</f>
        <v>46052-1298</v>
      </c>
      <c r="F134" s="2"/>
      <c r="G134" s="2"/>
      <c r="H134" s="2"/>
      <c r="I134" s="4">
        <f t="shared" si="34"/>
        <v>0</v>
      </c>
      <c r="J134" s="13">
        <f t="shared" si="35"/>
        <v>0</v>
      </c>
      <c r="K134" s="13">
        <f t="shared" si="36"/>
        <v>0</v>
      </c>
      <c r="L134" s="2"/>
      <c r="M134" s="2"/>
      <c r="N134" s="2"/>
      <c r="O134" s="4">
        <f t="shared" si="37"/>
        <v>0</v>
      </c>
      <c r="P134" s="13">
        <f t="shared" si="38"/>
        <v>0</v>
      </c>
      <c r="Q134" s="13">
        <f t="shared" si="39"/>
        <v>0</v>
      </c>
      <c r="R134" s="2">
        <v>260</v>
      </c>
      <c r="S134" s="2">
        <v>287</v>
      </c>
      <c r="T134" s="2">
        <v>258</v>
      </c>
      <c r="U134" s="4">
        <f t="shared" si="28"/>
        <v>805</v>
      </c>
      <c r="V134" s="13">
        <f t="shared" si="29"/>
        <v>80.5</v>
      </c>
      <c r="W134" s="13">
        <f t="shared" si="30"/>
        <v>885.5</v>
      </c>
      <c r="X134" s="2"/>
      <c r="Y134" s="2"/>
      <c r="Z134" s="4">
        <f t="shared" si="31"/>
        <v>0</v>
      </c>
      <c r="AA134" s="13">
        <f t="shared" si="32"/>
        <v>0</v>
      </c>
      <c r="AB134" s="13">
        <f>Z134+AA134</f>
        <v>0</v>
      </c>
      <c r="AC134" s="2"/>
      <c r="AD134" s="2"/>
      <c r="AE134" s="4">
        <f t="shared" si="33"/>
        <v>0</v>
      </c>
      <c r="AF134" s="15">
        <f>AE134*0.1</f>
        <v>0</v>
      </c>
      <c r="AG134" s="22">
        <f>AE134+AF134</f>
        <v>0</v>
      </c>
      <c r="AH134" s="64">
        <f t="shared" si="40"/>
        <v>0</v>
      </c>
      <c r="AJ134">
        <f t="shared" si="41"/>
        <v>0</v>
      </c>
      <c r="AK134">
        <f>IF(W134&gt;0,2,IF(AB134&gt;0,2,IF(AG134&gt;0,2,0)))</f>
        <v>2</v>
      </c>
      <c r="AL134">
        <v>2</v>
      </c>
      <c r="AM134" s="64">
        <f>IF(W134&gt;0,VLOOKUP(B134,EnrollmentEthnicityFreeMealsSch!B:E,4,FALSE),0)/3</f>
        <v>110</v>
      </c>
    </row>
    <row r="135" spans="1:39" ht="15" customHeight="1">
      <c r="A135" t="str">
        <f>VLOOKUP(B135,'PUBLIC &amp; PRIVATE'!D:I,6,FALSE)</f>
        <v>0561</v>
      </c>
      <c r="B135" s="33" t="s">
        <v>148</v>
      </c>
      <c r="C135" s="2" t="str">
        <f>VLOOKUP(B135,'PUBLIC &amp; PRIVATE'!D:H,2,FALSE)</f>
        <v>515 E Williams St</v>
      </c>
      <c r="D135" s="2" t="str">
        <f>VLOOKUP(B135,'PUBLIC &amp; PRIVATE'!D:H,3,FALSE)</f>
        <v>Lebanon</v>
      </c>
      <c r="E135" s="2" t="str">
        <f>VLOOKUP(C135,'PUBLIC &amp; PRIVATE'!E:I,4,FALSE)</f>
        <v>46052-2259</v>
      </c>
      <c r="F135" s="2">
        <v>68</v>
      </c>
      <c r="G135" s="2">
        <v>57</v>
      </c>
      <c r="H135" s="2">
        <v>64</v>
      </c>
      <c r="I135" s="4">
        <f t="shared" si="34"/>
        <v>189</v>
      </c>
      <c r="J135" s="13">
        <f t="shared" si="35"/>
        <v>18.900000000000002</v>
      </c>
      <c r="K135" s="13">
        <f t="shared" si="36"/>
        <v>207.9</v>
      </c>
      <c r="L135" s="2">
        <v>64</v>
      </c>
      <c r="M135" s="2">
        <v>55</v>
      </c>
      <c r="N135" s="2">
        <v>61</v>
      </c>
      <c r="O135" s="4">
        <f t="shared" si="37"/>
        <v>180</v>
      </c>
      <c r="P135" s="13">
        <f t="shared" si="38"/>
        <v>18</v>
      </c>
      <c r="Q135" s="13">
        <f t="shared" si="39"/>
        <v>198</v>
      </c>
      <c r="R135" s="2"/>
      <c r="S135" s="2"/>
      <c r="T135" s="2"/>
      <c r="U135" s="4">
        <f t="shared" si="28"/>
        <v>0</v>
      </c>
      <c r="V135" s="13">
        <f t="shared" si="29"/>
        <v>0</v>
      </c>
      <c r="W135" s="13">
        <f t="shared" si="30"/>
        <v>0</v>
      </c>
      <c r="X135" s="2"/>
      <c r="Y135" s="2"/>
      <c r="Z135" s="4">
        <f t="shared" si="31"/>
        <v>0</v>
      </c>
      <c r="AA135" s="13">
        <f t="shared" si="32"/>
        <v>0</v>
      </c>
      <c r="AB135" s="13">
        <f>Z135+AA135</f>
        <v>0</v>
      </c>
      <c r="AC135" s="2"/>
      <c r="AD135" s="2"/>
      <c r="AE135" s="4">
        <f t="shared" si="33"/>
        <v>0</v>
      </c>
      <c r="AF135" s="15">
        <f>AE135*0.1</f>
        <v>0</v>
      </c>
      <c r="AG135" s="22">
        <f>AE135+AF135</f>
        <v>0</v>
      </c>
      <c r="AH135" s="64">
        <f t="shared" si="40"/>
        <v>0</v>
      </c>
      <c r="AJ135">
        <f t="shared" si="41"/>
        <v>0</v>
      </c>
      <c r="AK135">
        <f>IF(W135&gt;0,2,IF(AB135&gt;0,2,IF(AG135&gt;0,2,0)))</f>
        <v>0</v>
      </c>
      <c r="AL135">
        <v>2</v>
      </c>
      <c r="AM135" s="64">
        <f>IF(W135&gt;0,VLOOKUP(B135,EnrollmentEthnicityFreeMealsSch!B:E,4,FALSE),0)/3</f>
        <v>0</v>
      </c>
    </row>
    <row r="136" spans="1:39" ht="15" customHeight="1">
      <c r="A136" t="str">
        <f>VLOOKUP(B136,'PUBLIC &amp; PRIVATE'!D:I,6,FALSE)</f>
        <v>0565</v>
      </c>
      <c r="B136" s="33" t="s">
        <v>149</v>
      </c>
      <c r="C136" s="2" t="str">
        <f>VLOOKUP(B136,'PUBLIC &amp; PRIVATE'!D:H,2,FALSE)</f>
        <v>1500 N Garfield St</v>
      </c>
      <c r="D136" s="2" t="str">
        <f>VLOOKUP(B136,'PUBLIC &amp; PRIVATE'!D:H,3,FALSE)</f>
        <v>Lebanon</v>
      </c>
      <c r="E136" s="2" t="str">
        <f>VLOOKUP(C136,'PUBLIC &amp; PRIVATE'!E:I,4,FALSE)</f>
        <v>46052-1470</v>
      </c>
      <c r="F136" s="2">
        <v>81</v>
      </c>
      <c r="G136" s="2">
        <v>81</v>
      </c>
      <c r="H136" s="2">
        <v>84</v>
      </c>
      <c r="I136" s="4">
        <f t="shared" si="34"/>
        <v>246</v>
      </c>
      <c r="J136" s="13">
        <f t="shared" si="35"/>
        <v>24.6</v>
      </c>
      <c r="K136" s="13">
        <f t="shared" si="36"/>
        <v>270.60000000000002</v>
      </c>
      <c r="L136" s="2">
        <v>81</v>
      </c>
      <c r="M136" s="2">
        <v>90</v>
      </c>
      <c r="N136" s="2">
        <v>79</v>
      </c>
      <c r="O136" s="4">
        <f t="shared" si="37"/>
        <v>250</v>
      </c>
      <c r="P136" s="13">
        <f t="shared" si="38"/>
        <v>25</v>
      </c>
      <c r="Q136" s="13">
        <f t="shared" si="39"/>
        <v>275</v>
      </c>
      <c r="R136" s="2"/>
      <c r="S136" s="2"/>
      <c r="T136" s="2"/>
      <c r="U136" s="4">
        <f t="shared" si="28"/>
        <v>0</v>
      </c>
      <c r="V136" s="13">
        <f t="shared" si="29"/>
        <v>0</v>
      </c>
      <c r="W136" s="13">
        <f t="shared" si="30"/>
        <v>0</v>
      </c>
      <c r="X136" s="2"/>
      <c r="Y136" s="2"/>
      <c r="Z136" s="4">
        <f t="shared" si="31"/>
        <v>0</v>
      </c>
      <c r="AA136" s="13">
        <f t="shared" si="32"/>
        <v>0</v>
      </c>
      <c r="AB136" s="13">
        <f>Z136+AA136</f>
        <v>0</v>
      </c>
      <c r="AC136" s="2"/>
      <c r="AD136" s="2"/>
      <c r="AE136" s="4">
        <f t="shared" si="33"/>
        <v>0</v>
      </c>
      <c r="AF136" s="15">
        <f>AE136*0.1</f>
        <v>0</v>
      </c>
      <c r="AG136" s="22">
        <f>AE136+AF136</f>
        <v>0</v>
      </c>
      <c r="AH136" s="64">
        <f t="shared" si="40"/>
        <v>0</v>
      </c>
      <c r="AJ136">
        <f t="shared" si="41"/>
        <v>0</v>
      </c>
      <c r="AK136">
        <f>IF(W136&gt;0,2,IF(AB136&gt;0,2,IF(AG136&gt;0,2,0)))</f>
        <v>0</v>
      </c>
      <c r="AL136">
        <v>2</v>
      </c>
      <c r="AM136" s="64">
        <f>IF(W136&gt;0,VLOOKUP(B136,EnrollmentEthnicityFreeMealsSch!B:E,4,FALSE),0)/3</f>
        <v>0</v>
      </c>
    </row>
    <row r="137" spans="1:39" ht="15" customHeight="1">
      <c r="A137" t="str">
        <f>VLOOKUP(B137,'PUBLIC &amp; PRIVATE'!D:I,6,FALSE)</f>
        <v>0569</v>
      </c>
      <c r="B137" s="33" t="s">
        <v>150</v>
      </c>
      <c r="C137" s="2" t="str">
        <f>VLOOKUP(B137,'PUBLIC &amp; PRIVATE'!D:H,2,FALSE)</f>
        <v>1005 Hendricks Dr</v>
      </c>
      <c r="D137" s="2" t="str">
        <f>VLOOKUP(B137,'PUBLIC &amp; PRIVATE'!D:H,3,FALSE)</f>
        <v>Lebanon</v>
      </c>
      <c r="E137" s="2" t="str">
        <f>VLOOKUP(C137,'PUBLIC &amp; PRIVATE'!E:I,4,FALSE)</f>
        <v>46052-0000</v>
      </c>
      <c r="F137" s="2">
        <v>76</v>
      </c>
      <c r="G137" s="2">
        <v>60</v>
      </c>
      <c r="H137" s="2">
        <v>79</v>
      </c>
      <c r="I137" s="4">
        <f t="shared" si="34"/>
        <v>215</v>
      </c>
      <c r="J137" s="13">
        <f t="shared" si="35"/>
        <v>21.5</v>
      </c>
      <c r="K137" s="13">
        <f t="shared" si="36"/>
        <v>236.5</v>
      </c>
      <c r="L137" s="2">
        <v>80</v>
      </c>
      <c r="M137" s="2">
        <v>78</v>
      </c>
      <c r="N137" s="2">
        <v>74</v>
      </c>
      <c r="O137" s="4">
        <f t="shared" si="37"/>
        <v>232</v>
      </c>
      <c r="P137" s="13">
        <f t="shared" si="38"/>
        <v>23.200000000000003</v>
      </c>
      <c r="Q137" s="13">
        <f t="shared" si="39"/>
        <v>255.2</v>
      </c>
      <c r="R137" s="2"/>
      <c r="S137" s="2"/>
      <c r="T137" s="2"/>
      <c r="U137" s="4">
        <f t="shared" si="28"/>
        <v>0</v>
      </c>
      <c r="V137" s="13">
        <f t="shared" si="29"/>
        <v>0</v>
      </c>
      <c r="W137" s="13">
        <f t="shared" si="30"/>
        <v>0</v>
      </c>
      <c r="X137" s="2"/>
      <c r="Y137" s="2"/>
      <c r="Z137" s="4">
        <f t="shared" si="31"/>
        <v>0</v>
      </c>
      <c r="AA137" s="13">
        <f t="shared" si="32"/>
        <v>0</v>
      </c>
      <c r="AB137" s="13">
        <f>Z137+AA137</f>
        <v>0</v>
      </c>
      <c r="AC137" s="2"/>
      <c r="AD137" s="2"/>
      <c r="AE137" s="4">
        <f t="shared" si="33"/>
        <v>0</v>
      </c>
      <c r="AF137" s="15">
        <f>AE137*0.1</f>
        <v>0</v>
      </c>
      <c r="AG137" s="22">
        <f>AE137+AF137</f>
        <v>0</v>
      </c>
      <c r="AH137" s="64">
        <f t="shared" si="40"/>
        <v>0</v>
      </c>
      <c r="AJ137">
        <f t="shared" si="41"/>
        <v>0</v>
      </c>
      <c r="AK137">
        <f>IF(W137&gt;0,2,IF(AB137&gt;0,2,IF(AG137&gt;0,2,0)))</f>
        <v>0</v>
      </c>
      <c r="AL137">
        <v>2</v>
      </c>
      <c r="AM137" s="64">
        <f>IF(W137&gt;0,VLOOKUP(B137,EnrollmentEthnicityFreeMealsSch!B:E,4,FALSE),0)/3</f>
        <v>0</v>
      </c>
    </row>
    <row r="138" spans="1:39" ht="15" customHeight="1">
      <c r="A138" t="str">
        <f>VLOOKUP(B138,'PUBLIC &amp; PRIVATE'!D:I,6,FALSE)</f>
        <v>0571</v>
      </c>
      <c r="B138" s="33" t="s">
        <v>151</v>
      </c>
      <c r="C138" s="2" t="str">
        <f>VLOOKUP(B138,'PUBLIC &amp; PRIVATE'!D:H,2,FALSE)</f>
        <v>260 School House Ln PO Box 157</v>
      </c>
      <c r="D138" s="2" t="str">
        <f>VLOOKUP(B138,'PUBLIC &amp; PRIVATE'!D:H,3,FALSE)</f>
        <v>Nashville</v>
      </c>
      <c r="E138" s="2" t="str">
        <f>VLOOKUP(C138,'PUBLIC &amp; PRIVATE'!E:I,4,FALSE)</f>
        <v>47448-0000</v>
      </c>
      <c r="F138" s="2"/>
      <c r="G138" s="2"/>
      <c r="H138" s="2"/>
      <c r="I138" s="4">
        <f t="shared" si="34"/>
        <v>0</v>
      </c>
      <c r="J138" s="13">
        <f t="shared" si="35"/>
        <v>0</v>
      </c>
      <c r="K138" s="13">
        <f t="shared" si="36"/>
        <v>0</v>
      </c>
      <c r="L138" s="2"/>
      <c r="M138" s="2"/>
      <c r="N138" s="2">
        <v>130</v>
      </c>
      <c r="O138" s="4">
        <f t="shared" si="37"/>
        <v>130</v>
      </c>
      <c r="P138" s="13">
        <f t="shared" si="38"/>
        <v>13</v>
      </c>
      <c r="Q138" s="13">
        <f t="shared" si="39"/>
        <v>143</v>
      </c>
      <c r="R138" s="2">
        <v>143</v>
      </c>
      <c r="S138" s="2"/>
      <c r="T138" s="2"/>
      <c r="U138" s="4">
        <f t="shared" si="28"/>
        <v>143</v>
      </c>
      <c r="V138" s="13">
        <f t="shared" si="29"/>
        <v>14.3</v>
      </c>
      <c r="W138" s="13">
        <f t="shared" si="30"/>
        <v>157.30000000000001</v>
      </c>
      <c r="X138" s="2"/>
      <c r="Y138" s="2"/>
      <c r="Z138" s="4">
        <f t="shared" si="31"/>
        <v>0</v>
      </c>
      <c r="AA138" s="13">
        <f t="shared" si="32"/>
        <v>0</v>
      </c>
      <c r="AB138" s="13">
        <f>Z138+AA138</f>
        <v>0</v>
      </c>
      <c r="AC138" s="2"/>
      <c r="AD138" s="2"/>
      <c r="AE138" s="4">
        <f t="shared" si="33"/>
        <v>0</v>
      </c>
      <c r="AF138" s="15">
        <f>AE138*0.1</f>
        <v>0</v>
      </c>
      <c r="AG138" s="22">
        <f>AE138+AF138</f>
        <v>0</v>
      </c>
      <c r="AH138" s="64">
        <f t="shared" si="40"/>
        <v>0</v>
      </c>
      <c r="AJ138">
        <f t="shared" si="41"/>
        <v>0</v>
      </c>
      <c r="AK138">
        <f>IF(W138&gt;0,2,IF(AB138&gt;0,2,IF(AG138&gt;0,2,0)))</f>
        <v>2</v>
      </c>
      <c r="AL138">
        <v>2</v>
      </c>
      <c r="AM138" s="64">
        <f>IF(W138&gt;0,VLOOKUP(B138,EnrollmentEthnicityFreeMealsSch!B:E,4,FALSE),0)/3</f>
        <v>47.333333333333336</v>
      </c>
    </row>
    <row r="139" spans="1:39" ht="15" customHeight="1">
      <c r="A139" t="str">
        <f>VLOOKUP(B139,'PUBLIC &amp; PRIVATE'!D:I,6,FALSE)</f>
        <v>0573</v>
      </c>
      <c r="B139" s="33" t="s">
        <v>152</v>
      </c>
      <c r="C139" s="2" t="str">
        <f>VLOOKUP(B139,'PUBLIC &amp; PRIVATE'!D:H,2,FALSE)</f>
        <v>235 School House Lane PO Box 6</v>
      </c>
      <c r="D139" s="2" t="str">
        <f>VLOOKUP(B139,'PUBLIC &amp; PRIVATE'!D:H,3,FALSE)</f>
        <v>Nashville</v>
      </c>
      <c r="E139" s="2" t="str">
        <f>VLOOKUP(C139,'PUBLIC &amp; PRIVATE'!E:I,4,FALSE)</f>
        <v>47448-0068</v>
      </c>
      <c r="F139" s="2"/>
      <c r="G139" s="2"/>
      <c r="H139" s="2"/>
      <c r="I139" s="4">
        <f t="shared" si="34"/>
        <v>0</v>
      </c>
      <c r="J139" s="13">
        <f t="shared" si="35"/>
        <v>0</v>
      </c>
      <c r="K139" s="13">
        <f t="shared" si="36"/>
        <v>0</v>
      </c>
      <c r="L139" s="2"/>
      <c r="M139" s="2"/>
      <c r="N139" s="2"/>
      <c r="O139" s="4">
        <f t="shared" si="37"/>
        <v>0</v>
      </c>
      <c r="P139" s="13">
        <f t="shared" si="38"/>
        <v>0</v>
      </c>
      <c r="Q139" s="13">
        <f t="shared" si="39"/>
        <v>0</v>
      </c>
      <c r="R139" s="2"/>
      <c r="S139" s="2"/>
      <c r="T139" s="2"/>
      <c r="U139" s="4">
        <f t="shared" si="28"/>
        <v>0</v>
      </c>
      <c r="V139" s="13">
        <f t="shared" si="29"/>
        <v>0</v>
      </c>
      <c r="W139" s="13">
        <f t="shared" si="30"/>
        <v>0</v>
      </c>
      <c r="X139" s="2">
        <v>171</v>
      </c>
      <c r="Y139" s="2">
        <v>174</v>
      </c>
      <c r="Z139" s="4">
        <f t="shared" si="31"/>
        <v>345</v>
      </c>
      <c r="AA139" s="13">
        <f t="shared" si="32"/>
        <v>34.5</v>
      </c>
      <c r="AB139" s="13">
        <f>Z139+AA139</f>
        <v>379.5</v>
      </c>
      <c r="AC139" s="2">
        <v>160</v>
      </c>
      <c r="AD139" s="2">
        <v>157</v>
      </c>
      <c r="AE139" s="4">
        <f t="shared" si="33"/>
        <v>317</v>
      </c>
      <c r="AF139" s="15">
        <f>AE139*0.1</f>
        <v>31.700000000000003</v>
      </c>
      <c r="AG139" s="22">
        <f>AE139+AF139</f>
        <v>348.7</v>
      </c>
      <c r="AH139" s="64">
        <f t="shared" si="40"/>
        <v>69.739999999999995</v>
      </c>
      <c r="AJ139">
        <f t="shared" si="41"/>
        <v>1</v>
      </c>
      <c r="AK139">
        <f>IF(W139&gt;0,2,IF(AB139&gt;0,2,IF(AG139&gt;0,2,0)))</f>
        <v>2</v>
      </c>
      <c r="AL139">
        <v>2</v>
      </c>
      <c r="AM139" s="64">
        <f>IF(W139&gt;0,VLOOKUP(B139,EnrollmentEthnicityFreeMealsSch!B:E,4,FALSE),0)/3</f>
        <v>0</v>
      </c>
    </row>
    <row r="140" spans="1:39" ht="15" customHeight="1">
      <c r="A140" t="str">
        <f>VLOOKUP(B140,'PUBLIC &amp; PRIVATE'!D:I,6,FALSE)</f>
        <v>0577</v>
      </c>
      <c r="B140" s="33" t="s">
        <v>153</v>
      </c>
      <c r="C140" s="2" t="str">
        <f>VLOOKUP(B140,'PUBLIC &amp; PRIVATE'!D:H,2,FALSE)</f>
        <v>4045 State Road 135 South</v>
      </c>
      <c r="D140" s="2" t="str">
        <f>VLOOKUP(B140,'PUBLIC &amp; PRIVATE'!D:H,3,FALSE)</f>
        <v>Nashville</v>
      </c>
      <c r="E140" s="2" t="str">
        <f>VLOOKUP(C140,'PUBLIC &amp; PRIVATE'!E:I,4,FALSE)</f>
        <v>47448-9608</v>
      </c>
      <c r="F140" s="2">
        <v>36</v>
      </c>
      <c r="G140" s="2">
        <v>27</v>
      </c>
      <c r="H140" s="2">
        <v>37</v>
      </c>
      <c r="I140" s="4">
        <f t="shared" si="34"/>
        <v>100</v>
      </c>
      <c r="J140" s="13">
        <f t="shared" si="35"/>
        <v>10</v>
      </c>
      <c r="K140" s="13">
        <f t="shared" si="36"/>
        <v>110</v>
      </c>
      <c r="L140" s="2">
        <v>37</v>
      </c>
      <c r="M140" s="2">
        <v>42</v>
      </c>
      <c r="N140" s="2"/>
      <c r="O140" s="4">
        <f t="shared" si="37"/>
        <v>79</v>
      </c>
      <c r="P140" s="13">
        <f t="shared" si="38"/>
        <v>7.9</v>
      </c>
      <c r="Q140" s="13">
        <f t="shared" si="39"/>
        <v>86.9</v>
      </c>
      <c r="R140" s="2"/>
      <c r="S140" s="2"/>
      <c r="T140" s="2"/>
      <c r="U140" s="4">
        <f t="shared" si="28"/>
        <v>0</v>
      </c>
      <c r="V140" s="13">
        <f t="shared" si="29"/>
        <v>0</v>
      </c>
      <c r="W140" s="13">
        <f t="shared" si="30"/>
        <v>0</v>
      </c>
      <c r="X140" s="2"/>
      <c r="Y140" s="2"/>
      <c r="Z140" s="4">
        <f t="shared" si="31"/>
        <v>0</v>
      </c>
      <c r="AA140" s="13">
        <f t="shared" si="32"/>
        <v>0</v>
      </c>
      <c r="AB140" s="13">
        <f>Z140+AA140</f>
        <v>0</v>
      </c>
      <c r="AC140" s="2"/>
      <c r="AD140" s="2"/>
      <c r="AE140" s="4">
        <f t="shared" si="33"/>
        <v>0</v>
      </c>
      <c r="AF140" s="15">
        <f>AE140*0.1</f>
        <v>0</v>
      </c>
      <c r="AG140" s="22">
        <f>AE140+AF140</f>
        <v>0</v>
      </c>
      <c r="AH140" s="64">
        <f t="shared" si="40"/>
        <v>0</v>
      </c>
      <c r="AJ140">
        <f t="shared" si="41"/>
        <v>0</v>
      </c>
      <c r="AK140">
        <f>IF(W140&gt;0,2,IF(AB140&gt;0,2,IF(AG140&gt;0,2,0)))</f>
        <v>0</v>
      </c>
      <c r="AL140">
        <v>2</v>
      </c>
      <c r="AM140" s="64">
        <f>IF(W140&gt;0,VLOOKUP(B140,EnrollmentEthnicityFreeMealsSch!B:E,4,FALSE),0)/3</f>
        <v>0</v>
      </c>
    </row>
    <row r="141" spans="1:39" ht="15" customHeight="1">
      <c r="A141" t="str">
        <f>VLOOKUP(B141,'PUBLIC &amp; PRIVATE'!D:I,6,FALSE)</f>
        <v>0581</v>
      </c>
      <c r="B141" s="33" t="s">
        <v>154</v>
      </c>
      <c r="C141" s="2" t="str">
        <f>VLOOKUP(B141,'PUBLIC &amp; PRIVATE'!D:H,2,FALSE)</f>
        <v>5378 N Helmsburg School Rd</v>
      </c>
      <c r="D141" s="2" t="str">
        <f>VLOOKUP(B141,'PUBLIC &amp; PRIVATE'!D:H,3,FALSE)</f>
        <v>Morgantown</v>
      </c>
      <c r="E141" s="2" t="str">
        <f>VLOOKUP(C141,'PUBLIC &amp; PRIVATE'!E:I,4,FALSE)</f>
        <v>46160-9237</v>
      </c>
      <c r="F141" s="2">
        <v>35</v>
      </c>
      <c r="G141" s="2">
        <v>30</v>
      </c>
      <c r="H141" s="2">
        <v>43</v>
      </c>
      <c r="I141" s="4">
        <f t="shared" si="34"/>
        <v>108</v>
      </c>
      <c r="J141" s="13">
        <f t="shared" si="35"/>
        <v>10.8</v>
      </c>
      <c r="K141" s="13">
        <f t="shared" si="36"/>
        <v>118.8</v>
      </c>
      <c r="L141" s="2">
        <v>53</v>
      </c>
      <c r="M141" s="2">
        <v>35</v>
      </c>
      <c r="N141" s="2"/>
      <c r="O141" s="4">
        <f t="shared" si="37"/>
        <v>88</v>
      </c>
      <c r="P141" s="13">
        <f t="shared" si="38"/>
        <v>8.8000000000000007</v>
      </c>
      <c r="Q141" s="13">
        <f t="shared" si="39"/>
        <v>96.8</v>
      </c>
      <c r="R141" s="2"/>
      <c r="S141" s="2"/>
      <c r="T141" s="2"/>
      <c r="U141" s="4">
        <f t="shared" si="28"/>
        <v>0</v>
      </c>
      <c r="V141" s="13">
        <f t="shared" si="29"/>
        <v>0</v>
      </c>
      <c r="W141" s="13">
        <f t="shared" si="30"/>
        <v>0</v>
      </c>
      <c r="X141" s="2"/>
      <c r="Y141" s="2"/>
      <c r="Z141" s="4">
        <f t="shared" si="31"/>
        <v>0</v>
      </c>
      <c r="AA141" s="13">
        <f t="shared" si="32"/>
        <v>0</v>
      </c>
      <c r="AB141" s="13">
        <f>Z141+AA141</f>
        <v>0</v>
      </c>
      <c r="AC141" s="2"/>
      <c r="AD141" s="2"/>
      <c r="AE141" s="4">
        <f t="shared" si="33"/>
        <v>0</v>
      </c>
      <c r="AF141" s="15">
        <f>AE141*0.1</f>
        <v>0</v>
      </c>
      <c r="AG141" s="22">
        <f>AE141+AF141</f>
        <v>0</v>
      </c>
      <c r="AH141" s="64">
        <f t="shared" si="40"/>
        <v>0</v>
      </c>
      <c r="AJ141">
        <f t="shared" si="41"/>
        <v>0</v>
      </c>
      <c r="AK141">
        <f>IF(W141&gt;0,2,IF(AB141&gt;0,2,IF(AG141&gt;0,2,0)))</f>
        <v>0</v>
      </c>
      <c r="AL141">
        <v>2</v>
      </c>
      <c r="AM141" s="64">
        <f>IF(W141&gt;0,VLOOKUP(B141,EnrollmentEthnicityFreeMealsSch!B:E,4,FALSE),0)/3</f>
        <v>0</v>
      </c>
    </row>
    <row r="142" spans="1:39" ht="15" customHeight="1">
      <c r="A142" t="str">
        <f>VLOOKUP(B142,'PUBLIC &amp; PRIVATE'!D:I,6,FALSE)</f>
        <v>0585</v>
      </c>
      <c r="B142" s="33" t="s">
        <v>155</v>
      </c>
      <c r="C142" s="2" t="str">
        <f>VLOOKUP(B142,'PUBLIC &amp; PRIVATE'!D:H,2,FALSE)</f>
        <v>3611 Sprunica Rd</v>
      </c>
      <c r="D142" s="2" t="str">
        <f>VLOOKUP(B142,'PUBLIC &amp; PRIVATE'!D:H,3,FALSE)</f>
        <v>Nineveh</v>
      </c>
      <c r="E142" s="2" t="str">
        <f>VLOOKUP(C142,'PUBLIC &amp; PRIVATE'!E:I,4,FALSE)</f>
        <v>46164-9369</v>
      </c>
      <c r="F142" s="2">
        <v>55</v>
      </c>
      <c r="G142" s="2">
        <v>58</v>
      </c>
      <c r="H142" s="2">
        <v>51</v>
      </c>
      <c r="I142" s="4">
        <f t="shared" si="34"/>
        <v>164</v>
      </c>
      <c r="J142" s="13">
        <f t="shared" si="35"/>
        <v>16.400000000000002</v>
      </c>
      <c r="K142" s="13">
        <f t="shared" si="36"/>
        <v>180.4</v>
      </c>
      <c r="L142" s="2">
        <v>47</v>
      </c>
      <c r="M142" s="2">
        <v>67</v>
      </c>
      <c r="N142" s="2"/>
      <c r="O142" s="4">
        <f t="shared" si="37"/>
        <v>114</v>
      </c>
      <c r="P142" s="13">
        <f t="shared" si="38"/>
        <v>11.4</v>
      </c>
      <c r="Q142" s="13">
        <f t="shared" si="39"/>
        <v>125.4</v>
      </c>
      <c r="R142" s="2"/>
      <c r="S142" s="2"/>
      <c r="T142" s="2"/>
      <c r="U142" s="4">
        <f t="shared" si="28"/>
        <v>0</v>
      </c>
      <c r="V142" s="13">
        <f t="shared" si="29"/>
        <v>0</v>
      </c>
      <c r="W142" s="13">
        <f t="shared" si="30"/>
        <v>0</v>
      </c>
      <c r="X142" s="2"/>
      <c r="Y142" s="2"/>
      <c r="Z142" s="4">
        <f t="shared" si="31"/>
        <v>0</v>
      </c>
      <c r="AA142" s="13">
        <f t="shared" si="32"/>
        <v>0</v>
      </c>
      <c r="AB142" s="13">
        <f>Z142+AA142</f>
        <v>0</v>
      </c>
      <c r="AC142" s="2"/>
      <c r="AD142" s="2"/>
      <c r="AE142" s="4">
        <f t="shared" si="33"/>
        <v>0</v>
      </c>
      <c r="AF142" s="15">
        <f>AE142*0.1</f>
        <v>0</v>
      </c>
      <c r="AG142" s="22">
        <f>AE142+AF142</f>
        <v>0</v>
      </c>
      <c r="AH142" s="64">
        <f t="shared" si="40"/>
        <v>0</v>
      </c>
      <c r="AJ142">
        <f t="shared" si="41"/>
        <v>0</v>
      </c>
      <c r="AK142">
        <f>IF(W142&gt;0,2,IF(AB142&gt;0,2,IF(AG142&gt;0,2,0)))</f>
        <v>0</v>
      </c>
      <c r="AL142">
        <v>2</v>
      </c>
      <c r="AM142" s="64">
        <f>IF(W142&gt;0,VLOOKUP(B142,EnrollmentEthnicityFreeMealsSch!B:E,4,FALSE),0)/3</f>
        <v>0</v>
      </c>
    </row>
    <row r="143" spans="1:39" ht="15" customHeight="1">
      <c r="A143" t="str">
        <f>VLOOKUP(B143,'PUBLIC &amp; PRIVATE'!D:I,6,FALSE)</f>
        <v>0587</v>
      </c>
      <c r="B143" s="33" t="s">
        <v>156</v>
      </c>
      <c r="C143" s="2" t="str">
        <f>VLOOKUP(B143,'PUBLIC &amp; PRIVATE'!D:H,2,FALSE)</f>
        <v>PO Box 578</v>
      </c>
      <c r="D143" s="2" t="str">
        <f>VLOOKUP(B143,'PUBLIC &amp; PRIVATE'!D:H,3,FALSE)</f>
        <v>Nashville</v>
      </c>
      <c r="E143" s="2" t="str">
        <f>VLOOKUP(C143,'PUBLIC &amp; PRIVATE'!E:I,4,FALSE)</f>
        <v>47448-0587</v>
      </c>
      <c r="F143" s="2"/>
      <c r="G143" s="2"/>
      <c r="H143" s="2"/>
      <c r="I143" s="4">
        <f t="shared" si="34"/>
        <v>0</v>
      </c>
      <c r="J143" s="13">
        <f t="shared" si="35"/>
        <v>0</v>
      </c>
      <c r="K143" s="13">
        <f t="shared" si="36"/>
        <v>0</v>
      </c>
      <c r="L143" s="2"/>
      <c r="M143" s="2"/>
      <c r="N143" s="2"/>
      <c r="O143" s="4">
        <f t="shared" si="37"/>
        <v>0</v>
      </c>
      <c r="P143" s="13">
        <f t="shared" si="38"/>
        <v>0</v>
      </c>
      <c r="Q143" s="13">
        <f t="shared" si="39"/>
        <v>0</v>
      </c>
      <c r="R143" s="2"/>
      <c r="S143" s="2">
        <v>146</v>
      </c>
      <c r="T143" s="2">
        <v>149</v>
      </c>
      <c r="U143" s="4">
        <f t="shared" si="28"/>
        <v>295</v>
      </c>
      <c r="V143" s="13">
        <f t="shared" si="29"/>
        <v>29.5</v>
      </c>
      <c r="W143" s="13">
        <f t="shared" si="30"/>
        <v>324.5</v>
      </c>
      <c r="X143" s="2"/>
      <c r="Y143" s="2"/>
      <c r="Z143" s="4">
        <f t="shared" si="31"/>
        <v>0</v>
      </c>
      <c r="AA143" s="13">
        <f t="shared" si="32"/>
        <v>0</v>
      </c>
      <c r="AB143" s="13">
        <f>Z143+AA143</f>
        <v>0</v>
      </c>
      <c r="AC143" s="2"/>
      <c r="AD143" s="2"/>
      <c r="AE143" s="4">
        <f t="shared" si="33"/>
        <v>0</v>
      </c>
      <c r="AF143" s="15">
        <f>AE143*0.1</f>
        <v>0</v>
      </c>
      <c r="AG143" s="22">
        <f>AE143+AF143</f>
        <v>0</v>
      </c>
      <c r="AH143" s="64">
        <f t="shared" si="40"/>
        <v>0</v>
      </c>
      <c r="AJ143">
        <f t="shared" si="41"/>
        <v>0</v>
      </c>
      <c r="AK143">
        <f>IF(W143&gt;0,2,IF(AB143&gt;0,2,IF(AG143&gt;0,2,0)))</f>
        <v>2</v>
      </c>
      <c r="AL143">
        <v>2</v>
      </c>
      <c r="AM143" s="64">
        <f>IF(W143&gt;0,VLOOKUP(B143,EnrollmentEthnicityFreeMealsSch!B:E,4,FALSE),0)/3</f>
        <v>47.333333333333336</v>
      </c>
    </row>
    <row r="144" spans="1:39" ht="15" customHeight="1">
      <c r="A144" t="str">
        <f>VLOOKUP(B144,'PUBLIC &amp; PRIVATE'!D:I,6,FALSE)</f>
        <v>0621</v>
      </c>
      <c r="B144" s="33" t="s">
        <v>157</v>
      </c>
      <c r="C144" s="2" t="str">
        <f>VLOOKUP(B144,'PUBLIC &amp; PRIVATE'!D:H,2,FALSE)</f>
        <v>2362 E SR 18</v>
      </c>
      <c r="D144" s="2" t="str">
        <f>VLOOKUP(B144,'PUBLIC &amp; PRIVATE'!D:H,3,FALSE)</f>
        <v>Flora</v>
      </c>
      <c r="E144" s="2" t="str">
        <f>VLOOKUP(C144,'PUBLIC &amp; PRIVATE'!E:I,4,FALSE)</f>
        <v>46929-0000</v>
      </c>
      <c r="F144" s="2"/>
      <c r="G144" s="2"/>
      <c r="H144" s="2"/>
      <c r="I144" s="4">
        <f t="shared" si="34"/>
        <v>0</v>
      </c>
      <c r="J144" s="13">
        <f t="shared" si="35"/>
        <v>0</v>
      </c>
      <c r="K144" s="13">
        <f t="shared" si="36"/>
        <v>0</v>
      </c>
      <c r="L144" s="2"/>
      <c r="M144" s="2"/>
      <c r="N144" s="2"/>
      <c r="O144" s="4">
        <f t="shared" si="37"/>
        <v>0</v>
      </c>
      <c r="P144" s="13">
        <f t="shared" si="38"/>
        <v>0</v>
      </c>
      <c r="Q144" s="13">
        <f t="shared" si="39"/>
        <v>0</v>
      </c>
      <c r="R144" s="2"/>
      <c r="S144" s="2"/>
      <c r="T144" s="2"/>
      <c r="U144" s="4">
        <f t="shared" si="28"/>
        <v>0</v>
      </c>
      <c r="V144" s="13">
        <f t="shared" si="29"/>
        <v>0</v>
      </c>
      <c r="W144" s="13">
        <f t="shared" si="30"/>
        <v>0</v>
      </c>
      <c r="X144" s="2">
        <v>85</v>
      </c>
      <c r="Y144" s="2">
        <v>75</v>
      </c>
      <c r="Z144" s="4">
        <f t="shared" si="31"/>
        <v>160</v>
      </c>
      <c r="AA144" s="13">
        <f t="shared" si="32"/>
        <v>16</v>
      </c>
      <c r="AB144" s="13">
        <f>Z144+AA144</f>
        <v>176</v>
      </c>
      <c r="AC144" s="2">
        <v>82</v>
      </c>
      <c r="AD144" s="2">
        <v>82</v>
      </c>
      <c r="AE144" s="4">
        <f t="shared" si="33"/>
        <v>164</v>
      </c>
      <c r="AF144" s="15">
        <f>AE144*0.1</f>
        <v>16.400000000000002</v>
      </c>
      <c r="AG144" s="22">
        <f>AE144+AF144</f>
        <v>180.4</v>
      </c>
      <c r="AH144" s="64">
        <f t="shared" si="40"/>
        <v>36.080000000000005</v>
      </c>
      <c r="AJ144">
        <f t="shared" si="41"/>
        <v>1</v>
      </c>
      <c r="AK144">
        <f>IF(W144&gt;0,2,IF(AB144&gt;0,2,IF(AG144&gt;0,2,0)))</f>
        <v>2</v>
      </c>
      <c r="AL144">
        <v>2</v>
      </c>
      <c r="AM144" s="64">
        <f>IF(W144&gt;0,VLOOKUP(B144,EnrollmentEthnicityFreeMealsSch!B:E,4,FALSE),0)/3</f>
        <v>0</v>
      </c>
    </row>
    <row r="145" spans="1:39" ht="15" customHeight="1">
      <c r="A145" t="str">
        <f>VLOOKUP(B145,'PUBLIC &amp; PRIVATE'!D:I,6,FALSE)</f>
        <v>0623</v>
      </c>
      <c r="B145" s="33" t="s">
        <v>158</v>
      </c>
      <c r="C145" s="2" t="str">
        <f>VLOOKUP(B145,'PUBLIC &amp; PRIVATE'!D:H,2,FALSE)</f>
        <v>2362 E SR 18</v>
      </c>
      <c r="D145" s="2" t="str">
        <f>VLOOKUP(B145,'PUBLIC &amp; PRIVATE'!D:H,3,FALSE)</f>
        <v>Flora</v>
      </c>
      <c r="E145" s="2" t="str">
        <f>VLOOKUP(C145,'PUBLIC &amp; PRIVATE'!E:I,4,FALSE)</f>
        <v>46929-0000</v>
      </c>
      <c r="F145" s="2"/>
      <c r="G145" s="2"/>
      <c r="H145" s="2"/>
      <c r="I145" s="4">
        <f t="shared" si="34"/>
        <v>0</v>
      </c>
      <c r="J145" s="13">
        <f t="shared" si="35"/>
        <v>0</v>
      </c>
      <c r="K145" s="13">
        <f t="shared" si="36"/>
        <v>0</v>
      </c>
      <c r="L145" s="2"/>
      <c r="M145" s="2"/>
      <c r="N145" s="2"/>
      <c r="O145" s="4">
        <f t="shared" si="37"/>
        <v>0</v>
      </c>
      <c r="P145" s="13">
        <f t="shared" si="38"/>
        <v>0</v>
      </c>
      <c r="Q145" s="13">
        <f t="shared" si="39"/>
        <v>0</v>
      </c>
      <c r="R145" s="2"/>
      <c r="S145" s="2">
        <v>97</v>
      </c>
      <c r="T145" s="2">
        <v>93</v>
      </c>
      <c r="U145" s="4">
        <f t="shared" si="28"/>
        <v>190</v>
      </c>
      <c r="V145" s="13">
        <f t="shared" si="29"/>
        <v>19</v>
      </c>
      <c r="W145" s="13">
        <f t="shared" si="30"/>
        <v>209</v>
      </c>
      <c r="X145" s="2"/>
      <c r="Y145" s="2"/>
      <c r="Z145" s="4">
        <f t="shared" si="31"/>
        <v>0</v>
      </c>
      <c r="AA145" s="13">
        <f t="shared" si="32"/>
        <v>0</v>
      </c>
      <c r="AB145" s="13">
        <f>Z145+AA145</f>
        <v>0</v>
      </c>
      <c r="AC145" s="2"/>
      <c r="AD145" s="2"/>
      <c r="AE145" s="4">
        <f t="shared" si="33"/>
        <v>0</v>
      </c>
      <c r="AF145" s="15">
        <f>AE145*0.1</f>
        <v>0</v>
      </c>
      <c r="AG145" s="22">
        <f>AE145+AF145</f>
        <v>0</v>
      </c>
      <c r="AH145" s="64">
        <f t="shared" si="40"/>
        <v>0</v>
      </c>
      <c r="AJ145">
        <f t="shared" si="41"/>
        <v>0</v>
      </c>
      <c r="AK145">
        <f>IF(W145&gt;0,2,IF(AB145&gt;0,2,IF(AG145&gt;0,2,0)))</f>
        <v>2</v>
      </c>
      <c r="AL145">
        <v>2</v>
      </c>
      <c r="AM145" s="64">
        <f>IF(W145&gt;0,VLOOKUP(B145,EnrollmentEthnicityFreeMealsSch!B:E,4,FALSE),0)/3</f>
        <v>22.333333333333332</v>
      </c>
    </row>
    <row r="146" spans="1:39" ht="15" customHeight="1">
      <c r="A146" t="str">
        <f>VLOOKUP(B146,'PUBLIC &amp; PRIVATE'!D:I,6,FALSE)</f>
        <v>0629</v>
      </c>
      <c r="B146" s="33" t="s">
        <v>159</v>
      </c>
      <c r="C146" s="2" t="str">
        <f>VLOOKUP(B146,'PUBLIC &amp; PRIVATE'!D:H,2,FALSE)</f>
        <v>105 S 225 E</v>
      </c>
      <c r="D146" s="2" t="str">
        <f>VLOOKUP(B146,'PUBLIC &amp; PRIVATE'!D:H,3,FALSE)</f>
        <v>Flora</v>
      </c>
      <c r="E146" s="2" t="str">
        <f>VLOOKUP(C146,'PUBLIC &amp; PRIVATE'!E:I,4,FALSE)</f>
        <v>46929-9697</v>
      </c>
      <c r="F146" s="2">
        <v>75</v>
      </c>
      <c r="G146" s="2">
        <v>76</v>
      </c>
      <c r="H146" s="2">
        <v>64</v>
      </c>
      <c r="I146" s="4">
        <f t="shared" si="34"/>
        <v>215</v>
      </c>
      <c r="J146" s="13">
        <f t="shared" si="35"/>
        <v>21.5</v>
      </c>
      <c r="K146" s="13">
        <f t="shared" si="36"/>
        <v>236.5</v>
      </c>
      <c r="L146" s="2">
        <v>75</v>
      </c>
      <c r="M146" s="2">
        <v>84</v>
      </c>
      <c r="N146" s="2">
        <v>96</v>
      </c>
      <c r="O146" s="4">
        <f t="shared" si="37"/>
        <v>255</v>
      </c>
      <c r="P146" s="13">
        <f t="shared" si="38"/>
        <v>25.5</v>
      </c>
      <c r="Q146" s="13">
        <f t="shared" si="39"/>
        <v>280.5</v>
      </c>
      <c r="R146" s="2">
        <v>94</v>
      </c>
      <c r="S146" s="2"/>
      <c r="T146" s="2"/>
      <c r="U146" s="4">
        <f t="shared" si="28"/>
        <v>94</v>
      </c>
      <c r="V146" s="13">
        <f t="shared" si="29"/>
        <v>9.4</v>
      </c>
      <c r="W146" s="13">
        <f t="shared" si="30"/>
        <v>103.4</v>
      </c>
      <c r="X146" s="2"/>
      <c r="Y146" s="2"/>
      <c r="Z146" s="4">
        <f t="shared" si="31"/>
        <v>0</v>
      </c>
      <c r="AA146" s="13">
        <f t="shared" si="32"/>
        <v>0</v>
      </c>
      <c r="AB146" s="13">
        <f>Z146+AA146</f>
        <v>0</v>
      </c>
      <c r="AC146" s="2"/>
      <c r="AD146" s="2"/>
      <c r="AE146" s="4">
        <f t="shared" si="33"/>
        <v>0</v>
      </c>
      <c r="AF146" s="15">
        <f>AE146*0.1</f>
        <v>0</v>
      </c>
      <c r="AG146" s="22">
        <f>AE146+AF146</f>
        <v>0</v>
      </c>
      <c r="AH146" s="64">
        <f t="shared" si="40"/>
        <v>0</v>
      </c>
      <c r="AJ146">
        <f t="shared" si="41"/>
        <v>0</v>
      </c>
      <c r="AK146">
        <f>IF(W146&gt;0,2,IF(AB146&gt;0,2,IF(AG146&gt;0,2,0)))</f>
        <v>2</v>
      </c>
      <c r="AL146">
        <v>2</v>
      </c>
      <c r="AM146" s="64">
        <f>IF(W146&gt;0,VLOOKUP(B146,EnrollmentEthnicityFreeMealsSch!B:E,4,FALSE),0)/3</f>
        <v>88.666666666666671</v>
      </c>
    </row>
    <row r="147" spans="1:39" ht="15" customHeight="1">
      <c r="A147" t="str">
        <f>VLOOKUP(B147,'PUBLIC &amp; PRIVATE'!D:I,6,FALSE)</f>
        <v>0609</v>
      </c>
      <c r="B147" s="33" t="s">
        <v>160</v>
      </c>
      <c r="C147" s="2" t="str">
        <f>VLOOKUP(B147,'PUBLIC &amp; PRIVATE'!D:H,2,FALSE)</f>
        <v>401 Armory Rd</v>
      </c>
      <c r="D147" s="2" t="str">
        <f>VLOOKUP(B147,'PUBLIC &amp; PRIVATE'!D:H,3,FALSE)</f>
        <v>Delphi</v>
      </c>
      <c r="E147" s="2" t="str">
        <f>VLOOKUP(C147,'PUBLIC &amp; PRIVATE'!E:I,4,FALSE)</f>
        <v>46923-1999</v>
      </c>
      <c r="F147" s="2"/>
      <c r="G147" s="2"/>
      <c r="H147" s="2"/>
      <c r="I147" s="4">
        <f t="shared" si="34"/>
        <v>0</v>
      </c>
      <c r="J147" s="13">
        <f t="shared" si="35"/>
        <v>0</v>
      </c>
      <c r="K147" s="13">
        <f t="shared" si="36"/>
        <v>0</v>
      </c>
      <c r="L147" s="2"/>
      <c r="M147" s="2"/>
      <c r="N147" s="2"/>
      <c r="O147" s="4">
        <f t="shared" si="37"/>
        <v>0</v>
      </c>
      <c r="P147" s="13">
        <f t="shared" si="38"/>
        <v>0</v>
      </c>
      <c r="Q147" s="13">
        <f t="shared" si="39"/>
        <v>0</v>
      </c>
      <c r="R147" s="2">
        <v>103</v>
      </c>
      <c r="S147" s="2">
        <v>123</v>
      </c>
      <c r="T147" s="2">
        <v>123</v>
      </c>
      <c r="U147" s="4">
        <f t="shared" si="28"/>
        <v>349</v>
      </c>
      <c r="V147" s="13">
        <f t="shared" si="29"/>
        <v>34.9</v>
      </c>
      <c r="W147" s="13">
        <f t="shared" si="30"/>
        <v>383.9</v>
      </c>
      <c r="X147" s="2"/>
      <c r="Y147" s="2"/>
      <c r="Z147" s="4">
        <f t="shared" si="31"/>
        <v>0</v>
      </c>
      <c r="AA147" s="13">
        <f t="shared" si="32"/>
        <v>0</v>
      </c>
      <c r="AB147" s="13">
        <f>Z147+AA147</f>
        <v>0</v>
      </c>
      <c r="AC147" s="2"/>
      <c r="AD147" s="2"/>
      <c r="AE147" s="4">
        <f t="shared" si="33"/>
        <v>0</v>
      </c>
      <c r="AF147" s="15">
        <f>AE147*0.1</f>
        <v>0</v>
      </c>
      <c r="AG147" s="22">
        <f>AE147+AF147</f>
        <v>0</v>
      </c>
      <c r="AH147" s="64">
        <f t="shared" si="40"/>
        <v>0</v>
      </c>
      <c r="AJ147">
        <f t="shared" si="41"/>
        <v>0</v>
      </c>
      <c r="AK147">
        <f>IF(W147&gt;0,2,IF(AB147&gt;0,2,IF(AG147&gt;0,2,0)))</f>
        <v>2</v>
      </c>
      <c r="AL147">
        <v>2</v>
      </c>
      <c r="AM147" s="64">
        <f>IF(W147&gt;0,VLOOKUP(B147,EnrollmentEthnicityFreeMealsSch!B:E,4,FALSE),0)/3</f>
        <v>67.666666666666671</v>
      </c>
    </row>
    <row r="148" spans="1:39" ht="15" customHeight="1">
      <c r="A148" t="str">
        <f>VLOOKUP(B148,'PUBLIC &amp; PRIVATE'!D:I,6,FALSE)</f>
        <v>0637</v>
      </c>
      <c r="B148" s="33" t="s">
        <v>161</v>
      </c>
      <c r="C148" s="2" t="str">
        <f>VLOOKUP(B148,'PUBLIC &amp; PRIVATE'!D:H,2,FALSE)</f>
        <v>301 Armory Rd</v>
      </c>
      <c r="D148" s="2" t="str">
        <f>VLOOKUP(B148,'PUBLIC &amp; PRIVATE'!D:H,3,FALSE)</f>
        <v>Delphi</v>
      </c>
      <c r="E148" s="2" t="str">
        <f>VLOOKUP(C148,'PUBLIC &amp; PRIVATE'!E:I,4,FALSE)</f>
        <v>46923-1999</v>
      </c>
      <c r="F148" s="2"/>
      <c r="G148" s="2"/>
      <c r="H148" s="2"/>
      <c r="I148" s="4">
        <f t="shared" si="34"/>
        <v>0</v>
      </c>
      <c r="J148" s="13">
        <f t="shared" si="35"/>
        <v>0</v>
      </c>
      <c r="K148" s="13">
        <f t="shared" si="36"/>
        <v>0</v>
      </c>
      <c r="L148" s="2"/>
      <c r="M148" s="2"/>
      <c r="N148" s="2"/>
      <c r="O148" s="4">
        <f t="shared" si="37"/>
        <v>0</v>
      </c>
      <c r="P148" s="13">
        <f t="shared" si="38"/>
        <v>0</v>
      </c>
      <c r="Q148" s="13">
        <f t="shared" si="39"/>
        <v>0</v>
      </c>
      <c r="R148" s="2"/>
      <c r="S148" s="2"/>
      <c r="T148" s="2"/>
      <c r="U148" s="4">
        <f t="shared" si="28"/>
        <v>0</v>
      </c>
      <c r="V148" s="13">
        <f t="shared" si="29"/>
        <v>0</v>
      </c>
      <c r="W148" s="13">
        <f t="shared" si="30"/>
        <v>0</v>
      </c>
      <c r="X148" s="2">
        <v>117</v>
      </c>
      <c r="Y148" s="2">
        <v>112</v>
      </c>
      <c r="Z148" s="4">
        <f t="shared" si="31"/>
        <v>229</v>
      </c>
      <c r="AA148" s="13">
        <f t="shared" si="32"/>
        <v>22.900000000000002</v>
      </c>
      <c r="AB148" s="13">
        <f>Z148+AA148</f>
        <v>251.9</v>
      </c>
      <c r="AC148" s="2">
        <v>95</v>
      </c>
      <c r="AD148" s="2">
        <v>92</v>
      </c>
      <c r="AE148" s="4">
        <f t="shared" si="33"/>
        <v>187</v>
      </c>
      <c r="AF148" s="15">
        <f>AE148*0.1</f>
        <v>18.7</v>
      </c>
      <c r="AG148" s="22">
        <f>AE148+AF148</f>
        <v>205.7</v>
      </c>
      <c r="AH148" s="64">
        <f t="shared" si="40"/>
        <v>41.14</v>
      </c>
      <c r="AJ148">
        <f t="shared" si="41"/>
        <v>1</v>
      </c>
      <c r="AK148">
        <f>IF(W148&gt;0,2,IF(AB148&gt;0,2,IF(AG148&gt;0,2,0)))</f>
        <v>2</v>
      </c>
      <c r="AL148">
        <v>2</v>
      </c>
      <c r="AM148" s="64">
        <f>IF(W148&gt;0,VLOOKUP(B148,EnrollmentEthnicityFreeMealsSch!B:E,4,FALSE),0)/3</f>
        <v>0</v>
      </c>
    </row>
    <row r="149" spans="1:39" ht="15" customHeight="1">
      <c r="A149" t="str">
        <f>VLOOKUP(B149,'PUBLIC &amp; PRIVATE'!D:I,6,FALSE)</f>
        <v>0641</v>
      </c>
      <c r="B149" s="33" t="s">
        <v>162</v>
      </c>
      <c r="C149" s="2" t="str">
        <f>VLOOKUP(B149,'PUBLIC &amp; PRIVATE'!D:H,2,FALSE)</f>
        <v>300 W Vine St</v>
      </c>
      <c r="D149" s="2" t="str">
        <f>VLOOKUP(B149,'PUBLIC &amp; PRIVATE'!D:H,3,FALSE)</f>
        <v>Delphi</v>
      </c>
      <c r="E149" s="2" t="str">
        <f>VLOOKUP(C149,'PUBLIC &amp; PRIVATE'!E:I,4,FALSE)</f>
        <v>46923-1999</v>
      </c>
      <c r="F149" s="2">
        <v>129</v>
      </c>
      <c r="G149" s="2">
        <v>95</v>
      </c>
      <c r="H149" s="2">
        <v>101</v>
      </c>
      <c r="I149" s="4">
        <f t="shared" si="34"/>
        <v>325</v>
      </c>
      <c r="J149" s="13">
        <f t="shared" si="35"/>
        <v>32.5</v>
      </c>
      <c r="K149" s="13">
        <f t="shared" si="36"/>
        <v>357.5</v>
      </c>
      <c r="L149" s="2">
        <v>104</v>
      </c>
      <c r="M149" s="2">
        <v>102</v>
      </c>
      <c r="N149" s="2">
        <v>113</v>
      </c>
      <c r="O149" s="4">
        <f t="shared" si="37"/>
        <v>319</v>
      </c>
      <c r="P149" s="13">
        <f t="shared" si="38"/>
        <v>31.900000000000002</v>
      </c>
      <c r="Q149" s="13">
        <f t="shared" si="39"/>
        <v>350.9</v>
      </c>
      <c r="R149" s="2"/>
      <c r="S149" s="2"/>
      <c r="T149" s="2"/>
      <c r="U149" s="4">
        <f t="shared" si="28"/>
        <v>0</v>
      </c>
      <c r="V149" s="13">
        <f t="shared" si="29"/>
        <v>0</v>
      </c>
      <c r="W149" s="13">
        <f t="shared" si="30"/>
        <v>0</v>
      </c>
      <c r="X149" s="2"/>
      <c r="Y149" s="2"/>
      <c r="Z149" s="4">
        <f t="shared" si="31"/>
        <v>0</v>
      </c>
      <c r="AA149" s="13">
        <f t="shared" si="32"/>
        <v>0</v>
      </c>
      <c r="AB149" s="13">
        <f>Z149+AA149</f>
        <v>0</v>
      </c>
      <c r="AC149" s="2"/>
      <c r="AD149" s="2"/>
      <c r="AE149" s="4">
        <f t="shared" si="33"/>
        <v>0</v>
      </c>
      <c r="AF149" s="15">
        <f>AE149*0.1</f>
        <v>0</v>
      </c>
      <c r="AG149" s="22">
        <f>AE149+AF149</f>
        <v>0</v>
      </c>
      <c r="AH149" s="64">
        <f t="shared" si="40"/>
        <v>0</v>
      </c>
      <c r="AJ149">
        <f t="shared" si="41"/>
        <v>0</v>
      </c>
      <c r="AK149">
        <f>IF(W149&gt;0,2,IF(AB149&gt;0,2,IF(AG149&gt;0,2,0)))</f>
        <v>0</v>
      </c>
      <c r="AL149">
        <v>2</v>
      </c>
      <c r="AM149" s="64">
        <f>IF(W149&gt;0,VLOOKUP(B149,EnrollmentEthnicityFreeMealsSch!B:E,4,FALSE),0)/3</f>
        <v>0</v>
      </c>
    </row>
    <row r="150" spans="1:39" ht="15" customHeight="1">
      <c r="A150" t="str">
        <f>VLOOKUP(B150,'PUBLIC &amp; PRIVATE'!D:I,6,FALSE)</f>
        <v>0645</v>
      </c>
      <c r="B150" s="33" t="s">
        <v>163</v>
      </c>
      <c r="C150" s="2" t="str">
        <f>VLOOKUP(B150,'PUBLIC &amp; PRIVATE'!D:H,2,FALSE)</f>
        <v>PO Box 547</v>
      </c>
      <c r="D150" s="2" t="str">
        <f>VLOOKUP(B150,'PUBLIC &amp; PRIVATE'!D:H,3,FALSE)</f>
        <v>Royal Center</v>
      </c>
      <c r="E150" s="2" t="str">
        <f>VLOOKUP(C150,'PUBLIC &amp; PRIVATE'!E:I,4,FALSE)</f>
        <v>46978-0000</v>
      </c>
      <c r="F150" s="2"/>
      <c r="G150" s="2"/>
      <c r="H150" s="2"/>
      <c r="I150" s="4">
        <f t="shared" si="34"/>
        <v>0</v>
      </c>
      <c r="J150" s="13">
        <f t="shared" si="35"/>
        <v>0</v>
      </c>
      <c r="K150" s="13">
        <f t="shared" si="36"/>
        <v>0</v>
      </c>
      <c r="L150" s="2"/>
      <c r="M150" s="2"/>
      <c r="N150" s="2"/>
      <c r="O150" s="4">
        <f t="shared" si="37"/>
        <v>0</v>
      </c>
      <c r="P150" s="13">
        <f t="shared" si="38"/>
        <v>0</v>
      </c>
      <c r="Q150" s="13">
        <f t="shared" si="39"/>
        <v>0</v>
      </c>
      <c r="R150" s="2">
        <v>4</v>
      </c>
      <c r="S150" s="2">
        <v>78</v>
      </c>
      <c r="T150" s="2">
        <v>78</v>
      </c>
      <c r="U150" s="4">
        <f t="shared" si="28"/>
        <v>160</v>
      </c>
      <c r="V150" s="13">
        <f t="shared" si="29"/>
        <v>16</v>
      </c>
      <c r="W150" s="13">
        <f t="shared" si="30"/>
        <v>176</v>
      </c>
      <c r="X150" s="2">
        <v>71</v>
      </c>
      <c r="Y150" s="2">
        <v>64</v>
      </c>
      <c r="Z150" s="4">
        <f t="shared" si="31"/>
        <v>135</v>
      </c>
      <c r="AA150" s="13">
        <f t="shared" si="32"/>
        <v>13.5</v>
      </c>
      <c r="AB150" s="13">
        <f>Z150+AA150</f>
        <v>148.5</v>
      </c>
      <c r="AC150" s="2">
        <v>81</v>
      </c>
      <c r="AD150" s="2">
        <v>75</v>
      </c>
      <c r="AE150" s="4">
        <f t="shared" si="33"/>
        <v>156</v>
      </c>
      <c r="AF150" s="15">
        <f>AE150*0.1</f>
        <v>15.600000000000001</v>
      </c>
      <c r="AG150" s="22">
        <f>AE150+AF150</f>
        <v>171.6</v>
      </c>
      <c r="AH150" s="64">
        <f t="shared" si="40"/>
        <v>34.32</v>
      </c>
      <c r="AJ150">
        <f t="shared" si="41"/>
        <v>1</v>
      </c>
      <c r="AK150">
        <f>IF(W150&gt;0,2,IF(AB150&gt;0,2,IF(AG150&gt;0,2,0)))</f>
        <v>2</v>
      </c>
      <c r="AL150">
        <v>2</v>
      </c>
      <c r="AM150" s="64">
        <f>IF(W150&gt;0,VLOOKUP(B150,EnrollmentEthnicityFreeMealsSch!B:E,4,FALSE),0)/3</f>
        <v>64.333333333333329</v>
      </c>
    </row>
    <row r="151" spans="1:39" ht="15" customHeight="1">
      <c r="A151" t="str">
        <f>VLOOKUP(B151,'PUBLIC &amp; PRIVATE'!D:I,6,FALSE)</f>
        <v>0649</v>
      </c>
      <c r="B151" s="33" t="s">
        <v>164</v>
      </c>
      <c r="C151" s="2" t="str">
        <f>VLOOKUP(B151,'PUBLIC &amp; PRIVATE'!D:H,2,FALSE)</f>
        <v>PO Box 517</v>
      </c>
      <c r="D151" s="2" t="str">
        <f>VLOOKUP(B151,'PUBLIC &amp; PRIVATE'!D:H,3,FALSE)</f>
        <v>Royal Center</v>
      </c>
      <c r="E151" s="2" t="str">
        <f>VLOOKUP(C151,'PUBLIC &amp; PRIVATE'!E:I,4,FALSE)</f>
        <v>46978-0008</v>
      </c>
      <c r="F151" s="2">
        <v>99</v>
      </c>
      <c r="G151" s="2">
        <v>59</v>
      </c>
      <c r="H151" s="2">
        <v>69</v>
      </c>
      <c r="I151" s="4">
        <f t="shared" si="34"/>
        <v>227</v>
      </c>
      <c r="J151" s="13">
        <f t="shared" si="35"/>
        <v>22.700000000000003</v>
      </c>
      <c r="K151" s="13">
        <f t="shared" si="36"/>
        <v>249.7</v>
      </c>
      <c r="L151" s="2">
        <v>71</v>
      </c>
      <c r="M151" s="2">
        <v>74</v>
      </c>
      <c r="N151" s="2">
        <v>71</v>
      </c>
      <c r="O151" s="4">
        <f t="shared" si="37"/>
        <v>216</v>
      </c>
      <c r="P151" s="13">
        <f t="shared" si="38"/>
        <v>21.6</v>
      </c>
      <c r="Q151" s="13">
        <f t="shared" si="39"/>
        <v>237.6</v>
      </c>
      <c r="R151" s="2">
        <v>65</v>
      </c>
      <c r="S151" s="2"/>
      <c r="T151" s="2"/>
      <c r="U151" s="4">
        <f t="shared" si="28"/>
        <v>65</v>
      </c>
      <c r="V151" s="13">
        <f t="shared" si="29"/>
        <v>6.5</v>
      </c>
      <c r="W151" s="13">
        <f t="shared" si="30"/>
        <v>71.5</v>
      </c>
      <c r="X151" s="2"/>
      <c r="Y151" s="2"/>
      <c r="Z151" s="4">
        <f t="shared" si="31"/>
        <v>0</v>
      </c>
      <c r="AA151" s="13">
        <f t="shared" si="32"/>
        <v>0</v>
      </c>
      <c r="AB151" s="13">
        <f>Z151+AA151</f>
        <v>0</v>
      </c>
      <c r="AC151" s="2"/>
      <c r="AD151" s="2"/>
      <c r="AE151" s="4">
        <f t="shared" si="33"/>
        <v>0</v>
      </c>
      <c r="AF151" s="15">
        <f>AE151*0.1</f>
        <v>0</v>
      </c>
      <c r="AG151" s="22">
        <f>AE151+AF151</f>
        <v>0</v>
      </c>
      <c r="AH151" s="64">
        <f t="shared" si="40"/>
        <v>0</v>
      </c>
      <c r="AJ151">
        <f t="shared" si="41"/>
        <v>0</v>
      </c>
      <c r="AK151">
        <f>IF(W151&gt;0,2,IF(AB151&gt;0,2,IF(AG151&gt;0,2,0)))</f>
        <v>2</v>
      </c>
      <c r="AL151">
        <v>2</v>
      </c>
      <c r="AM151" s="64">
        <f>IF(W151&gt;0,VLOOKUP(B151,EnrollmentEthnicityFreeMealsSch!B:E,4,FALSE),0)/3</f>
        <v>83.333333333333329</v>
      </c>
    </row>
    <row r="152" spans="1:39" ht="15" customHeight="1">
      <c r="A152" t="str">
        <f>VLOOKUP(B152,'PUBLIC &amp; PRIVATE'!D:I,6,FALSE)</f>
        <v>0689</v>
      </c>
      <c r="B152" s="33" t="s">
        <v>165</v>
      </c>
      <c r="C152" s="2" t="str">
        <f>VLOOKUP(B152,'PUBLIC &amp; PRIVATE'!D:H,2,FALSE)</f>
        <v>6422 E SR 218 W</v>
      </c>
      <c r="D152" s="2" t="str">
        <f>VLOOKUP(B152,'PUBLIC &amp; PRIVATE'!D:H,3,FALSE)</f>
        <v>Walton</v>
      </c>
      <c r="E152" s="2" t="str">
        <f>VLOOKUP(C152,'PUBLIC &amp; PRIVATE'!E:I,4,FALSE)</f>
        <v>46994-0410</v>
      </c>
      <c r="F152" s="2"/>
      <c r="G152" s="2"/>
      <c r="H152" s="2"/>
      <c r="I152" s="4">
        <f t="shared" si="34"/>
        <v>0</v>
      </c>
      <c r="J152" s="13">
        <f t="shared" si="35"/>
        <v>0</v>
      </c>
      <c r="K152" s="13">
        <f t="shared" si="36"/>
        <v>0</v>
      </c>
      <c r="L152" s="2"/>
      <c r="M152" s="2"/>
      <c r="N152" s="2"/>
      <c r="O152" s="4">
        <f t="shared" si="37"/>
        <v>0</v>
      </c>
      <c r="P152" s="13">
        <f t="shared" si="38"/>
        <v>0</v>
      </c>
      <c r="Q152" s="13">
        <f t="shared" si="39"/>
        <v>0</v>
      </c>
      <c r="R152" s="2"/>
      <c r="S152" s="2"/>
      <c r="T152" s="2"/>
      <c r="U152" s="4">
        <f t="shared" si="28"/>
        <v>0</v>
      </c>
      <c r="V152" s="13">
        <f t="shared" si="29"/>
        <v>0</v>
      </c>
      <c r="W152" s="13">
        <f t="shared" si="30"/>
        <v>0</v>
      </c>
      <c r="X152" s="2">
        <v>118</v>
      </c>
      <c r="Y152" s="2">
        <v>119</v>
      </c>
      <c r="Z152" s="4">
        <f t="shared" si="31"/>
        <v>237</v>
      </c>
      <c r="AA152" s="13">
        <f t="shared" si="32"/>
        <v>23.700000000000003</v>
      </c>
      <c r="AB152" s="13">
        <f>Z152+AA152</f>
        <v>260.7</v>
      </c>
      <c r="AC152" s="2">
        <v>112</v>
      </c>
      <c r="AD152" s="2">
        <v>105</v>
      </c>
      <c r="AE152" s="4">
        <f t="shared" si="33"/>
        <v>217</v>
      </c>
      <c r="AF152" s="15">
        <f>AE152*0.1</f>
        <v>21.700000000000003</v>
      </c>
      <c r="AG152" s="22">
        <f>AE152+AF152</f>
        <v>238.7</v>
      </c>
      <c r="AH152" s="64">
        <f t="shared" si="40"/>
        <v>47.74</v>
      </c>
      <c r="AJ152">
        <f t="shared" si="41"/>
        <v>1</v>
      </c>
      <c r="AK152">
        <f>IF(W152&gt;0,2,IF(AB152&gt;0,2,IF(AG152&gt;0,2,0)))</f>
        <v>2</v>
      </c>
      <c r="AL152">
        <v>2</v>
      </c>
      <c r="AM152" s="64">
        <f>IF(W152&gt;0,VLOOKUP(B152,EnrollmentEthnicityFreeMealsSch!B:E,4,FALSE),0)/3</f>
        <v>0</v>
      </c>
    </row>
    <row r="153" spans="1:39" ht="15" customHeight="1">
      <c r="A153" t="str">
        <f>VLOOKUP(B153,'PUBLIC &amp; PRIVATE'!D:I,6,FALSE)</f>
        <v>0691</v>
      </c>
      <c r="B153" s="33" t="s">
        <v>166</v>
      </c>
      <c r="C153" s="2" t="str">
        <f>VLOOKUP(B153,'PUBLIC &amp; PRIVATE'!D:H,2,FALSE)</f>
        <v>6422 East State Road 218</v>
      </c>
      <c r="D153" s="2" t="str">
        <f>VLOOKUP(B153,'PUBLIC &amp; PRIVATE'!D:H,3,FALSE)</f>
        <v>Walton</v>
      </c>
      <c r="E153" s="2">
        <f>VLOOKUP(C153,'PUBLIC &amp; PRIVATE'!E:I,4,FALSE)</f>
        <v>0</v>
      </c>
      <c r="F153" s="2"/>
      <c r="G153" s="2"/>
      <c r="H153" s="2"/>
      <c r="I153" s="4">
        <f t="shared" si="34"/>
        <v>0</v>
      </c>
      <c r="J153" s="13">
        <f t="shared" si="35"/>
        <v>0</v>
      </c>
      <c r="K153" s="13">
        <f t="shared" si="36"/>
        <v>0</v>
      </c>
      <c r="L153" s="2"/>
      <c r="M153" s="2"/>
      <c r="N153" s="2"/>
      <c r="O153" s="4">
        <f t="shared" si="37"/>
        <v>0</v>
      </c>
      <c r="P153" s="13">
        <f t="shared" si="38"/>
        <v>0</v>
      </c>
      <c r="Q153" s="13">
        <f t="shared" si="39"/>
        <v>0</v>
      </c>
      <c r="R153" s="2">
        <v>110</v>
      </c>
      <c r="S153" s="2">
        <v>112</v>
      </c>
      <c r="T153" s="2">
        <v>91</v>
      </c>
      <c r="U153" s="4">
        <f t="shared" si="28"/>
        <v>313</v>
      </c>
      <c r="V153" s="13">
        <f t="shared" si="29"/>
        <v>31.3</v>
      </c>
      <c r="W153" s="13">
        <f t="shared" si="30"/>
        <v>344.3</v>
      </c>
      <c r="X153" s="2"/>
      <c r="Y153" s="2"/>
      <c r="Z153" s="4">
        <f t="shared" si="31"/>
        <v>0</v>
      </c>
      <c r="AA153" s="13">
        <f t="shared" si="32"/>
        <v>0</v>
      </c>
      <c r="AB153" s="13">
        <f>Z153+AA153</f>
        <v>0</v>
      </c>
      <c r="AC153" s="2"/>
      <c r="AD153" s="2"/>
      <c r="AE153" s="4">
        <f t="shared" si="33"/>
        <v>0</v>
      </c>
      <c r="AF153" s="15">
        <f>AE153*0.1</f>
        <v>0</v>
      </c>
      <c r="AG153" s="22">
        <f>AE153+AF153</f>
        <v>0</v>
      </c>
      <c r="AH153" s="64">
        <f t="shared" si="40"/>
        <v>0</v>
      </c>
      <c r="AJ153">
        <f t="shared" si="41"/>
        <v>0</v>
      </c>
      <c r="AK153">
        <f>IF(W153&gt;0,2,IF(AB153&gt;0,2,IF(AG153&gt;0,2,0)))</f>
        <v>2</v>
      </c>
      <c r="AL153">
        <v>2</v>
      </c>
      <c r="AM153" s="64">
        <f>IF(W153&gt;0,VLOOKUP(B153,EnrollmentEthnicityFreeMealsSch!B:E,4,FALSE),0)/3</f>
        <v>42.333333333333336</v>
      </c>
    </row>
    <row r="154" spans="1:39" ht="15" customHeight="1">
      <c r="A154" t="str">
        <f>VLOOKUP(B154,'PUBLIC &amp; PRIVATE'!D:I,6,FALSE)</f>
        <v>0695</v>
      </c>
      <c r="B154" s="33" t="s">
        <v>167</v>
      </c>
      <c r="C154" s="2" t="str">
        <f>VLOOKUP(B154,'PUBLIC &amp; PRIVATE'!D:H,2,FALSE)</f>
        <v>6540 E SR 218</v>
      </c>
      <c r="D154" s="2" t="str">
        <f>VLOOKUP(B154,'PUBLIC &amp; PRIVATE'!D:H,3,FALSE)</f>
        <v>Walton</v>
      </c>
      <c r="E154" s="2" t="str">
        <f>VLOOKUP(C154,'PUBLIC &amp; PRIVATE'!E:I,4,FALSE)</f>
        <v>46994-0514</v>
      </c>
      <c r="F154" s="2">
        <v>91</v>
      </c>
      <c r="G154" s="2">
        <v>91</v>
      </c>
      <c r="H154" s="2">
        <v>83</v>
      </c>
      <c r="I154" s="4">
        <f t="shared" si="34"/>
        <v>265</v>
      </c>
      <c r="J154" s="13">
        <f t="shared" si="35"/>
        <v>26.5</v>
      </c>
      <c r="K154" s="13">
        <f t="shared" si="36"/>
        <v>291.5</v>
      </c>
      <c r="L154" s="2">
        <v>93</v>
      </c>
      <c r="M154" s="2">
        <v>97</v>
      </c>
      <c r="N154" s="2">
        <v>88</v>
      </c>
      <c r="O154" s="4">
        <f t="shared" si="37"/>
        <v>278</v>
      </c>
      <c r="P154" s="13">
        <f t="shared" si="38"/>
        <v>27.8</v>
      </c>
      <c r="Q154" s="13">
        <f t="shared" si="39"/>
        <v>305.8</v>
      </c>
      <c r="R154" s="2"/>
      <c r="S154" s="2"/>
      <c r="T154" s="2"/>
      <c r="U154" s="4">
        <f t="shared" si="28"/>
        <v>0</v>
      </c>
      <c r="V154" s="13">
        <f t="shared" si="29"/>
        <v>0</v>
      </c>
      <c r="W154" s="13">
        <f t="shared" si="30"/>
        <v>0</v>
      </c>
      <c r="X154" s="2"/>
      <c r="Y154" s="2"/>
      <c r="Z154" s="4">
        <f t="shared" si="31"/>
        <v>0</v>
      </c>
      <c r="AA154" s="13">
        <f t="shared" si="32"/>
        <v>0</v>
      </c>
      <c r="AB154" s="13">
        <f>Z154+AA154</f>
        <v>0</v>
      </c>
      <c r="AC154" s="2"/>
      <c r="AD154" s="2"/>
      <c r="AE154" s="4">
        <f t="shared" si="33"/>
        <v>0</v>
      </c>
      <c r="AF154" s="15">
        <f>AE154*0.1</f>
        <v>0</v>
      </c>
      <c r="AG154" s="22">
        <f>AE154+AF154</f>
        <v>0</v>
      </c>
      <c r="AH154" s="64">
        <f t="shared" si="40"/>
        <v>0</v>
      </c>
      <c r="AJ154">
        <f t="shared" si="41"/>
        <v>0</v>
      </c>
      <c r="AK154">
        <f>IF(W154&gt;0,2,IF(AB154&gt;0,2,IF(AG154&gt;0,2,0)))</f>
        <v>0</v>
      </c>
      <c r="AL154">
        <v>2</v>
      </c>
      <c r="AM154" s="64">
        <f>IF(W154&gt;0,VLOOKUP(B154,EnrollmentEthnicityFreeMealsSch!B:E,4,FALSE),0)/3</f>
        <v>0</v>
      </c>
    </row>
    <row r="155" spans="1:39" ht="15" customHeight="1">
      <c r="A155" t="str">
        <f>VLOOKUP(B155,'PUBLIC &amp; PRIVATE'!D:I,6,FALSE)</f>
        <v>0701</v>
      </c>
      <c r="B155" s="33" t="s">
        <v>168</v>
      </c>
      <c r="C155" s="2" t="str">
        <f>VLOOKUP(B155,'PUBLIC &amp; PRIVATE'!D:H,2,FALSE)</f>
        <v>1 Berry Ln</v>
      </c>
      <c r="D155" s="2" t="str">
        <f>VLOOKUP(B155,'PUBLIC &amp; PRIVATE'!D:H,3,FALSE)</f>
        <v>Logansport</v>
      </c>
      <c r="E155" s="2" t="str">
        <f>VLOOKUP(C155,'PUBLIC &amp; PRIVATE'!E:I,4,FALSE)</f>
        <v>46947-3999</v>
      </c>
      <c r="F155" s="2"/>
      <c r="G155" s="2"/>
      <c r="H155" s="2"/>
      <c r="I155" s="4">
        <f t="shared" si="34"/>
        <v>0</v>
      </c>
      <c r="J155" s="13">
        <f t="shared" si="35"/>
        <v>0</v>
      </c>
      <c r="K155" s="13">
        <f t="shared" si="36"/>
        <v>0</v>
      </c>
      <c r="L155" s="2"/>
      <c r="M155" s="2"/>
      <c r="N155" s="2"/>
      <c r="O155" s="4">
        <f t="shared" si="37"/>
        <v>0</v>
      </c>
      <c r="P155" s="13">
        <f t="shared" si="38"/>
        <v>0</v>
      </c>
      <c r="Q155" s="13">
        <f t="shared" si="39"/>
        <v>0</v>
      </c>
      <c r="R155" s="2"/>
      <c r="S155" s="2"/>
      <c r="T155" s="2"/>
      <c r="U155" s="4">
        <f t="shared" si="28"/>
        <v>0</v>
      </c>
      <c r="V155" s="13">
        <f t="shared" si="29"/>
        <v>0</v>
      </c>
      <c r="W155" s="13">
        <f t="shared" si="30"/>
        <v>0</v>
      </c>
      <c r="X155" s="2">
        <v>301</v>
      </c>
      <c r="Y155" s="2">
        <v>321</v>
      </c>
      <c r="Z155" s="4">
        <f t="shared" si="31"/>
        <v>622</v>
      </c>
      <c r="AA155" s="13">
        <f t="shared" si="32"/>
        <v>62.2</v>
      </c>
      <c r="AB155" s="13">
        <f>Z155+AA155</f>
        <v>684.2</v>
      </c>
      <c r="AC155" s="2">
        <v>302</v>
      </c>
      <c r="AD155" s="2">
        <v>296</v>
      </c>
      <c r="AE155" s="4">
        <f t="shared" si="33"/>
        <v>598</v>
      </c>
      <c r="AF155" s="15">
        <f>AE155*0.1</f>
        <v>59.800000000000004</v>
      </c>
      <c r="AG155" s="22">
        <f>AE155+AF155</f>
        <v>657.8</v>
      </c>
      <c r="AH155" s="64">
        <f t="shared" si="40"/>
        <v>131.56</v>
      </c>
      <c r="AJ155">
        <f t="shared" si="41"/>
        <v>1</v>
      </c>
      <c r="AK155">
        <f>IF(W155&gt;0,2,IF(AB155&gt;0,2,IF(AG155&gt;0,2,0)))</f>
        <v>2</v>
      </c>
      <c r="AL155">
        <v>2</v>
      </c>
      <c r="AM155" s="64">
        <f>IF(W155&gt;0,VLOOKUP(B155,EnrollmentEthnicityFreeMealsSch!B:E,4,FALSE),0)/3</f>
        <v>0</v>
      </c>
    </row>
    <row r="156" spans="1:39" ht="15" customHeight="1">
      <c r="A156" t="str">
        <f>VLOOKUP(B156,'PUBLIC &amp; PRIVATE'!D:I,6,FALSE)</f>
        <v>0702</v>
      </c>
      <c r="B156" s="33" t="s">
        <v>169</v>
      </c>
      <c r="C156" s="2" t="str">
        <f>VLOOKUP(B156,'PUBLIC &amp; PRIVATE'!D:H,2,FALSE)</f>
        <v>2901 Usher St</v>
      </c>
      <c r="D156" s="2" t="str">
        <f>VLOOKUP(B156,'PUBLIC &amp; PRIVATE'!D:H,3,FALSE)</f>
        <v>Logansport</v>
      </c>
      <c r="E156" s="2" t="str">
        <f>VLOOKUP(C156,'PUBLIC &amp; PRIVATE'!E:I,4,FALSE)</f>
        <v>46947-3998</v>
      </c>
      <c r="F156" s="2"/>
      <c r="G156" s="2"/>
      <c r="H156" s="2"/>
      <c r="I156" s="4">
        <f t="shared" si="34"/>
        <v>0</v>
      </c>
      <c r="J156" s="13">
        <f t="shared" si="35"/>
        <v>0</v>
      </c>
      <c r="K156" s="13">
        <f t="shared" si="36"/>
        <v>0</v>
      </c>
      <c r="L156" s="2"/>
      <c r="M156" s="2"/>
      <c r="N156" s="2"/>
      <c r="O156" s="4">
        <f t="shared" si="37"/>
        <v>0</v>
      </c>
      <c r="P156" s="13">
        <f t="shared" si="38"/>
        <v>0</v>
      </c>
      <c r="Q156" s="13">
        <f t="shared" si="39"/>
        <v>0</v>
      </c>
      <c r="R156" s="2"/>
      <c r="S156" s="2">
        <v>313</v>
      </c>
      <c r="T156" s="2">
        <v>314</v>
      </c>
      <c r="U156" s="4">
        <f t="shared" si="28"/>
        <v>627</v>
      </c>
      <c r="V156" s="13">
        <f t="shared" si="29"/>
        <v>62.7</v>
      </c>
      <c r="W156" s="13">
        <f t="shared" si="30"/>
        <v>689.7</v>
      </c>
      <c r="X156" s="2"/>
      <c r="Y156" s="2"/>
      <c r="Z156" s="4">
        <f t="shared" si="31"/>
        <v>0</v>
      </c>
      <c r="AA156" s="13">
        <f t="shared" si="32"/>
        <v>0</v>
      </c>
      <c r="AB156" s="13">
        <f>Z156+AA156</f>
        <v>0</v>
      </c>
      <c r="AC156" s="2"/>
      <c r="AD156" s="2"/>
      <c r="AE156" s="4">
        <f t="shared" si="33"/>
        <v>0</v>
      </c>
      <c r="AF156" s="15">
        <f>AE156*0.1</f>
        <v>0</v>
      </c>
      <c r="AG156" s="22">
        <f>AE156+AF156</f>
        <v>0</v>
      </c>
      <c r="AH156" s="64">
        <f t="shared" si="40"/>
        <v>0</v>
      </c>
      <c r="AJ156">
        <f t="shared" si="41"/>
        <v>0</v>
      </c>
      <c r="AK156">
        <f>IF(W156&gt;0,2,IF(AB156&gt;0,2,IF(AG156&gt;0,2,0)))</f>
        <v>2</v>
      </c>
      <c r="AL156">
        <v>2</v>
      </c>
      <c r="AM156" s="64">
        <f>IF(W156&gt;0,VLOOKUP(B156,EnrollmentEthnicityFreeMealsSch!B:E,4,FALSE),0)/3</f>
        <v>124</v>
      </c>
    </row>
    <row r="157" spans="1:39" ht="15" customHeight="1">
      <c r="A157" t="str">
        <f>VLOOKUP(B157,'PUBLIC &amp; PRIVATE'!D:I,6,FALSE)</f>
        <v>0705</v>
      </c>
      <c r="B157" s="33" t="s">
        <v>170</v>
      </c>
      <c r="C157" s="2" t="str">
        <f>VLOOKUP(B157,'PUBLIC &amp; PRIVATE'!D:H,2,FALSE)</f>
        <v>410 W Miami Ave</v>
      </c>
      <c r="D157" s="2" t="str">
        <f>VLOOKUP(B157,'PUBLIC &amp; PRIVATE'!D:H,3,FALSE)</f>
        <v>Logansport</v>
      </c>
      <c r="E157" s="2" t="str">
        <f>VLOOKUP(C157,'PUBLIC &amp; PRIVATE'!E:I,4,FALSE)</f>
        <v>46947-2534</v>
      </c>
      <c r="F157" s="2">
        <v>65</v>
      </c>
      <c r="G157" s="2">
        <v>60</v>
      </c>
      <c r="H157" s="2">
        <v>56</v>
      </c>
      <c r="I157" s="4">
        <f t="shared" si="34"/>
        <v>181</v>
      </c>
      <c r="J157" s="13">
        <f t="shared" si="35"/>
        <v>18.100000000000001</v>
      </c>
      <c r="K157" s="13">
        <f t="shared" si="36"/>
        <v>199.1</v>
      </c>
      <c r="L157" s="2">
        <v>71</v>
      </c>
      <c r="M157" s="2">
        <v>64</v>
      </c>
      <c r="N157" s="2">
        <v>68</v>
      </c>
      <c r="O157" s="4">
        <f t="shared" si="37"/>
        <v>203</v>
      </c>
      <c r="P157" s="13">
        <f t="shared" si="38"/>
        <v>20.3</v>
      </c>
      <c r="Q157" s="13">
        <f t="shared" si="39"/>
        <v>223.3</v>
      </c>
      <c r="R157" s="2"/>
      <c r="S157" s="2"/>
      <c r="T157" s="2"/>
      <c r="U157" s="4">
        <f t="shared" si="28"/>
        <v>0</v>
      </c>
      <c r="V157" s="13">
        <f t="shared" si="29"/>
        <v>0</v>
      </c>
      <c r="W157" s="13">
        <f t="shared" si="30"/>
        <v>0</v>
      </c>
      <c r="X157" s="2"/>
      <c r="Y157" s="2"/>
      <c r="Z157" s="4">
        <f t="shared" si="31"/>
        <v>0</v>
      </c>
      <c r="AA157" s="13">
        <f t="shared" si="32"/>
        <v>0</v>
      </c>
      <c r="AB157" s="13">
        <f>Z157+AA157</f>
        <v>0</v>
      </c>
      <c r="AC157" s="2"/>
      <c r="AD157" s="2"/>
      <c r="AE157" s="4">
        <f t="shared" si="33"/>
        <v>0</v>
      </c>
      <c r="AF157" s="15">
        <f>AE157*0.1</f>
        <v>0</v>
      </c>
      <c r="AG157" s="22">
        <f>AE157+AF157</f>
        <v>0</v>
      </c>
      <c r="AH157" s="64">
        <f t="shared" si="40"/>
        <v>0</v>
      </c>
      <c r="AJ157">
        <f t="shared" si="41"/>
        <v>0</v>
      </c>
      <c r="AK157">
        <f>IF(W157&gt;0,2,IF(AB157&gt;0,2,IF(AG157&gt;0,2,0)))</f>
        <v>0</v>
      </c>
      <c r="AL157">
        <v>2</v>
      </c>
      <c r="AM157" s="64">
        <f>IF(W157&gt;0,VLOOKUP(B157,EnrollmentEthnicityFreeMealsSch!B:E,4,FALSE),0)/3</f>
        <v>0</v>
      </c>
    </row>
    <row r="158" spans="1:39" ht="15" customHeight="1">
      <c r="A158" t="str">
        <f>VLOOKUP(B158,'PUBLIC &amp; PRIVATE'!D:I,6,FALSE)</f>
        <v>0709</v>
      </c>
      <c r="B158" s="33" t="s">
        <v>171</v>
      </c>
      <c r="C158" s="2" t="str">
        <f>VLOOKUP(B158,'PUBLIC &amp; PRIVATE'!D:H,2,FALSE)</f>
        <v>846 S Cicott St</v>
      </c>
      <c r="D158" s="2" t="str">
        <f>VLOOKUP(B158,'PUBLIC &amp; PRIVATE'!D:H,3,FALSE)</f>
        <v>Logansport</v>
      </c>
      <c r="E158" s="2" t="str">
        <f>VLOOKUP(C158,'PUBLIC &amp; PRIVATE'!E:I,4,FALSE)</f>
        <v>46947-4627</v>
      </c>
      <c r="F158" s="2">
        <v>52</v>
      </c>
      <c r="G158" s="2">
        <v>71</v>
      </c>
      <c r="H158" s="2">
        <v>55</v>
      </c>
      <c r="I158" s="4">
        <f t="shared" si="34"/>
        <v>178</v>
      </c>
      <c r="J158" s="13">
        <f t="shared" si="35"/>
        <v>17.8</v>
      </c>
      <c r="K158" s="13">
        <f t="shared" si="36"/>
        <v>195.8</v>
      </c>
      <c r="L158" s="2">
        <v>53</v>
      </c>
      <c r="M158" s="2">
        <v>54</v>
      </c>
      <c r="N158" s="2">
        <v>68</v>
      </c>
      <c r="O158" s="4">
        <f t="shared" si="37"/>
        <v>175</v>
      </c>
      <c r="P158" s="13">
        <f t="shared" si="38"/>
        <v>17.5</v>
      </c>
      <c r="Q158" s="13">
        <f t="shared" si="39"/>
        <v>192.5</v>
      </c>
      <c r="R158" s="2"/>
      <c r="S158" s="2"/>
      <c r="T158" s="2"/>
      <c r="U158" s="4">
        <f t="shared" si="28"/>
        <v>0</v>
      </c>
      <c r="V158" s="13">
        <f t="shared" si="29"/>
        <v>0</v>
      </c>
      <c r="W158" s="13">
        <f t="shared" si="30"/>
        <v>0</v>
      </c>
      <c r="X158" s="2"/>
      <c r="Y158" s="2"/>
      <c r="Z158" s="4">
        <f t="shared" si="31"/>
        <v>0</v>
      </c>
      <c r="AA158" s="13">
        <f t="shared" si="32"/>
        <v>0</v>
      </c>
      <c r="AB158" s="13">
        <f>Z158+AA158</f>
        <v>0</v>
      </c>
      <c r="AC158" s="2"/>
      <c r="AD158" s="2"/>
      <c r="AE158" s="4">
        <f t="shared" si="33"/>
        <v>0</v>
      </c>
      <c r="AF158" s="15">
        <f>AE158*0.1</f>
        <v>0</v>
      </c>
      <c r="AG158" s="22">
        <f>AE158+AF158</f>
        <v>0</v>
      </c>
      <c r="AH158" s="64">
        <f t="shared" si="40"/>
        <v>0</v>
      </c>
      <c r="AJ158">
        <f t="shared" si="41"/>
        <v>0</v>
      </c>
      <c r="AK158">
        <f>IF(W158&gt;0,2,IF(AB158&gt;0,2,IF(AG158&gt;0,2,0)))</f>
        <v>0</v>
      </c>
      <c r="AL158">
        <v>2</v>
      </c>
      <c r="AM158" s="64">
        <f>IF(W158&gt;0,VLOOKUP(B158,EnrollmentEthnicityFreeMealsSch!B:E,4,FALSE),0)/3</f>
        <v>0</v>
      </c>
    </row>
    <row r="159" spans="1:39" ht="15" customHeight="1">
      <c r="A159" t="str">
        <f>VLOOKUP(B159,'PUBLIC &amp; PRIVATE'!D:I,6,FALSE)</f>
        <v>0711</v>
      </c>
      <c r="B159" s="33" t="s">
        <v>172</v>
      </c>
      <c r="C159" s="2" t="str">
        <f>VLOOKUP(B159,'PUBLIC &amp; PRIVATE'!D:H,2,FALSE)</f>
        <v>1 Landis Ln</v>
      </c>
      <c r="D159" s="2" t="str">
        <f>VLOOKUP(B159,'PUBLIC &amp; PRIVATE'!D:H,3,FALSE)</f>
        <v>Logansport</v>
      </c>
      <c r="E159" s="2" t="str">
        <f>VLOOKUP(C159,'PUBLIC &amp; PRIVATE'!E:I,4,FALSE)</f>
        <v>46947-4043</v>
      </c>
      <c r="F159" s="2">
        <v>159</v>
      </c>
      <c r="G159" s="2">
        <v>129</v>
      </c>
      <c r="H159" s="2">
        <v>123</v>
      </c>
      <c r="I159" s="4">
        <f t="shared" si="34"/>
        <v>411</v>
      </c>
      <c r="J159" s="13">
        <f t="shared" si="35"/>
        <v>41.1</v>
      </c>
      <c r="K159" s="13">
        <f t="shared" si="36"/>
        <v>452.1</v>
      </c>
      <c r="L159" s="2">
        <v>135</v>
      </c>
      <c r="M159" s="2">
        <v>132</v>
      </c>
      <c r="N159" s="2">
        <v>129</v>
      </c>
      <c r="O159" s="4">
        <f t="shared" si="37"/>
        <v>396</v>
      </c>
      <c r="P159" s="13">
        <f t="shared" si="38"/>
        <v>39.6</v>
      </c>
      <c r="Q159" s="13">
        <f t="shared" si="39"/>
        <v>435.6</v>
      </c>
      <c r="R159" s="2"/>
      <c r="S159" s="2"/>
      <c r="T159" s="2"/>
      <c r="U159" s="4">
        <f t="shared" si="28"/>
        <v>0</v>
      </c>
      <c r="V159" s="13">
        <f t="shared" si="29"/>
        <v>0</v>
      </c>
      <c r="W159" s="13">
        <f t="shared" si="30"/>
        <v>0</v>
      </c>
      <c r="X159" s="2"/>
      <c r="Y159" s="2"/>
      <c r="Z159" s="4">
        <f t="shared" si="31"/>
        <v>0</v>
      </c>
      <c r="AA159" s="13">
        <f t="shared" si="32"/>
        <v>0</v>
      </c>
      <c r="AB159" s="13">
        <f>Z159+AA159</f>
        <v>0</v>
      </c>
      <c r="AC159" s="2"/>
      <c r="AD159" s="2"/>
      <c r="AE159" s="4">
        <f t="shared" si="33"/>
        <v>0</v>
      </c>
      <c r="AF159" s="15">
        <f>AE159*0.1</f>
        <v>0</v>
      </c>
      <c r="AG159" s="22">
        <f>AE159+AF159</f>
        <v>0</v>
      </c>
      <c r="AH159" s="64">
        <f t="shared" si="40"/>
        <v>0</v>
      </c>
      <c r="AJ159">
        <f t="shared" si="41"/>
        <v>0</v>
      </c>
      <c r="AK159">
        <f>IF(W159&gt;0,2,IF(AB159&gt;0,2,IF(AG159&gt;0,2,0)))</f>
        <v>0</v>
      </c>
      <c r="AL159">
        <v>2</v>
      </c>
      <c r="AM159" s="64">
        <f>IF(W159&gt;0,VLOOKUP(B159,EnrollmentEthnicityFreeMealsSch!B:E,4,FALSE),0)/3</f>
        <v>0</v>
      </c>
    </row>
    <row r="160" spans="1:39" ht="15" customHeight="1">
      <c r="A160" t="str">
        <f>VLOOKUP(B160,'PUBLIC &amp; PRIVATE'!D:I,6,FALSE)</f>
        <v>0713</v>
      </c>
      <c r="B160" s="33" t="s">
        <v>173</v>
      </c>
      <c r="C160" s="2" t="str">
        <f>VLOOKUP(B160,'PUBLIC &amp; PRIVATE'!D:H,2,FALSE)</f>
        <v>20 E Columbia St</v>
      </c>
      <c r="D160" s="2" t="str">
        <f>VLOOKUP(B160,'PUBLIC &amp; PRIVATE'!D:H,3,FALSE)</f>
        <v>Logansport</v>
      </c>
      <c r="E160" s="2" t="str">
        <f>VLOOKUP(C160,'PUBLIC &amp; PRIVATE'!E:I,4,FALSE)</f>
        <v>46947-1940</v>
      </c>
      <c r="F160" s="2">
        <v>71</v>
      </c>
      <c r="G160" s="2">
        <v>71</v>
      </c>
      <c r="H160" s="2">
        <v>77</v>
      </c>
      <c r="I160" s="4">
        <f t="shared" si="34"/>
        <v>219</v>
      </c>
      <c r="J160" s="13">
        <f t="shared" si="35"/>
        <v>21.900000000000002</v>
      </c>
      <c r="K160" s="13">
        <f t="shared" si="36"/>
        <v>240.9</v>
      </c>
      <c r="L160" s="2">
        <v>72</v>
      </c>
      <c r="M160" s="2">
        <v>80</v>
      </c>
      <c r="N160" s="2">
        <v>69</v>
      </c>
      <c r="O160" s="4">
        <f t="shared" si="37"/>
        <v>221</v>
      </c>
      <c r="P160" s="13">
        <f t="shared" si="38"/>
        <v>22.1</v>
      </c>
      <c r="Q160" s="13">
        <f t="shared" si="39"/>
        <v>243.1</v>
      </c>
      <c r="R160" s="2"/>
      <c r="S160" s="2"/>
      <c r="T160" s="2"/>
      <c r="U160" s="4">
        <f t="shared" si="28"/>
        <v>0</v>
      </c>
      <c r="V160" s="13">
        <f t="shared" si="29"/>
        <v>0</v>
      </c>
      <c r="W160" s="13">
        <f t="shared" si="30"/>
        <v>0</v>
      </c>
      <c r="X160" s="2"/>
      <c r="Y160" s="2"/>
      <c r="Z160" s="4">
        <f t="shared" si="31"/>
        <v>0</v>
      </c>
      <c r="AA160" s="13">
        <f t="shared" si="32"/>
        <v>0</v>
      </c>
      <c r="AB160" s="13">
        <f>Z160+AA160</f>
        <v>0</v>
      </c>
      <c r="AC160" s="2"/>
      <c r="AD160" s="2"/>
      <c r="AE160" s="4">
        <f t="shared" si="33"/>
        <v>0</v>
      </c>
      <c r="AF160" s="15">
        <f>AE160*0.1</f>
        <v>0</v>
      </c>
      <c r="AG160" s="22">
        <f>AE160+AF160</f>
        <v>0</v>
      </c>
      <c r="AH160" s="64">
        <f t="shared" si="40"/>
        <v>0</v>
      </c>
      <c r="AJ160">
        <f t="shared" si="41"/>
        <v>0</v>
      </c>
      <c r="AK160">
        <f>IF(W160&gt;0,2,IF(AB160&gt;0,2,IF(AG160&gt;0,2,0)))</f>
        <v>0</v>
      </c>
      <c r="AL160">
        <v>2</v>
      </c>
      <c r="AM160" s="64">
        <f>IF(W160&gt;0,VLOOKUP(B160,EnrollmentEthnicityFreeMealsSch!B:E,4,FALSE),0)/3</f>
        <v>0</v>
      </c>
    </row>
    <row r="161" spans="1:39" ht="15" customHeight="1">
      <c r="A161" t="str">
        <f>VLOOKUP(B161,'PUBLIC &amp; PRIVATE'!D:I,6,FALSE)</f>
        <v>0715</v>
      </c>
      <c r="B161" s="33" t="s">
        <v>174</v>
      </c>
      <c r="C161" s="2" t="str">
        <f>VLOOKUP(B161,'PUBLIC &amp; PRIVATE'!D:H,2,FALSE)</f>
        <v>1300 N 3rd St</v>
      </c>
      <c r="D161" s="2" t="str">
        <f>VLOOKUP(B161,'PUBLIC &amp; PRIVATE'!D:H,3,FALSE)</f>
        <v>Logansport</v>
      </c>
      <c r="E161" s="2" t="str">
        <f>VLOOKUP(C161,'PUBLIC &amp; PRIVATE'!E:I,4,FALSE)</f>
        <v>46947-1812</v>
      </c>
      <c r="F161" s="2"/>
      <c r="G161" s="2"/>
      <c r="H161" s="2"/>
      <c r="I161" s="4">
        <f t="shared" si="34"/>
        <v>0</v>
      </c>
      <c r="J161" s="13">
        <f t="shared" si="35"/>
        <v>0</v>
      </c>
      <c r="K161" s="13">
        <f t="shared" si="36"/>
        <v>0</v>
      </c>
      <c r="L161" s="2"/>
      <c r="M161" s="2"/>
      <c r="N161" s="2"/>
      <c r="O161" s="4">
        <f t="shared" si="37"/>
        <v>0</v>
      </c>
      <c r="P161" s="13">
        <f t="shared" si="38"/>
        <v>0</v>
      </c>
      <c r="Q161" s="13">
        <f t="shared" si="39"/>
        <v>0</v>
      </c>
      <c r="R161" s="2">
        <v>322</v>
      </c>
      <c r="S161" s="2"/>
      <c r="T161" s="2"/>
      <c r="U161" s="4">
        <f t="shared" si="28"/>
        <v>322</v>
      </c>
      <c r="V161" s="13">
        <f t="shared" si="29"/>
        <v>32.200000000000003</v>
      </c>
      <c r="W161" s="13">
        <f t="shared" si="30"/>
        <v>354.2</v>
      </c>
      <c r="X161" s="2"/>
      <c r="Y161" s="2"/>
      <c r="Z161" s="4">
        <f t="shared" si="31"/>
        <v>0</v>
      </c>
      <c r="AA161" s="13">
        <f t="shared" si="32"/>
        <v>0</v>
      </c>
      <c r="AB161" s="13">
        <f>Z161+AA161</f>
        <v>0</v>
      </c>
      <c r="AC161" s="2"/>
      <c r="AD161" s="2"/>
      <c r="AE161" s="4">
        <f t="shared" si="33"/>
        <v>0</v>
      </c>
      <c r="AF161" s="15">
        <f>AE161*0.1</f>
        <v>0</v>
      </c>
      <c r="AG161" s="22">
        <f>AE161+AF161</f>
        <v>0</v>
      </c>
      <c r="AH161" s="64">
        <f t="shared" si="40"/>
        <v>0</v>
      </c>
      <c r="AJ161">
        <f t="shared" si="41"/>
        <v>0</v>
      </c>
      <c r="AK161">
        <f>IF(W161&gt;0,2,IF(AB161&gt;0,2,IF(AG161&gt;0,2,0)))</f>
        <v>2</v>
      </c>
      <c r="AL161">
        <v>2</v>
      </c>
      <c r="AM161" s="64">
        <f>IF(W161&gt;0,VLOOKUP(B161,EnrollmentEthnicityFreeMealsSch!B:E,4,FALSE),0)/3</f>
        <v>61</v>
      </c>
    </row>
    <row r="162" spans="1:39" ht="15" customHeight="1">
      <c r="A162" t="str">
        <f>VLOOKUP(B162,'PUBLIC &amp; PRIVATE'!D:I,6,FALSE)</f>
        <v>0765</v>
      </c>
      <c r="B162" s="33" t="s">
        <v>175</v>
      </c>
      <c r="C162" s="2" t="str">
        <f>VLOOKUP(B162,'PUBLIC &amp; PRIVATE'!D:H,2,FALSE)</f>
        <v>213 N Ferguson St</v>
      </c>
      <c r="D162" s="2" t="str">
        <f>VLOOKUP(B162,'PUBLIC &amp; PRIVATE'!D:H,3,FALSE)</f>
        <v>Henryville</v>
      </c>
      <c r="E162" s="2" t="str">
        <f>VLOOKUP(C162,'PUBLIC &amp; PRIVATE'!E:I,4,FALSE)</f>
        <v>47126-9706</v>
      </c>
      <c r="F162" s="2"/>
      <c r="G162" s="2"/>
      <c r="H162" s="2"/>
      <c r="I162" s="4">
        <f t="shared" si="34"/>
        <v>0</v>
      </c>
      <c r="J162" s="13">
        <f t="shared" si="35"/>
        <v>0</v>
      </c>
      <c r="K162" s="13">
        <f t="shared" si="36"/>
        <v>0</v>
      </c>
      <c r="L162" s="2"/>
      <c r="M162" s="2"/>
      <c r="N162" s="2"/>
      <c r="O162" s="4">
        <f t="shared" si="37"/>
        <v>0</v>
      </c>
      <c r="P162" s="13">
        <f t="shared" si="38"/>
        <v>0</v>
      </c>
      <c r="Q162" s="13">
        <f t="shared" si="39"/>
        <v>0</v>
      </c>
      <c r="R162" s="2"/>
      <c r="S162" s="2">
        <v>89</v>
      </c>
      <c r="T162" s="2">
        <v>82</v>
      </c>
      <c r="U162" s="4">
        <f t="shared" si="28"/>
        <v>171</v>
      </c>
      <c r="V162" s="13">
        <f t="shared" si="29"/>
        <v>17.100000000000001</v>
      </c>
      <c r="W162" s="13">
        <f t="shared" si="30"/>
        <v>188.1</v>
      </c>
      <c r="X162" s="2">
        <v>83</v>
      </c>
      <c r="Y162" s="2">
        <v>89</v>
      </c>
      <c r="Z162" s="4">
        <f t="shared" si="31"/>
        <v>172</v>
      </c>
      <c r="AA162" s="13">
        <f t="shared" si="32"/>
        <v>17.2</v>
      </c>
      <c r="AB162" s="13">
        <f>Z162+AA162</f>
        <v>189.2</v>
      </c>
      <c r="AC162" s="2">
        <v>86</v>
      </c>
      <c r="AD162" s="2">
        <v>92</v>
      </c>
      <c r="AE162" s="4">
        <f t="shared" si="33"/>
        <v>178</v>
      </c>
      <c r="AF162" s="15">
        <f>AE162*0.1</f>
        <v>17.8</v>
      </c>
      <c r="AG162" s="22">
        <f>AE162+AF162</f>
        <v>195.8</v>
      </c>
      <c r="AH162" s="64">
        <f t="shared" si="40"/>
        <v>39.160000000000004</v>
      </c>
      <c r="AJ162">
        <f t="shared" si="41"/>
        <v>1</v>
      </c>
      <c r="AK162">
        <f>IF(W162&gt;0,2,IF(AB162&gt;0,2,IF(AG162&gt;0,2,0)))</f>
        <v>2</v>
      </c>
      <c r="AL162">
        <v>2</v>
      </c>
      <c r="AM162" s="64">
        <f>IF(W162&gt;0,VLOOKUP(B162,EnrollmentEthnicityFreeMealsSch!B:E,4,FALSE),0)/3</f>
        <v>60</v>
      </c>
    </row>
    <row r="163" spans="1:39" ht="15" customHeight="1">
      <c r="A163" t="str">
        <f>VLOOKUP(B163,'PUBLIC &amp; PRIVATE'!D:I,6,FALSE)</f>
        <v>0767</v>
      </c>
      <c r="B163" s="33" t="s">
        <v>176</v>
      </c>
      <c r="C163" s="2" t="str">
        <f>VLOOKUP(B163,'PUBLIC &amp; PRIVATE'!D:H,2,FALSE)</f>
        <v>215 N Ferguson St</v>
      </c>
      <c r="D163" s="2" t="str">
        <f>VLOOKUP(B163,'PUBLIC &amp; PRIVATE'!D:H,3,FALSE)</f>
        <v>Henryville</v>
      </c>
      <c r="E163" s="2" t="str">
        <f>VLOOKUP(C163,'PUBLIC &amp; PRIVATE'!E:I,4,FALSE)</f>
        <v>47126-9706</v>
      </c>
      <c r="F163" s="2">
        <v>98</v>
      </c>
      <c r="G163" s="2">
        <v>117</v>
      </c>
      <c r="H163" s="2">
        <v>93</v>
      </c>
      <c r="I163" s="4">
        <f t="shared" si="34"/>
        <v>308</v>
      </c>
      <c r="J163" s="13">
        <f t="shared" si="35"/>
        <v>30.8</v>
      </c>
      <c r="K163" s="13">
        <f t="shared" si="36"/>
        <v>338.8</v>
      </c>
      <c r="L163" s="2">
        <v>94</v>
      </c>
      <c r="M163" s="2">
        <v>77</v>
      </c>
      <c r="N163" s="2">
        <v>77</v>
      </c>
      <c r="O163" s="4">
        <f t="shared" si="37"/>
        <v>248</v>
      </c>
      <c r="P163" s="13">
        <f t="shared" si="38"/>
        <v>24.8</v>
      </c>
      <c r="Q163" s="13">
        <f t="shared" si="39"/>
        <v>272.8</v>
      </c>
      <c r="R163" s="2">
        <v>87</v>
      </c>
      <c r="S163" s="2"/>
      <c r="T163" s="2"/>
      <c r="U163" s="4">
        <f t="shared" si="28"/>
        <v>87</v>
      </c>
      <c r="V163" s="13">
        <f t="shared" si="29"/>
        <v>8.7000000000000011</v>
      </c>
      <c r="W163" s="13">
        <f t="shared" si="30"/>
        <v>95.7</v>
      </c>
      <c r="X163" s="2"/>
      <c r="Y163" s="2"/>
      <c r="Z163" s="4">
        <f t="shared" si="31"/>
        <v>0</v>
      </c>
      <c r="AA163" s="13">
        <f t="shared" si="32"/>
        <v>0</v>
      </c>
      <c r="AB163" s="13">
        <f>Z163+AA163</f>
        <v>0</v>
      </c>
      <c r="AC163" s="2"/>
      <c r="AD163" s="2"/>
      <c r="AE163" s="4">
        <f t="shared" si="33"/>
        <v>0</v>
      </c>
      <c r="AF163" s="15">
        <f>AE163*0.1</f>
        <v>0</v>
      </c>
      <c r="AG163" s="22">
        <f>AE163+AF163</f>
        <v>0</v>
      </c>
      <c r="AH163" s="64">
        <f t="shared" si="40"/>
        <v>0</v>
      </c>
      <c r="AJ163">
        <f t="shared" si="41"/>
        <v>0</v>
      </c>
      <c r="AK163">
        <f>IF(W163&gt;0,2,IF(AB163&gt;0,2,IF(AG163&gt;0,2,0)))</f>
        <v>2</v>
      </c>
      <c r="AL163">
        <v>2</v>
      </c>
      <c r="AM163" s="64">
        <f>IF(W163&gt;0,VLOOKUP(B163,EnrollmentEthnicityFreeMealsSch!B:E,4,FALSE),0)/3</f>
        <v>86.666666666666671</v>
      </c>
    </row>
    <row r="164" spans="1:39" ht="15" customHeight="1">
      <c r="A164" t="str">
        <f>VLOOKUP(B164,'PUBLIC &amp; PRIVATE'!D:I,6,FALSE)</f>
        <v>0777</v>
      </c>
      <c r="B164" s="33" t="s">
        <v>177</v>
      </c>
      <c r="C164" s="2" t="str">
        <f>VLOOKUP(B164,'PUBLIC &amp; PRIVATE'!D:H,2,FALSE)</f>
        <v>557 Renz Ave</v>
      </c>
      <c r="D164" s="2" t="str">
        <f>VLOOKUP(B164,'PUBLIC &amp; PRIVATE'!D:H,3,FALSE)</f>
        <v>Sellersburg</v>
      </c>
      <c r="E164" s="2" t="str">
        <f>VLOOKUP(C164,'PUBLIC &amp; PRIVATE'!E:I,4,FALSE)</f>
        <v>47172-1399</v>
      </c>
      <c r="F164" s="2"/>
      <c r="G164" s="2"/>
      <c r="H164" s="2"/>
      <c r="I164" s="4">
        <f t="shared" si="34"/>
        <v>0</v>
      </c>
      <c r="J164" s="13">
        <f t="shared" si="35"/>
        <v>0</v>
      </c>
      <c r="K164" s="13">
        <f t="shared" si="36"/>
        <v>0</v>
      </c>
      <c r="L164" s="2"/>
      <c r="M164" s="2"/>
      <c r="N164" s="2"/>
      <c r="O164" s="4">
        <f t="shared" si="37"/>
        <v>0</v>
      </c>
      <c r="P164" s="13">
        <f t="shared" si="38"/>
        <v>0</v>
      </c>
      <c r="Q164" s="13">
        <f t="shared" si="39"/>
        <v>0</v>
      </c>
      <c r="R164" s="2"/>
      <c r="S164" s="2"/>
      <c r="T164" s="2"/>
      <c r="U164" s="4">
        <f t="shared" si="28"/>
        <v>0</v>
      </c>
      <c r="V164" s="13">
        <f t="shared" si="29"/>
        <v>0</v>
      </c>
      <c r="W164" s="13">
        <f t="shared" si="30"/>
        <v>0</v>
      </c>
      <c r="X164" s="2">
        <v>235</v>
      </c>
      <c r="Y164" s="2">
        <v>229</v>
      </c>
      <c r="Z164" s="4">
        <f t="shared" si="31"/>
        <v>464</v>
      </c>
      <c r="AA164" s="13">
        <f t="shared" si="32"/>
        <v>46.400000000000006</v>
      </c>
      <c r="AB164" s="13">
        <f>Z164+AA164</f>
        <v>510.4</v>
      </c>
      <c r="AC164" s="2">
        <v>231</v>
      </c>
      <c r="AD164" s="2">
        <v>217</v>
      </c>
      <c r="AE164" s="4">
        <f t="shared" si="33"/>
        <v>448</v>
      </c>
      <c r="AF164" s="15">
        <f>AE164*0.1</f>
        <v>44.800000000000004</v>
      </c>
      <c r="AG164" s="22">
        <f>AE164+AF164</f>
        <v>492.8</v>
      </c>
      <c r="AH164" s="64">
        <f t="shared" si="40"/>
        <v>98.56</v>
      </c>
      <c r="AJ164">
        <f t="shared" si="41"/>
        <v>1</v>
      </c>
      <c r="AK164">
        <f>IF(W164&gt;0,2,IF(AB164&gt;0,2,IF(AG164&gt;0,2,0)))</f>
        <v>2</v>
      </c>
      <c r="AL164">
        <v>2</v>
      </c>
      <c r="AM164" s="64">
        <f>IF(W164&gt;0,VLOOKUP(B164,EnrollmentEthnicityFreeMealsSch!B:E,4,FALSE),0)/3</f>
        <v>0</v>
      </c>
    </row>
    <row r="165" spans="1:39" ht="15" customHeight="1">
      <c r="A165" t="str">
        <f>VLOOKUP(B165,'PUBLIC &amp; PRIVATE'!D:I,6,FALSE)</f>
        <v>0781</v>
      </c>
      <c r="B165" s="33" t="s">
        <v>178</v>
      </c>
      <c r="C165" s="2" t="str">
        <f>VLOOKUP(B165,'PUBLIC &amp; PRIVATE'!D:H,2,FALSE)</f>
        <v>495 N Indiana Ave</v>
      </c>
      <c r="D165" s="2" t="str">
        <f>VLOOKUP(B165,'PUBLIC &amp; PRIVATE'!D:H,3,FALSE)</f>
        <v>Sellersburg</v>
      </c>
      <c r="E165" s="2" t="str">
        <f>VLOOKUP(C165,'PUBLIC &amp; PRIVATE'!E:I,4,FALSE)</f>
        <v>47172-1296</v>
      </c>
      <c r="F165" s="2"/>
      <c r="G165" s="2"/>
      <c r="H165" s="2"/>
      <c r="I165" s="4">
        <f t="shared" si="34"/>
        <v>0</v>
      </c>
      <c r="J165" s="13">
        <f t="shared" si="35"/>
        <v>0</v>
      </c>
      <c r="K165" s="13">
        <f t="shared" si="36"/>
        <v>0</v>
      </c>
      <c r="L165" s="2"/>
      <c r="M165" s="2"/>
      <c r="N165" s="2"/>
      <c r="O165" s="4">
        <f t="shared" si="37"/>
        <v>0</v>
      </c>
      <c r="P165" s="13">
        <f t="shared" si="38"/>
        <v>0</v>
      </c>
      <c r="Q165" s="13">
        <f t="shared" si="39"/>
        <v>0</v>
      </c>
      <c r="R165" s="2">
        <v>252</v>
      </c>
      <c r="S165" s="2">
        <v>230</v>
      </c>
      <c r="T165" s="2">
        <v>207</v>
      </c>
      <c r="U165" s="4">
        <f t="shared" si="28"/>
        <v>689</v>
      </c>
      <c r="V165" s="13">
        <f t="shared" si="29"/>
        <v>68.900000000000006</v>
      </c>
      <c r="W165" s="13">
        <f t="shared" si="30"/>
        <v>757.9</v>
      </c>
      <c r="X165" s="2"/>
      <c r="Y165" s="2"/>
      <c r="Z165" s="4">
        <f t="shared" si="31"/>
        <v>0</v>
      </c>
      <c r="AA165" s="13">
        <f t="shared" si="32"/>
        <v>0</v>
      </c>
      <c r="AB165" s="13">
        <f>Z165+AA165</f>
        <v>0</v>
      </c>
      <c r="AC165" s="2"/>
      <c r="AD165" s="2"/>
      <c r="AE165" s="4">
        <f t="shared" si="33"/>
        <v>0</v>
      </c>
      <c r="AF165" s="15">
        <f>AE165*0.1</f>
        <v>0</v>
      </c>
      <c r="AG165" s="22">
        <f>AE165+AF165</f>
        <v>0</v>
      </c>
      <c r="AH165" s="64">
        <f t="shared" si="40"/>
        <v>0</v>
      </c>
      <c r="AJ165">
        <f t="shared" si="41"/>
        <v>0</v>
      </c>
      <c r="AK165">
        <f>IF(W165&gt;0,2,IF(AB165&gt;0,2,IF(AG165&gt;0,2,0)))</f>
        <v>2</v>
      </c>
      <c r="AL165">
        <v>2</v>
      </c>
      <c r="AM165" s="64">
        <f>IF(W165&gt;0,VLOOKUP(B165,EnrollmentEthnicityFreeMealsSch!B:E,4,FALSE),0)/3</f>
        <v>68.666666666666671</v>
      </c>
    </row>
    <row r="166" spans="1:39" ht="15" customHeight="1">
      <c r="A166" t="str">
        <f>VLOOKUP(B166,'PUBLIC &amp; PRIVATE'!D:I,6,FALSE)</f>
        <v>0789</v>
      </c>
      <c r="B166" s="33" t="s">
        <v>179</v>
      </c>
      <c r="C166" s="2" t="str">
        <f>VLOOKUP(B166,'PUBLIC &amp; PRIVATE'!D:H,2,FALSE)</f>
        <v>503 N Indiana Ave</v>
      </c>
      <c r="D166" s="2" t="str">
        <f>VLOOKUP(B166,'PUBLIC &amp; PRIVATE'!D:H,3,FALSE)</f>
        <v>Sellersburg</v>
      </c>
      <c r="E166" s="2" t="str">
        <f>VLOOKUP(C166,'PUBLIC &amp; PRIVATE'!E:I,4,FALSE)</f>
        <v>47172-1295</v>
      </c>
      <c r="F166" s="2"/>
      <c r="G166" s="2"/>
      <c r="H166" s="2">
        <v>211</v>
      </c>
      <c r="I166" s="4">
        <f t="shared" si="34"/>
        <v>211</v>
      </c>
      <c r="J166" s="13">
        <f t="shared" si="35"/>
        <v>21.1</v>
      </c>
      <c r="K166" s="13">
        <f t="shared" si="36"/>
        <v>232.1</v>
      </c>
      <c r="L166" s="2">
        <v>215</v>
      </c>
      <c r="M166" s="2">
        <v>200</v>
      </c>
      <c r="N166" s="2">
        <v>210</v>
      </c>
      <c r="O166" s="4">
        <f t="shared" si="37"/>
        <v>625</v>
      </c>
      <c r="P166" s="13">
        <f t="shared" si="38"/>
        <v>62.5</v>
      </c>
      <c r="Q166" s="13">
        <f t="shared" si="39"/>
        <v>687.5</v>
      </c>
      <c r="R166" s="2"/>
      <c r="S166" s="2"/>
      <c r="T166" s="2"/>
      <c r="U166" s="4">
        <f t="shared" si="28"/>
        <v>0</v>
      </c>
      <c r="V166" s="13">
        <f t="shared" si="29"/>
        <v>0</v>
      </c>
      <c r="W166" s="13">
        <f t="shared" si="30"/>
        <v>0</v>
      </c>
      <c r="X166" s="2"/>
      <c r="Y166" s="2"/>
      <c r="Z166" s="4">
        <f t="shared" si="31"/>
        <v>0</v>
      </c>
      <c r="AA166" s="13">
        <f t="shared" si="32"/>
        <v>0</v>
      </c>
      <c r="AB166" s="13">
        <f>Z166+AA166</f>
        <v>0</v>
      </c>
      <c r="AC166" s="2"/>
      <c r="AD166" s="2"/>
      <c r="AE166" s="4">
        <f t="shared" si="33"/>
        <v>0</v>
      </c>
      <c r="AF166" s="15">
        <f>AE166*0.1</f>
        <v>0</v>
      </c>
      <c r="AG166" s="22">
        <f>AE166+AF166</f>
        <v>0</v>
      </c>
      <c r="AH166" s="64">
        <f t="shared" si="40"/>
        <v>0</v>
      </c>
      <c r="AJ166">
        <f t="shared" si="41"/>
        <v>0</v>
      </c>
      <c r="AK166">
        <f>IF(W166&gt;0,2,IF(AB166&gt;0,2,IF(AG166&gt;0,2,0)))</f>
        <v>0</v>
      </c>
      <c r="AL166">
        <v>2</v>
      </c>
      <c r="AM166" s="64">
        <f>IF(W166&gt;0,VLOOKUP(B166,EnrollmentEthnicityFreeMealsSch!B:E,4,FALSE),0)/3</f>
        <v>0</v>
      </c>
    </row>
    <row r="167" spans="1:39" ht="15" customHeight="1">
      <c r="A167" t="str">
        <f>VLOOKUP(B167,'PUBLIC &amp; PRIVATE'!D:I,6,FALSE)</f>
        <v>0813</v>
      </c>
      <c r="B167" s="33" t="s">
        <v>180</v>
      </c>
      <c r="C167" s="2" t="str">
        <f>VLOOKUP(B167,'PUBLIC &amp; PRIVATE'!D:H,2,FALSE)</f>
        <v>301 West St</v>
      </c>
      <c r="D167" s="2" t="str">
        <f>VLOOKUP(B167,'PUBLIC &amp; PRIVATE'!D:H,3,FALSE)</f>
        <v>Borden</v>
      </c>
      <c r="E167" s="2" t="str">
        <f>VLOOKUP(C167,'PUBLIC &amp; PRIVATE'!E:I,4,FALSE)</f>
        <v>47106-9402</v>
      </c>
      <c r="F167" s="2"/>
      <c r="G167" s="2"/>
      <c r="H167" s="2"/>
      <c r="I167" s="4">
        <f t="shared" si="34"/>
        <v>0</v>
      </c>
      <c r="J167" s="13">
        <f t="shared" si="35"/>
        <v>0</v>
      </c>
      <c r="K167" s="13">
        <f t="shared" si="36"/>
        <v>0</v>
      </c>
      <c r="L167" s="2"/>
      <c r="M167" s="2"/>
      <c r="N167" s="2"/>
      <c r="O167" s="4">
        <f t="shared" si="37"/>
        <v>0</v>
      </c>
      <c r="P167" s="13">
        <f t="shared" si="38"/>
        <v>0</v>
      </c>
      <c r="Q167" s="13">
        <f t="shared" si="39"/>
        <v>0</v>
      </c>
      <c r="R167" s="2"/>
      <c r="S167" s="2">
        <v>53</v>
      </c>
      <c r="T167" s="2">
        <v>54</v>
      </c>
      <c r="U167" s="4">
        <f t="shared" si="28"/>
        <v>107</v>
      </c>
      <c r="V167" s="13">
        <f t="shared" si="29"/>
        <v>10.700000000000001</v>
      </c>
      <c r="W167" s="13">
        <f t="shared" si="30"/>
        <v>117.7</v>
      </c>
      <c r="X167" s="2">
        <v>63</v>
      </c>
      <c r="Y167" s="2">
        <v>57</v>
      </c>
      <c r="Z167" s="4">
        <f t="shared" si="31"/>
        <v>120</v>
      </c>
      <c r="AA167" s="13">
        <f t="shared" si="32"/>
        <v>12</v>
      </c>
      <c r="AB167" s="13">
        <f>Z167+AA167</f>
        <v>132</v>
      </c>
      <c r="AC167" s="2">
        <v>56</v>
      </c>
      <c r="AD167" s="2">
        <v>50</v>
      </c>
      <c r="AE167" s="4">
        <f t="shared" si="33"/>
        <v>106</v>
      </c>
      <c r="AF167" s="15">
        <f>AE167*0.1</f>
        <v>10.600000000000001</v>
      </c>
      <c r="AG167" s="22">
        <f>AE167+AF167</f>
        <v>116.6</v>
      </c>
      <c r="AH167" s="64">
        <f t="shared" si="40"/>
        <v>23.32</v>
      </c>
      <c r="AJ167">
        <f t="shared" si="41"/>
        <v>1</v>
      </c>
      <c r="AK167">
        <f>IF(W167&gt;0,2,IF(AB167&gt;0,2,IF(AG167&gt;0,2,0)))</f>
        <v>2</v>
      </c>
      <c r="AL167">
        <v>2</v>
      </c>
      <c r="AM167" s="64">
        <f>IF(W167&gt;0,VLOOKUP(B167,EnrollmentEthnicityFreeMealsSch!B:E,4,FALSE),0)/3</f>
        <v>36</v>
      </c>
    </row>
    <row r="168" spans="1:39" ht="15" customHeight="1">
      <c r="A168" t="str">
        <f>VLOOKUP(B168,'PUBLIC &amp; PRIVATE'!D:I,6,FALSE)</f>
        <v>0815</v>
      </c>
      <c r="B168" s="33" t="s">
        <v>181</v>
      </c>
      <c r="C168" s="2" t="str">
        <f>VLOOKUP(B168,'PUBLIC &amp; PRIVATE'!D:H,2,FALSE)</f>
        <v>303 West St</v>
      </c>
      <c r="D168" s="2" t="str">
        <f>VLOOKUP(B168,'PUBLIC &amp; PRIVATE'!D:H,3,FALSE)</f>
        <v>Borden</v>
      </c>
      <c r="E168" s="2" t="str">
        <f>VLOOKUP(C168,'PUBLIC &amp; PRIVATE'!E:I,4,FALSE)</f>
        <v>47106-9402</v>
      </c>
      <c r="F168" s="2">
        <v>34</v>
      </c>
      <c r="G168" s="2">
        <v>35</v>
      </c>
      <c r="H168" s="2">
        <v>35</v>
      </c>
      <c r="I168" s="4">
        <f t="shared" si="34"/>
        <v>104</v>
      </c>
      <c r="J168" s="13">
        <f t="shared" si="35"/>
        <v>10.4</v>
      </c>
      <c r="K168" s="13">
        <f t="shared" si="36"/>
        <v>114.4</v>
      </c>
      <c r="L168" s="2">
        <v>49</v>
      </c>
      <c r="M168" s="2">
        <v>55</v>
      </c>
      <c r="N168" s="2">
        <v>48</v>
      </c>
      <c r="O168" s="4">
        <f t="shared" si="37"/>
        <v>152</v>
      </c>
      <c r="P168" s="13">
        <f t="shared" si="38"/>
        <v>15.200000000000001</v>
      </c>
      <c r="Q168" s="13">
        <f t="shared" si="39"/>
        <v>167.2</v>
      </c>
      <c r="R168" s="2">
        <v>55</v>
      </c>
      <c r="S168" s="2"/>
      <c r="T168" s="2"/>
      <c r="U168" s="4">
        <f t="shared" si="28"/>
        <v>55</v>
      </c>
      <c r="V168" s="13">
        <f t="shared" si="29"/>
        <v>5.5</v>
      </c>
      <c r="W168" s="13">
        <f t="shared" si="30"/>
        <v>60.5</v>
      </c>
      <c r="X168" s="2"/>
      <c r="Y168" s="2"/>
      <c r="Z168" s="4">
        <f t="shared" si="31"/>
        <v>0</v>
      </c>
      <c r="AA168" s="13">
        <f t="shared" si="32"/>
        <v>0</v>
      </c>
      <c r="AB168" s="13">
        <f>Z168+AA168</f>
        <v>0</v>
      </c>
      <c r="AC168" s="2"/>
      <c r="AD168" s="2"/>
      <c r="AE168" s="4">
        <f t="shared" si="33"/>
        <v>0</v>
      </c>
      <c r="AF168" s="15">
        <f>AE168*0.1</f>
        <v>0</v>
      </c>
      <c r="AG168" s="22">
        <f>AE168+AF168</f>
        <v>0</v>
      </c>
      <c r="AH168" s="64">
        <f t="shared" si="40"/>
        <v>0</v>
      </c>
      <c r="AJ168">
        <f t="shared" si="41"/>
        <v>0</v>
      </c>
      <c r="AK168">
        <f>IF(W168&gt;0,2,IF(AB168&gt;0,2,IF(AG168&gt;0,2,0)))</f>
        <v>2</v>
      </c>
      <c r="AL168">
        <v>2</v>
      </c>
      <c r="AM168" s="64">
        <f>IF(W168&gt;0,VLOOKUP(B168,EnrollmentEthnicityFreeMealsSch!B:E,4,FALSE),0)/3</f>
        <v>31.333333333333332</v>
      </c>
    </row>
    <row r="169" spans="1:39" ht="15" customHeight="1">
      <c r="A169" t="str">
        <f>VLOOKUP(B169,'PUBLIC &amp; PRIVATE'!D:I,6,FALSE)</f>
        <v>0818</v>
      </c>
      <c r="B169" s="33" t="s">
        <v>182</v>
      </c>
      <c r="C169" s="2" t="str">
        <f>VLOOKUP(B169,'PUBLIC &amp; PRIVATE'!D:H,2,FALSE)</f>
        <v>8604 Commerce Park Dr</v>
      </c>
      <c r="D169" s="2" t="str">
        <f>VLOOKUP(B169,'PUBLIC &amp; PRIVATE'!D:H,3,FALSE)</f>
        <v>Sellersburg</v>
      </c>
      <c r="E169" s="2" t="str">
        <f>VLOOKUP(C169,'PUBLIC &amp; PRIVATE'!E:I,4,FALSE)</f>
        <v>47172-0000</v>
      </c>
      <c r="F169" s="2">
        <v>198</v>
      </c>
      <c r="G169" s="2">
        <v>235</v>
      </c>
      <c r="H169" s="2"/>
      <c r="I169" s="4">
        <f t="shared" si="34"/>
        <v>433</v>
      </c>
      <c r="J169" s="13">
        <f t="shared" si="35"/>
        <v>43.300000000000004</v>
      </c>
      <c r="K169" s="13">
        <f t="shared" si="36"/>
        <v>476.3</v>
      </c>
      <c r="L169" s="2"/>
      <c r="M169" s="2"/>
      <c r="N169" s="2"/>
      <c r="O169" s="4">
        <f t="shared" si="37"/>
        <v>0</v>
      </c>
      <c r="P169" s="13">
        <f t="shared" si="38"/>
        <v>0</v>
      </c>
      <c r="Q169" s="13">
        <f t="shared" si="39"/>
        <v>0</v>
      </c>
      <c r="R169" s="2"/>
      <c r="S169" s="2"/>
      <c r="T169" s="2"/>
      <c r="U169" s="4">
        <f t="shared" si="28"/>
        <v>0</v>
      </c>
      <c r="V169" s="13">
        <f t="shared" si="29"/>
        <v>0</v>
      </c>
      <c r="W169" s="13">
        <f t="shared" si="30"/>
        <v>0</v>
      </c>
      <c r="X169" s="2"/>
      <c r="Y169" s="2"/>
      <c r="Z169" s="4">
        <f t="shared" si="31"/>
        <v>0</v>
      </c>
      <c r="AA169" s="13">
        <f t="shared" si="32"/>
        <v>0</v>
      </c>
      <c r="AB169" s="13">
        <f>Z169+AA169</f>
        <v>0</v>
      </c>
      <c r="AC169" s="2"/>
      <c r="AD169" s="2"/>
      <c r="AE169" s="4">
        <f t="shared" si="33"/>
        <v>0</v>
      </c>
      <c r="AF169" s="15">
        <f>AE169*0.1</f>
        <v>0</v>
      </c>
      <c r="AG169" s="22">
        <f>AE169+AF169</f>
        <v>0</v>
      </c>
      <c r="AH169" s="64">
        <f t="shared" si="40"/>
        <v>0</v>
      </c>
      <c r="AJ169">
        <f t="shared" si="41"/>
        <v>0</v>
      </c>
      <c r="AK169">
        <f>IF(W169&gt;0,2,IF(AB169&gt;0,2,IF(AG169&gt;0,2,0)))</f>
        <v>0</v>
      </c>
      <c r="AL169">
        <v>2</v>
      </c>
      <c r="AM169" s="64">
        <f>IF(W169&gt;0,VLOOKUP(B169,EnrollmentEthnicityFreeMealsSch!B:E,4,FALSE),0)/3</f>
        <v>0</v>
      </c>
    </row>
    <row r="170" spans="1:39" ht="15" customHeight="1">
      <c r="A170" t="str">
        <f>VLOOKUP(B170,'PUBLIC &amp; PRIVATE'!D:I,6,FALSE)</f>
        <v>0833</v>
      </c>
      <c r="B170" s="33" t="s">
        <v>183</v>
      </c>
      <c r="C170" s="2" t="str">
        <f>VLOOKUP(B170,'PUBLIC &amp; PRIVATE'!D:H,2,FALSE)</f>
        <v>800 Dr Dot Lewis Dr</v>
      </c>
      <c r="D170" s="2" t="str">
        <f>VLOOKUP(B170,'PUBLIC &amp; PRIVATE'!D:H,3,FALSE)</f>
        <v>Clarksville</v>
      </c>
      <c r="E170" s="2" t="str">
        <f>VLOOKUP(C170,'PUBLIC &amp; PRIVATE'!E:I,4,FALSE)</f>
        <v>47129-2399</v>
      </c>
      <c r="F170" s="2"/>
      <c r="G170" s="2"/>
      <c r="H170" s="2"/>
      <c r="I170" s="4">
        <f t="shared" si="34"/>
        <v>0</v>
      </c>
      <c r="J170" s="13">
        <f t="shared" si="35"/>
        <v>0</v>
      </c>
      <c r="K170" s="13">
        <f t="shared" si="36"/>
        <v>0</v>
      </c>
      <c r="L170" s="2"/>
      <c r="M170" s="2"/>
      <c r="N170" s="2"/>
      <c r="O170" s="4">
        <f t="shared" si="37"/>
        <v>0</v>
      </c>
      <c r="P170" s="13">
        <f t="shared" si="38"/>
        <v>0</v>
      </c>
      <c r="Q170" s="13">
        <f t="shared" si="39"/>
        <v>0</v>
      </c>
      <c r="R170" s="2"/>
      <c r="S170" s="2"/>
      <c r="T170" s="2"/>
      <c r="U170" s="4">
        <f t="shared" si="28"/>
        <v>0</v>
      </c>
      <c r="V170" s="13">
        <f t="shared" si="29"/>
        <v>0</v>
      </c>
      <c r="W170" s="13">
        <f t="shared" si="30"/>
        <v>0</v>
      </c>
      <c r="X170" s="2">
        <v>91</v>
      </c>
      <c r="Y170" s="2">
        <v>126</v>
      </c>
      <c r="Z170" s="4">
        <f t="shared" si="31"/>
        <v>217</v>
      </c>
      <c r="AA170" s="13">
        <f t="shared" si="32"/>
        <v>21.700000000000003</v>
      </c>
      <c r="AB170" s="13">
        <f>Z170+AA170</f>
        <v>238.7</v>
      </c>
      <c r="AC170" s="2">
        <v>106</v>
      </c>
      <c r="AD170" s="2">
        <v>116</v>
      </c>
      <c r="AE170" s="4">
        <f t="shared" si="33"/>
        <v>222</v>
      </c>
      <c r="AF170" s="15">
        <f>AE170*0.1</f>
        <v>22.200000000000003</v>
      </c>
      <c r="AG170" s="22">
        <f>AE170+AF170</f>
        <v>244.2</v>
      </c>
      <c r="AH170" s="64">
        <f t="shared" si="40"/>
        <v>48.84</v>
      </c>
      <c r="AJ170">
        <f t="shared" si="41"/>
        <v>1</v>
      </c>
      <c r="AK170">
        <f>IF(W170&gt;0,2,IF(AB170&gt;0,2,IF(AG170&gt;0,2,0)))</f>
        <v>2</v>
      </c>
      <c r="AL170">
        <v>2</v>
      </c>
      <c r="AM170" s="64">
        <f>IF(W170&gt;0,VLOOKUP(B170,EnrollmentEthnicityFreeMealsSch!B:E,4,FALSE),0)/3</f>
        <v>0</v>
      </c>
    </row>
    <row r="171" spans="1:39" ht="15" customHeight="1">
      <c r="A171" t="str">
        <f>VLOOKUP(B171,'PUBLIC &amp; PRIVATE'!D:I,6,FALSE)</f>
        <v>0845</v>
      </c>
      <c r="B171" s="33" t="s">
        <v>184</v>
      </c>
      <c r="C171" s="2" t="str">
        <f>VLOOKUP(B171,'PUBLIC &amp; PRIVATE'!D:H,2,FALSE)</f>
        <v>700 N Randolph Ave</v>
      </c>
      <c r="D171" s="2" t="str">
        <f>VLOOKUP(B171,'PUBLIC &amp; PRIVATE'!D:H,3,FALSE)</f>
        <v>Clarksville</v>
      </c>
      <c r="E171" s="2" t="str">
        <f>VLOOKUP(C171,'PUBLIC &amp; PRIVATE'!E:I,4,FALSE)</f>
        <v>47129-2327</v>
      </c>
      <c r="F171" s="2">
        <v>102</v>
      </c>
      <c r="G171" s="2">
        <v>93</v>
      </c>
      <c r="H171" s="2">
        <v>114</v>
      </c>
      <c r="I171" s="4">
        <f t="shared" si="34"/>
        <v>309</v>
      </c>
      <c r="J171" s="13">
        <f t="shared" si="35"/>
        <v>30.900000000000002</v>
      </c>
      <c r="K171" s="13">
        <f t="shared" si="36"/>
        <v>339.9</v>
      </c>
      <c r="L171" s="2">
        <v>102</v>
      </c>
      <c r="M171" s="2">
        <v>90</v>
      </c>
      <c r="N171" s="2"/>
      <c r="O171" s="4">
        <f t="shared" si="37"/>
        <v>192</v>
      </c>
      <c r="P171" s="13">
        <f t="shared" si="38"/>
        <v>19.200000000000003</v>
      </c>
      <c r="Q171" s="13">
        <f t="shared" si="39"/>
        <v>211.2</v>
      </c>
      <c r="R171" s="2"/>
      <c r="S171" s="2"/>
      <c r="T171" s="2"/>
      <c r="U171" s="4">
        <f t="shared" si="28"/>
        <v>0</v>
      </c>
      <c r="V171" s="13">
        <f t="shared" si="29"/>
        <v>0</v>
      </c>
      <c r="W171" s="13">
        <f t="shared" si="30"/>
        <v>0</v>
      </c>
      <c r="X171" s="2"/>
      <c r="Y171" s="2"/>
      <c r="Z171" s="4">
        <f t="shared" si="31"/>
        <v>0</v>
      </c>
      <c r="AA171" s="13">
        <f t="shared" si="32"/>
        <v>0</v>
      </c>
      <c r="AB171" s="13">
        <f>Z171+AA171</f>
        <v>0</v>
      </c>
      <c r="AC171" s="2"/>
      <c r="AD171" s="2"/>
      <c r="AE171" s="4">
        <f t="shared" si="33"/>
        <v>0</v>
      </c>
      <c r="AF171" s="15">
        <f>AE171*0.1</f>
        <v>0</v>
      </c>
      <c r="AG171" s="22">
        <f>AE171+AF171</f>
        <v>0</v>
      </c>
      <c r="AH171" s="64">
        <f t="shared" si="40"/>
        <v>0</v>
      </c>
      <c r="AJ171">
        <f t="shared" si="41"/>
        <v>0</v>
      </c>
      <c r="AK171">
        <f>IF(W171&gt;0,2,IF(AB171&gt;0,2,IF(AG171&gt;0,2,0)))</f>
        <v>0</v>
      </c>
      <c r="AL171">
        <v>2</v>
      </c>
      <c r="AM171" s="64">
        <f>IF(W171&gt;0,VLOOKUP(B171,EnrollmentEthnicityFreeMealsSch!B:E,4,FALSE),0)/3</f>
        <v>0</v>
      </c>
    </row>
    <row r="172" spans="1:39" ht="15" customHeight="1">
      <c r="A172" t="str">
        <f>VLOOKUP(B172,'PUBLIC &amp; PRIVATE'!D:I,6,FALSE)</f>
        <v>0851</v>
      </c>
      <c r="B172" s="33" t="s">
        <v>185</v>
      </c>
      <c r="C172" s="2" t="str">
        <f>VLOOKUP(B172,'PUBLIC &amp; PRIVATE'!D:H,2,FALSE)</f>
        <v>101 Ettel Ln</v>
      </c>
      <c r="D172" s="2" t="str">
        <f>VLOOKUP(B172,'PUBLIC &amp; PRIVATE'!D:H,3,FALSE)</f>
        <v>Clarksville</v>
      </c>
      <c r="E172" s="2" t="str">
        <f>VLOOKUP(C172,'PUBLIC &amp; PRIVATE'!E:I,4,FALSE)</f>
        <v>47129-1899</v>
      </c>
      <c r="F172" s="2"/>
      <c r="G172" s="2"/>
      <c r="H172" s="2"/>
      <c r="I172" s="4">
        <f t="shared" si="34"/>
        <v>0</v>
      </c>
      <c r="J172" s="13">
        <f t="shared" si="35"/>
        <v>0</v>
      </c>
      <c r="K172" s="13">
        <f t="shared" si="36"/>
        <v>0</v>
      </c>
      <c r="L172" s="2"/>
      <c r="M172" s="2"/>
      <c r="N172" s="2">
        <v>123</v>
      </c>
      <c r="O172" s="4">
        <f t="shared" si="37"/>
        <v>123</v>
      </c>
      <c r="P172" s="13">
        <f t="shared" si="38"/>
        <v>12.3</v>
      </c>
      <c r="Q172" s="13">
        <f t="shared" si="39"/>
        <v>135.30000000000001</v>
      </c>
      <c r="R172" s="2">
        <v>97</v>
      </c>
      <c r="S172" s="2">
        <v>87</v>
      </c>
      <c r="T172" s="2">
        <v>118</v>
      </c>
      <c r="U172" s="4">
        <f t="shared" si="28"/>
        <v>302</v>
      </c>
      <c r="V172" s="13">
        <f t="shared" si="29"/>
        <v>30.200000000000003</v>
      </c>
      <c r="W172" s="13">
        <f t="shared" si="30"/>
        <v>332.2</v>
      </c>
      <c r="X172" s="2"/>
      <c r="Y172" s="2"/>
      <c r="Z172" s="4">
        <f t="shared" si="31"/>
        <v>0</v>
      </c>
      <c r="AA172" s="13">
        <f t="shared" si="32"/>
        <v>0</v>
      </c>
      <c r="AB172" s="13">
        <f>Z172+AA172</f>
        <v>0</v>
      </c>
      <c r="AC172" s="2"/>
      <c r="AD172" s="2"/>
      <c r="AE172" s="4">
        <f t="shared" si="33"/>
        <v>0</v>
      </c>
      <c r="AF172" s="15">
        <f>AE172*0.1</f>
        <v>0</v>
      </c>
      <c r="AG172" s="22">
        <f>AE172+AF172</f>
        <v>0</v>
      </c>
      <c r="AH172" s="64">
        <f t="shared" si="40"/>
        <v>0</v>
      </c>
      <c r="AJ172">
        <f t="shared" si="41"/>
        <v>0</v>
      </c>
      <c r="AK172">
        <f>IF(W172&gt;0,2,IF(AB172&gt;0,2,IF(AG172&gt;0,2,0)))</f>
        <v>2</v>
      </c>
      <c r="AL172">
        <v>2</v>
      </c>
      <c r="AM172" s="64">
        <f>IF(W172&gt;0,VLOOKUP(B172,EnrollmentEthnicityFreeMealsSch!B:E,4,FALSE),0)/3</f>
        <v>93.666666666666671</v>
      </c>
    </row>
    <row r="173" spans="1:39" ht="15" customHeight="1">
      <c r="A173" t="str">
        <f>VLOOKUP(B173,'PUBLIC &amp; PRIVATE'!D:I,6,FALSE)</f>
        <v>0755</v>
      </c>
      <c r="B173" s="33" t="s">
        <v>186</v>
      </c>
      <c r="C173" s="2" t="str">
        <f>VLOOKUP(B173,'PUBLIC &amp; PRIVATE'!D:H,2,FALSE)</f>
        <v>2915 Charlestown Pk</v>
      </c>
      <c r="D173" s="2" t="str">
        <f>VLOOKUP(B173,'PUBLIC &amp; PRIVATE'!D:H,3,FALSE)</f>
        <v>Jeffersonville</v>
      </c>
      <c r="E173" s="2" t="str">
        <f>VLOOKUP(C173,'PUBLIC &amp; PRIVATE'!E:I,4,FALSE)</f>
        <v>47130-9327</v>
      </c>
      <c r="F173" s="2">
        <v>68</v>
      </c>
      <c r="G173" s="2">
        <v>79</v>
      </c>
      <c r="H173" s="2">
        <v>72</v>
      </c>
      <c r="I173" s="4">
        <f t="shared" si="34"/>
        <v>219</v>
      </c>
      <c r="J173" s="13">
        <f t="shared" si="35"/>
        <v>21.900000000000002</v>
      </c>
      <c r="K173" s="13">
        <f t="shared" si="36"/>
        <v>240.9</v>
      </c>
      <c r="L173" s="2">
        <v>89</v>
      </c>
      <c r="M173" s="2">
        <v>90</v>
      </c>
      <c r="N173" s="2">
        <v>69</v>
      </c>
      <c r="O173" s="4">
        <f t="shared" si="37"/>
        <v>248</v>
      </c>
      <c r="P173" s="13">
        <f t="shared" si="38"/>
        <v>24.8</v>
      </c>
      <c r="Q173" s="13">
        <f t="shared" si="39"/>
        <v>272.8</v>
      </c>
      <c r="R173" s="2"/>
      <c r="S173" s="2"/>
      <c r="T173" s="2"/>
      <c r="U173" s="4">
        <f t="shared" si="28"/>
        <v>0</v>
      </c>
      <c r="V173" s="13">
        <f t="shared" si="29"/>
        <v>0</v>
      </c>
      <c r="W173" s="13">
        <f t="shared" si="30"/>
        <v>0</v>
      </c>
      <c r="X173" s="2"/>
      <c r="Y173" s="2"/>
      <c r="Z173" s="4">
        <f t="shared" si="31"/>
        <v>0</v>
      </c>
      <c r="AA173" s="13">
        <f t="shared" si="32"/>
        <v>0</v>
      </c>
      <c r="AB173" s="13">
        <f>Z173+AA173</f>
        <v>0</v>
      </c>
      <c r="AC173" s="2"/>
      <c r="AD173" s="2"/>
      <c r="AE173" s="4">
        <f t="shared" si="33"/>
        <v>0</v>
      </c>
      <c r="AF173" s="15">
        <f>AE173*0.1</f>
        <v>0</v>
      </c>
      <c r="AG173" s="22">
        <f>AE173+AF173</f>
        <v>0</v>
      </c>
      <c r="AH173" s="64">
        <f t="shared" si="40"/>
        <v>0</v>
      </c>
      <c r="AJ173">
        <f t="shared" si="41"/>
        <v>0</v>
      </c>
      <c r="AK173">
        <f>IF(W173&gt;0,2,IF(AB173&gt;0,2,IF(AG173&gt;0,2,0)))</f>
        <v>0</v>
      </c>
      <c r="AL173">
        <v>2</v>
      </c>
      <c r="AM173" s="64">
        <f>IF(W173&gt;0,VLOOKUP(B173,EnrollmentEthnicityFreeMealsSch!B:E,4,FALSE),0)/3</f>
        <v>0</v>
      </c>
    </row>
    <row r="174" spans="1:39" ht="15" customHeight="1">
      <c r="A174" t="str">
        <f>VLOOKUP(B174,'PUBLIC &amp; PRIVATE'!D:I,6,FALSE)</f>
        <v>0761</v>
      </c>
      <c r="B174" s="33" t="s">
        <v>187</v>
      </c>
      <c r="C174" s="2" t="str">
        <f>VLOOKUP(B174,'PUBLIC &amp; PRIVATE'!D:H,2,FALSE)</f>
        <v>2710 Hamburg Pike</v>
      </c>
      <c r="D174" s="2" t="str">
        <f>VLOOKUP(B174,'PUBLIC &amp; PRIVATE'!D:H,3,FALSE)</f>
        <v>Jeffersonville</v>
      </c>
      <c r="E174" s="2" t="str">
        <f>VLOOKUP(C174,'PUBLIC &amp; PRIVATE'!E:I,4,FALSE)</f>
        <v>47130-9830</v>
      </c>
      <c r="F174" s="2">
        <v>54</v>
      </c>
      <c r="G174" s="2">
        <v>46</v>
      </c>
      <c r="H174" s="2">
        <v>43</v>
      </c>
      <c r="I174" s="4">
        <f t="shared" si="34"/>
        <v>143</v>
      </c>
      <c r="J174" s="13">
        <f t="shared" si="35"/>
        <v>14.3</v>
      </c>
      <c r="K174" s="13">
        <f t="shared" si="36"/>
        <v>157.30000000000001</v>
      </c>
      <c r="L174" s="2">
        <v>59</v>
      </c>
      <c r="M174" s="2">
        <v>79</v>
      </c>
      <c r="N174" s="2">
        <v>66</v>
      </c>
      <c r="O174" s="4">
        <f t="shared" si="37"/>
        <v>204</v>
      </c>
      <c r="P174" s="13">
        <f t="shared" si="38"/>
        <v>20.400000000000002</v>
      </c>
      <c r="Q174" s="13">
        <f t="shared" si="39"/>
        <v>224.4</v>
      </c>
      <c r="R174" s="2"/>
      <c r="S174" s="2"/>
      <c r="T174" s="2"/>
      <c r="U174" s="4">
        <f t="shared" si="28"/>
        <v>0</v>
      </c>
      <c r="V174" s="13">
        <f t="shared" si="29"/>
        <v>0</v>
      </c>
      <c r="W174" s="13">
        <f t="shared" si="30"/>
        <v>0</v>
      </c>
      <c r="X174" s="2"/>
      <c r="Y174" s="2"/>
      <c r="Z174" s="4">
        <f t="shared" si="31"/>
        <v>0</v>
      </c>
      <c r="AA174" s="13">
        <f t="shared" si="32"/>
        <v>0</v>
      </c>
      <c r="AB174" s="13">
        <f>Z174+AA174</f>
        <v>0</v>
      </c>
      <c r="AC174" s="2"/>
      <c r="AD174" s="2"/>
      <c r="AE174" s="4">
        <f t="shared" si="33"/>
        <v>0</v>
      </c>
      <c r="AF174" s="15">
        <f>AE174*0.1</f>
        <v>0</v>
      </c>
      <c r="AG174" s="22">
        <f>AE174+AF174</f>
        <v>0</v>
      </c>
      <c r="AH174" s="64">
        <f t="shared" si="40"/>
        <v>0</v>
      </c>
      <c r="AJ174">
        <f t="shared" si="41"/>
        <v>0</v>
      </c>
      <c r="AK174">
        <f>IF(W174&gt;0,2,IF(AB174&gt;0,2,IF(AG174&gt;0,2,0)))</f>
        <v>0</v>
      </c>
      <c r="AL174">
        <v>2</v>
      </c>
      <c r="AM174" s="64">
        <f>IF(W174&gt;0,VLOOKUP(B174,EnrollmentEthnicityFreeMealsSch!B:E,4,FALSE),0)/3</f>
        <v>0</v>
      </c>
    </row>
    <row r="175" spans="1:39" ht="15" customHeight="1">
      <c r="A175" t="str">
        <f>VLOOKUP(B175,'PUBLIC &amp; PRIVATE'!D:I,6,FALSE)</f>
        <v>0801</v>
      </c>
      <c r="B175" s="33" t="s">
        <v>188</v>
      </c>
      <c r="C175" s="2" t="str">
        <f>VLOOKUP(B175,'PUBLIC &amp; PRIVATE'!D:H,2,FALSE)</f>
        <v>1907 Oak Ridge Dr</v>
      </c>
      <c r="D175" s="2" t="str">
        <f>VLOOKUP(B175,'PUBLIC &amp; PRIVATE'!D:H,3,FALSE)</f>
        <v>Jeffersonville</v>
      </c>
      <c r="E175" s="2" t="str">
        <f>VLOOKUP(C175,'PUBLIC &amp; PRIVATE'!E:I,4,FALSE)</f>
        <v>47130-6025</v>
      </c>
      <c r="F175" s="2">
        <v>90</v>
      </c>
      <c r="G175" s="2">
        <v>74</v>
      </c>
      <c r="H175" s="2">
        <v>80</v>
      </c>
      <c r="I175" s="4">
        <f t="shared" si="34"/>
        <v>244</v>
      </c>
      <c r="J175" s="13">
        <f t="shared" si="35"/>
        <v>24.400000000000002</v>
      </c>
      <c r="K175" s="13">
        <f t="shared" si="36"/>
        <v>268.39999999999998</v>
      </c>
      <c r="L175" s="2">
        <v>76</v>
      </c>
      <c r="M175" s="2">
        <v>76</v>
      </c>
      <c r="N175" s="2">
        <v>84</v>
      </c>
      <c r="O175" s="4">
        <f t="shared" si="37"/>
        <v>236</v>
      </c>
      <c r="P175" s="13">
        <f t="shared" si="38"/>
        <v>23.6</v>
      </c>
      <c r="Q175" s="13">
        <f t="shared" si="39"/>
        <v>259.60000000000002</v>
      </c>
      <c r="R175" s="2"/>
      <c r="S175" s="2"/>
      <c r="T175" s="2"/>
      <c r="U175" s="4">
        <f t="shared" si="28"/>
        <v>0</v>
      </c>
      <c r="V175" s="13">
        <f t="shared" si="29"/>
        <v>0</v>
      </c>
      <c r="W175" s="13">
        <f t="shared" si="30"/>
        <v>0</v>
      </c>
      <c r="X175" s="2"/>
      <c r="Y175" s="2"/>
      <c r="Z175" s="4">
        <f t="shared" si="31"/>
        <v>0</v>
      </c>
      <c r="AA175" s="13">
        <f t="shared" si="32"/>
        <v>0</v>
      </c>
      <c r="AB175" s="13">
        <f>Z175+AA175</f>
        <v>0</v>
      </c>
      <c r="AC175" s="2"/>
      <c r="AD175" s="2"/>
      <c r="AE175" s="4">
        <f t="shared" si="33"/>
        <v>0</v>
      </c>
      <c r="AF175" s="15">
        <f>AE175*0.1</f>
        <v>0</v>
      </c>
      <c r="AG175" s="22">
        <f>AE175+AF175</f>
        <v>0</v>
      </c>
      <c r="AH175" s="64">
        <f t="shared" si="40"/>
        <v>0</v>
      </c>
      <c r="AJ175">
        <f t="shared" si="41"/>
        <v>0</v>
      </c>
      <c r="AK175">
        <f>IF(W175&gt;0,2,IF(AB175&gt;0,2,IF(AG175&gt;0,2,0)))</f>
        <v>0</v>
      </c>
      <c r="AL175">
        <v>2</v>
      </c>
      <c r="AM175" s="64">
        <f>IF(W175&gt;0,VLOOKUP(B175,EnrollmentEthnicityFreeMealsSch!B:E,4,FALSE),0)/3</f>
        <v>0</v>
      </c>
    </row>
    <row r="176" spans="1:39" ht="15" customHeight="1">
      <c r="A176" t="str">
        <f>VLOOKUP(B176,'PUBLIC &amp; PRIVATE'!D:I,6,FALSE)</f>
        <v>0805</v>
      </c>
      <c r="B176" s="33" t="s">
        <v>189</v>
      </c>
      <c r="C176" s="2" t="str">
        <f>VLOOKUP(B176,'PUBLIC &amp; PRIVATE'!D:H,2,FALSE)</f>
        <v>210 Maplehurst Dr</v>
      </c>
      <c r="D176" s="2" t="str">
        <f>VLOOKUP(B176,'PUBLIC &amp; PRIVATE'!D:H,3,FALSE)</f>
        <v>Jeffersonville</v>
      </c>
      <c r="E176" s="2" t="str">
        <f>VLOOKUP(C176,'PUBLIC &amp; PRIVATE'!E:I,4,FALSE)</f>
        <v>47130-0000</v>
      </c>
      <c r="F176" s="2">
        <v>83</v>
      </c>
      <c r="G176" s="2">
        <v>87</v>
      </c>
      <c r="H176" s="2">
        <v>89</v>
      </c>
      <c r="I176" s="4">
        <f t="shared" si="34"/>
        <v>259</v>
      </c>
      <c r="J176" s="13">
        <f t="shared" si="35"/>
        <v>25.900000000000002</v>
      </c>
      <c r="K176" s="13">
        <f t="shared" si="36"/>
        <v>284.89999999999998</v>
      </c>
      <c r="L176" s="2">
        <v>89</v>
      </c>
      <c r="M176" s="2">
        <v>76</v>
      </c>
      <c r="N176" s="2">
        <v>84</v>
      </c>
      <c r="O176" s="4">
        <f t="shared" si="37"/>
        <v>249</v>
      </c>
      <c r="P176" s="13">
        <f t="shared" si="38"/>
        <v>24.900000000000002</v>
      </c>
      <c r="Q176" s="13">
        <f t="shared" si="39"/>
        <v>273.89999999999998</v>
      </c>
      <c r="R176" s="2"/>
      <c r="S176" s="2"/>
      <c r="T176" s="2"/>
      <c r="U176" s="4">
        <f t="shared" si="28"/>
        <v>0</v>
      </c>
      <c r="V176" s="13">
        <f t="shared" si="29"/>
        <v>0</v>
      </c>
      <c r="W176" s="13">
        <f t="shared" si="30"/>
        <v>0</v>
      </c>
      <c r="X176" s="2"/>
      <c r="Y176" s="2"/>
      <c r="Z176" s="4">
        <f t="shared" si="31"/>
        <v>0</v>
      </c>
      <c r="AA176" s="13">
        <f t="shared" si="32"/>
        <v>0</v>
      </c>
      <c r="AB176" s="13">
        <f>Z176+AA176</f>
        <v>0</v>
      </c>
      <c r="AC176" s="2"/>
      <c r="AD176" s="2"/>
      <c r="AE176" s="4">
        <f t="shared" si="33"/>
        <v>0</v>
      </c>
      <c r="AF176" s="15">
        <f>AE176*0.1</f>
        <v>0</v>
      </c>
      <c r="AG176" s="22">
        <f>AE176+AF176</f>
        <v>0</v>
      </c>
      <c r="AH176" s="64">
        <f t="shared" si="40"/>
        <v>0</v>
      </c>
      <c r="AJ176">
        <f t="shared" si="41"/>
        <v>0</v>
      </c>
      <c r="AK176">
        <f>IF(W176&gt;0,2,IF(AB176&gt;0,2,IF(AG176&gt;0,2,0)))</f>
        <v>0</v>
      </c>
      <c r="AL176">
        <v>2</v>
      </c>
      <c r="AM176" s="64">
        <f>IF(W176&gt;0,VLOOKUP(B176,EnrollmentEthnicityFreeMealsSch!B:E,4,FALSE),0)/3</f>
        <v>0</v>
      </c>
    </row>
    <row r="177" spans="1:39" ht="15" customHeight="1">
      <c r="A177" t="str">
        <f>VLOOKUP(B177,'PUBLIC &amp; PRIVATE'!D:I,6,FALSE)</f>
        <v>0807</v>
      </c>
      <c r="B177" s="33" t="s">
        <v>190</v>
      </c>
      <c r="C177" s="2" t="str">
        <f>VLOOKUP(B177,'PUBLIC &amp; PRIVATE'!D:H,2,FALSE)</f>
        <v>PO Box 130 - 224 Poplar</v>
      </c>
      <c r="D177" s="2" t="str">
        <f>VLOOKUP(B177,'PUBLIC &amp; PRIVATE'!D:H,3,FALSE)</f>
        <v>New Washington</v>
      </c>
      <c r="E177" s="2" t="str">
        <f>VLOOKUP(C177,'PUBLIC &amp; PRIVATE'!E:I,4,FALSE)</f>
        <v>47162-0130</v>
      </c>
      <c r="F177" s="2">
        <v>55</v>
      </c>
      <c r="G177" s="2">
        <v>38</v>
      </c>
      <c r="H177" s="2">
        <v>51</v>
      </c>
      <c r="I177" s="4">
        <f t="shared" si="34"/>
        <v>144</v>
      </c>
      <c r="J177" s="13">
        <f t="shared" si="35"/>
        <v>14.4</v>
      </c>
      <c r="K177" s="13">
        <f t="shared" si="36"/>
        <v>158.4</v>
      </c>
      <c r="L177" s="2">
        <v>42</v>
      </c>
      <c r="M177" s="2">
        <v>50</v>
      </c>
      <c r="N177" s="2">
        <v>46</v>
      </c>
      <c r="O177" s="4">
        <f t="shared" si="37"/>
        <v>138</v>
      </c>
      <c r="P177" s="13">
        <f t="shared" si="38"/>
        <v>13.8</v>
      </c>
      <c r="Q177" s="13">
        <f t="shared" si="39"/>
        <v>151.80000000000001</v>
      </c>
      <c r="R177" s="2"/>
      <c r="S177" s="2"/>
      <c r="T177" s="2"/>
      <c r="U177" s="4">
        <f t="shared" si="28"/>
        <v>0</v>
      </c>
      <c r="V177" s="13">
        <f t="shared" si="29"/>
        <v>0</v>
      </c>
      <c r="W177" s="13">
        <f t="shared" si="30"/>
        <v>0</v>
      </c>
      <c r="X177" s="2"/>
      <c r="Y177" s="2"/>
      <c r="Z177" s="4">
        <f t="shared" si="31"/>
        <v>0</v>
      </c>
      <c r="AA177" s="13">
        <f t="shared" si="32"/>
        <v>0</v>
      </c>
      <c r="AB177" s="13">
        <f>Z177+AA177</f>
        <v>0</v>
      </c>
      <c r="AC177" s="2"/>
      <c r="AD177" s="2"/>
      <c r="AE177" s="4">
        <f t="shared" si="33"/>
        <v>0</v>
      </c>
      <c r="AF177" s="15">
        <f>AE177*0.1</f>
        <v>0</v>
      </c>
      <c r="AG177" s="22">
        <f>AE177+AF177</f>
        <v>0</v>
      </c>
      <c r="AH177" s="64">
        <f t="shared" si="40"/>
        <v>0</v>
      </c>
      <c r="AJ177">
        <f t="shared" si="41"/>
        <v>0</v>
      </c>
      <c r="AK177">
        <f>IF(W177&gt;0,2,IF(AB177&gt;0,2,IF(AG177&gt;0,2,0)))</f>
        <v>0</v>
      </c>
      <c r="AL177">
        <v>2</v>
      </c>
      <c r="AM177" s="64">
        <f>IF(W177&gt;0,VLOOKUP(B177,EnrollmentEthnicityFreeMealsSch!B:E,4,FALSE),0)/3</f>
        <v>0</v>
      </c>
    </row>
    <row r="178" spans="1:39" ht="15" customHeight="1">
      <c r="A178" t="str">
        <f>VLOOKUP(B178,'PUBLIC &amp; PRIVATE'!D:I,6,FALSE)</f>
        <v>0809</v>
      </c>
      <c r="B178" s="33" t="s">
        <v>191</v>
      </c>
      <c r="C178" s="2" t="str">
        <f>VLOOKUP(B178,'PUBLIC &amp; PRIVATE'!D:H,2,FALSE)</f>
        <v>226 N Hwy 62</v>
      </c>
      <c r="D178" s="2" t="str">
        <f>VLOOKUP(B178,'PUBLIC &amp; PRIVATE'!D:H,3,FALSE)</f>
        <v>New Washington</v>
      </c>
      <c r="E178" s="2" t="str">
        <f>VLOOKUP(C178,'PUBLIC &amp; PRIVATE'!E:I,4,FALSE)</f>
        <v>47162-9121</v>
      </c>
      <c r="F178" s="2"/>
      <c r="G178" s="2"/>
      <c r="H178" s="2"/>
      <c r="I178" s="4">
        <f t="shared" si="34"/>
        <v>0</v>
      </c>
      <c r="J178" s="13">
        <f t="shared" si="35"/>
        <v>0</v>
      </c>
      <c r="K178" s="13">
        <f t="shared" si="36"/>
        <v>0</v>
      </c>
      <c r="L178" s="2"/>
      <c r="M178" s="2"/>
      <c r="N178" s="2"/>
      <c r="O178" s="4">
        <f t="shared" si="37"/>
        <v>0</v>
      </c>
      <c r="P178" s="13">
        <f t="shared" si="38"/>
        <v>0</v>
      </c>
      <c r="Q178" s="13">
        <f t="shared" si="39"/>
        <v>0</v>
      </c>
      <c r="R178" s="2">
        <v>52</v>
      </c>
      <c r="S178" s="2">
        <v>45</v>
      </c>
      <c r="T178" s="2">
        <v>47</v>
      </c>
      <c r="U178" s="4">
        <f t="shared" si="28"/>
        <v>144</v>
      </c>
      <c r="V178" s="13">
        <f t="shared" si="29"/>
        <v>14.4</v>
      </c>
      <c r="W178" s="13">
        <f t="shared" si="30"/>
        <v>158.4</v>
      </c>
      <c r="X178" s="2">
        <v>45</v>
      </c>
      <c r="Y178" s="2">
        <v>54</v>
      </c>
      <c r="Z178" s="4">
        <f t="shared" si="31"/>
        <v>99</v>
      </c>
      <c r="AA178" s="13">
        <f t="shared" si="32"/>
        <v>9.9</v>
      </c>
      <c r="AB178" s="13">
        <f>Z178+AA178</f>
        <v>108.9</v>
      </c>
      <c r="AC178" s="2">
        <v>60</v>
      </c>
      <c r="AD178" s="2">
        <v>41</v>
      </c>
      <c r="AE178" s="4">
        <f t="shared" si="33"/>
        <v>101</v>
      </c>
      <c r="AF178" s="15">
        <f>AE178*0.1</f>
        <v>10.100000000000001</v>
      </c>
      <c r="AG178" s="22">
        <f>AE178+AF178</f>
        <v>111.1</v>
      </c>
      <c r="AH178" s="64">
        <f t="shared" si="40"/>
        <v>22.22</v>
      </c>
      <c r="AJ178">
        <f t="shared" si="41"/>
        <v>1</v>
      </c>
      <c r="AK178">
        <f>IF(W178&gt;0,2,IF(AB178&gt;0,2,IF(AG178&gt;0,2,0)))</f>
        <v>2</v>
      </c>
      <c r="AL178">
        <v>2</v>
      </c>
      <c r="AM178" s="64">
        <f>IF(W178&gt;0,VLOOKUP(B178,EnrollmentEthnicityFreeMealsSch!B:E,4,FALSE),0)/3</f>
        <v>56.666666666666664</v>
      </c>
    </row>
    <row r="179" spans="1:39" ht="15" customHeight="1">
      <c r="A179" t="str">
        <f>VLOOKUP(B179,'PUBLIC &amp; PRIVATE'!D:I,6,FALSE)</f>
        <v>0821</v>
      </c>
      <c r="B179" s="33" t="s">
        <v>192</v>
      </c>
      <c r="C179" s="2" t="str">
        <f>VLOOKUP(B179,'PUBLIC &amp; PRIVATE'!D:H,2,FALSE)</f>
        <v>1 Pirate Pl</v>
      </c>
      <c r="D179" s="2" t="str">
        <f>VLOOKUP(B179,'PUBLIC &amp; PRIVATE'!D:H,3,FALSE)</f>
        <v>Charlestown</v>
      </c>
      <c r="E179" s="2" t="str">
        <f>VLOOKUP(C179,'PUBLIC &amp; PRIVATE'!E:I,4,FALSE)</f>
        <v>47111-1699</v>
      </c>
      <c r="F179" s="2"/>
      <c r="G179" s="2"/>
      <c r="H179" s="2"/>
      <c r="I179" s="4">
        <f t="shared" si="34"/>
        <v>0</v>
      </c>
      <c r="J179" s="13">
        <f t="shared" si="35"/>
        <v>0</v>
      </c>
      <c r="K179" s="13">
        <f t="shared" si="36"/>
        <v>0</v>
      </c>
      <c r="L179" s="2"/>
      <c r="M179" s="2"/>
      <c r="N179" s="2"/>
      <c r="O179" s="4">
        <f t="shared" si="37"/>
        <v>0</v>
      </c>
      <c r="P179" s="13">
        <f t="shared" si="38"/>
        <v>0</v>
      </c>
      <c r="Q179" s="13">
        <f t="shared" si="39"/>
        <v>0</v>
      </c>
      <c r="R179" s="2"/>
      <c r="S179" s="2"/>
      <c r="T179" s="2"/>
      <c r="U179" s="4">
        <f t="shared" si="28"/>
        <v>0</v>
      </c>
      <c r="V179" s="13">
        <f t="shared" si="29"/>
        <v>0</v>
      </c>
      <c r="W179" s="13">
        <f t="shared" si="30"/>
        <v>0</v>
      </c>
      <c r="X179" s="2">
        <v>183</v>
      </c>
      <c r="Y179" s="2">
        <v>160</v>
      </c>
      <c r="Z179" s="4">
        <f t="shared" si="31"/>
        <v>343</v>
      </c>
      <c r="AA179" s="13">
        <f t="shared" si="32"/>
        <v>34.300000000000004</v>
      </c>
      <c r="AB179" s="13">
        <f>Z179+AA179</f>
        <v>377.3</v>
      </c>
      <c r="AC179" s="2">
        <v>176</v>
      </c>
      <c r="AD179" s="2">
        <v>177</v>
      </c>
      <c r="AE179" s="4">
        <f t="shared" si="33"/>
        <v>353</v>
      </c>
      <c r="AF179" s="15">
        <f>AE179*0.1</f>
        <v>35.300000000000004</v>
      </c>
      <c r="AG179" s="22">
        <f>AE179+AF179</f>
        <v>388.3</v>
      </c>
      <c r="AH179" s="64">
        <f t="shared" si="40"/>
        <v>77.660000000000011</v>
      </c>
      <c r="AJ179">
        <f t="shared" si="41"/>
        <v>1</v>
      </c>
      <c r="AK179">
        <f>IF(W179&gt;0,2,IF(AB179&gt;0,2,IF(AG179&gt;0,2,0)))</f>
        <v>2</v>
      </c>
      <c r="AL179">
        <v>2</v>
      </c>
      <c r="AM179" s="64">
        <f>IF(W179&gt;0,VLOOKUP(B179,EnrollmentEthnicityFreeMealsSch!B:E,4,FALSE),0)/3</f>
        <v>0</v>
      </c>
    </row>
    <row r="180" spans="1:39" ht="15" customHeight="1">
      <c r="A180" t="str">
        <f>VLOOKUP(B180,'PUBLIC &amp; PRIVATE'!D:I,6,FALSE)</f>
        <v>0825</v>
      </c>
      <c r="B180" s="33" t="s">
        <v>193</v>
      </c>
      <c r="C180" s="2" t="str">
        <f>VLOOKUP(B180,'PUBLIC &amp; PRIVATE'!D:H,2,FALSE)</f>
        <v>603 Market St</v>
      </c>
      <c r="D180" s="2" t="str">
        <f>VLOOKUP(B180,'PUBLIC &amp; PRIVATE'!D:H,3,FALSE)</f>
        <v>Charlestown</v>
      </c>
      <c r="E180" s="2" t="str">
        <f>VLOOKUP(C180,'PUBLIC &amp; PRIVATE'!E:I,4,FALSE)</f>
        <v>47111-1947</v>
      </c>
      <c r="F180" s="2"/>
      <c r="G180" s="2"/>
      <c r="H180" s="2"/>
      <c r="I180" s="4">
        <f t="shared" si="34"/>
        <v>0</v>
      </c>
      <c r="J180" s="13">
        <f t="shared" si="35"/>
        <v>0</v>
      </c>
      <c r="K180" s="13">
        <f t="shared" si="36"/>
        <v>0</v>
      </c>
      <c r="L180" s="2">
        <v>143</v>
      </c>
      <c r="M180" s="2">
        <v>165</v>
      </c>
      <c r="N180" s="2">
        <v>156</v>
      </c>
      <c r="O180" s="4">
        <f t="shared" si="37"/>
        <v>464</v>
      </c>
      <c r="P180" s="13">
        <f t="shared" si="38"/>
        <v>46.400000000000006</v>
      </c>
      <c r="Q180" s="13">
        <f t="shared" si="39"/>
        <v>510.4</v>
      </c>
      <c r="R180" s="2"/>
      <c r="S180" s="2"/>
      <c r="T180" s="2"/>
      <c r="U180" s="4">
        <f t="shared" si="28"/>
        <v>0</v>
      </c>
      <c r="V180" s="13">
        <f t="shared" si="29"/>
        <v>0</v>
      </c>
      <c r="W180" s="13">
        <f t="shared" si="30"/>
        <v>0</v>
      </c>
      <c r="X180" s="2"/>
      <c r="Y180" s="2"/>
      <c r="Z180" s="4">
        <f t="shared" si="31"/>
        <v>0</v>
      </c>
      <c r="AA180" s="13">
        <f t="shared" si="32"/>
        <v>0</v>
      </c>
      <c r="AB180" s="13">
        <f>Z180+AA180</f>
        <v>0</v>
      </c>
      <c r="AC180" s="2"/>
      <c r="AD180" s="2"/>
      <c r="AE180" s="4">
        <f t="shared" si="33"/>
        <v>0</v>
      </c>
      <c r="AF180" s="15">
        <f>AE180*0.1</f>
        <v>0</v>
      </c>
      <c r="AG180" s="22">
        <f>AE180+AF180</f>
        <v>0</v>
      </c>
      <c r="AH180" s="64">
        <f t="shared" si="40"/>
        <v>0</v>
      </c>
      <c r="AJ180">
        <f t="shared" si="41"/>
        <v>0</v>
      </c>
      <c r="AK180">
        <f>IF(W180&gt;0,2,IF(AB180&gt;0,2,IF(AG180&gt;0,2,0)))</f>
        <v>0</v>
      </c>
      <c r="AL180">
        <v>2</v>
      </c>
      <c r="AM180" s="64">
        <f>IF(W180&gt;0,VLOOKUP(B180,EnrollmentEthnicityFreeMealsSch!B:E,4,FALSE),0)/3</f>
        <v>0</v>
      </c>
    </row>
    <row r="181" spans="1:39" ht="15" customHeight="1">
      <c r="A181" t="str">
        <f>VLOOKUP(B181,'PUBLIC &amp; PRIVATE'!D:I,6,FALSE)</f>
        <v>0829</v>
      </c>
      <c r="B181" s="33" t="s">
        <v>194</v>
      </c>
      <c r="C181" s="2" t="str">
        <f>VLOOKUP(B181,'PUBLIC &amp; PRIVATE'!D:H,2,FALSE)</f>
        <v>1250 Monroe St</v>
      </c>
      <c r="D181" s="2" t="str">
        <f>VLOOKUP(B181,'PUBLIC &amp; PRIVATE'!D:H,3,FALSE)</f>
        <v>Charlestown</v>
      </c>
      <c r="E181" s="2" t="str">
        <f>VLOOKUP(C181,'PUBLIC &amp; PRIVATE'!E:I,4,FALSE)</f>
        <v>47111-1947</v>
      </c>
      <c r="F181" s="2">
        <v>133</v>
      </c>
      <c r="G181" s="2">
        <v>168</v>
      </c>
      <c r="H181" s="2">
        <v>156</v>
      </c>
      <c r="I181" s="4">
        <f t="shared" si="34"/>
        <v>457</v>
      </c>
      <c r="J181" s="13">
        <f t="shared" si="35"/>
        <v>45.7</v>
      </c>
      <c r="K181" s="13">
        <f t="shared" si="36"/>
        <v>502.7</v>
      </c>
      <c r="L181" s="2"/>
      <c r="M181" s="2"/>
      <c r="N181" s="2"/>
      <c r="O181" s="4">
        <f t="shared" si="37"/>
        <v>0</v>
      </c>
      <c r="P181" s="13">
        <f t="shared" si="38"/>
        <v>0</v>
      </c>
      <c r="Q181" s="13">
        <f t="shared" si="39"/>
        <v>0</v>
      </c>
      <c r="R181" s="2"/>
      <c r="S181" s="2"/>
      <c r="T181" s="2"/>
      <c r="U181" s="4">
        <f t="shared" si="28"/>
        <v>0</v>
      </c>
      <c r="V181" s="13">
        <f t="shared" si="29"/>
        <v>0</v>
      </c>
      <c r="W181" s="13">
        <f t="shared" si="30"/>
        <v>0</v>
      </c>
      <c r="X181" s="2"/>
      <c r="Y181" s="2"/>
      <c r="Z181" s="4">
        <f t="shared" si="31"/>
        <v>0</v>
      </c>
      <c r="AA181" s="13">
        <f t="shared" si="32"/>
        <v>0</v>
      </c>
      <c r="AB181" s="13">
        <f>Z181+AA181</f>
        <v>0</v>
      </c>
      <c r="AC181" s="2"/>
      <c r="AD181" s="2"/>
      <c r="AE181" s="4">
        <f t="shared" si="33"/>
        <v>0</v>
      </c>
      <c r="AF181" s="15">
        <f>AE181*0.1</f>
        <v>0</v>
      </c>
      <c r="AG181" s="22">
        <f>AE181+AF181</f>
        <v>0</v>
      </c>
      <c r="AH181" s="64">
        <f t="shared" si="40"/>
        <v>0</v>
      </c>
      <c r="AJ181">
        <f t="shared" si="41"/>
        <v>0</v>
      </c>
      <c r="AK181">
        <f>IF(W181&gt;0,2,IF(AB181&gt;0,2,IF(AG181&gt;0,2,0)))</f>
        <v>0</v>
      </c>
      <c r="AL181">
        <v>2</v>
      </c>
      <c r="AM181" s="64">
        <f>IF(W181&gt;0,VLOOKUP(B181,EnrollmentEthnicityFreeMealsSch!B:E,4,FALSE),0)/3</f>
        <v>0</v>
      </c>
    </row>
    <row r="182" spans="1:39" ht="15" customHeight="1">
      <c r="A182" t="str">
        <f>VLOOKUP(B182,'PUBLIC &amp; PRIVATE'!D:I,6,FALSE)</f>
        <v>0849</v>
      </c>
      <c r="B182" s="33" t="s">
        <v>195</v>
      </c>
      <c r="C182" s="2" t="str">
        <f>VLOOKUP(B182,'PUBLIC &amp; PRIVATE'!D:H,2,FALSE)</f>
        <v>2315 Allison Ln</v>
      </c>
      <c r="D182" s="2" t="str">
        <f>VLOOKUP(B182,'PUBLIC &amp; PRIVATE'!D:H,3,FALSE)</f>
        <v>Jeffersonville</v>
      </c>
      <c r="E182" s="2" t="str">
        <f>VLOOKUP(C182,'PUBLIC &amp; PRIVATE'!E:I,4,FALSE)</f>
        <v>47130-5951</v>
      </c>
      <c r="F182" s="2"/>
      <c r="G182" s="2"/>
      <c r="H182" s="2"/>
      <c r="I182" s="4">
        <f t="shared" si="34"/>
        <v>0</v>
      </c>
      <c r="J182" s="13">
        <f t="shared" si="35"/>
        <v>0</v>
      </c>
      <c r="K182" s="13">
        <f t="shared" si="36"/>
        <v>0</v>
      </c>
      <c r="L182" s="2"/>
      <c r="M182" s="2"/>
      <c r="N182" s="2"/>
      <c r="O182" s="4">
        <f t="shared" si="37"/>
        <v>0</v>
      </c>
      <c r="P182" s="13">
        <f t="shared" si="38"/>
        <v>0</v>
      </c>
      <c r="Q182" s="13">
        <f t="shared" si="39"/>
        <v>0</v>
      </c>
      <c r="R182" s="2"/>
      <c r="S182" s="2"/>
      <c r="T182" s="2"/>
      <c r="U182" s="4">
        <f t="shared" si="28"/>
        <v>0</v>
      </c>
      <c r="V182" s="13">
        <f t="shared" si="29"/>
        <v>0</v>
      </c>
      <c r="W182" s="13">
        <f t="shared" si="30"/>
        <v>0</v>
      </c>
      <c r="X182" s="2">
        <v>517</v>
      </c>
      <c r="Y182" s="2">
        <v>502</v>
      </c>
      <c r="Z182" s="4">
        <f t="shared" si="31"/>
        <v>1019</v>
      </c>
      <c r="AA182" s="13">
        <f t="shared" si="32"/>
        <v>101.9</v>
      </c>
      <c r="AB182" s="13">
        <f>Z182+AA182</f>
        <v>1120.9000000000001</v>
      </c>
      <c r="AC182" s="2">
        <v>525</v>
      </c>
      <c r="AD182" s="2">
        <v>482</v>
      </c>
      <c r="AE182" s="4">
        <f t="shared" si="33"/>
        <v>1007</v>
      </c>
      <c r="AF182" s="15">
        <f>AE182*0.1</f>
        <v>100.7</v>
      </c>
      <c r="AG182" s="22">
        <f>AE182+AF182</f>
        <v>1107.7</v>
      </c>
      <c r="AH182" s="64">
        <f t="shared" si="40"/>
        <v>221.54000000000002</v>
      </c>
      <c r="AJ182">
        <f t="shared" si="41"/>
        <v>1</v>
      </c>
      <c r="AK182">
        <f>IF(W182&gt;0,2,IF(AB182&gt;0,2,IF(AG182&gt;0,2,0)))</f>
        <v>2</v>
      </c>
      <c r="AL182">
        <v>2</v>
      </c>
      <c r="AM182" s="64">
        <f>IF(W182&gt;0,VLOOKUP(B182,EnrollmentEthnicityFreeMealsSch!B:E,4,FALSE),0)/3</f>
        <v>0</v>
      </c>
    </row>
    <row r="183" spans="1:39" ht="15" customHeight="1">
      <c r="A183" t="str">
        <f>VLOOKUP(B183,'PUBLIC &amp; PRIVATE'!D:I,6,FALSE)</f>
        <v>0853</v>
      </c>
      <c r="B183" s="33" t="s">
        <v>196</v>
      </c>
      <c r="C183" s="2" t="str">
        <f>VLOOKUP(B183,'PUBLIC &amp; PRIVATE'!D:H,2,FALSE)</f>
        <v>1600 Brigman Ave</v>
      </c>
      <c r="D183" s="2" t="str">
        <f>VLOOKUP(B183,'PUBLIC &amp; PRIVATE'!D:H,3,FALSE)</f>
        <v>Jeffersonville</v>
      </c>
      <c r="E183" s="2" t="str">
        <f>VLOOKUP(C183,'PUBLIC &amp; PRIVATE'!E:I,4,FALSE)</f>
        <v>47130-4799</v>
      </c>
      <c r="F183" s="2"/>
      <c r="G183" s="2"/>
      <c r="H183" s="2"/>
      <c r="I183" s="4">
        <f t="shared" si="34"/>
        <v>0</v>
      </c>
      <c r="J183" s="13">
        <f t="shared" si="35"/>
        <v>0</v>
      </c>
      <c r="K183" s="13">
        <f t="shared" si="36"/>
        <v>0</v>
      </c>
      <c r="L183" s="2"/>
      <c r="M183" s="2"/>
      <c r="N183" s="2"/>
      <c r="O183" s="4">
        <f t="shared" si="37"/>
        <v>0</v>
      </c>
      <c r="P183" s="13">
        <f t="shared" si="38"/>
        <v>0</v>
      </c>
      <c r="Q183" s="13">
        <f t="shared" si="39"/>
        <v>0</v>
      </c>
      <c r="R183" s="2">
        <v>225</v>
      </c>
      <c r="S183" s="2">
        <v>211</v>
      </c>
      <c r="T183" s="2">
        <v>228</v>
      </c>
      <c r="U183" s="4">
        <f t="shared" si="28"/>
        <v>664</v>
      </c>
      <c r="V183" s="13">
        <f t="shared" si="29"/>
        <v>66.400000000000006</v>
      </c>
      <c r="W183" s="13">
        <f t="shared" si="30"/>
        <v>730.4</v>
      </c>
      <c r="X183" s="2"/>
      <c r="Y183" s="2"/>
      <c r="Z183" s="4">
        <f t="shared" si="31"/>
        <v>0</v>
      </c>
      <c r="AA183" s="13">
        <f t="shared" si="32"/>
        <v>0</v>
      </c>
      <c r="AB183" s="13">
        <f>Z183+AA183</f>
        <v>0</v>
      </c>
      <c r="AC183" s="2"/>
      <c r="AD183" s="2"/>
      <c r="AE183" s="4">
        <f t="shared" si="33"/>
        <v>0</v>
      </c>
      <c r="AF183" s="15">
        <f>AE183*0.1</f>
        <v>0</v>
      </c>
      <c r="AG183" s="22">
        <f>AE183+AF183</f>
        <v>0</v>
      </c>
      <c r="AH183" s="64">
        <f t="shared" si="40"/>
        <v>0</v>
      </c>
      <c r="AJ183">
        <f t="shared" si="41"/>
        <v>0</v>
      </c>
      <c r="AK183">
        <f>IF(W183&gt;0,2,IF(AB183&gt;0,2,IF(AG183&gt;0,2,0)))</f>
        <v>2</v>
      </c>
      <c r="AL183">
        <v>2</v>
      </c>
      <c r="AM183" s="64">
        <f>IF(W183&gt;0,VLOOKUP(B183,EnrollmentEthnicityFreeMealsSch!B:E,4,FALSE),0)/3</f>
        <v>135</v>
      </c>
    </row>
    <row r="184" spans="1:39" ht="15" customHeight="1">
      <c r="A184" t="str">
        <f>VLOOKUP(B184,'PUBLIC &amp; PRIVATE'!D:I,6,FALSE)</f>
        <v>0863</v>
      </c>
      <c r="B184" s="33" t="s">
        <v>197</v>
      </c>
      <c r="C184" s="2" t="str">
        <f>VLOOKUP(B184,'PUBLIC &amp; PRIVATE'!D:H,2,FALSE)</f>
        <v>8804 High Jackson Rd</v>
      </c>
      <c r="D184" s="2" t="str">
        <f>VLOOKUP(B184,'PUBLIC &amp; PRIVATE'!D:H,3,FALSE)</f>
        <v>Charlestown</v>
      </c>
      <c r="E184" s="2" t="str">
        <f>VLOOKUP(C184,'PUBLIC &amp; PRIVATE'!E:I,4,FALSE)</f>
        <v>47111-1099</v>
      </c>
      <c r="F184" s="2"/>
      <c r="G184" s="2"/>
      <c r="H184" s="2"/>
      <c r="I184" s="4">
        <f t="shared" si="34"/>
        <v>0</v>
      </c>
      <c r="J184" s="13">
        <f t="shared" si="35"/>
        <v>0</v>
      </c>
      <c r="K184" s="13">
        <f t="shared" si="36"/>
        <v>0</v>
      </c>
      <c r="L184" s="2"/>
      <c r="M184" s="2"/>
      <c r="N184" s="2"/>
      <c r="O184" s="4">
        <f t="shared" si="37"/>
        <v>0</v>
      </c>
      <c r="P184" s="13">
        <f t="shared" si="38"/>
        <v>0</v>
      </c>
      <c r="Q184" s="13">
        <f t="shared" si="39"/>
        <v>0</v>
      </c>
      <c r="R184" s="2">
        <v>180</v>
      </c>
      <c r="S184" s="2">
        <v>176</v>
      </c>
      <c r="T184" s="2">
        <v>160</v>
      </c>
      <c r="U184" s="4">
        <f t="shared" si="28"/>
        <v>516</v>
      </c>
      <c r="V184" s="13">
        <f t="shared" si="29"/>
        <v>51.6</v>
      </c>
      <c r="W184" s="13">
        <f t="shared" si="30"/>
        <v>567.6</v>
      </c>
      <c r="X184" s="2"/>
      <c r="Y184" s="2"/>
      <c r="Z184" s="4">
        <f t="shared" si="31"/>
        <v>0</v>
      </c>
      <c r="AA184" s="13">
        <f t="shared" si="32"/>
        <v>0</v>
      </c>
      <c r="AB184" s="13">
        <f>Z184+AA184</f>
        <v>0</v>
      </c>
      <c r="AC184" s="2"/>
      <c r="AD184" s="2"/>
      <c r="AE184" s="4">
        <f t="shared" si="33"/>
        <v>0</v>
      </c>
      <c r="AF184" s="15">
        <f>AE184*0.1</f>
        <v>0</v>
      </c>
      <c r="AG184" s="22">
        <f>AE184+AF184</f>
        <v>0</v>
      </c>
      <c r="AH184" s="64">
        <f t="shared" si="40"/>
        <v>0</v>
      </c>
      <c r="AJ184">
        <f t="shared" si="41"/>
        <v>0</v>
      </c>
      <c r="AK184">
        <f>IF(W184&gt;0,2,IF(AB184&gt;0,2,IF(AG184&gt;0,2,0)))</f>
        <v>2</v>
      </c>
      <c r="AL184">
        <v>2</v>
      </c>
      <c r="AM184" s="64">
        <f>IF(W184&gt;0,VLOOKUP(B184,EnrollmentEthnicityFreeMealsSch!B:E,4,FALSE),0)/3</f>
        <v>84</v>
      </c>
    </row>
    <row r="185" spans="1:39" ht="15" customHeight="1">
      <c r="A185" t="str">
        <f>VLOOKUP(B185,'PUBLIC &amp; PRIVATE'!D:I,6,FALSE)</f>
        <v>0865</v>
      </c>
      <c r="B185" s="33" t="s">
        <v>198</v>
      </c>
      <c r="C185" s="2" t="str">
        <f>VLOOKUP(B185,'PUBLIC &amp; PRIVATE'!D:H,2,FALSE)</f>
        <v>420 Ewing Ln</v>
      </c>
      <c r="D185" s="2" t="str">
        <f>VLOOKUP(B185,'PUBLIC &amp; PRIVATE'!D:H,3,FALSE)</f>
        <v>Jeffersonville</v>
      </c>
      <c r="E185" s="2" t="str">
        <f>VLOOKUP(C185,'PUBLIC &amp; PRIVATE'!E:I,4,FALSE)</f>
        <v>47130-4898</v>
      </c>
      <c r="F185" s="2">
        <v>44</v>
      </c>
      <c r="G185" s="2">
        <v>55</v>
      </c>
      <c r="H185" s="2">
        <v>59</v>
      </c>
      <c r="I185" s="4">
        <f t="shared" si="34"/>
        <v>158</v>
      </c>
      <c r="J185" s="13">
        <f t="shared" si="35"/>
        <v>15.8</v>
      </c>
      <c r="K185" s="13">
        <f t="shared" si="36"/>
        <v>173.8</v>
      </c>
      <c r="L185" s="2">
        <v>71</v>
      </c>
      <c r="M185" s="2">
        <v>52</v>
      </c>
      <c r="N185" s="2">
        <v>65</v>
      </c>
      <c r="O185" s="4">
        <f t="shared" si="37"/>
        <v>188</v>
      </c>
      <c r="P185" s="13">
        <f t="shared" si="38"/>
        <v>18.8</v>
      </c>
      <c r="Q185" s="13">
        <f t="shared" si="39"/>
        <v>206.8</v>
      </c>
      <c r="R185" s="2"/>
      <c r="S185" s="2"/>
      <c r="T185" s="2"/>
      <c r="U185" s="4">
        <f t="shared" si="28"/>
        <v>0</v>
      </c>
      <c r="V185" s="13">
        <f t="shared" si="29"/>
        <v>0</v>
      </c>
      <c r="W185" s="13">
        <f t="shared" si="30"/>
        <v>0</v>
      </c>
      <c r="X185" s="2"/>
      <c r="Y185" s="2"/>
      <c r="Z185" s="4">
        <f t="shared" si="31"/>
        <v>0</v>
      </c>
      <c r="AA185" s="13">
        <f t="shared" si="32"/>
        <v>0</v>
      </c>
      <c r="AB185" s="13">
        <f>Z185+AA185</f>
        <v>0</v>
      </c>
      <c r="AC185" s="2"/>
      <c r="AD185" s="2"/>
      <c r="AE185" s="4">
        <f t="shared" si="33"/>
        <v>0</v>
      </c>
      <c r="AF185" s="15">
        <f>AE185*0.1</f>
        <v>0</v>
      </c>
      <c r="AG185" s="22">
        <f>AE185+AF185</f>
        <v>0</v>
      </c>
      <c r="AH185" s="64">
        <f t="shared" si="40"/>
        <v>0</v>
      </c>
      <c r="AJ185">
        <f t="shared" si="41"/>
        <v>0</v>
      </c>
      <c r="AK185">
        <f>IF(W185&gt;0,2,IF(AB185&gt;0,2,IF(AG185&gt;0,2,0)))</f>
        <v>0</v>
      </c>
      <c r="AL185">
        <v>2</v>
      </c>
      <c r="AM185" s="64">
        <f>IF(W185&gt;0,VLOOKUP(B185,EnrollmentEthnicityFreeMealsSch!B:E,4,FALSE),0)/3</f>
        <v>0</v>
      </c>
    </row>
    <row r="186" spans="1:39" ht="15" customHeight="1">
      <c r="A186" t="str">
        <f>VLOOKUP(B186,'PUBLIC &amp; PRIVATE'!D:I,6,FALSE)</f>
        <v>0869</v>
      </c>
      <c r="B186" s="33" t="s">
        <v>199</v>
      </c>
      <c r="C186" s="2" t="str">
        <f>VLOOKUP(B186,'PUBLIC &amp; PRIVATE'!D:H,2,FALSE)</f>
        <v>429 Division St</v>
      </c>
      <c r="D186" s="2" t="str">
        <f>VLOOKUP(B186,'PUBLIC &amp; PRIVATE'!D:H,3,FALSE)</f>
        <v>Jeffersonville</v>
      </c>
      <c r="E186" s="2" t="str">
        <f>VLOOKUP(C186,'PUBLIC &amp; PRIVATE'!E:I,4,FALSE)</f>
        <v>47130-4397</v>
      </c>
      <c r="F186" s="2">
        <v>39</v>
      </c>
      <c r="G186" s="2">
        <v>37</v>
      </c>
      <c r="H186" s="2">
        <v>26</v>
      </c>
      <c r="I186" s="4">
        <f t="shared" si="34"/>
        <v>102</v>
      </c>
      <c r="J186" s="13">
        <f t="shared" si="35"/>
        <v>10.200000000000001</v>
      </c>
      <c r="K186" s="13">
        <f t="shared" si="36"/>
        <v>112.2</v>
      </c>
      <c r="L186" s="2">
        <v>42</v>
      </c>
      <c r="M186" s="2">
        <v>25</v>
      </c>
      <c r="N186" s="2">
        <v>31</v>
      </c>
      <c r="O186" s="4">
        <f t="shared" si="37"/>
        <v>98</v>
      </c>
      <c r="P186" s="13">
        <f t="shared" si="38"/>
        <v>9.8000000000000007</v>
      </c>
      <c r="Q186" s="13">
        <f t="shared" si="39"/>
        <v>107.8</v>
      </c>
      <c r="R186" s="2"/>
      <c r="S186" s="2"/>
      <c r="T186" s="2"/>
      <c r="U186" s="4">
        <f t="shared" si="28"/>
        <v>0</v>
      </c>
      <c r="V186" s="13">
        <f t="shared" si="29"/>
        <v>0</v>
      </c>
      <c r="W186" s="13">
        <f t="shared" si="30"/>
        <v>0</v>
      </c>
      <c r="X186" s="2"/>
      <c r="Y186" s="2"/>
      <c r="Z186" s="4">
        <f t="shared" si="31"/>
        <v>0</v>
      </c>
      <c r="AA186" s="13">
        <f t="shared" si="32"/>
        <v>0</v>
      </c>
      <c r="AB186" s="13">
        <f>Z186+AA186</f>
        <v>0</v>
      </c>
      <c r="AC186" s="2"/>
      <c r="AD186" s="2"/>
      <c r="AE186" s="4">
        <f t="shared" si="33"/>
        <v>0</v>
      </c>
      <c r="AF186" s="15">
        <f>AE186*0.1</f>
        <v>0</v>
      </c>
      <c r="AG186" s="22">
        <f>AE186+AF186</f>
        <v>0</v>
      </c>
      <c r="AH186" s="64">
        <f t="shared" si="40"/>
        <v>0</v>
      </c>
      <c r="AJ186">
        <f t="shared" si="41"/>
        <v>0</v>
      </c>
      <c r="AK186">
        <f>IF(W186&gt;0,2,IF(AB186&gt;0,2,IF(AG186&gt;0,2,0)))</f>
        <v>0</v>
      </c>
      <c r="AL186">
        <v>2</v>
      </c>
      <c r="AM186" s="64">
        <f>IF(W186&gt;0,VLOOKUP(B186,EnrollmentEthnicityFreeMealsSch!B:E,4,FALSE),0)/3</f>
        <v>0</v>
      </c>
    </row>
    <row r="187" spans="1:39" ht="15" customHeight="1">
      <c r="A187" t="str">
        <f>VLOOKUP(B187,'PUBLIC &amp; PRIVATE'!D:I,6,FALSE)</f>
        <v>0871</v>
      </c>
      <c r="B187" s="33" t="s">
        <v>200</v>
      </c>
      <c r="C187" s="2" t="str">
        <f>VLOOKUP(B187,'PUBLIC &amp; PRIVATE'!D:H,2,FALSE)</f>
        <v>17 Laurel Dr</v>
      </c>
      <c r="D187" s="2" t="str">
        <f>VLOOKUP(B187,'PUBLIC &amp; PRIVATE'!D:H,3,FALSE)</f>
        <v>Jeffersonville</v>
      </c>
      <c r="E187" s="2" t="str">
        <f>VLOOKUP(C187,'PUBLIC &amp; PRIVATE'!E:I,4,FALSE)</f>
        <v>47130-5442</v>
      </c>
      <c r="F187" s="2">
        <v>75</v>
      </c>
      <c r="G187" s="2">
        <v>84</v>
      </c>
      <c r="H187" s="2">
        <v>70</v>
      </c>
      <c r="I187" s="4">
        <f t="shared" si="34"/>
        <v>229</v>
      </c>
      <c r="J187" s="13">
        <f t="shared" si="35"/>
        <v>22.900000000000002</v>
      </c>
      <c r="K187" s="13">
        <f t="shared" si="36"/>
        <v>251.9</v>
      </c>
      <c r="L187" s="2">
        <v>71</v>
      </c>
      <c r="M187" s="2">
        <v>78</v>
      </c>
      <c r="N187" s="2">
        <v>66</v>
      </c>
      <c r="O187" s="4">
        <f t="shared" si="37"/>
        <v>215</v>
      </c>
      <c r="P187" s="13">
        <f t="shared" si="38"/>
        <v>21.5</v>
      </c>
      <c r="Q187" s="13">
        <f t="shared" si="39"/>
        <v>236.5</v>
      </c>
      <c r="R187" s="2"/>
      <c r="S187" s="2"/>
      <c r="T187" s="2"/>
      <c r="U187" s="4">
        <f t="shared" si="28"/>
        <v>0</v>
      </c>
      <c r="V187" s="13">
        <f t="shared" si="29"/>
        <v>0</v>
      </c>
      <c r="W187" s="13">
        <f t="shared" si="30"/>
        <v>0</v>
      </c>
      <c r="X187" s="2"/>
      <c r="Y187" s="2"/>
      <c r="Z187" s="4">
        <f t="shared" si="31"/>
        <v>0</v>
      </c>
      <c r="AA187" s="13">
        <f t="shared" si="32"/>
        <v>0</v>
      </c>
      <c r="AB187" s="13">
        <f>Z187+AA187</f>
        <v>0</v>
      </c>
      <c r="AC187" s="2"/>
      <c r="AD187" s="2"/>
      <c r="AE187" s="4">
        <f t="shared" si="33"/>
        <v>0</v>
      </c>
      <c r="AF187" s="15">
        <f>AE187*0.1</f>
        <v>0</v>
      </c>
      <c r="AG187" s="22">
        <f>AE187+AF187</f>
        <v>0</v>
      </c>
      <c r="AH187" s="64">
        <f t="shared" si="40"/>
        <v>0</v>
      </c>
      <c r="AJ187">
        <f t="shared" si="41"/>
        <v>0</v>
      </c>
      <c r="AK187">
        <f>IF(W187&gt;0,2,IF(AB187&gt;0,2,IF(AG187&gt;0,2,0)))</f>
        <v>0</v>
      </c>
      <c r="AL187">
        <v>2</v>
      </c>
      <c r="AM187" s="64">
        <f>IF(W187&gt;0,VLOOKUP(B187,EnrollmentEthnicityFreeMealsSch!B:E,4,FALSE),0)/3</f>
        <v>0</v>
      </c>
    </row>
    <row r="188" spans="1:39" ht="15" customHeight="1">
      <c r="A188" t="str">
        <f>VLOOKUP(B188,'PUBLIC &amp; PRIVATE'!D:I,6,FALSE)</f>
        <v>0877</v>
      </c>
      <c r="B188" s="33" t="s">
        <v>201</v>
      </c>
      <c r="C188" s="2" t="str">
        <f>VLOOKUP(B188,'PUBLIC &amp; PRIVATE'!D:H,2,FALSE)</f>
        <v>201 E 15th St</v>
      </c>
      <c r="D188" s="2" t="str">
        <f>VLOOKUP(B188,'PUBLIC &amp; PRIVATE'!D:H,3,FALSE)</f>
        <v>Jeffersonville</v>
      </c>
      <c r="E188" s="2" t="str">
        <f>VLOOKUP(C188,'PUBLIC &amp; PRIVATE'!E:I,4,FALSE)</f>
        <v>47130-2913</v>
      </c>
      <c r="F188" s="2">
        <v>31</v>
      </c>
      <c r="G188" s="2">
        <v>26</v>
      </c>
      <c r="H188" s="2">
        <v>23</v>
      </c>
      <c r="I188" s="4">
        <f t="shared" si="34"/>
        <v>80</v>
      </c>
      <c r="J188" s="13">
        <f t="shared" si="35"/>
        <v>8</v>
      </c>
      <c r="K188" s="13">
        <f t="shared" si="36"/>
        <v>88</v>
      </c>
      <c r="L188" s="2">
        <v>29</v>
      </c>
      <c r="M188" s="2">
        <v>30</v>
      </c>
      <c r="N188" s="2">
        <v>24</v>
      </c>
      <c r="O188" s="4">
        <f t="shared" si="37"/>
        <v>83</v>
      </c>
      <c r="P188" s="13">
        <f t="shared" si="38"/>
        <v>8.3000000000000007</v>
      </c>
      <c r="Q188" s="13">
        <f t="shared" si="39"/>
        <v>91.3</v>
      </c>
      <c r="R188" s="2"/>
      <c r="S188" s="2"/>
      <c r="T188" s="2"/>
      <c r="U188" s="4">
        <f t="shared" si="28"/>
        <v>0</v>
      </c>
      <c r="V188" s="13">
        <f t="shared" si="29"/>
        <v>0</v>
      </c>
      <c r="W188" s="13">
        <f t="shared" si="30"/>
        <v>0</v>
      </c>
      <c r="X188" s="2"/>
      <c r="Y188" s="2"/>
      <c r="Z188" s="4">
        <f t="shared" si="31"/>
        <v>0</v>
      </c>
      <c r="AA188" s="13">
        <f t="shared" si="32"/>
        <v>0</v>
      </c>
      <c r="AB188" s="13">
        <f>Z188+AA188</f>
        <v>0</v>
      </c>
      <c r="AC188" s="2"/>
      <c r="AD188" s="2"/>
      <c r="AE188" s="4">
        <f t="shared" si="33"/>
        <v>0</v>
      </c>
      <c r="AF188" s="15">
        <f>AE188*0.1</f>
        <v>0</v>
      </c>
      <c r="AG188" s="22">
        <f>AE188+AF188</f>
        <v>0</v>
      </c>
      <c r="AH188" s="64">
        <f t="shared" si="40"/>
        <v>0</v>
      </c>
      <c r="AJ188">
        <f t="shared" si="41"/>
        <v>0</v>
      </c>
      <c r="AK188">
        <f>IF(W188&gt;0,2,IF(AB188&gt;0,2,IF(AG188&gt;0,2,0)))</f>
        <v>0</v>
      </c>
      <c r="AL188">
        <v>2</v>
      </c>
      <c r="AM188" s="64">
        <f>IF(W188&gt;0,VLOOKUP(B188,EnrollmentEthnicityFreeMealsSch!B:E,4,FALSE),0)/3</f>
        <v>0</v>
      </c>
    </row>
    <row r="189" spans="1:39" ht="15" customHeight="1">
      <c r="A189" t="str">
        <f>VLOOKUP(B189,'PUBLIC &amp; PRIVATE'!D:I,6,FALSE)</f>
        <v>0879</v>
      </c>
      <c r="B189" s="33" t="s">
        <v>202</v>
      </c>
      <c r="C189" s="2" t="str">
        <f>VLOOKUP(B189,'PUBLIC &amp; PRIVATE'!D:H,2,FALSE)</f>
        <v>748 Spicewood Dr</v>
      </c>
      <c r="D189" s="2" t="str">
        <f>VLOOKUP(B189,'PUBLIC &amp; PRIVATE'!D:H,3,FALSE)</f>
        <v>Clarksville</v>
      </c>
      <c r="E189" s="2" t="str">
        <f>VLOOKUP(C189,'PUBLIC &amp; PRIVATE'!E:I,4,FALSE)</f>
        <v>47129-1118</v>
      </c>
      <c r="F189" s="2">
        <v>79</v>
      </c>
      <c r="G189" s="2">
        <v>87</v>
      </c>
      <c r="H189" s="2">
        <v>91</v>
      </c>
      <c r="I189" s="4">
        <f t="shared" si="34"/>
        <v>257</v>
      </c>
      <c r="J189" s="13">
        <f t="shared" si="35"/>
        <v>25.700000000000003</v>
      </c>
      <c r="K189" s="13">
        <f t="shared" si="36"/>
        <v>282.7</v>
      </c>
      <c r="L189" s="2">
        <v>98</v>
      </c>
      <c r="M189" s="2">
        <v>94</v>
      </c>
      <c r="N189" s="2">
        <v>84</v>
      </c>
      <c r="O189" s="4">
        <f t="shared" si="37"/>
        <v>276</v>
      </c>
      <c r="P189" s="13">
        <f t="shared" si="38"/>
        <v>27.6</v>
      </c>
      <c r="Q189" s="13">
        <f t="shared" si="39"/>
        <v>303.60000000000002</v>
      </c>
      <c r="R189" s="2"/>
      <c r="S189" s="2"/>
      <c r="T189" s="2"/>
      <c r="U189" s="4">
        <f t="shared" si="28"/>
        <v>0</v>
      </c>
      <c r="V189" s="13">
        <f t="shared" si="29"/>
        <v>0</v>
      </c>
      <c r="W189" s="13">
        <f t="shared" si="30"/>
        <v>0</v>
      </c>
      <c r="X189" s="2"/>
      <c r="Y189" s="2"/>
      <c r="Z189" s="4">
        <f t="shared" si="31"/>
        <v>0</v>
      </c>
      <c r="AA189" s="13">
        <f t="shared" si="32"/>
        <v>0</v>
      </c>
      <c r="AB189" s="13">
        <f>Z189+AA189</f>
        <v>0</v>
      </c>
      <c r="AC189" s="2"/>
      <c r="AD189" s="2"/>
      <c r="AE189" s="4">
        <f t="shared" si="33"/>
        <v>0</v>
      </c>
      <c r="AF189" s="15">
        <f>AE189*0.1</f>
        <v>0</v>
      </c>
      <c r="AG189" s="22">
        <f>AE189+AF189</f>
        <v>0</v>
      </c>
      <c r="AH189" s="64">
        <f t="shared" si="40"/>
        <v>0</v>
      </c>
      <c r="AJ189">
        <f t="shared" si="41"/>
        <v>0</v>
      </c>
      <c r="AK189">
        <f>IF(W189&gt;0,2,IF(AB189&gt;0,2,IF(AG189&gt;0,2,0)))</f>
        <v>0</v>
      </c>
      <c r="AL189">
        <v>2</v>
      </c>
      <c r="AM189" s="64">
        <f>IF(W189&gt;0,VLOOKUP(B189,EnrollmentEthnicityFreeMealsSch!B:E,4,FALSE),0)/3</f>
        <v>0</v>
      </c>
    </row>
    <row r="190" spans="1:39" ht="15" customHeight="1">
      <c r="A190" t="str">
        <f>VLOOKUP(B190,'PUBLIC &amp; PRIVATE'!D:I,6,FALSE)</f>
        <v>0883</v>
      </c>
      <c r="B190" s="67" t="s">
        <v>203</v>
      </c>
      <c r="C190" s="72" t="str">
        <f>VLOOKUP(B190,'PUBLIC &amp; PRIVATE'!D:H,2,FALSE)</f>
        <v>2220 Veterans Pky</v>
      </c>
      <c r="D190" s="72" t="str">
        <f>VLOOKUP(B190,'PUBLIC &amp; PRIVATE'!D:H,3,FALSE)</f>
        <v>Jeffersonville</v>
      </c>
      <c r="E190" s="72" t="str">
        <f>VLOOKUP(C190,'PUBLIC &amp; PRIVATE'!E:I,4,FALSE)</f>
        <v>47130-7114</v>
      </c>
      <c r="F190" s="72"/>
      <c r="G190" s="72"/>
      <c r="H190" s="72"/>
      <c r="I190" s="73">
        <f t="shared" si="34"/>
        <v>0</v>
      </c>
      <c r="J190" s="74">
        <f t="shared" si="35"/>
        <v>0</v>
      </c>
      <c r="K190" s="74">
        <f t="shared" si="36"/>
        <v>0</v>
      </c>
      <c r="L190" s="72"/>
      <c r="M190" s="72"/>
      <c r="N190" s="72"/>
      <c r="O190" s="73">
        <f t="shared" si="37"/>
        <v>0</v>
      </c>
      <c r="P190" s="74">
        <f t="shared" si="38"/>
        <v>0</v>
      </c>
      <c r="Q190" s="74">
        <f t="shared" si="39"/>
        <v>0</v>
      </c>
      <c r="R190" s="72">
        <v>328</v>
      </c>
      <c r="S190" s="72">
        <v>312</v>
      </c>
      <c r="T190" s="72">
        <v>319</v>
      </c>
      <c r="U190" s="73">
        <f t="shared" si="28"/>
        <v>959</v>
      </c>
      <c r="V190" s="74">
        <f t="shared" si="29"/>
        <v>95.9</v>
      </c>
      <c r="W190" s="74">
        <f t="shared" si="30"/>
        <v>1054.9000000000001</v>
      </c>
      <c r="X190" s="72"/>
      <c r="Y190" s="72"/>
      <c r="Z190" s="73">
        <f t="shared" si="31"/>
        <v>0</v>
      </c>
      <c r="AA190" s="74">
        <f t="shared" si="32"/>
        <v>0</v>
      </c>
      <c r="AB190" s="74">
        <f>Z190+AA190</f>
        <v>0</v>
      </c>
      <c r="AC190" s="72"/>
      <c r="AD190" s="72"/>
      <c r="AE190" s="73">
        <f t="shared" si="33"/>
        <v>0</v>
      </c>
      <c r="AF190" s="15">
        <f>AE190*0.1</f>
        <v>0</v>
      </c>
      <c r="AG190" s="22">
        <f>AE190+AF190</f>
        <v>0</v>
      </c>
      <c r="AH190" s="64">
        <f t="shared" si="40"/>
        <v>0</v>
      </c>
      <c r="AJ190">
        <f t="shared" si="41"/>
        <v>0</v>
      </c>
      <c r="AK190">
        <f>IF(W190&gt;0,2,IF(AB190&gt;0,2,IF(AG190&gt;0,2,0)))</f>
        <v>2</v>
      </c>
      <c r="AL190">
        <v>2</v>
      </c>
      <c r="AM190" s="64">
        <f>IF(W190&gt;0,VLOOKUP(B190,EnrollmentEthnicityFreeMealsSch!B:E,4,FALSE),0)/3</f>
        <v>197</v>
      </c>
    </row>
    <row r="191" spans="1:39" ht="15" customHeight="1">
      <c r="A191" t="e">
        <f>VLOOKUP(B191,'PUBLIC &amp; PRIVATE'!D:I,6,FALSE)</f>
        <v>#N/A</v>
      </c>
      <c r="B191" s="68" t="s">
        <v>204</v>
      </c>
      <c r="C191" s="61" t="s">
        <v>10824</v>
      </c>
      <c r="D191" s="61" t="s">
        <v>2782</v>
      </c>
      <c r="E191" s="61">
        <v>47130</v>
      </c>
      <c r="F191" s="9"/>
      <c r="G191" s="9"/>
      <c r="H191" s="9"/>
      <c r="I191" s="7">
        <f t="shared" si="34"/>
        <v>0</v>
      </c>
      <c r="J191" s="15">
        <f t="shared" si="35"/>
        <v>0</v>
      </c>
      <c r="K191" s="15">
        <f t="shared" si="36"/>
        <v>0</v>
      </c>
      <c r="L191" s="9"/>
      <c r="M191" s="9"/>
      <c r="N191" s="9">
        <v>1</v>
      </c>
      <c r="O191" s="7">
        <f t="shared" si="37"/>
        <v>1</v>
      </c>
      <c r="P191" s="15">
        <f t="shared" si="38"/>
        <v>0.1</v>
      </c>
      <c r="Q191" s="15">
        <f t="shared" si="39"/>
        <v>1.1000000000000001</v>
      </c>
      <c r="R191" s="9">
        <v>1</v>
      </c>
      <c r="S191" s="9">
        <v>4</v>
      </c>
      <c r="T191" s="9">
        <v>7</v>
      </c>
      <c r="U191" s="7">
        <f t="shared" ref="U191:U254" si="42">R191+S191+T191</f>
        <v>12</v>
      </c>
      <c r="V191" s="15">
        <f t="shared" ref="V191:V254" si="43">U191*0.1</f>
        <v>1.2000000000000002</v>
      </c>
      <c r="W191" s="15">
        <f t="shared" ref="W191:W254" si="44">U191+V191</f>
        <v>13.2</v>
      </c>
      <c r="X191" s="9">
        <v>6</v>
      </c>
      <c r="Y191" s="9">
        <v>17</v>
      </c>
      <c r="Z191" s="7">
        <f t="shared" ref="Z191:Z254" si="45">X191+Y191</f>
        <v>23</v>
      </c>
      <c r="AA191" s="15">
        <f t="shared" ref="AA191:AA254" si="46">Z191*0.1</f>
        <v>2.3000000000000003</v>
      </c>
      <c r="AB191" s="15">
        <f>Z191+AA191</f>
        <v>25.3</v>
      </c>
      <c r="AC191" s="9">
        <v>8</v>
      </c>
      <c r="AD191" s="9">
        <v>5</v>
      </c>
      <c r="AE191" s="7">
        <f t="shared" ref="AE191:AE254" si="47">AC191+AD191</f>
        <v>13</v>
      </c>
      <c r="AF191" s="15">
        <f>AE191*0.1</f>
        <v>1.3</v>
      </c>
      <c r="AG191" s="22">
        <f>AE191+AF191</f>
        <v>14.3</v>
      </c>
      <c r="AH191" s="64">
        <f t="shared" si="40"/>
        <v>2.8600000000000003</v>
      </c>
      <c r="AJ191">
        <f t="shared" si="41"/>
        <v>1</v>
      </c>
      <c r="AK191">
        <f>IF(W191&gt;0,2,IF(AB191&gt;0,2,IF(AG191&gt;0,2,0)))</f>
        <v>2</v>
      </c>
      <c r="AL191">
        <v>2</v>
      </c>
      <c r="AM191" s="64">
        <f>IF(W191&gt;0,VLOOKUP(B191,EnrollmentEthnicityFreeMealsSch!B:E,4,FALSE),0)/3</f>
        <v>12.666666666666666</v>
      </c>
    </row>
    <row r="192" spans="1:39" ht="15" customHeight="1">
      <c r="A192" t="e">
        <f>VLOOKUP(B192,'PUBLIC &amp; PRIVATE'!D:I,6,FALSE)</f>
        <v>#N/A</v>
      </c>
      <c r="B192" s="68" t="s">
        <v>205</v>
      </c>
      <c r="C192" s="61" t="s">
        <v>10825</v>
      </c>
      <c r="D192" s="61" t="s">
        <v>2782</v>
      </c>
      <c r="E192" s="61">
        <v>47130</v>
      </c>
      <c r="F192" s="9"/>
      <c r="G192" s="9"/>
      <c r="H192" s="9"/>
      <c r="I192" s="7">
        <f t="shared" ref="I192:I255" si="48">F192+G192+H192</f>
        <v>0</v>
      </c>
      <c r="J192" s="15">
        <f t="shared" ref="J192:J255" si="49">I192*0.1</f>
        <v>0</v>
      </c>
      <c r="K192" s="15">
        <f t="shared" ref="K192:K255" si="50">I192+J192</f>
        <v>0</v>
      </c>
      <c r="L192" s="9"/>
      <c r="M192" s="9"/>
      <c r="N192" s="9"/>
      <c r="O192" s="7">
        <f t="shared" ref="O192:O255" si="51">L192+M192+N192</f>
        <v>0</v>
      </c>
      <c r="P192" s="15">
        <f t="shared" ref="P192:P255" si="52">O192*0.1</f>
        <v>0</v>
      </c>
      <c r="Q192" s="15">
        <f t="shared" ref="Q192:Q255" si="53">O192+P192</f>
        <v>0</v>
      </c>
      <c r="R192" s="9"/>
      <c r="S192" s="9">
        <v>5</v>
      </c>
      <c r="T192" s="9">
        <v>7</v>
      </c>
      <c r="U192" s="7">
        <f t="shared" si="42"/>
        <v>12</v>
      </c>
      <c r="V192" s="15">
        <f t="shared" si="43"/>
        <v>1.2000000000000002</v>
      </c>
      <c r="W192" s="15">
        <f t="shared" si="44"/>
        <v>13.2</v>
      </c>
      <c r="X192" s="9">
        <v>7</v>
      </c>
      <c r="Y192" s="9">
        <v>12</v>
      </c>
      <c r="Z192" s="7">
        <f t="shared" si="45"/>
        <v>19</v>
      </c>
      <c r="AA192" s="15">
        <f t="shared" si="46"/>
        <v>1.9000000000000001</v>
      </c>
      <c r="AB192" s="15">
        <f>Z192+AA192</f>
        <v>20.9</v>
      </c>
      <c r="AC192" s="9">
        <v>23</v>
      </c>
      <c r="AD192" s="9">
        <v>33</v>
      </c>
      <c r="AE192" s="7">
        <f t="shared" si="47"/>
        <v>56</v>
      </c>
      <c r="AF192" s="15">
        <f>AE192*0.1</f>
        <v>5.6000000000000005</v>
      </c>
      <c r="AG192" s="22">
        <f>AE192+AF192</f>
        <v>61.6</v>
      </c>
      <c r="AH192" s="64">
        <f t="shared" si="40"/>
        <v>12.32</v>
      </c>
      <c r="AJ192">
        <f t="shared" si="41"/>
        <v>1</v>
      </c>
      <c r="AK192">
        <f>IF(W192&gt;0,2,IF(AB192&gt;0,2,IF(AG192&gt;0,2,0)))</f>
        <v>2</v>
      </c>
      <c r="AL192">
        <v>2</v>
      </c>
      <c r="AM192" s="64">
        <f>IF(W192&gt;0,VLOOKUP(B192,EnrollmentEthnicityFreeMealsSch!B:E,4,FALSE),0)/3</f>
        <v>16.666666666666668</v>
      </c>
    </row>
    <row r="193" spans="1:39" ht="15" customHeight="1">
      <c r="A193" t="str">
        <f>VLOOKUP(B193,'PUBLIC &amp; PRIVATE'!D:I,6,FALSE)</f>
        <v>0895</v>
      </c>
      <c r="B193" s="69" t="s">
        <v>206</v>
      </c>
      <c r="C193" s="70" t="str">
        <f>VLOOKUP(B193,'PUBLIC &amp; PRIVATE'!D:H,2,FALSE)</f>
        <v>681 N Lankford St</v>
      </c>
      <c r="D193" s="70" t="str">
        <f>VLOOKUP(B193,'PUBLIC &amp; PRIVATE'!D:H,3,FALSE)</f>
        <v>Clay City</v>
      </c>
      <c r="E193" s="70" t="str">
        <f>VLOOKUP(C193,'PUBLIC &amp; PRIVATE'!E:I,4,FALSE)</f>
        <v>47841-1299</v>
      </c>
      <c r="F193" s="70">
        <v>58</v>
      </c>
      <c r="G193" s="70">
        <v>45</v>
      </c>
      <c r="H193" s="70">
        <v>39</v>
      </c>
      <c r="I193" s="54">
        <f t="shared" si="48"/>
        <v>142</v>
      </c>
      <c r="J193" s="71">
        <f t="shared" si="49"/>
        <v>14.200000000000001</v>
      </c>
      <c r="K193" s="71">
        <f t="shared" si="50"/>
        <v>156.19999999999999</v>
      </c>
      <c r="L193" s="70">
        <v>51</v>
      </c>
      <c r="M193" s="70">
        <v>43</v>
      </c>
      <c r="N193" s="70">
        <v>58</v>
      </c>
      <c r="O193" s="54">
        <f t="shared" si="51"/>
        <v>152</v>
      </c>
      <c r="P193" s="71">
        <f t="shared" si="52"/>
        <v>15.200000000000001</v>
      </c>
      <c r="Q193" s="71">
        <f t="shared" si="53"/>
        <v>167.2</v>
      </c>
      <c r="R193" s="70">
        <v>52</v>
      </c>
      <c r="S193" s="70"/>
      <c r="T193" s="70"/>
      <c r="U193" s="54">
        <f t="shared" si="42"/>
        <v>52</v>
      </c>
      <c r="V193" s="71">
        <f t="shared" si="43"/>
        <v>5.2</v>
      </c>
      <c r="W193" s="71">
        <f t="shared" si="44"/>
        <v>57.2</v>
      </c>
      <c r="X193" s="70"/>
      <c r="Y193" s="70"/>
      <c r="Z193" s="54">
        <f t="shared" si="45"/>
        <v>0</v>
      </c>
      <c r="AA193" s="71">
        <f t="shared" si="46"/>
        <v>0</v>
      </c>
      <c r="AB193" s="71">
        <f>Z193+AA193</f>
        <v>0</v>
      </c>
      <c r="AC193" s="70"/>
      <c r="AD193" s="70"/>
      <c r="AE193" s="54">
        <f t="shared" si="47"/>
        <v>0</v>
      </c>
      <c r="AF193" s="15">
        <f>AE193*0.1</f>
        <v>0</v>
      </c>
      <c r="AG193" s="22">
        <f>AE193+AF193</f>
        <v>0</v>
      </c>
      <c r="AH193" s="64">
        <f t="shared" si="40"/>
        <v>0</v>
      </c>
      <c r="AJ193">
        <f t="shared" si="41"/>
        <v>0</v>
      </c>
      <c r="AK193">
        <f>IF(W193&gt;0,2,IF(AB193&gt;0,2,IF(AG193&gt;0,2,0)))</f>
        <v>2</v>
      </c>
      <c r="AL193">
        <v>2</v>
      </c>
      <c r="AM193" s="64">
        <f>IF(W193&gt;0,VLOOKUP(B193,EnrollmentEthnicityFreeMealsSch!B:E,4,FALSE),0)/3</f>
        <v>52</v>
      </c>
    </row>
    <row r="194" spans="1:39" ht="15" customHeight="1">
      <c r="A194" t="str">
        <f>VLOOKUP(B194,'PUBLIC &amp; PRIVATE'!D:I,6,FALSE)</f>
        <v>0897</v>
      </c>
      <c r="B194" s="33" t="s">
        <v>207</v>
      </c>
      <c r="C194" s="2" t="str">
        <f>VLOOKUP(B194,'PUBLIC &amp; PRIVATE'!D:H,2,FALSE)</f>
        <v>601 Lankford St</v>
      </c>
      <c r="D194" s="2" t="str">
        <f>VLOOKUP(B194,'PUBLIC &amp; PRIVATE'!D:H,3,FALSE)</f>
        <v>Clay City</v>
      </c>
      <c r="E194" s="2" t="str">
        <f>VLOOKUP(C194,'PUBLIC &amp; PRIVATE'!E:I,4,FALSE)</f>
        <v>47841-1299</v>
      </c>
      <c r="F194" s="2"/>
      <c r="G194" s="2"/>
      <c r="H194" s="2"/>
      <c r="I194" s="4">
        <f t="shared" si="48"/>
        <v>0</v>
      </c>
      <c r="J194" s="13">
        <f t="shared" si="49"/>
        <v>0</v>
      </c>
      <c r="K194" s="13">
        <f t="shared" si="50"/>
        <v>0</v>
      </c>
      <c r="L194" s="2"/>
      <c r="M194" s="2"/>
      <c r="N194" s="2"/>
      <c r="O194" s="4">
        <f t="shared" si="51"/>
        <v>0</v>
      </c>
      <c r="P194" s="13">
        <f t="shared" si="52"/>
        <v>0</v>
      </c>
      <c r="Q194" s="13">
        <f t="shared" si="53"/>
        <v>0</v>
      </c>
      <c r="R194" s="2"/>
      <c r="S194" s="2">
        <v>59</v>
      </c>
      <c r="T194" s="2">
        <v>69</v>
      </c>
      <c r="U194" s="4">
        <f t="shared" si="42"/>
        <v>128</v>
      </c>
      <c r="V194" s="13">
        <f t="shared" si="43"/>
        <v>12.8</v>
      </c>
      <c r="W194" s="13">
        <f t="shared" si="44"/>
        <v>140.80000000000001</v>
      </c>
      <c r="X194" s="2">
        <v>67</v>
      </c>
      <c r="Y194" s="2">
        <v>65</v>
      </c>
      <c r="Z194" s="4">
        <f t="shared" si="45"/>
        <v>132</v>
      </c>
      <c r="AA194" s="13">
        <f t="shared" si="46"/>
        <v>13.200000000000001</v>
      </c>
      <c r="AB194" s="13">
        <f>Z194+AA194</f>
        <v>145.19999999999999</v>
      </c>
      <c r="AC194" s="2">
        <v>53</v>
      </c>
      <c r="AD194" s="2">
        <v>65</v>
      </c>
      <c r="AE194" s="4">
        <f t="shared" si="47"/>
        <v>118</v>
      </c>
      <c r="AF194" s="15">
        <f>AE194*0.1</f>
        <v>11.8</v>
      </c>
      <c r="AG194" s="22">
        <f>AE194+AF194</f>
        <v>129.80000000000001</v>
      </c>
      <c r="AH194" s="64">
        <f t="shared" si="40"/>
        <v>25.960000000000004</v>
      </c>
      <c r="AJ194">
        <f t="shared" si="41"/>
        <v>1</v>
      </c>
      <c r="AK194">
        <f>IF(W194&gt;0,2,IF(AB194&gt;0,2,IF(AG194&gt;0,2,0)))</f>
        <v>2</v>
      </c>
      <c r="AL194">
        <v>2</v>
      </c>
      <c r="AM194" s="64">
        <f>IF(W194&gt;0,VLOOKUP(B194,EnrollmentEthnicityFreeMealsSch!B:E,4,FALSE),0)/3</f>
        <v>50.333333333333336</v>
      </c>
    </row>
    <row r="195" spans="1:39" ht="15" customHeight="1">
      <c r="A195" t="str">
        <f>VLOOKUP(B195,'PUBLIC &amp; PRIVATE'!D:I,6,FALSE)</f>
        <v>0901</v>
      </c>
      <c r="B195" s="33" t="s">
        <v>208</v>
      </c>
      <c r="C195" s="2" t="str">
        <f>VLOOKUP(B195,'PUBLIC &amp; PRIVATE'!D:H,2,FALSE)</f>
        <v>1860 E CR 600 N</v>
      </c>
      <c r="D195" s="2" t="str">
        <f>VLOOKUP(B195,'PUBLIC &amp; PRIVATE'!D:H,3,FALSE)</f>
        <v>Brazil</v>
      </c>
      <c r="E195" s="2" t="str">
        <f>VLOOKUP(C195,'PUBLIC &amp; PRIVATE'!E:I,4,FALSE)</f>
        <v>47834-9121</v>
      </c>
      <c r="F195" s="2">
        <v>41</v>
      </c>
      <c r="G195" s="2">
        <v>54</v>
      </c>
      <c r="H195" s="2">
        <v>38</v>
      </c>
      <c r="I195" s="4">
        <f t="shared" si="48"/>
        <v>133</v>
      </c>
      <c r="J195" s="13">
        <f t="shared" si="49"/>
        <v>13.3</v>
      </c>
      <c r="K195" s="13">
        <f t="shared" si="50"/>
        <v>146.30000000000001</v>
      </c>
      <c r="L195" s="2">
        <v>51</v>
      </c>
      <c r="M195" s="2">
        <v>50</v>
      </c>
      <c r="N195" s="2">
        <v>49</v>
      </c>
      <c r="O195" s="4">
        <f t="shared" si="51"/>
        <v>150</v>
      </c>
      <c r="P195" s="13">
        <f t="shared" si="52"/>
        <v>15</v>
      </c>
      <c r="Q195" s="13">
        <f t="shared" si="53"/>
        <v>165</v>
      </c>
      <c r="R195" s="2"/>
      <c r="S195" s="2"/>
      <c r="T195" s="2"/>
      <c r="U195" s="4">
        <f t="shared" si="42"/>
        <v>0</v>
      </c>
      <c r="V195" s="13">
        <f t="shared" si="43"/>
        <v>0</v>
      </c>
      <c r="W195" s="13">
        <f t="shared" si="44"/>
        <v>0</v>
      </c>
      <c r="X195" s="2"/>
      <c r="Y195" s="2"/>
      <c r="Z195" s="4">
        <f t="shared" si="45"/>
        <v>0</v>
      </c>
      <c r="AA195" s="13">
        <f t="shared" si="46"/>
        <v>0</v>
      </c>
      <c r="AB195" s="13">
        <f>Z195+AA195</f>
        <v>0</v>
      </c>
      <c r="AC195" s="2"/>
      <c r="AD195" s="2"/>
      <c r="AE195" s="4">
        <f t="shared" si="47"/>
        <v>0</v>
      </c>
      <c r="AF195" s="15">
        <f>AE195*0.1</f>
        <v>0</v>
      </c>
      <c r="AG195" s="22">
        <f>AE195+AF195</f>
        <v>0</v>
      </c>
      <c r="AH195" s="64">
        <f t="shared" ref="AH195:AH258" si="54">AG195*0.2</f>
        <v>0</v>
      </c>
      <c r="AJ195">
        <f t="shared" ref="AJ195:AJ258" si="55">IF(AG195&gt;0,1,0)</f>
        <v>0</v>
      </c>
      <c r="AK195">
        <f>IF(W195&gt;0,2,IF(AB195&gt;0,2,IF(AG195&gt;0,2,0)))</f>
        <v>0</v>
      </c>
      <c r="AL195">
        <v>2</v>
      </c>
      <c r="AM195" s="64">
        <f>IF(W195&gt;0,VLOOKUP(B195,EnrollmentEthnicityFreeMealsSch!B:E,4,FALSE),0)/3</f>
        <v>0</v>
      </c>
    </row>
    <row r="196" spans="1:39" ht="15" customHeight="1">
      <c r="A196" t="str">
        <f>VLOOKUP(B196,'PUBLIC &amp; PRIVATE'!D:I,6,FALSE)</f>
        <v>0907</v>
      </c>
      <c r="B196" s="33" t="s">
        <v>209</v>
      </c>
      <c r="C196" s="2" t="str">
        <f>VLOOKUP(B196,'PUBLIC &amp; PRIVATE'!D:H,2,FALSE)</f>
        <v>6990 N CR 425 W</v>
      </c>
      <c r="D196" s="2" t="str">
        <f>VLOOKUP(B196,'PUBLIC &amp; PRIVATE'!D:H,3,FALSE)</f>
        <v>Brazil</v>
      </c>
      <c r="E196" s="2" t="str">
        <f>VLOOKUP(C196,'PUBLIC &amp; PRIVATE'!E:I,4,FALSE)</f>
        <v>47834-0000</v>
      </c>
      <c r="F196" s="2">
        <v>41</v>
      </c>
      <c r="G196" s="2">
        <v>52</v>
      </c>
      <c r="H196" s="2">
        <v>56</v>
      </c>
      <c r="I196" s="4">
        <f t="shared" si="48"/>
        <v>149</v>
      </c>
      <c r="J196" s="13">
        <f t="shared" si="49"/>
        <v>14.9</v>
      </c>
      <c r="K196" s="13">
        <f t="shared" si="50"/>
        <v>163.9</v>
      </c>
      <c r="L196" s="2">
        <v>47</v>
      </c>
      <c r="M196" s="2">
        <v>48</v>
      </c>
      <c r="N196" s="2">
        <v>53</v>
      </c>
      <c r="O196" s="4">
        <f t="shared" si="51"/>
        <v>148</v>
      </c>
      <c r="P196" s="13">
        <f t="shared" si="52"/>
        <v>14.8</v>
      </c>
      <c r="Q196" s="13">
        <f t="shared" si="53"/>
        <v>162.80000000000001</v>
      </c>
      <c r="R196" s="2"/>
      <c r="S196" s="2"/>
      <c r="T196" s="2"/>
      <c r="U196" s="4">
        <f t="shared" si="42"/>
        <v>0</v>
      </c>
      <c r="V196" s="13">
        <f t="shared" si="43"/>
        <v>0</v>
      </c>
      <c r="W196" s="13">
        <f t="shared" si="44"/>
        <v>0</v>
      </c>
      <c r="X196" s="2"/>
      <c r="Y196" s="2"/>
      <c r="Z196" s="4">
        <f t="shared" si="45"/>
        <v>0</v>
      </c>
      <c r="AA196" s="13">
        <f t="shared" si="46"/>
        <v>0</v>
      </c>
      <c r="AB196" s="13">
        <f>Z196+AA196</f>
        <v>0</v>
      </c>
      <c r="AC196" s="2"/>
      <c r="AD196" s="2"/>
      <c r="AE196" s="4">
        <f t="shared" si="47"/>
        <v>0</v>
      </c>
      <c r="AF196" s="15">
        <f>AE196*0.1</f>
        <v>0</v>
      </c>
      <c r="AG196" s="22">
        <f>AE196+AF196</f>
        <v>0</v>
      </c>
      <c r="AH196" s="64">
        <f t="shared" si="54"/>
        <v>0</v>
      </c>
      <c r="AJ196">
        <f t="shared" si="55"/>
        <v>0</v>
      </c>
      <c r="AK196">
        <f>IF(W196&gt;0,2,IF(AB196&gt;0,2,IF(AG196&gt;0,2,0)))</f>
        <v>0</v>
      </c>
      <c r="AL196">
        <v>2</v>
      </c>
      <c r="AM196" s="64">
        <f>IF(W196&gt;0,VLOOKUP(B196,EnrollmentEthnicityFreeMealsSch!B:E,4,FALSE),0)/3</f>
        <v>0</v>
      </c>
    </row>
    <row r="197" spans="1:39" ht="15" customHeight="1">
      <c r="A197" t="str">
        <f>VLOOKUP(B197,'PUBLIC &amp; PRIVATE'!D:I,6,FALSE)</f>
        <v>0577</v>
      </c>
      <c r="B197" s="33" t="s">
        <v>153</v>
      </c>
      <c r="C197" s="2" t="str">
        <f>VLOOKUP(B197,'PUBLIC &amp; PRIVATE'!D:H,2,FALSE)</f>
        <v>4045 State Road 135 South</v>
      </c>
      <c r="D197" s="2" t="str">
        <f>VLOOKUP(B197,'PUBLIC &amp; PRIVATE'!D:H,3,FALSE)</f>
        <v>Nashville</v>
      </c>
      <c r="E197" s="2" t="str">
        <f>VLOOKUP(C197,'PUBLIC &amp; PRIVATE'!E:I,4,FALSE)</f>
        <v>47448-9608</v>
      </c>
      <c r="F197" s="2">
        <v>49</v>
      </c>
      <c r="G197" s="2">
        <v>41</v>
      </c>
      <c r="H197" s="2">
        <v>45</v>
      </c>
      <c r="I197" s="4">
        <f t="shared" si="48"/>
        <v>135</v>
      </c>
      <c r="J197" s="13">
        <f t="shared" si="49"/>
        <v>13.5</v>
      </c>
      <c r="K197" s="13">
        <f t="shared" si="50"/>
        <v>148.5</v>
      </c>
      <c r="L197" s="2">
        <v>37</v>
      </c>
      <c r="M197" s="2">
        <v>40</v>
      </c>
      <c r="N197" s="2">
        <v>41</v>
      </c>
      <c r="O197" s="4">
        <f t="shared" si="51"/>
        <v>118</v>
      </c>
      <c r="P197" s="13">
        <f t="shared" si="52"/>
        <v>11.8</v>
      </c>
      <c r="Q197" s="13">
        <f t="shared" si="53"/>
        <v>129.80000000000001</v>
      </c>
      <c r="R197" s="2"/>
      <c r="S197" s="2"/>
      <c r="T197" s="2"/>
      <c r="U197" s="4">
        <f t="shared" si="42"/>
        <v>0</v>
      </c>
      <c r="V197" s="13">
        <f t="shared" si="43"/>
        <v>0</v>
      </c>
      <c r="W197" s="13">
        <f t="shared" si="44"/>
        <v>0</v>
      </c>
      <c r="X197" s="2"/>
      <c r="Y197" s="2"/>
      <c r="Z197" s="4">
        <f t="shared" si="45"/>
        <v>0</v>
      </c>
      <c r="AA197" s="13">
        <f t="shared" si="46"/>
        <v>0</v>
      </c>
      <c r="AB197" s="13">
        <f>Z197+AA197</f>
        <v>0</v>
      </c>
      <c r="AC197" s="2"/>
      <c r="AD197" s="2"/>
      <c r="AE197" s="4">
        <f t="shared" si="47"/>
        <v>0</v>
      </c>
      <c r="AF197" s="15">
        <f>AE197*0.1</f>
        <v>0</v>
      </c>
      <c r="AG197" s="22">
        <f>AE197+AF197</f>
        <v>0</v>
      </c>
      <c r="AH197" s="64">
        <f t="shared" si="54"/>
        <v>0</v>
      </c>
      <c r="AJ197">
        <f t="shared" si="55"/>
        <v>0</v>
      </c>
      <c r="AK197">
        <f>IF(W197&gt;0,2,IF(AB197&gt;0,2,IF(AG197&gt;0,2,0)))</f>
        <v>0</v>
      </c>
      <c r="AL197">
        <v>2</v>
      </c>
      <c r="AM197" s="64">
        <f>IF(W197&gt;0,VLOOKUP(B197,EnrollmentEthnicityFreeMealsSch!B:E,4,FALSE),0)/3</f>
        <v>0</v>
      </c>
    </row>
    <row r="198" spans="1:39" ht="15" customHeight="1">
      <c r="A198" t="str">
        <f>VLOOKUP(B198,'PUBLIC &amp; PRIVATE'!D:I,6,FALSE)</f>
        <v>0925</v>
      </c>
      <c r="B198" s="33" t="s">
        <v>210</v>
      </c>
      <c r="C198" s="2" t="str">
        <f>VLOOKUP(B198,'PUBLIC &amp; PRIVATE'!D:H,2,FALSE)</f>
        <v>3450 W SR 340</v>
      </c>
      <c r="D198" s="2" t="str">
        <f>VLOOKUP(B198,'PUBLIC &amp; PRIVATE'!D:H,3,FALSE)</f>
        <v>Brazil</v>
      </c>
      <c r="E198" s="2" t="str">
        <f>VLOOKUP(C198,'PUBLIC &amp; PRIVATE'!E:I,4,FALSE)</f>
        <v>47834-9803</v>
      </c>
      <c r="F198" s="2"/>
      <c r="G198" s="2"/>
      <c r="H198" s="2"/>
      <c r="I198" s="4">
        <f t="shared" si="48"/>
        <v>0</v>
      </c>
      <c r="J198" s="13">
        <f t="shared" si="49"/>
        <v>0</v>
      </c>
      <c r="K198" s="13">
        <f t="shared" si="50"/>
        <v>0</v>
      </c>
      <c r="L198" s="2"/>
      <c r="M198" s="2"/>
      <c r="N198" s="2"/>
      <c r="O198" s="4">
        <f t="shared" si="51"/>
        <v>0</v>
      </c>
      <c r="P198" s="13">
        <f t="shared" si="52"/>
        <v>0</v>
      </c>
      <c r="Q198" s="13">
        <f t="shared" si="53"/>
        <v>0</v>
      </c>
      <c r="R198" s="2">
        <v>272</v>
      </c>
      <c r="S198" s="2">
        <v>249</v>
      </c>
      <c r="T198" s="2">
        <v>296</v>
      </c>
      <c r="U198" s="4">
        <f t="shared" si="42"/>
        <v>817</v>
      </c>
      <c r="V198" s="13">
        <f t="shared" si="43"/>
        <v>81.7</v>
      </c>
      <c r="W198" s="13">
        <f t="shared" si="44"/>
        <v>898.7</v>
      </c>
      <c r="X198" s="2"/>
      <c r="Y198" s="2"/>
      <c r="Z198" s="4">
        <f t="shared" si="45"/>
        <v>0</v>
      </c>
      <c r="AA198" s="13">
        <f t="shared" si="46"/>
        <v>0</v>
      </c>
      <c r="AB198" s="13">
        <f>Z198+AA198</f>
        <v>0</v>
      </c>
      <c r="AC198" s="2"/>
      <c r="AD198" s="2"/>
      <c r="AE198" s="4">
        <f t="shared" si="47"/>
        <v>0</v>
      </c>
      <c r="AF198" s="15">
        <f>AE198*0.1</f>
        <v>0</v>
      </c>
      <c r="AG198" s="22">
        <f>AE198+AF198</f>
        <v>0</v>
      </c>
      <c r="AH198" s="64">
        <f t="shared" si="54"/>
        <v>0</v>
      </c>
      <c r="AJ198">
        <f t="shared" si="55"/>
        <v>0</v>
      </c>
      <c r="AK198">
        <f>IF(W198&gt;0,2,IF(AB198&gt;0,2,IF(AG198&gt;0,2,0)))</f>
        <v>2</v>
      </c>
      <c r="AL198">
        <v>2</v>
      </c>
      <c r="AM198" s="64">
        <f>IF(W198&gt;0,VLOOKUP(B198,EnrollmentEthnicityFreeMealsSch!B:E,4,FALSE),0)/3</f>
        <v>156</v>
      </c>
    </row>
    <row r="199" spans="1:39" ht="15" customHeight="1">
      <c r="A199" t="str">
        <f>VLOOKUP(B199,'PUBLIC &amp; PRIVATE'!D:I,6,FALSE)</f>
        <v>0933</v>
      </c>
      <c r="B199" s="33" t="s">
        <v>211</v>
      </c>
      <c r="C199" s="2" t="str">
        <f>VLOOKUP(B199,'PUBLIC &amp; PRIVATE'!D:H,2,FALSE)</f>
        <v>3150 W SR 340</v>
      </c>
      <c r="D199" s="2" t="str">
        <f>VLOOKUP(B199,'PUBLIC &amp; PRIVATE'!D:H,3,FALSE)</f>
        <v>Brazil</v>
      </c>
      <c r="E199" s="2" t="str">
        <f>VLOOKUP(C199,'PUBLIC &amp; PRIVATE'!E:I,4,FALSE)</f>
        <v>47834-2228</v>
      </c>
      <c r="F199" s="2"/>
      <c r="G199" s="2"/>
      <c r="H199" s="2"/>
      <c r="I199" s="4">
        <f t="shared" si="48"/>
        <v>0</v>
      </c>
      <c r="J199" s="13">
        <f t="shared" si="49"/>
        <v>0</v>
      </c>
      <c r="K199" s="13">
        <f t="shared" si="50"/>
        <v>0</v>
      </c>
      <c r="L199" s="2"/>
      <c r="M199" s="2"/>
      <c r="N199" s="2"/>
      <c r="O199" s="4">
        <f t="shared" si="51"/>
        <v>0</v>
      </c>
      <c r="P199" s="13">
        <f t="shared" si="52"/>
        <v>0</v>
      </c>
      <c r="Q199" s="13">
        <f t="shared" si="53"/>
        <v>0</v>
      </c>
      <c r="R199" s="2"/>
      <c r="S199" s="2"/>
      <c r="T199" s="2"/>
      <c r="U199" s="4">
        <f t="shared" si="42"/>
        <v>0</v>
      </c>
      <c r="V199" s="13">
        <f t="shared" si="43"/>
        <v>0</v>
      </c>
      <c r="W199" s="13">
        <f t="shared" si="44"/>
        <v>0</v>
      </c>
      <c r="X199" s="2">
        <v>279</v>
      </c>
      <c r="Y199" s="2">
        <v>270</v>
      </c>
      <c r="Z199" s="4">
        <f t="shared" si="45"/>
        <v>549</v>
      </c>
      <c r="AA199" s="13">
        <f t="shared" si="46"/>
        <v>54.900000000000006</v>
      </c>
      <c r="AB199" s="13">
        <f>Z199+AA199</f>
        <v>603.9</v>
      </c>
      <c r="AC199" s="2">
        <v>249</v>
      </c>
      <c r="AD199" s="2">
        <v>213</v>
      </c>
      <c r="AE199" s="4">
        <f t="shared" si="47"/>
        <v>462</v>
      </c>
      <c r="AF199" s="15">
        <f>AE199*0.1</f>
        <v>46.2</v>
      </c>
      <c r="AG199" s="22">
        <f>AE199+AF199</f>
        <v>508.2</v>
      </c>
      <c r="AH199" s="64">
        <f t="shared" si="54"/>
        <v>101.64</v>
      </c>
      <c r="AJ199">
        <f t="shared" si="55"/>
        <v>1</v>
      </c>
      <c r="AK199">
        <f>IF(W199&gt;0,2,IF(AB199&gt;0,2,IF(AG199&gt;0,2,0)))</f>
        <v>2</v>
      </c>
      <c r="AL199">
        <v>2</v>
      </c>
      <c r="AM199" s="64">
        <f>IF(W199&gt;0,VLOOKUP(B199,EnrollmentEthnicityFreeMealsSch!B:E,4,FALSE),0)/3</f>
        <v>0</v>
      </c>
    </row>
    <row r="200" spans="1:39" ht="15" customHeight="1">
      <c r="A200" t="str">
        <f>VLOOKUP(B200,'PUBLIC &amp; PRIVATE'!D:I,6,FALSE)</f>
        <v>0941</v>
      </c>
      <c r="B200" s="33" t="s">
        <v>212</v>
      </c>
      <c r="C200" s="2" t="str">
        <f>VLOOKUP(B200,'PUBLIC &amp; PRIVATE'!D:H,2,FALSE)</f>
        <v>936 E National</v>
      </c>
      <c r="D200" s="2" t="str">
        <f>VLOOKUP(B200,'PUBLIC &amp; PRIVATE'!D:H,3,FALSE)</f>
        <v>Brazil</v>
      </c>
      <c r="E200" s="2" t="str">
        <f>VLOOKUP(C200,'PUBLIC &amp; PRIVATE'!E:I,4,FALSE)</f>
        <v>47834-2706</v>
      </c>
      <c r="F200" s="2">
        <v>40</v>
      </c>
      <c r="G200" s="2">
        <v>43</v>
      </c>
      <c r="H200" s="2">
        <v>34</v>
      </c>
      <c r="I200" s="4">
        <f t="shared" si="48"/>
        <v>117</v>
      </c>
      <c r="J200" s="13">
        <f t="shared" si="49"/>
        <v>11.700000000000001</v>
      </c>
      <c r="K200" s="13">
        <f t="shared" si="50"/>
        <v>128.69999999999999</v>
      </c>
      <c r="L200" s="2">
        <v>30</v>
      </c>
      <c r="M200" s="2">
        <v>34</v>
      </c>
      <c r="N200" s="2">
        <v>39</v>
      </c>
      <c r="O200" s="4">
        <f t="shared" si="51"/>
        <v>103</v>
      </c>
      <c r="P200" s="13">
        <f t="shared" si="52"/>
        <v>10.3</v>
      </c>
      <c r="Q200" s="13">
        <f t="shared" si="53"/>
        <v>113.3</v>
      </c>
      <c r="R200" s="2"/>
      <c r="S200" s="2"/>
      <c r="T200" s="2"/>
      <c r="U200" s="4">
        <f t="shared" si="42"/>
        <v>0</v>
      </c>
      <c r="V200" s="13">
        <f t="shared" si="43"/>
        <v>0</v>
      </c>
      <c r="W200" s="13">
        <f t="shared" si="44"/>
        <v>0</v>
      </c>
      <c r="X200" s="2"/>
      <c r="Y200" s="2"/>
      <c r="Z200" s="4">
        <f t="shared" si="45"/>
        <v>0</v>
      </c>
      <c r="AA200" s="13">
        <f t="shared" si="46"/>
        <v>0</v>
      </c>
      <c r="AB200" s="13">
        <f>Z200+AA200</f>
        <v>0</v>
      </c>
      <c r="AC200" s="2"/>
      <c r="AD200" s="2"/>
      <c r="AE200" s="4">
        <f t="shared" si="47"/>
        <v>0</v>
      </c>
      <c r="AF200" s="15">
        <f>AE200*0.1</f>
        <v>0</v>
      </c>
      <c r="AG200" s="22">
        <f>AE200+AF200</f>
        <v>0</v>
      </c>
      <c r="AH200" s="64">
        <f t="shared" si="54"/>
        <v>0</v>
      </c>
      <c r="AJ200">
        <f t="shared" si="55"/>
        <v>0</v>
      </c>
      <c r="AK200">
        <f>IF(W200&gt;0,2,IF(AB200&gt;0,2,IF(AG200&gt;0,2,0)))</f>
        <v>0</v>
      </c>
      <c r="AL200">
        <v>2</v>
      </c>
      <c r="AM200" s="64">
        <f>IF(W200&gt;0,VLOOKUP(B200,EnrollmentEthnicityFreeMealsSch!B:E,4,FALSE),0)/3</f>
        <v>0</v>
      </c>
    </row>
    <row r="201" spans="1:39" ht="15" customHeight="1">
      <c r="A201" t="str">
        <f>VLOOKUP(B201,'PUBLIC &amp; PRIVATE'!D:I,6,FALSE)</f>
        <v>0157</v>
      </c>
      <c r="B201" s="33" t="s">
        <v>66</v>
      </c>
      <c r="C201" s="2" t="str">
        <f>VLOOKUP(B201,'PUBLIC &amp; PRIVATE'!D:H,2,FALSE)</f>
        <v>2004 Alabama Ave</v>
      </c>
      <c r="D201" s="2" t="str">
        <f>VLOOKUP(B201,'PUBLIC &amp; PRIVATE'!D:H,3,FALSE)</f>
        <v>Fort Wayne</v>
      </c>
      <c r="E201" s="2" t="str">
        <f>VLOOKUP(C201,'PUBLIC &amp; PRIVATE'!E:I,4,FALSE)</f>
        <v>46805-4490</v>
      </c>
      <c r="F201" s="2">
        <v>45</v>
      </c>
      <c r="G201" s="2">
        <v>45</v>
      </c>
      <c r="H201" s="2">
        <v>44</v>
      </c>
      <c r="I201" s="4">
        <f t="shared" si="48"/>
        <v>134</v>
      </c>
      <c r="J201" s="13">
        <f t="shared" si="49"/>
        <v>13.4</v>
      </c>
      <c r="K201" s="13">
        <f t="shared" si="50"/>
        <v>147.4</v>
      </c>
      <c r="L201" s="2">
        <v>40</v>
      </c>
      <c r="M201" s="2">
        <v>47</v>
      </c>
      <c r="N201" s="2">
        <v>40</v>
      </c>
      <c r="O201" s="4">
        <f t="shared" si="51"/>
        <v>127</v>
      </c>
      <c r="P201" s="13">
        <f t="shared" si="52"/>
        <v>12.700000000000001</v>
      </c>
      <c r="Q201" s="13">
        <f t="shared" si="53"/>
        <v>139.69999999999999</v>
      </c>
      <c r="R201" s="2"/>
      <c r="S201" s="2"/>
      <c r="T201" s="2"/>
      <c r="U201" s="4">
        <f t="shared" si="42"/>
        <v>0</v>
      </c>
      <c r="V201" s="13">
        <f t="shared" si="43"/>
        <v>0</v>
      </c>
      <c r="W201" s="13">
        <f t="shared" si="44"/>
        <v>0</v>
      </c>
      <c r="X201" s="2"/>
      <c r="Y201" s="2"/>
      <c r="Z201" s="4">
        <f t="shared" si="45"/>
        <v>0</v>
      </c>
      <c r="AA201" s="13">
        <f t="shared" si="46"/>
        <v>0</v>
      </c>
      <c r="AB201" s="13">
        <f>Z201+AA201</f>
        <v>0</v>
      </c>
      <c r="AC201" s="2"/>
      <c r="AD201" s="2"/>
      <c r="AE201" s="4">
        <f t="shared" si="47"/>
        <v>0</v>
      </c>
      <c r="AF201" s="15">
        <f>AE201*0.1</f>
        <v>0</v>
      </c>
      <c r="AG201" s="22">
        <f>AE201+AF201</f>
        <v>0</v>
      </c>
      <c r="AH201" s="64">
        <f t="shared" si="54"/>
        <v>0</v>
      </c>
      <c r="AJ201">
        <f t="shared" si="55"/>
        <v>0</v>
      </c>
      <c r="AK201">
        <f>IF(W201&gt;0,2,IF(AB201&gt;0,2,IF(AG201&gt;0,2,0)))</f>
        <v>0</v>
      </c>
      <c r="AL201">
        <v>2</v>
      </c>
      <c r="AM201" s="64">
        <f>IF(W201&gt;0,VLOOKUP(B201,EnrollmentEthnicityFreeMealsSch!B:E,4,FALSE),0)/3</f>
        <v>0</v>
      </c>
    </row>
    <row r="202" spans="1:39" ht="15" customHeight="1">
      <c r="A202" t="str">
        <f>VLOOKUP(B202,'PUBLIC &amp; PRIVATE'!D:I,6,FALSE)</f>
        <v>0949</v>
      </c>
      <c r="B202" s="33" t="s">
        <v>213</v>
      </c>
      <c r="C202" s="2" t="str">
        <f>VLOOKUP(B202,'PUBLIC &amp; PRIVATE'!D:H,2,FALSE)</f>
        <v>410 N Meridian</v>
      </c>
      <c r="D202" s="2" t="str">
        <f>VLOOKUP(B202,'PUBLIC &amp; PRIVATE'!D:H,3,FALSE)</f>
        <v>Brazil</v>
      </c>
      <c r="E202" s="2" t="str">
        <f>VLOOKUP(C202,'PUBLIC &amp; PRIVATE'!E:I,4,FALSE)</f>
        <v>47834-2148</v>
      </c>
      <c r="F202" s="2">
        <v>44</v>
      </c>
      <c r="G202" s="2">
        <v>34</v>
      </c>
      <c r="H202" s="2">
        <v>48</v>
      </c>
      <c r="I202" s="4">
        <f t="shared" si="48"/>
        <v>126</v>
      </c>
      <c r="J202" s="13">
        <f t="shared" si="49"/>
        <v>12.600000000000001</v>
      </c>
      <c r="K202" s="13">
        <f t="shared" si="50"/>
        <v>138.6</v>
      </c>
      <c r="L202" s="2">
        <v>41</v>
      </c>
      <c r="M202" s="2">
        <v>43</v>
      </c>
      <c r="N202" s="2">
        <v>31</v>
      </c>
      <c r="O202" s="4">
        <f t="shared" si="51"/>
        <v>115</v>
      </c>
      <c r="P202" s="13">
        <f t="shared" si="52"/>
        <v>11.5</v>
      </c>
      <c r="Q202" s="13">
        <f t="shared" si="53"/>
        <v>126.5</v>
      </c>
      <c r="R202" s="2"/>
      <c r="S202" s="2"/>
      <c r="T202" s="2"/>
      <c r="U202" s="4">
        <f t="shared" si="42"/>
        <v>0</v>
      </c>
      <c r="V202" s="13">
        <f t="shared" si="43"/>
        <v>0</v>
      </c>
      <c r="W202" s="13">
        <f t="shared" si="44"/>
        <v>0</v>
      </c>
      <c r="X202" s="2"/>
      <c r="Y202" s="2"/>
      <c r="Z202" s="4">
        <f t="shared" si="45"/>
        <v>0</v>
      </c>
      <c r="AA202" s="13">
        <f t="shared" si="46"/>
        <v>0</v>
      </c>
      <c r="AB202" s="13">
        <f>Z202+AA202</f>
        <v>0</v>
      </c>
      <c r="AC202" s="2"/>
      <c r="AD202" s="2"/>
      <c r="AE202" s="4">
        <f t="shared" si="47"/>
        <v>0</v>
      </c>
      <c r="AF202" s="15">
        <f>AE202*0.1</f>
        <v>0</v>
      </c>
      <c r="AG202" s="22">
        <f>AE202+AF202</f>
        <v>0</v>
      </c>
      <c r="AH202" s="64">
        <f t="shared" si="54"/>
        <v>0</v>
      </c>
      <c r="AJ202">
        <f t="shared" si="55"/>
        <v>0</v>
      </c>
      <c r="AK202">
        <f>IF(W202&gt;0,2,IF(AB202&gt;0,2,IF(AG202&gt;0,2,0)))</f>
        <v>0</v>
      </c>
      <c r="AL202">
        <v>2</v>
      </c>
      <c r="AM202" s="64">
        <f>IF(W202&gt;0,VLOOKUP(B202,EnrollmentEthnicityFreeMealsSch!B:E,4,FALSE),0)/3</f>
        <v>0</v>
      </c>
    </row>
    <row r="203" spans="1:39" ht="15" customHeight="1">
      <c r="A203" t="str">
        <f>VLOOKUP(B203,'PUBLIC &amp; PRIVATE'!D:I,6,FALSE)</f>
        <v>0957</v>
      </c>
      <c r="B203" s="33" t="s">
        <v>214</v>
      </c>
      <c r="C203" s="2" t="str">
        <f>VLOOKUP(B203,'PUBLIC &amp; PRIVATE'!D:H,2,FALSE)</f>
        <v>PO Box 178</v>
      </c>
      <c r="D203" s="2" t="str">
        <f>VLOOKUP(B203,'PUBLIC &amp; PRIVATE'!D:H,3,FALSE)</f>
        <v>Michigantown</v>
      </c>
      <c r="E203" s="2" t="str">
        <f>VLOOKUP(C203,'PUBLIC &amp; PRIVATE'!E:I,4,FALSE)</f>
        <v>46057-0178</v>
      </c>
      <c r="F203" s="2"/>
      <c r="G203" s="2"/>
      <c r="H203" s="2"/>
      <c r="I203" s="4">
        <f t="shared" si="48"/>
        <v>0</v>
      </c>
      <c r="J203" s="13">
        <f t="shared" si="49"/>
        <v>0</v>
      </c>
      <c r="K203" s="13">
        <f t="shared" si="50"/>
        <v>0</v>
      </c>
      <c r="L203" s="2"/>
      <c r="M203" s="2"/>
      <c r="N203" s="2"/>
      <c r="O203" s="4">
        <f t="shared" si="51"/>
        <v>0</v>
      </c>
      <c r="P203" s="13">
        <f t="shared" si="52"/>
        <v>0</v>
      </c>
      <c r="Q203" s="13">
        <f t="shared" si="53"/>
        <v>0</v>
      </c>
      <c r="R203" s="2"/>
      <c r="S203" s="2">
        <v>70</v>
      </c>
      <c r="T203" s="2">
        <v>83</v>
      </c>
      <c r="U203" s="4">
        <f t="shared" si="42"/>
        <v>153</v>
      </c>
      <c r="V203" s="13">
        <f t="shared" si="43"/>
        <v>15.3</v>
      </c>
      <c r="W203" s="13">
        <f t="shared" si="44"/>
        <v>168.3</v>
      </c>
      <c r="X203" s="2">
        <v>70</v>
      </c>
      <c r="Y203" s="2">
        <v>72</v>
      </c>
      <c r="Z203" s="4">
        <f t="shared" si="45"/>
        <v>142</v>
      </c>
      <c r="AA203" s="13">
        <f t="shared" si="46"/>
        <v>14.200000000000001</v>
      </c>
      <c r="AB203" s="13">
        <f>Z203+AA203</f>
        <v>156.19999999999999</v>
      </c>
      <c r="AC203" s="2">
        <v>65</v>
      </c>
      <c r="AD203" s="2">
        <v>50</v>
      </c>
      <c r="AE203" s="4">
        <f t="shared" si="47"/>
        <v>115</v>
      </c>
      <c r="AF203" s="15">
        <f>AE203*0.1</f>
        <v>11.5</v>
      </c>
      <c r="AG203" s="22">
        <f>AE203+AF203</f>
        <v>126.5</v>
      </c>
      <c r="AH203" s="64">
        <f t="shared" si="54"/>
        <v>25.3</v>
      </c>
      <c r="AJ203">
        <f t="shared" si="55"/>
        <v>1</v>
      </c>
      <c r="AK203">
        <f>IF(W203&gt;0,2,IF(AB203&gt;0,2,IF(AG203&gt;0,2,0)))</f>
        <v>2</v>
      </c>
      <c r="AL203">
        <v>2</v>
      </c>
      <c r="AM203" s="64">
        <f>IF(W203&gt;0,VLOOKUP(B203,EnrollmentEthnicityFreeMealsSch!B:E,4,FALSE),0)/3</f>
        <v>59</v>
      </c>
    </row>
    <row r="204" spans="1:39" ht="15" customHeight="1">
      <c r="A204" t="str">
        <f>VLOOKUP(B204,'PUBLIC &amp; PRIVATE'!D:I,6,FALSE)</f>
        <v>0961</v>
      </c>
      <c r="B204" s="33" t="s">
        <v>215</v>
      </c>
      <c r="C204" s="2" t="str">
        <f>VLOOKUP(B204,'PUBLIC &amp; PRIVATE'!D:H,2,FALSE)</f>
        <v>PO Box 238</v>
      </c>
      <c r="D204" s="2" t="str">
        <f>VLOOKUP(B204,'PUBLIC &amp; PRIVATE'!D:H,3,FALSE)</f>
        <v>Michigantown</v>
      </c>
      <c r="E204" s="2" t="str">
        <f>VLOOKUP(C204,'PUBLIC &amp; PRIVATE'!E:I,4,FALSE)</f>
        <v>46057-0238</v>
      </c>
      <c r="F204" s="2">
        <v>96</v>
      </c>
      <c r="G204" s="2">
        <v>62</v>
      </c>
      <c r="H204" s="2">
        <v>48</v>
      </c>
      <c r="I204" s="4">
        <f t="shared" si="48"/>
        <v>206</v>
      </c>
      <c r="J204" s="13">
        <f t="shared" si="49"/>
        <v>20.6</v>
      </c>
      <c r="K204" s="13">
        <f t="shared" si="50"/>
        <v>226.6</v>
      </c>
      <c r="L204" s="2">
        <v>56</v>
      </c>
      <c r="M204" s="2">
        <v>82</v>
      </c>
      <c r="N204" s="2">
        <v>70</v>
      </c>
      <c r="O204" s="4">
        <f t="shared" si="51"/>
        <v>208</v>
      </c>
      <c r="P204" s="13">
        <f t="shared" si="52"/>
        <v>20.8</v>
      </c>
      <c r="Q204" s="13">
        <f t="shared" si="53"/>
        <v>228.8</v>
      </c>
      <c r="R204" s="2">
        <v>71</v>
      </c>
      <c r="S204" s="2"/>
      <c r="T204" s="2"/>
      <c r="U204" s="4">
        <f t="shared" si="42"/>
        <v>71</v>
      </c>
      <c r="V204" s="13">
        <f t="shared" si="43"/>
        <v>7.1000000000000005</v>
      </c>
      <c r="W204" s="13">
        <f t="shared" si="44"/>
        <v>78.099999999999994</v>
      </c>
      <c r="X204" s="2"/>
      <c r="Y204" s="2"/>
      <c r="Z204" s="4">
        <f t="shared" si="45"/>
        <v>0</v>
      </c>
      <c r="AA204" s="13">
        <f t="shared" si="46"/>
        <v>0</v>
      </c>
      <c r="AB204" s="13">
        <f>Z204+AA204</f>
        <v>0</v>
      </c>
      <c r="AC204" s="2"/>
      <c r="AD204" s="2"/>
      <c r="AE204" s="4">
        <f t="shared" si="47"/>
        <v>0</v>
      </c>
      <c r="AF204" s="15">
        <f>AE204*0.1</f>
        <v>0</v>
      </c>
      <c r="AG204" s="22">
        <f>AE204+AF204</f>
        <v>0</v>
      </c>
      <c r="AH204" s="64">
        <f t="shared" si="54"/>
        <v>0</v>
      </c>
      <c r="AJ204">
        <f t="shared" si="55"/>
        <v>0</v>
      </c>
      <c r="AK204">
        <f>IF(W204&gt;0,2,IF(AB204&gt;0,2,IF(AG204&gt;0,2,0)))</f>
        <v>2</v>
      </c>
      <c r="AL204">
        <v>2</v>
      </c>
      <c r="AM204" s="64">
        <f>IF(W204&gt;0,VLOOKUP(B204,EnrollmentEthnicityFreeMealsSch!B:E,4,FALSE),0)/3</f>
        <v>80.666666666666671</v>
      </c>
    </row>
    <row r="205" spans="1:39" ht="15" customHeight="1">
      <c r="A205" t="str">
        <f>VLOOKUP(B205,'PUBLIC &amp; PRIVATE'!D:I,6,FALSE)</f>
        <v>0977</v>
      </c>
      <c r="B205" s="33" t="s">
        <v>216</v>
      </c>
      <c r="C205" s="2" t="str">
        <f>VLOOKUP(B205,'PUBLIC &amp; PRIVATE'!D:H,2,FALSE)</f>
        <v>2400 S CR 450 W</v>
      </c>
      <c r="D205" s="2" t="str">
        <f>VLOOKUP(B205,'PUBLIC &amp; PRIVATE'!D:H,3,FALSE)</f>
        <v>Frankfort</v>
      </c>
      <c r="E205" s="2" t="str">
        <f>VLOOKUP(C205,'PUBLIC &amp; PRIVATE'!E:I,4,FALSE)</f>
        <v>46041-7413</v>
      </c>
      <c r="F205" s="2"/>
      <c r="G205" s="2"/>
      <c r="H205" s="2"/>
      <c r="I205" s="4">
        <f t="shared" si="48"/>
        <v>0</v>
      </c>
      <c r="J205" s="13">
        <f t="shared" si="49"/>
        <v>0</v>
      </c>
      <c r="K205" s="13">
        <f t="shared" si="50"/>
        <v>0</v>
      </c>
      <c r="L205" s="2"/>
      <c r="M205" s="2"/>
      <c r="N205" s="2"/>
      <c r="O205" s="4">
        <f t="shared" si="51"/>
        <v>0</v>
      </c>
      <c r="P205" s="13">
        <f t="shared" si="52"/>
        <v>0</v>
      </c>
      <c r="Q205" s="13">
        <f t="shared" si="53"/>
        <v>0</v>
      </c>
      <c r="R205" s="2"/>
      <c r="S205" s="2">
        <v>89</v>
      </c>
      <c r="T205" s="2">
        <v>104</v>
      </c>
      <c r="U205" s="4">
        <f t="shared" si="42"/>
        <v>193</v>
      </c>
      <c r="V205" s="13">
        <f t="shared" si="43"/>
        <v>19.3</v>
      </c>
      <c r="W205" s="13">
        <f t="shared" si="44"/>
        <v>212.3</v>
      </c>
      <c r="X205" s="2">
        <v>84</v>
      </c>
      <c r="Y205" s="2">
        <v>96</v>
      </c>
      <c r="Z205" s="4">
        <f t="shared" si="45"/>
        <v>180</v>
      </c>
      <c r="AA205" s="13">
        <f t="shared" si="46"/>
        <v>18</v>
      </c>
      <c r="AB205" s="13">
        <f>Z205+AA205</f>
        <v>198</v>
      </c>
      <c r="AC205" s="2">
        <v>92</v>
      </c>
      <c r="AD205" s="2">
        <v>75</v>
      </c>
      <c r="AE205" s="4">
        <f t="shared" si="47"/>
        <v>167</v>
      </c>
      <c r="AF205" s="15">
        <f>AE205*0.1</f>
        <v>16.7</v>
      </c>
      <c r="AG205" s="22">
        <f>AE205+AF205</f>
        <v>183.7</v>
      </c>
      <c r="AH205" s="64">
        <f t="shared" si="54"/>
        <v>36.74</v>
      </c>
      <c r="AJ205">
        <f t="shared" si="55"/>
        <v>1</v>
      </c>
      <c r="AK205">
        <f>IF(W205&gt;0,2,IF(AB205&gt;0,2,IF(AG205&gt;0,2,0)))</f>
        <v>2</v>
      </c>
      <c r="AL205">
        <v>2</v>
      </c>
      <c r="AM205" s="64">
        <f>IF(W205&gt;0,VLOOKUP(B205,EnrollmentEthnicityFreeMealsSch!B:E,4,FALSE),0)/3</f>
        <v>76.333333333333329</v>
      </c>
    </row>
    <row r="206" spans="1:39" ht="15" customHeight="1">
      <c r="A206" t="str">
        <f>VLOOKUP(B206,'PUBLIC &amp; PRIVATE'!D:I,6,FALSE)</f>
        <v>0981</v>
      </c>
      <c r="B206" s="33" t="s">
        <v>217</v>
      </c>
      <c r="C206" s="2" t="str">
        <f>VLOOKUP(B206,'PUBLIC &amp; PRIVATE'!D:H,2,FALSE)</f>
        <v>2500 S CR 450 W</v>
      </c>
      <c r="D206" s="2" t="str">
        <f>VLOOKUP(B206,'PUBLIC &amp; PRIVATE'!D:H,3,FALSE)</f>
        <v>Frankfort</v>
      </c>
      <c r="E206" s="2" t="str">
        <f>VLOOKUP(C206,'PUBLIC &amp; PRIVATE'!E:I,4,FALSE)</f>
        <v>46041-7414</v>
      </c>
      <c r="F206" s="2">
        <v>82</v>
      </c>
      <c r="G206" s="2">
        <v>84</v>
      </c>
      <c r="H206" s="2">
        <v>102</v>
      </c>
      <c r="I206" s="4">
        <f t="shared" si="48"/>
        <v>268</v>
      </c>
      <c r="J206" s="13">
        <f t="shared" si="49"/>
        <v>26.8</v>
      </c>
      <c r="K206" s="13">
        <f t="shared" si="50"/>
        <v>294.8</v>
      </c>
      <c r="L206" s="2">
        <v>94</v>
      </c>
      <c r="M206" s="2">
        <v>98</v>
      </c>
      <c r="N206" s="2">
        <v>96</v>
      </c>
      <c r="O206" s="4">
        <f t="shared" si="51"/>
        <v>288</v>
      </c>
      <c r="P206" s="13">
        <f t="shared" si="52"/>
        <v>28.8</v>
      </c>
      <c r="Q206" s="13">
        <f t="shared" si="53"/>
        <v>316.8</v>
      </c>
      <c r="R206" s="2">
        <v>110</v>
      </c>
      <c r="S206" s="2"/>
      <c r="T206" s="2"/>
      <c r="U206" s="4">
        <f t="shared" si="42"/>
        <v>110</v>
      </c>
      <c r="V206" s="13">
        <f t="shared" si="43"/>
        <v>11</v>
      </c>
      <c r="W206" s="13">
        <f t="shared" si="44"/>
        <v>121</v>
      </c>
      <c r="X206" s="2"/>
      <c r="Y206" s="2"/>
      <c r="Z206" s="4">
        <f t="shared" si="45"/>
        <v>0</v>
      </c>
      <c r="AA206" s="13">
        <f t="shared" si="46"/>
        <v>0</v>
      </c>
      <c r="AB206" s="13">
        <f>Z206+AA206</f>
        <v>0</v>
      </c>
      <c r="AC206" s="2"/>
      <c r="AD206" s="2"/>
      <c r="AE206" s="4">
        <f t="shared" si="47"/>
        <v>0</v>
      </c>
      <c r="AF206" s="15">
        <f>AE206*0.1</f>
        <v>0</v>
      </c>
      <c r="AG206" s="22">
        <f>AE206+AF206</f>
        <v>0</v>
      </c>
      <c r="AH206" s="64">
        <f t="shared" si="54"/>
        <v>0</v>
      </c>
      <c r="AJ206">
        <f t="shared" si="55"/>
        <v>0</v>
      </c>
      <c r="AK206">
        <f>IF(W206&gt;0,2,IF(AB206&gt;0,2,IF(AG206&gt;0,2,0)))</f>
        <v>2</v>
      </c>
      <c r="AL206">
        <v>2</v>
      </c>
      <c r="AM206" s="64">
        <f>IF(W206&gt;0,VLOOKUP(B206,EnrollmentEthnicityFreeMealsSch!B:E,4,FALSE),0)/3</f>
        <v>104.33333333333333</v>
      </c>
    </row>
    <row r="207" spans="1:39" ht="15" customHeight="1">
      <c r="A207" t="e">
        <f>VLOOKUP(B207,'PUBLIC &amp; PRIVATE'!D:I,6,FALSE)</f>
        <v>#N/A</v>
      </c>
      <c r="B207" s="33" t="s">
        <v>218</v>
      </c>
      <c r="C207" s="61" t="s">
        <v>8420</v>
      </c>
      <c r="D207" s="61" t="s">
        <v>8406</v>
      </c>
      <c r="E207" s="61">
        <v>46041</v>
      </c>
      <c r="F207" s="2"/>
      <c r="G207" s="2"/>
      <c r="H207" s="2"/>
      <c r="I207" s="4">
        <f t="shared" si="48"/>
        <v>0</v>
      </c>
      <c r="J207" s="13">
        <f t="shared" si="49"/>
        <v>0</v>
      </c>
      <c r="K207" s="13">
        <f t="shared" si="50"/>
        <v>0</v>
      </c>
      <c r="L207" s="2"/>
      <c r="M207" s="2"/>
      <c r="N207" s="2"/>
      <c r="O207" s="4">
        <f t="shared" si="51"/>
        <v>0</v>
      </c>
      <c r="P207" s="13">
        <f t="shared" si="52"/>
        <v>0</v>
      </c>
      <c r="Q207" s="13">
        <f t="shared" si="53"/>
        <v>0</v>
      </c>
      <c r="R207" s="2"/>
      <c r="S207" s="2"/>
      <c r="T207" s="2"/>
      <c r="U207" s="4">
        <f t="shared" si="42"/>
        <v>0</v>
      </c>
      <c r="V207" s="13">
        <f t="shared" si="43"/>
        <v>0</v>
      </c>
      <c r="W207" s="13">
        <f t="shared" si="44"/>
        <v>0</v>
      </c>
      <c r="X207" s="2">
        <v>239</v>
      </c>
      <c r="Y207" s="2">
        <v>222</v>
      </c>
      <c r="Z207" s="4">
        <f t="shared" si="45"/>
        <v>461</v>
      </c>
      <c r="AA207" s="13">
        <f t="shared" si="46"/>
        <v>46.1</v>
      </c>
      <c r="AB207" s="13">
        <f>Z207+AA207</f>
        <v>507.1</v>
      </c>
      <c r="AC207" s="2">
        <v>252</v>
      </c>
      <c r="AD207" s="2">
        <v>209</v>
      </c>
      <c r="AE207" s="4">
        <f t="shared" si="47"/>
        <v>461</v>
      </c>
      <c r="AF207" s="15">
        <f>AE207*0.1</f>
        <v>46.1</v>
      </c>
      <c r="AG207" s="22">
        <f>AE207+AF207</f>
        <v>507.1</v>
      </c>
      <c r="AH207" s="64">
        <f t="shared" si="54"/>
        <v>101.42000000000002</v>
      </c>
      <c r="AJ207">
        <f t="shared" si="55"/>
        <v>1</v>
      </c>
      <c r="AK207">
        <f>IF(W207&gt;0,2,IF(AB207&gt;0,2,IF(AG207&gt;0,2,0)))</f>
        <v>2</v>
      </c>
      <c r="AL207">
        <v>2</v>
      </c>
      <c r="AM207" s="64">
        <f>IF(W207&gt;0,VLOOKUP(B207,EnrollmentEthnicityFreeMealsSch!B:E,4,FALSE),0)/3</f>
        <v>0</v>
      </c>
    </row>
    <row r="208" spans="1:39" ht="15" customHeight="1">
      <c r="A208" t="str">
        <f>VLOOKUP(B208,'PUBLIC &amp; PRIVATE'!D:I,6,FALSE)</f>
        <v>0999</v>
      </c>
      <c r="B208" s="33" t="s">
        <v>219</v>
      </c>
      <c r="C208" s="2" t="str">
        <f>VLOOKUP(B208,'PUBLIC &amp; PRIVATE'!D:H,2,FALSE)</f>
        <v>329 N Maish Rd</v>
      </c>
      <c r="D208" s="2" t="str">
        <f>VLOOKUP(B208,'PUBLIC &amp; PRIVATE'!D:H,3,FALSE)</f>
        <v>Frankfort</v>
      </c>
      <c r="E208" s="2" t="str">
        <f>VLOOKUP(C208,'PUBLIC &amp; PRIVATE'!E:I,4,FALSE)</f>
        <v>46041-2882</v>
      </c>
      <c r="F208" s="2"/>
      <c r="G208" s="2"/>
      <c r="H208" s="2"/>
      <c r="I208" s="4">
        <f t="shared" si="48"/>
        <v>0</v>
      </c>
      <c r="J208" s="13">
        <f t="shared" si="49"/>
        <v>0</v>
      </c>
      <c r="K208" s="13">
        <f t="shared" si="50"/>
        <v>0</v>
      </c>
      <c r="L208" s="2"/>
      <c r="M208" s="2"/>
      <c r="N208" s="2"/>
      <c r="O208" s="4">
        <f t="shared" si="51"/>
        <v>0</v>
      </c>
      <c r="P208" s="13">
        <f t="shared" si="52"/>
        <v>0</v>
      </c>
      <c r="Q208" s="13">
        <f t="shared" si="53"/>
        <v>0</v>
      </c>
      <c r="R208" s="2">
        <v>236</v>
      </c>
      <c r="S208" s="2">
        <v>238</v>
      </c>
      <c r="T208" s="2">
        <v>213</v>
      </c>
      <c r="U208" s="4">
        <f t="shared" si="42"/>
        <v>687</v>
      </c>
      <c r="V208" s="13">
        <f t="shared" si="43"/>
        <v>68.7</v>
      </c>
      <c r="W208" s="13">
        <f t="shared" si="44"/>
        <v>755.7</v>
      </c>
      <c r="X208" s="2"/>
      <c r="Y208" s="2"/>
      <c r="Z208" s="4">
        <f t="shared" si="45"/>
        <v>0</v>
      </c>
      <c r="AA208" s="13">
        <f t="shared" si="46"/>
        <v>0</v>
      </c>
      <c r="AB208" s="13">
        <f>Z208+AA208</f>
        <v>0</v>
      </c>
      <c r="AC208" s="2"/>
      <c r="AD208" s="2"/>
      <c r="AE208" s="4">
        <f t="shared" si="47"/>
        <v>0</v>
      </c>
      <c r="AF208" s="15">
        <f>AE208*0.1</f>
        <v>0</v>
      </c>
      <c r="AG208" s="22">
        <f>AE208+AF208</f>
        <v>0</v>
      </c>
      <c r="AH208" s="64">
        <f t="shared" si="54"/>
        <v>0</v>
      </c>
      <c r="AJ208">
        <f t="shared" si="55"/>
        <v>0</v>
      </c>
      <c r="AK208">
        <f>IF(W208&gt;0,2,IF(AB208&gt;0,2,IF(AG208&gt;0,2,0)))</f>
        <v>2</v>
      </c>
      <c r="AL208">
        <v>2</v>
      </c>
      <c r="AM208" s="64">
        <f>IF(W208&gt;0,VLOOKUP(B208,EnrollmentEthnicityFreeMealsSch!B:E,4,FALSE),0)/3</f>
        <v>186</v>
      </c>
    </row>
    <row r="209" spans="1:39" ht="15" customHeight="1">
      <c r="A209" t="str">
        <f>VLOOKUP(B209,'PUBLIC &amp; PRIVATE'!D:I,6,FALSE)</f>
        <v>1014</v>
      </c>
      <c r="B209" s="33" t="s">
        <v>220</v>
      </c>
      <c r="C209" s="2" t="str">
        <f>VLOOKUP(B209,'PUBLIC &amp; PRIVATE'!D:H,2,FALSE)</f>
        <v>1910 S Jackson St</v>
      </c>
      <c r="D209" s="2" t="str">
        <f>VLOOKUP(B209,'PUBLIC &amp; PRIVATE'!D:H,3,FALSE)</f>
        <v>Frankfort</v>
      </c>
      <c r="E209" s="2" t="str">
        <f>VLOOKUP(C209,'PUBLIC &amp; PRIVATE'!E:I,4,FALSE)</f>
        <v>46041-0000</v>
      </c>
      <c r="F209" s="2">
        <v>143</v>
      </c>
      <c r="G209" s="2">
        <v>153</v>
      </c>
      <c r="H209" s="2">
        <v>133</v>
      </c>
      <c r="I209" s="4">
        <f t="shared" si="48"/>
        <v>429</v>
      </c>
      <c r="J209" s="13">
        <f t="shared" si="49"/>
        <v>42.900000000000006</v>
      </c>
      <c r="K209" s="13">
        <f t="shared" si="50"/>
        <v>471.9</v>
      </c>
      <c r="L209" s="2"/>
      <c r="M209" s="2"/>
      <c r="N209" s="2"/>
      <c r="O209" s="4">
        <f t="shared" si="51"/>
        <v>0</v>
      </c>
      <c r="P209" s="13">
        <f t="shared" si="52"/>
        <v>0</v>
      </c>
      <c r="Q209" s="13">
        <f t="shared" si="53"/>
        <v>0</v>
      </c>
      <c r="R209" s="2"/>
      <c r="S209" s="2"/>
      <c r="T209" s="2"/>
      <c r="U209" s="4">
        <f t="shared" si="42"/>
        <v>0</v>
      </c>
      <c r="V209" s="13">
        <f t="shared" si="43"/>
        <v>0</v>
      </c>
      <c r="W209" s="13">
        <f t="shared" si="44"/>
        <v>0</v>
      </c>
      <c r="X209" s="2"/>
      <c r="Y209" s="2"/>
      <c r="Z209" s="4">
        <f t="shared" si="45"/>
        <v>0</v>
      </c>
      <c r="AA209" s="13">
        <f t="shared" si="46"/>
        <v>0</v>
      </c>
      <c r="AB209" s="13">
        <f>Z209+AA209</f>
        <v>0</v>
      </c>
      <c r="AC209" s="2"/>
      <c r="AD209" s="2"/>
      <c r="AE209" s="4">
        <f t="shared" si="47"/>
        <v>0</v>
      </c>
      <c r="AF209" s="15">
        <f>AE209*0.1</f>
        <v>0</v>
      </c>
      <c r="AG209" s="22">
        <f>AE209+AF209</f>
        <v>0</v>
      </c>
      <c r="AH209" s="64">
        <f t="shared" si="54"/>
        <v>0</v>
      </c>
      <c r="AJ209">
        <f t="shared" si="55"/>
        <v>0</v>
      </c>
      <c r="AK209">
        <f>IF(W209&gt;0,2,IF(AB209&gt;0,2,IF(AG209&gt;0,2,0)))</f>
        <v>0</v>
      </c>
      <c r="AL209">
        <v>2</v>
      </c>
      <c r="AM209" s="64">
        <f>IF(W209&gt;0,VLOOKUP(B209,EnrollmentEthnicityFreeMealsSch!B:E,4,FALSE),0)/3</f>
        <v>0</v>
      </c>
    </row>
    <row r="210" spans="1:39" ht="15" customHeight="1">
      <c r="A210" t="str">
        <f>VLOOKUP(B210,'PUBLIC &amp; PRIVATE'!D:I,6,FALSE)</f>
        <v>1015</v>
      </c>
      <c r="B210" s="33" t="s">
        <v>221</v>
      </c>
      <c r="C210" s="2" t="str">
        <f>VLOOKUP(B210,'PUBLIC &amp; PRIVATE'!D:H,2,FALSE)</f>
        <v>1900 S Jackson St</v>
      </c>
      <c r="D210" s="2" t="str">
        <f>VLOOKUP(B210,'PUBLIC &amp; PRIVATE'!D:H,3,FALSE)</f>
        <v>Frankfort</v>
      </c>
      <c r="E210" s="2" t="str">
        <f>VLOOKUP(C210,'PUBLIC &amp; PRIVATE'!E:I,4,FALSE)</f>
        <v>46041-0000</v>
      </c>
      <c r="F210" s="2"/>
      <c r="G210" s="2"/>
      <c r="H210" s="2"/>
      <c r="I210" s="4">
        <f t="shared" si="48"/>
        <v>0</v>
      </c>
      <c r="J210" s="13">
        <f t="shared" si="49"/>
        <v>0</v>
      </c>
      <c r="K210" s="13">
        <f t="shared" si="50"/>
        <v>0</v>
      </c>
      <c r="L210" s="2">
        <v>154</v>
      </c>
      <c r="M210" s="2">
        <v>154</v>
      </c>
      <c r="N210" s="2">
        <v>152</v>
      </c>
      <c r="O210" s="4">
        <f t="shared" si="51"/>
        <v>460</v>
      </c>
      <c r="P210" s="13">
        <f t="shared" si="52"/>
        <v>46</v>
      </c>
      <c r="Q210" s="13">
        <f t="shared" si="53"/>
        <v>506</v>
      </c>
      <c r="R210" s="2"/>
      <c r="S210" s="2"/>
      <c r="T210" s="2"/>
      <c r="U210" s="4">
        <f t="shared" si="42"/>
        <v>0</v>
      </c>
      <c r="V210" s="13">
        <f t="shared" si="43"/>
        <v>0</v>
      </c>
      <c r="W210" s="13">
        <f t="shared" si="44"/>
        <v>0</v>
      </c>
      <c r="X210" s="2"/>
      <c r="Y210" s="2"/>
      <c r="Z210" s="4">
        <f t="shared" si="45"/>
        <v>0</v>
      </c>
      <c r="AA210" s="13">
        <f t="shared" si="46"/>
        <v>0</v>
      </c>
      <c r="AB210" s="13">
        <f>Z210+AA210</f>
        <v>0</v>
      </c>
      <c r="AC210" s="2"/>
      <c r="AD210" s="2"/>
      <c r="AE210" s="4">
        <f t="shared" si="47"/>
        <v>0</v>
      </c>
      <c r="AF210" s="15">
        <f>AE210*0.1</f>
        <v>0</v>
      </c>
      <c r="AG210" s="22">
        <f>AE210+AF210</f>
        <v>0</v>
      </c>
      <c r="AH210" s="64">
        <f t="shared" si="54"/>
        <v>0</v>
      </c>
      <c r="AJ210">
        <f t="shared" si="55"/>
        <v>0</v>
      </c>
      <c r="AK210">
        <f>IF(W210&gt;0,2,IF(AB210&gt;0,2,IF(AG210&gt;0,2,0)))</f>
        <v>0</v>
      </c>
      <c r="AL210">
        <v>2</v>
      </c>
      <c r="AM210" s="64">
        <f>IF(W210&gt;0,VLOOKUP(B210,EnrollmentEthnicityFreeMealsSch!B:E,4,FALSE),0)/3</f>
        <v>0</v>
      </c>
    </row>
    <row r="211" spans="1:39" ht="15" customHeight="1">
      <c r="A211" t="str">
        <f>VLOOKUP(B211,'PUBLIC &amp; PRIVATE'!D:I,6,FALSE)</f>
        <v>1020</v>
      </c>
      <c r="B211" s="33" t="s">
        <v>222</v>
      </c>
      <c r="C211" s="2" t="str">
        <f>VLOOKUP(B211,'PUBLIC &amp; PRIVATE'!D:H,2,FALSE)</f>
        <v>1608 W Kyger St</v>
      </c>
      <c r="D211" s="2" t="str">
        <f>VLOOKUP(B211,'PUBLIC &amp; PRIVATE'!D:H,3,FALSE)</f>
        <v>Frankfort</v>
      </c>
      <c r="E211" s="2" t="str">
        <f>VLOOKUP(C211,'PUBLIC &amp; PRIVATE'!E:I,4,FALSE)</f>
        <v>46041-1085</v>
      </c>
      <c r="F211" s="2">
        <v>89</v>
      </c>
      <c r="G211" s="2">
        <v>93</v>
      </c>
      <c r="H211" s="2">
        <v>96</v>
      </c>
      <c r="I211" s="4">
        <f t="shared" si="48"/>
        <v>278</v>
      </c>
      <c r="J211" s="13">
        <f t="shared" si="49"/>
        <v>27.8</v>
      </c>
      <c r="K211" s="13">
        <f t="shared" si="50"/>
        <v>305.8</v>
      </c>
      <c r="L211" s="2">
        <v>113</v>
      </c>
      <c r="M211" s="2">
        <v>93</v>
      </c>
      <c r="N211" s="2">
        <v>113</v>
      </c>
      <c r="O211" s="4">
        <f t="shared" si="51"/>
        <v>319</v>
      </c>
      <c r="P211" s="13">
        <f t="shared" si="52"/>
        <v>31.900000000000002</v>
      </c>
      <c r="Q211" s="13">
        <f t="shared" si="53"/>
        <v>350.9</v>
      </c>
      <c r="R211" s="2"/>
      <c r="S211" s="2"/>
      <c r="T211" s="2"/>
      <c r="U211" s="4">
        <f t="shared" si="42"/>
        <v>0</v>
      </c>
      <c r="V211" s="13">
        <f t="shared" si="43"/>
        <v>0</v>
      </c>
      <c r="W211" s="13">
        <f t="shared" si="44"/>
        <v>0</v>
      </c>
      <c r="X211" s="2"/>
      <c r="Y211" s="2"/>
      <c r="Z211" s="4">
        <f t="shared" si="45"/>
        <v>0</v>
      </c>
      <c r="AA211" s="13">
        <f t="shared" si="46"/>
        <v>0</v>
      </c>
      <c r="AB211" s="13">
        <f>Z211+AA211</f>
        <v>0</v>
      </c>
      <c r="AC211" s="2"/>
      <c r="AD211" s="2"/>
      <c r="AE211" s="4">
        <f t="shared" si="47"/>
        <v>0</v>
      </c>
      <c r="AF211" s="15">
        <f>AE211*0.1</f>
        <v>0</v>
      </c>
      <c r="AG211" s="22">
        <f>AE211+AF211</f>
        <v>0</v>
      </c>
      <c r="AH211" s="64">
        <f t="shared" si="54"/>
        <v>0</v>
      </c>
      <c r="AJ211">
        <f t="shared" si="55"/>
        <v>0</v>
      </c>
      <c r="AK211">
        <f>IF(W211&gt;0,2,IF(AB211&gt;0,2,IF(AG211&gt;0,2,0)))</f>
        <v>0</v>
      </c>
      <c r="AL211">
        <v>2</v>
      </c>
      <c r="AM211" s="64">
        <f>IF(W211&gt;0,VLOOKUP(B211,EnrollmentEthnicityFreeMealsSch!B:E,4,FALSE),0)/3</f>
        <v>0</v>
      </c>
    </row>
    <row r="212" spans="1:39" ht="15" customHeight="1">
      <c r="A212" t="str">
        <f>VLOOKUP(B212,'PUBLIC &amp; PRIVATE'!D:I,6,FALSE)</f>
        <v>1021</v>
      </c>
      <c r="B212" s="33" t="s">
        <v>223</v>
      </c>
      <c r="C212" s="2" t="str">
        <f>VLOOKUP(B212,'PUBLIC &amp; PRIVATE'!D:H,2,FALSE)</f>
        <v>PO Box 530</v>
      </c>
      <c r="D212" s="2" t="str">
        <f>VLOOKUP(B212,'PUBLIC &amp; PRIVATE'!D:H,3,FALSE)</f>
        <v>Rossville</v>
      </c>
      <c r="E212" s="2" t="str">
        <f>VLOOKUP(C212,'PUBLIC &amp; PRIVATE'!E:I,4,FALSE)</f>
        <v>46065-0530</v>
      </c>
      <c r="F212" s="2"/>
      <c r="G212" s="2"/>
      <c r="H212" s="2"/>
      <c r="I212" s="4">
        <f t="shared" si="48"/>
        <v>0</v>
      </c>
      <c r="J212" s="13">
        <f t="shared" si="49"/>
        <v>0</v>
      </c>
      <c r="K212" s="13">
        <f t="shared" si="50"/>
        <v>0</v>
      </c>
      <c r="L212" s="2"/>
      <c r="M212" s="2"/>
      <c r="N212" s="2"/>
      <c r="O212" s="4">
        <f t="shared" si="51"/>
        <v>0</v>
      </c>
      <c r="P212" s="13">
        <f t="shared" si="52"/>
        <v>0</v>
      </c>
      <c r="Q212" s="13">
        <f t="shared" si="53"/>
        <v>0</v>
      </c>
      <c r="R212" s="2">
        <v>81</v>
      </c>
      <c r="S212" s="2">
        <v>58</v>
      </c>
      <c r="T212" s="2">
        <v>83</v>
      </c>
      <c r="U212" s="4">
        <f t="shared" si="42"/>
        <v>222</v>
      </c>
      <c r="V212" s="13">
        <f t="shared" si="43"/>
        <v>22.200000000000003</v>
      </c>
      <c r="W212" s="13">
        <f t="shared" si="44"/>
        <v>244.2</v>
      </c>
      <c r="X212" s="2">
        <v>88</v>
      </c>
      <c r="Y212" s="2">
        <v>82</v>
      </c>
      <c r="Z212" s="4">
        <f t="shared" si="45"/>
        <v>170</v>
      </c>
      <c r="AA212" s="13">
        <f t="shared" si="46"/>
        <v>17</v>
      </c>
      <c r="AB212" s="13">
        <f>Z212+AA212</f>
        <v>187</v>
      </c>
      <c r="AC212" s="2">
        <v>75</v>
      </c>
      <c r="AD212" s="2">
        <v>68</v>
      </c>
      <c r="AE212" s="4">
        <f t="shared" si="47"/>
        <v>143</v>
      </c>
      <c r="AF212" s="15">
        <f>AE212*0.1</f>
        <v>14.3</v>
      </c>
      <c r="AG212" s="22">
        <f>AE212+AF212</f>
        <v>157.30000000000001</v>
      </c>
      <c r="AH212" s="64">
        <f t="shared" si="54"/>
        <v>31.460000000000004</v>
      </c>
      <c r="AJ212">
        <f t="shared" si="55"/>
        <v>1</v>
      </c>
      <c r="AK212">
        <f>IF(W212&gt;0,2,IF(AB212&gt;0,2,IF(AG212&gt;0,2,0)))</f>
        <v>2</v>
      </c>
      <c r="AL212">
        <v>2</v>
      </c>
      <c r="AM212" s="64">
        <f>IF(W212&gt;0,VLOOKUP(B212,EnrollmentEthnicityFreeMealsSch!B:E,4,FALSE),0)/3</f>
        <v>45.333333333333336</v>
      </c>
    </row>
    <row r="213" spans="1:39" ht="15" customHeight="1">
      <c r="A213" t="str">
        <f>VLOOKUP(B213,'PUBLIC &amp; PRIVATE'!D:I,6,FALSE)</f>
        <v>1033</v>
      </c>
      <c r="B213" s="33" t="s">
        <v>224</v>
      </c>
      <c r="C213" s="2" t="str">
        <f>VLOOKUP(B213,'PUBLIC &amp; PRIVATE'!D:H,2,FALSE)</f>
        <v>PO Box 530</v>
      </c>
      <c r="D213" s="2" t="str">
        <f>VLOOKUP(B213,'PUBLIC &amp; PRIVATE'!D:H,3,FALSE)</f>
        <v>Rossville</v>
      </c>
      <c r="E213" s="2" t="str">
        <f>VLOOKUP(C213,'PUBLIC &amp; PRIVATE'!E:I,4,FALSE)</f>
        <v>46065-0530</v>
      </c>
      <c r="F213" s="2">
        <v>67</v>
      </c>
      <c r="G213" s="2">
        <v>61</v>
      </c>
      <c r="H213" s="2">
        <v>88</v>
      </c>
      <c r="I213" s="4">
        <f t="shared" si="48"/>
        <v>216</v>
      </c>
      <c r="J213" s="13">
        <f t="shared" si="49"/>
        <v>21.6</v>
      </c>
      <c r="K213" s="13">
        <f t="shared" si="50"/>
        <v>237.6</v>
      </c>
      <c r="L213" s="2">
        <v>72</v>
      </c>
      <c r="M213" s="2">
        <v>92</v>
      </c>
      <c r="N213" s="2">
        <v>69</v>
      </c>
      <c r="O213" s="4">
        <f t="shared" si="51"/>
        <v>233</v>
      </c>
      <c r="P213" s="13">
        <f t="shared" si="52"/>
        <v>23.3</v>
      </c>
      <c r="Q213" s="13">
        <f t="shared" si="53"/>
        <v>256.3</v>
      </c>
      <c r="R213" s="2"/>
      <c r="S213" s="2"/>
      <c r="T213" s="2"/>
      <c r="U213" s="4">
        <f t="shared" si="42"/>
        <v>0</v>
      </c>
      <c r="V213" s="13">
        <f t="shared" si="43"/>
        <v>0</v>
      </c>
      <c r="W213" s="13">
        <f t="shared" si="44"/>
        <v>0</v>
      </c>
      <c r="X213" s="2"/>
      <c r="Y213" s="2"/>
      <c r="Z213" s="4">
        <f t="shared" si="45"/>
        <v>0</v>
      </c>
      <c r="AA213" s="13">
        <f t="shared" si="46"/>
        <v>0</v>
      </c>
      <c r="AB213" s="13">
        <f>Z213+AA213</f>
        <v>0</v>
      </c>
      <c r="AC213" s="2"/>
      <c r="AD213" s="2"/>
      <c r="AE213" s="4">
        <f t="shared" si="47"/>
        <v>0</v>
      </c>
      <c r="AF213" s="15">
        <f>AE213*0.1</f>
        <v>0</v>
      </c>
      <c r="AG213" s="22">
        <f>AE213+AF213</f>
        <v>0</v>
      </c>
      <c r="AH213" s="64">
        <f t="shared" si="54"/>
        <v>0</v>
      </c>
      <c r="AJ213">
        <f t="shared" si="55"/>
        <v>0</v>
      </c>
      <c r="AK213">
        <f>IF(W213&gt;0,2,IF(AB213&gt;0,2,IF(AG213&gt;0,2,0)))</f>
        <v>0</v>
      </c>
      <c r="AL213">
        <v>2</v>
      </c>
      <c r="AM213" s="64">
        <f>IF(W213&gt;0,VLOOKUP(B213,EnrollmentEthnicityFreeMealsSch!B:E,4,FALSE),0)/3</f>
        <v>0</v>
      </c>
    </row>
    <row r="214" spans="1:39" ht="15" customHeight="1">
      <c r="A214" t="str">
        <f>VLOOKUP(B214,'PUBLIC &amp; PRIVATE'!D:I,6,FALSE)</f>
        <v>1037</v>
      </c>
      <c r="B214" s="33" t="s">
        <v>225</v>
      </c>
      <c r="C214" s="2" t="str">
        <f>VLOOKUP(B214,'PUBLIC &amp; PRIVATE'!D:H,2,FALSE)</f>
        <v>346 E SR 62</v>
      </c>
      <c r="D214" s="2" t="str">
        <f>VLOOKUP(B214,'PUBLIC &amp; PRIVATE'!D:H,3,FALSE)</f>
        <v>Leavenworth</v>
      </c>
      <c r="E214" s="2" t="str">
        <f>VLOOKUP(C214,'PUBLIC &amp; PRIVATE'!E:I,4,FALSE)</f>
        <v>47137-0098</v>
      </c>
      <c r="F214" s="2">
        <v>35</v>
      </c>
      <c r="G214" s="2">
        <v>28</v>
      </c>
      <c r="H214" s="2">
        <v>22</v>
      </c>
      <c r="I214" s="4">
        <f t="shared" si="48"/>
        <v>85</v>
      </c>
      <c r="J214" s="13">
        <f t="shared" si="49"/>
        <v>8.5</v>
      </c>
      <c r="K214" s="13">
        <f t="shared" si="50"/>
        <v>93.5</v>
      </c>
      <c r="L214" s="2">
        <v>20</v>
      </c>
      <c r="M214" s="2">
        <v>26</v>
      </c>
      <c r="N214" s="2">
        <v>27</v>
      </c>
      <c r="O214" s="4">
        <f t="shared" si="51"/>
        <v>73</v>
      </c>
      <c r="P214" s="13">
        <f t="shared" si="52"/>
        <v>7.3000000000000007</v>
      </c>
      <c r="Q214" s="13">
        <f t="shared" si="53"/>
        <v>80.3</v>
      </c>
      <c r="R214" s="2"/>
      <c r="S214" s="2"/>
      <c r="T214" s="2"/>
      <c r="U214" s="4">
        <f t="shared" si="42"/>
        <v>0</v>
      </c>
      <c r="V214" s="13">
        <f t="shared" si="43"/>
        <v>0</v>
      </c>
      <c r="W214" s="13">
        <f t="shared" si="44"/>
        <v>0</v>
      </c>
      <c r="X214" s="2"/>
      <c r="Y214" s="2"/>
      <c r="Z214" s="4">
        <f t="shared" si="45"/>
        <v>0</v>
      </c>
      <c r="AA214" s="13">
        <f t="shared" si="46"/>
        <v>0</v>
      </c>
      <c r="AB214" s="13">
        <f>Z214+AA214</f>
        <v>0</v>
      </c>
      <c r="AC214" s="2"/>
      <c r="AD214" s="2"/>
      <c r="AE214" s="4">
        <f t="shared" si="47"/>
        <v>0</v>
      </c>
      <c r="AF214" s="15">
        <f>AE214*0.1</f>
        <v>0</v>
      </c>
      <c r="AG214" s="22">
        <f>AE214+AF214</f>
        <v>0</v>
      </c>
      <c r="AH214" s="64">
        <f t="shared" si="54"/>
        <v>0</v>
      </c>
      <c r="AJ214">
        <f t="shared" si="55"/>
        <v>0</v>
      </c>
      <c r="AK214">
        <f>IF(W214&gt;0,2,IF(AB214&gt;0,2,IF(AG214&gt;0,2,0)))</f>
        <v>0</v>
      </c>
      <c r="AL214">
        <v>2</v>
      </c>
      <c r="AM214" s="64">
        <f>IF(W214&gt;0,VLOOKUP(B214,EnrollmentEthnicityFreeMealsSch!B:E,4,FALSE),0)/3</f>
        <v>0</v>
      </c>
    </row>
    <row r="215" spans="1:39" ht="15" customHeight="1">
      <c r="A215" t="str">
        <f>VLOOKUP(B215,'PUBLIC &amp; PRIVATE'!D:I,6,FALSE)</f>
        <v>1045</v>
      </c>
      <c r="B215" s="33" t="s">
        <v>226</v>
      </c>
      <c r="C215" s="2" t="str">
        <f>VLOOKUP(B215,'PUBLIC &amp; PRIVATE'!D:H,2,FALSE)</f>
        <v>5600 W Patoka School Rd</v>
      </c>
      <c r="D215" s="2" t="str">
        <f>VLOOKUP(B215,'PUBLIC &amp; PRIVATE'!D:H,3,FALSE)</f>
        <v>Eckerty</v>
      </c>
      <c r="E215" s="2" t="str">
        <f>VLOOKUP(C215,'PUBLIC &amp; PRIVATE'!E:I,4,FALSE)</f>
        <v>47116-0000</v>
      </c>
      <c r="F215" s="2">
        <v>41</v>
      </c>
      <c r="G215" s="2">
        <v>32</v>
      </c>
      <c r="H215" s="2">
        <v>43</v>
      </c>
      <c r="I215" s="4">
        <f t="shared" si="48"/>
        <v>116</v>
      </c>
      <c r="J215" s="13">
        <f t="shared" si="49"/>
        <v>11.600000000000001</v>
      </c>
      <c r="K215" s="13">
        <f t="shared" si="50"/>
        <v>127.6</v>
      </c>
      <c r="L215" s="2">
        <v>36</v>
      </c>
      <c r="M215" s="2">
        <v>43</v>
      </c>
      <c r="N215" s="2">
        <v>47</v>
      </c>
      <c r="O215" s="4">
        <f t="shared" si="51"/>
        <v>126</v>
      </c>
      <c r="P215" s="13">
        <f t="shared" si="52"/>
        <v>12.600000000000001</v>
      </c>
      <c r="Q215" s="13">
        <f t="shared" si="53"/>
        <v>138.6</v>
      </c>
      <c r="R215" s="2"/>
      <c r="S215" s="2"/>
      <c r="T215" s="2"/>
      <c r="U215" s="4">
        <f t="shared" si="42"/>
        <v>0</v>
      </c>
      <c r="V215" s="13">
        <f t="shared" si="43"/>
        <v>0</v>
      </c>
      <c r="W215" s="13">
        <f t="shared" si="44"/>
        <v>0</v>
      </c>
      <c r="X215" s="2"/>
      <c r="Y215" s="2"/>
      <c r="Z215" s="4">
        <f t="shared" si="45"/>
        <v>0</v>
      </c>
      <c r="AA215" s="13">
        <f t="shared" si="46"/>
        <v>0</v>
      </c>
      <c r="AB215" s="13">
        <f>Z215+AA215</f>
        <v>0</v>
      </c>
      <c r="AC215" s="2"/>
      <c r="AD215" s="2"/>
      <c r="AE215" s="4">
        <f t="shared" si="47"/>
        <v>0</v>
      </c>
      <c r="AF215" s="15">
        <f>AE215*0.1</f>
        <v>0</v>
      </c>
      <c r="AG215" s="22">
        <f>AE215+AF215</f>
        <v>0</v>
      </c>
      <c r="AH215" s="64">
        <f t="shared" si="54"/>
        <v>0</v>
      </c>
      <c r="AJ215">
        <f t="shared" si="55"/>
        <v>0</v>
      </c>
      <c r="AK215">
        <f>IF(W215&gt;0,2,IF(AB215&gt;0,2,IF(AG215&gt;0,2,0)))</f>
        <v>0</v>
      </c>
      <c r="AL215">
        <v>2</v>
      </c>
      <c r="AM215" s="64">
        <f>IF(W215&gt;0,VLOOKUP(B215,EnrollmentEthnicityFreeMealsSch!B:E,4,FALSE),0)/3</f>
        <v>0</v>
      </c>
    </row>
    <row r="216" spans="1:39" ht="15" customHeight="1">
      <c r="A216" t="str">
        <f>VLOOKUP(B216,'PUBLIC &amp; PRIVATE'!D:I,6,FALSE)</f>
        <v>1059</v>
      </c>
      <c r="B216" s="33" t="s">
        <v>227</v>
      </c>
      <c r="C216" s="2" t="str">
        <f>VLOOKUP(B216,'PUBLIC &amp; PRIVATE'!D:H,2,FALSE)</f>
        <v>1130 S SR 66</v>
      </c>
      <c r="D216" s="2" t="str">
        <f>VLOOKUP(B216,'PUBLIC &amp; PRIVATE'!D:H,3,FALSE)</f>
        <v>Marengo</v>
      </c>
      <c r="E216" s="2" t="str">
        <f>VLOOKUP(C216,'PUBLIC &amp; PRIVATE'!E:I,4,FALSE)</f>
        <v>47140-0387</v>
      </c>
      <c r="F216" s="2"/>
      <c r="G216" s="2"/>
      <c r="H216" s="2"/>
      <c r="I216" s="4">
        <f t="shared" si="48"/>
        <v>0</v>
      </c>
      <c r="J216" s="13">
        <f t="shared" si="49"/>
        <v>0</v>
      </c>
      <c r="K216" s="13">
        <f t="shared" si="50"/>
        <v>0</v>
      </c>
      <c r="L216" s="2"/>
      <c r="M216" s="2"/>
      <c r="N216" s="2"/>
      <c r="O216" s="4">
        <f t="shared" si="51"/>
        <v>0</v>
      </c>
      <c r="P216" s="13">
        <f t="shared" si="52"/>
        <v>0</v>
      </c>
      <c r="Q216" s="13">
        <f t="shared" si="53"/>
        <v>0</v>
      </c>
      <c r="R216" s="2"/>
      <c r="S216" s="2"/>
      <c r="T216" s="2"/>
      <c r="U216" s="4">
        <f t="shared" si="42"/>
        <v>0</v>
      </c>
      <c r="V216" s="13">
        <f t="shared" si="43"/>
        <v>0</v>
      </c>
      <c r="W216" s="13">
        <f t="shared" si="44"/>
        <v>0</v>
      </c>
      <c r="X216" s="2">
        <v>109</v>
      </c>
      <c r="Y216" s="2">
        <v>119</v>
      </c>
      <c r="Z216" s="4">
        <f t="shared" si="45"/>
        <v>228</v>
      </c>
      <c r="AA216" s="13">
        <f t="shared" si="46"/>
        <v>22.8</v>
      </c>
      <c r="AB216" s="13">
        <f>Z216+AA216</f>
        <v>250.8</v>
      </c>
      <c r="AC216" s="2">
        <v>107</v>
      </c>
      <c r="AD216" s="2">
        <v>115</v>
      </c>
      <c r="AE216" s="4">
        <f t="shared" si="47"/>
        <v>222</v>
      </c>
      <c r="AF216" s="15">
        <f>AE216*0.1</f>
        <v>22.200000000000003</v>
      </c>
      <c r="AG216" s="22">
        <f>AE216+AF216</f>
        <v>244.2</v>
      </c>
      <c r="AH216" s="64">
        <f t="shared" si="54"/>
        <v>48.84</v>
      </c>
      <c r="AJ216">
        <f t="shared" si="55"/>
        <v>1</v>
      </c>
      <c r="AK216">
        <f>IF(W216&gt;0,2,IF(AB216&gt;0,2,IF(AG216&gt;0,2,0)))</f>
        <v>2</v>
      </c>
      <c r="AL216">
        <v>2</v>
      </c>
      <c r="AM216" s="64">
        <f>IF(W216&gt;0,VLOOKUP(B216,EnrollmentEthnicityFreeMealsSch!B:E,4,FALSE),0)/3</f>
        <v>0</v>
      </c>
    </row>
    <row r="217" spans="1:39" ht="15" customHeight="1">
      <c r="A217" t="str">
        <f>VLOOKUP(B217,'PUBLIC &amp; PRIVATE'!D:I,6,FALSE)</f>
        <v>1061</v>
      </c>
      <c r="B217" s="33" t="s">
        <v>228</v>
      </c>
      <c r="C217" s="2" t="str">
        <f>VLOOKUP(B217,'PUBLIC &amp; PRIVATE'!D:H,2,FALSE)</f>
        <v>177 S 2nd St</v>
      </c>
      <c r="D217" s="2" t="str">
        <f>VLOOKUP(B217,'PUBLIC &amp; PRIVATE'!D:H,3,FALSE)</f>
        <v>Marengo</v>
      </c>
      <c r="E217" s="2" t="str">
        <f>VLOOKUP(C217,'PUBLIC &amp; PRIVATE'!E:I,4,FALSE)</f>
        <v>47140-0338</v>
      </c>
      <c r="F217" s="2"/>
      <c r="G217" s="2"/>
      <c r="H217" s="2"/>
      <c r="I217" s="4">
        <f t="shared" si="48"/>
        <v>0</v>
      </c>
      <c r="J217" s="13">
        <f t="shared" si="49"/>
        <v>0</v>
      </c>
      <c r="K217" s="13">
        <f t="shared" si="50"/>
        <v>0</v>
      </c>
      <c r="L217" s="2"/>
      <c r="M217" s="2"/>
      <c r="N217" s="2"/>
      <c r="O217" s="4">
        <f t="shared" si="51"/>
        <v>0</v>
      </c>
      <c r="P217" s="13">
        <f t="shared" si="52"/>
        <v>0</v>
      </c>
      <c r="Q217" s="13">
        <f t="shared" si="53"/>
        <v>0</v>
      </c>
      <c r="R217" s="2">
        <v>124</v>
      </c>
      <c r="S217" s="2">
        <v>113</v>
      </c>
      <c r="T217" s="2">
        <v>113</v>
      </c>
      <c r="U217" s="4">
        <f t="shared" si="42"/>
        <v>350</v>
      </c>
      <c r="V217" s="13">
        <f t="shared" si="43"/>
        <v>35</v>
      </c>
      <c r="W217" s="13">
        <f t="shared" si="44"/>
        <v>385</v>
      </c>
      <c r="X217" s="2"/>
      <c r="Y217" s="2"/>
      <c r="Z217" s="4">
        <f t="shared" si="45"/>
        <v>0</v>
      </c>
      <c r="AA217" s="13">
        <f t="shared" si="46"/>
        <v>0</v>
      </c>
      <c r="AB217" s="13">
        <f>Z217+AA217</f>
        <v>0</v>
      </c>
      <c r="AC217" s="2"/>
      <c r="AD217" s="2"/>
      <c r="AE217" s="4">
        <f t="shared" si="47"/>
        <v>0</v>
      </c>
      <c r="AF217" s="15">
        <f>AE217*0.1</f>
        <v>0</v>
      </c>
      <c r="AG217" s="22">
        <f>AE217+AF217</f>
        <v>0</v>
      </c>
      <c r="AH217" s="64">
        <f t="shared" si="54"/>
        <v>0</v>
      </c>
      <c r="AJ217">
        <f t="shared" si="55"/>
        <v>0</v>
      </c>
      <c r="AK217">
        <f>IF(W217&gt;0,2,IF(AB217&gt;0,2,IF(AG217&gt;0,2,0)))</f>
        <v>2</v>
      </c>
      <c r="AL217">
        <v>2</v>
      </c>
      <c r="AM217" s="64">
        <f>IF(W217&gt;0,VLOOKUP(B217,EnrollmentEthnicityFreeMealsSch!B:E,4,FALSE),0)/3</f>
        <v>75.333333333333329</v>
      </c>
    </row>
    <row r="218" spans="1:39" ht="15" customHeight="1">
      <c r="A218" t="str">
        <f>VLOOKUP(B218,'PUBLIC &amp; PRIVATE'!D:I,6,FALSE)</f>
        <v>1065</v>
      </c>
      <c r="B218" s="33" t="s">
        <v>229</v>
      </c>
      <c r="C218" s="2" t="str">
        <f>VLOOKUP(B218,'PUBLIC &amp; PRIVATE'!D:H,2,FALSE)</f>
        <v>518 Speed Rd</v>
      </c>
      <c r="D218" s="2" t="str">
        <f>VLOOKUP(B218,'PUBLIC &amp; PRIVATE'!D:H,3,FALSE)</f>
        <v>Milltown</v>
      </c>
      <c r="E218" s="2" t="str">
        <f>VLOOKUP(C218,'PUBLIC &amp; PRIVATE'!E:I,4,FALSE)</f>
        <v>47145-0187</v>
      </c>
      <c r="F218" s="2">
        <v>34</v>
      </c>
      <c r="G218" s="2">
        <v>40</v>
      </c>
      <c r="H218" s="2">
        <v>43</v>
      </c>
      <c r="I218" s="4">
        <f t="shared" si="48"/>
        <v>117</v>
      </c>
      <c r="J218" s="13">
        <f t="shared" si="49"/>
        <v>11.700000000000001</v>
      </c>
      <c r="K218" s="13">
        <f t="shared" si="50"/>
        <v>128.69999999999999</v>
      </c>
      <c r="L218" s="2">
        <v>48</v>
      </c>
      <c r="M218" s="2">
        <v>55</v>
      </c>
      <c r="N218" s="2">
        <v>48</v>
      </c>
      <c r="O218" s="4">
        <f t="shared" si="51"/>
        <v>151</v>
      </c>
      <c r="P218" s="13">
        <f t="shared" si="52"/>
        <v>15.100000000000001</v>
      </c>
      <c r="Q218" s="13">
        <f t="shared" si="53"/>
        <v>166.1</v>
      </c>
      <c r="R218" s="2"/>
      <c r="S218" s="2"/>
      <c r="T218" s="2"/>
      <c r="U218" s="4">
        <f t="shared" si="42"/>
        <v>0</v>
      </c>
      <c r="V218" s="13">
        <f t="shared" si="43"/>
        <v>0</v>
      </c>
      <c r="W218" s="13">
        <f t="shared" si="44"/>
        <v>0</v>
      </c>
      <c r="X218" s="2"/>
      <c r="Y218" s="2"/>
      <c r="Z218" s="4">
        <f t="shared" si="45"/>
        <v>0</v>
      </c>
      <c r="AA218" s="13">
        <f t="shared" si="46"/>
        <v>0</v>
      </c>
      <c r="AB218" s="13">
        <f>Z218+AA218</f>
        <v>0</v>
      </c>
      <c r="AC218" s="2"/>
      <c r="AD218" s="2"/>
      <c r="AE218" s="4">
        <f t="shared" si="47"/>
        <v>0</v>
      </c>
      <c r="AF218" s="15">
        <f>AE218*0.1</f>
        <v>0</v>
      </c>
      <c r="AG218" s="22">
        <f>AE218+AF218</f>
        <v>0</v>
      </c>
      <c r="AH218" s="64">
        <f t="shared" si="54"/>
        <v>0</v>
      </c>
      <c r="AJ218">
        <f t="shared" si="55"/>
        <v>0</v>
      </c>
      <c r="AK218">
        <f>IF(W218&gt;0,2,IF(AB218&gt;0,2,IF(AG218&gt;0,2,0)))</f>
        <v>0</v>
      </c>
      <c r="AL218">
        <v>2</v>
      </c>
      <c r="AM218" s="64">
        <f>IF(W218&gt;0,VLOOKUP(B218,EnrollmentEthnicityFreeMealsSch!B:E,4,FALSE),0)/3</f>
        <v>0</v>
      </c>
    </row>
    <row r="219" spans="1:39" ht="15" customHeight="1">
      <c r="A219" t="str">
        <f>VLOOKUP(B219,'PUBLIC &amp; PRIVATE'!D:I,6,FALSE)</f>
        <v>1069</v>
      </c>
      <c r="B219" s="33" t="s">
        <v>230</v>
      </c>
      <c r="C219" s="2" t="str">
        <f>VLOOKUP(B219,'PUBLIC &amp; PRIVATE'!D:H,2,FALSE)</f>
        <v>Box 129</v>
      </c>
      <c r="D219" s="2" t="str">
        <f>VLOOKUP(B219,'PUBLIC &amp; PRIVATE'!D:H,3,FALSE)</f>
        <v>Montgomery</v>
      </c>
      <c r="E219" s="2" t="str">
        <f>VLOOKUP(C219,'PUBLIC &amp; PRIVATE'!E:I,4,FALSE)</f>
        <v>47558-0129</v>
      </c>
      <c r="F219" s="2"/>
      <c r="G219" s="2"/>
      <c r="H219" s="2"/>
      <c r="I219" s="4">
        <f t="shared" si="48"/>
        <v>0</v>
      </c>
      <c r="J219" s="13">
        <f t="shared" si="49"/>
        <v>0</v>
      </c>
      <c r="K219" s="13">
        <f t="shared" si="50"/>
        <v>0</v>
      </c>
      <c r="L219" s="2"/>
      <c r="M219" s="2"/>
      <c r="N219" s="2"/>
      <c r="O219" s="4">
        <f t="shared" si="51"/>
        <v>0</v>
      </c>
      <c r="P219" s="13">
        <f t="shared" si="52"/>
        <v>0</v>
      </c>
      <c r="Q219" s="13">
        <f t="shared" si="53"/>
        <v>0</v>
      </c>
      <c r="R219" s="2">
        <v>76</v>
      </c>
      <c r="S219" s="2">
        <v>61</v>
      </c>
      <c r="T219" s="2">
        <v>60</v>
      </c>
      <c r="U219" s="4">
        <f t="shared" si="42"/>
        <v>197</v>
      </c>
      <c r="V219" s="13">
        <f t="shared" si="43"/>
        <v>19.700000000000003</v>
      </c>
      <c r="W219" s="13">
        <f t="shared" si="44"/>
        <v>216.7</v>
      </c>
      <c r="X219" s="2">
        <v>59</v>
      </c>
      <c r="Y219" s="2">
        <v>58</v>
      </c>
      <c r="Z219" s="4">
        <f t="shared" si="45"/>
        <v>117</v>
      </c>
      <c r="AA219" s="13">
        <f t="shared" si="46"/>
        <v>11.700000000000001</v>
      </c>
      <c r="AB219" s="13">
        <f>Z219+AA219</f>
        <v>128.69999999999999</v>
      </c>
      <c r="AC219" s="2">
        <v>47</v>
      </c>
      <c r="AD219" s="2">
        <v>42</v>
      </c>
      <c r="AE219" s="4">
        <f t="shared" si="47"/>
        <v>89</v>
      </c>
      <c r="AF219" s="15">
        <f>AE219*0.1</f>
        <v>8.9</v>
      </c>
      <c r="AG219" s="22">
        <f>AE219+AF219</f>
        <v>97.9</v>
      </c>
      <c r="AH219" s="64">
        <f t="shared" si="54"/>
        <v>19.580000000000002</v>
      </c>
      <c r="AJ219">
        <f t="shared" si="55"/>
        <v>1</v>
      </c>
      <c r="AK219">
        <f>IF(W219&gt;0,2,IF(AB219&gt;0,2,IF(AG219&gt;0,2,0)))</f>
        <v>2</v>
      </c>
      <c r="AL219">
        <v>2</v>
      </c>
      <c r="AM219" s="64">
        <f>IF(W219&gt;0,VLOOKUP(B219,EnrollmentEthnicityFreeMealsSch!B:E,4,FALSE),0)/3</f>
        <v>37.666666666666664</v>
      </c>
    </row>
    <row r="220" spans="1:39" ht="15" customHeight="1">
      <c r="A220" t="str">
        <f>VLOOKUP(B220,'PUBLIC &amp; PRIVATE'!D:I,6,FALSE)</f>
        <v>1073</v>
      </c>
      <c r="B220" s="33" t="s">
        <v>231</v>
      </c>
      <c r="C220" s="2" t="str">
        <f>VLOOKUP(B220,'PUBLIC &amp; PRIVATE'!D:H,2,FALSE)</f>
        <v>Box 127</v>
      </c>
      <c r="D220" s="2" t="str">
        <f>VLOOKUP(B220,'PUBLIC &amp; PRIVATE'!D:H,3,FALSE)</f>
        <v>Montgomery</v>
      </c>
      <c r="E220" s="2" t="str">
        <f>VLOOKUP(C220,'PUBLIC &amp; PRIVATE'!E:I,4,FALSE)</f>
        <v>47558-0127</v>
      </c>
      <c r="F220" s="2">
        <v>67</v>
      </c>
      <c r="G220" s="2">
        <v>78</v>
      </c>
      <c r="H220" s="2"/>
      <c r="I220" s="4">
        <f t="shared" si="48"/>
        <v>145</v>
      </c>
      <c r="J220" s="13">
        <f t="shared" si="49"/>
        <v>14.5</v>
      </c>
      <c r="K220" s="13">
        <f t="shared" si="50"/>
        <v>159.5</v>
      </c>
      <c r="L220" s="2"/>
      <c r="M220" s="2"/>
      <c r="N220" s="2"/>
      <c r="O220" s="4">
        <f t="shared" si="51"/>
        <v>0</v>
      </c>
      <c r="P220" s="13">
        <f t="shared" si="52"/>
        <v>0</v>
      </c>
      <c r="Q220" s="13">
        <f t="shared" si="53"/>
        <v>0</v>
      </c>
      <c r="R220" s="2"/>
      <c r="S220" s="2"/>
      <c r="T220" s="2"/>
      <c r="U220" s="4">
        <f t="shared" si="42"/>
        <v>0</v>
      </c>
      <c r="V220" s="13">
        <f t="shared" si="43"/>
        <v>0</v>
      </c>
      <c r="W220" s="13">
        <f t="shared" si="44"/>
        <v>0</v>
      </c>
      <c r="X220" s="2"/>
      <c r="Y220" s="2"/>
      <c r="Z220" s="4">
        <f t="shared" si="45"/>
        <v>0</v>
      </c>
      <c r="AA220" s="13">
        <f t="shared" si="46"/>
        <v>0</v>
      </c>
      <c r="AB220" s="13">
        <f>Z220+AA220</f>
        <v>0</v>
      </c>
      <c r="AC220" s="2"/>
      <c r="AD220" s="2"/>
      <c r="AE220" s="4">
        <f t="shared" si="47"/>
        <v>0</v>
      </c>
      <c r="AF220" s="15">
        <f>AE220*0.1</f>
        <v>0</v>
      </c>
      <c r="AG220" s="22">
        <f>AE220+AF220</f>
        <v>0</v>
      </c>
      <c r="AH220" s="64">
        <f t="shared" si="54"/>
        <v>0</v>
      </c>
      <c r="AJ220">
        <f t="shared" si="55"/>
        <v>0</v>
      </c>
      <c r="AK220">
        <f>IF(W220&gt;0,2,IF(AB220&gt;0,2,IF(AG220&gt;0,2,0)))</f>
        <v>0</v>
      </c>
      <c r="AL220">
        <v>2</v>
      </c>
      <c r="AM220" s="64">
        <f>IF(W220&gt;0,VLOOKUP(B220,EnrollmentEthnicityFreeMealsSch!B:E,4,FALSE),0)/3</f>
        <v>0</v>
      </c>
    </row>
    <row r="221" spans="1:39" ht="15" customHeight="1">
      <c r="A221" t="str">
        <f>VLOOKUP(B221,'PUBLIC &amp; PRIVATE'!D:I,6,FALSE)</f>
        <v>1075</v>
      </c>
      <c r="B221" s="33" t="s">
        <v>232</v>
      </c>
      <c r="C221" s="2" t="str">
        <f>VLOOKUP(B221,'PUBLIC &amp; PRIVATE'!D:H,2,FALSE)</f>
        <v>Box 129</v>
      </c>
      <c r="D221" s="2" t="str">
        <f>VLOOKUP(B221,'PUBLIC &amp; PRIVATE'!D:H,3,FALSE)</f>
        <v>Montgomery</v>
      </c>
      <c r="E221" s="2" t="str">
        <f>VLOOKUP(C221,'PUBLIC &amp; PRIVATE'!E:I,4,FALSE)</f>
        <v>47558-0129</v>
      </c>
      <c r="F221" s="2"/>
      <c r="G221" s="2"/>
      <c r="H221" s="2">
        <v>66</v>
      </c>
      <c r="I221" s="4">
        <f t="shared" si="48"/>
        <v>66</v>
      </c>
      <c r="J221" s="13">
        <f t="shared" si="49"/>
        <v>6.6000000000000005</v>
      </c>
      <c r="K221" s="13">
        <f t="shared" si="50"/>
        <v>72.599999999999994</v>
      </c>
      <c r="L221" s="2">
        <v>83</v>
      </c>
      <c r="M221" s="2">
        <v>79</v>
      </c>
      <c r="N221" s="2">
        <v>75</v>
      </c>
      <c r="O221" s="4">
        <f t="shared" si="51"/>
        <v>237</v>
      </c>
      <c r="P221" s="13">
        <f t="shared" si="52"/>
        <v>23.700000000000003</v>
      </c>
      <c r="Q221" s="13">
        <f t="shared" si="53"/>
        <v>260.7</v>
      </c>
      <c r="R221" s="2"/>
      <c r="S221" s="2"/>
      <c r="T221" s="2"/>
      <c r="U221" s="4">
        <f t="shared" si="42"/>
        <v>0</v>
      </c>
      <c r="V221" s="13">
        <f t="shared" si="43"/>
        <v>0</v>
      </c>
      <c r="W221" s="13">
        <f t="shared" si="44"/>
        <v>0</v>
      </c>
      <c r="X221" s="2"/>
      <c r="Y221" s="2"/>
      <c r="Z221" s="4">
        <f t="shared" si="45"/>
        <v>0</v>
      </c>
      <c r="AA221" s="13">
        <f t="shared" si="46"/>
        <v>0</v>
      </c>
      <c r="AB221" s="13">
        <f>Z221+AA221</f>
        <v>0</v>
      </c>
      <c r="AC221" s="2"/>
      <c r="AD221" s="2"/>
      <c r="AE221" s="4">
        <f t="shared" si="47"/>
        <v>0</v>
      </c>
      <c r="AF221" s="15">
        <f>AE221*0.1</f>
        <v>0</v>
      </c>
      <c r="AG221" s="22">
        <f>AE221+AF221</f>
        <v>0</v>
      </c>
      <c r="AH221" s="64">
        <f t="shared" si="54"/>
        <v>0</v>
      </c>
      <c r="AJ221">
        <f t="shared" si="55"/>
        <v>0</v>
      </c>
      <c r="AK221">
        <f>IF(W221&gt;0,2,IF(AB221&gt;0,2,IF(AG221&gt;0,2,0)))</f>
        <v>0</v>
      </c>
      <c r="AL221">
        <v>2</v>
      </c>
      <c r="AM221" s="64">
        <f>IF(W221&gt;0,VLOOKUP(B221,EnrollmentEthnicityFreeMealsSch!B:E,4,FALSE),0)/3</f>
        <v>0</v>
      </c>
    </row>
    <row r="222" spans="1:39" ht="15" customHeight="1">
      <c r="A222" t="str">
        <f>VLOOKUP(B222,'PUBLIC &amp; PRIVATE'!D:I,6,FALSE)</f>
        <v>1090</v>
      </c>
      <c r="B222" s="33" t="s">
        <v>233</v>
      </c>
      <c r="C222" s="2" t="str">
        <f>VLOOKUP(B222,'PUBLIC &amp; PRIVATE'!D:H,2,FALSE)</f>
        <v>5498 E SR 58</v>
      </c>
      <c r="D222" s="2" t="str">
        <f>VLOOKUP(B222,'PUBLIC &amp; PRIVATE'!D:H,3,FALSE)</f>
        <v>Elnora</v>
      </c>
      <c r="E222" s="2" t="str">
        <f>VLOOKUP(C222,'PUBLIC &amp; PRIVATE'!E:I,4,FALSE)</f>
        <v>47529-0000</v>
      </c>
      <c r="F222" s="2">
        <v>120</v>
      </c>
      <c r="G222" s="2">
        <v>108</v>
      </c>
      <c r="H222" s="2">
        <v>110</v>
      </c>
      <c r="I222" s="4">
        <f t="shared" si="48"/>
        <v>338</v>
      </c>
      <c r="J222" s="13">
        <f t="shared" si="49"/>
        <v>33.800000000000004</v>
      </c>
      <c r="K222" s="13">
        <f t="shared" si="50"/>
        <v>371.8</v>
      </c>
      <c r="L222" s="2">
        <v>90</v>
      </c>
      <c r="M222" s="2">
        <v>108</v>
      </c>
      <c r="N222" s="2">
        <v>105</v>
      </c>
      <c r="O222" s="4">
        <f t="shared" si="51"/>
        <v>303</v>
      </c>
      <c r="P222" s="13">
        <f t="shared" si="52"/>
        <v>30.3</v>
      </c>
      <c r="Q222" s="13">
        <f t="shared" si="53"/>
        <v>333.3</v>
      </c>
      <c r="R222" s="2">
        <v>86</v>
      </c>
      <c r="S222" s="2"/>
      <c r="T222" s="2"/>
      <c r="U222" s="4">
        <f t="shared" si="42"/>
        <v>86</v>
      </c>
      <c r="V222" s="13">
        <f t="shared" si="43"/>
        <v>8.6</v>
      </c>
      <c r="W222" s="13">
        <f t="shared" si="44"/>
        <v>94.6</v>
      </c>
      <c r="X222" s="2"/>
      <c r="Y222" s="2"/>
      <c r="Z222" s="4">
        <f t="shared" si="45"/>
        <v>0</v>
      </c>
      <c r="AA222" s="13">
        <f t="shared" si="46"/>
        <v>0</v>
      </c>
      <c r="AB222" s="13">
        <f>Z222+AA222</f>
        <v>0</v>
      </c>
      <c r="AC222" s="2"/>
      <c r="AD222" s="2"/>
      <c r="AE222" s="4">
        <f t="shared" si="47"/>
        <v>0</v>
      </c>
      <c r="AF222" s="15">
        <f>AE222*0.1</f>
        <v>0</v>
      </c>
      <c r="AG222" s="22">
        <f>AE222+AF222</f>
        <v>0</v>
      </c>
      <c r="AH222" s="64">
        <f t="shared" si="54"/>
        <v>0</v>
      </c>
      <c r="AJ222">
        <f t="shared" si="55"/>
        <v>0</v>
      </c>
      <c r="AK222">
        <f>IF(W222&gt;0,2,IF(AB222&gt;0,2,IF(AG222&gt;0,2,0)))</f>
        <v>2</v>
      </c>
      <c r="AL222">
        <v>2</v>
      </c>
      <c r="AM222" s="64">
        <f>IF(W222&gt;0,VLOOKUP(B222,EnrollmentEthnicityFreeMealsSch!B:E,4,FALSE),0)/3</f>
        <v>109.66666666666667</v>
      </c>
    </row>
    <row r="223" spans="1:39" ht="15" customHeight="1">
      <c r="A223" t="str">
        <f>VLOOKUP(B223,'PUBLIC &amp; PRIVATE'!D:I,6,FALSE)</f>
        <v>1121</v>
      </c>
      <c r="B223" s="33" t="s">
        <v>234</v>
      </c>
      <c r="C223" s="2" t="str">
        <f>VLOOKUP(B223,'PUBLIC &amp; PRIVATE'!D:H,2,FALSE)</f>
        <v>5494 E SR 58</v>
      </c>
      <c r="D223" s="2" t="str">
        <f>VLOOKUP(B223,'PUBLIC &amp; PRIVATE'!D:H,3,FALSE)</f>
        <v>Elnora</v>
      </c>
      <c r="E223" s="2" t="str">
        <f>VLOOKUP(C223,'PUBLIC &amp; PRIVATE'!E:I,4,FALSE)</f>
        <v>47529-0000</v>
      </c>
      <c r="F223" s="2"/>
      <c r="G223" s="2"/>
      <c r="H223" s="2"/>
      <c r="I223" s="4">
        <f t="shared" si="48"/>
        <v>0</v>
      </c>
      <c r="J223" s="13">
        <f t="shared" si="49"/>
        <v>0</v>
      </c>
      <c r="K223" s="13">
        <f t="shared" si="50"/>
        <v>0</v>
      </c>
      <c r="L223" s="2"/>
      <c r="M223" s="2"/>
      <c r="N223" s="2"/>
      <c r="O223" s="4">
        <f t="shared" si="51"/>
        <v>0</v>
      </c>
      <c r="P223" s="13">
        <f t="shared" si="52"/>
        <v>0</v>
      </c>
      <c r="Q223" s="13">
        <f t="shared" si="53"/>
        <v>0</v>
      </c>
      <c r="R223" s="2"/>
      <c r="S223" s="2">
        <v>89</v>
      </c>
      <c r="T223" s="2">
        <v>78</v>
      </c>
      <c r="U223" s="4">
        <f t="shared" si="42"/>
        <v>167</v>
      </c>
      <c r="V223" s="13">
        <f t="shared" si="43"/>
        <v>16.7</v>
      </c>
      <c r="W223" s="13">
        <f t="shared" si="44"/>
        <v>183.7</v>
      </c>
      <c r="X223" s="2">
        <v>92</v>
      </c>
      <c r="Y223" s="2">
        <v>72</v>
      </c>
      <c r="Z223" s="4">
        <f t="shared" si="45"/>
        <v>164</v>
      </c>
      <c r="AA223" s="13">
        <f t="shared" si="46"/>
        <v>16.400000000000002</v>
      </c>
      <c r="AB223" s="13">
        <f>Z223+AA223</f>
        <v>180.4</v>
      </c>
      <c r="AC223" s="2">
        <v>76</v>
      </c>
      <c r="AD223" s="2">
        <v>76</v>
      </c>
      <c r="AE223" s="4">
        <f t="shared" si="47"/>
        <v>152</v>
      </c>
      <c r="AF223" s="15">
        <f>AE223*0.1</f>
        <v>15.200000000000001</v>
      </c>
      <c r="AG223" s="22">
        <f>AE223+AF223</f>
        <v>167.2</v>
      </c>
      <c r="AH223" s="64">
        <f t="shared" si="54"/>
        <v>33.44</v>
      </c>
      <c r="AJ223">
        <f t="shared" si="55"/>
        <v>1</v>
      </c>
      <c r="AK223">
        <f>IF(W223&gt;0,2,IF(AB223&gt;0,2,IF(AG223&gt;0,2,0)))</f>
        <v>2</v>
      </c>
      <c r="AL223">
        <v>2</v>
      </c>
      <c r="AM223" s="64">
        <f>IF(W223&gt;0,VLOOKUP(B223,EnrollmentEthnicityFreeMealsSch!B:E,4,FALSE),0)/3</f>
        <v>71</v>
      </c>
    </row>
    <row r="224" spans="1:39" ht="15" customHeight="1">
      <c r="A224" t="str">
        <f>VLOOKUP(B224,'PUBLIC &amp; PRIVATE'!D:I,6,FALSE)</f>
        <v>1103</v>
      </c>
      <c r="B224" s="33" t="s">
        <v>235</v>
      </c>
      <c r="C224" s="2" t="str">
        <f>VLOOKUP(B224,'PUBLIC &amp; PRIVATE'!D:H,2,FALSE)</f>
        <v>801 NW 11th St</v>
      </c>
      <c r="D224" s="2" t="str">
        <f>VLOOKUP(B224,'PUBLIC &amp; PRIVATE'!D:H,3,FALSE)</f>
        <v>Washington</v>
      </c>
      <c r="E224" s="2" t="str">
        <f>VLOOKUP(C224,'PUBLIC &amp; PRIVATE'!E:I,4,FALSE)</f>
        <v>47501-9801</v>
      </c>
      <c r="F224" s="2">
        <v>48</v>
      </c>
      <c r="G224" s="2">
        <v>53</v>
      </c>
      <c r="H224" s="2">
        <v>63</v>
      </c>
      <c r="I224" s="4">
        <f t="shared" si="48"/>
        <v>164</v>
      </c>
      <c r="J224" s="13">
        <f t="shared" si="49"/>
        <v>16.400000000000002</v>
      </c>
      <c r="K224" s="13">
        <f t="shared" si="50"/>
        <v>180.4</v>
      </c>
      <c r="L224" s="2">
        <v>71</v>
      </c>
      <c r="M224" s="2">
        <v>67</v>
      </c>
      <c r="N224" s="2">
        <v>77</v>
      </c>
      <c r="O224" s="4">
        <f t="shared" si="51"/>
        <v>215</v>
      </c>
      <c r="P224" s="13">
        <f t="shared" si="52"/>
        <v>21.5</v>
      </c>
      <c r="Q224" s="13">
        <f t="shared" si="53"/>
        <v>236.5</v>
      </c>
      <c r="R224" s="2">
        <v>68</v>
      </c>
      <c r="S224" s="2"/>
      <c r="T224" s="2"/>
      <c r="U224" s="4">
        <f t="shared" si="42"/>
        <v>68</v>
      </c>
      <c r="V224" s="13">
        <f t="shared" si="43"/>
        <v>6.8000000000000007</v>
      </c>
      <c r="W224" s="13">
        <f t="shared" si="44"/>
        <v>74.8</v>
      </c>
      <c r="X224" s="2"/>
      <c r="Y224" s="2"/>
      <c r="Z224" s="4">
        <f t="shared" si="45"/>
        <v>0</v>
      </c>
      <c r="AA224" s="13">
        <f t="shared" si="46"/>
        <v>0</v>
      </c>
      <c r="AB224" s="13">
        <f>Z224+AA224</f>
        <v>0</v>
      </c>
      <c r="AC224" s="2"/>
      <c r="AD224" s="2"/>
      <c r="AE224" s="4">
        <f t="shared" si="47"/>
        <v>0</v>
      </c>
      <c r="AF224" s="15">
        <f>AE224*0.1</f>
        <v>0</v>
      </c>
      <c r="AG224" s="22">
        <f>AE224+AF224</f>
        <v>0</v>
      </c>
      <c r="AH224" s="64">
        <f t="shared" si="54"/>
        <v>0</v>
      </c>
      <c r="AJ224">
        <f t="shared" si="55"/>
        <v>0</v>
      </c>
      <c r="AK224">
        <f>IF(W224&gt;0,2,IF(AB224&gt;0,2,IF(AG224&gt;0,2,0)))</f>
        <v>2</v>
      </c>
      <c r="AL224">
        <v>2</v>
      </c>
      <c r="AM224" s="64">
        <f>IF(W224&gt;0,VLOOKUP(B224,EnrollmentEthnicityFreeMealsSch!B:E,4,FALSE),0)/3</f>
        <v>138.66666666666666</v>
      </c>
    </row>
    <row r="225" spans="1:39" ht="15" customHeight="1">
      <c r="A225" t="str">
        <f>VLOOKUP(B225,'PUBLIC &amp; PRIVATE'!D:I,6,FALSE)</f>
        <v>1105</v>
      </c>
      <c r="B225" s="33" t="s">
        <v>236</v>
      </c>
      <c r="C225" s="2" t="str">
        <f>VLOOKUP(B225,'PUBLIC &amp; PRIVATE'!D:H,2,FALSE)</f>
        <v>326 E 450 S</v>
      </c>
      <c r="D225" s="2" t="str">
        <f>VLOOKUP(B225,'PUBLIC &amp; PRIVATE'!D:H,3,FALSE)</f>
        <v>Washington</v>
      </c>
      <c r="E225" s="2" t="str">
        <f>VLOOKUP(C225,'PUBLIC &amp; PRIVATE'!E:I,4,FALSE)</f>
        <v>47501-9804</v>
      </c>
      <c r="F225" s="2">
        <v>24</v>
      </c>
      <c r="G225" s="2">
        <v>24</v>
      </c>
      <c r="H225" s="2">
        <v>21</v>
      </c>
      <c r="I225" s="4">
        <f t="shared" si="48"/>
        <v>69</v>
      </c>
      <c r="J225" s="13">
        <f t="shared" si="49"/>
        <v>6.9</v>
      </c>
      <c r="K225" s="13">
        <f t="shared" si="50"/>
        <v>75.900000000000006</v>
      </c>
      <c r="L225" s="2">
        <v>24</v>
      </c>
      <c r="M225" s="2">
        <v>29</v>
      </c>
      <c r="N225" s="2">
        <v>31</v>
      </c>
      <c r="O225" s="4">
        <f t="shared" si="51"/>
        <v>84</v>
      </c>
      <c r="P225" s="13">
        <f t="shared" si="52"/>
        <v>8.4</v>
      </c>
      <c r="Q225" s="13">
        <f t="shared" si="53"/>
        <v>92.4</v>
      </c>
      <c r="R225" s="2">
        <v>20</v>
      </c>
      <c r="S225" s="2"/>
      <c r="T225" s="2"/>
      <c r="U225" s="4">
        <f t="shared" si="42"/>
        <v>20</v>
      </c>
      <c r="V225" s="13">
        <f t="shared" si="43"/>
        <v>2</v>
      </c>
      <c r="W225" s="13">
        <f t="shared" si="44"/>
        <v>22</v>
      </c>
      <c r="X225" s="2"/>
      <c r="Y225" s="2"/>
      <c r="Z225" s="4">
        <f t="shared" si="45"/>
        <v>0</v>
      </c>
      <c r="AA225" s="13">
        <f t="shared" si="46"/>
        <v>0</v>
      </c>
      <c r="AB225" s="13">
        <f>Z225+AA225</f>
        <v>0</v>
      </c>
      <c r="AC225" s="2"/>
      <c r="AD225" s="2"/>
      <c r="AE225" s="4">
        <f t="shared" si="47"/>
        <v>0</v>
      </c>
      <c r="AF225" s="15">
        <f>AE225*0.1</f>
        <v>0</v>
      </c>
      <c r="AG225" s="22">
        <f>AE225+AF225</f>
        <v>0</v>
      </c>
      <c r="AH225" s="64">
        <f t="shared" si="54"/>
        <v>0</v>
      </c>
      <c r="AJ225">
        <f t="shared" si="55"/>
        <v>0</v>
      </c>
      <c r="AK225">
        <f>IF(W225&gt;0,2,IF(AB225&gt;0,2,IF(AG225&gt;0,2,0)))</f>
        <v>2</v>
      </c>
      <c r="AL225">
        <v>2</v>
      </c>
      <c r="AM225" s="64">
        <f>IF(W225&gt;0,VLOOKUP(B225,EnrollmentEthnicityFreeMealsSch!B:E,4,FALSE),0)/3</f>
        <v>20.333333333333332</v>
      </c>
    </row>
    <row r="226" spans="1:39" ht="15" customHeight="1">
      <c r="A226" t="str">
        <f>VLOOKUP(B226,'PUBLIC &amp; PRIVATE'!D:I,6,FALSE)</f>
        <v>1123</v>
      </c>
      <c r="B226" s="33" t="s">
        <v>237</v>
      </c>
      <c r="C226" s="2" t="str">
        <f>VLOOKUP(B226,'PUBLIC &amp; PRIVATE'!D:H,2,FALSE)</f>
        <v>210 NE 6th St</v>
      </c>
      <c r="D226" s="2" t="str">
        <f>VLOOKUP(B226,'PUBLIC &amp; PRIVATE'!D:H,3,FALSE)</f>
        <v>Washington</v>
      </c>
      <c r="E226" s="2" t="str">
        <f>VLOOKUP(C226,'PUBLIC &amp; PRIVATE'!E:I,4,FALSE)</f>
        <v>47501-2899</v>
      </c>
      <c r="F226" s="2"/>
      <c r="G226" s="2"/>
      <c r="H226" s="2"/>
      <c r="I226" s="4">
        <f t="shared" si="48"/>
        <v>0</v>
      </c>
      <c r="J226" s="13">
        <f t="shared" si="49"/>
        <v>0</v>
      </c>
      <c r="K226" s="13">
        <f t="shared" si="50"/>
        <v>0</v>
      </c>
      <c r="L226" s="2"/>
      <c r="M226" s="2"/>
      <c r="N226" s="2"/>
      <c r="O226" s="4">
        <f t="shared" si="51"/>
        <v>0</v>
      </c>
      <c r="P226" s="13">
        <f t="shared" si="52"/>
        <v>0</v>
      </c>
      <c r="Q226" s="13">
        <f t="shared" si="53"/>
        <v>0</v>
      </c>
      <c r="R226" s="2"/>
      <c r="S226" s="2">
        <v>200</v>
      </c>
      <c r="T226" s="2">
        <v>184</v>
      </c>
      <c r="U226" s="4">
        <f t="shared" si="42"/>
        <v>384</v>
      </c>
      <c r="V226" s="13">
        <f t="shared" si="43"/>
        <v>38.400000000000006</v>
      </c>
      <c r="W226" s="13">
        <f t="shared" si="44"/>
        <v>422.4</v>
      </c>
      <c r="X226" s="2"/>
      <c r="Y226" s="2"/>
      <c r="Z226" s="4">
        <f t="shared" si="45"/>
        <v>0</v>
      </c>
      <c r="AA226" s="13">
        <f t="shared" si="46"/>
        <v>0</v>
      </c>
      <c r="AB226" s="13">
        <f>Z226+AA226</f>
        <v>0</v>
      </c>
      <c r="AC226" s="2"/>
      <c r="AD226" s="2"/>
      <c r="AE226" s="4">
        <f t="shared" si="47"/>
        <v>0</v>
      </c>
      <c r="AF226" s="15">
        <f>AE226*0.1</f>
        <v>0</v>
      </c>
      <c r="AG226" s="22">
        <f>AE226+AF226</f>
        <v>0</v>
      </c>
      <c r="AH226" s="64">
        <f t="shared" si="54"/>
        <v>0</v>
      </c>
      <c r="AJ226">
        <f t="shared" si="55"/>
        <v>0</v>
      </c>
      <c r="AK226">
        <f>IF(W226&gt;0,2,IF(AB226&gt;0,2,IF(AG226&gt;0,2,0)))</f>
        <v>2</v>
      </c>
      <c r="AL226">
        <v>2</v>
      </c>
      <c r="AM226" s="64">
        <f>IF(W226&gt;0,VLOOKUP(B226,EnrollmentEthnicityFreeMealsSch!B:E,4,FALSE),0)/3</f>
        <v>86</v>
      </c>
    </row>
    <row r="227" spans="1:39" ht="15" customHeight="1">
      <c r="A227" t="str">
        <f>VLOOKUP(B227,'PUBLIC &amp; PRIVATE'!D:I,6,FALSE)</f>
        <v>1125</v>
      </c>
      <c r="B227" s="33" t="s">
        <v>238</v>
      </c>
      <c r="C227" s="2" t="str">
        <f>VLOOKUP(B227,'PUBLIC &amp; PRIVATE'!D:H,2,FALSE)</f>
        <v>608 E Walnut St</v>
      </c>
      <c r="D227" s="2" t="str">
        <f>VLOOKUP(B227,'PUBLIC &amp; PRIVATE'!D:H,3,FALSE)</f>
        <v>Washington</v>
      </c>
      <c r="E227" s="2" t="str">
        <f>VLOOKUP(C227,'PUBLIC &amp; PRIVATE'!E:I,4,FALSE)</f>
        <v>47501-2898</v>
      </c>
      <c r="F227" s="2"/>
      <c r="G227" s="2"/>
      <c r="H227" s="2"/>
      <c r="I227" s="4">
        <f t="shared" si="48"/>
        <v>0</v>
      </c>
      <c r="J227" s="13">
        <f t="shared" si="49"/>
        <v>0</v>
      </c>
      <c r="K227" s="13">
        <f t="shared" si="50"/>
        <v>0</v>
      </c>
      <c r="L227" s="2"/>
      <c r="M227" s="2"/>
      <c r="N227" s="2"/>
      <c r="O227" s="4">
        <f t="shared" si="51"/>
        <v>0</v>
      </c>
      <c r="P227" s="13">
        <f t="shared" si="52"/>
        <v>0</v>
      </c>
      <c r="Q227" s="13">
        <f t="shared" si="53"/>
        <v>0</v>
      </c>
      <c r="R227" s="2"/>
      <c r="S227" s="2"/>
      <c r="T227" s="2"/>
      <c r="U227" s="4">
        <f t="shared" si="42"/>
        <v>0</v>
      </c>
      <c r="V227" s="13">
        <f t="shared" si="43"/>
        <v>0</v>
      </c>
      <c r="W227" s="13">
        <f t="shared" si="44"/>
        <v>0</v>
      </c>
      <c r="X227" s="2">
        <v>214</v>
      </c>
      <c r="Y227" s="2">
        <v>183</v>
      </c>
      <c r="Z227" s="4">
        <f t="shared" si="45"/>
        <v>397</v>
      </c>
      <c r="AA227" s="13">
        <f t="shared" si="46"/>
        <v>39.700000000000003</v>
      </c>
      <c r="AB227" s="13">
        <f>Z227+AA227</f>
        <v>436.7</v>
      </c>
      <c r="AC227" s="2">
        <v>200</v>
      </c>
      <c r="AD227" s="2">
        <v>167</v>
      </c>
      <c r="AE227" s="4">
        <f t="shared" si="47"/>
        <v>367</v>
      </c>
      <c r="AF227" s="15">
        <f>AE227*0.1</f>
        <v>36.700000000000003</v>
      </c>
      <c r="AG227" s="22">
        <f>AE227+AF227</f>
        <v>403.7</v>
      </c>
      <c r="AH227" s="64">
        <f t="shared" si="54"/>
        <v>80.740000000000009</v>
      </c>
      <c r="AJ227">
        <f t="shared" si="55"/>
        <v>1</v>
      </c>
      <c r="AK227">
        <f>IF(W227&gt;0,2,IF(AB227&gt;0,2,IF(AG227&gt;0,2,0)))</f>
        <v>2</v>
      </c>
      <c r="AL227">
        <v>2</v>
      </c>
      <c r="AM227" s="64">
        <f>IF(W227&gt;0,VLOOKUP(B227,EnrollmentEthnicityFreeMealsSch!B:E,4,FALSE),0)/3</f>
        <v>0</v>
      </c>
    </row>
    <row r="228" spans="1:39" ht="15" customHeight="1">
      <c r="A228" t="str">
        <f>VLOOKUP(B228,'PUBLIC &amp; PRIVATE'!D:I,6,FALSE)</f>
        <v>1129</v>
      </c>
      <c r="B228" s="33" t="s">
        <v>239</v>
      </c>
      <c r="C228" s="2" t="str">
        <f>VLOOKUP(B228,'PUBLIC &amp; PRIVATE'!D:H,2,FALSE)</f>
        <v>600 NE 6th St</v>
      </c>
      <c r="D228" s="2" t="str">
        <f>VLOOKUP(B228,'PUBLIC &amp; PRIVATE'!D:H,3,FALSE)</f>
        <v>Washington</v>
      </c>
      <c r="E228" s="2" t="str">
        <f>VLOOKUP(C228,'PUBLIC &amp; PRIVATE'!E:I,4,FALSE)</f>
        <v>47501-2099</v>
      </c>
      <c r="F228" s="2">
        <v>57</v>
      </c>
      <c r="G228" s="2">
        <v>54</v>
      </c>
      <c r="H228" s="2">
        <v>51</v>
      </c>
      <c r="I228" s="4">
        <f t="shared" si="48"/>
        <v>162</v>
      </c>
      <c r="J228" s="13">
        <f t="shared" si="49"/>
        <v>16.2</v>
      </c>
      <c r="K228" s="13">
        <f t="shared" si="50"/>
        <v>178.2</v>
      </c>
      <c r="L228" s="2">
        <v>63</v>
      </c>
      <c r="M228" s="2">
        <v>73</v>
      </c>
      <c r="N228" s="2">
        <v>59</v>
      </c>
      <c r="O228" s="4">
        <f t="shared" si="51"/>
        <v>195</v>
      </c>
      <c r="P228" s="13">
        <f t="shared" si="52"/>
        <v>19.5</v>
      </c>
      <c r="Q228" s="13">
        <f t="shared" si="53"/>
        <v>214.5</v>
      </c>
      <c r="R228" s="2">
        <v>59</v>
      </c>
      <c r="S228" s="2"/>
      <c r="T228" s="2"/>
      <c r="U228" s="4">
        <f t="shared" si="42"/>
        <v>59</v>
      </c>
      <c r="V228" s="13">
        <f t="shared" si="43"/>
        <v>5.9</v>
      </c>
      <c r="W228" s="13">
        <f t="shared" si="44"/>
        <v>64.900000000000006</v>
      </c>
      <c r="X228" s="2"/>
      <c r="Y228" s="2"/>
      <c r="Z228" s="4">
        <f t="shared" si="45"/>
        <v>0</v>
      </c>
      <c r="AA228" s="13">
        <f t="shared" si="46"/>
        <v>0</v>
      </c>
      <c r="AB228" s="13">
        <f>Z228+AA228</f>
        <v>0</v>
      </c>
      <c r="AC228" s="2"/>
      <c r="AD228" s="2"/>
      <c r="AE228" s="4">
        <f t="shared" si="47"/>
        <v>0</v>
      </c>
      <c r="AF228" s="15">
        <f>AE228*0.1</f>
        <v>0</v>
      </c>
      <c r="AG228" s="22">
        <f>AE228+AF228</f>
        <v>0</v>
      </c>
      <c r="AH228" s="64">
        <f t="shared" si="54"/>
        <v>0</v>
      </c>
      <c r="AJ228">
        <f t="shared" si="55"/>
        <v>0</v>
      </c>
      <c r="AK228">
        <f>IF(W228&gt;0,2,IF(AB228&gt;0,2,IF(AG228&gt;0,2,0)))</f>
        <v>2</v>
      </c>
      <c r="AL228">
        <v>2</v>
      </c>
      <c r="AM228" s="64">
        <f>IF(W228&gt;0,VLOOKUP(B228,EnrollmentEthnicityFreeMealsSch!B:E,4,FALSE),0)/3</f>
        <v>76.666666666666671</v>
      </c>
    </row>
    <row r="229" spans="1:39" ht="15" customHeight="1">
      <c r="A229" t="str">
        <f>VLOOKUP(B229,'PUBLIC &amp; PRIVATE'!D:I,6,FALSE)</f>
        <v>1133</v>
      </c>
      <c r="B229" s="33" t="s">
        <v>240</v>
      </c>
      <c r="C229" s="2" t="str">
        <f>VLOOKUP(B229,'PUBLIC &amp; PRIVATE'!D:H,2,FALSE)</f>
        <v>803 E National Hwy</v>
      </c>
      <c r="D229" s="2" t="str">
        <f>VLOOKUP(B229,'PUBLIC &amp; PRIVATE'!D:H,3,FALSE)</f>
        <v>Washington</v>
      </c>
      <c r="E229" s="2" t="str">
        <f>VLOOKUP(C229,'PUBLIC &amp; PRIVATE'!E:I,4,FALSE)</f>
        <v>47501-4122</v>
      </c>
      <c r="F229" s="2">
        <v>62</v>
      </c>
      <c r="G229" s="2">
        <v>48</v>
      </c>
      <c r="H229" s="2">
        <v>69</v>
      </c>
      <c r="I229" s="4">
        <f t="shared" si="48"/>
        <v>179</v>
      </c>
      <c r="J229" s="13">
        <f t="shared" si="49"/>
        <v>17.900000000000002</v>
      </c>
      <c r="K229" s="13">
        <f t="shared" si="50"/>
        <v>196.9</v>
      </c>
      <c r="L229" s="2">
        <v>60</v>
      </c>
      <c r="M229" s="2">
        <v>64</v>
      </c>
      <c r="N229" s="2">
        <v>57</v>
      </c>
      <c r="O229" s="4">
        <f t="shared" si="51"/>
        <v>181</v>
      </c>
      <c r="P229" s="13">
        <f t="shared" si="52"/>
        <v>18.100000000000001</v>
      </c>
      <c r="Q229" s="13">
        <f t="shared" si="53"/>
        <v>199.1</v>
      </c>
      <c r="R229" s="2">
        <v>58</v>
      </c>
      <c r="S229" s="2"/>
      <c r="T229" s="2"/>
      <c r="U229" s="4">
        <f t="shared" si="42"/>
        <v>58</v>
      </c>
      <c r="V229" s="13">
        <f t="shared" si="43"/>
        <v>5.8000000000000007</v>
      </c>
      <c r="W229" s="13">
        <f t="shared" si="44"/>
        <v>63.8</v>
      </c>
      <c r="X229" s="2"/>
      <c r="Y229" s="2"/>
      <c r="Z229" s="4">
        <f t="shared" si="45"/>
        <v>0</v>
      </c>
      <c r="AA229" s="13">
        <f t="shared" si="46"/>
        <v>0</v>
      </c>
      <c r="AB229" s="13">
        <f>Z229+AA229</f>
        <v>0</v>
      </c>
      <c r="AC229" s="2"/>
      <c r="AD229" s="2"/>
      <c r="AE229" s="4">
        <f t="shared" si="47"/>
        <v>0</v>
      </c>
      <c r="AF229" s="15">
        <f>AE229*0.1</f>
        <v>0</v>
      </c>
      <c r="AG229" s="22">
        <f>AE229+AF229</f>
        <v>0</v>
      </c>
      <c r="AH229" s="64">
        <f t="shared" si="54"/>
        <v>0</v>
      </c>
      <c r="AJ229">
        <f t="shared" si="55"/>
        <v>0</v>
      </c>
      <c r="AK229">
        <f>IF(W229&gt;0,2,IF(AB229&gt;0,2,IF(AG229&gt;0,2,0)))</f>
        <v>2</v>
      </c>
      <c r="AL229">
        <v>2</v>
      </c>
      <c r="AM229" s="64">
        <f>IF(W229&gt;0,VLOOKUP(B229,EnrollmentEthnicityFreeMealsSch!B:E,4,FALSE),0)/3</f>
        <v>115</v>
      </c>
    </row>
    <row r="230" spans="1:39" ht="15" customHeight="1">
      <c r="A230" t="str">
        <f>VLOOKUP(B230,'PUBLIC &amp; PRIVATE'!D:I,6,FALSE)</f>
        <v>1189</v>
      </c>
      <c r="B230" s="33" t="s">
        <v>241</v>
      </c>
      <c r="C230" s="2" t="str">
        <f>VLOOKUP(B230,'PUBLIC &amp; PRIVATE'!D:H,2,FALSE)</f>
        <v>27650 Sawmill Road</v>
      </c>
      <c r="D230" s="2" t="str">
        <f>VLOOKUP(B230,'PUBLIC &amp; PRIVATE'!D:H,3,FALSE)</f>
        <v>West Harrison</v>
      </c>
      <c r="E230" s="2" t="str">
        <f>VLOOKUP(C230,'PUBLIC &amp; PRIVATE'!E:I,4,FALSE)</f>
        <v>47060-0000</v>
      </c>
      <c r="F230" s="2">
        <v>115</v>
      </c>
      <c r="G230" s="2">
        <v>98</v>
      </c>
      <c r="H230" s="2">
        <v>106</v>
      </c>
      <c r="I230" s="4">
        <f t="shared" si="48"/>
        <v>319</v>
      </c>
      <c r="J230" s="13">
        <f t="shared" si="49"/>
        <v>31.900000000000002</v>
      </c>
      <c r="K230" s="13">
        <f t="shared" si="50"/>
        <v>350.9</v>
      </c>
      <c r="L230" s="2">
        <v>104</v>
      </c>
      <c r="M230" s="2">
        <v>114</v>
      </c>
      <c r="N230" s="2">
        <v>117</v>
      </c>
      <c r="O230" s="4">
        <f t="shared" si="51"/>
        <v>335</v>
      </c>
      <c r="P230" s="13">
        <f t="shared" si="52"/>
        <v>33.5</v>
      </c>
      <c r="Q230" s="13">
        <f t="shared" si="53"/>
        <v>368.5</v>
      </c>
      <c r="R230" s="2"/>
      <c r="S230" s="2"/>
      <c r="T230" s="2"/>
      <c r="U230" s="4">
        <f t="shared" si="42"/>
        <v>0</v>
      </c>
      <c r="V230" s="13">
        <f t="shared" si="43"/>
        <v>0</v>
      </c>
      <c r="W230" s="13">
        <f t="shared" si="44"/>
        <v>0</v>
      </c>
      <c r="X230" s="2"/>
      <c r="Y230" s="2"/>
      <c r="Z230" s="4">
        <f t="shared" si="45"/>
        <v>0</v>
      </c>
      <c r="AA230" s="13">
        <f t="shared" si="46"/>
        <v>0</v>
      </c>
      <c r="AB230" s="13">
        <f>Z230+AA230</f>
        <v>0</v>
      </c>
      <c r="AC230" s="2"/>
      <c r="AD230" s="2"/>
      <c r="AE230" s="4">
        <f t="shared" si="47"/>
        <v>0</v>
      </c>
      <c r="AF230" s="15">
        <f>AE230*0.1</f>
        <v>0</v>
      </c>
      <c r="AG230" s="22">
        <f>AE230+AF230</f>
        <v>0</v>
      </c>
      <c r="AH230" s="64">
        <f t="shared" si="54"/>
        <v>0</v>
      </c>
      <c r="AJ230">
        <f t="shared" si="55"/>
        <v>0</v>
      </c>
      <c r="AK230">
        <f>IF(W230&gt;0,2,IF(AB230&gt;0,2,IF(AG230&gt;0,2,0)))</f>
        <v>0</v>
      </c>
      <c r="AL230">
        <v>2</v>
      </c>
      <c r="AM230" s="64">
        <f>IF(W230&gt;0,VLOOKUP(B230,EnrollmentEthnicityFreeMealsSch!B:E,4,FALSE),0)/3</f>
        <v>0</v>
      </c>
    </row>
    <row r="231" spans="1:39" ht="15" customHeight="1">
      <c r="A231" t="str">
        <f>VLOOKUP(B231,'PUBLIC &amp; PRIVATE'!D:I,6,FALSE)</f>
        <v>1190</v>
      </c>
      <c r="B231" s="33" t="s">
        <v>242</v>
      </c>
      <c r="C231" s="2" t="str">
        <f>VLOOKUP(B231,'PUBLIC &amp; PRIVATE'!D:H,2,FALSE)</f>
        <v>8356 Schuman Rd</v>
      </c>
      <c r="D231" s="2" t="str">
        <f>VLOOKUP(B231,'PUBLIC &amp; PRIVATE'!D:H,3,FALSE)</f>
        <v>St Leon</v>
      </c>
      <c r="E231" s="2" t="str">
        <f>VLOOKUP(C231,'PUBLIC &amp; PRIVATE'!E:I,4,FALSE)</f>
        <v>47012-8418</v>
      </c>
      <c r="F231" s="2"/>
      <c r="G231" s="2"/>
      <c r="H231" s="2"/>
      <c r="I231" s="4">
        <f t="shared" si="48"/>
        <v>0</v>
      </c>
      <c r="J231" s="13">
        <f t="shared" si="49"/>
        <v>0</v>
      </c>
      <c r="K231" s="13">
        <f t="shared" si="50"/>
        <v>0</v>
      </c>
      <c r="L231" s="2"/>
      <c r="M231" s="2"/>
      <c r="N231" s="2"/>
      <c r="O231" s="4">
        <f t="shared" si="51"/>
        <v>0</v>
      </c>
      <c r="P231" s="13">
        <f t="shared" si="52"/>
        <v>0</v>
      </c>
      <c r="Q231" s="13">
        <f t="shared" si="53"/>
        <v>0</v>
      </c>
      <c r="R231" s="2">
        <v>288</v>
      </c>
      <c r="S231" s="2">
        <v>327</v>
      </c>
      <c r="T231" s="2">
        <v>306</v>
      </c>
      <c r="U231" s="4">
        <f t="shared" si="42"/>
        <v>921</v>
      </c>
      <c r="V231" s="13">
        <f t="shared" si="43"/>
        <v>92.100000000000009</v>
      </c>
      <c r="W231" s="13">
        <f t="shared" si="44"/>
        <v>1013.1</v>
      </c>
      <c r="X231" s="2"/>
      <c r="Y231" s="2"/>
      <c r="Z231" s="4">
        <f t="shared" si="45"/>
        <v>0</v>
      </c>
      <c r="AA231" s="13">
        <f t="shared" si="46"/>
        <v>0</v>
      </c>
      <c r="AB231" s="13">
        <f>Z231+AA231</f>
        <v>0</v>
      </c>
      <c r="AC231" s="2"/>
      <c r="AD231" s="2"/>
      <c r="AE231" s="4">
        <f t="shared" si="47"/>
        <v>0</v>
      </c>
      <c r="AF231" s="15">
        <f>AE231*0.1</f>
        <v>0</v>
      </c>
      <c r="AG231" s="22">
        <f>AE231+AF231</f>
        <v>0</v>
      </c>
      <c r="AH231" s="64">
        <f t="shared" si="54"/>
        <v>0</v>
      </c>
      <c r="AJ231">
        <f t="shared" si="55"/>
        <v>0</v>
      </c>
      <c r="AK231">
        <f>IF(W231&gt;0,2,IF(AB231&gt;0,2,IF(AG231&gt;0,2,0)))</f>
        <v>2</v>
      </c>
      <c r="AL231">
        <v>2</v>
      </c>
      <c r="AM231" s="64">
        <f>IF(W231&gt;0,VLOOKUP(B231,EnrollmentEthnicityFreeMealsSch!B:E,4,FALSE),0)/3</f>
        <v>79</v>
      </c>
    </row>
    <row r="232" spans="1:39" ht="15" customHeight="1">
      <c r="A232" t="str">
        <f>VLOOKUP(B232,'PUBLIC &amp; PRIVATE'!D:I,6,FALSE)</f>
        <v>1193</v>
      </c>
      <c r="B232" s="33" t="s">
        <v>243</v>
      </c>
      <c r="C232" s="2" t="str">
        <f>VLOOKUP(B232,'PUBLIC &amp; PRIVATE'!D:H,2,FALSE)</f>
        <v>22593 State Line Rd</v>
      </c>
      <c r="D232" s="2" t="str">
        <f>VLOOKUP(B232,'PUBLIC &amp; PRIVATE'!D:H,3,FALSE)</f>
        <v>Lawrenceburg</v>
      </c>
      <c r="E232" s="2" t="str">
        <f>VLOOKUP(C232,'PUBLIC &amp; PRIVATE'!E:I,4,FALSE)</f>
        <v>47025-9126</v>
      </c>
      <c r="F232" s="2">
        <v>101</v>
      </c>
      <c r="G232" s="2">
        <v>89</v>
      </c>
      <c r="H232" s="2">
        <v>91</v>
      </c>
      <c r="I232" s="4">
        <f t="shared" si="48"/>
        <v>281</v>
      </c>
      <c r="J232" s="13">
        <f t="shared" si="49"/>
        <v>28.1</v>
      </c>
      <c r="K232" s="13">
        <f t="shared" si="50"/>
        <v>309.10000000000002</v>
      </c>
      <c r="L232" s="2">
        <v>92</v>
      </c>
      <c r="M232" s="2">
        <v>95</v>
      </c>
      <c r="N232" s="2">
        <v>92</v>
      </c>
      <c r="O232" s="4">
        <f t="shared" si="51"/>
        <v>279</v>
      </c>
      <c r="P232" s="13">
        <f t="shared" si="52"/>
        <v>27.900000000000002</v>
      </c>
      <c r="Q232" s="13">
        <f t="shared" si="53"/>
        <v>306.89999999999998</v>
      </c>
      <c r="R232" s="2"/>
      <c r="S232" s="2"/>
      <c r="T232" s="2"/>
      <c r="U232" s="4">
        <f t="shared" si="42"/>
        <v>0</v>
      </c>
      <c r="V232" s="13">
        <f t="shared" si="43"/>
        <v>0</v>
      </c>
      <c r="W232" s="13">
        <f t="shared" si="44"/>
        <v>0</v>
      </c>
      <c r="X232" s="2"/>
      <c r="Y232" s="2"/>
      <c r="Z232" s="4">
        <f t="shared" si="45"/>
        <v>0</v>
      </c>
      <c r="AA232" s="13">
        <f t="shared" si="46"/>
        <v>0</v>
      </c>
      <c r="AB232" s="13">
        <f>Z232+AA232</f>
        <v>0</v>
      </c>
      <c r="AC232" s="2"/>
      <c r="AD232" s="2"/>
      <c r="AE232" s="4">
        <f t="shared" si="47"/>
        <v>0</v>
      </c>
      <c r="AF232" s="15">
        <f>AE232*0.1</f>
        <v>0</v>
      </c>
      <c r="AG232" s="22">
        <f>AE232+AF232</f>
        <v>0</v>
      </c>
      <c r="AH232" s="64">
        <f t="shared" si="54"/>
        <v>0</v>
      </c>
      <c r="AJ232">
        <f t="shared" si="55"/>
        <v>0</v>
      </c>
      <c r="AK232">
        <f>IF(W232&gt;0,2,IF(AB232&gt;0,2,IF(AG232&gt;0,2,0)))</f>
        <v>0</v>
      </c>
      <c r="AL232">
        <v>2</v>
      </c>
      <c r="AM232" s="64">
        <f>IF(W232&gt;0,VLOOKUP(B232,EnrollmentEthnicityFreeMealsSch!B:E,4,FALSE),0)/3</f>
        <v>0</v>
      </c>
    </row>
    <row r="233" spans="1:39" ht="15" customHeight="1">
      <c r="A233" t="str">
        <f>VLOOKUP(B233,'PUBLIC &amp; PRIVATE'!D:I,6,FALSE)</f>
        <v>7211</v>
      </c>
      <c r="B233" s="33" t="s">
        <v>244</v>
      </c>
      <c r="C233" s="2" t="str">
        <f>VLOOKUP(B233,'PUBLIC &amp; PRIVATE'!D:H,2,FALSE)</f>
        <v>925 N Meridian</v>
      </c>
      <c r="D233" s="2" t="str">
        <f>VLOOKUP(B233,'PUBLIC &amp; PRIVATE'!D:H,3,FALSE)</f>
        <v>Sunman</v>
      </c>
      <c r="E233" s="2" t="str">
        <f>VLOOKUP(C233,'PUBLIC &amp; PRIVATE'!E:I,4,FALSE)</f>
        <v>47041-9805</v>
      </c>
      <c r="F233" s="2">
        <v>55</v>
      </c>
      <c r="G233" s="2">
        <v>65</v>
      </c>
      <c r="H233" s="2">
        <v>61</v>
      </c>
      <c r="I233" s="4">
        <f t="shared" si="48"/>
        <v>181</v>
      </c>
      <c r="J233" s="13">
        <f t="shared" si="49"/>
        <v>18.100000000000001</v>
      </c>
      <c r="K233" s="13">
        <f t="shared" si="50"/>
        <v>199.1</v>
      </c>
      <c r="L233" s="2">
        <v>62</v>
      </c>
      <c r="M233" s="2">
        <v>65</v>
      </c>
      <c r="N233" s="2">
        <v>81</v>
      </c>
      <c r="O233" s="4">
        <f t="shared" si="51"/>
        <v>208</v>
      </c>
      <c r="P233" s="13">
        <f t="shared" si="52"/>
        <v>20.8</v>
      </c>
      <c r="Q233" s="13">
        <f t="shared" si="53"/>
        <v>228.8</v>
      </c>
      <c r="R233" s="2"/>
      <c r="S233" s="2"/>
      <c r="T233" s="2"/>
      <c r="U233" s="4">
        <f t="shared" si="42"/>
        <v>0</v>
      </c>
      <c r="V233" s="13">
        <f t="shared" si="43"/>
        <v>0</v>
      </c>
      <c r="W233" s="13">
        <f t="shared" si="44"/>
        <v>0</v>
      </c>
      <c r="X233" s="2"/>
      <c r="Y233" s="2"/>
      <c r="Z233" s="4">
        <f t="shared" si="45"/>
        <v>0</v>
      </c>
      <c r="AA233" s="13">
        <f t="shared" si="46"/>
        <v>0</v>
      </c>
      <c r="AB233" s="13">
        <f>Z233+AA233</f>
        <v>0</v>
      </c>
      <c r="AC233" s="2"/>
      <c r="AD233" s="2"/>
      <c r="AE233" s="4">
        <f t="shared" si="47"/>
        <v>0</v>
      </c>
      <c r="AF233" s="15">
        <f>AE233*0.1</f>
        <v>0</v>
      </c>
      <c r="AG233" s="22">
        <f>AE233+AF233</f>
        <v>0</v>
      </c>
      <c r="AH233" s="64">
        <f t="shared" si="54"/>
        <v>0</v>
      </c>
      <c r="AJ233">
        <f t="shared" si="55"/>
        <v>0</v>
      </c>
      <c r="AK233">
        <f>IF(W233&gt;0,2,IF(AB233&gt;0,2,IF(AG233&gt;0,2,0)))</f>
        <v>0</v>
      </c>
      <c r="AL233">
        <v>2</v>
      </c>
      <c r="AM233" s="64">
        <f>IF(W233&gt;0,VLOOKUP(B233,EnrollmentEthnicityFreeMealsSch!B:E,4,FALSE),0)/3</f>
        <v>0</v>
      </c>
    </row>
    <row r="234" spans="1:39" ht="15" customHeight="1">
      <c r="A234" t="str">
        <f>VLOOKUP(B234,'PUBLIC &amp; PRIVATE'!D:I,6,FALSE)</f>
        <v>7213</v>
      </c>
      <c r="B234" s="33" t="s">
        <v>245</v>
      </c>
      <c r="C234" s="2" t="str">
        <f>VLOOKUP(B234,'PUBLIC &amp; PRIVATE'!D:H,2,FALSE)</f>
        <v>1 Trojan Pl, Suite A</v>
      </c>
      <c r="D234" s="2" t="str">
        <f>VLOOKUP(B234,'PUBLIC &amp; PRIVATE'!D:H,3,FALSE)</f>
        <v>St Leon</v>
      </c>
      <c r="E234" s="2" t="str">
        <f>VLOOKUP(C234,'PUBLIC &amp; PRIVATE'!E:I,4,FALSE)</f>
        <v>47012-9228</v>
      </c>
      <c r="F234" s="2"/>
      <c r="G234" s="2"/>
      <c r="H234" s="2"/>
      <c r="I234" s="4">
        <f t="shared" si="48"/>
        <v>0</v>
      </c>
      <c r="J234" s="13">
        <f t="shared" si="49"/>
        <v>0</v>
      </c>
      <c r="K234" s="13">
        <f t="shared" si="50"/>
        <v>0</v>
      </c>
      <c r="L234" s="2"/>
      <c r="M234" s="2"/>
      <c r="N234" s="2"/>
      <c r="O234" s="4">
        <f t="shared" si="51"/>
        <v>0</v>
      </c>
      <c r="P234" s="13">
        <f t="shared" si="52"/>
        <v>0</v>
      </c>
      <c r="Q234" s="13">
        <f t="shared" si="53"/>
        <v>0</v>
      </c>
      <c r="R234" s="2"/>
      <c r="S234" s="2"/>
      <c r="T234" s="2"/>
      <c r="U234" s="4">
        <f t="shared" si="42"/>
        <v>0</v>
      </c>
      <c r="V234" s="13">
        <f t="shared" si="43"/>
        <v>0</v>
      </c>
      <c r="W234" s="13">
        <f t="shared" si="44"/>
        <v>0</v>
      </c>
      <c r="X234" s="2">
        <v>314</v>
      </c>
      <c r="Y234" s="2">
        <v>327</v>
      </c>
      <c r="Z234" s="4">
        <f t="shared" si="45"/>
        <v>641</v>
      </c>
      <c r="AA234" s="13">
        <f t="shared" si="46"/>
        <v>64.100000000000009</v>
      </c>
      <c r="AB234" s="13">
        <f>Z234+AA234</f>
        <v>705.1</v>
      </c>
      <c r="AC234" s="2">
        <v>313</v>
      </c>
      <c r="AD234" s="2">
        <v>308</v>
      </c>
      <c r="AE234" s="4">
        <f t="shared" si="47"/>
        <v>621</v>
      </c>
      <c r="AF234" s="15">
        <f>AE234*0.1</f>
        <v>62.1</v>
      </c>
      <c r="AG234" s="22">
        <f>AE234+AF234</f>
        <v>683.1</v>
      </c>
      <c r="AH234" s="64">
        <f t="shared" si="54"/>
        <v>136.62</v>
      </c>
      <c r="AJ234">
        <f t="shared" si="55"/>
        <v>1</v>
      </c>
      <c r="AK234">
        <f>IF(W234&gt;0,2,IF(AB234&gt;0,2,IF(AG234&gt;0,2,0)))</f>
        <v>2</v>
      </c>
      <c r="AL234">
        <v>2</v>
      </c>
      <c r="AM234" s="64">
        <f>IF(W234&gt;0,VLOOKUP(B234,EnrollmentEthnicityFreeMealsSch!B:E,4,FALSE),0)/3</f>
        <v>0</v>
      </c>
    </row>
    <row r="235" spans="1:39" ht="15" customHeight="1">
      <c r="A235" t="str">
        <f>VLOOKUP(B235,'PUBLIC &amp; PRIVATE'!D:I,6,FALSE)</f>
        <v>1141</v>
      </c>
      <c r="B235" s="33" t="s">
        <v>246</v>
      </c>
      <c r="C235" s="2" t="str">
        <f>VLOOKUP(B235,'PUBLIC &amp; PRIVATE'!D:H,2,FALSE)</f>
        <v>13200 North St</v>
      </c>
      <c r="D235" s="2" t="str">
        <f>VLOOKUP(B235,'PUBLIC &amp; PRIVATE'!D:H,3,FALSE)</f>
        <v>Dillsboro</v>
      </c>
      <c r="E235" s="2" t="str">
        <f>VLOOKUP(C235,'PUBLIC &amp; PRIVATE'!E:I,4,FALSE)</f>
        <v>47018-0065</v>
      </c>
      <c r="F235" s="2">
        <v>51</v>
      </c>
      <c r="G235" s="2">
        <v>33</v>
      </c>
      <c r="H235" s="2">
        <v>32</v>
      </c>
      <c r="I235" s="4">
        <f t="shared" si="48"/>
        <v>116</v>
      </c>
      <c r="J235" s="13">
        <f t="shared" si="49"/>
        <v>11.600000000000001</v>
      </c>
      <c r="K235" s="13">
        <f t="shared" si="50"/>
        <v>127.6</v>
      </c>
      <c r="L235" s="2">
        <v>24</v>
      </c>
      <c r="M235" s="2">
        <v>45</v>
      </c>
      <c r="N235" s="2">
        <v>28</v>
      </c>
      <c r="O235" s="4">
        <f t="shared" si="51"/>
        <v>97</v>
      </c>
      <c r="P235" s="13">
        <f t="shared" si="52"/>
        <v>9.7000000000000011</v>
      </c>
      <c r="Q235" s="13">
        <f t="shared" si="53"/>
        <v>106.7</v>
      </c>
      <c r="R235" s="2">
        <v>38</v>
      </c>
      <c r="S235" s="2"/>
      <c r="T235" s="2"/>
      <c r="U235" s="4">
        <f t="shared" si="42"/>
        <v>38</v>
      </c>
      <c r="V235" s="13">
        <f t="shared" si="43"/>
        <v>3.8000000000000003</v>
      </c>
      <c r="W235" s="13">
        <f t="shared" si="44"/>
        <v>41.8</v>
      </c>
      <c r="X235" s="2"/>
      <c r="Y235" s="2"/>
      <c r="Z235" s="4">
        <f t="shared" si="45"/>
        <v>0</v>
      </c>
      <c r="AA235" s="13">
        <f t="shared" si="46"/>
        <v>0</v>
      </c>
      <c r="AB235" s="13">
        <f>Z235+AA235</f>
        <v>0</v>
      </c>
      <c r="AC235" s="2"/>
      <c r="AD235" s="2"/>
      <c r="AE235" s="4">
        <f t="shared" si="47"/>
        <v>0</v>
      </c>
      <c r="AF235" s="15">
        <f>AE235*0.1</f>
        <v>0</v>
      </c>
      <c r="AG235" s="22">
        <f>AE235+AF235</f>
        <v>0</v>
      </c>
      <c r="AH235" s="64">
        <f t="shared" si="54"/>
        <v>0</v>
      </c>
      <c r="AJ235">
        <f t="shared" si="55"/>
        <v>0</v>
      </c>
      <c r="AK235">
        <f>IF(W235&gt;0,2,IF(AB235&gt;0,2,IF(AG235&gt;0,2,0)))</f>
        <v>2</v>
      </c>
      <c r="AL235">
        <v>2</v>
      </c>
      <c r="AM235" s="64">
        <f>IF(W235&gt;0,VLOOKUP(B235,EnrollmentEthnicityFreeMealsSch!B:E,4,FALSE),0)/3</f>
        <v>43.333333333333336</v>
      </c>
    </row>
    <row r="236" spans="1:39" ht="15" customHeight="1">
      <c r="A236" t="str">
        <f>VLOOKUP(B236,'PUBLIC &amp; PRIVATE'!D:I,6,FALSE)</f>
        <v>1165</v>
      </c>
      <c r="B236" s="33" t="s">
        <v>247</v>
      </c>
      <c r="C236" s="2" t="str">
        <f>VLOOKUP(B236,'PUBLIC &amp; PRIVATE'!D:H,2,FALSE)</f>
        <v>9387 SR 48</v>
      </c>
      <c r="D236" s="2" t="str">
        <f>VLOOKUP(B236,'PUBLIC &amp; PRIVATE'!D:H,3,FALSE)</f>
        <v>Aurora</v>
      </c>
      <c r="E236" s="2" t="str">
        <f>VLOOKUP(C236,'PUBLIC &amp; PRIVATE'!E:I,4,FALSE)</f>
        <v>47001-9521</v>
      </c>
      <c r="F236" s="2">
        <v>37</v>
      </c>
      <c r="G236" s="2">
        <v>36</v>
      </c>
      <c r="H236" s="2">
        <v>29</v>
      </c>
      <c r="I236" s="4">
        <f t="shared" si="48"/>
        <v>102</v>
      </c>
      <c r="J236" s="13">
        <f t="shared" si="49"/>
        <v>10.200000000000001</v>
      </c>
      <c r="K236" s="13">
        <f t="shared" si="50"/>
        <v>112.2</v>
      </c>
      <c r="L236" s="2">
        <v>38</v>
      </c>
      <c r="M236" s="2">
        <v>38</v>
      </c>
      <c r="N236" s="2">
        <v>39</v>
      </c>
      <c r="O236" s="4">
        <f t="shared" si="51"/>
        <v>115</v>
      </c>
      <c r="P236" s="13">
        <f t="shared" si="52"/>
        <v>11.5</v>
      </c>
      <c r="Q236" s="13">
        <f t="shared" si="53"/>
        <v>126.5</v>
      </c>
      <c r="R236" s="2">
        <v>42</v>
      </c>
      <c r="S236" s="2"/>
      <c r="T236" s="2"/>
      <c r="U236" s="4">
        <f t="shared" si="42"/>
        <v>42</v>
      </c>
      <c r="V236" s="13">
        <f t="shared" si="43"/>
        <v>4.2</v>
      </c>
      <c r="W236" s="13">
        <f t="shared" si="44"/>
        <v>46.2</v>
      </c>
      <c r="X236" s="2"/>
      <c r="Y236" s="2"/>
      <c r="Z236" s="4">
        <f t="shared" si="45"/>
        <v>0</v>
      </c>
      <c r="AA236" s="13">
        <f t="shared" si="46"/>
        <v>0</v>
      </c>
      <c r="AB236" s="13">
        <f>Z236+AA236</f>
        <v>0</v>
      </c>
      <c r="AC236" s="2"/>
      <c r="AD236" s="2"/>
      <c r="AE236" s="4">
        <f t="shared" si="47"/>
        <v>0</v>
      </c>
      <c r="AF236" s="15">
        <f>AE236*0.1</f>
        <v>0</v>
      </c>
      <c r="AG236" s="22">
        <f>AE236+AF236</f>
        <v>0</v>
      </c>
      <c r="AH236" s="64">
        <f t="shared" si="54"/>
        <v>0</v>
      </c>
      <c r="AJ236">
        <f t="shared" si="55"/>
        <v>0</v>
      </c>
      <c r="AK236">
        <f>IF(W236&gt;0,2,IF(AB236&gt;0,2,IF(AG236&gt;0,2,0)))</f>
        <v>2</v>
      </c>
      <c r="AL236">
        <v>2</v>
      </c>
      <c r="AM236" s="64">
        <f>IF(W236&gt;0,VLOOKUP(B236,EnrollmentEthnicityFreeMealsSch!B:E,4,FALSE),0)/3</f>
        <v>35</v>
      </c>
    </row>
    <row r="237" spans="1:39" ht="15" customHeight="1">
      <c r="A237" t="str">
        <f>VLOOKUP(B237,'PUBLIC &amp; PRIVATE'!D:I,6,FALSE)</f>
        <v>1169</v>
      </c>
      <c r="B237" s="33" t="s">
        <v>248</v>
      </c>
      <c r="C237" s="2" t="str">
        <f>VLOOKUP(B237,'PUBLIC &amp; PRIVATE'!D:H,2,FALSE)</f>
        <v>14733 Main St</v>
      </c>
      <c r="D237" s="2" t="str">
        <f>VLOOKUP(B237,'PUBLIC &amp; PRIVATE'!D:H,3,FALSE)</f>
        <v>Moores Hill</v>
      </c>
      <c r="E237" s="2" t="str">
        <f>VLOOKUP(C237,'PUBLIC &amp; PRIVATE'!E:I,4,FALSE)</f>
        <v>47032-9999</v>
      </c>
      <c r="F237" s="2">
        <v>54</v>
      </c>
      <c r="G237" s="2">
        <v>25</v>
      </c>
      <c r="H237" s="2">
        <v>23</v>
      </c>
      <c r="I237" s="4">
        <f t="shared" si="48"/>
        <v>102</v>
      </c>
      <c r="J237" s="13">
        <f t="shared" si="49"/>
        <v>10.200000000000001</v>
      </c>
      <c r="K237" s="13">
        <f t="shared" si="50"/>
        <v>112.2</v>
      </c>
      <c r="L237" s="2">
        <v>25</v>
      </c>
      <c r="M237" s="2">
        <v>23</v>
      </c>
      <c r="N237" s="2">
        <v>21</v>
      </c>
      <c r="O237" s="4">
        <f t="shared" si="51"/>
        <v>69</v>
      </c>
      <c r="P237" s="13">
        <f t="shared" si="52"/>
        <v>6.9</v>
      </c>
      <c r="Q237" s="13">
        <f t="shared" si="53"/>
        <v>75.900000000000006</v>
      </c>
      <c r="R237" s="2">
        <v>15</v>
      </c>
      <c r="S237" s="2"/>
      <c r="T237" s="2"/>
      <c r="U237" s="4">
        <f t="shared" si="42"/>
        <v>15</v>
      </c>
      <c r="V237" s="13">
        <f t="shared" si="43"/>
        <v>1.5</v>
      </c>
      <c r="W237" s="13">
        <f t="shared" si="44"/>
        <v>16.5</v>
      </c>
      <c r="X237" s="2"/>
      <c r="Y237" s="2"/>
      <c r="Z237" s="4">
        <f t="shared" si="45"/>
        <v>0</v>
      </c>
      <c r="AA237" s="13">
        <f t="shared" si="46"/>
        <v>0</v>
      </c>
      <c r="AB237" s="13">
        <f>Z237+AA237</f>
        <v>0</v>
      </c>
      <c r="AC237" s="2"/>
      <c r="AD237" s="2"/>
      <c r="AE237" s="4">
        <f t="shared" si="47"/>
        <v>0</v>
      </c>
      <c r="AF237" s="15">
        <f>AE237*0.1</f>
        <v>0</v>
      </c>
      <c r="AG237" s="22">
        <f>AE237+AF237</f>
        <v>0</v>
      </c>
      <c r="AH237" s="64">
        <f t="shared" si="54"/>
        <v>0</v>
      </c>
      <c r="AJ237">
        <f t="shared" si="55"/>
        <v>0</v>
      </c>
      <c r="AK237">
        <f>IF(W237&gt;0,2,IF(AB237&gt;0,2,IF(AG237&gt;0,2,0)))</f>
        <v>2</v>
      </c>
      <c r="AL237">
        <v>2</v>
      </c>
      <c r="AM237" s="64">
        <f>IF(W237&gt;0,VLOOKUP(B237,EnrollmentEthnicityFreeMealsSch!B:E,4,FALSE),0)/3</f>
        <v>42</v>
      </c>
    </row>
    <row r="238" spans="1:39" ht="15" customHeight="1">
      <c r="A238" t="str">
        <f>VLOOKUP(B238,'PUBLIC &amp; PRIVATE'!D:I,6,FALSE)</f>
        <v>1172</v>
      </c>
      <c r="B238" s="33" t="s">
        <v>249</v>
      </c>
      <c r="C238" s="2" t="str">
        <f>VLOOKUP(B238,'PUBLIC &amp; PRIVATE'!D:H,2,FALSE)</f>
        <v>5850 Squire Pl</v>
      </c>
      <c r="D238" s="2" t="str">
        <f>VLOOKUP(B238,'PUBLIC &amp; PRIVATE'!D:H,3,FALSE)</f>
        <v>Aurora</v>
      </c>
      <c r="E238" s="2" t="str">
        <f>VLOOKUP(C238,'PUBLIC &amp; PRIVATE'!E:I,4,FALSE)</f>
        <v>47001-0000</v>
      </c>
      <c r="F238" s="2"/>
      <c r="G238" s="2"/>
      <c r="H238" s="2"/>
      <c r="I238" s="4">
        <f t="shared" si="48"/>
        <v>0</v>
      </c>
      <c r="J238" s="13">
        <f t="shared" si="49"/>
        <v>0</v>
      </c>
      <c r="K238" s="13">
        <f t="shared" si="50"/>
        <v>0</v>
      </c>
      <c r="L238" s="2"/>
      <c r="M238" s="2"/>
      <c r="N238" s="2"/>
      <c r="O238" s="4">
        <f t="shared" si="51"/>
        <v>0</v>
      </c>
      <c r="P238" s="13">
        <f t="shared" si="52"/>
        <v>0</v>
      </c>
      <c r="Q238" s="13">
        <f t="shared" si="53"/>
        <v>0</v>
      </c>
      <c r="R238" s="2"/>
      <c r="S238" s="2">
        <v>168</v>
      </c>
      <c r="T238" s="2">
        <v>191</v>
      </c>
      <c r="U238" s="4">
        <f t="shared" si="42"/>
        <v>359</v>
      </c>
      <c r="V238" s="13">
        <f t="shared" si="43"/>
        <v>35.9</v>
      </c>
      <c r="W238" s="13">
        <f t="shared" si="44"/>
        <v>394.9</v>
      </c>
      <c r="X238" s="2"/>
      <c r="Y238" s="2"/>
      <c r="Z238" s="4">
        <f t="shared" si="45"/>
        <v>0</v>
      </c>
      <c r="AA238" s="13">
        <f t="shared" si="46"/>
        <v>0</v>
      </c>
      <c r="AB238" s="13">
        <f>Z238+AA238</f>
        <v>0</v>
      </c>
      <c r="AC238" s="2"/>
      <c r="AD238" s="2"/>
      <c r="AE238" s="4">
        <f t="shared" si="47"/>
        <v>0</v>
      </c>
      <c r="AF238" s="15">
        <f>AE238*0.1</f>
        <v>0</v>
      </c>
      <c r="AG238" s="22">
        <f>AE238+AF238</f>
        <v>0</v>
      </c>
      <c r="AH238" s="64">
        <f t="shared" si="54"/>
        <v>0</v>
      </c>
      <c r="AJ238">
        <f t="shared" si="55"/>
        <v>0</v>
      </c>
      <c r="AK238">
        <f>IF(W238&gt;0,2,IF(AB238&gt;0,2,IF(AG238&gt;0,2,0)))</f>
        <v>2</v>
      </c>
      <c r="AL238">
        <v>2</v>
      </c>
      <c r="AM238" s="64">
        <f>IF(W238&gt;0,VLOOKUP(B238,EnrollmentEthnicityFreeMealsSch!B:E,4,FALSE),0)/3</f>
        <v>60</v>
      </c>
    </row>
    <row r="239" spans="1:39" ht="15" customHeight="1">
      <c r="A239" t="str">
        <f>VLOOKUP(B239,'PUBLIC &amp; PRIVATE'!D:I,6,FALSE)</f>
        <v>1179</v>
      </c>
      <c r="B239" s="33" t="s">
        <v>250</v>
      </c>
      <c r="C239" s="2" t="str">
        <f>VLOOKUP(B239,'PUBLIC &amp; PRIVATE'!D:H,2,FALSE)</f>
        <v>5770 Highlander Dr</v>
      </c>
      <c r="D239" s="2" t="str">
        <f>VLOOKUP(B239,'PUBLIC &amp; PRIVATE'!D:H,3,FALSE)</f>
        <v>Aurora</v>
      </c>
      <c r="E239" s="2" t="str">
        <f>VLOOKUP(C239,'PUBLIC &amp; PRIVATE'!E:I,4,FALSE)</f>
        <v>47001-9460</v>
      </c>
      <c r="F239" s="2"/>
      <c r="G239" s="2"/>
      <c r="H239" s="2"/>
      <c r="I239" s="4">
        <f t="shared" si="48"/>
        <v>0</v>
      </c>
      <c r="J239" s="13">
        <f t="shared" si="49"/>
        <v>0</v>
      </c>
      <c r="K239" s="13">
        <f t="shared" si="50"/>
        <v>0</v>
      </c>
      <c r="L239" s="2"/>
      <c r="M239" s="2"/>
      <c r="N239" s="2"/>
      <c r="O239" s="4">
        <f t="shared" si="51"/>
        <v>0</v>
      </c>
      <c r="P239" s="13">
        <f t="shared" si="52"/>
        <v>0</v>
      </c>
      <c r="Q239" s="13">
        <f t="shared" si="53"/>
        <v>0</v>
      </c>
      <c r="R239" s="2"/>
      <c r="S239" s="2"/>
      <c r="T239" s="2"/>
      <c r="U239" s="4">
        <f t="shared" si="42"/>
        <v>0</v>
      </c>
      <c r="V239" s="13">
        <f t="shared" si="43"/>
        <v>0</v>
      </c>
      <c r="W239" s="13">
        <f t="shared" si="44"/>
        <v>0</v>
      </c>
      <c r="X239" s="2">
        <v>215</v>
      </c>
      <c r="Y239" s="2">
        <v>204</v>
      </c>
      <c r="Z239" s="4">
        <f t="shared" si="45"/>
        <v>419</v>
      </c>
      <c r="AA239" s="13">
        <f t="shared" si="46"/>
        <v>41.900000000000006</v>
      </c>
      <c r="AB239" s="13">
        <f>Z239+AA239</f>
        <v>460.9</v>
      </c>
      <c r="AC239" s="2">
        <v>228</v>
      </c>
      <c r="AD239" s="2">
        <v>189</v>
      </c>
      <c r="AE239" s="4">
        <f t="shared" si="47"/>
        <v>417</v>
      </c>
      <c r="AF239" s="15">
        <f>AE239*0.1</f>
        <v>41.7</v>
      </c>
      <c r="AG239" s="22">
        <f>AE239+AF239</f>
        <v>458.7</v>
      </c>
      <c r="AH239" s="64">
        <f t="shared" si="54"/>
        <v>91.740000000000009</v>
      </c>
      <c r="AJ239">
        <f t="shared" si="55"/>
        <v>1</v>
      </c>
      <c r="AK239">
        <f>IF(W239&gt;0,2,IF(AB239&gt;0,2,IF(AG239&gt;0,2,0)))</f>
        <v>2</v>
      </c>
      <c r="AL239">
        <v>2</v>
      </c>
      <c r="AM239" s="64">
        <f>IF(W239&gt;0,VLOOKUP(B239,EnrollmentEthnicityFreeMealsSch!B:E,4,FALSE),0)/3</f>
        <v>0</v>
      </c>
    </row>
    <row r="240" spans="1:39" ht="15" customHeight="1">
      <c r="A240" t="str">
        <f>VLOOKUP(B240,'PUBLIC &amp; PRIVATE'!D:I,6,FALSE)</f>
        <v>1197</v>
      </c>
      <c r="B240" s="33" t="s">
        <v>251</v>
      </c>
      <c r="C240" s="2" t="str">
        <f>VLOOKUP(B240,'PUBLIC &amp; PRIVATE'!D:H,2,FALSE)</f>
        <v>6098 Squire Pl</v>
      </c>
      <c r="D240" s="2" t="str">
        <f>VLOOKUP(B240,'PUBLIC &amp; PRIVATE'!D:H,3,FALSE)</f>
        <v>Aurora</v>
      </c>
      <c r="E240" s="2" t="str">
        <f>VLOOKUP(C240,'PUBLIC &amp; PRIVATE'!E:I,4,FALSE)</f>
        <v>47001-0000</v>
      </c>
      <c r="F240" s="2">
        <v>69</v>
      </c>
      <c r="G240" s="2">
        <v>64</v>
      </c>
      <c r="H240" s="2">
        <v>65</v>
      </c>
      <c r="I240" s="4">
        <f t="shared" si="48"/>
        <v>198</v>
      </c>
      <c r="J240" s="13">
        <f t="shared" si="49"/>
        <v>19.8</v>
      </c>
      <c r="K240" s="13">
        <f t="shared" si="50"/>
        <v>217.8</v>
      </c>
      <c r="L240" s="2">
        <v>90</v>
      </c>
      <c r="M240" s="2">
        <v>91</v>
      </c>
      <c r="N240" s="2">
        <v>89</v>
      </c>
      <c r="O240" s="4">
        <f t="shared" si="51"/>
        <v>270</v>
      </c>
      <c r="P240" s="13">
        <f t="shared" si="52"/>
        <v>27</v>
      </c>
      <c r="Q240" s="13">
        <f t="shared" si="53"/>
        <v>297</v>
      </c>
      <c r="R240" s="2">
        <v>86</v>
      </c>
      <c r="S240" s="2"/>
      <c r="T240" s="2"/>
      <c r="U240" s="4">
        <f t="shared" si="42"/>
        <v>86</v>
      </c>
      <c r="V240" s="13">
        <f t="shared" si="43"/>
        <v>8.6</v>
      </c>
      <c r="W240" s="13">
        <f t="shared" si="44"/>
        <v>94.6</v>
      </c>
      <c r="X240" s="2"/>
      <c r="Y240" s="2"/>
      <c r="Z240" s="4">
        <f t="shared" si="45"/>
        <v>0</v>
      </c>
      <c r="AA240" s="13">
        <f t="shared" si="46"/>
        <v>0</v>
      </c>
      <c r="AB240" s="13">
        <f>Z240+AA240</f>
        <v>0</v>
      </c>
      <c r="AC240" s="2"/>
      <c r="AD240" s="2"/>
      <c r="AE240" s="4">
        <f t="shared" si="47"/>
        <v>0</v>
      </c>
      <c r="AF240" s="15">
        <f>AE240*0.1</f>
        <v>0</v>
      </c>
      <c r="AG240" s="22">
        <f>AE240+AF240</f>
        <v>0</v>
      </c>
      <c r="AH240" s="64">
        <f t="shared" si="54"/>
        <v>0</v>
      </c>
      <c r="AJ240">
        <f t="shared" si="55"/>
        <v>0</v>
      </c>
      <c r="AK240">
        <f>IF(W240&gt;0,2,IF(AB240&gt;0,2,IF(AG240&gt;0,2,0)))</f>
        <v>2</v>
      </c>
      <c r="AL240">
        <v>2</v>
      </c>
      <c r="AM240" s="64">
        <f>IF(W240&gt;0,VLOOKUP(B240,EnrollmentEthnicityFreeMealsSch!B:E,4,FALSE),0)/3</f>
        <v>107.33333333333333</v>
      </c>
    </row>
    <row r="241" spans="1:39" ht="15" customHeight="1">
      <c r="A241" t="str">
        <f>VLOOKUP(B241,'PUBLIC &amp; PRIVATE'!D:I,6,FALSE)</f>
        <v>1177</v>
      </c>
      <c r="B241" s="33" t="s">
        <v>252</v>
      </c>
      <c r="C241" s="2" t="str">
        <f>VLOOKUP(B241,'PUBLIC &amp; PRIVATE'!D:H,2,FALSE)</f>
        <v>100 Tiger Blvd</v>
      </c>
      <c r="D241" s="2" t="str">
        <f>VLOOKUP(B241,'PUBLIC &amp; PRIVATE'!D:H,3,FALSE)</f>
        <v>Lawrenceburg</v>
      </c>
      <c r="E241" s="2" t="str">
        <f>VLOOKUP(C241,'PUBLIC &amp; PRIVATE'!E:I,4,FALSE)</f>
        <v>47025-1694</v>
      </c>
      <c r="F241" s="2"/>
      <c r="G241" s="2"/>
      <c r="H241" s="2"/>
      <c r="I241" s="4">
        <f t="shared" si="48"/>
        <v>0</v>
      </c>
      <c r="J241" s="13">
        <f t="shared" si="49"/>
        <v>0</v>
      </c>
      <c r="K241" s="13">
        <f t="shared" si="50"/>
        <v>0</v>
      </c>
      <c r="L241" s="2"/>
      <c r="M241" s="2"/>
      <c r="N241" s="2"/>
      <c r="O241" s="4">
        <f t="shared" si="51"/>
        <v>0</v>
      </c>
      <c r="P241" s="13">
        <f t="shared" si="52"/>
        <v>0</v>
      </c>
      <c r="Q241" s="13">
        <f t="shared" si="53"/>
        <v>0</v>
      </c>
      <c r="R241" s="2"/>
      <c r="S241" s="2"/>
      <c r="T241" s="2"/>
      <c r="U241" s="4">
        <f t="shared" si="42"/>
        <v>0</v>
      </c>
      <c r="V241" s="13">
        <f t="shared" si="43"/>
        <v>0</v>
      </c>
      <c r="W241" s="13">
        <f t="shared" si="44"/>
        <v>0</v>
      </c>
      <c r="X241" s="2">
        <v>158</v>
      </c>
      <c r="Y241" s="2">
        <v>170</v>
      </c>
      <c r="Z241" s="4">
        <f t="shared" si="45"/>
        <v>328</v>
      </c>
      <c r="AA241" s="13">
        <f t="shared" si="46"/>
        <v>32.800000000000004</v>
      </c>
      <c r="AB241" s="13">
        <f>Z241+AA241</f>
        <v>360.8</v>
      </c>
      <c r="AC241" s="2">
        <v>152</v>
      </c>
      <c r="AD241" s="2">
        <v>159</v>
      </c>
      <c r="AE241" s="4">
        <f t="shared" si="47"/>
        <v>311</v>
      </c>
      <c r="AF241" s="15">
        <f>AE241*0.1</f>
        <v>31.1</v>
      </c>
      <c r="AG241" s="22">
        <f>AE241+AF241</f>
        <v>342.1</v>
      </c>
      <c r="AH241" s="64">
        <f t="shared" si="54"/>
        <v>68.42</v>
      </c>
      <c r="AJ241">
        <f t="shared" si="55"/>
        <v>1</v>
      </c>
      <c r="AK241">
        <f>IF(W241&gt;0,2,IF(AB241&gt;0,2,IF(AG241&gt;0,2,0)))</f>
        <v>2</v>
      </c>
      <c r="AL241">
        <v>2</v>
      </c>
      <c r="AM241" s="64">
        <f>IF(W241&gt;0,VLOOKUP(B241,EnrollmentEthnicityFreeMealsSch!B:E,4,FALSE),0)/3</f>
        <v>0</v>
      </c>
    </row>
    <row r="242" spans="1:39" ht="15" customHeight="1">
      <c r="A242" t="str">
        <f>VLOOKUP(B242,'PUBLIC &amp; PRIVATE'!D:I,6,FALSE)</f>
        <v>1209</v>
      </c>
      <c r="B242" s="33" t="s">
        <v>253</v>
      </c>
      <c r="C242" s="2" t="str">
        <f>VLOOKUP(B242,'PUBLIC &amp; PRIVATE'!D:H,2,FALSE)</f>
        <v>200 Tiger Blvd</v>
      </c>
      <c r="D242" s="2" t="str">
        <f>VLOOKUP(B242,'PUBLIC &amp; PRIVATE'!D:H,3,FALSE)</f>
        <v>Lawrenceburg</v>
      </c>
      <c r="E242" s="2" t="str">
        <f>VLOOKUP(C242,'PUBLIC &amp; PRIVATE'!E:I,4,FALSE)</f>
        <v>47025-1606</v>
      </c>
      <c r="F242" s="2"/>
      <c r="G242" s="2"/>
      <c r="H242" s="2"/>
      <c r="I242" s="4">
        <f t="shared" si="48"/>
        <v>0</v>
      </c>
      <c r="J242" s="13">
        <f t="shared" si="49"/>
        <v>0</v>
      </c>
      <c r="K242" s="13">
        <f t="shared" si="50"/>
        <v>0</v>
      </c>
      <c r="L242" s="2"/>
      <c r="M242" s="2"/>
      <c r="N242" s="2"/>
      <c r="O242" s="4">
        <f t="shared" si="51"/>
        <v>0</v>
      </c>
      <c r="P242" s="13">
        <f t="shared" si="52"/>
        <v>0</v>
      </c>
      <c r="Q242" s="13">
        <f t="shared" si="53"/>
        <v>0</v>
      </c>
      <c r="R242" s="2">
        <v>145</v>
      </c>
      <c r="S242" s="2">
        <v>164</v>
      </c>
      <c r="T242" s="2">
        <v>167</v>
      </c>
      <c r="U242" s="4">
        <f t="shared" si="42"/>
        <v>476</v>
      </c>
      <c r="V242" s="13">
        <f t="shared" si="43"/>
        <v>47.6</v>
      </c>
      <c r="W242" s="13">
        <f t="shared" si="44"/>
        <v>523.6</v>
      </c>
      <c r="X242" s="2"/>
      <c r="Y242" s="2"/>
      <c r="Z242" s="4">
        <f t="shared" si="45"/>
        <v>0</v>
      </c>
      <c r="AA242" s="13">
        <f t="shared" si="46"/>
        <v>0</v>
      </c>
      <c r="AB242" s="13">
        <f>Z242+AA242</f>
        <v>0</v>
      </c>
      <c r="AC242" s="2"/>
      <c r="AD242" s="2"/>
      <c r="AE242" s="4">
        <f t="shared" si="47"/>
        <v>0</v>
      </c>
      <c r="AF242" s="15">
        <f>AE242*0.1</f>
        <v>0</v>
      </c>
      <c r="AG242" s="22">
        <f>AE242+AF242</f>
        <v>0</v>
      </c>
      <c r="AH242" s="64">
        <f t="shared" si="54"/>
        <v>0</v>
      </c>
      <c r="AJ242">
        <f t="shared" si="55"/>
        <v>0</v>
      </c>
      <c r="AK242">
        <f>IF(W242&gt;0,2,IF(AB242&gt;0,2,IF(AG242&gt;0,2,0)))</f>
        <v>2</v>
      </c>
      <c r="AL242">
        <v>2</v>
      </c>
      <c r="AM242" s="64">
        <f>IF(W242&gt;0,VLOOKUP(B242,EnrollmentEthnicityFreeMealsSch!B:E,4,FALSE),0)/3</f>
        <v>69</v>
      </c>
    </row>
    <row r="243" spans="1:39" ht="15" customHeight="1">
      <c r="A243" t="str">
        <f>VLOOKUP(B243,'PUBLIC &amp; PRIVATE'!D:I,6,FALSE)</f>
        <v>1210</v>
      </c>
      <c r="B243" s="33" t="s">
        <v>254</v>
      </c>
      <c r="C243" s="2" t="str">
        <f>VLOOKUP(B243,'PUBLIC &amp; PRIVATE'!D:H,2,FALSE)</f>
        <v>400 Tiger Blvd</v>
      </c>
      <c r="D243" s="2" t="str">
        <f>VLOOKUP(B243,'PUBLIC &amp; PRIVATE'!D:H,3,FALSE)</f>
        <v>Lawrenceburg</v>
      </c>
      <c r="E243" s="2" t="str">
        <f>VLOOKUP(C243,'PUBLIC &amp; PRIVATE'!E:I,4,FALSE)</f>
        <v>47025-0000</v>
      </c>
      <c r="F243" s="2">
        <v>150</v>
      </c>
      <c r="G243" s="2">
        <v>161</v>
      </c>
      <c r="H243" s="2">
        <v>143</v>
      </c>
      <c r="I243" s="4">
        <f t="shared" si="48"/>
        <v>454</v>
      </c>
      <c r="J243" s="13">
        <f t="shared" si="49"/>
        <v>45.400000000000006</v>
      </c>
      <c r="K243" s="13">
        <f t="shared" si="50"/>
        <v>499.4</v>
      </c>
      <c r="L243" s="2"/>
      <c r="M243" s="2"/>
      <c r="N243" s="2"/>
      <c r="O243" s="4">
        <f t="shared" si="51"/>
        <v>0</v>
      </c>
      <c r="P243" s="13">
        <f t="shared" si="52"/>
        <v>0</v>
      </c>
      <c r="Q243" s="13">
        <f t="shared" si="53"/>
        <v>0</v>
      </c>
      <c r="R243" s="2"/>
      <c r="S243" s="2"/>
      <c r="T243" s="2"/>
      <c r="U243" s="4">
        <f t="shared" si="42"/>
        <v>0</v>
      </c>
      <c r="V243" s="13">
        <f t="shared" si="43"/>
        <v>0</v>
      </c>
      <c r="W243" s="13">
        <f t="shared" si="44"/>
        <v>0</v>
      </c>
      <c r="X243" s="2"/>
      <c r="Y243" s="2"/>
      <c r="Z243" s="4">
        <f t="shared" si="45"/>
        <v>0</v>
      </c>
      <c r="AA243" s="13">
        <f t="shared" si="46"/>
        <v>0</v>
      </c>
      <c r="AB243" s="13">
        <f>Z243+AA243</f>
        <v>0</v>
      </c>
      <c r="AC243" s="2"/>
      <c r="AD243" s="2"/>
      <c r="AE243" s="4">
        <f t="shared" si="47"/>
        <v>0</v>
      </c>
      <c r="AF243" s="15">
        <f>AE243*0.1</f>
        <v>0</v>
      </c>
      <c r="AG243" s="22">
        <f>AE243+AF243</f>
        <v>0</v>
      </c>
      <c r="AH243" s="64">
        <f t="shared" si="54"/>
        <v>0</v>
      </c>
      <c r="AJ243">
        <f t="shared" si="55"/>
        <v>0</v>
      </c>
      <c r="AK243">
        <f>IF(W243&gt;0,2,IF(AB243&gt;0,2,IF(AG243&gt;0,2,0)))</f>
        <v>0</v>
      </c>
      <c r="AL243">
        <v>2</v>
      </c>
      <c r="AM243" s="64">
        <f>IF(W243&gt;0,VLOOKUP(B243,EnrollmentEthnicityFreeMealsSch!B:E,4,FALSE),0)/3</f>
        <v>0</v>
      </c>
    </row>
    <row r="244" spans="1:39" ht="15" customHeight="1">
      <c r="A244" t="str">
        <f>VLOOKUP(B244,'PUBLIC &amp; PRIVATE'!D:I,6,FALSE)</f>
        <v>0561</v>
      </c>
      <c r="B244" s="33" t="s">
        <v>148</v>
      </c>
      <c r="C244" s="2" t="str">
        <f>VLOOKUP(B244,'PUBLIC &amp; PRIVATE'!D:H,2,FALSE)</f>
        <v>515 E Williams St</v>
      </c>
      <c r="D244" s="2" t="str">
        <f>VLOOKUP(B244,'PUBLIC &amp; PRIVATE'!D:H,3,FALSE)</f>
        <v>Lebanon</v>
      </c>
      <c r="E244" s="2" t="str">
        <f>VLOOKUP(C244,'PUBLIC &amp; PRIVATE'!E:I,4,FALSE)</f>
        <v>46052-2259</v>
      </c>
      <c r="F244" s="2"/>
      <c r="G244" s="2"/>
      <c r="H244" s="2"/>
      <c r="I244" s="4">
        <f t="shared" si="48"/>
        <v>0</v>
      </c>
      <c r="J244" s="13">
        <f t="shared" si="49"/>
        <v>0</v>
      </c>
      <c r="K244" s="13">
        <f t="shared" si="50"/>
        <v>0</v>
      </c>
      <c r="L244" s="2">
        <v>153</v>
      </c>
      <c r="M244" s="2">
        <v>157</v>
      </c>
      <c r="N244" s="2">
        <v>158</v>
      </c>
      <c r="O244" s="4">
        <f t="shared" si="51"/>
        <v>468</v>
      </c>
      <c r="P244" s="13">
        <f t="shared" si="52"/>
        <v>46.800000000000004</v>
      </c>
      <c r="Q244" s="13">
        <f t="shared" si="53"/>
        <v>514.79999999999995</v>
      </c>
      <c r="R244" s="2"/>
      <c r="S244" s="2"/>
      <c r="T244" s="2"/>
      <c r="U244" s="4">
        <f t="shared" si="42"/>
        <v>0</v>
      </c>
      <c r="V244" s="13">
        <f t="shared" si="43"/>
        <v>0</v>
      </c>
      <c r="W244" s="13">
        <f t="shared" si="44"/>
        <v>0</v>
      </c>
      <c r="X244" s="2"/>
      <c r="Y244" s="2"/>
      <c r="Z244" s="4">
        <f t="shared" si="45"/>
        <v>0</v>
      </c>
      <c r="AA244" s="13">
        <f t="shared" si="46"/>
        <v>0</v>
      </c>
      <c r="AB244" s="13">
        <f>Z244+AA244</f>
        <v>0</v>
      </c>
      <c r="AC244" s="2"/>
      <c r="AD244" s="2"/>
      <c r="AE244" s="4">
        <f t="shared" si="47"/>
        <v>0</v>
      </c>
      <c r="AF244" s="15">
        <f>AE244*0.1</f>
        <v>0</v>
      </c>
      <c r="AG244" s="22">
        <f>AE244+AF244</f>
        <v>0</v>
      </c>
      <c r="AH244" s="64">
        <f t="shared" si="54"/>
        <v>0</v>
      </c>
      <c r="AJ244">
        <f t="shared" si="55"/>
        <v>0</v>
      </c>
      <c r="AK244">
        <f>IF(W244&gt;0,2,IF(AB244&gt;0,2,IF(AG244&gt;0,2,0)))</f>
        <v>0</v>
      </c>
      <c r="AL244">
        <v>2</v>
      </c>
      <c r="AM244" s="64">
        <f>IF(W244&gt;0,VLOOKUP(B244,EnrollmentEthnicityFreeMealsSch!B:E,4,FALSE),0)/3</f>
        <v>0</v>
      </c>
    </row>
    <row r="245" spans="1:39" ht="15" customHeight="1">
      <c r="A245" t="str">
        <f>VLOOKUP(B245,'PUBLIC &amp; PRIVATE'!D:I,6,FALSE)</f>
        <v>1263</v>
      </c>
      <c r="B245" s="33" t="s">
        <v>255</v>
      </c>
      <c r="C245" s="2" t="str">
        <f>VLOOKUP(B245,'PUBLIC &amp; PRIVATE'!D:H,2,FALSE)</f>
        <v>8885 S SR 3</v>
      </c>
      <c r="D245" s="2" t="str">
        <f>VLOOKUP(B245,'PUBLIC &amp; PRIVATE'!D:H,3,FALSE)</f>
        <v>Greensburg</v>
      </c>
      <c r="E245" s="2" t="str">
        <f>VLOOKUP(C245,'PUBLIC &amp; PRIVATE'!E:I,4,FALSE)</f>
        <v>47240-9805</v>
      </c>
      <c r="F245" s="2"/>
      <c r="G245" s="2"/>
      <c r="H245" s="2"/>
      <c r="I245" s="4">
        <f t="shared" si="48"/>
        <v>0</v>
      </c>
      <c r="J245" s="13">
        <f t="shared" si="49"/>
        <v>0</v>
      </c>
      <c r="K245" s="13">
        <f t="shared" si="50"/>
        <v>0</v>
      </c>
      <c r="L245" s="2"/>
      <c r="M245" s="2"/>
      <c r="N245" s="2"/>
      <c r="O245" s="4">
        <f t="shared" si="51"/>
        <v>0</v>
      </c>
      <c r="P245" s="13">
        <f t="shared" si="52"/>
        <v>0</v>
      </c>
      <c r="Q245" s="13">
        <f t="shared" si="53"/>
        <v>0</v>
      </c>
      <c r="R245" s="2"/>
      <c r="S245" s="2">
        <v>66</v>
      </c>
      <c r="T245" s="2">
        <v>82</v>
      </c>
      <c r="U245" s="4">
        <f t="shared" si="42"/>
        <v>148</v>
      </c>
      <c r="V245" s="13">
        <f t="shared" si="43"/>
        <v>14.8</v>
      </c>
      <c r="W245" s="13">
        <f t="shared" si="44"/>
        <v>162.80000000000001</v>
      </c>
      <c r="X245" s="2">
        <v>79</v>
      </c>
      <c r="Y245" s="2">
        <v>85</v>
      </c>
      <c r="Z245" s="4">
        <f t="shared" si="45"/>
        <v>164</v>
      </c>
      <c r="AA245" s="13">
        <f t="shared" si="46"/>
        <v>16.400000000000002</v>
      </c>
      <c r="AB245" s="13">
        <f>Z245+AA245</f>
        <v>180.4</v>
      </c>
      <c r="AC245" s="2">
        <v>81</v>
      </c>
      <c r="AD245" s="2">
        <v>67</v>
      </c>
      <c r="AE245" s="4">
        <f t="shared" si="47"/>
        <v>148</v>
      </c>
      <c r="AF245" s="15">
        <f>AE245*0.1</f>
        <v>14.8</v>
      </c>
      <c r="AG245" s="22">
        <f>AE245+AF245</f>
        <v>162.80000000000001</v>
      </c>
      <c r="AH245" s="64">
        <f t="shared" si="54"/>
        <v>32.56</v>
      </c>
      <c r="AJ245">
        <f t="shared" si="55"/>
        <v>1</v>
      </c>
      <c r="AK245">
        <f>IF(W245&gt;0,2,IF(AB245&gt;0,2,IF(AG245&gt;0,2,0)))</f>
        <v>2</v>
      </c>
      <c r="AL245">
        <v>2</v>
      </c>
      <c r="AM245" s="64">
        <f>IF(W245&gt;0,VLOOKUP(B245,EnrollmentEthnicityFreeMealsSch!B:E,4,FALSE),0)/3</f>
        <v>73.333333333333329</v>
      </c>
    </row>
    <row r="246" spans="1:39" ht="15" customHeight="1">
      <c r="A246" t="str">
        <f>VLOOKUP(B246,'PUBLIC &amp; PRIVATE'!D:I,6,FALSE)</f>
        <v>1265</v>
      </c>
      <c r="B246" s="33" t="s">
        <v>256</v>
      </c>
      <c r="C246" s="2" t="str">
        <f>VLOOKUP(B246,'PUBLIC &amp; PRIVATE'!D:H,2,FALSE)</f>
        <v>9302 S CR 420 W</v>
      </c>
      <c r="D246" s="2" t="str">
        <f>VLOOKUP(B246,'PUBLIC &amp; PRIVATE'!D:H,3,FALSE)</f>
        <v>Greensburg</v>
      </c>
      <c r="E246" s="2" t="str">
        <f>VLOOKUP(C246,'PUBLIC &amp; PRIVATE'!E:I,4,FALSE)</f>
        <v>47240-9805</v>
      </c>
      <c r="F246" s="2">
        <v>65</v>
      </c>
      <c r="G246" s="2">
        <v>55</v>
      </c>
      <c r="H246" s="2">
        <v>59</v>
      </c>
      <c r="I246" s="4">
        <f t="shared" si="48"/>
        <v>179</v>
      </c>
      <c r="J246" s="13">
        <f t="shared" si="49"/>
        <v>17.900000000000002</v>
      </c>
      <c r="K246" s="13">
        <f t="shared" si="50"/>
        <v>196.9</v>
      </c>
      <c r="L246" s="2">
        <v>72</v>
      </c>
      <c r="M246" s="2">
        <v>71</v>
      </c>
      <c r="N246" s="2">
        <v>59</v>
      </c>
      <c r="O246" s="4">
        <f t="shared" si="51"/>
        <v>202</v>
      </c>
      <c r="P246" s="13">
        <f t="shared" si="52"/>
        <v>20.200000000000003</v>
      </c>
      <c r="Q246" s="13">
        <f t="shared" si="53"/>
        <v>222.2</v>
      </c>
      <c r="R246" s="2">
        <v>74</v>
      </c>
      <c r="S246" s="2"/>
      <c r="T246" s="2"/>
      <c r="U246" s="4">
        <f t="shared" si="42"/>
        <v>74</v>
      </c>
      <c r="V246" s="13">
        <f t="shared" si="43"/>
        <v>7.4</v>
      </c>
      <c r="W246" s="13">
        <f t="shared" si="44"/>
        <v>81.400000000000006</v>
      </c>
      <c r="X246" s="2"/>
      <c r="Y246" s="2"/>
      <c r="Z246" s="4">
        <f t="shared" si="45"/>
        <v>0</v>
      </c>
      <c r="AA246" s="13">
        <f t="shared" si="46"/>
        <v>0</v>
      </c>
      <c r="AB246" s="13">
        <f>Z246+AA246</f>
        <v>0</v>
      </c>
      <c r="AC246" s="2"/>
      <c r="AD246" s="2"/>
      <c r="AE246" s="4">
        <f t="shared" si="47"/>
        <v>0</v>
      </c>
      <c r="AF246" s="15">
        <f>AE246*0.1</f>
        <v>0</v>
      </c>
      <c r="AG246" s="22">
        <f>AE246+AF246</f>
        <v>0</v>
      </c>
      <c r="AH246" s="64">
        <f t="shared" si="54"/>
        <v>0</v>
      </c>
      <c r="AJ246">
        <f t="shared" si="55"/>
        <v>0</v>
      </c>
      <c r="AK246">
        <f>IF(W246&gt;0,2,IF(AB246&gt;0,2,IF(AG246&gt;0,2,0)))</f>
        <v>2</v>
      </c>
      <c r="AL246">
        <v>2</v>
      </c>
      <c r="AM246" s="64">
        <f>IF(W246&gt;0,VLOOKUP(B246,EnrollmentEthnicityFreeMealsSch!B:E,4,FALSE),0)/3</f>
        <v>94.333333333333329</v>
      </c>
    </row>
    <row r="247" spans="1:39" ht="15" customHeight="1">
      <c r="A247" t="str">
        <f>VLOOKUP(B247,'PUBLIC &amp; PRIVATE'!D:I,6,FALSE)</f>
        <v>1266</v>
      </c>
      <c r="B247" s="33" t="s">
        <v>257</v>
      </c>
      <c r="C247" s="2" t="str">
        <f>VLOOKUP(B247,'PUBLIC &amp; PRIVATE'!D:H,2,FALSE)</f>
        <v>3300 N SR 3</v>
      </c>
      <c r="D247" s="2" t="str">
        <f>VLOOKUP(B247,'PUBLIC &amp; PRIVATE'!D:H,3,FALSE)</f>
        <v>Greensburg</v>
      </c>
      <c r="E247" s="2" t="str">
        <f>VLOOKUP(C247,'PUBLIC &amp; PRIVATE'!E:I,4,FALSE)</f>
        <v>47240-9799</v>
      </c>
      <c r="F247" s="2">
        <v>70</v>
      </c>
      <c r="G247" s="2">
        <v>74</v>
      </c>
      <c r="H247" s="2">
        <v>74</v>
      </c>
      <c r="I247" s="4">
        <f t="shared" si="48"/>
        <v>218</v>
      </c>
      <c r="J247" s="13">
        <f t="shared" si="49"/>
        <v>21.8</v>
      </c>
      <c r="K247" s="13">
        <f t="shared" si="50"/>
        <v>239.8</v>
      </c>
      <c r="L247" s="2">
        <v>79</v>
      </c>
      <c r="M247" s="2">
        <v>83</v>
      </c>
      <c r="N247" s="2">
        <v>74</v>
      </c>
      <c r="O247" s="4">
        <f t="shared" si="51"/>
        <v>236</v>
      </c>
      <c r="P247" s="13">
        <f t="shared" si="52"/>
        <v>23.6</v>
      </c>
      <c r="Q247" s="13">
        <f t="shared" si="53"/>
        <v>259.60000000000002</v>
      </c>
      <c r="R247" s="2">
        <v>82</v>
      </c>
      <c r="S247" s="2"/>
      <c r="T247" s="2"/>
      <c r="U247" s="4">
        <f t="shared" si="42"/>
        <v>82</v>
      </c>
      <c r="V247" s="13">
        <f t="shared" si="43"/>
        <v>8.2000000000000011</v>
      </c>
      <c r="W247" s="13">
        <f t="shared" si="44"/>
        <v>90.2</v>
      </c>
      <c r="X247" s="2"/>
      <c r="Y247" s="2"/>
      <c r="Z247" s="4">
        <f t="shared" si="45"/>
        <v>0</v>
      </c>
      <c r="AA247" s="13">
        <f t="shared" si="46"/>
        <v>0</v>
      </c>
      <c r="AB247" s="13">
        <f>Z247+AA247</f>
        <v>0</v>
      </c>
      <c r="AC247" s="2"/>
      <c r="AD247" s="2"/>
      <c r="AE247" s="4">
        <f t="shared" si="47"/>
        <v>0</v>
      </c>
      <c r="AF247" s="15">
        <f>AE247*0.1</f>
        <v>0</v>
      </c>
      <c r="AG247" s="22">
        <f>AE247+AF247</f>
        <v>0</v>
      </c>
      <c r="AH247" s="64">
        <f t="shared" si="54"/>
        <v>0</v>
      </c>
      <c r="AJ247">
        <f t="shared" si="55"/>
        <v>0</v>
      </c>
      <c r="AK247">
        <f>IF(W247&gt;0,2,IF(AB247&gt;0,2,IF(AG247&gt;0,2,0)))</f>
        <v>2</v>
      </c>
      <c r="AL247">
        <v>2</v>
      </c>
      <c r="AM247" s="64">
        <f>IF(W247&gt;0,VLOOKUP(B247,EnrollmentEthnicityFreeMealsSch!B:E,4,FALSE),0)/3</f>
        <v>86</v>
      </c>
    </row>
    <row r="248" spans="1:39" ht="15" customHeight="1">
      <c r="A248" t="str">
        <f>VLOOKUP(B248,'PUBLIC &amp; PRIVATE'!D:I,6,FALSE)</f>
        <v>1267</v>
      </c>
      <c r="B248" s="33" t="s">
        <v>258</v>
      </c>
      <c r="C248" s="2" t="str">
        <f>VLOOKUP(B248,'PUBLIC &amp; PRIVATE'!D:H,2,FALSE)</f>
        <v>3172 N SR 3</v>
      </c>
      <c r="D248" s="2" t="str">
        <f>VLOOKUP(B248,'PUBLIC &amp; PRIVATE'!D:H,3,FALSE)</f>
        <v>Greensburg</v>
      </c>
      <c r="E248" s="2" t="str">
        <f>VLOOKUP(C248,'PUBLIC &amp; PRIVATE'!E:I,4,FALSE)</f>
        <v>47240-9797</v>
      </c>
      <c r="F248" s="2"/>
      <c r="G248" s="2"/>
      <c r="H248" s="2"/>
      <c r="I248" s="4">
        <f t="shared" si="48"/>
        <v>0</v>
      </c>
      <c r="J248" s="13">
        <f t="shared" si="49"/>
        <v>0</v>
      </c>
      <c r="K248" s="13">
        <f t="shared" si="50"/>
        <v>0</v>
      </c>
      <c r="L248" s="2"/>
      <c r="M248" s="2"/>
      <c r="N248" s="2"/>
      <c r="O248" s="4">
        <f t="shared" si="51"/>
        <v>0</v>
      </c>
      <c r="P248" s="13">
        <f t="shared" si="52"/>
        <v>0</v>
      </c>
      <c r="Q248" s="13">
        <f t="shared" si="53"/>
        <v>0</v>
      </c>
      <c r="R248" s="2"/>
      <c r="S248" s="2">
        <v>85</v>
      </c>
      <c r="T248" s="2">
        <v>77</v>
      </c>
      <c r="U248" s="4">
        <f t="shared" si="42"/>
        <v>162</v>
      </c>
      <c r="V248" s="13">
        <f t="shared" si="43"/>
        <v>16.2</v>
      </c>
      <c r="W248" s="13">
        <f t="shared" si="44"/>
        <v>178.2</v>
      </c>
      <c r="X248" s="2">
        <v>100</v>
      </c>
      <c r="Y248" s="2">
        <v>91</v>
      </c>
      <c r="Z248" s="4">
        <f t="shared" si="45"/>
        <v>191</v>
      </c>
      <c r="AA248" s="13">
        <f t="shared" si="46"/>
        <v>19.100000000000001</v>
      </c>
      <c r="AB248" s="13">
        <f>Z248+AA248</f>
        <v>210.1</v>
      </c>
      <c r="AC248" s="2">
        <v>90</v>
      </c>
      <c r="AD248" s="2">
        <v>83</v>
      </c>
      <c r="AE248" s="4">
        <f t="shared" si="47"/>
        <v>173</v>
      </c>
      <c r="AF248" s="15">
        <f>AE248*0.1</f>
        <v>17.3</v>
      </c>
      <c r="AG248" s="22">
        <f>AE248+AF248</f>
        <v>190.3</v>
      </c>
      <c r="AH248" s="64">
        <f t="shared" si="54"/>
        <v>38.06</v>
      </c>
      <c r="AJ248">
        <f t="shared" si="55"/>
        <v>1</v>
      </c>
      <c r="AK248">
        <f>IF(W248&gt;0,2,IF(AB248&gt;0,2,IF(AG248&gt;0,2,0)))</f>
        <v>2</v>
      </c>
      <c r="AL248">
        <v>2</v>
      </c>
      <c r="AM248" s="64">
        <f>IF(W248&gt;0,VLOOKUP(B248,EnrollmentEthnicityFreeMealsSch!B:E,4,FALSE),0)/3</f>
        <v>65.666666666666671</v>
      </c>
    </row>
    <row r="249" spans="1:39" ht="15" customHeight="1">
      <c r="A249" t="str">
        <f>VLOOKUP(B249,'PUBLIC &amp; PRIVATE'!D:I,6,FALSE)</f>
        <v>1268</v>
      </c>
      <c r="B249" s="33" t="s">
        <v>259</v>
      </c>
      <c r="C249" s="2" t="str">
        <f>VLOOKUP(B249,'PUBLIC &amp; PRIVATE'!D:H,2,FALSE)</f>
        <v>1000 E Central Ave</v>
      </c>
      <c r="D249" s="2" t="str">
        <f>VLOOKUP(B249,'PUBLIC &amp; PRIVATE'!D:H,3,FALSE)</f>
        <v>Greensburg</v>
      </c>
      <c r="E249" s="2" t="str">
        <f>VLOOKUP(C249,'PUBLIC &amp; PRIVATE'!E:I,4,FALSE)</f>
        <v>47240-2298</v>
      </c>
      <c r="F249" s="2"/>
      <c r="G249" s="2"/>
      <c r="H249" s="2"/>
      <c r="I249" s="4">
        <f t="shared" si="48"/>
        <v>0</v>
      </c>
      <c r="J249" s="13">
        <f t="shared" si="49"/>
        <v>0</v>
      </c>
      <c r="K249" s="13">
        <f t="shared" si="50"/>
        <v>0</v>
      </c>
      <c r="L249" s="2"/>
      <c r="M249" s="2"/>
      <c r="N249" s="2"/>
      <c r="O249" s="4">
        <f t="shared" si="51"/>
        <v>0</v>
      </c>
      <c r="P249" s="13">
        <f t="shared" si="52"/>
        <v>0</v>
      </c>
      <c r="Q249" s="13">
        <f t="shared" si="53"/>
        <v>0</v>
      </c>
      <c r="R249" s="2"/>
      <c r="S249" s="2"/>
      <c r="T249" s="2"/>
      <c r="U249" s="4">
        <f t="shared" si="42"/>
        <v>0</v>
      </c>
      <c r="V249" s="13">
        <f t="shared" si="43"/>
        <v>0</v>
      </c>
      <c r="W249" s="13">
        <f t="shared" si="44"/>
        <v>0</v>
      </c>
      <c r="X249" s="2">
        <v>187</v>
      </c>
      <c r="Y249" s="2">
        <v>189</v>
      </c>
      <c r="Z249" s="4">
        <f t="shared" si="45"/>
        <v>376</v>
      </c>
      <c r="AA249" s="13">
        <f t="shared" si="46"/>
        <v>37.6</v>
      </c>
      <c r="AB249" s="13">
        <f>Z249+AA249</f>
        <v>413.6</v>
      </c>
      <c r="AC249" s="2">
        <v>184</v>
      </c>
      <c r="AD249" s="2">
        <v>168</v>
      </c>
      <c r="AE249" s="4">
        <f t="shared" si="47"/>
        <v>352</v>
      </c>
      <c r="AF249" s="15">
        <f>AE249*0.1</f>
        <v>35.200000000000003</v>
      </c>
      <c r="AG249" s="22">
        <f>AE249+AF249</f>
        <v>387.2</v>
      </c>
      <c r="AH249" s="64">
        <f t="shared" si="54"/>
        <v>77.44</v>
      </c>
      <c r="AJ249">
        <f t="shared" si="55"/>
        <v>1</v>
      </c>
      <c r="AK249">
        <f>IF(W249&gt;0,2,IF(AB249&gt;0,2,IF(AG249&gt;0,2,0)))</f>
        <v>2</v>
      </c>
      <c r="AL249">
        <v>2</v>
      </c>
      <c r="AM249" s="64">
        <f>IF(W249&gt;0,VLOOKUP(B249,EnrollmentEthnicityFreeMealsSch!B:E,4,FALSE),0)/3</f>
        <v>0</v>
      </c>
    </row>
    <row r="250" spans="1:39" ht="15" customHeight="1">
      <c r="A250" t="str">
        <f>VLOOKUP(B250,'PUBLIC &amp; PRIVATE'!D:I,6,FALSE)</f>
        <v>1269</v>
      </c>
      <c r="B250" s="33" t="s">
        <v>260</v>
      </c>
      <c r="C250" s="2" t="str">
        <f>VLOOKUP(B250,'PUBLIC &amp; PRIVATE'!D:H,2,FALSE)</f>
        <v>505 E Central Ave</v>
      </c>
      <c r="D250" s="2" t="str">
        <f>VLOOKUP(B250,'PUBLIC &amp; PRIVATE'!D:H,3,FALSE)</f>
        <v>Greensburg</v>
      </c>
      <c r="E250" s="2" t="str">
        <f>VLOOKUP(C250,'PUBLIC &amp; PRIVATE'!E:I,4,FALSE)</f>
        <v>47240-1897</v>
      </c>
      <c r="F250" s="2"/>
      <c r="G250" s="2"/>
      <c r="H250" s="2"/>
      <c r="I250" s="4">
        <f t="shared" si="48"/>
        <v>0</v>
      </c>
      <c r="J250" s="13">
        <f t="shared" si="49"/>
        <v>0</v>
      </c>
      <c r="K250" s="13">
        <f t="shared" si="50"/>
        <v>0</v>
      </c>
      <c r="L250" s="2"/>
      <c r="M250" s="2"/>
      <c r="N250" s="2"/>
      <c r="O250" s="4">
        <f t="shared" si="51"/>
        <v>0</v>
      </c>
      <c r="P250" s="13">
        <f t="shared" si="52"/>
        <v>0</v>
      </c>
      <c r="Q250" s="13">
        <f t="shared" si="53"/>
        <v>0</v>
      </c>
      <c r="R250" s="2">
        <v>166</v>
      </c>
      <c r="S250" s="2">
        <v>162</v>
      </c>
      <c r="T250" s="2">
        <v>170</v>
      </c>
      <c r="U250" s="4">
        <f t="shared" si="42"/>
        <v>498</v>
      </c>
      <c r="V250" s="13">
        <f t="shared" si="43"/>
        <v>49.800000000000004</v>
      </c>
      <c r="W250" s="13">
        <f t="shared" si="44"/>
        <v>547.79999999999995</v>
      </c>
      <c r="X250" s="2"/>
      <c r="Y250" s="2"/>
      <c r="Z250" s="4">
        <f t="shared" si="45"/>
        <v>0</v>
      </c>
      <c r="AA250" s="13">
        <f t="shared" si="46"/>
        <v>0</v>
      </c>
      <c r="AB250" s="13">
        <f>Z250+AA250</f>
        <v>0</v>
      </c>
      <c r="AC250" s="2"/>
      <c r="AD250" s="2"/>
      <c r="AE250" s="4">
        <f t="shared" si="47"/>
        <v>0</v>
      </c>
      <c r="AF250" s="15">
        <f>AE250*0.1</f>
        <v>0</v>
      </c>
      <c r="AG250" s="22">
        <f>AE250+AF250</f>
        <v>0</v>
      </c>
      <c r="AH250" s="64">
        <f t="shared" si="54"/>
        <v>0</v>
      </c>
      <c r="AJ250">
        <f t="shared" si="55"/>
        <v>0</v>
      </c>
      <c r="AK250">
        <f>IF(W250&gt;0,2,IF(AB250&gt;0,2,IF(AG250&gt;0,2,0)))</f>
        <v>2</v>
      </c>
      <c r="AL250">
        <v>2</v>
      </c>
      <c r="AM250" s="64">
        <f>IF(W250&gt;0,VLOOKUP(B250,EnrollmentEthnicityFreeMealsSch!B:E,4,FALSE),0)/3</f>
        <v>87.666666666666671</v>
      </c>
    </row>
    <row r="251" spans="1:39" ht="15" customHeight="1">
      <c r="A251" t="str">
        <f>VLOOKUP(B251,'PUBLIC &amp; PRIVATE'!D:I,6,FALSE)</f>
        <v>1270</v>
      </c>
      <c r="B251" s="33" t="s">
        <v>261</v>
      </c>
      <c r="C251" s="2" t="str">
        <f>VLOOKUP(B251,'PUBLIC &amp; PRIVATE'!D:H,2,FALSE)</f>
        <v>900 N Big Blue Ave</v>
      </c>
      <c r="D251" s="2" t="str">
        <f>VLOOKUP(B251,'PUBLIC &amp; PRIVATE'!D:H,3,FALSE)</f>
        <v>Greensburg</v>
      </c>
      <c r="E251" s="2" t="str">
        <f>VLOOKUP(C251,'PUBLIC &amp; PRIVATE'!E:I,4,FALSE)</f>
        <v>47240-0000</v>
      </c>
      <c r="F251" s="2">
        <v>136</v>
      </c>
      <c r="G251" s="2">
        <v>144</v>
      </c>
      <c r="H251" s="2">
        <v>143</v>
      </c>
      <c r="I251" s="4">
        <f t="shared" si="48"/>
        <v>423</v>
      </c>
      <c r="J251" s="13">
        <f t="shared" si="49"/>
        <v>42.300000000000004</v>
      </c>
      <c r="K251" s="13">
        <f t="shared" si="50"/>
        <v>465.3</v>
      </c>
      <c r="L251" s="2">
        <v>170</v>
      </c>
      <c r="M251" s="2">
        <v>146</v>
      </c>
      <c r="N251" s="2">
        <v>182</v>
      </c>
      <c r="O251" s="4">
        <f t="shared" si="51"/>
        <v>498</v>
      </c>
      <c r="P251" s="13">
        <f t="shared" si="52"/>
        <v>49.800000000000004</v>
      </c>
      <c r="Q251" s="13">
        <f t="shared" si="53"/>
        <v>547.79999999999995</v>
      </c>
      <c r="R251" s="2"/>
      <c r="S251" s="2"/>
      <c r="T251" s="2"/>
      <c r="U251" s="4">
        <f t="shared" si="42"/>
        <v>0</v>
      </c>
      <c r="V251" s="13">
        <f t="shared" si="43"/>
        <v>0</v>
      </c>
      <c r="W251" s="13">
        <f t="shared" si="44"/>
        <v>0</v>
      </c>
      <c r="X251" s="2"/>
      <c r="Y251" s="2"/>
      <c r="Z251" s="4">
        <f t="shared" si="45"/>
        <v>0</v>
      </c>
      <c r="AA251" s="13">
        <f t="shared" si="46"/>
        <v>0</v>
      </c>
      <c r="AB251" s="13">
        <f>Z251+AA251</f>
        <v>0</v>
      </c>
      <c r="AC251" s="2"/>
      <c r="AD251" s="2"/>
      <c r="AE251" s="4">
        <f t="shared" si="47"/>
        <v>0</v>
      </c>
      <c r="AF251" s="15">
        <f>AE251*0.1</f>
        <v>0</v>
      </c>
      <c r="AG251" s="22">
        <f>AE251+AF251</f>
        <v>0</v>
      </c>
      <c r="AH251" s="64">
        <f t="shared" si="54"/>
        <v>0</v>
      </c>
      <c r="AJ251">
        <f t="shared" si="55"/>
        <v>0</v>
      </c>
      <c r="AK251">
        <f>IF(W251&gt;0,2,IF(AB251&gt;0,2,IF(AG251&gt;0,2,0)))</f>
        <v>0</v>
      </c>
      <c r="AL251">
        <v>2</v>
      </c>
      <c r="AM251" s="64">
        <f>IF(W251&gt;0,VLOOKUP(B251,EnrollmentEthnicityFreeMealsSch!B:E,4,FALSE),0)/3</f>
        <v>0</v>
      </c>
    </row>
    <row r="252" spans="1:39" ht="15" customHeight="1">
      <c r="A252" t="str">
        <f>VLOOKUP(B252,'PUBLIC &amp; PRIVATE'!D:I,6,FALSE)</f>
        <v>1317</v>
      </c>
      <c r="B252" s="33" t="s">
        <v>262</v>
      </c>
      <c r="C252" s="2" t="str">
        <f>VLOOKUP(B252,'PUBLIC &amp; PRIVATE'!D:H,2,FALSE)</f>
        <v>603 E Green St</v>
      </c>
      <c r="D252" s="2" t="str">
        <f>VLOOKUP(B252,'PUBLIC &amp; PRIVATE'!D:H,3,FALSE)</f>
        <v>Butler</v>
      </c>
      <c r="E252" s="2" t="str">
        <f>VLOOKUP(C252,'PUBLIC &amp; PRIVATE'!E:I,4,FALSE)</f>
        <v>46721-1135</v>
      </c>
      <c r="F252" s="2"/>
      <c r="G252" s="2"/>
      <c r="H252" s="2"/>
      <c r="I252" s="4">
        <f t="shared" si="48"/>
        <v>0</v>
      </c>
      <c r="J252" s="13">
        <f t="shared" si="49"/>
        <v>0</v>
      </c>
      <c r="K252" s="13">
        <f t="shared" si="50"/>
        <v>0</v>
      </c>
      <c r="L252" s="2"/>
      <c r="M252" s="2"/>
      <c r="N252" s="2"/>
      <c r="O252" s="4">
        <f t="shared" si="51"/>
        <v>0</v>
      </c>
      <c r="P252" s="13">
        <f t="shared" si="52"/>
        <v>0</v>
      </c>
      <c r="Q252" s="13">
        <f t="shared" si="53"/>
        <v>0</v>
      </c>
      <c r="R252" s="2"/>
      <c r="S252" s="2">
        <v>122</v>
      </c>
      <c r="T252" s="2">
        <v>112</v>
      </c>
      <c r="U252" s="4">
        <f t="shared" si="42"/>
        <v>234</v>
      </c>
      <c r="V252" s="13">
        <f t="shared" si="43"/>
        <v>23.400000000000002</v>
      </c>
      <c r="W252" s="13">
        <f t="shared" si="44"/>
        <v>257.39999999999998</v>
      </c>
      <c r="X252" s="2">
        <v>111</v>
      </c>
      <c r="Y252" s="2">
        <v>103</v>
      </c>
      <c r="Z252" s="4">
        <f t="shared" si="45"/>
        <v>214</v>
      </c>
      <c r="AA252" s="13">
        <f t="shared" si="46"/>
        <v>21.400000000000002</v>
      </c>
      <c r="AB252" s="13">
        <f>Z252+AA252</f>
        <v>235.4</v>
      </c>
      <c r="AC252" s="2">
        <v>96</v>
      </c>
      <c r="AD252" s="2">
        <v>84</v>
      </c>
      <c r="AE252" s="4">
        <f t="shared" si="47"/>
        <v>180</v>
      </c>
      <c r="AF252" s="15">
        <f>AE252*0.1</f>
        <v>18</v>
      </c>
      <c r="AG252" s="22">
        <f>AE252+AF252</f>
        <v>198</v>
      </c>
      <c r="AH252" s="64">
        <f t="shared" si="54"/>
        <v>39.6</v>
      </c>
      <c r="AJ252">
        <f t="shared" si="55"/>
        <v>1</v>
      </c>
      <c r="AK252">
        <f>IF(W252&gt;0,2,IF(AB252&gt;0,2,IF(AG252&gt;0,2,0)))</f>
        <v>2</v>
      </c>
      <c r="AL252">
        <v>2</v>
      </c>
      <c r="AM252" s="64">
        <f>IF(W252&gt;0,VLOOKUP(B252,EnrollmentEthnicityFreeMealsSch!B:E,4,FALSE),0)/3</f>
        <v>80.666666666666671</v>
      </c>
    </row>
    <row r="253" spans="1:39" ht="15" customHeight="1">
      <c r="A253" t="str">
        <f>VLOOKUP(B253,'PUBLIC &amp; PRIVATE'!D:I,6,FALSE)</f>
        <v>1321</v>
      </c>
      <c r="B253" s="33" t="s">
        <v>263</v>
      </c>
      <c r="C253" s="2" t="str">
        <f>VLOOKUP(B253,'PUBLIC &amp; PRIVATE'!D:H,2,FALSE)</f>
        <v>1025 S Broadway</v>
      </c>
      <c r="D253" s="2" t="str">
        <f>VLOOKUP(B253,'PUBLIC &amp; PRIVATE'!D:H,3,FALSE)</f>
        <v>Butler</v>
      </c>
      <c r="E253" s="2" t="str">
        <f>VLOOKUP(C253,'PUBLIC &amp; PRIVATE'!E:I,4,FALSE)</f>
        <v>46721-1370</v>
      </c>
      <c r="F253" s="2">
        <v>62</v>
      </c>
      <c r="G253" s="2">
        <v>54</v>
      </c>
      <c r="H253" s="2">
        <v>60</v>
      </c>
      <c r="I253" s="4">
        <f t="shared" si="48"/>
        <v>176</v>
      </c>
      <c r="J253" s="13">
        <f t="shared" si="49"/>
        <v>17.600000000000001</v>
      </c>
      <c r="K253" s="13">
        <f t="shared" si="50"/>
        <v>193.6</v>
      </c>
      <c r="L253" s="2">
        <v>66</v>
      </c>
      <c r="M253" s="2">
        <v>52</v>
      </c>
      <c r="N253" s="2">
        <v>75</v>
      </c>
      <c r="O253" s="4">
        <f t="shared" si="51"/>
        <v>193</v>
      </c>
      <c r="P253" s="13">
        <f t="shared" si="52"/>
        <v>19.3</v>
      </c>
      <c r="Q253" s="13">
        <f t="shared" si="53"/>
        <v>212.3</v>
      </c>
      <c r="R253" s="2">
        <v>47</v>
      </c>
      <c r="S253" s="2"/>
      <c r="T253" s="2"/>
      <c r="U253" s="4">
        <f t="shared" si="42"/>
        <v>47</v>
      </c>
      <c r="V253" s="13">
        <f t="shared" si="43"/>
        <v>4.7</v>
      </c>
      <c r="W253" s="13">
        <f t="shared" si="44"/>
        <v>51.7</v>
      </c>
      <c r="X253" s="2"/>
      <c r="Y253" s="2"/>
      <c r="Z253" s="4">
        <f t="shared" si="45"/>
        <v>0</v>
      </c>
      <c r="AA253" s="13">
        <f t="shared" si="46"/>
        <v>0</v>
      </c>
      <c r="AB253" s="13">
        <f>Z253+AA253</f>
        <v>0</v>
      </c>
      <c r="AC253" s="2"/>
      <c r="AD253" s="2"/>
      <c r="AE253" s="4">
        <f t="shared" si="47"/>
        <v>0</v>
      </c>
      <c r="AF253" s="15">
        <f>AE253*0.1</f>
        <v>0</v>
      </c>
      <c r="AG253" s="22">
        <f>AE253+AF253</f>
        <v>0</v>
      </c>
      <c r="AH253" s="64">
        <f t="shared" si="54"/>
        <v>0</v>
      </c>
      <c r="AJ253">
        <f t="shared" si="55"/>
        <v>0</v>
      </c>
      <c r="AK253">
        <f>IF(W253&gt;0,2,IF(AB253&gt;0,2,IF(AG253&gt;0,2,0)))</f>
        <v>2</v>
      </c>
      <c r="AL253">
        <v>2</v>
      </c>
      <c r="AM253" s="64">
        <f>IF(W253&gt;0,VLOOKUP(B253,EnrollmentEthnicityFreeMealsSch!B:E,4,FALSE),0)/3</f>
        <v>85</v>
      </c>
    </row>
    <row r="254" spans="1:39" ht="15" customHeight="1">
      <c r="A254" t="str">
        <f>VLOOKUP(B254,'PUBLIC &amp; PRIVATE'!D:I,6,FALSE)</f>
        <v>1335</v>
      </c>
      <c r="B254" s="33" t="s">
        <v>264</v>
      </c>
      <c r="C254" s="2" t="str">
        <f>VLOOKUP(B254,'PUBLIC &amp; PRIVATE'!D:H,2,FALSE)</f>
        <v>6127 SR 1</v>
      </c>
      <c r="D254" s="2" t="str">
        <f>VLOOKUP(B254,'PUBLIC &amp; PRIVATE'!D:H,3,FALSE)</f>
        <v>Saint Joe</v>
      </c>
      <c r="E254" s="2" t="str">
        <f>VLOOKUP(C254,'PUBLIC &amp; PRIVATE'!E:I,4,FALSE)</f>
        <v>46785-9618</v>
      </c>
      <c r="F254" s="2">
        <v>35</v>
      </c>
      <c r="G254" s="2">
        <v>36</v>
      </c>
      <c r="H254" s="2">
        <v>40</v>
      </c>
      <c r="I254" s="4">
        <f t="shared" si="48"/>
        <v>111</v>
      </c>
      <c r="J254" s="13">
        <f t="shared" si="49"/>
        <v>11.100000000000001</v>
      </c>
      <c r="K254" s="13">
        <f t="shared" si="50"/>
        <v>122.1</v>
      </c>
      <c r="L254" s="2">
        <v>39</v>
      </c>
      <c r="M254" s="2">
        <v>44</v>
      </c>
      <c r="N254" s="2">
        <v>49</v>
      </c>
      <c r="O254" s="4">
        <f t="shared" si="51"/>
        <v>132</v>
      </c>
      <c r="P254" s="13">
        <f t="shared" si="52"/>
        <v>13.200000000000001</v>
      </c>
      <c r="Q254" s="13">
        <f t="shared" si="53"/>
        <v>145.19999999999999</v>
      </c>
      <c r="R254" s="2">
        <v>56</v>
      </c>
      <c r="S254" s="2"/>
      <c r="T254" s="2"/>
      <c r="U254" s="4">
        <f t="shared" si="42"/>
        <v>56</v>
      </c>
      <c r="V254" s="13">
        <f t="shared" si="43"/>
        <v>5.6000000000000005</v>
      </c>
      <c r="W254" s="13">
        <f t="shared" si="44"/>
        <v>61.6</v>
      </c>
      <c r="X254" s="2"/>
      <c r="Y254" s="2"/>
      <c r="Z254" s="4">
        <f t="shared" si="45"/>
        <v>0</v>
      </c>
      <c r="AA254" s="13">
        <f t="shared" si="46"/>
        <v>0</v>
      </c>
      <c r="AB254" s="13">
        <f>Z254+AA254</f>
        <v>0</v>
      </c>
      <c r="AC254" s="2"/>
      <c r="AD254" s="2"/>
      <c r="AE254" s="4">
        <f t="shared" si="47"/>
        <v>0</v>
      </c>
      <c r="AF254" s="15">
        <f>AE254*0.1</f>
        <v>0</v>
      </c>
      <c r="AG254" s="22">
        <f>AE254+AF254</f>
        <v>0</v>
      </c>
      <c r="AH254" s="64">
        <f t="shared" si="54"/>
        <v>0</v>
      </c>
      <c r="AJ254">
        <f t="shared" si="55"/>
        <v>0</v>
      </c>
      <c r="AK254">
        <f>IF(W254&gt;0,2,IF(AB254&gt;0,2,IF(AG254&gt;0,2,0)))</f>
        <v>2</v>
      </c>
      <c r="AL254">
        <v>2</v>
      </c>
      <c r="AM254" s="64">
        <f>IF(W254&gt;0,VLOOKUP(B254,EnrollmentEthnicityFreeMealsSch!B:E,4,FALSE),0)/3</f>
        <v>37.666666666666664</v>
      </c>
    </row>
    <row r="255" spans="1:39" ht="15" customHeight="1">
      <c r="A255" t="str">
        <f>VLOOKUP(B255,'PUBLIC &amp; PRIVATE'!D:I,6,FALSE)</f>
        <v>1325</v>
      </c>
      <c r="B255" s="33" t="s">
        <v>265</v>
      </c>
      <c r="C255" s="2" t="str">
        <f>VLOOKUP(B255,'PUBLIC &amp; PRIVATE'!D:H,2,FALSE)</f>
        <v>801 E Houston St</v>
      </c>
      <c r="D255" s="2" t="str">
        <f>VLOOKUP(B255,'PUBLIC &amp; PRIVATE'!D:H,3,FALSE)</f>
        <v>Garrett</v>
      </c>
      <c r="E255" s="2" t="str">
        <f>VLOOKUP(C255,'PUBLIC &amp; PRIVATE'!E:I,4,FALSE)</f>
        <v>46738-1662</v>
      </c>
      <c r="F255" s="2"/>
      <c r="G255" s="2"/>
      <c r="H255" s="2"/>
      <c r="I255" s="4">
        <f t="shared" si="48"/>
        <v>0</v>
      </c>
      <c r="J255" s="13">
        <f t="shared" si="49"/>
        <v>0</v>
      </c>
      <c r="K255" s="13">
        <f t="shared" si="50"/>
        <v>0</v>
      </c>
      <c r="L255" s="2"/>
      <c r="M255" s="2"/>
      <c r="N255" s="2"/>
      <c r="O255" s="4">
        <f t="shared" si="51"/>
        <v>0</v>
      </c>
      <c r="P255" s="13">
        <f t="shared" si="52"/>
        <v>0</v>
      </c>
      <c r="Q255" s="13">
        <f t="shared" si="53"/>
        <v>0</v>
      </c>
      <c r="R255" s="2"/>
      <c r="S255" s="2"/>
      <c r="T255" s="2"/>
      <c r="U255" s="4">
        <f t="shared" ref="U255:U318" si="56">R255+S255+T255</f>
        <v>0</v>
      </c>
      <c r="V255" s="13">
        <f t="shared" ref="V255:V318" si="57">U255*0.1</f>
        <v>0</v>
      </c>
      <c r="W255" s="13">
        <f t="shared" ref="W255:W318" si="58">U255+V255</f>
        <v>0</v>
      </c>
      <c r="X255" s="2">
        <v>147</v>
      </c>
      <c r="Y255" s="2">
        <v>158</v>
      </c>
      <c r="Z255" s="4">
        <f t="shared" ref="Z255:Z318" si="59">X255+Y255</f>
        <v>305</v>
      </c>
      <c r="AA255" s="13">
        <f t="shared" ref="AA255:AA318" si="60">Z255*0.1</f>
        <v>30.5</v>
      </c>
      <c r="AB255" s="13">
        <f>Z255+AA255</f>
        <v>335.5</v>
      </c>
      <c r="AC255" s="2">
        <v>149</v>
      </c>
      <c r="AD255" s="2">
        <v>136</v>
      </c>
      <c r="AE255" s="4">
        <f t="shared" ref="AE255:AE318" si="61">AC255+AD255</f>
        <v>285</v>
      </c>
      <c r="AF255" s="15">
        <f>AE255*0.1</f>
        <v>28.5</v>
      </c>
      <c r="AG255" s="22">
        <f>AE255+AF255</f>
        <v>313.5</v>
      </c>
      <c r="AH255" s="64">
        <f t="shared" si="54"/>
        <v>62.7</v>
      </c>
      <c r="AJ255">
        <f t="shared" si="55"/>
        <v>1</v>
      </c>
      <c r="AK255">
        <f>IF(W255&gt;0,2,IF(AB255&gt;0,2,IF(AG255&gt;0,2,0)))</f>
        <v>2</v>
      </c>
      <c r="AL255">
        <v>2</v>
      </c>
      <c r="AM255" s="64">
        <f>IF(W255&gt;0,VLOOKUP(B255,EnrollmentEthnicityFreeMealsSch!B:E,4,FALSE),0)/3</f>
        <v>0</v>
      </c>
    </row>
    <row r="256" spans="1:39" ht="15" customHeight="1">
      <c r="A256" t="str">
        <f>VLOOKUP(B256,'PUBLIC &amp; PRIVATE'!D:I,6,FALSE)</f>
        <v>1329</v>
      </c>
      <c r="B256" s="33" t="s">
        <v>266</v>
      </c>
      <c r="C256" s="2" t="str">
        <f>VLOOKUP(B256,'PUBLIC &amp; PRIVATE'!D:H,2,FALSE)</f>
        <v>801 E Houston St</v>
      </c>
      <c r="D256" s="2" t="str">
        <f>VLOOKUP(B256,'PUBLIC &amp; PRIVATE'!D:H,3,FALSE)</f>
        <v>Garrett</v>
      </c>
      <c r="E256" s="2" t="str">
        <f>VLOOKUP(C256,'PUBLIC &amp; PRIVATE'!E:I,4,FALSE)</f>
        <v>46738-1662</v>
      </c>
      <c r="F256" s="2">
        <v>119</v>
      </c>
      <c r="G256" s="2">
        <v>121</v>
      </c>
      <c r="H256" s="2">
        <v>123</v>
      </c>
      <c r="I256" s="4">
        <f t="shared" ref="I256:I319" si="62">F256+G256+H256</f>
        <v>363</v>
      </c>
      <c r="J256" s="13">
        <f t="shared" ref="J256:J319" si="63">I256*0.1</f>
        <v>36.300000000000004</v>
      </c>
      <c r="K256" s="13">
        <f t="shared" ref="K256:K319" si="64">I256+J256</f>
        <v>399.3</v>
      </c>
      <c r="L256" s="2">
        <v>126</v>
      </c>
      <c r="M256" s="2">
        <v>138</v>
      </c>
      <c r="N256" s="2">
        <v>142</v>
      </c>
      <c r="O256" s="4">
        <f t="shared" ref="O256:O319" si="65">L256+M256+N256</f>
        <v>406</v>
      </c>
      <c r="P256" s="13">
        <f t="shared" ref="P256:P319" si="66">O256*0.1</f>
        <v>40.6</v>
      </c>
      <c r="Q256" s="13">
        <f t="shared" ref="Q256:Q319" si="67">O256+P256</f>
        <v>446.6</v>
      </c>
      <c r="R256" s="2"/>
      <c r="S256" s="2"/>
      <c r="T256" s="2"/>
      <c r="U256" s="4">
        <f t="shared" si="56"/>
        <v>0</v>
      </c>
      <c r="V256" s="13">
        <f t="shared" si="57"/>
        <v>0</v>
      </c>
      <c r="W256" s="13">
        <f t="shared" si="58"/>
        <v>0</v>
      </c>
      <c r="X256" s="2"/>
      <c r="Y256" s="2"/>
      <c r="Z256" s="4">
        <f t="shared" si="59"/>
        <v>0</v>
      </c>
      <c r="AA256" s="13">
        <f t="shared" si="60"/>
        <v>0</v>
      </c>
      <c r="AB256" s="13">
        <f>Z256+AA256</f>
        <v>0</v>
      </c>
      <c r="AC256" s="2"/>
      <c r="AD256" s="2"/>
      <c r="AE256" s="4">
        <f t="shared" si="61"/>
        <v>0</v>
      </c>
      <c r="AF256" s="15">
        <f>AE256*0.1</f>
        <v>0</v>
      </c>
      <c r="AG256" s="22">
        <f>AE256+AF256</f>
        <v>0</v>
      </c>
      <c r="AH256" s="64">
        <f t="shared" si="54"/>
        <v>0</v>
      </c>
      <c r="AJ256">
        <f t="shared" si="55"/>
        <v>0</v>
      </c>
      <c r="AK256">
        <f>IF(W256&gt;0,2,IF(AB256&gt;0,2,IF(AG256&gt;0,2,0)))</f>
        <v>0</v>
      </c>
      <c r="AL256">
        <v>2</v>
      </c>
      <c r="AM256" s="64">
        <f>IF(W256&gt;0,VLOOKUP(B256,EnrollmentEthnicityFreeMealsSch!B:E,4,FALSE),0)/3</f>
        <v>0</v>
      </c>
    </row>
    <row r="257" spans="1:39" ht="15" customHeight="1">
      <c r="A257" t="str">
        <f>VLOOKUP(B257,'PUBLIC &amp; PRIVATE'!D:I,6,FALSE)</f>
        <v>1331</v>
      </c>
      <c r="B257" s="33" t="s">
        <v>267</v>
      </c>
      <c r="C257" s="2" t="str">
        <f>VLOOKUP(B257,'PUBLIC &amp; PRIVATE'!D:H,2,FALSE)</f>
        <v>801 E Houston St</v>
      </c>
      <c r="D257" s="2" t="str">
        <f>VLOOKUP(B257,'PUBLIC &amp; PRIVATE'!D:H,3,FALSE)</f>
        <v>Garrett</v>
      </c>
      <c r="E257" s="2" t="str">
        <f>VLOOKUP(C257,'PUBLIC &amp; PRIVATE'!E:I,4,FALSE)</f>
        <v>46738-1662</v>
      </c>
      <c r="F257" s="2"/>
      <c r="G257" s="2"/>
      <c r="H257" s="2"/>
      <c r="I257" s="4">
        <f t="shared" si="62"/>
        <v>0</v>
      </c>
      <c r="J257" s="13">
        <f t="shared" si="63"/>
        <v>0</v>
      </c>
      <c r="K257" s="13">
        <f t="shared" si="64"/>
        <v>0</v>
      </c>
      <c r="L257" s="2"/>
      <c r="M257" s="2"/>
      <c r="N257" s="2"/>
      <c r="O257" s="4">
        <f t="shared" si="65"/>
        <v>0</v>
      </c>
      <c r="P257" s="13">
        <f t="shared" si="66"/>
        <v>0</v>
      </c>
      <c r="Q257" s="13">
        <f t="shared" si="67"/>
        <v>0</v>
      </c>
      <c r="R257" s="2">
        <v>133</v>
      </c>
      <c r="S257" s="2">
        <v>142</v>
      </c>
      <c r="T257" s="2">
        <v>140</v>
      </c>
      <c r="U257" s="4">
        <f t="shared" si="56"/>
        <v>415</v>
      </c>
      <c r="V257" s="13">
        <f t="shared" si="57"/>
        <v>41.5</v>
      </c>
      <c r="W257" s="13">
        <f t="shared" si="58"/>
        <v>456.5</v>
      </c>
      <c r="X257" s="2"/>
      <c r="Y257" s="2"/>
      <c r="Z257" s="4">
        <f t="shared" si="59"/>
        <v>0</v>
      </c>
      <c r="AA257" s="13">
        <f t="shared" si="60"/>
        <v>0</v>
      </c>
      <c r="AB257" s="13">
        <f>Z257+AA257</f>
        <v>0</v>
      </c>
      <c r="AC257" s="2"/>
      <c r="AD257" s="2"/>
      <c r="AE257" s="4">
        <f t="shared" si="61"/>
        <v>0</v>
      </c>
      <c r="AF257" s="15">
        <f>AE257*0.1</f>
        <v>0</v>
      </c>
      <c r="AG257" s="22">
        <f>AE257+AF257</f>
        <v>0</v>
      </c>
      <c r="AH257" s="64">
        <f t="shared" si="54"/>
        <v>0</v>
      </c>
      <c r="AJ257">
        <f t="shared" si="55"/>
        <v>0</v>
      </c>
      <c r="AK257">
        <f>IF(W257&gt;0,2,IF(AB257&gt;0,2,IF(AG257&gt;0,2,0)))</f>
        <v>2</v>
      </c>
      <c r="AL257">
        <v>2</v>
      </c>
      <c r="AM257" s="64">
        <f>IF(W257&gt;0,VLOOKUP(B257,EnrollmentEthnicityFreeMealsSch!B:E,4,FALSE),0)/3</f>
        <v>72.333333333333329</v>
      </c>
    </row>
    <row r="258" spans="1:39" ht="15" customHeight="1">
      <c r="A258" t="str">
        <f>VLOOKUP(B258,'PUBLIC &amp; PRIVATE'!D:I,6,FALSE)</f>
        <v>1341</v>
      </c>
      <c r="B258" s="33" t="s">
        <v>268</v>
      </c>
      <c r="C258" s="2" t="str">
        <f>VLOOKUP(B258,'PUBLIC &amp; PRIVATE'!D:H,2,FALSE)</f>
        <v>3326 CR 427</v>
      </c>
      <c r="D258" s="2" t="str">
        <f>VLOOKUP(B258,'PUBLIC &amp; PRIVATE'!D:H,3,FALSE)</f>
        <v>Waterloo</v>
      </c>
      <c r="E258" s="2" t="str">
        <f>VLOOKUP(C258,'PUBLIC &amp; PRIVATE'!E:I,4,FALSE)</f>
        <v>46793-9306</v>
      </c>
      <c r="F258" s="2">
        <v>28</v>
      </c>
      <c r="G258" s="2">
        <v>38</v>
      </c>
      <c r="H258" s="2">
        <v>28</v>
      </c>
      <c r="I258" s="4">
        <f t="shared" si="62"/>
        <v>94</v>
      </c>
      <c r="J258" s="13">
        <f t="shared" si="63"/>
        <v>9.4</v>
      </c>
      <c r="K258" s="13">
        <f t="shared" si="64"/>
        <v>103.4</v>
      </c>
      <c r="L258" s="2">
        <v>31</v>
      </c>
      <c r="M258" s="2">
        <v>33</v>
      </c>
      <c r="N258" s="2">
        <v>30</v>
      </c>
      <c r="O258" s="4">
        <f t="shared" si="65"/>
        <v>94</v>
      </c>
      <c r="P258" s="13">
        <f t="shared" si="66"/>
        <v>9.4</v>
      </c>
      <c r="Q258" s="13">
        <f t="shared" si="67"/>
        <v>103.4</v>
      </c>
      <c r="R258" s="2"/>
      <c r="S258" s="2"/>
      <c r="T258" s="2"/>
      <c r="U258" s="4">
        <f t="shared" si="56"/>
        <v>0</v>
      </c>
      <c r="V258" s="13">
        <f t="shared" si="57"/>
        <v>0</v>
      </c>
      <c r="W258" s="13">
        <f t="shared" si="58"/>
        <v>0</v>
      </c>
      <c r="X258" s="2"/>
      <c r="Y258" s="2"/>
      <c r="Z258" s="4">
        <f t="shared" si="59"/>
        <v>0</v>
      </c>
      <c r="AA258" s="13">
        <f t="shared" si="60"/>
        <v>0</v>
      </c>
      <c r="AB258" s="13">
        <f>Z258+AA258</f>
        <v>0</v>
      </c>
      <c r="AC258" s="2"/>
      <c r="AD258" s="2"/>
      <c r="AE258" s="4">
        <f t="shared" si="61"/>
        <v>0</v>
      </c>
      <c r="AF258" s="15">
        <f>AE258*0.1</f>
        <v>0</v>
      </c>
      <c r="AG258" s="22">
        <f>AE258+AF258</f>
        <v>0</v>
      </c>
      <c r="AH258" s="64">
        <f t="shared" si="54"/>
        <v>0</v>
      </c>
      <c r="AJ258">
        <f t="shared" si="55"/>
        <v>0</v>
      </c>
      <c r="AK258">
        <f>IF(W258&gt;0,2,IF(AB258&gt;0,2,IF(AG258&gt;0,2,0)))</f>
        <v>0</v>
      </c>
      <c r="AL258">
        <v>2</v>
      </c>
      <c r="AM258" s="64">
        <f>IF(W258&gt;0,VLOOKUP(B258,EnrollmentEthnicityFreeMealsSch!B:E,4,FALSE),0)/3</f>
        <v>0</v>
      </c>
    </row>
    <row r="259" spans="1:39" ht="15" customHeight="1">
      <c r="A259" t="str">
        <f>VLOOKUP(B259,'PUBLIC &amp; PRIVATE'!D:I,6,FALSE)</f>
        <v>1345</v>
      </c>
      <c r="B259" s="33" t="s">
        <v>269</v>
      </c>
      <c r="C259" s="2" t="str">
        <f>VLOOKUP(B259,'PUBLIC &amp; PRIVATE'!D:H,2,FALSE)</f>
        <v>3424 CR 427</v>
      </c>
      <c r="D259" s="2" t="str">
        <f>VLOOKUP(B259,'PUBLIC &amp; PRIVATE'!D:H,3,FALSE)</f>
        <v>Waterloo</v>
      </c>
      <c r="E259" s="2" t="str">
        <f>VLOOKUP(C259,'PUBLIC &amp; PRIVATE'!E:I,4,FALSE)</f>
        <v>46793-9402</v>
      </c>
      <c r="F259" s="2"/>
      <c r="G259" s="2"/>
      <c r="H259" s="2"/>
      <c r="I259" s="4">
        <f t="shared" si="62"/>
        <v>0</v>
      </c>
      <c r="J259" s="13">
        <f t="shared" si="63"/>
        <v>0</v>
      </c>
      <c r="K259" s="13">
        <f t="shared" si="64"/>
        <v>0</v>
      </c>
      <c r="L259" s="2"/>
      <c r="M259" s="2"/>
      <c r="N259" s="2"/>
      <c r="O259" s="4">
        <f t="shared" si="65"/>
        <v>0</v>
      </c>
      <c r="P259" s="13">
        <f t="shared" si="66"/>
        <v>0</v>
      </c>
      <c r="Q259" s="13">
        <f t="shared" si="67"/>
        <v>0</v>
      </c>
      <c r="R259" s="2"/>
      <c r="S259" s="2"/>
      <c r="T259" s="2"/>
      <c r="U259" s="4">
        <f t="shared" si="56"/>
        <v>0</v>
      </c>
      <c r="V259" s="13">
        <f t="shared" si="57"/>
        <v>0</v>
      </c>
      <c r="W259" s="13">
        <f t="shared" si="58"/>
        <v>0</v>
      </c>
      <c r="X259" s="2">
        <v>296</v>
      </c>
      <c r="Y259" s="2">
        <v>286</v>
      </c>
      <c r="Z259" s="4">
        <f t="shared" si="59"/>
        <v>582</v>
      </c>
      <c r="AA259" s="13">
        <f t="shared" si="60"/>
        <v>58.2</v>
      </c>
      <c r="AB259" s="13">
        <f>Z259+AA259</f>
        <v>640.20000000000005</v>
      </c>
      <c r="AC259" s="2">
        <v>290</v>
      </c>
      <c r="AD259" s="2">
        <v>262</v>
      </c>
      <c r="AE259" s="4">
        <f t="shared" si="61"/>
        <v>552</v>
      </c>
      <c r="AF259" s="15">
        <f>AE259*0.1</f>
        <v>55.2</v>
      </c>
      <c r="AG259" s="22">
        <f>AE259+AF259</f>
        <v>607.20000000000005</v>
      </c>
      <c r="AH259" s="64">
        <f t="shared" ref="AH259:AH322" si="68">AG259*0.2</f>
        <v>121.44000000000001</v>
      </c>
      <c r="AJ259">
        <f t="shared" ref="AJ259:AJ322" si="69">IF(AG259&gt;0,1,0)</f>
        <v>1</v>
      </c>
      <c r="AK259">
        <f>IF(W259&gt;0,2,IF(AB259&gt;0,2,IF(AG259&gt;0,2,0)))</f>
        <v>2</v>
      </c>
      <c r="AL259">
        <v>2</v>
      </c>
      <c r="AM259" s="64">
        <f>IF(W259&gt;0,VLOOKUP(B259,EnrollmentEthnicityFreeMealsSch!B:E,4,FALSE),0)/3</f>
        <v>0</v>
      </c>
    </row>
    <row r="260" spans="1:39" ht="15" customHeight="1">
      <c r="A260" t="str">
        <f>VLOOKUP(B260,'PUBLIC &amp; PRIVATE'!D:I,6,FALSE)</f>
        <v>1346</v>
      </c>
      <c r="B260" s="33" t="s">
        <v>270</v>
      </c>
      <c r="C260" s="2" t="str">
        <f>VLOOKUP(B260,'PUBLIC &amp; PRIVATE'!D:H,2,FALSE)</f>
        <v>3338 CR 427</v>
      </c>
      <c r="D260" s="2" t="str">
        <f>VLOOKUP(B260,'PUBLIC &amp; PRIVATE'!D:H,3,FALSE)</f>
        <v>Waterloo</v>
      </c>
      <c r="E260" s="2" t="str">
        <f>VLOOKUP(C260,'PUBLIC &amp; PRIVATE'!E:I,4,FALSE)</f>
        <v>46793-9532</v>
      </c>
      <c r="F260" s="2"/>
      <c r="G260" s="2"/>
      <c r="H260" s="2"/>
      <c r="I260" s="4">
        <f t="shared" si="62"/>
        <v>0</v>
      </c>
      <c r="J260" s="13">
        <f t="shared" si="63"/>
        <v>0</v>
      </c>
      <c r="K260" s="13">
        <f t="shared" si="64"/>
        <v>0</v>
      </c>
      <c r="L260" s="2"/>
      <c r="M260" s="2"/>
      <c r="N260" s="2"/>
      <c r="O260" s="4">
        <f t="shared" si="65"/>
        <v>0</v>
      </c>
      <c r="P260" s="13">
        <f t="shared" si="66"/>
        <v>0</v>
      </c>
      <c r="Q260" s="13">
        <f t="shared" si="67"/>
        <v>0</v>
      </c>
      <c r="R260" s="2">
        <v>245</v>
      </c>
      <c r="S260" s="2">
        <v>279</v>
      </c>
      <c r="T260" s="2">
        <v>252</v>
      </c>
      <c r="U260" s="4">
        <f t="shared" si="56"/>
        <v>776</v>
      </c>
      <c r="V260" s="13">
        <f t="shared" si="57"/>
        <v>77.600000000000009</v>
      </c>
      <c r="W260" s="13">
        <f t="shared" si="58"/>
        <v>853.6</v>
      </c>
      <c r="X260" s="2"/>
      <c r="Y260" s="2"/>
      <c r="Z260" s="4">
        <f t="shared" si="59"/>
        <v>0</v>
      </c>
      <c r="AA260" s="13">
        <f t="shared" si="60"/>
        <v>0</v>
      </c>
      <c r="AB260" s="13">
        <f>Z260+AA260</f>
        <v>0</v>
      </c>
      <c r="AC260" s="2"/>
      <c r="AD260" s="2"/>
      <c r="AE260" s="4">
        <f t="shared" si="61"/>
        <v>0</v>
      </c>
      <c r="AF260" s="15">
        <f>AE260*0.1</f>
        <v>0</v>
      </c>
      <c r="AG260" s="22">
        <f>AE260+AF260</f>
        <v>0</v>
      </c>
      <c r="AH260" s="64">
        <f t="shared" si="68"/>
        <v>0</v>
      </c>
      <c r="AJ260">
        <f t="shared" si="69"/>
        <v>0</v>
      </c>
      <c r="AK260">
        <f>IF(W260&gt;0,2,IF(AB260&gt;0,2,IF(AG260&gt;0,2,0)))</f>
        <v>2</v>
      </c>
      <c r="AL260">
        <v>2</v>
      </c>
      <c r="AM260" s="64">
        <f>IF(W260&gt;0,VLOOKUP(B260,EnrollmentEthnicityFreeMealsSch!B:E,4,FALSE),0)/3</f>
        <v>101.66666666666667</v>
      </c>
    </row>
    <row r="261" spans="1:39" ht="15" customHeight="1">
      <c r="A261" t="str">
        <f>VLOOKUP(B261,'PUBLIC &amp; PRIVATE'!D:I,6,FALSE)</f>
        <v>1351</v>
      </c>
      <c r="B261" s="33" t="s">
        <v>271</v>
      </c>
      <c r="C261" s="2" t="str">
        <f>VLOOKUP(B261,'PUBLIC &amp; PRIVATE'!D:H,2,FALSE)</f>
        <v>901 Eckhart Ave</v>
      </c>
      <c r="D261" s="2" t="str">
        <f>VLOOKUP(B261,'PUBLIC &amp; PRIVATE'!D:H,3,FALSE)</f>
        <v>Auburn</v>
      </c>
      <c r="E261" s="2" t="str">
        <f>VLOOKUP(C261,'PUBLIC &amp; PRIVATE'!E:I,4,FALSE)</f>
        <v>46706-1325</v>
      </c>
      <c r="F261" s="2">
        <v>94</v>
      </c>
      <c r="G261" s="2">
        <v>100</v>
      </c>
      <c r="H261" s="2">
        <v>79</v>
      </c>
      <c r="I261" s="4">
        <f t="shared" si="62"/>
        <v>273</v>
      </c>
      <c r="J261" s="13">
        <f t="shared" si="63"/>
        <v>27.3</v>
      </c>
      <c r="K261" s="13">
        <f t="shared" si="64"/>
        <v>300.3</v>
      </c>
      <c r="L261" s="2">
        <v>102</v>
      </c>
      <c r="M261" s="2">
        <v>94</v>
      </c>
      <c r="N261" s="2">
        <v>113</v>
      </c>
      <c r="O261" s="4">
        <f t="shared" si="65"/>
        <v>309</v>
      </c>
      <c r="P261" s="13">
        <f t="shared" si="66"/>
        <v>30.900000000000002</v>
      </c>
      <c r="Q261" s="13">
        <f t="shared" si="67"/>
        <v>339.9</v>
      </c>
      <c r="R261" s="2"/>
      <c r="S261" s="2"/>
      <c r="T261" s="2"/>
      <c r="U261" s="4">
        <f t="shared" si="56"/>
        <v>0</v>
      </c>
      <c r="V261" s="13">
        <f t="shared" si="57"/>
        <v>0</v>
      </c>
      <c r="W261" s="13">
        <f t="shared" si="58"/>
        <v>0</v>
      </c>
      <c r="X261" s="2"/>
      <c r="Y261" s="2"/>
      <c r="Z261" s="4">
        <f t="shared" si="59"/>
        <v>0</v>
      </c>
      <c r="AA261" s="13">
        <f t="shared" si="60"/>
        <v>0</v>
      </c>
      <c r="AB261" s="13">
        <f>Z261+AA261</f>
        <v>0</v>
      </c>
      <c r="AC261" s="2"/>
      <c r="AD261" s="2"/>
      <c r="AE261" s="4">
        <f t="shared" si="61"/>
        <v>0</v>
      </c>
      <c r="AF261" s="15">
        <f>AE261*0.1</f>
        <v>0</v>
      </c>
      <c r="AG261" s="22">
        <f>AE261+AF261</f>
        <v>0</v>
      </c>
      <c r="AH261" s="64">
        <f t="shared" si="68"/>
        <v>0</v>
      </c>
      <c r="AJ261">
        <f t="shared" si="69"/>
        <v>0</v>
      </c>
      <c r="AK261">
        <f>IF(W261&gt;0,2,IF(AB261&gt;0,2,IF(AG261&gt;0,2,0)))</f>
        <v>0</v>
      </c>
      <c r="AL261">
        <v>2</v>
      </c>
      <c r="AM261" s="64">
        <f>IF(W261&gt;0,VLOOKUP(B261,EnrollmentEthnicityFreeMealsSch!B:E,4,FALSE),0)/3</f>
        <v>0</v>
      </c>
    </row>
    <row r="262" spans="1:39" ht="15" customHeight="1">
      <c r="A262" t="str">
        <f>VLOOKUP(B262,'PUBLIC &amp; PRIVATE'!D:I,6,FALSE)</f>
        <v>1357</v>
      </c>
      <c r="B262" s="33" t="s">
        <v>272</v>
      </c>
      <c r="C262" s="2" t="str">
        <f>VLOOKUP(B262,'PUBLIC &amp; PRIVATE'!D:H,2,FALSE)</f>
        <v>400 South Indiana Ave</v>
      </c>
      <c r="D262" s="2" t="str">
        <f>VLOOKUP(B262,'PUBLIC &amp; PRIVATE'!D:H,3,FALSE)</f>
        <v>Auburn</v>
      </c>
      <c r="E262" s="2" t="str">
        <f>VLOOKUP(C262,'PUBLIC &amp; PRIVATE'!E:I,4,FALSE)</f>
        <v>46706-2197</v>
      </c>
      <c r="F262" s="2">
        <v>85</v>
      </c>
      <c r="G262" s="2">
        <v>77</v>
      </c>
      <c r="H262" s="2">
        <v>90</v>
      </c>
      <c r="I262" s="4">
        <f t="shared" si="62"/>
        <v>252</v>
      </c>
      <c r="J262" s="13">
        <f t="shared" si="63"/>
        <v>25.200000000000003</v>
      </c>
      <c r="K262" s="13">
        <f t="shared" si="64"/>
        <v>277.2</v>
      </c>
      <c r="L262" s="2">
        <v>96</v>
      </c>
      <c r="M262" s="2">
        <v>87</v>
      </c>
      <c r="N262" s="2">
        <v>96</v>
      </c>
      <c r="O262" s="4">
        <f t="shared" si="65"/>
        <v>279</v>
      </c>
      <c r="P262" s="13">
        <f t="shared" si="66"/>
        <v>27.900000000000002</v>
      </c>
      <c r="Q262" s="13">
        <f t="shared" si="67"/>
        <v>306.89999999999998</v>
      </c>
      <c r="R262" s="2"/>
      <c r="S262" s="2"/>
      <c r="T262" s="2"/>
      <c r="U262" s="4">
        <f t="shared" si="56"/>
        <v>0</v>
      </c>
      <c r="V262" s="13">
        <f t="shared" si="57"/>
        <v>0</v>
      </c>
      <c r="W262" s="13">
        <f t="shared" si="58"/>
        <v>0</v>
      </c>
      <c r="X262" s="2"/>
      <c r="Y262" s="2"/>
      <c r="Z262" s="4">
        <f t="shared" si="59"/>
        <v>0</v>
      </c>
      <c r="AA262" s="13">
        <f t="shared" si="60"/>
        <v>0</v>
      </c>
      <c r="AB262" s="13">
        <f>Z262+AA262</f>
        <v>0</v>
      </c>
      <c r="AC262" s="2"/>
      <c r="AD262" s="2"/>
      <c r="AE262" s="4">
        <f t="shared" si="61"/>
        <v>0</v>
      </c>
      <c r="AF262" s="15">
        <f>AE262*0.1</f>
        <v>0</v>
      </c>
      <c r="AG262" s="22">
        <f>AE262+AF262</f>
        <v>0</v>
      </c>
      <c r="AH262" s="64">
        <f t="shared" si="68"/>
        <v>0</v>
      </c>
      <c r="AJ262">
        <f t="shared" si="69"/>
        <v>0</v>
      </c>
      <c r="AK262">
        <f>IF(W262&gt;0,2,IF(AB262&gt;0,2,IF(AG262&gt;0,2,0)))</f>
        <v>0</v>
      </c>
      <c r="AL262">
        <v>2</v>
      </c>
      <c r="AM262" s="64">
        <f>IF(W262&gt;0,VLOOKUP(B262,EnrollmentEthnicityFreeMealsSch!B:E,4,FALSE),0)/3</f>
        <v>0</v>
      </c>
    </row>
    <row r="263" spans="1:39" ht="15" customHeight="1">
      <c r="A263" t="str">
        <f>VLOOKUP(B263,'PUBLIC &amp; PRIVATE'!D:I,6,FALSE)</f>
        <v>1359</v>
      </c>
      <c r="B263" s="33" t="s">
        <v>273</v>
      </c>
      <c r="C263" s="2" t="str">
        <f>VLOOKUP(B263,'PUBLIC &amp; PRIVATE'!D:H,2,FALSE)</f>
        <v>PO Box 9</v>
      </c>
      <c r="D263" s="2" t="str">
        <f>VLOOKUP(B263,'PUBLIC &amp; PRIVATE'!D:H,3,FALSE)</f>
        <v>Ashley</v>
      </c>
      <c r="E263" s="2" t="str">
        <f>VLOOKUP(C263,'PUBLIC &amp; PRIVATE'!E:I,4,FALSE)</f>
        <v>46710-0009</v>
      </c>
      <c r="F263" s="2">
        <v>44</v>
      </c>
      <c r="G263" s="2">
        <v>45</v>
      </c>
      <c r="H263" s="2">
        <v>31</v>
      </c>
      <c r="I263" s="4">
        <f t="shared" si="62"/>
        <v>120</v>
      </c>
      <c r="J263" s="13">
        <f t="shared" si="63"/>
        <v>12</v>
      </c>
      <c r="K263" s="13">
        <f t="shared" si="64"/>
        <v>132</v>
      </c>
      <c r="L263" s="2">
        <v>50</v>
      </c>
      <c r="M263" s="2">
        <v>43</v>
      </c>
      <c r="N263" s="2">
        <v>48</v>
      </c>
      <c r="O263" s="4">
        <f t="shared" si="65"/>
        <v>141</v>
      </c>
      <c r="P263" s="13">
        <f t="shared" si="66"/>
        <v>14.100000000000001</v>
      </c>
      <c r="Q263" s="13">
        <f t="shared" si="67"/>
        <v>155.1</v>
      </c>
      <c r="R263" s="2"/>
      <c r="S263" s="2"/>
      <c r="T263" s="2"/>
      <c r="U263" s="4">
        <f t="shared" si="56"/>
        <v>0</v>
      </c>
      <c r="V263" s="13">
        <f t="shared" si="57"/>
        <v>0</v>
      </c>
      <c r="W263" s="13">
        <f t="shared" si="58"/>
        <v>0</v>
      </c>
      <c r="X263" s="2"/>
      <c r="Y263" s="2"/>
      <c r="Z263" s="4">
        <f t="shared" si="59"/>
        <v>0</v>
      </c>
      <c r="AA263" s="13">
        <f t="shared" si="60"/>
        <v>0</v>
      </c>
      <c r="AB263" s="13">
        <f>Z263+AA263</f>
        <v>0</v>
      </c>
      <c r="AC263" s="2"/>
      <c r="AD263" s="2"/>
      <c r="AE263" s="4">
        <f t="shared" si="61"/>
        <v>0</v>
      </c>
      <c r="AF263" s="15">
        <f>AE263*0.1</f>
        <v>0</v>
      </c>
      <c r="AG263" s="22">
        <f>AE263+AF263</f>
        <v>0</v>
      </c>
      <c r="AH263" s="64">
        <f t="shared" si="68"/>
        <v>0</v>
      </c>
      <c r="AJ263">
        <f t="shared" si="69"/>
        <v>0</v>
      </c>
      <c r="AK263">
        <f>IF(W263&gt;0,2,IF(AB263&gt;0,2,IF(AG263&gt;0,2,0)))</f>
        <v>0</v>
      </c>
      <c r="AL263">
        <v>2</v>
      </c>
      <c r="AM263" s="64">
        <f>IF(W263&gt;0,VLOOKUP(B263,EnrollmentEthnicityFreeMealsSch!B:E,4,FALSE),0)/3</f>
        <v>0</v>
      </c>
    </row>
    <row r="264" spans="1:39" ht="15" customHeight="1">
      <c r="A264" t="str">
        <f>VLOOKUP(B264,'PUBLIC &amp; PRIVATE'!D:I,6,FALSE)</f>
        <v>1365</v>
      </c>
      <c r="B264" s="33" t="s">
        <v>274</v>
      </c>
      <c r="C264" s="2" t="str">
        <f>VLOOKUP(B264,'PUBLIC &amp; PRIVATE'!D:H,2,FALSE)</f>
        <v>1401 E Royerton Rd</v>
      </c>
      <c r="D264" s="2" t="str">
        <f>VLOOKUP(B264,'PUBLIC &amp; PRIVATE'!D:H,3,FALSE)</f>
        <v>Muncie</v>
      </c>
      <c r="E264" s="2" t="str">
        <f>VLOOKUP(C264,'PUBLIC &amp; PRIVATE'!E:I,4,FALSE)</f>
        <v>47303-9801</v>
      </c>
      <c r="F264" s="2">
        <v>105</v>
      </c>
      <c r="G264" s="2">
        <v>102</v>
      </c>
      <c r="H264" s="2">
        <v>100</v>
      </c>
      <c r="I264" s="4">
        <f t="shared" si="62"/>
        <v>307</v>
      </c>
      <c r="J264" s="13">
        <f t="shared" si="63"/>
        <v>30.700000000000003</v>
      </c>
      <c r="K264" s="13">
        <f t="shared" si="64"/>
        <v>337.7</v>
      </c>
      <c r="L264" s="2">
        <v>105</v>
      </c>
      <c r="M264" s="2">
        <v>108</v>
      </c>
      <c r="N264" s="2">
        <v>95</v>
      </c>
      <c r="O264" s="4">
        <f t="shared" si="65"/>
        <v>308</v>
      </c>
      <c r="P264" s="13">
        <f t="shared" si="66"/>
        <v>30.8</v>
      </c>
      <c r="Q264" s="13">
        <f t="shared" si="67"/>
        <v>338.8</v>
      </c>
      <c r="R264" s="2"/>
      <c r="S264" s="2"/>
      <c r="T264" s="2"/>
      <c r="U264" s="4">
        <f t="shared" si="56"/>
        <v>0</v>
      </c>
      <c r="V264" s="13">
        <f t="shared" si="57"/>
        <v>0</v>
      </c>
      <c r="W264" s="13">
        <f t="shared" si="58"/>
        <v>0</v>
      </c>
      <c r="X264" s="2"/>
      <c r="Y264" s="2"/>
      <c r="Z264" s="4">
        <f t="shared" si="59"/>
        <v>0</v>
      </c>
      <c r="AA264" s="13">
        <f t="shared" si="60"/>
        <v>0</v>
      </c>
      <c r="AB264" s="13">
        <f>Z264+AA264</f>
        <v>0</v>
      </c>
      <c r="AC264" s="2"/>
      <c r="AD264" s="2"/>
      <c r="AE264" s="4">
        <f t="shared" si="61"/>
        <v>0</v>
      </c>
      <c r="AF264" s="15">
        <f>AE264*0.1</f>
        <v>0</v>
      </c>
      <c r="AG264" s="22">
        <f>AE264+AF264</f>
        <v>0</v>
      </c>
      <c r="AH264" s="64">
        <f t="shared" si="68"/>
        <v>0</v>
      </c>
      <c r="AJ264">
        <f t="shared" si="69"/>
        <v>0</v>
      </c>
      <c r="AK264">
        <f>IF(W264&gt;0,2,IF(AB264&gt;0,2,IF(AG264&gt;0,2,0)))</f>
        <v>0</v>
      </c>
      <c r="AL264">
        <v>2</v>
      </c>
      <c r="AM264" s="64">
        <f>IF(W264&gt;0,VLOOKUP(B264,EnrollmentEthnicityFreeMealsSch!B:E,4,FALSE),0)/3</f>
        <v>0</v>
      </c>
    </row>
    <row r="265" spans="1:39" ht="15" customHeight="1">
      <c r="A265" t="str">
        <f>VLOOKUP(B265,'PUBLIC &amp; PRIVATE'!D:I,6,FALSE)</f>
        <v>1367</v>
      </c>
      <c r="B265" s="33" t="s">
        <v>275</v>
      </c>
      <c r="C265" s="2" t="str">
        <f>VLOOKUP(B265,'PUBLIC &amp; PRIVATE'!D:H,2,FALSE)</f>
        <v>9800 N CR 200 E</v>
      </c>
      <c r="D265" s="2" t="str">
        <f>VLOOKUP(B265,'PUBLIC &amp; PRIVATE'!D:H,3,FALSE)</f>
        <v>Muncie</v>
      </c>
      <c r="E265" s="2" t="str">
        <f>VLOOKUP(C265,'PUBLIC &amp; PRIVATE'!E:I,4,FALSE)</f>
        <v>47303-9801</v>
      </c>
      <c r="F265" s="2"/>
      <c r="G265" s="2"/>
      <c r="H265" s="2"/>
      <c r="I265" s="4">
        <f t="shared" si="62"/>
        <v>0</v>
      </c>
      <c r="J265" s="13">
        <f t="shared" si="63"/>
        <v>0</v>
      </c>
      <c r="K265" s="13">
        <f t="shared" si="64"/>
        <v>0</v>
      </c>
      <c r="L265" s="2"/>
      <c r="M265" s="2"/>
      <c r="N265" s="2"/>
      <c r="O265" s="4">
        <f t="shared" si="65"/>
        <v>0</v>
      </c>
      <c r="P265" s="13">
        <f t="shared" si="66"/>
        <v>0</v>
      </c>
      <c r="Q265" s="13">
        <f t="shared" si="67"/>
        <v>0</v>
      </c>
      <c r="R265" s="2">
        <v>199</v>
      </c>
      <c r="S265" s="2">
        <v>211</v>
      </c>
      <c r="T265" s="2">
        <v>213</v>
      </c>
      <c r="U265" s="4">
        <f t="shared" si="56"/>
        <v>623</v>
      </c>
      <c r="V265" s="13">
        <f t="shared" si="57"/>
        <v>62.300000000000004</v>
      </c>
      <c r="W265" s="13">
        <f t="shared" si="58"/>
        <v>685.3</v>
      </c>
      <c r="X265" s="2"/>
      <c r="Y265" s="2"/>
      <c r="Z265" s="4">
        <f t="shared" si="59"/>
        <v>0</v>
      </c>
      <c r="AA265" s="13">
        <f t="shared" si="60"/>
        <v>0</v>
      </c>
      <c r="AB265" s="13">
        <f>Z265+AA265</f>
        <v>0</v>
      </c>
      <c r="AC265" s="2"/>
      <c r="AD265" s="2"/>
      <c r="AE265" s="4">
        <f t="shared" si="61"/>
        <v>0</v>
      </c>
      <c r="AF265" s="15">
        <f>AE265*0.1</f>
        <v>0</v>
      </c>
      <c r="AG265" s="22">
        <f>AE265+AF265</f>
        <v>0</v>
      </c>
      <c r="AH265" s="64">
        <f t="shared" si="68"/>
        <v>0</v>
      </c>
      <c r="AJ265">
        <f t="shared" si="69"/>
        <v>0</v>
      </c>
      <c r="AK265">
        <f>IF(W265&gt;0,2,IF(AB265&gt;0,2,IF(AG265&gt;0,2,0)))</f>
        <v>2</v>
      </c>
      <c r="AL265">
        <v>2</v>
      </c>
      <c r="AM265" s="64">
        <f>IF(W265&gt;0,VLOOKUP(B265,EnrollmentEthnicityFreeMealsSch!B:E,4,FALSE),0)/3</f>
        <v>93</v>
      </c>
    </row>
    <row r="266" spans="1:39" ht="15" customHeight="1">
      <c r="A266" t="str">
        <f>VLOOKUP(B266,'PUBLIC &amp; PRIVATE'!D:I,6,FALSE)</f>
        <v>1369</v>
      </c>
      <c r="B266" s="33" t="s">
        <v>276</v>
      </c>
      <c r="C266" s="2" t="str">
        <f>VLOOKUP(B266,'PUBLIC &amp; PRIVATE'!D:H,2,FALSE)</f>
        <v>3400 E SR 28</v>
      </c>
      <c r="D266" s="2" t="str">
        <f>VLOOKUP(B266,'PUBLIC &amp; PRIVATE'!D:H,3,FALSE)</f>
        <v>Muncie</v>
      </c>
      <c r="E266" s="2" t="str">
        <f>VLOOKUP(C266,'PUBLIC &amp; PRIVATE'!E:I,4,FALSE)</f>
        <v>47303-9801</v>
      </c>
      <c r="F266" s="2"/>
      <c r="G266" s="2"/>
      <c r="H266" s="2"/>
      <c r="I266" s="4">
        <f t="shared" si="62"/>
        <v>0</v>
      </c>
      <c r="J266" s="13">
        <f t="shared" si="63"/>
        <v>0</v>
      </c>
      <c r="K266" s="13">
        <f t="shared" si="64"/>
        <v>0</v>
      </c>
      <c r="L266" s="2"/>
      <c r="M266" s="2"/>
      <c r="N266" s="2"/>
      <c r="O266" s="4">
        <f t="shared" si="65"/>
        <v>0</v>
      </c>
      <c r="P266" s="13">
        <f t="shared" si="66"/>
        <v>0</v>
      </c>
      <c r="Q266" s="13">
        <f t="shared" si="67"/>
        <v>0</v>
      </c>
      <c r="R266" s="2"/>
      <c r="S266" s="2"/>
      <c r="T266" s="2"/>
      <c r="U266" s="4">
        <f t="shared" si="56"/>
        <v>0</v>
      </c>
      <c r="V266" s="13">
        <f t="shared" si="57"/>
        <v>0</v>
      </c>
      <c r="W266" s="13">
        <f t="shared" si="58"/>
        <v>0</v>
      </c>
      <c r="X266" s="2">
        <v>230</v>
      </c>
      <c r="Y266" s="2">
        <v>217</v>
      </c>
      <c r="Z266" s="4">
        <f t="shared" si="59"/>
        <v>447</v>
      </c>
      <c r="AA266" s="13">
        <f t="shared" si="60"/>
        <v>44.7</v>
      </c>
      <c r="AB266" s="13">
        <f>Z266+AA266</f>
        <v>491.7</v>
      </c>
      <c r="AC266" s="2">
        <v>222</v>
      </c>
      <c r="AD266" s="2">
        <v>201</v>
      </c>
      <c r="AE266" s="4">
        <f t="shared" si="61"/>
        <v>423</v>
      </c>
      <c r="AF266" s="15">
        <f>AE266*0.1</f>
        <v>42.300000000000004</v>
      </c>
      <c r="AG266" s="22">
        <f>AE266+AF266</f>
        <v>465.3</v>
      </c>
      <c r="AH266" s="64">
        <f t="shared" si="68"/>
        <v>93.06</v>
      </c>
      <c r="AJ266">
        <f t="shared" si="69"/>
        <v>1</v>
      </c>
      <c r="AK266">
        <f>IF(W266&gt;0,2,IF(AB266&gt;0,2,IF(AG266&gt;0,2,0)))</f>
        <v>2</v>
      </c>
      <c r="AL266">
        <v>2</v>
      </c>
      <c r="AM266" s="64">
        <f>IF(W266&gt;0,VLOOKUP(B266,EnrollmentEthnicityFreeMealsSch!B:E,4,FALSE),0)/3</f>
        <v>0</v>
      </c>
    </row>
    <row r="267" spans="1:39" ht="15" customHeight="1">
      <c r="A267" t="str">
        <f>VLOOKUP(B267,'PUBLIC &amp; PRIVATE'!D:I,6,FALSE)</f>
        <v>1409</v>
      </c>
      <c r="B267" s="33" t="s">
        <v>277</v>
      </c>
      <c r="C267" s="2" t="str">
        <f>VLOOKUP(B267,'PUBLIC &amp; PRIVATE'!D:H,2,FALSE)</f>
        <v>200 N E Union St-PO Box 497</v>
      </c>
      <c r="D267" s="2" t="str">
        <f>VLOOKUP(B267,'PUBLIC &amp; PRIVATE'!D:H,3,FALSE)</f>
        <v>Eaton</v>
      </c>
      <c r="E267" s="2" t="str">
        <f>VLOOKUP(C267,'PUBLIC &amp; PRIVATE'!E:I,4,FALSE)</f>
        <v>47338-0497</v>
      </c>
      <c r="F267" s="2">
        <v>39</v>
      </c>
      <c r="G267" s="2">
        <v>40</v>
      </c>
      <c r="H267" s="2">
        <v>52</v>
      </c>
      <c r="I267" s="4">
        <f t="shared" si="62"/>
        <v>131</v>
      </c>
      <c r="J267" s="13">
        <f t="shared" si="63"/>
        <v>13.100000000000001</v>
      </c>
      <c r="K267" s="13">
        <f t="shared" si="64"/>
        <v>144.1</v>
      </c>
      <c r="L267" s="2">
        <v>47</v>
      </c>
      <c r="M267" s="2">
        <v>46</v>
      </c>
      <c r="N267" s="2">
        <v>48</v>
      </c>
      <c r="O267" s="4">
        <f t="shared" si="65"/>
        <v>141</v>
      </c>
      <c r="P267" s="13">
        <f t="shared" si="66"/>
        <v>14.100000000000001</v>
      </c>
      <c r="Q267" s="13">
        <f t="shared" si="67"/>
        <v>155.1</v>
      </c>
      <c r="R267" s="2"/>
      <c r="S267" s="2"/>
      <c r="T267" s="2"/>
      <c r="U267" s="4">
        <f t="shared" si="56"/>
        <v>0</v>
      </c>
      <c r="V267" s="13">
        <f t="shared" si="57"/>
        <v>0</v>
      </c>
      <c r="W267" s="13">
        <f t="shared" si="58"/>
        <v>0</v>
      </c>
      <c r="X267" s="2"/>
      <c r="Y267" s="2"/>
      <c r="Z267" s="4">
        <f t="shared" si="59"/>
        <v>0</v>
      </c>
      <c r="AA267" s="13">
        <f t="shared" si="60"/>
        <v>0</v>
      </c>
      <c r="AB267" s="13">
        <f>Z267+AA267</f>
        <v>0</v>
      </c>
      <c r="AC267" s="2"/>
      <c r="AD267" s="2"/>
      <c r="AE267" s="4">
        <f t="shared" si="61"/>
        <v>0</v>
      </c>
      <c r="AF267" s="15">
        <f>AE267*0.1</f>
        <v>0</v>
      </c>
      <c r="AG267" s="22">
        <f>AE267+AF267</f>
        <v>0</v>
      </c>
      <c r="AH267" s="64">
        <f t="shared" si="68"/>
        <v>0</v>
      </c>
      <c r="AJ267">
        <f t="shared" si="69"/>
        <v>0</v>
      </c>
      <c r="AK267">
        <f>IF(W267&gt;0,2,IF(AB267&gt;0,2,IF(AG267&gt;0,2,0)))</f>
        <v>0</v>
      </c>
      <c r="AL267">
        <v>2</v>
      </c>
      <c r="AM267" s="64">
        <f>IF(W267&gt;0,VLOOKUP(B267,EnrollmentEthnicityFreeMealsSch!B:E,4,FALSE),0)/3</f>
        <v>0</v>
      </c>
    </row>
    <row r="268" spans="1:39" ht="15" customHeight="1">
      <c r="A268" t="str">
        <f>VLOOKUP(B268,'PUBLIC &amp; PRIVATE'!D:I,6,FALSE)</f>
        <v>1520</v>
      </c>
      <c r="B268" s="33" t="s">
        <v>278</v>
      </c>
      <c r="C268" s="2" t="str">
        <f>VLOOKUP(B268,'PUBLIC &amp; PRIVATE'!D:H,2,FALSE)</f>
        <v>700 W State St</v>
      </c>
      <c r="D268" s="2" t="str">
        <f>VLOOKUP(B268,'PUBLIC &amp; PRIVATE'!D:H,3,FALSE)</f>
        <v>Albany</v>
      </c>
      <c r="E268" s="2" t="str">
        <f>VLOOKUP(C268,'PUBLIC &amp; PRIVATE'!E:I,4,FALSE)</f>
        <v>47320-1399</v>
      </c>
      <c r="F268" s="2">
        <v>35</v>
      </c>
      <c r="G268" s="2">
        <v>46</v>
      </c>
      <c r="H268" s="2">
        <v>59</v>
      </c>
      <c r="I268" s="4">
        <f t="shared" si="62"/>
        <v>140</v>
      </c>
      <c r="J268" s="13">
        <f t="shared" si="63"/>
        <v>14</v>
      </c>
      <c r="K268" s="13">
        <f t="shared" si="64"/>
        <v>154</v>
      </c>
      <c r="L268" s="2">
        <v>49</v>
      </c>
      <c r="M268" s="2">
        <v>49</v>
      </c>
      <c r="N268" s="2">
        <v>54</v>
      </c>
      <c r="O268" s="4">
        <f t="shared" si="65"/>
        <v>152</v>
      </c>
      <c r="P268" s="13">
        <f t="shared" si="66"/>
        <v>15.200000000000001</v>
      </c>
      <c r="Q268" s="13">
        <f t="shared" si="67"/>
        <v>167.2</v>
      </c>
      <c r="R268" s="2"/>
      <c r="S268" s="2"/>
      <c r="T268" s="2"/>
      <c r="U268" s="4">
        <f t="shared" si="56"/>
        <v>0</v>
      </c>
      <c r="V268" s="13">
        <f t="shared" si="57"/>
        <v>0</v>
      </c>
      <c r="W268" s="13">
        <f t="shared" si="58"/>
        <v>0</v>
      </c>
      <c r="X268" s="2"/>
      <c r="Y268" s="2"/>
      <c r="Z268" s="4">
        <f t="shared" si="59"/>
        <v>0</v>
      </c>
      <c r="AA268" s="13">
        <f t="shared" si="60"/>
        <v>0</v>
      </c>
      <c r="AB268" s="13">
        <f>Z268+AA268</f>
        <v>0</v>
      </c>
      <c r="AC268" s="2"/>
      <c r="AD268" s="2"/>
      <c r="AE268" s="4">
        <f t="shared" si="61"/>
        <v>0</v>
      </c>
      <c r="AF268" s="15">
        <f>AE268*0.1</f>
        <v>0</v>
      </c>
      <c r="AG268" s="22">
        <f>AE268+AF268</f>
        <v>0</v>
      </c>
      <c r="AH268" s="64">
        <f t="shared" si="68"/>
        <v>0</v>
      </c>
      <c r="AJ268">
        <f t="shared" si="69"/>
        <v>0</v>
      </c>
      <c r="AK268">
        <f>IF(W268&gt;0,2,IF(AB268&gt;0,2,IF(AG268&gt;0,2,0)))</f>
        <v>0</v>
      </c>
      <c r="AL268">
        <v>2</v>
      </c>
      <c r="AM268" s="64">
        <f>IF(W268&gt;0,VLOOKUP(B268,EnrollmentEthnicityFreeMealsSch!B:E,4,FALSE),0)/3</f>
        <v>0</v>
      </c>
    </row>
    <row r="269" spans="1:39" ht="15" customHeight="1">
      <c r="A269" t="str">
        <f>VLOOKUP(B269,'PUBLIC &amp; PRIVATE'!D:I,6,FALSE)</f>
        <v>1372</v>
      </c>
      <c r="B269" s="33" t="s">
        <v>279</v>
      </c>
      <c r="C269" s="2" t="str">
        <f>VLOOKUP(B269,'PUBLIC &amp; PRIVATE'!D:H,2,FALSE)</f>
        <v>10000 N CR 600 W</v>
      </c>
      <c r="D269" s="2" t="str">
        <f>VLOOKUP(B269,'PUBLIC &amp; PRIVATE'!D:H,3,FALSE)</f>
        <v>Gaston</v>
      </c>
      <c r="E269" s="2" t="str">
        <f>VLOOKUP(C269,'PUBLIC &amp; PRIVATE'!E:I,4,FALSE)</f>
        <v>47342-9801</v>
      </c>
      <c r="F269" s="2"/>
      <c r="G269" s="2"/>
      <c r="H269" s="2"/>
      <c r="I269" s="4">
        <f t="shared" si="62"/>
        <v>0</v>
      </c>
      <c r="J269" s="13">
        <f t="shared" si="63"/>
        <v>0</v>
      </c>
      <c r="K269" s="13">
        <f t="shared" si="64"/>
        <v>0</v>
      </c>
      <c r="L269" s="2"/>
      <c r="M269" s="2"/>
      <c r="N269" s="2"/>
      <c r="O269" s="4">
        <f t="shared" si="65"/>
        <v>0</v>
      </c>
      <c r="P269" s="13">
        <f t="shared" si="66"/>
        <v>0</v>
      </c>
      <c r="Q269" s="13">
        <f t="shared" si="67"/>
        <v>0</v>
      </c>
      <c r="R269" s="2">
        <v>71</v>
      </c>
      <c r="S269" s="2">
        <v>67</v>
      </c>
      <c r="T269" s="2">
        <v>82</v>
      </c>
      <c r="U269" s="4">
        <f t="shared" si="56"/>
        <v>220</v>
      </c>
      <c r="V269" s="13">
        <f t="shared" si="57"/>
        <v>22</v>
      </c>
      <c r="W269" s="13">
        <f t="shared" si="58"/>
        <v>242</v>
      </c>
      <c r="X269" s="2">
        <v>60</v>
      </c>
      <c r="Y269" s="2">
        <v>77</v>
      </c>
      <c r="Z269" s="4">
        <f t="shared" si="59"/>
        <v>137</v>
      </c>
      <c r="AA269" s="13">
        <f t="shared" si="60"/>
        <v>13.700000000000001</v>
      </c>
      <c r="AB269" s="13">
        <f>Z269+AA269</f>
        <v>150.69999999999999</v>
      </c>
      <c r="AC269" s="2">
        <v>62</v>
      </c>
      <c r="AD269" s="2">
        <v>77</v>
      </c>
      <c r="AE269" s="4">
        <f t="shared" si="61"/>
        <v>139</v>
      </c>
      <c r="AF269" s="15">
        <f>AE269*0.1</f>
        <v>13.9</v>
      </c>
      <c r="AG269" s="22">
        <f>AE269+AF269</f>
        <v>152.9</v>
      </c>
      <c r="AH269" s="64">
        <f t="shared" si="68"/>
        <v>30.580000000000002</v>
      </c>
      <c r="AJ269">
        <f t="shared" si="69"/>
        <v>1</v>
      </c>
      <c r="AK269">
        <f>IF(W269&gt;0,2,IF(AB269&gt;0,2,IF(AG269&gt;0,2,0)))</f>
        <v>2</v>
      </c>
      <c r="AL269">
        <v>2</v>
      </c>
      <c r="AM269" s="64">
        <f>IF(W269&gt;0,VLOOKUP(B269,EnrollmentEthnicityFreeMealsSch!B:E,4,FALSE),0)/3</f>
        <v>85.333333333333329</v>
      </c>
    </row>
    <row r="270" spans="1:39" ht="15" customHeight="1">
      <c r="A270" t="str">
        <f>VLOOKUP(B270,'PUBLIC &amp; PRIVATE'!D:I,6,FALSE)</f>
        <v>1412</v>
      </c>
      <c r="B270" s="33" t="s">
        <v>280</v>
      </c>
      <c r="C270" s="2" t="str">
        <f>VLOOKUP(B270,'PUBLIC &amp; PRIVATE'!D:H,2,FALSE)</f>
        <v>201 Elm Street</v>
      </c>
      <c r="D270" s="2" t="str">
        <f>VLOOKUP(B270,'PUBLIC &amp; PRIVATE'!D:H,3,FALSE)</f>
        <v>Gaston</v>
      </c>
      <c r="E270" s="2" t="str">
        <f>VLOOKUP(C270,'PUBLIC &amp; PRIVATE'!E:I,4,FALSE)</f>
        <v>47342</v>
      </c>
      <c r="F270" s="2"/>
      <c r="G270" s="2"/>
      <c r="H270" s="2"/>
      <c r="I270" s="4">
        <f t="shared" si="62"/>
        <v>0</v>
      </c>
      <c r="J270" s="13">
        <f t="shared" si="63"/>
        <v>0</v>
      </c>
      <c r="K270" s="13">
        <f t="shared" si="64"/>
        <v>0</v>
      </c>
      <c r="L270" s="2"/>
      <c r="M270" s="2"/>
      <c r="N270" s="2"/>
      <c r="O270" s="4">
        <f t="shared" si="65"/>
        <v>0</v>
      </c>
      <c r="P270" s="13">
        <f t="shared" si="66"/>
        <v>0</v>
      </c>
      <c r="Q270" s="13">
        <f t="shared" si="67"/>
        <v>0</v>
      </c>
      <c r="R270" s="2"/>
      <c r="S270" s="2"/>
      <c r="T270" s="2"/>
      <c r="U270" s="4">
        <f t="shared" si="56"/>
        <v>0</v>
      </c>
      <c r="V270" s="13">
        <f t="shared" si="57"/>
        <v>0</v>
      </c>
      <c r="W270" s="13">
        <f t="shared" si="58"/>
        <v>0</v>
      </c>
      <c r="X270" s="2"/>
      <c r="Y270" s="2"/>
      <c r="Z270" s="4">
        <f t="shared" si="59"/>
        <v>0</v>
      </c>
      <c r="AA270" s="13">
        <f t="shared" si="60"/>
        <v>0</v>
      </c>
      <c r="AB270" s="13">
        <f>Z270+AA270</f>
        <v>0</v>
      </c>
      <c r="AC270" s="2"/>
      <c r="AD270" s="2"/>
      <c r="AE270" s="4">
        <f t="shared" si="61"/>
        <v>0</v>
      </c>
      <c r="AF270" s="15">
        <f>AE270*0.1</f>
        <v>0</v>
      </c>
      <c r="AG270" s="22">
        <f>AE270+AF270</f>
        <v>0</v>
      </c>
      <c r="AH270" s="64">
        <f t="shared" si="68"/>
        <v>0</v>
      </c>
      <c r="AJ270">
        <f t="shared" si="69"/>
        <v>0</v>
      </c>
      <c r="AK270">
        <f>IF(W270&gt;0,2,IF(AB270&gt;0,2,IF(AG270&gt;0,2,0)))</f>
        <v>0</v>
      </c>
      <c r="AL270">
        <v>2</v>
      </c>
      <c r="AM270" s="64">
        <f>IF(W270&gt;0,VLOOKUP(B270,EnrollmentEthnicityFreeMealsSch!B:E,4,FALSE),0)/3</f>
        <v>0</v>
      </c>
    </row>
    <row r="271" spans="1:39" ht="15" customHeight="1">
      <c r="A271" t="str">
        <f>VLOOKUP(B271,'PUBLIC &amp; PRIVATE'!D:I,6,FALSE)</f>
        <v>1413</v>
      </c>
      <c r="B271" s="33" t="s">
        <v>281</v>
      </c>
      <c r="C271" s="2" t="str">
        <f>VLOOKUP(B271,'PUBLIC &amp; PRIVATE'!D:H,2,FALSE)</f>
        <v>500 Jackson St</v>
      </c>
      <c r="D271" s="2" t="str">
        <f>VLOOKUP(B271,'PUBLIC &amp; PRIVATE'!D:H,3,FALSE)</f>
        <v>Gaston</v>
      </c>
      <c r="E271" s="2" t="str">
        <f>VLOOKUP(C271,'PUBLIC &amp; PRIVATE'!E:I,4,FALSE)</f>
        <v>47342-9729</v>
      </c>
      <c r="F271" s="2">
        <v>75</v>
      </c>
      <c r="G271" s="2">
        <v>59</v>
      </c>
      <c r="H271" s="2">
        <v>56</v>
      </c>
      <c r="I271" s="4">
        <f t="shared" si="62"/>
        <v>190</v>
      </c>
      <c r="J271" s="13">
        <f t="shared" si="63"/>
        <v>19</v>
      </c>
      <c r="K271" s="13">
        <f t="shared" si="64"/>
        <v>209</v>
      </c>
      <c r="L271" s="2">
        <v>58</v>
      </c>
      <c r="M271" s="2">
        <v>63</v>
      </c>
      <c r="N271" s="2">
        <v>64</v>
      </c>
      <c r="O271" s="4">
        <f t="shared" si="65"/>
        <v>185</v>
      </c>
      <c r="P271" s="13">
        <f t="shared" si="66"/>
        <v>18.5</v>
      </c>
      <c r="Q271" s="13">
        <f t="shared" si="67"/>
        <v>203.5</v>
      </c>
      <c r="R271" s="2"/>
      <c r="S271" s="2"/>
      <c r="T271" s="2"/>
      <c r="U271" s="4">
        <f t="shared" si="56"/>
        <v>0</v>
      </c>
      <c r="V271" s="13">
        <f t="shared" si="57"/>
        <v>0</v>
      </c>
      <c r="W271" s="13">
        <f t="shared" si="58"/>
        <v>0</v>
      </c>
      <c r="X271" s="2"/>
      <c r="Y271" s="2"/>
      <c r="Z271" s="4">
        <f t="shared" si="59"/>
        <v>0</v>
      </c>
      <c r="AA271" s="13">
        <f t="shared" si="60"/>
        <v>0</v>
      </c>
      <c r="AB271" s="13">
        <f>Z271+AA271</f>
        <v>0</v>
      </c>
      <c r="AC271" s="2"/>
      <c r="AD271" s="2"/>
      <c r="AE271" s="4">
        <f t="shared" si="61"/>
        <v>0</v>
      </c>
      <c r="AF271" s="15">
        <f>AE271*0.1</f>
        <v>0</v>
      </c>
      <c r="AG271" s="22">
        <f>AE271+AF271</f>
        <v>0</v>
      </c>
      <c r="AH271" s="64">
        <f t="shared" si="68"/>
        <v>0</v>
      </c>
      <c r="AJ271">
        <f t="shared" si="69"/>
        <v>0</v>
      </c>
      <c r="AK271">
        <f>IF(W271&gt;0,2,IF(AB271&gt;0,2,IF(AG271&gt;0,2,0)))</f>
        <v>0</v>
      </c>
      <c r="AL271">
        <v>2</v>
      </c>
      <c r="AM271" s="64">
        <f>IF(W271&gt;0,VLOOKUP(B271,EnrollmentEthnicityFreeMealsSch!B:E,4,FALSE),0)/3</f>
        <v>0</v>
      </c>
    </row>
    <row r="272" spans="1:39" ht="15" customHeight="1">
      <c r="A272" t="str">
        <f>VLOOKUP(B272,'PUBLIC &amp; PRIVATE'!D:I,6,FALSE)</f>
        <v>1375</v>
      </c>
      <c r="B272" s="33" t="s">
        <v>282</v>
      </c>
      <c r="C272" s="2" t="str">
        <f>VLOOKUP(B272,'PUBLIC &amp; PRIVATE'!D:H,2,FALSE)</f>
        <v>10401 E CR 167 S</v>
      </c>
      <c r="D272" s="2" t="str">
        <f>VLOOKUP(B272,'PUBLIC &amp; PRIVATE'!D:H,3,FALSE)</f>
        <v>Selma</v>
      </c>
      <c r="E272" s="2" t="str">
        <f>VLOOKUP(C272,'PUBLIC &amp; PRIVATE'!E:I,4,FALSE)</f>
        <v>47383-9801</v>
      </c>
      <c r="F272" s="2"/>
      <c r="G272" s="2"/>
      <c r="H272" s="2"/>
      <c r="I272" s="4">
        <f t="shared" si="62"/>
        <v>0</v>
      </c>
      <c r="J272" s="13">
        <f t="shared" si="63"/>
        <v>0</v>
      </c>
      <c r="K272" s="13">
        <f t="shared" si="64"/>
        <v>0</v>
      </c>
      <c r="L272" s="2"/>
      <c r="M272" s="2"/>
      <c r="N272" s="2"/>
      <c r="O272" s="4">
        <f t="shared" si="65"/>
        <v>0</v>
      </c>
      <c r="P272" s="13">
        <f t="shared" si="66"/>
        <v>0</v>
      </c>
      <c r="Q272" s="13">
        <f t="shared" si="67"/>
        <v>0</v>
      </c>
      <c r="R272" s="2"/>
      <c r="S272" s="2"/>
      <c r="T272" s="2"/>
      <c r="U272" s="4">
        <f t="shared" si="56"/>
        <v>0</v>
      </c>
      <c r="V272" s="13">
        <f t="shared" si="57"/>
        <v>0</v>
      </c>
      <c r="W272" s="13">
        <f t="shared" si="58"/>
        <v>0</v>
      </c>
      <c r="X272" s="2">
        <v>89</v>
      </c>
      <c r="Y272" s="2">
        <v>93</v>
      </c>
      <c r="Z272" s="4">
        <f t="shared" si="59"/>
        <v>182</v>
      </c>
      <c r="AA272" s="13">
        <f t="shared" si="60"/>
        <v>18.2</v>
      </c>
      <c r="AB272" s="13">
        <f>Z272+AA272</f>
        <v>200.2</v>
      </c>
      <c r="AC272" s="2">
        <v>106</v>
      </c>
      <c r="AD272" s="2">
        <v>89</v>
      </c>
      <c r="AE272" s="4">
        <f t="shared" si="61"/>
        <v>195</v>
      </c>
      <c r="AF272" s="15">
        <f>AE272*0.1</f>
        <v>19.5</v>
      </c>
      <c r="AG272" s="22">
        <f>AE272+AF272</f>
        <v>214.5</v>
      </c>
      <c r="AH272" s="64">
        <f t="shared" si="68"/>
        <v>42.900000000000006</v>
      </c>
      <c r="AJ272">
        <f t="shared" si="69"/>
        <v>1</v>
      </c>
      <c r="AK272">
        <f>IF(W272&gt;0,2,IF(AB272&gt;0,2,IF(AG272&gt;0,2,0)))</f>
        <v>2</v>
      </c>
      <c r="AL272">
        <v>2</v>
      </c>
      <c r="AM272" s="64">
        <f>IF(W272&gt;0,VLOOKUP(B272,EnrollmentEthnicityFreeMealsSch!B:E,4,FALSE),0)/3</f>
        <v>0</v>
      </c>
    </row>
    <row r="273" spans="1:39" ht="15" customHeight="1">
      <c r="A273" t="str">
        <f>VLOOKUP(B273,'PUBLIC &amp; PRIVATE'!D:I,6,FALSE)</f>
        <v>1377</v>
      </c>
      <c r="B273" s="33" t="s">
        <v>283</v>
      </c>
      <c r="C273" s="2" t="str">
        <f>VLOOKUP(B273,'PUBLIC &amp; PRIVATE'!D:H,2,FALSE)</f>
        <v>10501 E CR 167 S</v>
      </c>
      <c r="D273" s="2" t="str">
        <f>VLOOKUP(B273,'PUBLIC &amp; PRIVATE'!D:H,3,FALSE)</f>
        <v>Selma</v>
      </c>
      <c r="E273" s="2" t="str">
        <f>VLOOKUP(C273,'PUBLIC &amp; PRIVATE'!E:I,4,FALSE)</f>
        <v>47383-9801</v>
      </c>
      <c r="F273" s="2"/>
      <c r="G273" s="2"/>
      <c r="H273" s="2"/>
      <c r="I273" s="4">
        <f t="shared" si="62"/>
        <v>0</v>
      </c>
      <c r="J273" s="13">
        <f t="shared" si="63"/>
        <v>0</v>
      </c>
      <c r="K273" s="13">
        <f t="shared" si="64"/>
        <v>0</v>
      </c>
      <c r="L273" s="2"/>
      <c r="M273" s="2"/>
      <c r="N273" s="2"/>
      <c r="O273" s="4">
        <f t="shared" si="65"/>
        <v>0</v>
      </c>
      <c r="P273" s="13">
        <f t="shared" si="66"/>
        <v>0</v>
      </c>
      <c r="Q273" s="13">
        <f t="shared" si="67"/>
        <v>0</v>
      </c>
      <c r="R273" s="2">
        <v>82</v>
      </c>
      <c r="S273" s="2">
        <v>111</v>
      </c>
      <c r="T273" s="2">
        <v>97</v>
      </c>
      <c r="U273" s="4">
        <f t="shared" si="56"/>
        <v>290</v>
      </c>
      <c r="V273" s="13">
        <f t="shared" si="57"/>
        <v>29</v>
      </c>
      <c r="W273" s="13">
        <f t="shared" si="58"/>
        <v>319</v>
      </c>
      <c r="X273" s="2"/>
      <c r="Y273" s="2"/>
      <c r="Z273" s="4">
        <f t="shared" si="59"/>
        <v>0</v>
      </c>
      <c r="AA273" s="13">
        <f t="shared" si="60"/>
        <v>0</v>
      </c>
      <c r="AB273" s="13">
        <f>Z273+AA273</f>
        <v>0</v>
      </c>
      <c r="AC273" s="2"/>
      <c r="AD273" s="2"/>
      <c r="AE273" s="4">
        <f t="shared" si="61"/>
        <v>0</v>
      </c>
      <c r="AF273" s="15">
        <f>AE273*0.1</f>
        <v>0</v>
      </c>
      <c r="AG273" s="22">
        <f>AE273+AF273</f>
        <v>0</v>
      </c>
      <c r="AH273" s="64">
        <f t="shared" si="68"/>
        <v>0</v>
      </c>
      <c r="AJ273">
        <f t="shared" si="69"/>
        <v>0</v>
      </c>
      <c r="AK273">
        <f>IF(W273&gt;0,2,IF(AB273&gt;0,2,IF(AG273&gt;0,2,0)))</f>
        <v>2</v>
      </c>
      <c r="AL273">
        <v>2</v>
      </c>
      <c r="AM273" s="64">
        <f>IF(W273&gt;0,VLOOKUP(B273,EnrollmentEthnicityFreeMealsSch!B:E,4,FALSE),0)/3</f>
        <v>51.666666666666664</v>
      </c>
    </row>
    <row r="274" spans="1:39" ht="15" customHeight="1">
      <c r="A274" t="str">
        <f>VLOOKUP(B274,'PUBLIC &amp; PRIVATE'!D:I,6,FALSE)</f>
        <v>1381</v>
      </c>
      <c r="B274" s="33" t="s">
        <v>284</v>
      </c>
      <c r="C274" s="2" t="str">
        <f>VLOOKUP(B274,'PUBLIC &amp; PRIVATE'!D:H,2,FALSE)</f>
        <v>PO Box 336</v>
      </c>
      <c r="D274" s="2" t="str">
        <f>VLOOKUP(B274,'PUBLIC &amp; PRIVATE'!D:H,3,FALSE)</f>
        <v>Selma</v>
      </c>
      <c r="E274" s="2" t="str">
        <f>VLOOKUP(C274,'PUBLIC &amp; PRIVATE'!E:I,4,FALSE)</f>
        <v>47383-0336</v>
      </c>
      <c r="F274" s="2">
        <v>94</v>
      </c>
      <c r="G274" s="2">
        <v>99</v>
      </c>
      <c r="H274" s="2">
        <v>87</v>
      </c>
      <c r="I274" s="4">
        <f t="shared" si="62"/>
        <v>280</v>
      </c>
      <c r="J274" s="13">
        <f t="shared" si="63"/>
        <v>28</v>
      </c>
      <c r="K274" s="13">
        <f t="shared" si="64"/>
        <v>308</v>
      </c>
      <c r="L274" s="2">
        <v>103</v>
      </c>
      <c r="M274" s="2">
        <v>92</v>
      </c>
      <c r="N274" s="2">
        <v>91</v>
      </c>
      <c r="O274" s="4">
        <f t="shared" si="65"/>
        <v>286</v>
      </c>
      <c r="P274" s="13">
        <f t="shared" si="66"/>
        <v>28.6</v>
      </c>
      <c r="Q274" s="13">
        <f t="shared" si="67"/>
        <v>314.60000000000002</v>
      </c>
      <c r="R274" s="2"/>
      <c r="S274" s="2"/>
      <c r="T274" s="2"/>
      <c r="U274" s="4">
        <f t="shared" si="56"/>
        <v>0</v>
      </c>
      <c r="V274" s="13">
        <f t="shared" si="57"/>
        <v>0</v>
      </c>
      <c r="W274" s="13">
        <f t="shared" si="58"/>
        <v>0</v>
      </c>
      <c r="X274" s="2"/>
      <c r="Y274" s="2"/>
      <c r="Z274" s="4">
        <f t="shared" si="59"/>
        <v>0</v>
      </c>
      <c r="AA274" s="13">
        <f t="shared" si="60"/>
        <v>0</v>
      </c>
      <c r="AB274" s="13">
        <f>Z274+AA274</f>
        <v>0</v>
      </c>
      <c r="AC274" s="2"/>
      <c r="AD274" s="2"/>
      <c r="AE274" s="4">
        <f t="shared" si="61"/>
        <v>0</v>
      </c>
      <c r="AF274" s="15">
        <f>AE274*0.1</f>
        <v>0</v>
      </c>
      <c r="AG274" s="22">
        <f>AE274+AF274</f>
        <v>0</v>
      </c>
      <c r="AH274" s="64">
        <f t="shared" si="68"/>
        <v>0</v>
      </c>
      <c r="AJ274">
        <f t="shared" si="69"/>
        <v>0</v>
      </c>
      <c r="AK274">
        <f>IF(W274&gt;0,2,IF(AB274&gt;0,2,IF(AG274&gt;0,2,0)))</f>
        <v>0</v>
      </c>
      <c r="AL274">
        <v>2</v>
      </c>
      <c r="AM274" s="64">
        <f>IF(W274&gt;0,VLOOKUP(B274,EnrollmentEthnicityFreeMealsSch!B:E,4,FALSE),0)/3</f>
        <v>0</v>
      </c>
    </row>
    <row r="275" spans="1:39" ht="15" customHeight="1">
      <c r="A275" t="str">
        <f>VLOOKUP(B275,'PUBLIC &amp; PRIVATE'!D:I,6,FALSE)</f>
        <v>1385</v>
      </c>
      <c r="B275" s="33" t="s">
        <v>285</v>
      </c>
      <c r="C275" s="2" t="str">
        <f>VLOOKUP(B275,'PUBLIC &amp; PRIVATE'!D:H,2,FALSE)</f>
        <v>1000 W CR 600 S</v>
      </c>
      <c r="D275" s="2" t="str">
        <f>VLOOKUP(B275,'PUBLIC &amp; PRIVATE'!D:H,3,FALSE)</f>
        <v>Muncie</v>
      </c>
      <c r="E275" s="2" t="str">
        <f>VLOOKUP(C275,'PUBLIC &amp; PRIVATE'!E:I,4,FALSE)</f>
        <v>47302-9419</v>
      </c>
      <c r="F275" s="2">
        <v>64</v>
      </c>
      <c r="G275" s="2">
        <v>63</v>
      </c>
      <c r="H275" s="2">
        <v>65</v>
      </c>
      <c r="I275" s="4">
        <f t="shared" si="62"/>
        <v>192</v>
      </c>
      <c r="J275" s="13">
        <f t="shared" si="63"/>
        <v>19.200000000000003</v>
      </c>
      <c r="K275" s="13">
        <f t="shared" si="64"/>
        <v>211.2</v>
      </c>
      <c r="L275" s="2">
        <v>51</v>
      </c>
      <c r="M275" s="2">
        <v>65</v>
      </c>
      <c r="N275" s="2">
        <v>62</v>
      </c>
      <c r="O275" s="4">
        <f t="shared" si="65"/>
        <v>178</v>
      </c>
      <c r="P275" s="13">
        <f t="shared" si="66"/>
        <v>17.8</v>
      </c>
      <c r="Q275" s="13">
        <f t="shared" si="67"/>
        <v>195.8</v>
      </c>
      <c r="R275" s="2">
        <v>71</v>
      </c>
      <c r="S275" s="2"/>
      <c r="T275" s="2"/>
      <c r="U275" s="4">
        <f t="shared" si="56"/>
        <v>71</v>
      </c>
      <c r="V275" s="13">
        <f t="shared" si="57"/>
        <v>7.1000000000000005</v>
      </c>
      <c r="W275" s="13">
        <f t="shared" si="58"/>
        <v>78.099999999999994</v>
      </c>
      <c r="X275" s="2"/>
      <c r="Y275" s="2"/>
      <c r="Z275" s="4">
        <f t="shared" si="59"/>
        <v>0</v>
      </c>
      <c r="AA275" s="13">
        <f t="shared" si="60"/>
        <v>0</v>
      </c>
      <c r="AB275" s="13">
        <f>Z275+AA275</f>
        <v>0</v>
      </c>
      <c r="AC275" s="2"/>
      <c r="AD275" s="2"/>
      <c r="AE275" s="4">
        <f t="shared" si="61"/>
        <v>0</v>
      </c>
      <c r="AF275" s="15">
        <f>AE275*0.1</f>
        <v>0</v>
      </c>
      <c r="AG275" s="22">
        <f>AE275+AF275</f>
        <v>0</v>
      </c>
      <c r="AH275" s="64">
        <f t="shared" si="68"/>
        <v>0</v>
      </c>
      <c r="AJ275">
        <f t="shared" si="69"/>
        <v>0</v>
      </c>
      <c r="AK275">
        <f>IF(W275&gt;0,2,IF(AB275&gt;0,2,IF(AG275&gt;0,2,0)))</f>
        <v>2</v>
      </c>
      <c r="AL275">
        <v>2</v>
      </c>
      <c r="AM275" s="64">
        <f>IF(W275&gt;0,VLOOKUP(B275,EnrollmentEthnicityFreeMealsSch!B:E,4,FALSE),0)/3</f>
        <v>80.333333333333329</v>
      </c>
    </row>
    <row r="276" spans="1:39" ht="15" customHeight="1">
      <c r="A276" t="str">
        <f>VLOOKUP(B276,'PUBLIC &amp; PRIVATE'!D:I,6,FALSE)</f>
        <v>1386</v>
      </c>
      <c r="B276" s="33" t="s">
        <v>286</v>
      </c>
      <c r="C276" s="2" t="str">
        <f>VLOOKUP(B276,'PUBLIC &amp; PRIVATE'!D:H,2,FALSE)</f>
        <v>9401 S Nottingham</v>
      </c>
      <c r="D276" s="2" t="str">
        <f>VLOOKUP(B276,'PUBLIC &amp; PRIVATE'!D:H,3,FALSE)</f>
        <v>Muncie</v>
      </c>
      <c r="E276" s="2" t="str">
        <f>VLOOKUP(C276,'PUBLIC &amp; PRIVATE'!E:I,4,FALSE)</f>
        <v>47302-9413</v>
      </c>
      <c r="F276" s="2"/>
      <c r="G276" s="2"/>
      <c r="H276" s="2"/>
      <c r="I276" s="4">
        <f t="shared" si="62"/>
        <v>0</v>
      </c>
      <c r="J276" s="13">
        <f t="shared" si="63"/>
        <v>0</v>
      </c>
      <c r="K276" s="13">
        <f t="shared" si="64"/>
        <v>0</v>
      </c>
      <c r="L276" s="2"/>
      <c r="M276" s="2"/>
      <c r="N276" s="2"/>
      <c r="O276" s="4">
        <f t="shared" si="65"/>
        <v>0</v>
      </c>
      <c r="P276" s="13">
        <f t="shared" si="66"/>
        <v>0</v>
      </c>
      <c r="Q276" s="13">
        <f t="shared" si="67"/>
        <v>0</v>
      </c>
      <c r="R276" s="2"/>
      <c r="S276" s="2">
        <v>71</v>
      </c>
      <c r="T276" s="2">
        <v>72</v>
      </c>
      <c r="U276" s="4">
        <f t="shared" si="56"/>
        <v>143</v>
      </c>
      <c r="V276" s="13">
        <f t="shared" si="57"/>
        <v>14.3</v>
      </c>
      <c r="W276" s="13">
        <f t="shared" si="58"/>
        <v>157.30000000000001</v>
      </c>
      <c r="X276" s="2">
        <v>58</v>
      </c>
      <c r="Y276" s="2">
        <v>56</v>
      </c>
      <c r="Z276" s="4">
        <f t="shared" si="59"/>
        <v>114</v>
      </c>
      <c r="AA276" s="13">
        <f t="shared" si="60"/>
        <v>11.4</v>
      </c>
      <c r="AB276" s="13">
        <f>Z276+AA276</f>
        <v>125.4</v>
      </c>
      <c r="AC276" s="2">
        <v>60</v>
      </c>
      <c r="AD276" s="2">
        <v>57</v>
      </c>
      <c r="AE276" s="4">
        <f t="shared" si="61"/>
        <v>117</v>
      </c>
      <c r="AF276" s="15">
        <f>AE276*0.1</f>
        <v>11.700000000000001</v>
      </c>
      <c r="AG276" s="22">
        <f>AE276+AF276</f>
        <v>128.69999999999999</v>
      </c>
      <c r="AH276" s="64">
        <f t="shared" si="68"/>
        <v>25.74</v>
      </c>
      <c r="AJ276">
        <f t="shared" si="69"/>
        <v>1</v>
      </c>
      <c r="AK276">
        <f>IF(W276&gt;0,2,IF(AB276&gt;0,2,IF(AG276&gt;0,2,0)))</f>
        <v>2</v>
      </c>
      <c r="AL276">
        <v>2</v>
      </c>
      <c r="AM276" s="64">
        <f>IF(W276&gt;0,VLOOKUP(B276,EnrollmentEthnicityFreeMealsSch!B:E,4,FALSE),0)/3</f>
        <v>46</v>
      </c>
    </row>
    <row r="277" spans="1:39" ht="15" customHeight="1">
      <c r="A277" t="str">
        <f>VLOOKUP(B277,'PUBLIC &amp; PRIVATE'!D:I,6,FALSE)</f>
        <v>1387</v>
      </c>
      <c r="B277" s="33" t="s">
        <v>287</v>
      </c>
      <c r="C277" s="2" t="str">
        <f>VLOOKUP(B277,'PUBLIC &amp; PRIVATE'!D:H,2,FALSE)</f>
        <v>8820 W Smith St</v>
      </c>
      <c r="D277" s="2" t="str">
        <f>VLOOKUP(B277,'PUBLIC &amp; PRIVATE'!D:H,3,FALSE)</f>
        <v>Yorktown</v>
      </c>
      <c r="E277" s="2" t="str">
        <f>VLOOKUP(C277,'PUBLIC &amp; PRIVATE'!E:I,4,FALSE)</f>
        <v>47396-1399</v>
      </c>
      <c r="F277" s="2"/>
      <c r="G277" s="2"/>
      <c r="H277" s="2"/>
      <c r="I277" s="4">
        <f t="shared" si="62"/>
        <v>0</v>
      </c>
      <c r="J277" s="13">
        <f t="shared" si="63"/>
        <v>0</v>
      </c>
      <c r="K277" s="13">
        <f t="shared" si="64"/>
        <v>0</v>
      </c>
      <c r="L277" s="2"/>
      <c r="M277" s="2"/>
      <c r="N277" s="2"/>
      <c r="O277" s="4">
        <f t="shared" si="65"/>
        <v>0</v>
      </c>
      <c r="P277" s="13">
        <f t="shared" si="66"/>
        <v>0</v>
      </c>
      <c r="Q277" s="13">
        <f t="shared" si="67"/>
        <v>0</v>
      </c>
      <c r="R277" s="2">
        <v>192</v>
      </c>
      <c r="S277" s="2">
        <v>183</v>
      </c>
      <c r="T277" s="2">
        <v>197</v>
      </c>
      <c r="U277" s="4">
        <f t="shared" si="56"/>
        <v>572</v>
      </c>
      <c r="V277" s="13">
        <f t="shared" si="57"/>
        <v>57.2</v>
      </c>
      <c r="W277" s="13">
        <f t="shared" si="58"/>
        <v>629.20000000000005</v>
      </c>
      <c r="X277" s="2"/>
      <c r="Y277" s="2"/>
      <c r="Z277" s="4">
        <f t="shared" si="59"/>
        <v>0</v>
      </c>
      <c r="AA277" s="13">
        <f t="shared" si="60"/>
        <v>0</v>
      </c>
      <c r="AB277" s="13">
        <f>Z277+AA277</f>
        <v>0</v>
      </c>
      <c r="AC277" s="2"/>
      <c r="AD277" s="2"/>
      <c r="AE277" s="4">
        <f t="shared" si="61"/>
        <v>0</v>
      </c>
      <c r="AF277" s="15">
        <f>AE277*0.1</f>
        <v>0</v>
      </c>
      <c r="AG277" s="22">
        <f>AE277+AF277</f>
        <v>0</v>
      </c>
      <c r="AH277" s="64">
        <f t="shared" si="68"/>
        <v>0</v>
      </c>
      <c r="AJ277">
        <f t="shared" si="69"/>
        <v>0</v>
      </c>
      <c r="AK277">
        <f>IF(W277&gt;0,2,IF(AB277&gt;0,2,IF(AG277&gt;0,2,0)))</f>
        <v>2</v>
      </c>
      <c r="AL277">
        <v>2</v>
      </c>
      <c r="AM277" s="64">
        <f>IF(W277&gt;0,VLOOKUP(B277,EnrollmentEthnicityFreeMealsSch!B:E,4,FALSE),0)/3</f>
        <v>63.666666666666664</v>
      </c>
    </row>
    <row r="278" spans="1:39" ht="15" customHeight="1">
      <c r="A278" t="str">
        <f>VLOOKUP(B278,'PUBLIC &amp; PRIVATE'!D:I,6,FALSE)</f>
        <v>1389</v>
      </c>
      <c r="B278" s="33" t="s">
        <v>288</v>
      </c>
      <c r="C278" s="2" t="str">
        <f>VLOOKUP(B278,'PUBLIC &amp; PRIVATE'!D:H,2,FALSE)</f>
        <v>1100 S Tiger Dr</v>
      </c>
      <c r="D278" s="2" t="str">
        <f>VLOOKUP(B278,'PUBLIC &amp; PRIVATE'!D:H,3,FALSE)</f>
        <v>Yorktown</v>
      </c>
      <c r="E278" s="2" t="str">
        <f>VLOOKUP(C278,'PUBLIC &amp; PRIVATE'!E:I,4,FALSE)</f>
        <v>47396-1399</v>
      </c>
      <c r="F278" s="2"/>
      <c r="G278" s="2"/>
      <c r="H278" s="2"/>
      <c r="I278" s="4">
        <f t="shared" si="62"/>
        <v>0</v>
      </c>
      <c r="J278" s="13">
        <f t="shared" si="63"/>
        <v>0</v>
      </c>
      <c r="K278" s="13">
        <f t="shared" si="64"/>
        <v>0</v>
      </c>
      <c r="L278" s="2"/>
      <c r="M278" s="2"/>
      <c r="N278" s="2"/>
      <c r="O278" s="4">
        <f t="shared" si="65"/>
        <v>0</v>
      </c>
      <c r="P278" s="13">
        <f t="shared" si="66"/>
        <v>0</v>
      </c>
      <c r="Q278" s="13">
        <f t="shared" si="67"/>
        <v>0</v>
      </c>
      <c r="R278" s="2"/>
      <c r="S278" s="2"/>
      <c r="T278" s="2"/>
      <c r="U278" s="4">
        <f t="shared" si="56"/>
        <v>0</v>
      </c>
      <c r="V278" s="13">
        <f t="shared" si="57"/>
        <v>0</v>
      </c>
      <c r="W278" s="13">
        <f t="shared" si="58"/>
        <v>0</v>
      </c>
      <c r="X278" s="2">
        <v>212</v>
      </c>
      <c r="Y278" s="2">
        <v>197</v>
      </c>
      <c r="Z278" s="4">
        <f t="shared" si="59"/>
        <v>409</v>
      </c>
      <c r="AA278" s="13">
        <f t="shared" si="60"/>
        <v>40.900000000000006</v>
      </c>
      <c r="AB278" s="13">
        <f>Z278+AA278</f>
        <v>449.9</v>
      </c>
      <c r="AC278" s="2">
        <v>202</v>
      </c>
      <c r="AD278" s="2">
        <v>189</v>
      </c>
      <c r="AE278" s="4">
        <f t="shared" si="61"/>
        <v>391</v>
      </c>
      <c r="AF278" s="15">
        <f>AE278*0.1</f>
        <v>39.1</v>
      </c>
      <c r="AG278" s="22">
        <f>AE278+AF278</f>
        <v>430.1</v>
      </c>
      <c r="AH278" s="64">
        <f t="shared" si="68"/>
        <v>86.02000000000001</v>
      </c>
      <c r="AJ278">
        <f t="shared" si="69"/>
        <v>1</v>
      </c>
      <c r="AK278">
        <f>IF(W278&gt;0,2,IF(AB278&gt;0,2,IF(AG278&gt;0,2,0)))</f>
        <v>2</v>
      </c>
      <c r="AL278">
        <v>2</v>
      </c>
      <c r="AM278" s="64">
        <f>IF(W278&gt;0,VLOOKUP(B278,EnrollmentEthnicityFreeMealsSch!B:E,4,FALSE),0)/3</f>
        <v>0</v>
      </c>
    </row>
    <row r="279" spans="1:39" ht="15" customHeight="1">
      <c r="A279" t="str">
        <f>VLOOKUP(B279,'PUBLIC &amp; PRIVATE'!D:I,6,FALSE)</f>
        <v>1393</v>
      </c>
      <c r="B279" s="33" t="s">
        <v>289</v>
      </c>
      <c r="C279" s="2" t="str">
        <f>VLOOKUP(B279,'PUBLIC &amp; PRIVATE'!D:H,2,FALSE)</f>
        <v>8810 W Smith St</v>
      </c>
      <c r="D279" s="2" t="str">
        <f>VLOOKUP(B279,'PUBLIC &amp; PRIVATE'!D:H,3,FALSE)</f>
        <v>Yorktown</v>
      </c>
      <c r="E279" s="2" t="str">
        <f>VLOOKUP(C279,'PUBLIC &amp; PRIVATE'!E:I,4,FALSE)</f>
        <v>47396-1399</v>
      </c>
      <c r="F279" s="2"/>
      <c r="G279" s="2"/>
      <c r="H279" s="2"/>
      <c r="I279" s="4">
        <f t="shared" si="62"/>
        <v>0</v>
      </c>
      <c r="J279" s="13">
        <f t="shared" si="63"/>
        <v>0</v>
      </c>
      <c r="K279" s="13">
        <f t="shared" si="64"/>
        <v>0</v>
      </c>
      <c r="L279" s="2">
        <v>190</v>
      </c>
      <c r="M279" s="2">
        <v>204</v>
      </c>
      <c r="N279" s="2">
        <v>195</v>
      </c>
      <c r="O279" s="4">
        <f t="shared" si="65"/>
        <v>589</v>
      </c>
      <c r="P279" s="13">
        <f t="shared" si="66"/>
        <v>58.900000000000006</v>
      </c>
      <c r="Q279" s="13">
        <f t="shared" si="67"/>
        <v>647.9</v>
      </c>
      <c r="R279" s="2"/>
      <c r="S279" s="2"/>
      <c r="T279" s="2"/>
      <c r="U279" s="4">
        <f t="shared" si="56"/>
        <v>0</v>
      </c>
      <c r="V279" s="13">
        <f t="shared" si="57"/>
        <v>0</v>
      </c>
      <c r="W279" s="13">
        <f t="shared" si="58"/>
        <v>0</v>
      </c>
      <c r="X279" s="2"/>
      <c r="Y279" s="2"/>
      <c r="Z279" s="4">
        <f t="shared" si="59"/>
        <v>0</v>
      </c>
      <c r="AA279" s="13">
        <f t="shared" si="60"/>
        <v>0</v>
      </c>
      <c r="AB279" s="13">
        <f>Z279+AA279</f>
        <v>0</v>
      </c>
      <c r="AC279" s="2"/>
      <c r="AD279" s="2"/>
      <c r="AE279" s="4">
        <f t="shared" si="61"/>
        <v>0</v>
      </c>
      <c r="AF279" s="15">
        <f>AE279*0.1</f>
        <v>0</v>
      </c>
      <c r="AG279" s="22">
        <f>AE279+AF279</f>
        <v>0</v>
      </c>
      <c r="AH279" s="64">
        <f t="shared" si="68"/>
        <v>0</v>
      </c>
      <c r="AJ279">
        <f t="shared" si="69"/>
        <v>0</v>
      </c>
      <c r="AK279">
        <f>IF(W279&gt;0,2,IF(AB279&gt;0,2,IF(AG279&gt;0,2,0)))</f>
        <v>0</v>
      </c>
      <c r="AL279">
        <v>2</v>
      </c>
      <c r="AM279" s="64">
        <f>IF(W279&gt;0,VLOOKUP(B279,EnrollmentEthnicityFreeMealsSch!B:E,4,FALSE),0)/3</f>
        <v>0</v>
      </c>
    </row>
    <row r="280" spans="1:39" ht="15" customHeight="1">
      <c r="A280" t="str">
        <f>VLOOKUP(B280,'PUBLIC &amp; PRIVATE'!D:I,6,FALSE)</f>
        <v>1395</v>
      </c>
      <c r="B280" s="33" t="s">
        <v>290</v>
      </c>
      <c r="C280" s="2" t="str">
        <f>VLOOKUP(B280,'PUBLIC &amp; PRIVATE'!D:H,2,FALSE)</f>
        <v>9101 W River Rd</v>
      </c>
      <c r="D280" s="2" t="str">
        <f>VLOOKUP(B280,'PUBLIC &amp; PRIVATE'!D:H,3,FALSE)</f>
        <v>Yorktown</v>
      </c>
      <c r="E280" s="2" t="str">
        <f>VLOOKUP(C280,'PUBLIC &amp; PRIVATE'!E:I,4,FALSE)</f>
        <v>47396-1399</v>
      </c>
      <c r="F280" s="2">
        <v>207</v>
      </c>
      <c r="G280" s="2">
        <v>201</v>
      </c>
      <c r="H280" s="2">
        <v>219</v>
      </c>
      <c r="I280" s="4">
        <f t="shared" si="62"/>
        <v>627</v>
      </c>
      <c r="J280" s="13">
        <f t="shared" si="63"/>
        <v>62.7</v>
      </c>
      <c r="K280" s="13">
        <f t="shared" si="64"/>
        <v>689.7</v>
      </c>
      <c r="L280" s="2"/>
      <c r="M280" s="2"/>
      <c r="N280" s="2"/>
      <c r="O280" s="4">
        <f t="shared" si="65"/>
        <v>0</v>
      </c>
      <c r="P280" s="13">
        <f t="shared" si="66"/>
        <v>0</v>
      </c>
      <c r="Q280" s="13">
        <f t="shared" si="67"/>
        <v>0</v>
      </c>
      <c r="R280" s="2"/>
      <c r="S280" s="2"/>
      <c r="T280" s="2"/>
      <c r="U280" s="4">
        <f t="shared" si="56"/>
        <v>0</v>
      </c>
      <c r="V280" s="13">
        <f t="shared" si="57"/>
        <v>0</v>
      </c>
      <c r="W280" s="13">
        <f t="shared" si="58"/>
        <v>0</v>
      </c>
      <c r="X280" s="2"/>
      <c r="Y280" s="2"/>
      <c r="Z280" s="4">
        <f t="shared" si="59"/>
        <v>0</v>
      </c>
      <c r="AA280" s="13">
        <f t="shared" si="60"/>
        <v>0</v>
      </c>
      <c r="AB280" s="13">
        <f>Z280+AA280</f>
        <v>0</v>
      </c>
      <c r="AC280" s="2"/>
      <c r="AD280" s="2"/>
      <c r="AE280" s="4">
        <f t="shared" si="61"/>
        <v>0</v>
      </c>
      <c r="AF280" s="15">
        <f>AE280*0.1</f>
        <v>0</v>
      </c>
      <c r="AG280" s="22">
        <f>AE280+AF280</f>
        <v>0</v>
      </c>
      <c r="AH280" s="64">
        <f t="shared" si="68"/>
        <v>0</v>
      </c>
      <c r="AJ280">
        <f t="shared" si="69"/>
        <v>0</v>
      </c>
      <c r="AK280">
        <f>IF(W280&gt;0,2,IF(AB280&gt;0,2,IF(AG280&gt;0,2,0)))</f>
        <v>0</v>
      </c>
      <c r="AL280">
        <v>2</v>
      </c>
      <c r="AM280" s="64">
        <f>IF(W280&gt;0,VLOOKUP(B280,EnrollmentEthnicityFreeMealsSch!B:E,4,FALSE),0)/3</f>
        <v>0</v>
      </c>
    </row>
    <row r="281" spans="1:39" ht="15" customHeight="1">
      <c r="A281" t="str">
        <f>VLOOKUP(B281,'PUBLIC &amp; PRIVATE'!D:I,6,FALSE)</f>
        <v>1401</v>
      </c>
      <c r="B281" s="33" t="s">
        <v>291</v>
      </c>
      <c r="C281" s="2" t="str">
        <f>VLOOKUP(B281,'PUBLIC &amp; PRIVATE'!D:H,2,FALSE)</f>
        <v>8400 S Bronco Dr</v>
      </c>
      <c r="D281" s="2" t="str">
        <f>VLOOKUP(B281,'PUBLIC &amp; PRIVATE'!D:H,3,FALSE)</f>
        <v>Daleville</v>
      </c>
      <c r="E281" s="2" t="str">
        <f>VLOOKUP(C281,'PUBLIC &amp; PRIVATE'!E:I,4,FALSE)</f>
        <v>47334-9699</v>
      </c>
      <c r="F281" s="2"/>
      <c r="G281" s="2"/>
      <c r="H281" s="2"/>
      <c r="I281" s="4">
        <f t="shared" si="62"/>
        <v>0</v>
      </c>
      <c r="J281" s="13">
        <f t="shared" si="63"/>
        <v>0</v>
      </c>
      <c r="K281" s="13">
        <f t="shared" si="64"/>
        <v>0</v>
      </c>
      <c r="L281" s="2"/>
      <c r="M281" s="2"/>
      <c r="N281" s="2"/>
      <c r="O281" s="4">
        <f t="shared" si="65"/>
        <v>0</v>
      </c>
      <c r="P281" s="13">
        <f t="shared" si="66"/>
        <v>0</v>
      </c>
      <c r="Q281" s="13">
        <f t="shared" si="67"/>
        <v>0</v>
      </c>
      <c r="R281" s="2"/>
      <c r="S281" s="2">
        <v>71</v>
      </c>
      <c r="T281" s="2">
        <v>70</v>
      </c>
      <c r="U281" s="4">
        <f t="shared" si="56"/>
        <v>141</v>
      </c>
      <c r="V281" s="13">
        <f t="shared" si="57"/>
        <v>14.100000000000001</v>
      </c>
      <c r="W281" s="13">
        <f t="shared" si="58"/>
        <v>155.1</v>
      </c>
      <c r="X281" s="2">
        <v>73</v>
      </c>
      <c r="Y281" s="2">
        <v>74</v>
      </c>
      <c r="Z281" s="4">
        <f t="shared" si="59"/>
        <v>147</v>
      </c>
      <c r="AA281" s="13">
        <f t="shared" si="60"/>
        <v>14.700000000000001</v>
      </c>
      <c r="AB281" s="13">
        <f>Z281+AA281</f>
        <v>161.69999999999999</v>
      </c>
      <c r="AC281" s="2">
        <v>65</v>
      </c>
      <c r="AD281" s="2">
        <v>66</v>
      </c>
      <c r="AE281" s="4">
        <f t="shared" si="61"/>
        <v>131</v>
      </c>
      <c r="AF281" s="15">
        <f>AE281*0.1</f>
        <v>13.100000000000001</v>
      </c>
      <c r="AG281" s="22">
        <f>AE281+AF281</f>
        <v>144.1</v>
      </c>
      <c r="AH281" s="64">
        <f t="shared" si="68"/>
        <v>28.82</v>
      </c>
      <c r="AJ281">
        <f t="shared" si="69"/>
        <v>1</v>
      </c>
      <c r="AK281">
        <f>IF(W281&gt;0,2,IF(AB281&gt;0,2,IF(AG281&gt;0,2,0)))</f>
        <v>2</v>
      </c>
      <c r="AL281">
        <v>2</v>
      </c>
      <c r="AM281" s="64">
        <f>IF(W281&gt;0,VLOOKUP(B281,EnrollmentEthnicityFreeMealsSch!B:E,4,FALSE),0)/3</f>
        <v>57.666666666666664</v>
      </c>
    </row>
    <row r="282" spans="1:39" ht="15" customHeight="1">
      <c r="A282" t="str">
        <f>VLOOKUP(B282,'PUBLIC &amp; PRIVATE'!D:I,6,FALSE)</f>
        <v>1405</v>
      </c>
      <c r="B282" s="33" t="s">
        <v>292</v>
      </c>
      <c r="C282" s="2" t="str">
        <f>VLOOKUP(B282,'PUBLIC &amp; PRIVATE'!D:H,2,FALSE)</f>
        <v>8600 S Bronco Dr</v>
      </c>
      <c r="D282" s="2" t="str">
        <f>VLOOKUP(B282,'PUBLIC &amp; PRIVATE'!D:H,3,FALSE)</f>
        <v>Daleville</v>
      </c>
      <c r="E282" s="2" t="str">
        <f>VLOOKUP(C282,'PUBLIC &amp; PRIVATE'!E:I,4,FALSE)</f>
        <v>47334-9698</v>
      </c>
      <c r="F282" s="2">
        <v>82</v>
      </c>
      <c r="G282" s="2">
        <v>75</v>
      </c>
      <c r="H282" s="2">
        <v>67</v>
      </c>
      <c r="I282" s="4">
        <f t="shared" si="62"/>
        <v>224</v>
      </c>
      <c r="J282" s="13">
        <f t="shared" si="63"/>
        <v>22.400000000000002</v>
      </c>
      <c r="K282" s="13">
        <f t="shared" si="64"/>
        <v>246.4</v>
      </c>
      <c r="L282" s="2">
        <v>79</v>
      </c>
      <c r="M282" s="2">
        <v>78</v>
      </c>
      <c r="N282" s="2">
        <v>68</v>
      </c>
      <c r="O282" s="4">
        <f t="shared" si="65"/>
        <v>225</v>
      </c>
      <c r="P282" s="13">
        <f t="shared" si="66"/>
        <v>22.5</v>
      </c>
      <c r="Q282" s="13">
        <f t="shared" si="67"/>
        <v>247.5</v>
      </c>
      <c r="R282" s="2">
        <v>77</v>
      </c>
      <c r="S282" s="2"/>
      <c r="T282" s="2"/>
      <c r="U282" s="4">
        <f t="shared" si="56"/>
        <v>77</v>
      </c>
      <c r="V282" s="13">
        <f t="shared" si="57"/>
        <v>7.7</v>
      </c>
      <c r="W282" s="13">
        <f t="shared" si="58"/>
        <v>84.7</v>
      </c>
      <c r="X282" s="2"/>
      <c r="Y282" s="2"/>
      <c r="Z282" s="4">
        <f t="shared" si="59"/>
        <v>0</v>
      </c>
      <c r="AA282" s="13">
        <f t="shared" si="60"/>
        <v>0</v>
      </c>
      <c r="AB282" s="13">
        <f>Z282+AA282</f>
        <v>0</v>
      </c>
      <c r="AC282" s="2"/>
      <c r="AD282" s="2"/>
      <c r="AE282" s="4">
        <f t="shared" si="61"/>
        <v>0</v>
      </c>
      <c r="AF282" s="15">
        <f>AE282*0.1</f>
        <v>0</v>
      </c>
      <c r="AG282" s="22">
        <f>AE282+AF282</f>
        <v>0</v>
      </c>
      <c r="AH282" s="64">
        <f t="shared" si="68"/>
        <v>0</v>
      </c>
      <c r="AJ282">
        <f t="shared" si="69"/>
        <v>0</v>
      </c>
      <c r="AK282">
        <f>IF(W282&gt;0,2,IF(AB282&gt;0,2,IF(AG282&gt;0,2,0)))</f>
        <v>2</v>
      </c>
      <c r="AL282">
        <v>2</v>
      </c>
      <c r="AM282" s="64">
        <f>IF(W282&gt;0,VLOOKUP(B282,EnrollmentEthnicityFreeMealsSch!B:E,4,FALSE),0)/3</f>
        <v>95</v>
      </c>
    </row>
    <row r="283" spans="1:39" ht="15" customHeight="1">
      <c r="A283" t="str">
        <f>VLOOKUP(B283,'PUBLIC &amp; PRIVATE'!D:I,6,FALSE)</f>
        <v>1421</v>
      </c>
      <c r="B283" s="33" t="s">
        <v>293</v>
      </c>
      <c r="C283" s="2" t="str">
        <f>VLOOKUP(B283,'PUBLIC &amp; PRIVATE'!D:H,2,FALSE)</f>
        <v>801 N Walnut St</v>
      </c>
      <c r="D283" s="2" t="str">
        <f>VLOOKUP(B283,'PUBLIC &amp; PRIVATE'!D:H,3,FALSE)</f>
        <v>Muncie</v>
      </c>
      <c r="E283" s="2" t="str">
        <f>VLOOKUP(C283,'PUBLIC &amp; PRIVATE'!E:I,4,FALSE)</f>
        <v>47305-1494</v>
      </c>
      <c r="F283" s="2"/>
      <c r="G283" s="2"/>
      <c r="H283" s="2"/>
      <c r="I283" s="4">
        <f t="shared" si="62"/>
        <v>0</v>
      </c>
      <c r="J283" s="13">
        <f t="shared" si="63"/>
        <v>0</v>
      </c>
      <c r="K283" s="13">
        <f t="shared" si="64"/>
        <v>0</v>
      </c>
      <c r="L283" s="2"/>
      <c r="M283" s="2"/>
      <c r="N283" s="2"/>
      <c r="O283" s="4">
        <f t="shared" si="65"/>
        <v>0</v>
      </c>
      <c r="P283" s="13">
        <f t="shared" si="66"/>
        <v>0</v>
      </c>
      <c r="Q283" s="13">
        <f t="shared" si="67"/>
        <v>0</v>
      </c>
      <c r="R283" s="2"/>
      <c r="S283" s="2"/>
      <c r="T283" s="2"/>
      <c r="U283" s="4">
        <f t="shared" si="56"/>
        <v>0</v>
      </c>
      <c r="V283" s="13">
        <f t="shared" si="57"/>
        <v>0</v>
      </c>
      <c r="W283" s="13">
        <f t="shared" si="58"/>
        <v>0</v>
      </c>
      <c r="X283" s="2">
        <v>333</v>
      </c>
      <c r="Y283" s="2">
        <v>351</v>
      </c>
      <c r="Z283" s="4">
        <f t="shared" si="59"/>
        <v>684</v>
      </c>
      <c r="AA283" s="13">
        <f t="shared" si="60"/>
        <v>68.400000000000006</v>
      </c>
      <c r="AB283" s="13">
        <f>Z283+AA283</f>
        <v>752.4</v>
      </c>
      <c r="AC283" s="2">
        <v>357</v>
      </c>
      <c r="AD283" s="2">
        <v>329</v>
      </c>
      <c r="AE283" s="4">
        <f t="shared" si="61"/>
        <v>686</v>
      </c>
      <c r="AF283" s="15">
        <f>AE283*0.1</f>
        <v>68.600000000000009</v>
      </c>
      <c r="AG283" s="22">
        <f>AE283+AF283</f>
        <v>754.6</v>
      </c>
      <c r="AH283" s="64">
        <f t="shared" si="68"/>
        <v>150.92000000000002</v>
      </c>
      <c r="AJ283">
        <f t="shared" si="69"/>
        <v>1</v>
      </c>
      <c r="AK283">
        <f>IF(W283&gt;0,2,IF(AB283&gt;0,2,IF(AG283&gt;0,2,0)))</f>
        <v>2</v>
      </c>
      <c r="AL283">
        <v>2</v>
      </c>
      <c r="AM283" s="64">
        <f>IF(W283&gt;0,VLOOKUP(B283,EnrollmentEthnicityFreeMealsSch!B:E,4,FALSE),0)/3</f>
        <v>0</v>
      </c>
    </row>
    <row r="284" spans="1:39" ht="15" customHeight="1">
      <c r="A284" t="str">
        <f>VLOOKUP(B284,'PUBLIC &amp; PRIVATE'!D:I,6,FALSE)</f>
        <v>0395</v>
      </c>
      <c r="B284" s="33" t="s">
        <v>121</v>
      </c>
      <c r="C284" s="2" t="str">
        <f>VLOOKUP(B284,'PUBLIC &amp; PRIVATE'!D:H,2,FALSE)</f>
        <v>1400 27th St</v>
      </c>
      <c r="D284" s="2" t="str">
        <f>VLOOKUP(B284,'PUBLIC &amp; PRIVATE'!D:H,3,FALSE)</f>
        <v>Columbus</v>
      </c>
      <c r="E284" s="2" t="str">
        <f>VLOOKUP(C284,'PUBLIC &amp; PRIVATE'!E:I,4,FALSE)</f>
        <v>47201-3107</v>
      </c>
      <c r="F284" s="2"/>
      <c r="G284" s="2"/>
      <c r="H284" s="2"/>
      <c r="I284" s="4">
        <f t="shared" si="62"/>
        <v>0</v>
      </c>
      <c r="J284" s="13">
        <f t="shared" si="63"/>
        <v>0</v>
      </c>
      <c r="K284" s="13">
        <f t="shared" si="64"/>
        <v>0</v>
      </c>
      <c r="L284" s="2"/>
      <c r="M284" s="2"/>
      <c r="N284" s="2"/>
      <c r="O284" s="4">
        <f t="shared" si="65"/>
        <v>0</v>
      </c>
      <c r="P284" s="13">
        <f t="shared" si="66"/>
        <v>0</v>
      </c>
      <c r="Q284" s="13">
        <f t="shared" si="67"/>
        <v>0</v>
      </c>
      <c r="R284" s="2">
        <v>183</v>
      </c>
      <c r="S284" s="2">
        <v>196</v>
      </c>
      <c r="T284" s="2">
        <v>198</v>
      </c>
      <c r="U284" s="4">
        <f t="shared" si="56"/>
        <v>577</v>
      </c>
      <c r="V284" s="13">
        <f t="shared" si="57"/>
        <v>57.7</v>
      </c>
      <c r="W284" s="13">
        <f t="shared" si="58"/>
        <v>634.70000000000005</v>
      </c>
      <c r="X284" s="2"/>
      <c r="Y284" s="2"/>
      <c r="Z284" s="4">
        <f t="shared" si="59"/>
        <v>0</v>
      </c>
      <c r="AA284" s="13">
        <f t="shared" si="60"/>
        <v>0</v>
      </c>
      <c r="AB284" s="13">
        <f>Z284+AA284</f>
        <v>0</v>
      </c>
      <c r="AC284" s="2"/>
      <c r="AD284" s="2"/>
      <c r="AE284" s="4">
        <f t="shared" si="61"/>
        <v>0</v>
      </c>
      <c r="AF284" s="15">
        <f>AE284*0.1</f>
        <v>0</v>
      </c>
      <c r="AG284" s="22">
        <f>AE284+AF284</f>
        <v>0</v>
      </c>
      <c r="AH284" s="64">
        <f t="shared" si="68"/>
        <v>0</v>
      </c>
      <c r="AJ284">
        <f t="shared" si="69"/>
        <v>0</v>
      </c>
      <c r="AK284">
        <f>IF(W284&gt;0,2,IF(AB284&gt;0,2,IF(AG284&gt;0,2,0)))</f>
        <v>2</v>
      </c>
      <c r="AL284">
        <v>2</v>
      </c>
      <c r="AM284" s="64">
        <f>IF(W284&gt;0,VLOOKUP(B284,EnrollmentEthnicityFreeMealsSch!B:E,4,FALSE),0)/3</f>
        <v>135.66666666666666</v>
      </c>
    </row>
    <row r="285" spans="1:39" ht="15" customHeight="1">
      <c r="A285" t="str">
        <f>VLOOKUP(B285,'PUBLIC &amp; PRIVATE'!D:I,6,FALSE)</f>
        <v>1437</v>
      </c>
      <c r="B285" s="33" t="s">
        <v>294</v>
      </c>
      <c r="C285" s="2" t="str">
        <f>VLOOKUP(B285,'PUBLIC &amp; PRIVATE'!D:H,2,FALSE)</f>
        <v>1601 East 26th St</v>
      </c>
      <c r="D285" s="2" t="str">
        <f>VLOOKUP(B285,'PUBLIC &amp; PRIVATE'!D:H,3,FALSE)</f>
        <v>Muncie</v>
      </c>
      <c r="E285" s="2" t="str">
        <f>VLOOKUP(C285,'PUBLIC &amp; PRIVATE'!E:I,4,FALSE)</f>
        <v>47302</v>
      </c>
      <c r="F285" s="2"/>
      <c r="G285" s="2"/>
      <c r="H285" s="2"/>
      <c r="I285" s="4">
        <f t="shared" si="62"/>
        <v>0</v>
      </c>
      <c r="J285" s="13">
        <f t="shared" si="63"/>
        <v>0</v>
      </c>
      <c r="K285" s="13">
        <f t="shared" si="64"/>
        <v>0</v>
      </c>
      <c r="L285" s="2"/>
      <c r="M285" s="2"/>
      <c r="N285" s="2"/>
      <c r="O285" s="4">
        <f t="shared" si="65"/>
        <v>0</v>
      </c>
      <c r="P285" s="13">
        <f t="shared" si="66"/>
        <v>0</v>
      </c>
      <c r="Q285" s="13">
        <f t="shared" si="67"/>
        <v>0</v>
      </c>
      <c r="R285" s="2">
        <v>202</v>
      </c>
      <c r="S285" s="2">
        <v>176</v>
      </c>
      <c r="T285" s="2">
        <v>171</v>
      </c>
      <c r="U285" s="4">
        <f t="shared" si="56"/>
        <v>549</v>
      </c>
      <c r="V285" s="13">
        <f t="shared" si="57"/>
        <v>54.900000000000006</v>
      </c>
      <c r="W285" s="13">
        <f t="shared" si="58"/>
        <v>603.9</v>
      </c>
      <c r="X285" s="2"/>
      <c r="Y285" s="2"/>
      <c r="Z285" s="4">
        <f t="shared" si="59"/>
        <v>0</v>
      </c>
      <c r="AA285" s="13">
        <f t="shared" si="60"/>
        <v>0</v>
      </c>
      <c r="AB285" s="13">
        <f>Z285+AA285</f>
        <v>0</v>
      </c>
      <c r="AC285" s="2"/>
      <c r="AD285" s="2"/>
      <c r="AE285" s="4">
        <f t="shared" si="61"/>
        <v>0</v>
      </c>
      <c r="AF285" s="15">
        <f>AE285*0.1</f>
        <v>0</v>
      </c>
      <c r="AG285" s="22">
        <f>AE285+AF285</f>
        <v>0</v>
      </c>
      <c r="AH285" s="64">
        <f t="shared" si="68"/>
        <v>0</v>
      </c>
      <c r="AJ285">
        <f t="shared" si="69"/>
        <v>0</v>
      </c>
      <c r="AK285">
        <f>IF(W285&gt;0,2,IF(AB285&gt;0,2,IF(AG285&gt;0,2,0)))</f>
        <v>2</v>
      </c>
      <c r="AL285">
        <v>2</v>
      </c>
      <c r="AM285" s="64">
        <f>IF(W285&gt;0,VLOOKUP(B285,EnrollmentEthnicityFreeMealsSch!B:E,4,FALSE),0)/3</f>
        <v>158.66666666666666</v>
      </c>
    </row>
    <row r="286" spans="1:39" ht="15" customHeight="1">
      <c r="A286" t="str">
        <f>VLOOKUP(B286,'PUBLIC &amp; PRIVATE'!D:I,6,FALSE)</f>
        <v>1470</v>
      </c>
      <c r="B286" s="33" t="s">
        <v>295</v>
      </c>
      <c r="C286" s="2" t="str">
        <f>VLOOKUP(B286,'PUBLIC &amp; PRIVATE'!D:H,2,FALSE)</f>
        <v>3201 S Macedonia Ave</v>
      </c>
      <c r="D286" s="2" t="str">
        <f>VLOOKUP(B286,'PUBLIC &amp; PRIVATE'!D:H,3,FALSE)</f>
        <v>Muncie</v>
      </c>
      <c r="E286" s="2" t="str">
        <f>VLOOKUP(C286,'PUBLIC &amp; PRIVATE'!E:I,4,FALSE)</f>
        <v>47302-5999</v>
      </c>
      <c r="F286" s="2">
        <v>90</v>
      </c>
      <c r="G286" s="2">
        <v>87</v>
      </c>
      <c r="H286" s="2">
        <v>89</v>
      </c>
      <c r="I286" s="4">
        <f t="shared" si="62"/>
        <v>266</v>
      </c>
      <c r="J286" s="13">
        <f t="shared" si="63"/>
        <v>26.6</v>
      </c>
      <c r="K286" s="13">
        <f t="shared" si="64"/>
        <v>292.60000000000002</v>
      </c>
      <c r="L286" s="2">
        <v>84</v>
      </c>
      <c r="M286" s="2">
        <v>75</v>
      </c>
      <c r="N286" s="2">
        <v>83</v>
      </c>
      <c r="O286" s="4">
        <f t="shared" si="65"/>
        <v>242</v>
      </c>
      <c r="P286" s="13">
        <f t="shared" si="66"/>
        <v>24.200000000000003</v>
      </c>
      <c r="Q286" s="13">
        <f t="shared" si="67"/>
        <v>266.2</v>
      </c>
      <c r="R286" s="2"/>
      <c r="S286" s="2"/>
      <c r="T286" s="2"/>
      <c r="U286" s="4">
        <f t="shared" si="56"/>
        <v>0</v>
      </c>
      <c r="V286" s="13">
        <f t="shared" si="57"/>
        <v>0</v>
      </c>
      <c r="W286" s="13">
        <f t="shared" si="58"/>
        <v>0</v>
      </c>
      <c r="X286" s="2"/>
      <c r="Y286" s="2"/>
      <c r="Z286" s="4">
        <f t="shared" si="59"/>
        <v>0</v>
      </c>
      <c r="AA286" s="13">
        <f t="shared" si="60"/>
        <v>0</v>
      </c>
      <c r="AB286" s="13">
        <f>Z286+AA286</f>
        <v>0</v>
      </c>
      <c r="AC286" s="2"/>
      <c r="AD286" s="2"/>
      <c r="AE286" s="4">
        <f t="shared" si="61"/>
        <v>0</v>
      </c>
      <c r="AF286" s="15">
        <f>AE286*0.1</f>
        <v>0</v>
      </c>
      <c r="AG286" s="22">
        <f>AE286+AF286</f>
        <v>0</v>
      </c>
      <c r="AH286" s="64">
        <f t="shared" si="68"/>
        <v>0</v>
      </c>
      <c r="AJ286">
        <f t="shared" si="69"/>
        <v>0</v>
      </c>
      <c r="AK286">
        <f>IF(W286&gt;0,2,IF(AB286&gt;0,2,IF(AG286&gt;0,2,0)))</f>
        <v>0</v>
      </c>
      <c r="AL286">
        <v>2</v>
      </c>
      <c r="AM286" s="64">
        <f>IF(W286&gt;0,VLOOKUP(B286,EnrollmentEthnicityFreeMealsSch!B:E,4,FALSE),0)/3</f>
        <v>0</v>
      </c>
    </row>
    <row r="287" spans="1:39" ht="15" customHeight="1">
      <c r="A287" t="str">
        <f>VLOOKUP(B287,'PUBLIC &amp; PRIVATE'!D:I,6,FALSE)</f>
        <v>1482</v>
      </c>
      <c r="B287" s="33" t="s">
        <v>296</v>
      </c>
      <c r="C287" s="2" t="str">
        <f>VLOOKUP(B287,'PUBLIC &amp; PRIVATE'!D:H,2,FALSE)</f>
        <v>2100 S Franklin</v>
      </c>
      <c r="D287" s="2" t="str">
        <f>VLOOKUP(B287,'PUBLIC &amp; PRIVATE'!D:H,3,FALSE)</f>
        <v>Muncie</v>
      </c>
      <c r="E287" s="2" t="str">
        <f>VLOOKUP(C287,'PUBLIC &amp; PRIVATE'!E:I,4,FALSE)</f>
        <v>47302-5082</v>
      </c>
      <c r="F287" s="2">
        <v>88</v>
      </c>
      <c r="G287" s="2">
        <v>91</v>
      </c>
      <c r="H287" s="2">
        <v>91</v>
      </c>
      <c r="I287" s="4">
        <f t="shared" si="62"/>
        <v>270</v>
      </c>
      <c r="J287" s="13">
        <f t="shared" si="63"/>
        <v>27</v>
      </c>
      <c r="K287" s="13">
        <f t="shared" si="64"/>
        <v>297</v>
      </c>
      <c r="L287" s="2">
        <v>84</v>
      </c>
      <c r="M287" s="2">
        <v>84</v>
      </c>
      <c r="N287" s="2">
        <v>98</v>
      </c>
      <c r="O287" s="4">
        <f t="shared" si="65"/>
        <v>266</v>
      </c>
      <c r="P287" s="13">
        <f t="shared" si="66"/>
        <v>26.6</v>
      </c>
      <c r="Q287" s="13">
        <f t="shared" si="67"/>
        <v>292.60000000000002</v>
      </c>
      <c r="R287" s="2"/>
      <c r="S287" s="2"/>
      <c r="T287" s="2"/>
      <c r="U287" s="4">
        <f t="shared" si="56"/>
        <v>0</v>
      </c>
      <c r="V287" s="13">
        <f t="shared" si="57"/>
        <v>0</v>
      </c>
      <c r="W287" s="13">
        <f t="shared" si="58"/>
        <v>0</v>
      </c>
      <c r="X287" s="2"/>
      <c r="Y287" s="2"/>
      <c r="Z287" s="4">
        <f t="shared" si="59"/>
        <v>0</v>
      </c>
      <c r="AA287" s="13">
        <f t="shared" si="60"/>
        <v>0</v>
      </c>
      <c r="AB287" s="13">
        <f>Z287+AA287</f>
        <v>0</v>
      </c>
      <c r="AC287" s="2"/>
      <c r="AD287" s="2"/>
      <c r="AE287" s="4">
        <f t="shared" si="61"/>
        <v>0</v>
      </c>
      <c r="AF287" s="15">
        <f>AE287*0.1</f>
        <v>0</v>
      </c>
      <c r="AG287" s="22">
        <f>AE287+AF287</f>
        <v>0</v>
      </c>
      <c r="AH287" s="64">
        <f t="shared" si="68"/>
        <v>0</v>
      </c>
      <c r="AJ287">
        <f t="shared" si="69"/>
        <v>0</v>
      </c>
      <c r="AK287">
        <f>IF(W287&gt;0,2,IF(AB287&gt;0,2,IF(AG287&gt;0,2,0)))</f>
        <v>0</v>
      </c>
      <c r="AL287">
        <v>2</v>
      </c>
      <c r="AM287" s="64">
        <f>IF(W287&gt;0,VLOOKUP(B287,EnrollmentEthnicityFreeMealsSch!B:E,4,FALSE),0)/3</f>
        <v>0</v>
      </c>
    </row>
    <row r="288" spans="1:39" ht="15" customHeight="1">
      <c r="A288" t="str">
        <f>VLOOKUP(B288,'PUBLIC &amp; PRIVATE'!D:I,6,FALSE)</f>
        <v>1485</v>
      </c>
      <c r="B288" s="33" t="s">
        <v>297</v>
      </c>
      <c r="C288" s="2" t="str">
        <f>VLOOKUP(B288,'PUBLIC &amp; PRIVATE'!D:H,2,FALSE)</f>
        <v>1900 E Centennial</v>
      </c>
      <c r="D288" s="2" t="str">
        <f>VLOOKUP(B288,'PUBLIC &amp; PRIVATE'!D:H,3,FALSE)</f>
        <v>Muncie</v>
      </c>
      <c r="E288" s="2" t="str">
        <f>VLOOKUP(C288,'PUBLIC &amp; PRIVATE'!E:I,4,FALSE)</f>
        <v>47303-2499</v>
      </c>
      <c r="F288" s="2">
        <v>61</v>
      </c>
      <c r="G288" s="2">
        <v>60</v>
      </c>
      <c r="H288" s="2">
        <v>59</v>
      </c>
      <c r="I288" s="4">
        <f t="shared" si="62"/>
        <v>180</v>
      </c>
      <c r="J288" s="13">
        <f t="shared" si="63"/>
        <v>18</v>
      </c>
      <c r="K288" s="13">
        <f t="shared" si="64"/>
        <v>198</v>
      </c>
      <c r="L288" s="2">
        <v>67</v>
      </c>
      <c r="M288" s="2">
        <v>41</v>
      </c>
      <c r="N288" s="2">
        <v>45</v>
      </c>
      <c r="O288" s="4">
        <f t="shared" si="65"/>
        <v>153</v>
      </c>
      <c r="P288" s="13">
        <f t="shared" si="66"/>
        <v>15.3</v>
      </c>
      <c r="Q288" s="13">
        <f t="shared" si="67"/>
        <v>168.3</v>
      </c>
      <c r="R288" s="2"/>
      <c r="S288" s="2"/>
      <c r="T288" s="2"/>
      <c r="U288" s="4">
        <f t="shared" si="56"/>
        <v>0</v>
      </c>
      <c r="V288" s="13">
        <f t="shared" si="57"/>
        <v>0</v>
      </c>
      <c r="W288" s="13">
        <f t="shared" si="58"/>
        <v>0</v>
      </c>
      <c r="X288" s="2"/>
      <c r="Y288" s="2"/>
      <c r="Z288" s="4">
        <f t="shared" si="59"/>
        <v>0</v>
      </c>
      <c r="AA288" s="13">
        <f t="shared" si="60"/>
        <v>0</v>
      </c>
      <c r="AB288" s="13">
        <f>Z288+AA288</f>
        <v>0</v>
      </c>
      <c r="AC288" s="2"/>
      <c r="AD288" s="2"/>
      <c r="AE288" s="4">
        <f t="shared" si="61"/>
        <v>0</v>
      </c>
      <c r="AF288" s="15">
        <f>AE288*0.1</f>
        <v>0</v>
      </c>
      <c r="AG288" s="22">
        <f>AE288+AF288</f>
        <v>0</v>
      </c>
      <c r="AH288" s="64">
        <f t="shared" si="68"/>
        <v>0</v>
      </c>
      <c r="AJ288">
        <f t="shared" si="69"/>
        <v>0</v>
      </c>
      <c r="AK288">
        <f>IF(W288&gt;0,2,IF(AB288&gt;0,2,IF(AG288&gt;0,2,0)))</f>
        <v>0</v>
      </c>
      <c r="AL288">
        <v>2</v>
      </c>
      <c r="AM288" s="64">
        <f>IF(W288&gt;0,VLOOKUP(B288,EnrollmentEthnicityFreeMealsSch!B:E,4,FALSE),0)/3</f>
        <v>0</v>
      </c>
    </row>
    <row r="289" spans="1:39" ht="15" customHeight="1">
      <c r="A289" t="str">
        <f>VLOOKUP(B289,'PUBLIC &amp; PRIVATE'!D:I,6,FALSE)</f>
        <v>1496</v>
      </c>
      <c r="B289" s="33" t="s">
        <v>298</v>
      </c>
      <c r="C289" s="2" t="str">
        <f>VLOOKUP(B289,'PUBLIC &amp; PRIVATE'!D:H,2,FALSE)</f>
        <v>807 W Yale Ave</v>
      </c>
      <c r="D289" s="2" t="str">
        <f>VLOOKUP(B289,'PUBLIC &amp; PRIVATE'!D:H,3,FALSE)</f>
        <v>Muncie</v>
      </c>
      <c r="E289" s="2" t="str">
        <f>VLOOKUP(C289,'PUBLIC &amp; PRIVATE'!E:I,4,FALSE)</f>
        <v>47304-1599</v>
      </c>
      <c r="F289" s="2">
        <v>67</v>
      </c>
      <c r="G289" s="2">
        <v>55</v>
      </c>
      <c r="H289" s="2">
        <v>68</v>
      </c>
      <c r="I289" s="4">
        <f t="shared" si="62"/>
        <v>190</v>
      </c>
      <c r="J289" s="13">
        <f t="shared" si="63"/>
        <v>19</v>
      </c>
      <c r="K289" s="13">
        <f t="shared" si="64"/>
        <v>209</v>
      </c>
      <c r="L289" s="2">
        <v>50</v>
      </c>
      <c r="M289" s="2">
        <v>54</v>
      </c>
      <c r="N289" s="2">
        <v>49</v>
      </c>
      <c r="O289" s="4">
        <f t="shared" si="65"/>
        <v>153</v>
      </c>
      <c r="P289" s="13">
        <f t="shared" si="66"/>
        <v>15.3</v>
      </c>
      <c r="Q289" s="13">
        <f t="shared" si="67"/>
        <v>168.3</v>
      </c>
      <c r="R289" s="2"/>
      <c r="S289" s="2"/>
      <c r="T289" s="2"/>
      <c r="U289" s="4">
        <f t="shared" si="56"/>
        <v>0</v>
      </c>
      <c r="V289" s="13">
        <f t="shared" si="57"/>
        <v>0</v>
      </c>
      <c r="W289" s="13">
        <f t="shared" si="58"/>
        <v>0</v>
      </c>
      <c r="X289" s="2"/>
      <c r="Y289" s="2"/>
      <c r="Z289" s="4">
        <f t="shared" si="59"/>
        <v>0</v>
      </c>
      <c r="AA289" s="13">
        <f t="shared" si="60"/>
        <v>0</v>
      </c>
      <c r="AB289" s="13">
        <f>Z289+AA289</f>
        <v>0</v>
      </c>
      <c r="AC289" s="2"/>
      <c r="AD289" s="2"/>
      <c r="AE289" s="4">
        <f t="shared" si="61"/>
        <v>0</v>
      </c>
      <c r="AF289" s="15">
        <f>AE289*0.1</f>
        <v>0</v>
      </c>
      <c r="AG289" s="22">
        <f>AE289+AF289</f>
        <v>0</v>
      </c>
      <c r="AH289" s="64">
        <f t="shared" si="68"/>
        <v>0</v>
      </c>
      <c r="AJ289">
        <f t="shared" si="69"/>
        <v>0</v>
      </c>
      <c r="AK289">
        <f>IF(W289&gt;0,2,IF(AB289&gt;0,2,IF(AG289&gt;0,2,0)))</f>
        <v>0</v>
      </c>
      <c r="AL289">
        <v>2</v>
      </c>
      <c r="AM289" s="64">
        <f>IF(W289&gt;0,VLOOKUP(B289,EnrollmentEthnicityFreeMealsSch!B:E,4,FALSE),0)/3</f>
        <v>0</v>
      </c>
    </row>
    <row r="290" spans="1:39" ht="15" customHeight="1">
      <c r="A290" t="str">
        <f>VLOOKUP(B290,'PUBLIC &amp; PRIVATE'!D:I,6,FALSE)</f>
        <v>1513</v>
      </c>
      <c r="B290" s="33" t="s">
        <v>299</v>
      </c>
      <c r="C290" s="2" t="str">
        <f>VLOOKUP(B290,'PUBLIC &amp; PRIVATE'!D:H,2,FALSE)</f>
        <v>1000 E Washington</v>
      </c>
      <c r="D290" s="2" t="str">
        <f>VLOOKUP(B290,'PUBLIC &amp; PRIVATE'!D:H,3,FALSE)</f>
        <v>Muncie</v>
      </c>
      <c r="E290" s="2" t="str">
        <f>VLOOKUP(C290,'PUBLIC &amp; PRIVATE'!E:I,4,FALSE)</f>
        <v>47305-0000</v>
      </c>
      <c r="F290" s="2">
        <v>66</v>
      </c>
      <c r="G290" s="2">
        <v>86</v>
      </c>
      <c r="H290" s="2">
        <v>72</v>
      </c>
      <c r="I290" s="4">
        <f t="shared" si="62"/>
        <v>224</v>
      </c>
      <c r="J290" s="13">
        <f t="shared" si="63"/>
        <v>22.400000000000002</v>
      </c>
      <c r="K290" s="13">
        <f t="shared" si="64"/>
        <v>246.4</v>
      </c>
      <c r="L290" s="2">
        <v>83</v>
      </c>
      <c r="M290" s="2">
        <v>73</v>
      </c>
      <c r="N290" s="2">
        <v>89</v>
      </c>
      <c r="O290" s="4">
        <f t="shared" si="65"/>
        <v>245</v>
      </c>
      <c r="P290" s="13">
        <f t="shared" si="66"/>
        <v>24.5</v>
      </c>
      <c r="Q290" s="13">
        <f t="shared" si="67"/>
        <v>269.5</v>
      </c>
      <c r="R290" s="2"/>
      <c r="S290" s="2"/>
      <c r="T290" s="2"/>
      <c r="U290" s="4">
        <f t="shared" si="56"/>
        <v>0</v>
      </c>
      <c r="V290" s="13">
        <f t="shared" si="57"/>
        <v>0</v>
      </c>
      <c r="W290" s="13">
        <f t="shared" si="58"/>
        <v>0</v>
      </c>
      <c r="X290" s="2"/>
      <c r="Y290" s="2"/>
      <c r="Z290" s="4">
        <f t="shared" si="59"/>
        <v>0</v>
      </c>
      <c r="AA290" s="13">
        <f t="shared" si="60"/>
        <v>0</v>
      </c>
      <c r="AB290" s="13">
        <f>Z290+AA290</f>
        <v>0</v>
      </c>
      <c r="AC290" s="2"/>
      <c r="AD290" s="2"/>
      <c r="AE290" s="4">
        <f t="shared" si="61"/>
        <v>0</v>
      </c>
      <c r="AF290" s="15">
        <f>AE290*0.1</f>
        <v>0</v>
      </c>
      <c r="AG290" s="22">
        <f>AE290+AF290</f>
        <v>0</v>
      </c>
      <c r="AH290" s="64">
        <f t="shared" si="68"/>
        <v>0</v>
      </c>
      <c r="AJ290">
        <f t="shared" si="69"/>
        <v>0</v>
      </c>
      <c r="AK290">
        <f>IF(W290&gt;0,2,IF(AB290&gt;0,2,IF(AG290&gt;0,2,0)))</f>
        <v>0</v>
      </c>
      <c r="AL290">
        <v>2</v>
      </c>
      <c r="AM290" s="64">
        <f>IF(W290&gt;0,VLOOKUP(B290,EnrollmentEthnicityFreeMealsSch!B:E,4,FALSE),0)/3</f>
        <v>0</v>
      </c>
    </row>
    <row r="291" spans="1:39" ht="15" customHeight="1">
      <c r="A291" t="str">
        <f>VLOOKUP(B291,'PUBLIC &amp; PRIVATE'!D:I,6,FALSE)</f>
        <v>1517</v>
      </c>
      <c r="B291" s="33" t="s">
        <v>300</v>
      </c>
      <c r="C291" s="2" t="str">
        <f>VLOOKUP(B291,'PUBLIC &amp; PRIVATE'!D:H,2,FALSE)</f>
        <v>3401 W Gilbert St</v>
      </c>
      <c r="D291" s="2" t="str">
        <f>VLOOKUP(B291,'PUBLIC &amp; PRIVATE'!D:H,3,FALSE)</f>
        <v>Muncie</v>
      </c>
      <c r="E291" s="2" t="str">
        <f>VLOOKUP(C291,'PUBLIC &amp; PRIVATE'!E:I,4,FALSE)</f>
        <v>47304-3799</v>
      </c>
      <c r="F291" s="2">
        <v>77</v>
      </c>
      <c r="G291" s="2">
        <v>46</v>
      </c>
      <c r="H291" s="2">
        <v>59</v>
      </c>
      <c r="I291" s="4">
        <f t="shared" si="62"/>
        <v>182</v>
      </c>
      <c r="J291" s="13">
        <f t="shared" si="63"/>
        <v>18.2</v>
      </c>
      <c r="K291" s="13">
        <f t="shared" si="64"/>
        <v>200.2</v>
      </c>
      <c r="L291" s="2">
        <v>56</v>
      </c>
      <c r="M291" s="2">
        <v>63</v>
      </c>
      <c r="N291" s="2">
        <v>54</v>
      </c>
      <c r="O291" s="4">
        <f t="shared" si="65"/>
        <v>173</v>
      </c>
      <c r="P291" s="13">
        <f t="shared" si="66"/>
        <v>17.3</v>
      </c>
      <c r="Q291" s="13">
        <f t="shared" si="67"/>
        <v>190.3</v>
      </c>
      <c r="R291" s="2"/>
      <c r="S291" s="2"/>
      <c r="T291" s="2"/>
      <c r="U291" s="4">
        <f t="shared" si="56"/>
        <v>0</v>
      </c>
      <c r="V291" s="13">
        <f t="shared" si="57"/>
        <v>0</v>
      </c>
      <c r="W291" s="13">
        <f t="shared" si="58"/>
        <v>0</v>
      </c>
      <c r="X291" s="2"/>
      <c r="Y291" s="2"/>
      <c r="Z291" s="4">
        <f t="shared" si="59"/>
        <v>0</v>
      </c>
      <c r="AA291" s="13">
        <f t="shared" si="60"/>
        <v>0</v>
      </c>
      <c r="AB291" s="13">
        <f>Z291+AA291</f>
        <v>0</v>
      </c>
      <c r="AC291" s="2"/>
      <c r="AD291" s="2"/>
      <c r="AE291" s="4">
        <f t="shared" si="61"/>
        <v>0</v>
      </c>
      <c r="AF291" s="15">
        <f>AE291*0.1</f>
        <v>0</v>
      </c>
      <c r="AG291" s="22">
        <f>AE291+AF291</f>
        <v>0</v>
      </c>
      <c r="AH291" s="64">
        <f t="shared" si="68"/>
        <v>0</v>
      </c>
      <c r="AJ291">
        <f t="shared" si="69"/>
        <v>0</v>
      </c>
      <c r="AK291">
        <f>IF(W291&gt;0,2,IF(AB291&gt;0,2,IF(AG291&gt;0,2,0)))</f>
        <v>0</v>
      </c>
      <c r="AL291">
        <v>2</v>
      </c>
      <c r="AM291" s="64">
        <f>IF(W291&gt;0,VLOOKUP(B291,EnrollmentEthnicityFreeMealsSch!B:E,4,FALSE),0)/3</f>
        <v>0</v>
      </c>
    </row>
    <row r="292" spans="1:39" ht="15" customHeight="1">
      <c r="A292" t="e">
        <f>VLOOKUP(B292,'PUBLIC &amp; PRIVATE'!D:I,6,FALSE)</f>
        <v>#N/A</v>
      </c>
      <c r="B292" s="33" t="s">
        <v>301</v>
      </c>
      <c r="C292" s="61" t="s">
        <v>10830</v>
      </c>
      <c r="D292" s="2" t="s">
        <v>2424</v>
      </c>
      <c r="E292" s="2">
        <v>47304</v>
      </c>
      <c r="F292" s="40"/>
      <c r="G292" s="40"/>
      <c r="H292" s="40"/>
      <c r="I292" s="41">
        <f t="shared" si="62"/>
        <v>0</v>
      </c>
      <c r="J292" s="42">
        <f t="shared" si="63"/>
        <v>0</v>
      </c>
      <c r="K292" s="13">
        <f t="shared" si="64"/>
        <v>0</v>
      </c>
      <c r="L292" s="40">
        <v>1</v>
      </c>
      <c r="M292" s="40">
        <v>1</v>
      </c>
      <c r="N292" s="40">
        <v>5</v>
      </c>
      <c r="O292" s="41">
        <f t="shared" si="65"/>
        <v>7</v>
      </c>
      <c r="P292" s="42">
        <f t="shared" si="66"/>
        <v>0.70000000000000007</v>
      </c>
      <c r="Q292" s="13">
        <f t="shared" si="67"/>
        <v>7.7</v>
      </c>
      <c r="R292" s="40">
        <v>7</v>
      </c>
      <c r="S292" s="40">
        <v>8</v>
      </c>
      <c r="T292" s="40">
        <v>11</v>
      </c>
      <c r="U292" s="41">
        <f t="shared" si="56"/>
        <v>26</v>
      </c>
      <c r="V292" s="42">
        <f t="shared" si="57"/>
        <v>2.6</v>
      </c>
      <c r="W292" s="13">
        <f t="shared" si="58"/>
        <v>28.6</v>
      </c>
      <c r="X292" s="40">
        <v>30</v>
      </c>
      <c r="Y292" s="40">
        <v>37</v>
      </c>
      <c r="Z292" s="41">
        <f t="shared" si="59"/>
        <v>67</v>
      </c>
      <c r="AA292" s="42">
        <f t="shared" si="60"/>
        <v>6.7</v>
      </c>
      <c r="AB292" s="13">
        <f>Z292+AA292</f>
        <v>73.7</v>
      </c>
      <c r="AC292" s="40">
        <v>23</v>
      </c>
      <c r="AD292" s="40">
        <v>7</v>
      </c>
      <c r="AE292" s="41">
        <f t="shared" si="61"/>
        <v>30</v>
      </c>
      <c r="AF292" s="43">
        <f>AE292*0.1</f>
        <v>3</v>
      </c>
      <c r="AG292" s="22">
        <f>AE292+AF292</f>
        <v>33</v>
      </c>
      <c r="AH292" s="64">
        <f t="shared" si="68"/>
        <v>6.6000000000000005</v>
      </c>
      <c r="AI292" s="38"/>
      <c r="AJ292">
        <f t="shared" si="69"/>
        <v>1</v>
      </c>
      <c r="AK292">
        <f>IF(W292&gt;0,2,IF(AB292&gt;0,2,IF(AG292&gt;0,2,0)))</f>
        <v>2</v>
      </c>
      <c r="AL292">
        <v>2</v>
      </c>
      <c r="AM292" s="64">
        <f>IF(W292&gt;0,VLOOKUP(B292,EnrollmentEthnicityFreeMealsSch!B:E,4,FALSE),0)/3</f>
        <v>43</v>
      </c>
    </row>
    <row r="293" spans="1:39" ht="15" customHeight="1">
      <c r="A293" t="str">
        <f>VLOOKUP(B293,'PUBLIC &amp; PRIVATE'!D:I,6,FALSE)</f>
        <v>1543</v>
      </c>
      <c r="B293" s="33" t="s">
        <v>302</v>
      </c>
      <c r="C293" s="2" t="str">
        <f>VLOOKUP(B293,'PUBLIC &amp; PRIVATE'!D:H,2,FALSE)</f>
        <v>6748 E Main Cross St POB 125</v>
      </c>
      <c r="D293" s="2" t="str">
        <f>VLOOKUP(B293,'PUBLIC &amp; PRIVATE'!D:H,3,FALSE)</f>
        <v>Celestine</v>
      </c>
      <c r="E293" s="2" t="str">
        <f>VLOOKUP(C293,'PUBLIC &amp; PRIVATE'!E:I,4,FALSE)</f>
        <v>47521-0125</v>
      </c>
      <c r="F293" s="2">
        <v>14</v>
      </c>
      <c r="G293" s="2">
        <v>17</v>
      </c>
      <c r="H293" s="2">
        <v>16</v>
      </c>
      <c r="I293" s="4">
        <f t="shared" si="62"/>
        <v>47</v>
      </c>
      <c r="J293" s="13">
        <f t="shared" si="63"/>
        <v>4.7</v>
      </c>
      <c r="K293" s="13">
        <f t="shared" si="64"/>
        <v>51.7</v>
      </c>
      <c r="L293" s="2">
        <v>19</v>
      </c>
      <c r="M293" s="2">
        <v>19</v>
      </c>
      <c r="N293" s="2"/>
      <c r="O293" s="4">
        <f t="shared" si="65"/>
        <v>38</v>
      </c>
      <c r="P293" s="13">
        <f t="shared" si="66"/>
        <v>3.8000000000000003</v>
      </c>
      <c r="Q293" s="13">
        <f t="shared" si="67"/>
        <v>41.8</v>
      </c>
      <c r="R293" s="2"/>
      <c r="S293" s="2"/>
      <c r="T293" s="2"/>
      <c r="U293" s="4">
        <f t="shared" si="56"/>
        <v>0</v>
      </c>
      <c r="V293" s="13">
        <f t="shared" si="57"/>
        <v>0</v>
      </c>
      <c r="W293" s="13">
        <f t="shared" si="58"/>
        <v>0</v>
      </c>
      <c r="X293" s="2"/>
      <c r="Y293" s="2"/>
      <c r="Z293" s="4">
        <f t="shared" si="59"/>
        <v>0</v>
      </c>
      <c r="AA293" s="13">
        <f t="shared" si="60"/>
        <v>0</v>
      </c>
      <c r="AB293" s="13">
        <f>Z293+AA293</f>
        <v>0</v>
      </c>
      <c r="AC293" s="2"/>
      <c r="AD293" s="2"/>
      <c r="AE293" s="4">
        <f t="shared" si="61"/>
        <v>0</v>
      </c>
      <c r="AF293" s="15">
        <f>AE293*0.1</f>
        <v>0</v>
      </c>
      <c r="AG293" s="22">
        <f>AE293+AF293</f>
        <v>0</v>
      </c>
      <c r="AH293" s="64">
        <f t="shared" si="68"/>
        <v>0</v>
      </c>
      <c r="AJ293">
        <f t="shared" si="69"/>
        <v>0</v>
      </c>
      <c r="AK293">
        <f>IF(W293&gt;0,2,IF(AB293&gt;0,2,IF(AG293&gt;0,2,0)))</f>
        <v>0</v>
      </c>
      <c r="AL293">
        <v>2</v>
      </c>
      <c r="AM293" s="64">
        <f>IF(W293&gt;0,VLOOKUP(B293,EnrollmentEthnicityFreeMealsSch!B:E,4,FALSE),0)/3</f>
        <v>0</v>
      </c>
    </row>
    <row r="294" spans="1:39" ht="15" customHeight="1">
      <c r="A294" t="str">
        <f>VLOOKUP(B294,'PUBLIC &amp; PRIVATE'!D:I,6,FALSE)</f>
        <v>1545</v>
      </c>
      <c r="B294" s="33" t="s">
        <v>303</v>
      </c>
      <c r="C294" s="2" t="str">
        <f>VLOOKUP(B294,'PUBLIC &amp; PRIVATE'!D:H,2,FALSE)</f>
        <v>4711 N Dubois Rd NE POB 249</v>
      </c>
      <c r="D294" s="2" t="str">
        <f>VLOOKUP(B294,'PUBLIC &amp; PRIVATE'!D:H,3,FALSE)</f>
        <v>Dubois</v>
      </c>
      <c r="E294" s="2" t="str">
        <f>VLOOKUP(C294,'PUBLIC &amp; PRIVATE'!E:I,4,FALSE)</f>
        <v>47527-0249</v>
      </c>
      <c r="F294" s="2"/>
      <c r="G294" s="2"/>
      <c r="H294" s="2"/>
      <c r="I294" s="4">
        <f t="shared" si="62"/>
        <v>0</v>
      </c>
      <c r="J294" s="13">
        <f t="shared" si="63"/>
        <v>0</v>
      </c>
      <c r="K294" s="13">
        <f t="shared" si="64"/>
        <v>0</v>
      </c>
      <c r="L294" s="2"/>
      <c r="M294" s="2"/>
      <c r="N294" s="2"/>
      <c r="O294" s="4">
        <f t="shared" si="65"/>
        <v>0</v>
      </c>
      <c r="P294" s="13">
        <f t="shared" si="66"/>
        <v>0</v>
      </c>
      <c r="Q294" s="13">
        <f t="shared" si="67"/>
        <v>0</v>
      </c>
      <c r="R294" s="2"/>
      <c r="S294" s="2"/>
      <c r="T294" s="2"/>
      <c r="U294" s="4">
        <f t="shared" si="56"/>
        <v>0</v>
      </c>
      <c r="V294" s="13">
        <f t="shared" si="57"/>
        <v>0</v>
      </c>
      <c r="W294" s="13">
        <f t="shared" si="58"/>
        <v>0</v>
      </c>
      <c r="X294" s="2">
        <v>63</v>
      </c>
      <c r="Y294" s="2">
        <v>69</v>
      </c>
      <c r="Z294" s="4">
        <f t="shared" si="59"/>
        <v>132</v>
      </c>
      <c r="AA294" s="13">
        <f t="shared" si="60"/>
        <v>13.200000000000001</v>
      </c>
      <c r="AB294" s="13">
        <f>Z294+AA294</f>
        <v>145.19999999999999</v>
      </c>
      <c r="AC294" s="2">
        <v>71</v>
      </c>
      <c r="AD294" s="2">
        <v>76</v>
      </c>
      <c r="AE294" s="4">
        <f t="shared" si="61"/>
        <v>147</v>
      </c>
      <c r="AF294" s="15">
        <f>AE294*0.1</f>
        <v>14.700000000000001</v>
      </c>
      <c r="AG294" s="22">
        <f>AE294+AF294</f>
        <v>161.69999999999999</v>
      </c>
      <c r="AH294" s="64">
        <f t="shared" si="68"/>
        <v>32.339999999999996</v>
      </c>
      <c r="AJ294">
        <f t="shared" si="69"/>
        <v>1</v>
      </c>
      <c r="AK294">
        <f>IF(W294&gt;0,2,IF(AB294&gt;0,2,IF(AG294&gt;0,2,0)))</f>
        <v>2</v>
      </c>
      <c r="AL294">
        <v>2</v>
      </c>
      <c r="AM294" s="64">
        <f>IF(W294&gt;0,VLOOKUP(B294,EnrollmentEthnicityFreeMealsSch!B:E,4,FALSE),0)/3</f>
        <v>0</v>
      </c>
    </row>
    <row r="295" spans="1:39" ht="15" customHeight="1">
      <c r="A295" t="str">
        <f>VLOOKUP(B295,'PUBLIC &amp; PRIVATE'!D:I,6,FALSE)</f>
        <v>1549</v>
      </c>
      <c r="B295" s="33" t="s">
        <v>304</v>
      </c>
      <c r="C295" s="2" t="str">
        <f>VLOOKUP(B295,'PUBLIC &amp; PRIVATE'!D:H,2,FALSE)</f>
        <v>4550 N Fourth St</v>
      </c>
      <c r="D295" s="2" t="str">
        <f>VLOOKUP(B295,'PUBLIC &amp; PRIVATE'!D:H,3,FALSE)</f>
        <v>Dubois</v>
      </c>
      <c r="E295" s="2" t="str">
        <f>VLOOKUP(C295,'PUBLIC &amp; PRIVATE'!E:I,4,FALSE)</f>
        <v>47527-0187</v>
      </c>
      <c r="F295" s="2"/>
      <c r="G295" s="2"/>
      <c r="H295" s="2"/>
      <c r="I295" s="4">
        <f t="shared" si="62"/>
        <v>0</v>
      </c>
      <c r="J295" s="13">
        <f t="shared" si="63"/>
        <v>0</v>
      </c>
      <c r="K295" s="13">
        <f t="shared" si="64"/>
        <v>0</v>
      </c>
      <c r="L295" s="2"/>
      <c r="M295" s="2"/>
      <c r="N295" s="2">
        <v>65</v>
      </c>
      <c r="O295" s="4">
        <f t="shared" si="65"/>
        <v>65</v>
      </c>
      <c r="P295" s="13">
        <f t="shared" si="66"/>
        <v>6.5</v>
      </c>
      <c r="Q295" s="13">
        <f t="shared" si="67"/>
        <v>71.5</v>
      </c>
      <c r="R295" s="2">
        <v>62</v>
      </c>
      <c r="S295" s="2">
        <v>67</v>
      </c>
      <c r="T295" s="2">
        <v>71</v>
      </c>
      <c r="U295" s="4">
        <f t="shared" si="56"/>
        <v>200</v>
      </c>
      <c r="V295" s="13">
        <f t="shared" si="57"/>
        <v>20</v>
      </c>
      <c r="W295" s="13">
        <f t="shared" si="58"/>
        <v>220</v>
      </c>
      <c r="X295" s="2"/>
      <c r="Y295" s="2"/>
      <c r="Z295" s="4">
        <f t="shared" si="59"/>
        <v>0</v>
      </c>
      <c r="AA295" s="13">
        <f t="shared" si="60"/>
        <v>0</v>
      </c>
      <c r="AB295" s="13">
        <f>Z295+AA295</f>
        <v>0</v>
      </c>
      <c r="AC295" s="2"/>
      <c r="AD295" s="2"/>
      <c r="AE295" s="4">
        <f t="shared" si="61"/>
        <v>0</v>
      </c>
      <c r="AF295" s="15">
        <f>AE295*0.1</f>
        <v>0</v>
      </c>
      <c r="AG295" s="22">
        <f>AE295+AF295</f>
        <v>0</v>
      </c>
      <c r="AH295" s="64">
        <f t="shared" si="68"/>
        <v>0</v>
      </c>
      <c r="AJ295">
        <f t="shared" si="69"/>
        <v>0</v>
      </c>
      <c r="AK295">
        <f>IF(W295&gt;0,2,IF(AB295&gt;0,2,IF(AG295&gt;0,2,0)))</f>
        <v>2</v>
      </c>
      <c r="AL295">
        <v>2</v>
      </c>
      <c r="AM295" s="64">
        <f>IF(W295&gt;0,VLOOKUP(B295,EnrollmentEthnicityFreeMealsSch!B:E,4,FALSE),0)/3</f>
        <v>23.333333333333332</v>
      </c>
    </row>
    <row r="296" spans="1:39" ht="15" customHeight="1">
      <c r="A296" t="str">
        <f>VLOOKUP(B296,'PUBLIC &amp; PRIVATE'!D:I,6,FALSE)</f>
        <v>1577</v>
      </c>
      <c r="B296" s="33" t="s">
        <v>305</v>
      </c>
      <c r="C296" s="2" t="str">
        <f>VLOOKUP(B296,'PUBLIC &amp; PRIVATE'!D:H,2,FALSE)</f>
        <v>5533 E St Raphael St Box 5A</v>
      </c>
      <c r="D296" s="2" t="str">
        <f>VLOOKUP(B296,'PUBLIC &amp; PRIVATE'!D:H,3,FALSE)</f>
        <v>Dubois</v>
      </c>
      <c r="E296" s="2" t="str">
        <f>VLOOKUP(C296,'PUBLIC &amp; PRIVATE'!E:I,4,FALSE)</f>
        <v>47527-9802</v>
      </c>
      <c r="F296" s="2">
        <v>43</v>
      </c>
      <c r="G296" s="2">
        <v>44</v>
      </c>
      <c r="H296" s="2">
        <v>40</v>
      </c>
      <c r="I296" s="4">
        <f t="shared" si="62"/>
        <v>127</v>
      </c>
      <c r="J296" s="13">
        <f t="shared" si="63"/>
        <v>12.700000000000001</v>
      </c>
      <c r="K296" s="13">
        <f t="shared" si="64"/>
        <v>139.69999999999999</v>
      </c>
      <c r="L296" s="2">
        <v>41</v>
      </c>
      <c r="M296" s="2">
        <v>36</v>
      </c>
      <c r="N296" s="2"/>
      <c r="O296" s="4">
        <f t="shared" si="65"/>
        <v>77</v>
      </c>
      <c r="P296" s="13">
        <f t="shared" si="66"/>
        <v>7.7</v>
      </c>
      <c r="Q296" s="13">
        <f t="shared" si="67"/>
        <v>84.7</v>
      </c>
      <c r="R296" s="2"/>
      <c r="S296" s="2"/>
      <c r="T296" s="2"/>
      <c r="U296" s="4">
        <f t="shared" si="56"/>
        <v>0</v>
      </c>
      <c r="V296" s="13">
        <f t="shared" si="57"/>
        <v>0</v>
      </c>
      <c r="W296" s="13">
        <f t="shared" si="58"/>
        <v>0</v>
      </c>
      <c r="X296" s="2"/>
      <c r="Y296" s="2"/>
      <c r="Z296" s="4">
        <f t="shared" si="59"/>
        <v>0</v>
      </c>
      <c r="AA296" s="13">
        <f t="shared" si="60"/>
        <v>0</v>
      </c>
      <c r="AB296" s="13">
        <f>Z296+AA296</f>
        <v>0</v>
      </c>
      <c r="AC296" s="2"/>
      <c r="AD296" s="2"/>
      <c r="AE296" s="4">
        <f t="shared" si="61"/>
        <v>0</v>
      </c>
      <c r="AF296" s="15">
        <f>AE296*0.1</f>
        <v>0</v>
      </c>
      <c r="AG296" s="22">
        <f>AE296+AF296</f>
        <v>0</v>
      </c>
      <c r="AH296" s="64">
        <f t="shared" si="68"/>
        <v>0</v>
      </c>
      <c r="AJ296">
        <f t="shared" si="69"/>
        <v>0</v>
      </c>
      <c r="AK296">
        <f>IF(W296&gt;0,2,IF(AB296&gt;0,2,IF(AG296&gt;0,2,0)))</f>
        <v>0</v>
      </c>
      <c r="AL296">
        <v>2</v>
      </c>
      <c r="AM296" s="64">
        <f>IF(W296&gt;0,VLOOKUP(B296,EnrollmentEthnicityFreeMealsSch!B:E,4,FALSE),0)/3</f>
        <v>0</v>
      </c>
    </row>
    <row r="297" spans="1:39" ht="15" customHeight="1">
      <c r="A297" t="str">
        <f>VLOOKUP(B297,'PUBLIC &amp; PRIVATE'!D:I,6,FALSE)</f>
        <v>1563</v>
      </c>
      <c r="B297" s="33" t="s">
        <v>306</v>
      </c>
      <c r="C297" s="2" t="str">
        <f>VLOOKUP(B297,'PUBLIC &amp; PRIVATE'!D:H,2,FALSE)</f>
        <v>4613 S Pine Ridge Rd</v>
      </c>
      <c r="D297" s="2" t="str">
        <f>VLOOKUP(B297,'PUBLIC &amp; PRIVATE'!D:H,3,FALSE)</f>
        <v>Birdseye</v>
      </c>
      <c r="E297" s="2" t="str">
        <f>VLOOKUP(C297,'PUBLIC &amp; PRIVATE'!E:I,4,FALSE)</f>
        <v>47513-9745</v>
      </c>
      <c r="F297" s="2">
        <v>59</v>
      </c>
      <c r="G297" s="2">
        <v>44</v>
      </c>
      <c r="H297" s="2">
        <v>35</v>
      </c>
      <c r="I297" s="4">
        <f t="shared" si="62"/>
        <v>138</v>
      </c>
      <c r="J297" s="13">
        <f t="shared" si="63"/>
        <v>13.8</v>
      </c>
      <c r="K297" s="13">
        <f t="shared" si="64"/>
        <v>151.80000000000001</v>
      </c>
      <c r="L297" s="2">
        <v>44</v>
      </c>
      <c r="M297" s="2">
        <v>42</v>
      </c>
      <c r="N297" s="2"/>
      <c r="O297" s="4">
        <f t="shared" si="65"/>
        <v>86</v>
      </c>
      <c r="P297" s="13">
        <f t="shared" si="66"/>
        <v>8.6</v>
      </c>
      <c r="Q297" s="13">
        <f t="shared" si="67"/>
        <v>94.6</v>
      </c>
      <c r="R297" s="2"/>
      <c r="S297" s="2"/>
      <c r="T297" s="2"/>
      <c r="U297" s="4">
        <f t="shared" si="56"/>
        <v>0</v>
      </c>
      <c r="V297" s="13">
        <f t="shared" si="57"/>
        <v>0</v>
      </c>
      <c r="W297" s="13">
        <f t="shared" si="58"/>
        <v>0</v>
      </c>
      <c r="X297" s="2"/>
      <c r="Y297" s="2"/>
      <c r="Z297" s="4">
        <f t="shared" si="59"/>
        <v>0</v>
      </c>
      <c r="AA297" s="13">
        <f t="shared" si="60"/>
        <v>0</v>
      </c>
      <c r="AB297" s="13">
        <f>Z297+AA297</f>
        <v>0</v>
      </c>
      <c r="AC297" s="2"/>
      <c r="AD297" s="2"/>
      <c r="AE297" s="4">
        <f t="shared" si="61"/>
        <v>0</v>
      </c>
      <c r="AF297" s="15">
        <f>AE297*0.1</f>
        <v>0</v>
      </c>
      <c r="AG297" s="22">
        <f>AE297+AF297</f>
        <v>0</v>
      </c>
      <c r="AH297" s="64">
        <f t="shared" si="68"/>
        <v>0</v>
      </c>
      <c r="AJ297">
        <f t="shared" si="69"/>
        <v>0</v>
      </c>
      <c r="AK297">
        <f>IF(W297&gt;0,2,IF(AB297&gt;0,2,IF(AG297&gt;0,2,0)))</f>
        <v>0</v>
      </c>
      <c r="AL297">
        <v>2</v>
      </c>
      <c r="AM297" s="64">
        <f>IF(W297&gt;0,VLOOKUP(B297,EnrollmentEthnicityFreeMealsSch!B:E,4,FALSE),0)/3</f>
        <v>0</v>
      </c>
    </row>
    <row r="298" spans="1:39" ht="15" customHeight="1">
      <c r="A298" t="str">
        <f>VLOOKUP(B298,'PUBLIC &amp; PRIVATE'!D:I,6,FALSE)</f>
        <v>1581</v>
      </c>
      <c r="B298" s="33" t="s">
        <v>307</v>
      </c>
      <c r="C298" s="2" t="str">
        <f>VLOOKUP(B298,'PUBLIC &amp; PRIVATE'!D:H,2,FALSE)</f>
        <v>402 E 8th St</v>
      </c>
      <c r="D298" s="2" t="str">
        <f>VLOOKUP(B298,'PUBLIC &amp; PRIVATE'!D:H,3,FALSE)</f>
        <v>Ferdinand</v>
      </c>
      <c r="E298" s="2" t="str">
        <f>VLOOKUP(C298,'PUBLIC &amp; PRIVATE'!E:I,4,FALSE)</f>
        <v>47532-9234</v>
      </c>
      <c r="F298" s="2">
        <v>66</v>
      </c>
      <c r="G298" s="2">
        <v>40</v>
      </c>
      <c r="H298" s="2">
        <v>50</v>
      </c>
      <c r="I298" s="4">
        <f t="shared" si="62"/>
        <v>156</v>
      </c>
      <c r="J298" s="13">
        <f t="shared" si="63"/>
        <v>15.600000000000001</v>
      </c>
      <c r="K298" s="13">
        <f t="shared" si="64"/>
        <v>171.6</v>
      </c>
      <c r="L298" s="2">
        <v>43</v>
      </c>
      <c r="M298" s="2">
        <v>56</v>
      </c>
      <c r="N298" s="2"/>
      <c r="O298" s="4">
        <f t="shared" si="65"/>
        <v>99</v>
      </c>
      <c r="P298" s="13">
        <f t="shared" si="66"/>
        <v>9.9</v>
      </c>
      <c r="Q298" s="13">
        <f t="shared" si="67"/>
        <v>108.9</v>
      </c>
      <c r="R298" s="2"/>
      <c r="S298" s="2"/>
      <c r="T298" s="2"/>
      <c r="U298" s="4">
        <f t="shared" si="56"/>
        <v>0</v>
      </c>
      <c r="V298" s="13">
        <f t="shared" si="57"/>
        <v>0</v>
      </c>
      <c r="W298" s="13">
        <f t="shared" si="58"/>
        <v>0</v>
      </c>
      <c r="X298" s="2"/>
      <c r="Y298" s="2"/>
      <c r="Z298" s="4">
        <f t="shared" si="59"/>
        <v>0</v>
      </c>
      <c r="AA298" s="13">
        <f t="shared" si="60"/>
        <v>0</v>
      </c>
      <c r="AB298" s="13">
        <f>Z298+AA298</f>
        <v>0</v>
      </c>
      <c r="AC298" s="2"/>
      <c r="AD298" s="2"/>
      <c r="AE298" s="4">
        <f t="shared" si="61"/>
        <v>0</v>
      </c>
      <c r="AF298" s="15">
        <f>AE298*0.1</f>
        <v>0</v>
      </c>
      <c r="AG298" s="22">
        <f>AE298+AF298</f>
        <v>0</v>
      </c>
      <c r="AH298" s="64">
        <f t="shared" si="68"/>
        <v>0</v>
      </c>
      <c r="AJ298">
        <f t="shared" si="69"/>
        <v>0</v>
      </c>
      <c r="AK298">
        <f>IF(W298&gt;0,2,IF(AB298&gt;0,2,IF(AG298&gt;0,2,0)))</f>
        <v>0</v>
      </c>
      <c r="AL298">
        <v>2</v>
      </c>
      <c r="AM298" s="64">
        <f>IF(W298&gt;0,VLOOKUP(B298,EnrollmentEthnicityFreeMealsSch!B:E,4,FALSE),0)/3</f>
        <v>0</v>
      </c>
    </row>
    <row r="299" spans="1:39" ht="15" customHeight="1">
      <c r="A299" t="str">
        <f>VLOOKUP(B299,'PUBLIC &amp; PRIVATE'!D:I,6,FALSE)</f>
        <v>1583</v>
      </c>
      <c r="B299" s="33" t="s">
        <v>308</v>
      </c>
      <c r="C299" s="2" t="str">
        <f>VLOOKUP(B299,'PUBLIC &amp; PRIVATE'!D:H,2,FALSE)</f>
        <v>432 E 15th St</v>
      </c>
      <c r="D299" s="2" t="str">
        <f>VLOOKUP(B299,'PUBLIC &amp; PRIVATE'!D:H,3,FALSE)</f>
        <v>FERDINAND</v>
      </c>
      <c r="E299" s="2" t="str">
        <f>VLOOKUP(C299,'PUBLIC &amp; PRIVATE'!E:I,4,FALSE)</f>
        <v>47532-9222</v>
      </c>
      <c r="F299" s="2"/>
      <c r="G299" s="2"/>
      <c r="H299" s="2"/>
      <c r="I299" s="4">
        <f t="shared" si="62"/>
        <v>0</v>
      </c>
      <c r="J299" s="13">
        <f t="shared" si="63"/>
        <v>0</v>
      </c>
      <c r="K299" s="13">
        <f t="shared" si="64"/>
        <v>0</v>
      </c>
      <c r="L299" s="2"/>
      <c r="M299" s="2"/>
      <c r="N299" s="2"/>
      <c r="O299" s="4">
        <f t="shared" si="65"/>
        <v>0</v>
      </c>
      <c r="P299" s="13">
        <f t="shared" si="66"/>
        <v>0</v>
      </c>
      <c r="Q299" s="13">
        <f t="shared" si="67"/>
        <v>0</v>
      </c>
      <c r="R299" s="2"/>
      <c r="S299" s="2">
        <v>100</v>
      </c>
      <c r="T299" s="2">
        <v>111</v>
      </c>
      <c r="U299" s="4">
        <f t="shared" si="56"/>
        <v>211</v>
      </c>
      <c r="V299" s="13">
        <f t="shared" si="57"/>
        <v>21.1</v>
      </c>
      <c r="W299" s="13">
        <f t="shared" si="58"/>
        <v>232.1</v>
      </c>
      <c r="X299" s="2">
        <v>96</v>
      </c>
      <c r="Y299" s="2">
        <v>103</v>
      </c>
      <c r="Z299" s="4">
        <f t="shared" si="59"/>
        <v>199</v>
      </c>
      <c r="AA299" s="13">
        <f t="shared" si="60"/>
        <v>19.900000000000002</v>
      </c>
      <c r="AB299" s="13">
        <f>Z299+AA299</f>
        <v>218.9</v>
      </c>
      <c r="AC299" s="2">
        <v>86</v>
      </c>
      <c r="AD299" s="2">
        <v>97</v>
      </c>
      <c r="AE299" s="4">
        <f t="shared" si="61"/>
        <v>183</v>
      </c>
      <c r="AF299" s="15">
        <f>AE299*0.1</f>
        <v>18.3</v>
      </c>
      <c r="AG299" s="22">
        <f>AE299+AF299</f>
        <v>201.3</v>
      </c>
      <c r="AH299" s="64">
        <f t="shared" si="68"/>
        <v>40.260000000000005</v>
      </c>
      <c r="AJ299">
        <f t="shared" si="69"/>
        <v>1</v>
      </c>
      <c r="AK299">
        <f>IF(W299&gt;0,2,IF(AB299&gt;0,2,IF(AG299&gt;0,2,0)))</f>
        <v>2</v>
      </c>
      <c r="AL299">
        <v>2</v>
      </c>
      <c r="AM299" s="64">
        <f>IF(W299&gt;0,VLOOKUP(B299,EnrollmentEthnicityFreeMealsSch!B:E,4,FALSE),0)/3</f>
        <v>47</v>
      </c>
    </row>
    <row r="300" spans="1:39" ht="15" customHeight="1">
      <c r="A300" t="str">
        <f>VLOOKUP(B300,'PUBLIC &amp; PRIVATE'!D:I,6,FALSE)</f>
        <v>1586</v>
      </c>
      <c r="B300" s="33" t="s">
        <v>309</v>
      </c>
      <c r="C300" s="2" t="str">
        <f>VLOOKUP(B300,'PUBLIC &amp; PRIVATE'!D:H,2,FALSE)</f>
        <v>4770 S State Rd 162</v>
      </c>
      <c r="D300" s="2" t="str">
        <f>VLOOKUP(B300,'PUBLIC &amp; PRIVATE'!D:H,3,FALSE)</f>
        <v>Huntingburg</v>
      </c>
      <c r="E300" s="2" t="str">
        <f>VLOOKUP(C300,'PUBLIC &amp; PRIVATE'!E:I,4,FALSE)</f>
        <v>47542-0000</v>
      </c>
      <c r="F300" s="2"/>
      <c r="G300" s="2"/>
      <c r="H300" s="2"/>
      <c r="I300" s="4">
        <f t="shared" si="62"/>
        <v>0</v>
      </c>
      <c r="J300" s="13">
        <f t="shared" si="63"/>
        <v>0</v>
      </c>
      <c r="K300" s="13">
        <f t="shared" si="64"/>
        <v>0</v>
      </c>
      <c r="L300" s="2"/>
      <c r="M300" s="2"/>
      <c r="N300" s="2">
        <v>122</v>
      </c>
      <c r="O300" s="4">
        <f t="shared" si="65"/>
        <v>122</v>
      </c>
      <c r="P300" s="13">
        <f t="shared" si="66"/>
        <v>12.200000000000001</v>
      </c>
      <c r="Q300" s="13">
        <f t="shared" si="67"/>
        <v>134.19999999999999</v>
      </c>
      <c r="R300" s="2">
        <v>84</v>
      </c>
      <c r="S300" s="2"/>
      <c r="T300" s="2"/>
      <c r="U300" s="4">
        <f t="shared" si="56"/>
        <v>84</v>
      </c>
      <c r="V300" s="13">
        <f t="shared" si="57"/>
        <v>8.4</v>
      </c>
      <c r="W300" s="13">
        <f t="shared" si="58"/>
        <v>92.4</v>
      </c>
      <c r="X300" s="2"/>
      <c r="Y300" s="2"/>
      <c r="Z300" s="4">
        <f t="shared" si="59"/>
        <v>0</v>
      </c>
      <c r="AA300" s="13">
        <f t="shared" si="60"/>
        <v>0</v>
      </c>
      <c r="AB300" s="13">
        <f>Z300+AA300</f>
        <v>0</v>
      </c>
      <c r="AC300" s="2"/>
      <c r="AD300" s="2"/>
      <c r="AE300" s="4">
        <f t="shared" si="61"/>
        <v>0</v>
      </c>
      <c r="AF300" s="15">
        <f>AE300*0.1</f>
        <v>0</v>
      </c>
      <c r="AG300" s="22">
        <f>AE300+AF300</f>
        <v>0</v>
      </c>
      <c r="AH300" s="64">
        <f t="shared" si="68"/>
        <v>0</v>
      </c>
      <c r="AJ300">
        <f t="shared" si="69"/>
        <v>0</v>
      </c>
      <c r="AK300">
        <f>IF(W300&gt;0,2,IF(AB300&gt;0,2,IF(AG300&gt;0,2,0)))</f>
        <v>2</v>
      </c>
      <c r="AL300">
        <v>2</v>
      </c>
      <c r="AM300" s="64">
        <f>IF(W300&gt;0,VLOOKUP(B300,EnrollmentEthnicityFreeMealsSch!B:E,4,FALSE),0)/3</f>
        <v>18</v>
      </c>
    </row>
    <row r="301" spans="1:39" ht="15" customHeight="1">
      <c r="A301" t="str">
        <f>VLOOKUP(B301,'PUBLIC &amp; PRIVATE'!D:I,6,FALSE)</f>
        <v>1529</v>
      </c>
      <c r="B301" s="33" t="s">
        <v>310</v>
      </c>
      <c r="C301" s="2" t="str">
        <f>VLOOKUP(B301,'PUBLIC &amp; PRIVATE'!D:H,2,FALSE)</f>
        <v>408 Meridian St</v>
      </c>
      <c r="D301" s="2" t="str">
        <f>VLOOKUP(B301,'PUBLIC &amp; PRIVATE'!D:H,3,FALSE)</f>
        <v>Holland</v>
      </c>
      <c r="E301" s="2" t="str">
        <f>VLOOKUP(C301,'PUBLIC &amp; PRIVATE'!E:I,4,FALSE)</f>
        <v>47541-9999</v>
      </c>
      <c r="F301" s="2">
        <v>43</v>
      </c>
      <c r="G301" s="2">
        <v>38</v>
      </c>
      <c r="H301" s="2">
        <v>28</v>
      </c>
      <c r="I301" s="4">
        <f t="shared" si="62"/>
        <v>109</v>
      </c>
      <c r="J301" s="13">
        <f t="shared" si="63"/>
        <v>10.9</v>
      </c>
      <c r="K301" s="13">
        <f t="shared" si="64"/>
        <v>119.9</v>
      </c>
      <c r="L301" s="2">
        <v>32</v>
      </c>
      <c r="M301" s="2">
        <v>28</v>
      </c>
      <c r="N301" s="2">
        <v>23</v>
      </c>
      <c r="O301" s="4">
        <f t="shared" si="65"/>
        <v>83</v>
      </c>
      <c r="P301" s="13">
        <f t="shared" si="66"/>
        <v>8.3000000000000007</v>
      </c>
      <c r="Q301" s="13">
        <f t="shared" si="67"/>
        <v>91.3</v>
      </c>
      <c r="R301" s="2"/>
      <c r="S301" s="2"/>
      <c r="T301" s="2"/>
      <c r="U301" s="4">
        <f t="shared" si="56"/>
        <v>0</v>
      </c>
      <c r="V301" s="13">
        <f t="shared" si="57"/>
        <v>0</v>
      </c>
      <c r="W301" s="13">
        <f t="shared" si="58"/>
        <v>0</v>
      </c>
      <c r="X301" s="2"/>
      <c r="Y301" s="2"/>
      <c r="Z301" s="4">
        <f t="shared" si="59"/>
        <v>0</v>
      </c>
      <c r="AA301" s="13">
        <f t="shared" si="60"/>
        <v>0</v>
      </c>
      <c r="AB301" s="13">
        <f>Z301+AA301</f>
        <v>0</v>
      </c>
      <c r="AC301" s="2"/>
      <c r="AD301" s="2"/>
      <c r="AE301" s="4">
        <f t="shared" si="61"/>
        <v>0</v>
      </c>
      <c r="AF301" s="15">
        <f>AE301*0.1</f>
        <v>0</v>
      </c>
      <c r="AG301" s="22">
        <f>AE301+AF301</f>
        <v>0</v>
      </c>
      <c r="AH301" s="64">
        <f t="shared" si="68"/>
        <v>0</v>
      </c>
      <c r="AJ301">
        <f t="shared" si="69"/>
        <v>0</v>
      </c>
      <c r="AK301">
        <f>IF(W301&gt;0,2,IF(AB301&gt;0,2,IF(AG301&gt;0,2,0)))</f>
        <v>0</v>
      </c>
      <c r="AL301">
        <v>2</v>
      </c>
      <c r="AM301" s="64">
        <f>IF(W301&gt;0,VLOOKUP(B301,EnrollmentEthnicityFreeMealsSch!B:E,4,FALSE),0)/3</f>
        <v>0</v>
      </c>
    </row>
    <row r="302" spans="1:39" ht="15" customHeight="1">
      <c r="A302" t="str">
        <f>VLOOKUP(B302,'PUBLIC &amp; PRIVATE'!D:I,6,FALSE)</f>
        <v>1587</v>
      </c>
      <c r="B302" s="33" t="s">
        <v>311</v>
      </c>
      <c r="C302" s="2" t="str">
        <f>VLOOKUP(B302,'PUBLIC &amp; PRIVATE'!D:H,2,FALSE)</f>
        <v>1112 S Main St</v>
      </c>
      <c r="D302" s="2" t="str">
        <f>VLOOKUP(B302,'PUBLIC &amp; PRIVATE'!D:H,3,FALSE)</f>
        <v>Huntingburg</v>
      </c>
      <c r="E302" s="2" t="str">
        <f>VLOOKUP(C302,'PUBLIC &amp; PRIVATE'!E:I,4,FALSE)</f>
        <v>47542-1099</v>
      </c>
      <c r="F302" s="2"/>
      <c r="G302" s="2"/>
      <c r="H302" s="2"/>
      <c r="I302" s="4">
        <f t="shared" si="62"/>
        <v>0</v>
      </c>
      <c r="J302" s="13">
        <f t="shared" si="63"/>
        <v>0</v>
      </c>
      <c r="K302" s="13">
        <f t="shared" si="64"/>
        <v>0</v>
      </c>
      <c r="L302" s="2"/>
      <c r="M302" s="2"/>
      <c r="N302" s="2"/>
      <c r="O302" s="4">
        <f t="shared" si="65"/>
        <v>0</v>
      </c>
      <c r="P302" s="13">
        <f t="shared" si="66"/>
        <v>0</v>
      </c>
      <c r="Q302" s="13">
        <f t="shared" si="67"/>
        <v>0</v>
      </c>
      <c r="R302" s="2">
        <v>146</v>
      </c>
      <c r="S302" s="2">
        <v>127</v>
      </c>
      <c r="T302" s="2">
        <v>117</v>
      </c>
      <c r="U302" s="4">
        <f t="shared" si="56"/>
        <v>390</v>
      </c>
      <c r="V302" s="13">
        <f t="shared" si="57"/>
        <v>39</v>
      </c>
      <c r="W302" s="13">
        <f t="shared" si="58"/>
        <v>429</v>
      </c>
      <c r="X302" s="2"/>
      <c r="Y302" s="2"/>
      <c r="Z302" s="4">
        <f t="shared" si="59"/>
        <v>0</v>
      </c>
      <c r="AA302" s="13">
        <f t="shared" si="60"/>
        <v>0</v>
      </c>
      <c r="AB302" s="13">
        <f>Z302+AA302</f>
        <v>0</v>
      </c>
      <c r="AC302" s="2"/>
      <c r="AD302" s="2"/>
      <c r="AE302" s="4">
        <f t="shared" si="61"/>
        <v>0</v>
      </c>
      <c r="AF302" s="15">
        <f>AE302*0.1</f>
        <v>0</v>
      </c>
      <c r="AG302" s="22">
        <f>AE302+AF302</f>
        <v>0</v>
      </c>
      <c r="AH302" s="64">
        <f t="shared" si="68"/>
        <v>0</v>
      </c>
      <c r="AJ302">
        <f t="shared" si="69"/>
        <v>0</v>
      </c>
      <c r="AK302">
        <f>IF(W302&gt;0,2,IF(AB302&gt;0,2,IF(AG302&gt;0,2,0)))</f>
        <v>2</v>
      </c>
      <c r="AL302">
        <v>2</v>
      </c>
      <c r="AM302" s="64">
        <f>IF(W302&gt;0,VLOOKUP(B302,EnrollmentEthnicityFreeMealsSch!B:E,4,FALSE),0)/3</f>
        <v>57</v>
      </c>
    </row>
    <row r="303" spans="1:39" ht="15" customHeight="1">
      <c r="A303" t="str">
        <f>VLOOKUP(B303,'PUBLIC &amp; PRIVATE'!D:I,6,FALSE)</f>
        <v>1588</v>
      </c>
      <c r="B303" s="33" t="s">
        <v>312</v>
      </c>
      <c r="C303" s="2" t="str">
        <f>VLOOKUP(B303,'PUBLIC &amp; PRIVATE'!D:H,2,FALSE)</f>
        <v>1110 S Main St</v>
      </c>
      <c r="D303" s="2" t="str">
        <f>VLOOKUP(B303,'PUBLIC &amp; PRIVATE'!D:H,3,FALSE)</f>
        <v>Huntingburg</v>
      </c>
      <c r="E303" s="2" t="str">
        <f>VLOOKUP(C303,'PUBLIC &amp; PRIVATE'!E:I,4,FALSE)</f>
        <v>47542-9404</v>
      </c>
      <c r="F303" s="2"/>
      <c r="G303" s="2"/>
      <c r="H303" s="2"/>
      <c r="I303" s="4">
        <f t="shared" si="62"/>
        <v>0</v>
      </c>
      <c r="J303" s="13">
        <f t="shared" si="63"/>
        <v>0</v>
      </c>
      <c r="K303" s="13">
        <f t="shared" si="64"/>
        <v>0</v>
      </c>
      <c r="L303" s="2"/>
      <c r="M303" s="2"/>
      <c r="N303" s="2"/>
      <c r="O303" s="4">
        <f t="shared" si="65"/>
        <v>0</v>
      </c>
      <c r="P303" s="13">
        <f t="shared" si="66"/>
        <v>0</v>
      </c>
      <c r="Q303" s="13">
        <f t="shared" si="67"/>
        <v>0</v>
      </c>
      <c r="R303" s="2"/>
      <c r="S303" s="2"/>
      <c r="T303" s="2"/>
      <c r="U303" s="4">
        <f t="shared" si="56"/>
        <v>0</v>
      </c>
      <c r="V303" s="13">
        <f t="shared" si="57"/>
        <v>0</v>
      </c>
      <c r="W303" s="13">
        <f t="shared" si="58"/>
        <v>0</v>
      </c>
      <c r="X303" s="2">
        <v>123</v>
      </c>
      <c r="Y303" s="2">
        <v>133</v>
      </c>
      <c r="Z303" s="4">
        <f t="shared" si="59"/>
        <v>256</v>
      </c>
      <c r="AA303" s="13">
        <f t="shared" si="60"/>
        <v>25.6</v>
      </c>
      <c r="AB303" s="13">
        <f>Z303+AA303</f>
        <v>281.60000000000002</v>
      </c>
      <c r="AC303" s="2">
        <v>148</v>
      </c>
      <c r="AD303" s="2">
        <v>128</v>
      </c>
      <c r="AE303" s="4">
        <f t="shared" si="61"/>
        <v>276</v>
      </c>
      <c r="AF303" s="15">
        <f>AE303*0.1</f>
        <v>27.6</v>
      </c>
      <c r="AG303" s="22">
        <f>AE303+AF303</f>
        <v>303.60000000000002</v>
      </c>
      <c r="AH303" s="64">
        <f t="shared" si="68"/>
        <v>60.720000000000006</v>
      </c>
      <c r="AJ303">
        <f t="shared" si="69"/>
        <v>1</v>
      </c>
      <c r="AK303">
        <f>IF(W303&gt;0,2,IF(AB303&gt;0,2,IF(AG303&gt;0,2,0)))</f>
        <v>2</v>
      </c>
      <c r="AL303">
        <v>2</v>
      </c>
      <c r="AM303" s="64">
        <f>IF(W303&gt;0,VLOOKUP(B303,EnrollmentEthnicityFreeMealsSch!B:E,4,FALSE),0)/3</f>
        <v>0</v>
      </c>
    </row>
    <row r="304" spans="1:39" ht="15" customHeight="1">
      <c r="A304" t="str">
        <f>VLOOKUP(B304,'PUBLIC &amp; PRIVATE'!D:I,6,FALSE)</f>
        <v>1590</v>
      </c>
      <c r="B304" s="33" t="s">
        <v>313</v>
      </c>
      <c r="C304" s="2" t="str">
        <f>VLOOKUP(B304,'PUBLIC &amp; PRIVATE'!D:H,2,FALSE)</f>
        <v>501 W Sunset Dr</v>
      </c>
      <c r="D304" s="2" t="str">
        <f>VLOOKUP(B304,'PUBLIC &amp; PRIVATE'!D:H,3,FALSE)</f>
        <v>Huntingburg</v>
      </c>
      <c r="E304" s="2" t="str">
        <f>VLOOKUP(C304,'PUBLIC &amp; PRIVATE'!E:I,4,FALSE)</f>
        <v>47542-0000</v>
      </c>
      <c r="F304" s="2">
        <v>106</v>
      </c>
      <c r="G304" s="2">
        <v>93</v>
      </c>
      <c r="H304" s="2">
        <v>99</v>
      </c>
      <c r="I304" s="4">
        <f t="shared" si="62"/>
        <v>298</v>
      </c>
      <c r="J304" s="13">
        <f t="shared" si="63"/>
        <v>29.8</v>
      </c>
      <c r="K304" s="13">
        <f t="shared" si="64"/>
        <v>327.8</v>
      </c>
      <c r="L304" s="2">
        <v>114</v>
      </c>
      <c r="M304" s="2">
        <v>97</v>
      </c>
      <c r="N304" s="2">
        <v>105</v>
      </c>
      <c r="O304" s="4">
        <f t="shared" si="65"/>
        <v>316</v>
      </c>
      <c r="P304" s="13">
        <f t="shared" si="66"/>
        <v>31.6</v>
      </c>
      <c r="Q304" s="13">
        <f t="shared" si="67"/>
        <v>347.6</v>
      </c>
      <c r="R304" s="2"/>
      <c r="S304" s="2"/>
      <c r="T304" s="2"/>
      <c r="U304" s="4">
        <f t="shared" si="56"/>
        <v>0</v>
      </c>
      <c r="V304" s="13">
        <f t="shared" si="57"/>
        <v>0</v>
      </c>
      <c r="W304" s="13">
        <f t="shared" si="58"/>
        <v>0</v>
      </c>
      <c r="X304" s="2"/>
      <c r="Y304" s="2"/>
      <c r="Z304" s="4">
        <f t="shared" si="59"/>
        <v>0</v>
      </c>
      <c r="AA304" s="13">
        <f t="shared" si="60"/>
        <v>0</v>
      </c>
      <c r="AB304" s="13">
        <f>Z304+AA304</f>
        <v>0</v>
      </c>
      <c r="AC304" s="2"/>
      <c r="AD304" s="2"/>
      <c r="AE304" s="4">
        <f t="shared" si="61"/>
        <v>0</v>
      </c>
      <c r="AF304" s="15">
        <f>AE304*0.1</f>
        <v>0</v>
      </c>
      <c r="AG304" s="22">
        <f>AE304+AF304</f>
        <v>0</v>
      </c>
      <c r="AH304" s="64">
        <f t="shared" si="68"/>
        <v>0</v>
      </c>
      <c r="AJ304">
        <f t="shared" si="69"/>
        <v>0</v>
      </c>
      <c r="AK304">
        <f>IF(W304&gt;0,2,IF(AB304&gt;0,2,IF(AG304&gt;0,2,0)))</f>
        <v>0</v>
      </c>
      <c r="AL304">
        <v>2</v>
      </c>
      <c r="AM304" s="64">
        <f>IF(W304&gt;0,VLOOKUP(B304,EnrollmentEthnicityFreeMealsSch!B:E,4,FALSE),0)/3</f>
        <v>0</v>
      </c>
    </row>
    <row r="305" spans="1:39" ht="15" customHeight="1">
      <c r="A305" t="str">
        <f>VLOOKUP(B305,'PUBLIC &amp; PRIVATE'!D:I,6,FALSE)</f>
        <v>1569</v>
      </c>
      <c r="B305" s="33" t="s">
        <v>314</v>
      </c>
      <c r="C305" s="2" t="str">
        <f>VLOOKUP(B305,'PUBLIC &amp; PRIVATE'!D:H,2,FALSE)</f>
        <v>2386 N 500 W PO Box 95</v>
      </c>
      <c r="D305" s="2" t="str">
        <f>VLOOKUP(B305,'PUBLIC &amp; PRIVATE'!D:H,3,FALSE)</f>
        <v>Ireland</v>
      </c>
      <c r="E305" s="2" t="str">
        <f>VLOOKUP(C305,'PUBLIC &amp; PRIVATE'!E:I,4,FALSE)</f>
        <v>47545-0095</v>
      </c>
      <c r="F305" s="2">
        <v>86</v>
      </c>
      <c r="G305" s="2">
        <v>82</v>
      </c>
      <c r="H305" s="2">
        <v>99</v>
      </c>
      <c r="I305" s="4">
        <f t="shared" si="62"/>
        <v>267</v>
      </c>
      <c r="J305" s="13">
        <f t="shared" si="63"/>
        <v>26.700000000000003</v>
      </c>
      <c r="K305" s="13">
        <f t="shared" si="64"/>
        <v>293.7</v>
      </c>
      <c r="L305" s="2">
        <v>75</v>
      </c>
      <c r="M305" s="2">
        <v>93</v>
      </c>
      <c r="N305" s="2">
        <v>108</v>
      </c>
      <c r="O305" s="4">
        <f t="shared" si="65"/>
        <v>276</v>
      </c>
      <c r="P305" s="13">
        <f t="shared" si="66"/>
        <v>27.6</v>
      </c>
      <c r="Q305" s="13">
        <f t="shared" si="67"/>
        <v>303.60000000000002</v>
      </c>
      <c r="R305" s="2"/>
      <c r="S305" s="2"/>
      <c r="T305" s="2"/>
      <c r="U305" s="4">
        <f t="shared" si="56"/>
        <v>0</v>
      </c>
      <c r="V305" s="13">
        <f t="shared" si="57"/>
        <v>0</v>
      </c>
      <c r="W305" s="13">
        <f t="shared" si="58"/>
        <v>0</v>
      </c>
      <c r="X305" s="2"/>
      <c r="Y305" s="2"/>
      <c r="Z305" s="4">
        <f t="shared" si="59"/>
        <v>0</v>
      </c>
      <c r="AA305" s="13">
        <f t="shared" si="60"/>
        <v>0</v>
      </c>
      <c r="AB305" s="13">
        <f>Z305+AA305</f>
        <v>0</v>
      </c>
      <c r="AC305" s="2"/>
      <c r="AD305" s="2"/>
      <c r="AE305" s="4">
        <f t="shared" si="61"/>
        <v>0</v>
      </c>
      <c r="AF305" s="15">
        <f>AE305*0.1</f>
        <v>0</v>
      </c>
      <c r="AG305" s="22">
        <f>AE305+AF305</f>
        <v>0</v>
      </c>
      <c r="AH305" s="64">
        <f t="shared" si="68"/>
        <v>0</v>
      </c>
      <c r="AJ305">
        <f t="shared" si="69"/>
        <v>0</v>
      </c>
      <c r="AK305">
        <f>IF(W305&gt;0,2,IF(AB305&gt;0,2,IF(AG305&gt;0,2,0)))</f>
        <v>0</v>
      </c>
      <c r="AL305">
        <v>2</v>
      </c>
      <c r="AM305" s="64">
        <f>IF(W305&gt;0,VLOOKUP(B305,EnrollmentEthnicityFreeMealsSch!B:E,4,FALSE),0)/3</f>
        <v>0</v>
      </c>
    </row>
    <row r="306" spans="1:39" ht="15" customHeight="1">
      <c r="A306" t="str">
        <f>VLOOKUP(B306,'PUBLIC &amp; PRIVATE'!D:I,6,FALSE)</f>
        <v>1575</v>
      </c>
      <c r="B306" s="33" t="s">
        <v>315</v>
      </c>
      <c r="C306" s="2" t="str">
        <f>VLOOKUP(B306,'PUBLIC &amp; PRIVATE'!D:H,2,FALSE)</f>
        <v>3600 Portersville Rd</v>
      </c>
      <c r="D306" s="2" t="str">
        <f>VLOOKUP(B306,'PUBLIC &amp; PRIVATE'!D:H,3,FALSE)</f>
        <v>Jasper</v>
      </c>
      <c r="E306" s="2" t="str">
        <f>VLOOKUP(C306,'PUBLIC &amp; PRIVATE'!E:I,4,FALSE)</f>
        <v>47546-0000</v>
      </c>
      <c r="F306" s="2"/>
      <c r="G306" s="2"/>
      <c r="H306" s="2"/>
      <c r="I306" s="4">
        <f t="shared" si="62"/>
        <v>0</v>
      </c>
      <c r="J306" s="13">
        <f t="shared" si="63"/>
        <v>0</v>
      </c>
      <c r="K306" s="13">
        <f t="shared" si="64"/>
        <v>0</v>
      </c>
      <c r="L306" s="2"/>
      <c r="M306" s="2"/>
      <c r="N306" s="2"/>
      <c r="O306" s="4">
        <f t="shared" si="65"/>
        <v>0</v>
      </c>
      <c r="P306" s="13">
        <f t="shared" si="66"/>
        <v>0</v>
      </c>
      <c r="Q306" s="13">
        <f t="shared" si="67"/>
        <v>0</v>
      </c>
      <c r="R306" s="2">
        <v>226</v>
      </c>
      <c r="S306" s="2">
        <v>222</v>
      </c>
      <c r="T306" s="2">
        <v>261</v>
      </c>
      <c r="U306" s="4">
        <f t="shared" si="56"/>
        <v>709</v>
      </c>
      <c r="V306" s="13">
        <f t="shared" si="57"/>
        <v>70.900000000000006</v>
      </c>
      <c r="W306" s="13">
        <f t="shared" si="58"/>
        <v>779.9</v>
      </c>
      <c r="X306" s="2"/>
      <c r="Y306" s="2"/>
      <c r="Z306" s="4">
        <f t="shared" si="59"/>
        <v>0</v>
      </c>
      <c r="AA306" s="13">
        <f t="shared" si="60"/>
        <v>0</v>
      </c>
      <c r="AB306" s="13">
        <f>Z306+AA306</f>
        <v>0</v>
      </c>
      <c r="AC306" s="2"/>
      <c r="AD306" s="2"/>
      <c r="AE306" s="4">
        <f t="shared" si="61"/>
        <v>0</v>
      </c>
      <c r="AF306" s="15">
        <f>AE306*0.1</f>
        <v>0</v>
      </c>
      <c r="AG306" s="22">
        <f>AE306+AF306</f>
        <v>0</v>
      </c>
      <c r="AH306" s="64">
        <f t="shared" si="68"/>
        <v>0</v>
      </c>
      <c r="AJ306">
        <f t="shared" si="69"/>
        <v>0</v>
      </c>
      <c r="AK306">
        <f>IF(W306&gt;0,2,IF(AB306&gt;0,2,IF(AG306&gt;0,2,0)))</f>
        <v>2</v>
      </c>
      <c r="AL306">
        <v>2</v>
      </c>
      <c r="AM306" s="64">
        <f>IF(W306&gt;0,VLOOKUP(B306,EnrollmentEthnicityFreeMealsSch!B:E,4,FALSE),0)/3</f>
        <v>81.333333333333329</v>
      </c>
    </row>
    <row r="307" spans="1:39" ht="15" customHeight="1">
      <c r="A307" t="str">
        <f>VLOOKUP(B307,'PUBLIC &amp; PRIVATE'!D:I,6,FALSE)</f>
        <v>1593</v>
      </c>
      <c r="B307" s="33" t="s">
        <v>316</v>
      </c>
      <c r="C307" s="2" t="str">
        <f>VLOOKUP(B307,'PUBLIC &amp; PRIVATE'!D:H,2,FALSE)</f>
        <v>1600 St Charles St</v>
      </c>
      <c r="D307" s="2" t="str">
        <f>VLOOKUP(B307,'PUBLIC &amp; PRIVATE'!D:H,3,FALSE)</f>
        <v>Jasper</v>
      </c>
      <c r="E307" s="2" t="str">
        <f>VLOOKUP(C307,'PUBLIC &amp; PRIVATE'!E:I,4,FALSE)</f>
        <v>47546-9211</v>
      </c>
      <c r="F307" s="2"/>
      <c r="G307" s="2"/>
      <c r="H307" s="2"/>
      <c r="I307" s="4">
        <f t="shared" si="62"/>
        <v>0</v>
      </c>
      <c r="J307" s="13">
        <f t="shared" si="63"/>
        <v>0</v>
      </c>
      <c r="K307" s="13">
        <f t="shared" si="64"/>
        <v>0</v>
      </c>
      <c r="L307" s="2"/>
      <c r="M307" s="2"/>
      <c r="N307" s="2"/>
      <c r="O307" s="4">
        <f t="shared" si="65"/>
        <v>0</v>
      </c>
      <c r="P307" s="13">
        <f t="shared" si="66"/>
        <v>0</v>
      </c>
      <c r="Q307" s="13">
        <f t="shared" si="67"/>
        <v>0</v>
      </c>
      <c r="R307" s="2"/>
      <c r="S307" s="2"/>
      <c r="T307" s="2"/>
      <c r="U307" s="4">
        <f t="shared" si="56"/>
        <v>0</v>
      </c>
      <c r="V307" s="13">
        <f t="shared" si="57"/>
        <v>0</v>
      </c>
      <c r="W307" s="13">
        <f t="shared" si="58"/>
        <v>0</v>
      </c>
      <c r="X307" s="2">
        <v>283</v>
      </c>
      <c r="Y307" s="2">
        <v>267</v>
      </c>
      <c r="Z307" s="4">
        <f t="shared" si="59"/>
        <v>550</v>
      </c>
      <c r="AA307" s="13">
        <f t="shared" si="60"/>
        <v>55</v>
      </c>
      <c r="AB307" s="13">
        <f>Z307+AA307</f>
        <v>605</v>
      </c>
      <c r="AC307" s="2">
        <v>286</v>
      </c>
      <c r="AD307" s="2">
        <v>255</v>
      </c>
      <c r="AE307" s="4">
        <f t="shared" si="61"/>
        <v>541</v>
      </c>
      <c r="AF307" s="15">
        <f>AE307*0.1</f>
        <v>54.1</v>
      </c>
      <c r="AG307" s="22">
        <f>AE307+AF307</f>
        <v>595.1</v>
      </c>
      <c r="AH307" s="64">
        <f t="shared" si="68"/>
        <v>119.02000000000001</v>
      </c>
      <c r="AJ307">
        <f t="shared" si="69"/>
        <v>1</v>
      </c>
      <c r="AK307">
        <f>IF(W307&gt;0,2,IF(AB307&gt;0,2,IF(AG307&gt;0,2,0)))</f>
        <v>2</v>
      </c>
      <c r="AL307">
        <v>2</v>
      </c>
      <c r="AM307" s="64">
        <f>IF(W307&gt;0,VLOOKUP(B307,EnrollmentEthnicityFreeMealsSch!B:E,4,FALSE),0)/3</f>
        <v>0</v>
      </c>
    </row>
    <row r="308" spans="1:39" ht="15" customHeight="1">
      <c r="A308" t="str">
        <f>VLOOKUP(B308,'PUBLIC &amp; PRIVATE'!D:I,6,FALSE)</f>
        <v>1597</v>
      </c>
      <c r="B308" s="33" t="s">
        <v>317</v>
      </c>
      <c r="C308" s="2" t="str">
        <f>VLOOKUP(B308,'PUBLIC &amp; PRIVATE'!D:H,2,FALSE)</f>
        <v>401 W 5th St</v>
      </c>
      <c r="D308" s="2" t="str">
        <f>VLOOKUP(B308,'PUBLIC &amp; PRIVATE'!D:H,3,FALSE)</f>
        <v>Jasper</v>
      </c>
      <c r="E308" s="2" t="str">
        <f>VLOOKUP(C308,'PUBLIC &amp; PRIVATE'!E:I,4,FALSE)</f>
        <v>47546-2715</v>
      </c>
      <c r="F308" s="2">
        <v>148</v>
      </c>
      <c r="G308" s="2">
        <v>134</v>
      </c>
      <c r="H308" s="2">
        <v>126</v>
      </c>
      <c r="I308" s="4">
        <f t="shared" si="62"/>
        <v>408</v>
      </c>
      <c r="J308" s="13">
        <f t="shared" si="63"/>
        <v>40.800000000000004</v>
      </c>
      <c r="K308" s="13">
        <f t="shared" si="64"/>
        <v>448.8</v>
      </c>
      <c r="L308" s="2"/>
      <c r="M308" s="2"/>
      <c r="N308" s="2"/>
      <c r="O308" s="4">
        <f t="shared" si="65"/>
        <v>0</v>
      </c>
      <c r="P308" s="13">
        <f t="shared" si="66"/>
        <v>0</v>
      </c>
      <c r="Q308" s="13">
        <f t="shared" si="67"/>
        <v>0</v>
      </c>
      <c r="R308" s="2"/>
      <c r="S308" s="2"/>
      <c r="T308" s="2"/>
      <c r="U308" s="4">
        <f t="shared" si="56"/>
        <v>0</v>
      </c>
      <c r="V308" s="13">
        <f t="shared" si="57"/>
        <v>0</v>
      </c>
      <c r="W308" s="13">
        <f t="shared" si="58"/>
        <v>0</v>
      </c>
      <c r="X308" s="2"/>
      <c r="Y308" s="2"/>
      <c r="Z308" s="4">
        <f t="shared" si="59"/>
        <v>0</v>
      </c>
      <c r="AA308" s="13">
        <f t="shared" si="60"/>
        <v>0</v>
      </c>
      <c r="AB308" s="13">
        <f>Z308+AA308</f>
        <v>0</v>
      </c>
      <c r="AC308" s="2"/>
      <c r="AD308" s="2"/>
      <c r="AE308" s="4">
        <f t="shared" si="61"/>
        <v>0</v>
      </c>
      <c r="AF308" s="15">
        <f>AE308*0.1</f>
        <v>0</v>
      </c>
      <c r="AG308" s="22">
        <f>AE308+AF308</f>
        <v>0</v>
      </c>
      <c r="AH308" s="64">
        <f t="shared" si="68"/>
        <v>0</v>
      </c>
      <c r="AJ308">
        <f t="shared" si="69"/>
        <v>0</v>
      </c>
      <c r="AK308">
        <f>IF(W308&gt;0,2,IF(AB308&gt;0,2,IF(AG308&gt;0,2,0)))</f>
        <v>0</v>
      </c>
      <c r="AL308">
        <v>2</v>
      </c>
      <c r="AM308" s="64">
        <f>IF(W308&gt;0,VLOOKUP(B308,EnrollmentEthnicityFreeMealsSch!B:E,4,FALSE),0)/3</f>
        <v>0</v>
      </c>
    </row>
    <row r="309" spans="1:39" ht="15" customHeight="1">
      <c r="A309" t="str">
        <f>VLOOKUP(B309,'PUBLIC &amp; PRIVATE'!D:I,6,FALSE)</f>
        <v>1601</v>
      </c>
      <c r="B309" s="33" t="s">
        <v>318</v>
      </c>
      <c r="C309" s="2" t="str">
        <f>VLOOKUP(B309,'PUBLIC &amp; PRIVATE'!D:H,2,FALSE)</f>
        <v>328 W 10th St</v>
      </c>
      <c r="D309" s="2" t="str">
        <f>VLOOKUP(B309,'PUBLIC &amp; PRIVATE'!D:H,3,FALSE)</f>
        <v>Jasper</v>
      </c>
      <c r="E309" s="2" t="str">
        <f>VLOOKUP(C309,'PUBLIC &amp; PRIVATE'!E:I,4,FALSE)</f>
        <v>47546-2735</v>
      </c>
      <c r="F309" s="2"/>
      <c r="G309" s="2"/>
      <c r="H309" s="2"/>
      <c r="I309" s="4">
        <f t="shared" si="62"/>
        <v>0</v>
      </c>
      <c r="J309" s="13">
        <f t="shared" si="63"/>
        <v>0</v>
      </c>
      <c r="K309" s="13">
        <f t="shared" si="64"/>
        <v>0</v>
      </c>
      <c r="L309" s="2">
        <v>135</v>
      </c>
      <c r="M309" s="2">
        <v>142</v>
      </c>
      <c r="N309" s="2">
        <v>109</v>
      </c>
      <c r="O309" s="4">
        <f t="shared" si="65"/>
        <v>386</v>
      </c>
      <c r="P309" s="13">
        <f t="shared" si="66"/>
        <v>38.6</v>
      </c>
      <c r="Q309" s="13">
        <f t="shared" si="67"/>
        <v>424.6</v>
      </c>
      <c r="R309" s="2"/>
      <c r="S309" s="2"/>
      <c r="T309" s="2"/>
      <c r="U309" s="4">
        <f t="shared" si="56"/>
        <v>0</v>
      </c>
      <c r="V309" s="13">
        <f t="shared" si="57"/>
        <v>0</v>
      </c>
      <c r="W309" s="13">
        <f t="shared" si="58"/>
        <v>0</v>
      </c>
      <c r="X309" s="2"/>
      <c r="Y309" s="2"/>
      <c r="Z309" s="4">
        <f t="shared" si="59"/>
        <v>0</v>
      </c>
      <c r="AA309" s="13">
        <f t="shared" si="60"/>
        <v>0</v>
      </c>
      <c r="AB309" s="13">
        <f>Z309+AA309</f>
        <v>0</v>
      </c>
      <c r="AC309" s="2"/>
      <c r="AD309" s="2"/>
      <c r="AE309" s="4">
        <f t="shared" si="61"/>
        <v>0</v>
      </c>
      <c r="AF309" s="15">
        <f>AE309*0.1</f>
        <v>0</v>
      </c>
      <c r="AG309" s="22">
        <f>AE309+AF309</f>
        <v>0</v>
      </c>
      <c r="AH309" s="64">
        <f t="shared" si="68"/>
        <v>0</v>
      </c>
      <c r="AJ309">
        <f t="shared" si="69"/>
        <v>0</v>
      </c>
      <c r="AK309">
        <f>IF(W309&gt;0,2,IF(AB309&gt;0,2,IF(AG309&gt;0,2,0)))</f>
        <v>0</v>
      </c>
      <c r="AL309">
        <v>2</v>
      </c>
      <c r="AM309" s="64">
        <f>IF(W309&gt;0,VLOOKUP(B309,EnrollmentEthnicityFreeMealsSch!B:E,4,FALSE),0)/3</f>
        <v>0</v>
      </c>
    </row>
    <row r="310" spans="1:39" ht="15" customHeight="1">
      <c r="A310" t="str">
        <f>VLOOKUP(B310,'PUBLIC &amp; PRIVATE'!D:I,6,FALSE)</f>
        <v>1613</v>
      </c>
      <c r="B310" s="33" t="s">
        <v>319</v>
      </c>
      <c r="C310" s="2" t="str">
        <f>VLOOKUP(B310,'PUBLIC &amp; PRIVATE'!D:H,2,FALSE)</f>
        <v>67530 US 33</v>
      </c>
      <c r="D310" s="2" t="str">
        <f>VLOOKUP(B310,'PUBLIC &amp; PRIVATE'!D:H,3,FALSE)</f>
        <v>Goshen</v>
      </c>
      <c r="E310" s="2" t="str">
        <f>VLOOKUP(C310,'PUBLIC &amp; PRIVATE'!E:I,4,FALSE)</f>
        <v>46526-6999</v>
      </c>
      <c r="F310" s="2"/>
      <c r="G310" s="2"/>
      <c r="H310" s="2"/>
      <c r="I310" s="4">
        <f t="shared" si="62"/>
        <v>0</v>
      </c>
      <c r="J310" s="13">
        <f t="shared" si="63"/>
        <v>0</v>
      </c>
      <c r="K310" s="13">
        <f t="shared" si="64"/>
        <v>0</v>
      </c>
      <c r="L310" s="2"/>
      <c r="M310" s="2"/>
      <c r="N310" s="2"/>
      <c r="O310" s="4">
        <f t="shared" si="65"/>
        <v>0</v>
      </c>
      <c r="P310" s="13">
        <f t="shared" si="66"/>
        <v>0</v>
      </c>
      <c r="Q310" s="13">
        <f t="shared" si="67"/>
        <v>0</v>
      </c>
      <c r="R310" s="2"/>
      <c r="S310" s="2">
        <v>134</v>
      </c>
      <c r="T310" s="2">
        <v>135</v>
      </c>
      <c r="U310" s="4">
        <f t="shared" si="56"/>
        <v>269</v>
      </c>
      <c r="V310" s="13">
        <f t="shared" si="57"/>
        <v>26.900000000000002</v>
      </c>
      <c r="W310" s="13">
        <f t="shared" si="58"/>
        <v>295.89999999999998</v>
      </c>
      <c r="X310" s="2">
        <v>133</v>
      </c>
      <c r="Y310" s="2">
        <v>123</v>
      </c>
      <c r="Z310" s="4">
        <f t="shared" si="59"/>
        <v>256</v>
      </c>
      <c r="AA310" s="13">
        <f t="shared" si="60"/>
        <v>25.6</v>
      </c>
      <c r="AB310" s="13">
        <f>Z310+AA310</f>
        <v>281.60000000000002</v>
      </c>
      <c r="AC310" s="2">
        <v>132</v>
      </c>
      <c r="AD310" s="2">
        <v>141</v>
      </c>
      <c r="AE310" s="4">
        <f t="shared" si="61"/>
        <v>273</v>
      </c>
      <c r="AF310" s="15">
        <f>AE310*0.1</f>
        <v>27.3</v>
      </c>
      <c r="AG310" s="22">
        <f>AE310+AF310</f>
        <v>300.3</v>
      </c>
      <c r="AH310" s="64">
        <f t="shared" si="68"/>
        <v>60.06</v>
      </c>
      <c r="AJ310">
        <f t="shared" si="69"/>
        <v>1</v>
      </c>
      <c r="AK310">
        <f>IF(W310&gt;0,2,IF(AB310&gt;0,2,IF(AG310&gt;0,2,0)))</f>
        <v>2</v>
      </c>
      <c r="AL310">
        <v>2</v>
      </c>
      <c r="AM310" s="64">
        <f>IF(W310&gt;0,VLOOKUP(B310,EnrollmentEthnicityFreeMealsSch!B:E,4,FALSE),0)/3</f>
        <v>66</v>
      </c>
    </row>
    <row r="311" spans="1:39" ht="15" customHeight="1">
      <c r="A311" t="str">
        <f>VLOOKUP(B311,'PUBLIC &amp; PRIVATE'!D:I,6,FALSE)</f>
        <v>1621</v>
      </c>
      <c r="B311" s="33" t="s">
        <v>320</v>
      </c>
      <c r="C311" s="2" t="str">
        <f>VLOOKUP(B311,'PUBLIC &amp; PRIVATE'!D:H,2,FALSE)</f>
        <v>PO Box 238</v>
      </c>
      <c r="D311" s="2" t="str">
        <f>VLOOKUP(B311,'PUBLIC &amp; PRIVATE'!D:H,3,FALSE)</f>
        <v>Millersburg</v>
      </c>
      <c r="E311" s="2" t="str">
        <f>VLOOKUP(C311,'PUBLIC &amp; PRIVATE'!E:I,4,FALSE)</f>
        <v>46057-0238</v>
      </c>
      <c r="F311" s="2">
        <v>62</v>
      </c>
      <c r="G311" s="2">
        <v>46</v>
      </c>
      <c r="H311" s="2">
        <v>60</v>
      </c>
      <c r="I311" s="4">
        <f t="shared" si="62"/>
        <v>168</v>
      </c>
      <c r="J311" s="13">
        <f t="shared" si="63"/>
        <v>16.8</v>
      </c>
      <c r="K311" s="13">
        <f t="shared" si="64"/>
        <v>184.8</v>
      </c>
      <c r="L311" s="2">
        <v>50</v>
      </c>
      <c r="M311" s="2">
        <v>59</v>
      </c>
      <c r="N311" s="2">
        <v>59</v>
      </c>
      <c r="O311" s="4">
        <f t="shared" si="65"/>
        <v>168</v>
      </c>
      <c r="P311" s="13">
        <f t="shared" si="66"/>
        <v>16.8</v>
      </c>
      <c r="Q311" s="13">
        <f t="shared" si="67"/>
        <v>184.8</v>
      </c>
      <c r="R311" s="2">
        <v>47</v>
      </c>
      <c r="S311" s="2">
        <v>43</v>
      </c>
      <c r="T311" s="2">
        <v>29</v>
      </c>
      <c r="U311" s="4">
        <f t="shared" si="56"/>
        <v>119</v>
      </c>
      <c r="V311" s="13">
        <f t="shared" si="57"/>
        <v>11.9</v>
      </c>
      <c r="W311" s="13">
        <f t="shared" si="58"/>
        <v>130.9</v>
      </c>
      <c r="X311" s="2"/>
      <c r="Y311" s="2"/>
      <c r="Z311" s="4">
        <f t="shared" si="59"/>
        <v>0</v>
      </c>
      <c r="AA311" s="13">
        <f t="shared" si="60"/>
        <v>0</v>
      </c>
      <c r="AB311" s="13">
        <f>Z311+AA311</f>
        <v>0</v>
      </c>
      <c r="AC311" s="2"/>
      <c r="AD311" s="2"/>
      <c r="AE311" s="4">
        <f t="shared" si="61"/>
        <v>0</v>
      </c>
      <c r="AF311" s="15">
        <f>AE311*0.1</f>
        <v>0</v>
      </c>
      <c r="AG311" s="22">
        <f>AE311+AF311</f>
        <v>0</v>
      </c>
      <c r="AH311" s="64">
        <f t="shared" si="68"/>
        <v>0</v>
      </c>
      <c r="AJ311">
        <f t="shared" si="69"/>
        <v>0</v>
      </c>
      <c r="AK311">
        <f>IF(W311&gt;0,2,IF(AB311&gt;0,2,IF(AG311&gt;0,2,0)))</f>
        <v>2</v>
      </c>
      <c r="AL311">
        <v>2</v>
      </c>
      <c r="AM311" s="64">
        <f>IF(W311&gt;0,VLOOKUP(B311,EnrollmentEthnicityFreeMealsSch!B:E,4,FALSE),0)/3</f>
        <v>32.666666666666664</v>
      </c>
    </row>
    <row r="312" spans="1:39" ht="15" customHeight="1">
      <c r="A312" t="str">
        <f>VLOOKUP(B312,'PUBLIC &amp; PRIVATE'!D:I,6,FALSE)</f>
        <v>1649</v>
      </c>
      <c r="B312" s="33" t="s">
        <v>321</v>
      </c>
      <c r="C312" s="2" t="str">
        <f>VLOOKUP(B312,'PUBLIC &amp; PRIVATE'!D:H,2,FALSE)</f>
        <v>18665 CR 46</v>
      </c>
      <c r="D312" s="2" t="str">
        <f>VLOOKUP(B312,'PUBLIC &amp; PRIVATE'!D:H,3,FALSE)</f>
        <v>New Paris</v>
      </c>
      <c r="E312" s="2" t="str">
        <f>VLOOKUP(C312,'PUBLIC &amp; PRIVATE'!E:I,4,FALSE)</f>
        <v>46553-9707</v>
      </c>
      <c r="F312" s="2">
        <v>67</v>
      </c>
      <c r="G312" s="2">
        <v>58</v>
      </c>
      <c r="H312" s="2">
        <v>56</v>
      </c>
      <c r="I312" s="4">
        <f t="shared" si="62"/>
        <v>181</v>
      </c>
      <c r="J312" s="13">
        <f t="shared" si="63"/>
        <v>18.100000000000001</v>
      </c>
      <c r="K312" s="13">
        <f t="shared" si="64"/>
        <v>199.1</v>
      </c>
      <c r="L312" s="2">
        <v>65</v>
      </c>
      <c r="M312" s="2">
        <v>65</v>
      </c>
      <c r="N312" s="2">
        <v>67</v>
      </c>
      <c r="O312" s="4">
        <f t="shared" si="65"/>
        <v>197</v>
      </c>
      <c r="P312" s="13">
        <f t="shared" si="66"/>
        <v>19.700000000000003</v>
      </c>
      <c r="Q312" s="13">
        <f t="shared" si="67"/>
        <v>216.7</v>
      </c>
      <c r="R312" s="2">
        <v>48</v>
      </c>
      <c r="S312" s="2"/>
      <c r="T312" s="2"/>
      <c r="U312" s="4">
        <f t="shared" si="56"/>
        <v>48</v>
      </c>
      <c r="V312" s="13">
        <f t="shared" si="57"/>
        <v>4.8000000000000007</v>
      </c>
      <c r="W312" s="13">
        <f t="shared" si="58"/>
        <v>52.8</v>
      </c>
      <c r="X312" s="2"/>
      <c r="Y312" s="2"/>
      <c r="Z312" s="4">
        <f t="shared" si="59"/>
        <v>0</v>
      </c>
      <c r="AA312" s="13">
        <f t="shared" si="60"/>
        <v>0</v>
      </c>
      <c r="AB312" s="13">
        <f>Z312+AA312</f>
        <v>0</v>
      </c>
      <c r="AC312" s="2"/>
      <c r="AD312" s="2"/>
      <c r="AE312" s="4">
        <f t="shared" si="61"/>
        <v>0</v>
      </c>
      <c r="AF312" s="15">
        <f>AE312*0.1</f>
        <v>0</v>
      </c>
      <c r="AG312" s="22">
        <f>AE312+AF312</f>
        <v>0</v>
      </c>
      <c r="AH312" s="64">
        <f t="shared" si="68"/>
        <v>0</v>
      </c>
      <c r="AJ312">
        <f t="shared" si="69"/>
        <v>0</v>
      </c>
      <c r="AK312">
        <f>IF(W312&gt;0,2,IF(AB312&gt;0,2,IF(AG312&gt;0,2,0)))</f>
        <v>2</v>
      </c>
      <c r="AL312">
        <v>2</v>
      </c>
      <c r="AM312" s="64">
        <f>IF(W312&gt;0,VLOOKUP(B312,EnrollmentEthnicityFreeMealsSch!B:E,4,FALSE),0)/3</f>
        <v>38.333333333333336</v>
      </c>
    </row>
    <row r="313" spans="1:39" ht="15" customHeight="1">
      <c r="A313" t="str">
        <f>VLOOKUP(B313,'PUBLIC &amp; PRIVATE'!D:I,6,FALSE)</f>
        <v>1652</v>
      </c>
      <c r="B313" s="33" t="s">
        <v>322</v>
      </c>
      <c r="C313" s="2" t="str">
        <f>VLOOKUP(B313,'PUBLIC &amp; PRIVATE'!D:H,2,FALSE)</f>
        <v>68350 CR 31</v>
      </c>
      <c r="D313" s="2" t="str">
        <f>VLOOKUP(B313,'PUBLIC &amp; PRIVATE'!D:H,3,FALSE)</f>
        <v>Goshen</v>
      </c>
      <c r="E313" s="2" t="str">
        <f>VLOOKUP(C313,'PUBLIC &amp; PRIVATE'!E:I,4,FALSE)</f>
        <v>46526-0000</v>
      </c>
      <c r="F313" s="2">
        <v>66</v>
      </c>
      <c r="G313" s="2">
        <v>64</v>
      </c>
      <c r="H313" s="2">
        <v>65</v>
      </c>
      <c r="I313" s="4">
        <f t="shared" si="62"/>
        <v>195</v>
      </c>
      <c r="J313" s="13">
        <f t="shared" si="63"/>
        <v>19.5</v>
      </c>
      <c r="K313" s="13">
        <f t="shared" si="64"/>
        <v>214.5</v>
      </c>
      <c r="L313" s="2">
        <v>71</v>
      </c>
      <c r="M313" s="2">
        <v>67</v>
      </c>
      <c r="N313" s="2">
        <v>68</v>
      </c>
      <c r="O313" s="4">
        <f t="shared" si="65"/>
        <v>206</v>
      </c>
      <c r="P313" s="13">
        <f t="shared" si="66"/>
        <v>20.6</v>
      </c>
      <c r="Q313" s="13">
        <f t="shared" si="67"/>
        <v>226.6</v>
      </c>
      <c r="R313" s="2">
        <v>69</v>
      </c>
      <c r="S313" s="2"/>
      <c r="T313" s="2"/>
      <c r="U313" s="4">
        <f t="shared" si="56"/>
        <v>69</v>
      </c>
      <c r="V313" s="13">
        <f t="shared" si="57"/>
        <v>6.9</v>
      </c>
      <c r="W313" s="13">
        <f t="shared" si="58"/>
        <v>75.900000000000006</v>
      </c>
      <c r="X313" s="2"/>
      <c r="Y313" s="2"/>
      <c r="Z313" s="4">
        <f t="shared" si="59"/>
        <v>0</v>
      </c>
      <c r="AA313" s="13">
        <f t="shared" si="60"/>
        <v>0</v>
      </c>
      <c r="AB313" s="13">
        <f>Z313+AA313</f>
        <v>0</v>
      </c>
      <c r="AC313" s="2"/>
      <c r="AD313" s="2"/>
      <c r="AE313" s="4">
        <f t="shared" si="61"/>
        <v>0</v>
      </c>
      <c r="AF313" s="15">
        <f>AE313*0.1</f>
        <v>0</v>
      </c>
      <c r="AG313" s="22">
        <f>AE313+AF313</f>
        <v>0</v>
      </c>
      <c r="AH313" s="64">
        <f t="shared" si="68"/>
        <v>0</v>
      </c>
      <c r="AJ313">
        <f t="shared" si="69"/>
        <v>0</v>
      </c>
      <c r="AK313">
        <f>IF(W313&gt;0,2,IF(AB313&gt;0,2,IF(AG313&gt;0,2,0)))</f>
        <v>2</v>
      </c>
      <c r="AL313">
        <v>2</v>
      </c>
      <c r="AM313" s="64">
        <f>IF(W313&gt;0,VLOOKUP(B313,EnrollmentEthnicityFreeMealsSch!B:E,4,FALSE),0)/3</f>
        <v>33</v>
      </c>
    </row>
    <row r="314" spans="1:39" ht="15" customHeight="1">
      <c r="A314" t="str">
        <f>VLOOKUP(B314,'PUBLIC &amp; PRIVATE'!D:I,6,FALSE)</f>
        <v>1701</v>
      </c>
      <c r="B314" s="33" t="s">
        <v>323</v>
      </c>
      <c r="C314" s="2" t="str">
        <f>VLOOKUP(B314,'PUBLIC &amp; PRIVATE'!D:H,2,FALSE)</f>
        <v>59021 CR 3 S</v>
      </c>
      <c r="D314" s="2" t="str">
        <f>VLOOKUP(B314,'PUBLIC &amp; PRIVATE'!D:H,3,FALSE)</f>
        <v>Elkhart</v>
      </c>
      <c r="E314" s="2" t="str">
        <f>VLOOKUP(C314,'PUBLIC &amp; PRIVATE'!E:I,4,FALSE)</f>
        <v>46517-9509</v>
      </c>
      <c r="F314" s="2"/>
      <c r="G314" s="2"/>
      <c r="H314" s="2"/>
      <c r="I314" s="4">
        <f t="shared" si="62"/>
        <v>0</v>
      </c>
      <c r="J314" s="13">
        <f t="shared" si="63"/>
        <v>0</v>
      </c>
      <c r="K314" s="13">
        <f t="shared" si="64"/>
        <v>0</v>
      </c>
      <c r="L314" s="2"/>
      <c r="M314" s="2"/>
      <c r="N314" s="2"/>
      <c r="O314" s="4">
        <f t="shared" si="65"/>
        <v>0</v>
      </c>
      <c r="P314" s="13">
        <f t="shared" si="66"/>
        <v>0</v>
      </c>
      <c r="Q314" s="13">
        <f t="shared" si="67"/>
        <v>0</v>
      </c>
      <c r="R314" s="2"/>
      <c r="S314" s="2"/>
      <c r="T314" s="2"/>
      <c r="U314" s="4">
        <f t="shared" si="56"/>
        <v>0</v>
      </c>
      <c r="V314" s="13">
        <f t="shared" si="57"/>
        <v>0</v>
      </c>
      <c r="W314" s="13">
        <f t="shared" si="58"/>
        <v>0</v>
      </c>
      <c r="X314" s="2">
        <v>136</v>
      </c>
      <c r="Y314" s="2">
        <v>162</v>
      </c>
      <c r="Z314" s="4">
        <f t="shared" si="59"/>
        <v>298</v>
      </c>
      <c r="AA314" s="13">
        <f t="shared" si="60"/>
        <v>29.8</v>
      </c>
      <c r="AB314" s="13">
        <f>Z314+AA314</f>
        <v>327.8</v>
      </c>
      <c r="AC314" s="2">
        <v>143</v>
      </c>
      <c r="AD314" s="2">
        <v>125</v>
      </c>
      <c r="AE314" s="4">
        <f t="shared" si="61"/>
        <v>268</v>
      </c>
      <c r="AF314" s="15">
        <f>AE314*0.1</f>
        <v>26.8</v>
      </c>
      <c r="AG314" s="22">
        <f>AE314+AF314</f>
        <v>294.8</v>
      </c>
      <c r="AH314" s="64">
        <f t="shared" si="68"/>
        <v>58.960000000000008</v>
      </c>
      <c r="AJ314">
        <f t="shared" si="69"/>
        <v>1</v>
      </c>
      <c r="AK314">
        <f>IF(W314&gt;0,2,IF(AB314&gt;0,2,IF(AG314&gt;0,2,0)))</f>
        <v>2</v>
      </c>
      <c r="AL314">
        <v>2</v>
      </c>
      <c r="AM314" s="64">
        <f>IF(W314&gt;0,VLOOKUP(B314,EnrollmentEthnicityFreeMealsSch!B:E,4,FALSE),0)/3</f>
        <v>0</v>
      </c>
    </row>
    <row r="315" spans="1:39" ht="15" customHeight="1">
      <c r="A315" t="str">
        <f>VLOOKUP(B315,'PUBLIC &amp; PRIVATE'!D:I,6,FALSE)</f>
        <v>1703</v>
      </c>
      <c r="B315" s="33" t="s">
        <v>324</v>
      </c>
      <c r="C315" s="2" t="str">
        <f>VLOOKUP(B315,'PUBLIC &amp; PRIVATE'!D:H,2,FALSE)</f>
        <v>58903 CR 3 S</v>
      </c>
      <c r="D315" s="2" t="str">
        <f>VLOOKUP(B315,'PUBLIC &amp; PRIVATE'!D:H,3,FALSE)</f>
        <v>Elkhart</v>
      </c>
      <c r="E315" s="2" t="str">
        <f>VLOOKUP(C315,'PUBLIC &amp; PRIVATE'!E:I,4,FALSE)</f>
        <v>46517-9304</v>
      </c>
      <c r="F315" s="2"/>
      <c r="G315" s="2"/>
      <c r="H315" s="2"/>
      <c r="I315" s="4">
        <f t="shared" si="62"/>
        <v>0</v>
      </c>
      <c r="J315" s="13">
        <f t="shared" si="63"/>
        <v>0</v>
      </c>
      <c r="K315" s="13">
        <f t="shared" si="64"/>
        <v>0</v>
      </c>
      <c r="L315" s="2"/>
      <c r="M315" s="2"/>
      <c r="N315" s="2"/>
      <c r="O315" s="4">
        <f t="shared" si="65"/>
        <v>0</v>
      </c>
      <c r="P315" s="13">
        <f t="shared" si="66"/>
        <v>0</v>
      </c>
      <c r="Q315" s="13">
        <f t="shared" si="67"/>
        <v>0</v>
      </c>
      <c r="R315" s="2"/>
      <c r="S315" s="2">
        <v>161</v>
      </c>
      <c r="T315" s="2">
        <v>165</v>
      </c>
      <c r="U315" s="4">
        <f t="shared" si="56"/>
        <v>326</v>
      </c>
      <c r="V315" s="13">
        <f t="shared" si="57"/>
        <v>32.6</v>
      </c>
      <c r="W315" s="13">
        <f t="shared" si="58"/>
        <v>358.6</v>
      </c>
      <c r="X315" s="2"/>
      <c r="Y315" s="2"/>
      <c r="Z315" s="4">
        <f t="shared" si="59"/>
        <v>0</v>
      </c>
      <c r="AA315" s="13">
        <f t="shared" si="60"/>
        <v>0</v>
      </c>
      <c r="AB315" s="13">
        <f>Z315+AA315</f>
        <v>0</v>
      </c>
      <c r="AC315" s="2"/>
      <c r="AD315" s="2"/>
      <c r="AE315" s="4">
        <f t="shared" si="61"/>
        <v>0</v>
      </c>
      <c r="AF315" s="15">
        <f>AE315*0.1</f>
        <v>0</v>
      </c>
      <c r="AG315" s="22">
        <f>AE315+AF315</f>
        <v>0</v>
      </c>
      <c r="AH315" s="64">
        <f t="shared" si="68"/>
        <v>0</v>
      </c>
      <c r="AJ315">
        <f t="shared" si="69"/>
        <v>0</v>
      </c>
      <c r="AK315">
        <f>IF(W315&gt;0,2,IF(AB315&gt;0,2,IF(AG315&gt;0,2,0)))</f>
        <v>2</v>
      </c>
      <c r="AL315">
        <v>2</v>
      </c>
      <c r="AM315" s="64">
        <f>IF(W315&gt;0,VLOOKUP(B315,EnrollmentEthnicityFreeMealsSch!B:E,4,FALSE),0)/3</f>
        <v>43.333333333333336</v>
      </c>
    </row>
    <row r="316" spans="1:39" ht="15" customHeight="1">
      <c r="A316" t="str">
        <f>VLOOKUP(B316,'PUBLIC &amp; PRIVATE'!D:I,6,FALSE)</f>
        <v>1705</v>
      </c>
      <c r="B316" s="33" t="s">
        <v>325</v>
      </c>
      <c r="C316" s="2" t="str">
        <f>VLOOKUP(B316,'PUBLIC &amp; PRIVATE'!D:H,2,FALSE)</f>
        <v>58901 CR 3 S</v>
      </c>
      <c r="D316" s="2" t="str">
        <f>VLOOKUP(B316,'PUBLIC &amp; PRIVATE'!D:H,3,FALSE)</f>
        <v>Elkhart</v>
      </c>
      <c r="E316" s="2" t="str">
        <f>VLOOKUP(C316,'PUBLIC &amp; PRIVATE'!E:I,4,FALSE)</f>
        <v>46517-9306</v>
      </c>
      <c r="F316" s="2">
        <v>131</v>
      </c>
      <c r="G316" s="2">
        <v>131</v>
      </c>
      <c r="H316" s="2">
        <v>133</v>
      </c>
      <c r="I316" s="4">
        <f t="shared" si="62"/>
        <v>395</v>
      </c>
      <c r="J316" s="13">
        <f t="shared" si="63"/>
        <v>39.5</v>
      </c>
      <c r="K316" s="13">
        <f t="shared" si="64"/>
        <v>434.5</v>
      </c>
      <c r="L316" s="2"/>
      <c r="M316" s="2"/>
      <c r="N316" s="2"/>
      <c r="O316" s="4">
        <f t="shared" si="65"/>
        <v>0</v>
      </c>
      <c r="P316" s="13">
        <f t="shared" si="66"/>
        <v>0</v>
      </c>
      <c r="Q316" s="13">
        <f t="shared" si="67"/>
        <v>0</v>
      </c>
      <c r="R316" s="2"/>
      <c r="S316" s="2"/>
      <c r="T316" s="2"/>
      <c r="U316" s="4">
        <f t="shared" si="56"/>
        <v>0</v>
      </c>
      <c r="V316" s="13">
        <f t="shared" si="57"/>
        <v>0</v>
      </c>
      <c r="W316" s="13">
        <f t="shared" si="58"/>
        <v>0</v>
      </c>
      <c r="X316" s="2"/>
      <c r="Y316" s="2"/>
      <c r="Z316" s="4">
        <f t="shared" si="59"/>
        <v>0</v>
      </c>
      <c r="AA316" s="13">
        <f t="shared" si="60"/>
        <v>0</v>
      </c>
      <c r="AB316" s="13">
        <f>Z316+AA316</f>
        <v>0</v>
      </c>
      <c r="AC316" s="2"/>
      <c r="AD316" s="2"/>
      <c r="AE316" s="4">
        <f t="shared" si="61"/>
        <v>0</v>
      </c>
      <c r="AF316" s="15">
        <f>AE316*0.1</f>
        <v>0</v>
      </c>
      <c r="AG316" s="22">
        <f>AE316+AF316</f>
        <v>0</v>
      </c>
      <c r="AH316" s="64">
        <f t="shared" si="68"/>
        <v>0</v>
      </c>
      <c r="AJ316">
        <f t="shared" si="69"/>
        <v>0</v>
      </c>
      <c r="AK316">
        <f>IF(W316&gt;0,2,IF(AB316&gt;0,2,IF(AG316&gt;0,2,0)))</f>
        <v>0</v>
      </c>
      <c r="AL316">
        <v>2</v>
      </c>
      <c r="AM316" s="64">
        <f>IF(W316&gt;0,VLOOKUP(B316,EnrollmentEthnicityFreeMealsSch!B:E,4,FALSE),0)/3</f>
        <v>0</v>
      </c>
    </row>
    <row r="317" spans="1:39" ht="15" customHeight="1">
      <c r="A317" t="str">
        <f>VLOOKUP(B317,'PUBLIC &amp; PRIVATE'!D:I,6,FALSE)</f>
        <v>1707</v>
      </c>
      <c r="B317" s="33" t="s">
        <v>326</v>
      </c>
      <c r="C317" s="2" t="str">
        <f>VLOOKUP(B317,'PUBLIC &amp; PRIVATE'!D:H,2,FALSE)</f>
        <v>58703 CR 3 S</v>
      </c>
      <c r="D317" s="2" t="str">
        <f>VLOOKUP(B317,'PUBLIC &amp; PRIVATE'!D:H,3,FALSE)</f>
        <v>Elkhart</v>
      </c>
      <c r="E317" s="2" t="str">
        <f>VLOOKUP(C317,'PUBLIC &amp; PRIVATE'!E:I,4,FALSE)</f>
        <v>46517-0000</v>
      </c>
      <c r="F317" s="2"/>
      <c r="G317" s="2"/>
      <c r="H317" s="2"/>
      <c r="I317" s="4">
        <f t="shared" si="62"/>
        <v>0</v>
      </c>
      <c r="J317" s="13">
        <f t="shared" si="63"/>
        <v>0</v>
      </c>
      <c r="K317" s="13">
        <f t="shared" si="64"/>
        <v>0</v>
      </c>
      <c r="L317" s="2">
        <v>141</v>
      </c>
      <c r="M317" s="2">
        <v>146</v>
      </c>
      <c r="N317" s="2">
        <v>162</v>
      </c>
      <c r="O317" s="4">
        <f t="shared" si="65"/>
        <v>449</v>
      </c>
      <c r="P317" s="13">
        <f t="shared" si="66"/>
        <v>44.900000000000006</v>
      </c>
      <c r="Q317" s="13">
        <f t="shared" si="67"/>
        <v>493.9</v>
      </c>
      <c r="R317" s="2">
        <v>129</v>
      </c>
      <c r="S317" s="2"/>
      <c r="T317" s="2"/>
      <c r="U317" s="4">
        <f t="shared" si="56"/>
        <v>129</v>
      </c>
      <c r="V317" s="13">
        <f t="shared" si="57"/>
        <v>12.9</v>
      </c>
      <c r="W317" s="13">
        <f t="shared" si="58"/>
        <v>141.9</v>
      </c>
      <c r="X317" s="2"/>
      <c r="Y317" s="2"/>
      <c r="Z317" s="4">
        <f t="shared" si="59"/>
        <v>0</v>
      </c>
      <c r="AA317" s="13">
        <f t="shared" si="60"/>
        <v>0</v>
      </c>
      <c r="AB317" s="13">
        <f>Z317+AA317</f>
        <v>0</v>
      </c>
      <c r="AC317" s="2"/>
      <c r="AD317" s="2"/>
      <c r="AE317" s="4">
        <f t="shared" si="61"/>
        <v>0</v>
      </c>
      <c r="AF317" s="15">
        <f>AE317*0.1</f>
        <v>0</v>
      </c>
      <c r="AG317" s="22">
        <f>AE317+AF317</f>
        <v>0</v>
      </c>
      <c r="AH317" s="64">
        <f t="shared" si="68"/>
        <v>0</v>
      </c>
      <c r="AJ317">
        <f t="shared" si="69"/>
        <v>0</v>
      </c>
      <c r="AK317">
        <f>IF(W317&gt;0,2,IF(AB317&gt;0,2,IF(AG317&gt;0,2,0)))</f>
        <v>2</v>
      </c>
      <c r="AL317">
        <v>2</v>
      </c>
      <c r="AM317" s="64">
        <f>IF(W317&gt;0,VLOOKUP(B317,EnrollmentEthnicityFreeMealsSch!B:E,4,FALSE),0)/3</f>
        <v>91</v>
      </c>
    </row>
    <row r="318" spans="1:39" ht="15" customHeight="1">
      <c r="A318" t="str">
        <f>VLOOKUP(B318,'PUBLIC &amp; PRIVATE'!D:I,6,FALSE)</f>
        <v>1713</v>
      </c>
      <c r="B318" s="33" t="s">
        <v>327</v>
      </c>
      <c r="C318" s="2" t="str">
        <f>VLOOKUP(B318,'PUBLIC &amp; PRIVATE'!D:H,2,FALSE)</f>
        <v>59397 CR 11 S</v>
      </c>
      <c r="D318" s="2" t="str">
        <f>VLOOKUP(B318,'PUBLIC &amp; PRIVATE'!D:H,3,FALSE)</f>
        <v>Elkhart</v>
      </c>
      <c r="E318" s="2" t="str">
        <f>VLOOKUP(C318,'PUBLIC &amp; PRIVATE'!E:I,4,FALSE)</f>
        <v>46517</v>
      </c>
      <c r="F318" s="2"/>
      <c r="G318" s="2"/>
      <c r="H318" s="2"/>
      <c r="I318" s="4">
        <f t="shared" si="62"/>
        <v>0</v>
      </c>
      <c r="J318" s="13">
        <f t="shared" si="63"/>
        <v>0</v>
      </c>
      <c r="K318" s="13">
        <f t="shared" si="64"/>
        <v>0</v>
      </c>
      <c r="L318" s="2"/>
      <c r="M318" s="2"/>
      <c r="N318" s="2"/>
      <c r="O318" s="4">
        <f t="shared" si="65"/>
        <v>0</v>
      </c>
      <c r="P318" s="13">
        <f t="shared" si="66"/>
        <v>0</v>
      </c>
      <c r="Q318" s="13">
        <f t="shared" si="67"/>
        <v>0</v>
      </c>
      <c r="R318" s="2"/>
      <c r="S318" s="2">
        <v>401</v>
      </c>
      <c r="T318" s="2">
        <v>392</v>
      </c>
      <c r="U318" s="4">
        <f t="shared" si="56"/>
        <v>793</v>
      </c>
      <c r="V318" s="13">
        <f t="shared" si="57"/>
        <v>79.300000000000011</v>
      </c>
      <c r="W318" s="13">
        <f t="shared" si="58"/>
        <v>872.3</v>
      </c>
      <c r="X318" s="2">
        <v>2</v>
      </c>
      <c r="Y318" s="2"/>
      <c r="Z318" s="4">
        <f t="shared" si="59"/>
        <v>2</v>
      </c>
      <c r="AA318" s="13">
        <f t="shared" si="60"/>
        <v>0.2</v>
      </c>
      <c r="AB318" s="13">
        <f>Z318+AA318</f>
        <v>2.2000000000000002</v>
      </c>
      <c r="AC318" s="2"/>
      <c r="AD318" s="2"/>
      <c r="AE318" s="4">
        <f t="shared" si="61"/>
        <v>0</v>
      </c>
      <c r="AF318" s="15">
        <f>AE318*0.1</f>
        <v>0</v>
      </c>
      <c r="AG318" s="22">
        <f>AE318+AF318</f>
        <v>0</v>
      </c>
      <c r="AH318" s="64">
        <f t="shared" si="68"/>
        <v>0</v>
      </c>
      <c r="AJ318">
        <f t="shared" si="69"/>
        <v>0</v>
      </c>
      <c r="AK318">
        <f>IF(W318&gt;0,2,IF(AB318&gt;0,2,IF(AG318&gt;0,2,0)))</f>
        <v>2</v>
      </c>
      <c r="AL318">
        <v>2</v>
      </c>
      <c r="AM318" s="64">
        <f>IF(W318&gt;0,VLOOKUP(B318,EnrollmentEthnicityFreeMealsSch!B:E,4,FALSE),0)/3</f>
        <v>151</v>
      </c>
    </row>
    <row r="319" spans="1:39" ht="15" customHeight="1">
      <c r="A319" t="str">
        <f>VLOOKUP(B319,'PUBLIC &amp; PRIVATE'!D:I,6,FALSE)</f>
        <v>1715</v>
      </c>
      <c r="B319" s="33" t="s">
        <v>328</v>
      </c>
      <c r="C319" s="2" t="str">
        <f>VLOOKUP(B319,'PUBLIC &amp; PRIVATE'!D:H,2,FALSE)</f>
        <v>59117 Minuteman Way</v>
      </c>
      <c r="D319" s="2" t="str">
        <f>VLOOKUP(B319,'PUBLIC &amp; PRIVATE'!D:H,3,FALSE)</f>
        <v>Elkhart</v>
      </c>
      <c r="E319" s="2" t="str">
        <f>VLOOKUP(C319,'PUBLIC &amp; PRIVATE'!E:I,4,FALSE)</f>
        <v>46517-3498</v>
      </c>
      <c r="F319" s="2"/>
      <c r="G319" s="2"/>
      <c r="H319" s="2"/>
      <c r="I319" s="4">
        <f t="shared" si="62"/>
        <v>0</v>
      </c>
      <c r="J319" s="13">
        <f t="shared" si="63"/>
        <v>0</v>
      </c>
      <c r="K319" s="13">
        <f t="shared" si="64"/>
        <v>0</v>
      </c>
      <c r="L319" s="2"/>
      <c r="M319" s="2"/>
      <c r="N319" s="2"/>
      <c r="O319" s="4">
        <f t="shared" si="65"/>
        <v>0</v>
      </c>
      <c r="P319" s="13">
        <f t="shared" si="66"/>
        <v>0</v>
      </c>
      <c r="Q319" s="13">
        <f t="shared" si="67"/>
        <v>0</v>
      </c>
      <c r="R319" s="2"/>
      <c r="S319" s="2"/>
      <c r="T319" s="2"/>
      <c r="U319" s="4">
        <f t="shared" ref="U319:U381" si="70">R319+S319+T319</f>
        <v>0</v>
      </c>
      <c r="V319" s="13">
        <f t="shared" ref="V319:V381" si="71">U319*0.1</f>
        <v>0</v>
      </c>
      <c r="W319" s="13">
        <f t="shared" ref="W319:W381" si="72">U319+V319</f>
        <v>0</v>
      </c>
      <c r="X319" s="2">
        <v>427</v>
      </c>
      <c r="Y319" s="2">
        <v>401</v>
      </c>
      <c r="Z319" s="4">
        <f t="shared" ref="Z319:Z381" si="73">X319+Y319</f>
        <v>828</v>
      </c>
      <c r="AA319" s="13">
        <f t="shared" ref="AA319:AA381" si="74">Z319*0.1</f>
        <v>82.800000000000011</v>
      </c>
      <c r="AB319" s="13">
        <f>Z319+AA319</f>
        <v>910.8</v>
      </c>
      <c r="AC319" s="2">
        <v>438</v>
      </c>
      <c r="AD319" s="2">
        <v>410</v>
      </c>
      <c r="AE319" s="4">
        <f t="shared" ref="AE319:AE381" si="75">AC319+AD319</f>
        <v>848</v>
      </c>
      <c r="AF319" s="15">
        <f>AE319*0.1</f>
        <v>84.800000000000011</v>
      </c>
      <c r="AG319" s="22">
        <f>AE319+AF319</f>
        <v>932.8</v>
      </c>
      <c r="AH319" s="64">
        <f t="shared" si="68"/>
        <v>186.56</v>
      </c>
      <c r="AJ319">
        <f t="shared" si="69"/>
        <v>1</v>
      </c>
      <c r="AK319">
        <f>IF(W319&gt;0,2,IF(AB319&gt;0,2,IF(AG319&gt;0,2,0)))</f>
        <v>2</v>
      </c>
      <c r="AL319">
        <v>2</v>
      </c>
      <c r="AM319" s="64">
        <f>IF(W319&gt;0,VLOOKUP(B319,EnrollmentEthnicityFreeMealsSch!B:E,4,FALSE),0)/3</f>
        <v>0</v>
      </c>
    </row>
    <row r="320" spans="1:39" ht="15" customHeight="1">
      <c r="A320" t="str">
        <f>VLOOKUP(B320,'PUBLIC &amp; PRIVATE'!D:I,6,FALSE)</f>
        <v>1718</v>
      </c>
      <c r="B320" s="33" t="s">
        <v>329</v>
      </c>
      <c r="C320" s="2" t="str">
        <f>VLOOKUP(B320,'PUBLIC &amp; PRIVATE'!D:H,2,FALSE)</f>
        <v>59197 CR 13 S</v>
      </c>
      <c r="D320" s="2" t="str">
        <f>VLOOKUP(B320,'PUBLIC &amp; PRIVATE'!D:H,3,FALSE)</f>
        <v>Elkhart</v>
      </c>
      <c r="E320" s="2" t="str">
        <f>VLOOKUP(C320,'PUBLIC &amp; PRIVATE'!E:I,4,FALSE)</f>
        <v>46517-0000</v>
      </c>
      <c r="F320" s="2"/>
      <c r="G320" s="2"/>
      <c r="H320" s="2"/>
      <c r="I320" s="4">
        <f t="shared" ref="I320:I382" si="76">F320+G320+H320</f>
        <v>0</v>
      </c>
      <c r="J320" s="13">
        <f t="shared" ref="J320:J382" si="77">I320*0.1</f>
        <v>0</v>
      </c>
      <c r="K320" s="13">
        <f t="shared" ref="K320:K382" si="78">I320+J320</f>
        <v>0</v>
      </c>
      <c r="L320" s="2"/>
      <c r="M320" s="2">
        <v>3</v>
      </c>
      <c r="N320" s="2">
        <v>415</v>
      </c>
      <c r="O320" s="4">
        <f t="shared" ref="O320:O382" si="79">L320+M320+N320</f>
        <v>418</v>
      </c>
      <c r="P320" s="13">
        <f t="shared" ref="P320:P382" si="80">O320*0.1</f>
        <v>41.800000000000004</v>
      </c>
      <c r="Q320" s="13">
        <f t="shared" ref="Q320:Q382" si="81">O320+P320</f>
        <v>459.8</v>
      </c>
      <c r="R320" s="2">
        <v>430</v>
      </c>
      <c r="S320" s="2"/>
      <c r="T320" s="2"/>
      <c r="U320" s="4">
        <f t="shared" si="70"/>
        <v>430</v>
      </c>
      <c r="V320" s="13">
        <f t="shared" si="71"/>
        <v>43</v>
      </c>
      <c r="W320" s="13">
        <f t="shared" si="72"/>
        <v>473</v>
      </c>
      <c r="X320" s="2"/>
      <c r="Y320" s="2"/>
      <c r="Z320" s="4">
        <f t="shared" si="73"/>
        <v>0</v>
      </c>
      <c r="AA320" s="13">
        <f t="shared" si="74"/>
        <v>0</v>
      </c>
      <c r="AB320" s="13">
        <f>Z320+AA320</f>
        <v>0</v>
      </c>
      <c r="AC320" s="2"/>
      <c r="AD320" s="2"/>
      <c r="AE320" s="4">
        <f t="shared" si="75"/>
        <v>0</v>
      </c>
      <c r="AF320" s="15">
        <f>AE320*0.1</f>
        <v>0</v>
      </c>
      <c r="AG320" s="22">
        <f>AE320+AF320</f>
        <v>0</v>
      </c>
      <c r="AH320" s="64">
        <f t="shared" si="68"/>
        <v>0</v>
      </c>
      <c r="AJ320">
        <f t="shared" si="69"/>
        <v>0</v>
      </c>
      <c r="AK320">
        <f>IF(W320&gt;0,2,IF(AB320&gt;0,2,IF(AG320&gt;0,2,0)))</f>
        <v>2</v>
      </c>
      <c r="AL320">
        <v>2</v>
      </c>
      <c r="AM320" s="64">
        <f>IF(W320&gt;0,VLOOKUP(B320,EnrollmentEthnicityFreeMealsSch!B:E,4,FALSE),0)/3</f>
        <v>171.66666666666666</v>
      </c>
    </row>
    <row r="321" spans="1:39" ht="15" customHeight="1">
      <c r="A321" t="str">
        <f>VLOOKUP(B321,'PUBLIC &amp; PRIVATE'!D:I,6,FALSE)</f>
        <v>1721</v>
      </c>
      <c r="B321" s="33" t="s">
        <v>330</v>
      </c>
      <c r="C321" s="2" t="str">
        <f>VLOOKUP(B321,'PUBLIC &amp; PRIVATE'!D:H,2,FALSE)</f>
        <v>57156 CR 13 S</v>
      </c>
      <c r="D321" s="2" t="str">
        <f>VLOOKUP(B321,'PUBLIC &amp; PRIVATE'!D:H,3,FALSE)</f>
        <v>Elkhart</v>
      </c>
      <c r="E321" s="2" t="str">
        <f>VLOOKUP(C321,'PUBLIC &amp; PRIVATE'!E:I,4,FALSE)</f>
        <v>46516-9719</v>
      </c>
      <c r="F321" s="2">
        <v>105</v>
      </c>
      <c r="G321" s="2">
        <v>113</v>
      </c>
      <c r="H321" s="2">
        <v>100</v>
      </c>
      <c r="I321" s="4">
        <f t="shared" si="76"/>
        <v>318</v>
      </c>
      <c r="J321" s="13">
        <f t="shared" si="77"/>
        <v>31.8</v>
      </c>
      <c r="K321" s="13">
        <f t="shared" si="78"/>
        <v>349.8</v>
      </c>
      <c r="L321" s="2">
        <v>107</v>
      </c>
      <c r="M321" s="2">
        <v>112</v>
      </c>
      <c r="N321" s="2"/>
      <c r="O321" s="4">
        <f t="shared" si="79"/>
        <v>219</v>
      </c>
      <c r="P321" s="13">
        <f t="shared" si="80"/>
        <v>21.900000000000002</v>
      </c>
      <c r="Q321" s="13">
        <f t="shared" si="81"/>
        <v>240.9</v>
      </c>
      <c r="R321" s="2"/>
      <c r="S321" s="2"/>
      <c r="T321" s="2"/>
      <c r="U321" s="4">
        <f t="shared" si="70"/>
        <v>0</v>
      </c>
      <c r="V321" s="13">
        <f t="shared" si="71"/>
        <v>0</v>
      </c>
      <c r="W321" s="13">
        <f t="shared" si="72"/>
        <v>0</v>
      </c>
      <c r="X321" s="2"/>
      <c r="Y321" s="2"/>
      <c r="Z321" s="4">
        <f t="shared" si="73"/>
        <v>0</v>
      </c>
      <c r="AA321" s="13">
        <f t="shared" si="74"/>
        <v>0</v>
      </c>
      <c r="AB321" s="13">
        <f>Z321+AA321</f>
        <v>0</v>
      </c>
      <c r="AC321" s="2"/>
      <c r="AD321" s="2"/>
      <c r="AE321" s="4">
        <f t="shared" si="75"/>
        <v>0</v>
      </c>
      <c r="AF321" s="15">
        <f>AE321*0.1</f>
        <v>0</v>
      </c>
      <c r="AG321" s="22">
        <f>AE321+AF321</f>
        <v>0</v>
      </c>
      <c r="AH321" s="64">
        <f t="shared" si="68"/>
        <v>0</v>
      </c>
      <c r="AJ321">
        <f t="shared" si="69"/>
        <v>0</v>
      </c>
      <c r="AK321">
        <f>IF(W321&gt;0,2,IF(AB321&gt;0,2,IF(AG321&gt;0,2,0)))</f>
        <v>0</v>
      </c>
      <c r="AL321">
        <v>2</v>
      </c>
      <c r="AM321" s="64">
        <f>IF(W321&gt;0,VLOOKUP(B321,EnrollmentEthnicityFreeMealsSch!B:E,4,FALSE),0)/3</f>
        <v>0</v>
      </c>
    </row>
    <row r="322" spans="1:39" ht="15" customHeight="1">
      <c r="A322" t="str">
        <f>VLOOKUP(B322,'PUBLIC &amp; PRIVATE'!D:I,6,FALSE)</f>
        <v>1723</v>
      </c>
      <c r="B322" s="33" t="s">
        <v>331</v>
      </c>
      <c r="C322" s="2" t="str">
        <f>VLOOKUP(B322,'PUBLIC &amp; PRIVATE'!D:H,2,FALSE)</f>
        <v>23525 CR 45</v>
      </c>
      <c r="D322" s="2" t="str">
        <f>VLOOKUP(B322,'PUBLIC &amp; PRIVATE'!D:H,3,FALSE)</f>
        <v>Elkhart</v>
      </c>
      <c r="E322" s="2" t="str">
        <f>VLOOKUP(C322,'PUBLIC &amp; PRIVATE'!E:I,4,FALSE)</f>
        <v>46516-6167</v>
      </c>
      <c r="F322" s="2">
        <v>88</v>
      </c>
      <c r="G322" s="2">
        <v>87</v>
      </c>
      <c r="H322" s="2">
        <v>98</v>
      </c>
      <c r="I322" s="4">
        <f t="shared" si="76"/>
        <v>273</v>
      </c>
      <c r="J322" s="13">
        <f t="shared" si="77"/>
        <v>27.3</v>
      </c>
      <c r="K322" s="13">
        <f t="shared" si="78"/>
        <v>300.3</v>
      </c>
      <c r="L322" s="2">
        <v>88</v>
      </c>
      <c r="M322" s="2">
        <v>105</v>
      </c>
      <c r="N322" s="2"/>
      <c r="O322" s="4">
        <f t="shared" si="79"/>
        <v>193</v>
      </c>
      <c r="P322" s="13">
        <f t="shared" si="80"/>
        <v>19.3</v>
      </c>
      <c r="Q322" s="13">
        <f t="shared" si="81"/>
        <v>212.3</v>
      </c>
      <c r="R322" s="2"/>
      <c r="S322" s="2"/>
      <c r="T322" s="2"/>
      <c r="U322" s="4">
        <f t="shared" si="70"/>
        <v>0</v>
      </c>
      <c r="V322" s="13">
        <f t="shared" si="71"/>
        <v>0</v>
      </c>
      <c r="W322" s="13">
        <f t="shared" si="72"/>
        <v>0</v>
      </c>
      <c r="X322" s="2"/>
      <c r="Y322" s="2"/>
      <c r="Z322" s="4">
        <f t="shared" si="73"/>
        <v>0</v>
      </c>
      <c r="AA322" s="13">
        <f t="shared" si="74"/>
        <v>0</v>
      </c>
      <c r="AB322" s="13">
        <f>Z322+AA322</f>
        <v>0</v>
      </c>
      <c r="AC322" s="2"/>
      <c r="AD322" s="2"/>
      <c r="AE322" s="4">
        <f t="shared" si="75"/>
        <v>0</v>
      </c>
      <c r="AF322" s="15">
        <f>AE322*0.1</f>
        <v>0</v>
      </c>
      <c r="AG322" s="22">
        <f>AE322+AF322</f>
        <v>0</v>
      </c>
      <c r="AH322" s="64">
        <f t="shared" si="68"/>
        <v>0</v>
      </c>
      <c r="AJ322">
        <f t="shared" si="69"/>
        <v>0</v>
      </c>
      <c r="AK322">
        <f>IF(W322&gt;0,2,IF(AB322&gt;0,2,IF(AG322&gt;0,2,0)))</f>
        <v>0</v>
      </c>
      <c r="AL322">
        <v>2</v>
      </c>
      <c r="AM322" s="64">
        <f>IF(W322&gt;0,VLOOKUP(B322,EnrollmentEthnicityFreeMealsSch!B:E,4,FALSE),0)/3</f>
        <v>0</v>
      </c>
    </row>
    <row r="323" spans="1:39" ht="15" customHeight="1">
      <c r="A323" t="str">
        <f>VLOOKUP(B323,'PUBLIC &amp; PRIVATE'!D:I,6,FALSE)</f>
        <v>1725</v>
      </c>
      <c r="B323" s="33" t="s">
        <v>332</v>
      </c>
      <c r="C323" s="2" t="str">
        <f>VLOOKUP(B323,'PUBLIC &amp; PRIVATE'!D:H,2,FALSE)</f>
        <v>23702 Arlene Ave</v>
      </c>
      <c r="D323" s="2" t="str">
        <f>VLOOKUP(B323,'PUBLIC &amp; PRIVATE'!D:H,3,FALSE)</f>
        <v>Elkhart</v>
      </c>
      <c r="E323" s="2" t="str">
        <f>VLOOKUP(C323,'PUBLIC &amp; PRIVATE'!E:I,4,FALSE)</f>
        <v>46517-3692</v>
      </c>
      <c r="F323" s="2">
        <v>84</v>
      </c>
      <c r="G323" s="2">
        <v>79</v>
      </c>
      <c r="H323" s="2">
        <v>79</v>
      </c>
      <c r="I323" s="4">
        <f t="shared" si="76"/>
        <v>242</v>
      </c>
      <c r="J323" s="13">
        <f t="shared" si="77"/>
        <v>24.200000000000003</v>
      </c>
      <c r="K323" s="13">
        <f t="shared" si="78"/>
        <v>266.2</v>
      </c>
      <c r="L323" s="2">
        <v>79</v>
      </c>
      <c r="M323" s="2">
        <v>98</v>
      </c>
      <c r="N323" s="2"/>
      <c r="O323" s="4">
        <f t="shared" si="79"/>
        <v>177</v>
      </c>
      <c r="P323" s="13">
        <f t="shared" si="80"/>
        <v>17.7</v>
      </c>
      <c r="Q323" s="13">
        <f t="shared" si="81"/>
        <v>194.7</v>
      </c>
      <c r="R323" s="2"/>
      <c r="S323" s="2"/>
      <c r="T323" s="2"/>
      <c r="U323" s="4">
        <f t="shared" si="70"/>
        <v>0</v>
      </c>
      <c r="V323" s="13">
        <f t="shared" si="71"/>
        <v>0</v>
      </c>
      <c r="W323" s="13">
        <f t="shared" si="72"/>
        <v>0</v>
      </c>
      <c r="X323" s="2"/>
      <c r="Y323" s="2"/>
      <c r="Z323" s="4">
        <f t="shared" si="73"/>
        <v>0</v>
      </c>
      <c r="AA323" s="13">
        <f t="shared" si="74"/>
        <v>0</v>
      </c>
      <c r="AB323" s="13">
        <f>Z323+AA323</f>
        <v>0</v>
      </c>
      <c r="AC323" s="2"/>
      <c r="AD323" s="2"/>
      <c r="AE323" s="4">
        <f t="shared" si="75"/>
        <v>0</v>
      </c>
      <c r="AF323" s="15">
        <f>AE323*0.1</f>
        <v>0</v>
      </c>
      <c r="AG323" s="22">
        <f>AE323+AF323</f>
        <v>0</v>
      </c>
      <c r="AH323" s="64">
        <f t="shared" ref="AH323:AH386" si="82">AG323*0.2</f>
        <v>0</v>
      </c>
      <c r="AJ323">
        <f t="shared" ref="AJ323:AJ386" si="83">IF(AG323&gt;0,1,0)</f>
        <v>0</v>
      </c>
      <c r="AK323">
        <f>IF(W323&gt;0,2,IF(AB323&gt;0,2,IF(AG323&gt;0,2,0)))</f>
        <v>0</v>
      </c>
      <c r="AL323">
        <v>2</v>
      </c>
      <c r="AM323" s="64">
        <f>IF(W323&gt;0,VLOOKUP(B323,EnrollmentEthnicityFreeMealsSch!B:E,4,FALSE),0)/3</f>
        <v>0</v>
      </c>
    </row>
    <row r="324" spans="1:39" ht="15" customHeight="1">
      <c r="A324" t="str">
        <f>VLOOKUP(B324,'PUBLIC &amp; PRIVATE'!D:I,6,FALSE)</f>
        <v>1729</v>
      </c>
      <c r="B324" s="33" t="s">
        <v>333</v>
      </c>
      <c r="C324" s="2" t="str">
        <f>VLOOKUP(B324,'PUBLIC &amp; PRIVATE'!D:H,2,FALSE)</f>
        <v>230 W Mishawaka Rd</v>
      </c>
      <c r="D324" s="2" t="str">
        <f>VLOOKUP(B324,'PUBLIC &amp; PRIVATE'!D:H,3,FALSE)</f>
        <v>Elkhart</v>
      </c>
      <c r="E324" s="2" t="str">
        <f>VLOOKUP(C324,'PUBLIC &amp; PRIVATE'!E:I,4,FALSE)</f>
        <v>46517-2234</v>
      </c>
      <c r="F324" s="2">
        <v>93</v>
      </c>
      <c r="G324" s="2">
        <v>112</v>
      </c>
      <c r="H324" s="2">
        <v>111</v>
      </c>
      <c r="I324" s="4">
        <f t="shared" si="76"/>
        <v>316</v>
      </c>
      <c r="J324" s="13">
        <f t="shared" si="77"/>
        <v>31.6</v>
      </c>
      <c r="K324" s="13">
        <f t="shared" si="78"/>
        <v>347.6</v>
      </c>
      <c r="L324" s="2">
        <v>103</v>
      </c>
      <c r="M324" s="2">
        <v>109</v>
      </c>
      <c r="N324" s="2"/>
      <c r="O324" s="4">
        <f t="shared" si="79"/>
        <v>212</v>
      </c>
      <c r="P324" s="13">
        <f t="shared" si="80"/>
        <v>21.200000000000003</v>
      </c>
      <c r="Q324" s="13">
        <f t="shared" si="81"/>
        <v>233.2</v>
      </c>
      <c r="R324" s="2"/>
      <c r="S324" s="2"/>
      <c r="T324" s="2"/>
      <c r="U324" s="4">
        <f t="shared" si="70"/>
        <v>0</v>
      </c>
      <c r="V324" s="13">
        <f t="shared" si="71"/>
        <v>0</v>
      </c>
      <c r="W324" s="13">
        <f t="shared" si="72"/>
        <v>0</v>
      </c>
      <c r="X324" s="2"/>
      <c r="Y324" s="2"/>
      <c r="Z324" s="4">
        <f t="shared" si="73"/>
        <v>0</v>
      </c>
      <c r="AA324" s="13">
        <f t="shared" si="74"/>
        <v>0</v>
      </c>
      <c r="AB324" s="13">
        <f>Z324+AA324</f>
        <v>0</v>
      </c>
      <c r="AC324" s="2"/>
      <c r="AD324" s="2"/>
      <c r="AE324" s="4">
        <f t="shared" si="75"/>
        <v>0</v>
      </c>
      <c r="AF324" s="15">
        <f>AE324*0.1</f>
        <v>0</v>
      </c>
      <c r="AG324" s="22">
        <f>AE324+AF324</f>
        <v>0</v>
      </c>
      <c r="AH324" s="64">
        <f t="shared" si="82"/>
        <v>0</v>
      </c>
      <c r="AJ324">
        <f t="shared" si="83"/>
        <v>0</v>
      </c>
      <c r="AK324">
        <f>IF(W324&gt;0,2,IF(AB324&gt;0,2,IF(AG324&gt;0,2,0)))</f>
        <v>0</v>
      </c>
      <c r="AL324">
        <v>2</v>
      </c>
      <c r="AM324" s="64">
        <f>IF(W324&gt;0,VLOOKUP(B324,EnrollmentEthnicityFreeMealsSch!B:E,4,FALSE),0)/3</f>
        <v>0</v>
      </c>
    </row>
    <row r="325" spans="1:39" ht="15" customHeight="1">
      <c r="A325" t="str">
        <f>VLOOKUP(B325,'PUBLIC &amp; PRIVATE'!D:I,6,FALSE)</f>
        <v>1656</v>
      </c>
      <c r="B325" s="33" t="s">
        <v>334</v>
      </c>
      <c r="C325" s="2" t="str">
        <f>VLOOKUP(B325,'PUBLIC &amp; PRIVATE'!D:H,2,FALSE)</f>
        <v>18565 CR 20</v>
      </c>
      <c r="D325" s="2" t="str">
        <f>VLOOKUP(B325,'PUBLIC &amp; PRIVATE'!D:H,3,FALSE)</f>
        <v>Goshen</v>
      </c>
      <c r="E325" s="2" t="str">
        <f>VLOOKUP(C325,'PUBLIC &amp; PRIVATE'!E:I,4,FALSE)</f>
        <v>46528-5997</v>
      </c>
      <c r="F325" s="2">
        <v>94</v>
      </c>
      <c r="G325" s="2">
        <v>102</v>
      </c>
      <c r="H325" s="2">
        <v>104</v>
      </c>
      <c r="I325" s="4">
        <f t="shared" si="76"/>
        <v>300</v>
      </c>
      <c r="J325" s="13">
        <f t="shared" si="77"/>
        <v>30</v>
      </c>
      <c r="K325" s="13">
        <f t="shared" si="78"/>
        <v>330</v>
      </c>
      <c r="L325" s="2">
        <v>98</v>
      </c>
      <c r="M325" s="2"/>
      <c r="N325" s="2"/>
      <c r="O325" s="4">
        <f t="shared" si="79"/>
        <v>98</v>
      </c>
      <c r="P325" s="13">
        <f t="shared" si="80"/>
        <v>9.8000000000000007</v>
      </c>
      <c r="Q325" s="13">
        <f t="shared" si="81"/>
        <v>107.8</v>
      </c>
      <c r="R325" s="2"/>
      <c r="S325" s="2"/>
      <c r="T325" s="2"/>
      <c r="U325" s="4">
        <f t="shared" si="70"/>
        <v>0</v>
      </c>
      <c r="V325" s="13">
        <f t="shared" si="71"/>
        <v>0</v>
      </c>
      <c r="W325" s="13">
        <f t="shared" si="72"/>
        <v>0</v>
      </c>
      <c r="X325" s="2"/>
      <c r="Y325" s="2"/>
      <c r="Z325" s="4">
        <f t="shared" si="73"/>
        <v>0</v>
      </c>
      <c r="AA325" s="13">
        <f t="shared" si="74"/>
        <v>0</v>
      </c>
      <c r="AB325" s="13">
        <f>Z325+AA325</f>
        <v>0</v>
      </c>
      <c r="AC325" s="2"/>
      <c r="AD325" s="2"/>
      <c r="AE325" s="4">
        <f t="shared" si="75"/>
        <v>0</v>
      </c>
      <c r="AF325" s="15">
        <f>AE325*0.1</f>
        <v>0</v>
      </c>
      <c r="AG325" s="22">
        <f>AE325+AF325</f>
        <v>0</v>
      </c>
      <c r="AH325" s="64">
        <f t="shared" si="82"/>
        <v>0</v>
      </c>
      <c r="AJ325">
        <f t="shared" si="83"/>
        <v>0</v>
      </c>
      <c r="AK325">
        <f>IF(W325&gt;0,2,IF(AB325&gt;0,2,IF(AG325&gt;0,2,0)))</f>
        <v>0</v>
      </c>
      <c r="AL325">
        <v>2</v>
      </c>
      <c r="AM325" s="64">
        <f>IF(W325&gt;0,VLOOKUP(B325,EnrollmentEthnicityFreeMealsSch!B:E,4,FALSE),0)/3</f>
        <v>0</v>
      </c>
    </row>
    <row r="326" spans="1:39" ht="15" customHeight="1">
      <c r="A326" t="str">
        <f>VLOOKUP(B326,'PUBLIC &amp; PRIVATE'!D:I,6,FALSE)</f>
        <v>1657</v>
      </c>
      <c r="B326" s="33" t="s">
        <v>335</v>
      </c>
      <c r="C326" s="2" t="str">
        <f>VLOOKUP(B326,'PUBLIC &amp; PRIVATE'!D:H,2,FALSE)</f>
        <v>56691 Northridge Dr</v>
      </c>
      <c r="D326" s="2" t="str">
        <f>VLOOKUP(B326,'PUBLIC &amp; PRIVATE'!D:H,3,FALSE)</f>
        <v>Middlebury</v>
      </c>
      <c r="E326" s="2" t="str">
        <f>VLOOKUP(C326,'PUBLIC &amp; PRIVATE'!E:I,4,FALSE)</f>
        <v>46540-9406</v>
      </c>
      <c r="F326" s="2"/>
      <c r="G326" s="2"/>
      <c r="H326" s="2"/>
      <c r="I326" s="4">
        <f t="shared" si="76"/>
        <v>0</v>
      </c>
      <c r="J326" s="13">
        <f t="shared" si="77"/>
        <v>0</v>
      </c>
      <c r="K326" s="13">
        <f t="shared" si="78"/>
        <v>0</v>
      </c>
      <c r="L326" s="2"/>
      <c r="M326" s="2">
        <v>1</v>
      </c>
      <c r="N326" s="2">
        <v>1</v>
      </c>
      <c r="O326" s="4">
        <f t="shared" si="79"/>
        <v>2</v>
      </c>
      <c r="P326" s="13">
        <f t="shared" si="80"/>
        <v>0.2</v>
      </c>
      <c r="Q326" s="13">
        <f t="shared" si="81"/>
        <v>2.2000000000000002</v>
      </c>
      <c r="R326" s="2">
        <v>381</v>
      </c>
      <c r="S326" s="2">
        <v>377</v>
      </c>
      <c r="T326" s="2">
        <v>363</v>
      </c>
      <c r="U326" s="4">
        <f t="shared" si="70"/>
        <v>1121</v>
      </c>
      <c r="V326" s="13">
        <f t="shared" si="71"/>
        <v>112.10000000000001</v>
      </c>
      <c r="W326" s="13">
        <f t="shared" si="72"/>
        <v>1233.0999999999999</v>
      </c>
      <c r="X326" s="2">
        <v>1</v>
      </c>
      <c r="Y326" s="2"/>
      <c r="Z326" s="4">
        <f t="shared" si="73"/>
        <v>1</v>
      </c>
      <c r="AA326" s="13">
        <f t="shared" si="74"/>
        <v>0.1</v>
      </c>
      <c r="AB326" s="13">
        <f>Z326+AA326</f>
        <v>1.1000000000000001</v>
      </c>
      <c r="AC326" s="2">
        <v>1</v>
      </c>
      <c r="AD326" s="2"/>
      <c r="AE326" s="4">
        <f t="shared" si="75"/>
        <v>1</v>
      </c>
      <c r="AF326" s="15">
        <f>AE326*0.1</f>
        <v>0.1</v>
      </c>
      <c r="AG326" s="22">
        <f>AE326+AF326</f>
        <v>1.1000000000000001</v>
      </c>
      <c r="AH326" s="64">
        <f t="shared" si="82"/>
        <v>0.22000000000000003</v>
      </c>
      <c r="AJ326">
        <f t="shared" si="83"/>
        <v>1</v>
      </c>
      <c r="AK326">
        <f>IF(W326&gt;0,2,IF(AB326&gt;0,2,IF(AG326&gt;0,2,0)))</f>
        <v>2</v>
      </c>
      <c r="AL326">
        <v>2</v>
      </c>
      <c r="AM326" s="64">
        <f>IF(W326&gt;0,VLOOKUP(B326,EnrollmentEthnicityFreeMealsSch!B:E,4,FALSE),0)/3</f>
        <v>109.66666666666667</v>
      </c>
    </row>
    <row r="327" spans="1:39" ht="15" customHeight="1">
      <c r="A327" t="str">
        <f>VLOOKUP(B327,'PUBLIC &amp; PRIVATE'!D:I,6,FALSE)</f>
        <v>1697</v>
      </c>
      <c r="B327" s="33" t="s">
        <v>336</v>
      </c>
      <c r="C327" s="2" t="str">
        <f>VLOOKUP(B327,'PUBLIC &amp; PRIVATE'!D:H,2,FALSE)</f>
        <v>13549 SR 120</v>
      </c>
      <c r="D327" s="2" t="str">
        <f>VLOOKUP(B327,'PUBLIC &amp; PRIVATE'!D:H,3,FALSE)</f>
        <v>Bristol</v>
      </c>
      <c r="E327" s="2" t="str">
        <f>VLOOKUP(C327,'PUBLIC &amp; PRIVATE'!E:I,4,FALSE)</f>
        <v>46507-9555</v>
      </c>
      <c r="F327" s="2">
        <v>69</v>
      </c>
      <c r="G327" s="2">
        <v>64</v>
      </c>
      <c r="H327" s="2">
        <v>70</v>
      </c>
      <c r="I327" s="4">
        <f t="shared" si="76"/>
        <v>203</v>
      </c>
      <c r="J327" s="13">
        <f t="shared" si="77"/>
        <v>20.3</v>
      </c>
      <c r="K327" s="13">
        <f t="shared" si="78"/>
        <v>223.3</v>
      </c>
      <c r="L327" s="2">
        <v>85</v>
      </c>
      <c r="M327" s="2"/>
      <c r="N327" s="2"/>
      <c r="O327" s="4">
        <f t="shared" si="79"/>
        <v>85</v>
      </c>
      <c r="P327" s="13">
        <f t="shared" si="80"/>
        <v>8.5</v>
      </c>
      <c r="Q327" s="13">
        <f t="shared" si="81"/>
        <v>93.5</v>
      </c>
      <c r="R327" s="2"/>
      <c r="S327" s="2"/>
      <c r="T327" s="2"/>
      <c r="U327" s="4">
        <f t="shared" si="70"/>
        <v>0</v>
      </c>
      <c r="V327" s="13">
        <f t="shared" si="71"/>
        <v>0</v>
      </c>
      <c r="W327" s="13">
        <f t="shared" si="72"/>
        <v>0</v>
      </c>
      <c r="X327" s="2"/>
      <c r="Y327" s="2"/>
      <c r="Z327" s="4">
        <f t="shared" si="73"/>
        <v>0</v>
      </c>
      <c r="AA327" s="13">
        <f t="shared" si="74"/>
        <v>0</v>
      </c>
      <c r="AB327" s="13">
        <f>Z327+AA327</f>
        <v>0</v>
      </c>
      <c r="AC327" s="2"/>
      <c r="AD327" s="2"/>
      <c r="AE327" s="4">
        <f t="shared" si="75"/>
        <v>0</v>
      </c>
      <c r="AF327" s="15">
        <f>AE327*0.1</f>
        <v>0</v>
      </c>
      <c r="AG327" s="22">
        <f>AE327+AF327</f>
        <v>0</v>
      </c>
      <c r="AH327" s="64">
        <f t="shared" si="82"/>
        <v>0</v>
      </c>
      <c r="AJ327">
        <f t="shared" si="83"/>
        <v>0</v>
      </c>
      <c r="AK327">
        <f>IF(W327&gt;0,2,IF(AB327&gt;0,2,IF(AG327&gt;0,2,0)))</f>
        <v>0</v>
      </c>
      <c r="AL327">
        <v>2</v>
      </c>
      <c r="AM327" s="64">
        <f>IF(W327&gt;0,VLOOKUP(B327,EnrollmentEthnicityFreeMealsSch!B:E,4,FALSE),0)/3</f>
        <v>0</v>
      </c>
    </row>
    <row r="328" spans="1:39" ht="15" customHeight="1">
      <c r="A328" t="str">
        <f>VLOOKUP(B328,'PUBLIC &amp; PRIVATE'!D:I,6,FALSE)</f>
        <v>1731</v>
      </c>
      <c r="B328" s="33" t="s">
        <v>337</v>
      </c>
      <c r="C328" s="2" t="str">
        <f>VLOOKUP(B328,'PUBLIC &amp; PRIVATE'!D:H,2,FALSE)</f>
        <v>56647 Northridge Dr</v>
      </c>
      <c r="D328" s="2" t="str">
        <f>VLOOKUP(B328,'PUBLIC &amp; PRIVATE'!D:H,3,FALSE)</f>
        <v>Middlebury</v>
      </c>
      <c r="E328" s="2" t="str">
        <f>VLOOKUP(C328,'PUBLIC &amp; PRIVATE'!E:I,4,FALSE)</f>
        <v>46540-0000</v>
      </c>
      <c r="F328" s="2"/>
      <c r="G328" s="2"/>
      <c r="H328" s="2"/>
      <c r="I328" s="4">
        <f t="shared" si="76"/>
        <v>0</v>
      </c>
      <c r="J328" s="13">
        <f t="shared" si="77"/>
        <v>0</v>
      </c>
      <c r="K328" s="13">
        <f t="shared" si="78"/>
        <v>0</v>
      </c>
      <c r="L328" s="2"/>
      <c r="M328" s="2">
        <v>357</v>
      </c>
      <c r="N328" s="2">
        <v>366</v>
      </c>
      <c r="O328" s="4">
        <f t="shared" si="79"/>
        <v>723</v>
      </c>
      <c r="P328" s="13">
        <f t="shared" si="80"/>
        <v>72.3</v>
      </c>
      <c r="Q328" s="13">
        <f t="shared" si="81"/>
        <v>795.3</v>
      </c>
      <c r="R328" s="2"/>
      <c r="S328" s="2"/>
      <c r="T328" s="2"/>
      <c r="U328" s="4">
        <f t="shared" si="70"/>
        <v>0</v>
      </c>
      <c r="V328" s="13">
        <f t="shared" si="71"/>
        <v>0</v>
      </c>
      <c r="W328" s="13">
        <f t="shared" si="72"/>
        <v>0</v>
      </c>
      <c r="X328" s="2"/>
      <c r="Y328" s="2"/>
      <c r="Z328" s="4">
        <f t="shared" si="73"/>
        <v>0</v>
      </c>
      <c r="AA328" s="13">
        <f t="shared" si="74"/>
        <v>0</v>
      </c>
      <c r="AB328" s="13">
        <f>Z328+AA328</f>
        <v>0</v>
      </c>
      <c r="AC328" s="2"/>
      <c r="AD328" s="2"/>
      <c r="AE328" s="4">
        <f t="shared" si="75"/>
        <v>0</v>
      </c>
      <c r="AF328" s="15">
        <f>AE328*0.1</f>
        <v>0</v>
      </c>
      <c r="AG328" s="22">
        <f>AE328+AF328</f>
        <v>0</v>
      </c>
      <c r="AH328" s="64">
        <f t="shared" si="82"/>
        <v>0</v>
      </c>
      <c r="AJ328">
        <f t="shared" si="83"/>
        <v>0</v>
      </c>
      <c r="AK328">
        <f>IF(W328&gt;0,2,IF(AB328&gt;0,2,IF(AG328&gt;0,2,0)))</f>
        <v>0</v>
      </c>
      <c r="AL328">
        <v>2</v>
      </c>
      <c r="AM328" s="64">
        <f>IF(W328&gt;0,VLOOKUP(B328,EnrollmentEthnicityFreeMealsSch!B:E,4,FALSE),0)/3</f>
        <v>0</v>
      </c>
    </row>
    <row r="329" spans="1:39" ht="15" customHeight="1">
      <c r="A329" t="str">
        <f>VLOOKUP(B329,'PUBLIC &amp; PRIVATE'!D:I,6,FALSE)</f>
        <v>1732</v>
      </c>
      <c r="B329" s="33" t="s">
        <v>338</v>
      </c>
      <c r="C329" s="2" t="str">
        <f>VLOOKUP(B329,'PUBLIC &amp; PRIVATE'!D:H,2,FALSE)</f>
        <v>PO Box 26</v>
      </c>
      <c r="D329" s="2" t="str">
        <f>VLOOKUP(B329,'PUBLIC &amp; PRIVATE'!D:H,3,FALSE)</f>
        <v>Middlebury</v>
      </c>
      <c r="E329" s="2" t="str">
        <f>VLOOKUP(C329,'PUBLIC &amp; PRIVATE'!E:I,4,FALSE)</f>
        <v>46540-0026</v>
      </c>
      <c r="F329" s="2">
        <v>71</v>
      </c>
      <c r="G329" s="2">
        <v>64</v>
      </c>
      <c r="H329" s="2">
        <v>70</v>
      </c>
      <c r="I329" s="4">
        <f t="shared" si="76"/>
        <v>205</v>
      </c>
      <c r="J329" s="13">
        <f t="shared" si="77"/>
        <v>20.5</v>
      </c>
      <c r="K329" s="13">
        <f t="shared" si="78"/>
        <v>225.5</v>
      </c>
      <c r="L329" s="2">
        <v>71</v>
      </c>
      <c r="M329" s="2"/>
      <c r="N329" s="2"/>
      <c r="O329" s="4">
        <f t="shared" si="79"/>
        <v>71</v>
      </c>
      <c r="P329" s="13">
        <f t="shared" si="80"/>
        <v>7.1000000000000005</v>
      </c>
      <c r="Q329" s="13">
        <f t="shared" si="81"/>
        <v>78.099999999999994</v>
      </c>
      <c r="R329" s="2"/>
      <c r="S329" s="2"/>
      <c r="T329" s="2"/>
      <c r="U329" s="4">
        <f t="shared" si="70"/>
        <v>0</v>
      </c>
      <c r="V329" s="13">
        <f t="shared" si="71"/>
        <v>0</v>
      </c>
      <c r="W329" s="13">
        <f t="shared" si="72"/>
        <v>0</v>
      </c>
      <c r="X329" s="2"/>
      <c r="Y329" s="2"/>
      <c r="Z329" s="4">
        <f t="shared" si="73"/>
        <v>0</v>
      </c>
      <c r="AA329" s="13">
        <f t="shared" si="74"/>
        <v>0</v>
      </c>
      <c r="AB329" s="13">
        <f>Z329+AA329</f>
        <v>0</v>
      </c>
      <c r="AC329" s="2"/>
      <c r="AD329" s="2"/>
      <c r="AE329" s="4">
        <f t="shared" si="75"/>
        <v>0</v>
      </c>
      <c r="AF329" s="15">
        <f>AE329*0.1</f>
        <v>0</v>
      </c>
      <c r="AG329" s="22">
        <f>AE329+AF329</f>
        <v>0</v>
      </c>
      <c r="AH329" s="64">
        <f t="shared" si="82"/>
        <v>0</v>
      </c>
      <c r="AJ329">
        <f t="shared" si="83"/>
        <v>0</v>
      </c>
      <c r="AK329">
        <f>IF(W329&gt;0,2,IF(AB329&gt;0,2,IF(AG329&gt;0,2,0)))</f>
        <v>0</v>
      </c>
      <c r="AL329">
        <v>2</v>
      </c>
      <c r="AM329" s="64">
        <f>IF(W329&gt;0,VLOOKUP(B329,EnrollmentEthnicityFreeMealsSch!B:E,4,FALSE),0)/3</f>
        <v>0</v>
      </c>
    </row>
    <row r="330" spans="1:39" ht="15" customHeight="1">
      <c r="A330" t="str">
        <f>VLOOKUP(B330,'PUBLIC &amp; PRIVATE'!D:I,6,FALSE)</f>
        <v>1733</v>
      </c>
      <c r="B330" s="33" t="s">
        <v>339</v>
      </c>
      <c r="C330" s="2" t="str">
        <f>VLOOKUP(B330,'PUBLIC &amp; PRIVATE'!D:H,2,FALSE)</f>
        <v>56779 Northridge Dr</v>
      </c>
      <c r="D330" s="2" t="str">
        <f>VLOOKUP(B330,'PUBLIC &amp; PRIVATE'!D:H,3,FALSE)</f>
        <v>Middlebury</v>
      </c>
      <c r="E330" s="2" t="str">
        <f>VLOOKUP(C330,'PUBLIC &amp; PRIVATE'!E:I,4,FALSE)</f>
        <v>46540-9407</v>
      </c>
      <c r="F330" s="2"/>
      <c r="G330" s="2"/>
      <c r="H330" s="2"/>
      <c r="I330" s="4">
        <f t="shared" si="76"/>
        <v>0</v>
      </c>
      <c r="J330" s="13">
        <f t="shared" si="77"/>
        <v>0</v>
      </c>
      <c r="K330" s="13">
        <f t="shared" si="78"/>
        <v>0</v>
      </c>
      <c r="L330" s="2"/>
      <c r="M330" s="2"/>
      <c r="N330" s="2"/>
      <c r="O330" s="4">
        <f t="shared" si="79"/>
        <v>0</v>
      </c>
      <c r="P330" s="13">
        <f t="shared" si="80"/>
        <v>0</v>
      </c>
      <c r="Q330" s="13">
        <f t="shared" si="81"/>
        <v>0</v>
      </c>
      <c r="R330" s="2"/>
      <c r="S330" s="2"/>
      <c r="T330" s="2"/>
      <c r="U330" s="4">
        <f t="shared" si="70"/>
        <v>0</v>
      </c>
      <c r="V330" s="13">
        <f t="shared" si="71"/>
        <v>0</v>
      </c>
      <c r="W330" s="13">
        <f t="shared" si="72"/>
        <v>0</v>
      </c>
      <c r="X330" s="2">
        <v>360</v>
      </c>
      <c r="Y330" s="2">
        <v>320</v>
      </c>
      <c r="Z330" s="4">
        <f t="shared" si="73"/>
        <v>680</v>
      </c>
      <c r="AA330" s="13">
        <f t="shared" si="74"/>
        <v>68</v>
      </c>
      <c r="AB330" s="13">
        <f>Z330+AA330</f>
        <v>748</v>
      </c>
      <c r="AC330" s="2">
        <v>364</v>
      </c>
      <c r="AD330" s="2">
        <v>334</v>
      </c>
      <c r="AE330" s="4">
        <f t="shared" si="75"/>
        <v>698</v>
      </c>
      <c r="AF330" s="15">
        <f>AE330*0.1</f>
        <v>69.8</v>
      </c>
      <c r="AG330" s="22">
        <f>AE330+AF330</f>
        <v>767.8</v>
      </c>
      <c r="AH330" s="64">
        <f t="shared" si="82"/>
        <v>153.56</v>
      </c>
      <c r="AJ330">
        <f t="shared" si="83"/>
        <v>1</v>
      </c>
      <c r="AK330">
        <f>IF(W330&gt;0,2,IF(AB330&gt;0,2,IF(AG330&gt;0,2,0)))</f>
        <v>2</v>
      </c>
      <c r="AL330">
        <v>2</v>
      </c>
      <c r="AM330" s="64">
        <f>IF(W330&gt;0,VLOOKUP(B330,EnrollmentEthnicityFreeMealsSch!B:E,4,FALSE),0)/3</f>
        <v>0</v>
      </c>
    </row>
    <row r="331" spans="1:39" ht="15" customHeight="1">
      <c r="A331" t="str">
        <f>VLOOKUP(B331,'PUBLIC &amp; PRIVATE'!D:I,6,FALSE)</f>
        <v>1734</v>
      </c>
      <c r="B331" s="33" t="s">
        <v>340</v>
      </c>
      <c r="C331" s="2" t="str">
        <f>VLOOKUP(B331,'PUBLIC &amp; PRIVATE'!D:H,2,FALSE)</f>
        <v>56734 Northridge Dr</v>
      </c>
      <c r="D331" s="2" t="str">
        <f>VLOOKUP(B331,'PUBLIC &amp; PRIVATE'!D:H,3,FALSE)</f>
        <v>Middlebury</v>
      </c>
      <c r="E331" s="2" t="str">
        <f>VLOOKUP(C331,'PUBLIC &amp; PRIVATE'!E:I,4,FALSE)</f>
        <v>46540-9536</v>
      </c>
      <c r="F331" s="2">
        <v>85</v>
      </c>
      <c r="G331" s="2">
        <v>83</v>
      </c>
      <c r="H331" s="2">
        <v>95</v>
      </c>
      <c r="I331" s="4">
        <f t="shared" si="76"/>
        <v>263</v>
      </c>
      <c r="J331" s="13">
        <f t="shared" si="77"/>
        <v>26.3</v>
      </c>
      <c r="K331" s="13">
        <f t="shared" si="78"/>
        <v>289.3</v>
      </c>
      <c r="L331" s="2">
        <v>89</v>
      </c>
      <c r="M331" s="2"/>
      <c r="N331" s="2">
        <v>1</v>
      </c>
      <c r="O331" s="4">
        <f t="shared" si="79"/>
        <v>90</v>
      </c>
      <c r="P331" s="13">
        <f t="shared" si="80"/>
        <v>9</v>
      </c>
      <c r="Q331" s="13">
        <f t="shared" si="81"/>
        <v>99</v>
      </c>
      <c r="R331" s="2"/>
      <c r="S331" s="2"/>
      <c r="T331" s="2"/>
      <c r="U331" s="4">
        <f t="shared" si="70"/>
        <v>0</v>
      </c>
      <c r="V331" s="13">
        <f t="shared" si="71"/>
        <v>0</v>
      </c>
      <c r="W331" s="13">
        <f t="shared" si="72"/>
        <v>0</v>
      </c>
      <c r="X331" s="2"/>
      <c r="Y331" s="2"/>
      <c r="Z331" s="4">
        <f t="shared" si="73"/>
        <v>0</v>
      </c>
      <c r="AA331" s="13">
        <f t="shared" si="74"/>
        <v>0</v>
      </c>
      <c r="AB331" s="13">
        <f>Z331+AA331</f>
        <v>0</v>
      </c>
      <c r="AC331" s="2"/>
      <c r="AD331" s="2"/>
      <c r="AE331" s="4">
        <f t="shared" si="75"/>
        <v>0</v>
      </c>
      <c r="AF331" s="15">
        <f>AE331*0.1</f>
        <v>0</v>
      </c>
      <c r="AG331" s="22">
        <f>AE331+AF331</f>
        <v>0</v>
      </c>
      <c r="AH331" s="64">
        <f t="shared" si="82"/>
        <v>0</v>
      </c>
      <c r="AJ331">
        <f t="shared" si="83"/>
        <v>0</v>
      </c>
      <c r="AK331">
        <f>IF(W331&gt;0,2,IF(AB331&gt;0,2,IF(AG331&gt;0,2,0)))</f>
        <v>0</v>
      </c>
      <c r="AL331">
        <v>2</v>
      </c>
      <c r="AM331" s="64">
        <f>IF(W331&gt;0,VLOOKUP(B331,EnrollmentEthnicityFreeMealsSch!B:E,4,FALSE),0)/3</f>
        <v>0</v>
      </c>
    </row>
    <row r="332" spans="1:39" ht="15" customHeight="1">
      <c r="A332" t="str">
        <f>VLOOKUP(B332,'PUBLIC &amp; PRIVATE'!D:I,6,FALSE)</f>
        <v>1669</v>
      </c>
      <c r="B332" s="33" t="s">
        <v>341</v>
      </c>
      <c r="C332" s="2" t="str">
        <f>VLOOKUP(B332,'PUBLIC &amp; PRIVATE'!D:H,2,FALSE)</f>
        <v>301 N Elkhart Box 367</v>
      </c>
      <c r="D332" s="2" t="str">
        <f>VLOOKUP(B332,'PUBLIC &amp; PRIVATE'!D:H,3,FALSE)</f>
        <v>Wakarusa</v>
      </c>
      <c r="E332" s="2" t="str">
        <f>VLOOKUP(C332,'PUBLIC &amp; PRIVATE'!E:I,4,FALSE)</f>
        <v>46573-9729</v>
      </c>
      <c r="F332" s="2"/>
      <c r="G332" s="2"/>
      <c r="H332" s="2"/>
      <c r="I332" s="4">
        <f t="shared" si="76"/>
        <v>0</v>
      </c>
      <c r="J332" s="13">
        <f t="shared" si="77"/>
        <v>0</v>
      </c>
      <c r="K332" s="13">
        <f t="shared" si="78"/>
        <v>0</v>
      </c>
      <c r="L332" s="2"/>
      <c r="M332" s="2"/>
      <c r="N332" s="2"/>
      <c r="O332" s="4">
        <f t="shared" si="79"/>
        <v>0</v>
      </c>
      <c r="P332" s="13">
        <f t="shared" si="80"/>
        <v>0</v>
      </c>
      <c r="Q332" s="13">
        <f t="shared" si="81"/>
        <v>0</v>
      </c>
      <c r="R332" s="2">
        <v>265</v>
      </c>
      <c r="S332" s="2">
        <v>242</v>
      </c>
      <c r="T332" s="2">
        <v>238</v>
      </c>
      <c r="U332" s="4">
        <f t="shared" si="70"/>
        <v>745</v>
      </c>
      <c r="V332" s="13">
        <f t="shared" si="71"/>
        <v>74.5</v>
      </c>
      <c r="W332" s="13">
        <f t="shared" si="72"/>
        <v>819.5</v>
      </c>
      <c r="X332" s="2">
        <v>1</v>
      </c>
      <c r="Y332" s="2"/>
      <c r="Z332" s="4">
        <f t="shared" si="73"/>
        <v>1</v>
      </c>
      <c r="AA332" s="13">
        <f t="shared" si="74"/>
        <v>0.1</v>
      </c>
      <c r="AB332" s="13">
        <f>Z332+AA332</f>
        <v>1.1000000000000001</v>
      </c>
      <c r="AC332" s="2"/>
      <c r="AD332" s="2"/>
      <c r="AE332" s="4">
        <f t="shared" si="75"/>
        <v>0</v>
      </c>
      <c r="AF332" s="15">
        <f>AE332*0.1</f>
        <v>0</v>
      </c>
      <c r="AG332" s="22">
        <f>AE332+AF332</f>
        <v>0</v>
      </c>
      <c r="AH332" s="64">
        <f t="shared" si="82"/>
        <v>0</v>
      </c>
      <c r="AJ332">
        <f t="shared" si="83"/>
        <v>0</v>
      </c>
      <c r="AK332">
        <f>IF(W332&gt;0,2,IF(AB332&gt;0,2,IF(AG332&gt;0,2,0)))</f>
        <v>2</v>
      </c>
      <c r="AL332">
        <v>2</v>
      </c>
      <c r="AM332" s="64">
        <f>IF(W332&gt;0,VLOOKUP(B332,EnrollmentEthnicityFreeMealsSch!B:E,4,FALSE),0)/3</f>
        <v>81.333333333333329</v>
      </c>
    </row>
    <row r="333" spans="1:39" ht="15" customHeight="1">
      <c r="A333" t="str">
        <f>VLOOKUP(B333,'PUBLIC &amp; PRIVATE'!D:I,6,FALSE)</f>
        <v>1735</v>
      </c>
      <c r="B333" s="33" t="s">
        <v>342</v>
      </c>
      <c r="C333" s="2" t="str">
        <f>VLOOKUP(B333,'PUBLIC &amp; PRIVATE'!D:H,2,FALSE)</f>
        <v>400 N Washington St Box 408</v>
      </c>
      <c r="D333" s="2" t="str">
        <f>VLOOKUP(B333,'PUBLIC &amp; PRIVATE'!D:H,3,FALSE)</f>
        <v>Wakarusa</v>
      </c>
      <c r="E333" s="2" t="str">
        <f>VLOOKUP(C333,'PUBLIC &amp; PRIVATE'!E:I,4,FALSE)</f>
        <v>46573-9549</v>
      </c>
      <c r="F333" s="2">
        <v>81</v>
      </c>
      <c r="G333" s="2">
        <v>90</v>
      </c>
      <c r="H333" s="2">
        <v>74</v>
      </c>
      <c r="I333" s="4">
        <f t="shared" si="76"/>
        <v>245</v>
      </c>
      <c r="J333" s="13">
        <f t="shared" si="77"/>
        <v>24.5</v>
      </c>
      <c r="K333" s="13">
        <f t="shared" si="78"/>
        <v>269.5</v>
      </c>
      <c r="L333" s="2">
        <v>79</v>
      </c>
      <c r="M333" s="2">
        <v>95</v>
      </c>
      <c r="N333" s="2">
        <v>96</v>
      </c>
      <c r="O333" s="4">
        <f t="shared" si="79"/>
        <v>270</v>
      </c>
      <c r="P333" s="13">
        <f t="shared" si="80"/>
        <v>27</v>
      </c>
      <c r="Q333" s="13">
        <f t="shared" si="81"/>
        <v>297</v>
      </c>
      <c r="R333" s="2">
        <v>1</v>
      </c>
      <c r="S333" s="2"/>
      <c r="T333" s="2"/>
      <c r="U333" s="4">
        <f t="shared" si="70"/>
        <v>1</v>
      </c>
      <c r="V333" s="13">
        <f t="shared" si="71"/>
        <v>0.1</v>
      </c>
      <c r="W333" s="13">
        <f t="shared" si="72"/>
        <v>1.1000000000000001</v>
      </c>
      <c r="X333" s="2"/>
      <c r="Y333" s="2"/>
      <c r="Z333" s="4">
        <f t="shared" si="73"/>
        <v>0</v>
      </c>
      <c r="AA333" s="13">
        <f t="shared" si="74"/>
        <v>0</v>
      </c>
      <c r="AB333" s="13">
        <f>Z333+AA333</f>
        <v>0</v>
      </c>
      <c r="AC333" s="2"/>
      <c r="AD333" s="2"/>
      <c r="AE333" s="4">
        <f t="shared" si="75"/>
        <v>0</v>
      </c>
      <c r="AF333" s="15">
        <f>AE333*0.1</f>
        <v>0</v>
      </c>
      <c r="AG333" s="22">
        <f>AE333+AF333</f>
        <v>0</v>
      </c>
      <c r="AH333" s="64">
        <f t="shared" si="82"/>
        <v>0</v>
      </c>
      <c r="AJ333">
        <f t="shared" si="83"/>
        <v>0</v>
      </c>
      <c r="AK333">
        <f>IF(W333&gt;0,2,IF(AB333&gt;0,2,IF(AG333&gt;0,2,0)))</f>
        <v>2</v>
      </c>
      <c r="AL333">
        <v>2</v>
      </c>
      <c r="AM333" s="64">
        <f>IF(W333&gt;0,VLOOKUP(B333,EnrollmentEthnicityFreeMealsSch!B:E,4,FALSE),0)/3</f>
        <v>49</v>
      </c>
    </row>
    <row r="334" spans="1:39" ht="15" customHeight="1">
      <c r="A334" t="str">
        <f>VLOOKUP(B334,'PUBLIC &amp; PRIVATE'!D:I,6,FALSE)</f>
        <v>1737</v>
      </c>
      <c r="B334" s="33" t="s">
        <v>343</v>
      </c>
      <c r="C334" s="2" t="str">
        <f>VLOOKUP(B334,'PUBLIC &amp; PRIVATE'!D:H,2,FALSE)</f>
        <v>2101 N Main St</v>
      </c>
      <c r="D334" s="2" t="str">
        <f>VLOOKUP(B334,'PUBLIC &amp; PRIVATE'!D:H,3,FALSE)</f>
        <v>Nappanee</v>
      </c>
      <c r="E334" s="2" t="str">
        <f>VLOOKUP(C334,'PUBLIC &amp; PRIVATE'!E:I,4,FALSE)</f>
        <v>46550-9789</v>
      </c>
      <c r="F334" s="2"/>
      <c r="G334" s="2"/>
      <c r="H334" s="2"/>
      <c r="I334" s="4">
        <f t="shared" si="76"/>
        <v>0</v>
      </c>
      <c r="J334" s="13">
        <f t="shared" si="77"/>
        <v>0</v>
      </c>
      <c r="K334" s="13">
        <f t="shared" si="78"/>
        <v>0</v>
      </c>
      <c r="L334" s="2"/>
      <c r="M334" s="2"/>
      <c r="N334" s="2"/>
      <c r="O334" s="4">
        <f t="shared" si="79"/>
        <v>0</v>
      </c>
      <c r="P334" s="13">
        <f t="shared" si="80"/>
        <v>0</v>
      </c>
      <c r="Q334" s="13">
        <f t="shared" si="81"/>
        <v>0</v>
      </c>
      <c r="R334" s="2"/>
      <c r="S334" s="2"/>
      <c r="T334" s="2"/>
      <c r="U334" s="4">
        <f t="shared" si="70"/>
        <v>0</v>
      </c>
      <c r="V334" s="13">
        <f t="shared" si="71"/>
        <v>0</v>
      </c>
      <c r="W334" s="13">
        <f t="shared" si="72"/>
        <v>0</v>
      </c>
      <c r="X334" s="2">
        <v>216</v>
      </c>
      <c r="Y334" s="2">
        <v>233</v>
      </c>
      <c r="Z334" s="4">
        <f t="shared" si="73"/>
        <v>449</v>
      </c>
      <c r="AA334" s="13">
        <f t="shared" si="74"/>
        <v>44.900000000000006</v>
      </c>
      <c r="AB334" s="13">
        <f>Z334+AA334</f>
        <v>493.9</v>
      </c>
      <c r="AC334" s="2">
        <v>222</v>
      </c>
      <c r="AD334" s="2">
        <v>202</v>
      </c>
      <c r="AE334" s="4">
        <f t="shared" si="75"/>
        <v>424</v>
      </c>
      <c r="AF334" s="15">
        <f>AE334*0.1</f>
        <v>42.400000000000006</v>
      </c>
      <c r="AG334" s="22">
        <f>AE334+AF334</f>
        <v>466.4</v>
      </c>
      <c r="AH334" s="64">
        <f t="shared" si="82"/>
        <v>93.28</v>
      </c>
      <c r="AJ334">
        <f t="shared" si="83"/>
        <v>1</v>
      </c>
      <c r="AK334">
        <f>IF(W334&gt;0,2,IF(AB334&gt;0,2,IF(AG334&gt;0,2,0)))</f>
        <v>2</v>
      </c>
      <c r="AL334">
        <v>2</v>
      </c>
      <c r="AM334" s="64">
        <f>IF(W334&gt;0,VLOOKUP(B334,EnrollmentEthnicityFreeMealsSch!B:E,4,FALSE),0)/3</f>
        <v>0</v>
      </c>
    </row>
    <row r="335" spans="1:39" ht="15" customHeight="1">
      <c r="A335" t="str">
        <f>VLOOKUP(B335,'PUBLIC &amp; PRIVATE'!D:I,6,FALSE)</f>
        <v>1743</v>
      </c>
      <c r="B335" s="33" t="s">
        <v>344</v>
      </c>
      <c r="C335" s="2" t="str">
        <f>VLOOKUP(B335,'PUBLIC &amp; PRIVATE'!D:H,2,FALSE)</f>
        <v>755 E Van Buren St</v>
      </c>
      <c r="D335" s="2" t="str">
        <f>VLOOKUP(B335,'PUBLIC &amp; PRIVATE'!D:H,3,FALSE)</f>
        <v>Nappanee</v>
      </c>
      <c r="E335" s="2" t="str">
        <f>VLOOKUP(C335,'PUBLIC &amp; PRIVATE'!E:I,4,FALSE)</f>
        <v>46550-1499</v>
      </c>
      <c r="F335" s="2">
        <v>64</v>
      </c>
      <c r="G335" s="2">
        <v>66</v>
      </c>
      <c r="H335" s="2">
        <v>60</v>
      </c>
      <c r="I335" s="4">
        <f t="shared" si="76"/>
        <v>190</v>
      </c>
      <c r="J335" s="13">
        <f t="shared" si="77"/>
        <v>19</v>
      </c>
      <c r="K335" s="13">
        <f t="shared" si="78"/>
        <v>209</v>
      </c>
      <c r="L335" s="2">
        <v>65</v>
      </c>
      <c r="M335" s="2">
        <v>71</v>
      </c>
      <c r="N335" s="2">
        <v>71</v>
      </c>
      <c r="O335" s="4">
        <f t="shared" si="79"/>
        <v>207</v>
      </c>
      <c r="P335" s="13">
        <f t="shared" si="80"/>
        <v>20.700000000000003</v>
      </c>
      <c r="Q335" s="13">
        <f t="shared" si="81"/>
        <v>227.7</v>
      </c>
      <c r="R335" s="2"/>
      <c r="S335" s="2"/>
      <c r="T335" s="2"/>
      <c r="U335" s="4">
        <f t="shared" si="70"/>
        <v>0</v>
      </c>
      <c r="V335" s="13">
        <f t="shared" si="71"/>
        <v>0</v>
      </c>
      <c r="W335" s="13">
        <f t="shared" si="72"/>
        <v>0</v>
      </c>
      <c r="X335" s="2"/>
      <c r="Y335" s="2"/>
      <c r="Z335" s="4">
        <f t="shared" si="73"/>
        <v>0</v>
      </c>
      <c r="AA335" s="13">
        <f t="shared" si="74"/>
        <v>0</v>
      </c>
      <c r="AB335" s="13">
        <f>Z335+AA335</f>
        <v>0</v>
      </c>
      <c r="AC335" s="2"/>
      <c r="AD335" s="2"/>
      <c r="AE335" s="4">
        <f t="shared" si="75"/>
        <v>0</v>
      </c>
      <c r="AF335" s="15">
        <f>AE335*0.1</f>
        <v>0</v>
      </c>
      <c r="AG335" s="22">
        <f>AE335+AF335</f>
        <v>0</v>
      </c>
      <c r="AH335" s="64">
        <f t="shared" si="82"/>
        <v>0</v>
      </c>
      <c r="AJ335">
        <f t="shared" si="83"/>
        <v>0</v>
      </c>
      <c r="AK335">
        <f>IF(W335&gt;0,2,IF(AB335&gt;0,2,IF(AG335&gt;0,2,0)))</f>
        <v>0</v>
      </c>
      <c r="AL335">
        <v>2</v>
      </c>
      <c r="AM335" s="64">
        <f>IF(W335&gt;0,VLOOKUP(B335,EnrollmentEthnicityFreeMealsSch!B:E,4,FALSE),0)/3</f>
        <v>0</v>
      </c>
    </row>
    <row r="336" spans="1:39" ht="15" customHeight="1">
      <c r="A336" t="str">
        <f>VLOOKUP(B336,'PUBLIC &amp; PRIVATE'!D:I,6,FALSE)</f>
        <v>1747</v>
      </c>
      <c r="B336" s="33" t="s">
        <v>345</v>
      </c>
      <c r="C336" s="2" t="str">
        <f>VLOOKUP(B336,'PUBLIC &amp; PRIVATE'!D:H,2,FALSE)</f>
        <v>800 E Woodview Dr</v>
      </c>
      <c r="D336" s="2" t="str">
        <f>VLOOKUP(B336,'PUBLIC &amp; PRIVATE'!D:H,3,FALSE)</f>
        <v>Nappanee</v>
      </c>
      <c r="E336" s="2" t="str">
        <f>VLOOKUP(C336,'PUBLIC &amp; PRIVATE'!E:I,4,FALSE)</f>
        <v>46550-1190</v>
      </c>
      <c r="F336" s="2">
        <v>77</v>
      </c>
      <c r="G336" s="2">
        <v>77</v>
      </c>
      <c r="H336" s="2">
        <v>75</v>
      </c>
      <c r="I336" s="4">
        <f t="shared" si="76"/>
        <v>229</v>
      </c>
      <c r="J336" s="13">
        <f t="shared" si="77"/>
        <v>22.900000000000002</v>
      </c>
      <c r="K336" s="13">
        <f t="shared" si="78"/>
        <v>251.9</v>
      </c>
      <c r="L336" s="2">
        <v>84</v>
      </c>
      <c r="M336" s="2">
        <v>83</v>
      </c>
      <c r="N336" s="2">
        <v>72</v>
      </c>
      <c r="O336" s="4">
        <f t="shared" si="79"/>
        <v>239</v>
      </c>
      <c r="P336" s="13">
        <f t="shared" si="80"/>
        <v>23.900000000000002</v>
      </c>
      <c r="Q336" s="13">
        <f t="shared" si="81"/>
        <v>262.89999999999998</v>
      </c>
      <c r="R336" s="2"/>
      <c r="S336" s="2"/>
      <c r="T336" s="2"/>
      <c r="U336" s="4">
        <f t="shared" si="70"/>
        <v>0</v>
      </c>
      <c r="V336" s="13">
        <f t="shared" si="71"/>
        <v>0</v>
      </c>
      <c r="W336" s="13">
        <f t="shared" si="72"/>
        <v>0</v>
      </c>
      <c r="X336" s="2"/>
      <c r="Y336" s="2"/>
      <c r="Z336" s="4">
        <f t="shared" si="73"/>
        <v>0</v>
      </c>
      <c r="AA336" s="13">
        <f t="shared" si="74"/>
        <v>0</v>
      </c>
      <c r="AB336" s="13">
        <f>Z336+AA336</f>
        <v>0</v>
      </c>
      <c r="AC336" s="2"/>
      <c r="AD336" s="2"/>
      <c r="AE336" s="4">
        <f t="shared" si="75"/>
        <v>0</v>
      </c>
      <c r="AF336" s="15">
        <f>AE336*0.1</f>
        <v>0</v>
      </c>
      <c r="AG336" s="22">
        <f>AE336+AF336</f>
        <v>0</v>
      </c>
      <c r="AH336" s="64">
        <f t="shared" si="82"/>
        <v>0</v>
      </c>
      <c r="AJ336">
        <f t="shared" si="83"/>
        <v>0</v>
      </c>
      <c r="AK336">
        <f>IF(W336&gt;0,2,IF(AB336&gt;0,2,IF(AG336&gt;0,2,0)))</f>
        <v>0</v>
      </c>
      <c r="AL336">
        <v>2</v>
      </c>
      <c r="AM336" s="64">
        <f>IF(W336&gt;0,VLOOKUP(B336,EnrollmentEthnicityFreeMealsSch!B:E,4,FALSE),0)/3</f>
        <v>0</v>
      </c>
    </row>
    <row r="337" spans="1:39" ht="15" customHeight="1">
      <c r="A337" t="str">
        <f>VLOOKUP(B337,'PUBLIC &amp; PRIVATE'!D:I,6,FALSE)</f>
        <v>1617</v>
      </c>
      <c r="B337" s="33" t="s">
        <v>346</v>
      </c>
      <c r="C337" s="2" t="str">
        <f>VLOOKUP(B337,'PUBLIC &amp; PRIVATE'!D:H,2,FALSE)</f>
        <v>53403 CR 1 N</v>
      </c>
      <c r="D337" s="2" t="str">
        <f>VLOOKUP(B337,'PUBLIC &amp; PRIVATE'!D:H,3,FALSE)</f>
        <v>Elkhart</v>
      </c>
      <c r="E337" s="2" t="str">
        <f>VLOOKUP(C337,'PUBLIC &amp; PRIVATE'!E:I,4,FALSE)</f>
        <v>46514-9754</v>
      </c>
      <c r="F337" s="2">
        <v>88</v>
      </c>
      <c r="G337" s="2">
        <v>83</v>
      </c>
      <c r="H337" s="2">
        <v>94</v>
      </c>
      <c r="I337" s="4">
        <f t="shared" si="76"/>
        <v>265</v>
      </c>
      <c r="J337" s="13">
        <f t="shared" si="77"/>
        <v>26.5</v>
      </c>
      <c r="K337" s="13">
        <f t="shared" si="78"/>
        <v>291.5</v>
      </c>
      <c r="L337" s="2">
        <v>88</v>
      </c>
      <c r="M337" s="2">
        <v>113</v>
      </c>
      <c r="N337" s="2">
        <v>99</v>
      </c>
      <c r="O337" s="4">
        <f t="shared" si="79"/>
        <v>300</v>
      </c>
      <c r="P337" s="13">
        <f t="shared" si="80"/>
        <v>30</v>
      </c>
      <c r="Q337" s="13">
        <f t="shared" si="81"/>
        <v>330</v>
      </c>
      <c r="R337" s="2">
        <v>99</v>
      </c>
      <c r="S337" s="2"/>
      <c r="T337" s="2"/>
      <c r="U337" s="4">
        <f t="shared" si="70"/>
        <v>99</v>
      </c>
      <c r="V337" s="13">
        <f t="shared" si="71"/>
        <v>9.9</v>
      </c>
      <c r="W337" s="13">
        <f t="shared" si="72"/>
        <v>108.9</v>
      </c>
      <c r="X337" s="2"/>
      <c r="Y337" s="2"/>
      <c r="Z337" s="4">
        <f t="shared" si="73"/>
        <v>0</v>
      </c>
      <c r="AA337" s="13">
        <f t="shared" si="74"/>
        <v>0</v>
      </c>
      <c r="AB337" s="13">
        <f>Z337+AA337</f>
        <v>0</v>
      </c>
      <c r="AC337" s="2"/>
      <c r="AD337" s="2"/>
      <c r="AE337" s="4">
        <f t="shared" si="75"/>
        <v>0</v>
      </c>
      <c r="AF337" s="15">
        <f>AE337*0.1</f>
        <v>0</v>
      </c>
      <c r="AG337" s="22">
        <f>AE337+AF337</f>
        <v>0</v>
      </c>
      <c r="AH337" s="64">
        <f t="shared" si="82"/>
        <v>0</v>
      </c>
      <c r="AJ337">
        <f t="shared" si="83"/>
        <v>0</v>
      </c>
      <c r="AK337">
        <f>IF(W337&gt;0,2,IF(AB337&gt;0,2,IF(AG337&gt;0,2,0)))</f>
        <v>2</v>
      </c>
      <c r="AL337">
        <v>2</v>
      </c>
      <c r="AM337" s="64">
        <f>IF(W337&gt;0,VLOOKUP(B337,EnrollmentEthnicityFreeMealsSch!B:E,4,FALSE),0)/3</f>
        <v>129</v>
      </c>
    </row>
    <row r="338" spans="1:39" ht="15" customHeight="1">
      <c r="A338" t="str">
        <f>VLOOKUP(B338,'PUBLIC &amp; PRIVATE'!D:I,6,FALSE)</f>
        <v>1673</v>
      </c>
      <c r="B338" s="33" t="s">
        <v>347</v>
      </c>
      <c r="C338" s="2" t="str">
        <f>VLOOKUP(B338,'PUBLIC &amp; PRIVATE'!D:H,2,FALSE)</f>
        <v>24975 CR 6 E</v>
      </c>
      <c r="D338" s="2" t="str">
        <f>VLOOKUP(B338,'PUBLIC &amp; PRIVATE'!D:H,3,FALSE)</f>
        <v>Elkhart</v>
      </c>
      <c r="E338" s="2" t="str">
        <f>VLOOKUP(C338,'PUBLIC &amp; PRIVATE'!E:I,4,FALSE)</f>
        <v>46514-9696</v>
      </c>
      <c r="F338" s="2">
        <v>51</v>
      </c>
      <c r="G338" s="2">
        <v>79</v>
      </c>
      <c r="H338" s="2">
        <v>72</v>
      </c>
      <c r="I338" s="4">
        <f t="shared" si="76"/>
        <v>202</v>
      </c>
      <c r="J338" s="13">
        <f t="shared" si="77"/>
        <v>20.200000000000003</v>
      </c>
      <c r="K338" s="13">
        <f t="shared" si="78"/>
        <v>222.2</v>
      </c>
      <c r="L338" s="2">
        <v>78</v>
      </c>
      <c r="M338" s="2">
        <v>67</v>
      </c>
      <c r="N338" s="2">
        <v>87</v>
      </c>
      <c r="O338" s="4">
        <f t="shared" si="79"/>
        <v>232</v>
      </c>
      <c r="P338" s="13">
        <f t="shared" si="80"/>
        <v>23.200000000000003</v>
      </c>
      <c r="Q338" s="13">
        <f t="shared" si="81"/>
        <v>255.2</v>
      </c>
      <c r="R338" s="2">
        <v>77</v>
      </c>
      <c r="S338" s="2"/>
      <c r="T338" s="2"/>
      <c r="U338" s="4">
        <f t="shared" si="70"/>
        <v>77</v>
      </c>
      <c r="V338" s="13">
        <f t="shared" si="71"/>
        <v>7.7</v>
      </c>
      <c r="W338" s="13">
        <f t="shared" si="72"/>
        <v>84.7</v>
      </c>
      <c r="X338" s="2"/>
      <c r="Y338" s="2"/>
      <c r="Z338" s="4">
        <f t="shared" si="73"/>
        <v>0</v>
      </c>
      <c r="AA338" s="13">
        <f t="shared" si="74"/>
        <v>0</v>
      </c>
      <c r="AB338" s="13">
        <f>Z338+AA338</f>
        <v>0</v>
      </c>
      <c r="AC338" s="2"/>
      <c r="AD338" s="2"/>
      <c r="AE338" s="4">
        <f t="shared" si="75"/>
        <v>0</v>
      </c>
      <c r="AF338" s="15">
        <f>AE338*0.1</f>
        <v>0</v>
      </c>
      <c r="AG338" s="22">
        <f>AE338+AF338</f>
        <v>0</v>
      </c>
      <c r="AH338" s="64">
        <f t="shared" si="82"/>
        <v>0</v>
      </c>
      <c r="AJ338">
        <f t="shared" si="83"/>
        <v>0</v>
      </c>
      <c r="AK338">
        <f>IF(W338&gt;0,2,IF(AB338&gt;0,2,IF(AG338&gt;0,2,0)))</f>
        <v>2</v>
      </c>
      <c r="AL338">
        <v>2</v>
      </c>
      <c r="AM338" s="64">
        <f>IF(W338&gt;0,VLOOKUP(B338,EnrollmentEthnicityFreeMealsSch!B:E,4,FALSE),0)/3</f>
        <v>127</v>
      </c>
    </row>
    <row r="339" spans="1:39" ht="15" customHeight="1">
      <c r="A339" t="str">
        <f>VLOOKUP(B339,'PUBLIC &amp; PRIVATE'!D:I,6,FALSE)</f>
        <v>1679</v>
      </c>
      <c r="B339" s="33" t="s">
        <v>348</v>
      </c>
      <c r="C339" s="2" t="str">
        <f>VLOOKUP(B339,'PUBLIC &amp; PRIVATE'!D:H,2,FALSE)</f>
        <v>2605 CR 15 N</v>
      </c>
      <c r="D339" s="2" t="str">
        <f>VLOOKUP(B339,'PUBLIC &amp; PRIVATE'!D:H,3,FALSE)</f>
        <v>Elkhart</v>
      </c>
      <c r="E339" s="2" t="str">
        <f>VLOOKUP(C339,'PUBLIC &amp; PRIVATE'!E:I,4,FALSE)</f>
        <v>46514-8583</v>
      </c>
      <c r="F339" s="2">
        <v>47</v>
      </c>
      <c r="G339" s="2">
        <v>55</v>
      </c>
      <c r="H339" s="2">
        <v>56</v>
      </c>
      <c r="I339" s="4">
        <f t="shared" si="76"/>
        <v>158</v>
      </c>
      <c r="J339" s="13">
        <f t="shared" si="77"/>
        <v>15.8</v>
      </c>
      <c r="K339" s="13">
        <f t="shared" si="78"/>
        <v>173.8</v>
      </c>
      <c r="L339" s="2">
        <v>75</v>
      </c>
      <c r="M339" s="2">
        <v>70</v>
      </c>
      <c r="N339" s="2">
        <v>75</v>
      </c>
      <c r="O339" s="4">
        <f t="shared" si="79"/>
        <v>220</v>
      </c>
      <c r="P339" s="13">
        <f t="shared" si="80"/>
        <v>22</v>
      </c>
      <c r="Q339" s="13">
        <f t="shared" si="81"/>
        <v>242</v>
      </c>
      <c r="R339" s="2">
        <v>60</v>
      </c>
      <c r="S339" s="2"/>
      <c r="T339" s="2"/>
      <c r="U339" s="4">
        <f t="shared" si="70"/>
        <v>60</v>
      </c>
      <c r="V339" s="13">
        <f t="shared" si="71"/>
        <v>6</v>
      </c>
      <c r="W339" s="13">
        <f t="shared" si="72"/>
        <v>66</v>
      </c>
      <c r="X339" s="2"/>
      <c r="Y339" s="2"/>
      <c r="Z339" s="4">
        <f t="shared" si="73"/>
        <v>0</v>
      </c>
      <c r="AA339" s="13">
        <f t="shared" si="74"/>
        <v>0</v>
      </c>
      <c r="AB339" s="13">
        <f>Z339+AA339</f>
        <v>0</v>
      </c>
      <c r="AC339" s="2"/>
      <c r="AD339" s="2"/>
      <c r="AE339" s="4">
        <f t="shared" si="75"/>
        <v>0</v>
      </c>
      <c r="AF339" s="15">
        <f>AE339*0.1</f>
        <v>0</v>
      </c>
      <c r="AG339" s="22">
        <f>AE339+AF339</f>
        <v>0</v>
      </c>
      <c r="AH339" s="64">
        <f t="shared" si="82"/>
        <v>0</v>
      </c>
      <c r="AJ339">
        <f t="shared" si="83"/>
        <v>0</v>
      </c>
      <c r="AK339">
        <f>IF(W339&gt;0,2,IF(AB339&gt;0,2,IF(AG339&gt;0,2,0)))</f>
        <v>2</v>
      </c>
      <c r="AL339">
        <v>2</v>
      </c>
      <c r="AM339" s="64">
        <f>IF(W339&gt;0,VLOOKUP(B339,EnrollmentEthnicityFreeMealsSch!B:E,4,FALSE),0)/3</f>
        <v>50.666666666666664</v>
      </c>
    </row>
    <row r="340" spans="1:39" ht="15" customHeight="1">
      <c r="A340" t="str">
        <f>VLOOKUP(B340,'PUBLIC &amp; PRIVATE'!D:I,6,FALSE)</f>
        <v>1681</v>
      </c>
      <c r="B340" s="33" t="s">
        <v>349</v>
      </c>
      <c r="C340" s="2" t="str">
        <f>VLOOKUP(B340,'PUBLIC &amp; PRIVATE'!D:H,2,FALSE)</f>
        <v>26665 CR 4 W</v>
      </c>
      <c r="D340" s="2" t="str">
        <f>VLOOKUP(B340,'PUBLIC &amp; PRIVATE'!D:H,3,FALSE)</f>
        <v>Elkhart</v>
      </c>
      <c r="E340" s="2" t="str">
        <f>VLOOKUP(C340,'PUBLIC &amp; PRIVATE'!E:I,4,FALSE)</f>
        <v>46514-5859</v>
      </c>
      <c r="F340" s="2">
        <v>95</v>
      </c>
      <c r="G340" s="2">
        <v>73</v>
      </c>
      <c r="H340" s="2">
        <v>81</v>
      </c>
      <c r="I340" s="4">
        <f t="shared" si="76"/>
        <v>249</v>
      </c>
      <c r="J340" s="13">
        <f t="shared" si="77"/>
        <v>24.900000000000002</v>
      </c>
      <c r="K340" s="13">
        <f t="shared" si="78"/>
        <v>273.89999999999998</v>
      </c>
      <c r="L340" s="2">
        <v>81</v>
      </c>
      <c r="M340" s="2">
        <v>90</v>
      </c>
      <c r="N340" s="2">
        <v>75</v>
      </c>
      <c r="O340" s="4">
        <f t="shared" si="79"/>
        <v>246</v>
      </c>
      <c r="P340" s="13">
        <f t="shared" si="80"/>
        <v>24.6</v>
      </c>
      <c r="Q340" s="13">
        <f t="shared" si="81"/>
        <v>270.60000000000002</v>
      </c>
      <c r="R340" s="2">
        <v>75</v>
      </c>
      <c r="S340" s="2"/>
      <c r="T340" s="2"/>
      <c r="U340" s="4">
        <f t="shared" si="70"/>
        <v>75</v>
      </c>
      <c r="V340" s="13">
        <f t="shared" si="71"/>
        <v>7.5</v>
      </c>
      <c r="W340" s="13">
        <f t="shared" si="72"/>
        <v>82.5</v>
      </c>
      <c r="X340" s="2"/>
      <c r="Y340" s="2"/>
      <c r="Z340" s="4">
        <f t="shared" si="73"/>
        <v>0</v>
      </c>
      <c r="AA340" s="13">
        <f t="shared" si="74"/>
        <v>0</v>
      </c>
      <c r="AB340" s="13">
        <f>Z340+AA340</f>
        <v>0</v>
      </c>
      <c r="AC340" s="2"/>
      <c r="AD340" s="2"/>
      <c r="AE340" s="4">
        <f t="shared" si="75"/>
        <v>0</v>
      </c>
      <c r="AF340" s="15">
        <f>AE340*0.1</f>
        <v>0</v>
      </c>
      <c r="AG340" s="22">
        <f>AE340+AF340</f>
        <v>0</v>
      </c>
      <c r="AH340" s="64">
        <f t="shared" si="82"/>
        <v>0</v>
      </c>
      <c r="AJ340">
        <f t="shared" si="83"/>
        <v>0</v>
      </c>
      <c r="AK340">
        <f>IF(W340&gt;0,2,IF(AB340&gt;0,2,IF(AG340&gt;0,2,0)))</f>
        <v>2</v>
      </c>
      <c r="AL340">
        <v>2</v>
      </c>
      <c r="AM340" s="64">
        <f>IF(W340&gt;0,VLOOKUP(B340,EnrollmentEthnicityFreeMealsSch!B:E,4,FALSE),0)/3</f>
        <v>111.66666666666667</v>
      </c>
    </row>
    <row r="341" spans="1:39" ht="15" customHeight="1">
      <c r="A341" t="str">
        <f>VLOOKUP(B341,'PUBLIC &amp; PRIVATE'!D:I,6,FALSE)</f>
        <v>1693</v>
      </c>
      <c r="B341" s="33" t="s">
        <v>350</v>
      </c>
      <c r="C341" s="2" t="str">
        <f>VLOOKUP(B341,'PUBLIC &amp; PRIVATE'!D:H,2,FALSE)</f>
        <v>705 Indiana Ave</v>
      </c>
      <c r="D341" s="2" t="str">
        <f>VLOOKUP(B341,'PUBLIC &amp; PRIVATE'!D:H,3,FALSE)</f>
        <v>Bristol</v>
      </c>
      <c r="E341" s="2" t="str">
        <f>VLOOKUP(C341,'PUBLIC &amp; PRIVATE'!E:I,4,FALSE)</f>
        <v>46507-9458</v>
      </c>
      <c r="F341" s="2">
        <v>64</v>
      </c>
      <c r="G341" s="2">
        <v>48</v>
      </c>
      <c r="H341" s="2">
        <v>48</v>
      </c>
      <c r="I341" s="4">
        <f t="shared" si="76"/>
        <v>160</v>
      </c>
      <c r="J341" s="13">
        <f t="shared" si="77"/>
        <v>16</v>
      </c>
      <c r="K341" s="13">
        <f t="shared" si="78"/>
        <v>176</v>
      </c>
      <c r="L341" s="2">
        <v>69</v>
      </c>
      <c r="M341" s="2">
        <v>56</v>
      </c>
      <c r="N341" s="2">
        <v>65</v>
      </c>
      <c r="O341" s="4">
        <f t="shared" si="79"/>
        <v>190</v>
      </c>
      <c r="P341" s="13">
        <f t="shared" si="80"/>
        <v>19</v>
      </c>
      <c r="Q341" s="13">
        <f t="shared" si="81"/>
        <v>209</v>
      </c>
      <c r="R341" s="2">
        <v>67</v>
      </c>
      <c r="S341" s="2"/>
      <c r="T341" s="2"/>
      <c r="U341" s="4">
        <f t="shared" si="70"/>
        <v>67</v>
      </c>
      <c r="V341" s="13">
        <f t="shared" si="71"/>
        <v>6.7</v>
      </c>
      <c r="W341" s="13">
        <f t="shared" si="72"/>
        <v>73.7</v>
      </c>
      <c r="X341" s="2"/>
      <c r="Y341" s="2"/>
      <c r="Z341" s="4">
        <f t="shared" si="73"/>
        <v>0</v>
      </c>
      <c r="AA341" s="13">
        <f t="shared" si="74"/>
        <v>0</v>
      </c>
      <c r="AB341" s="13">
        <f>Z341+AA341</f>
        <v>0</v>
      </c>
      <c r="AC341" s="2"/>
      <c r="AD341" s="2"/>
      <c r="AE341" s="4">
        <f t="shared" si="75"/>
        <v>0</v>
      </c>
      <c r="AF341" s="15">
        <f>AE341*0.1</f>
        <v>0</v>
      </c>
      <c r="AG341" s="22">
        <f>AE341+AF341</f>
        <v>0</v>
      </c>
      <c r="AH341" s="64">
        <f t="shared" si="82"/>
        <v>0</v>
      </c>
      <c r="AJ341">
        <f t="shared" si="83"/>
        <v>0</v>
      </c>
      <c r="AK341">
        <f>IF(W341&gt;0,2,IF(AB341&gt;0,2,IF(AG341&gt;0,2,0)))</f>
        <v>2</v>
      </c>
      <c r="AL341">
        <v>2</v>
      </c>
      <c r="AM341" s="64">
        <f>IF(W341&gt;0,VLOOKUP(B341,EnrollmentEthnicityFreeMealsSch!B:E,4,FALSE),0)/3</f>
        <v>92.666666666666671</v>
      </c>
    </row>
    <row r="342" spans="1:39" ht="15" customHeight="1">
      <c r="A342" t="str">
        <f>VLOOKUP(B342,'PUBLIC &amp; PRIVATE'!D:I,6,FALSE)</f>
        <v>1749</v>
      </c>
      <c r="B342" s="33" t="s">
        <v>351</v>
      </c>
      <c r="C342" s="2" t="str">
        <f>VLOOKUP(B342,'PUBLIC &amp; PRIVATE'!D:H,2,FALSE)</f>
        <v>1 Blazer Blvd</v>
      </c>
      <c r="D342" s="2" t="str">
        <f>VLOOKUP(B342,'PUBLIC &amp; PRIVATE'!D:H,3,FALSE)</f>
        <v>Elkhart</v>
      </c>
      <c r="E342" s="2" t="str">
        <f>VLOOKUP(C342,'PUBLIC &amp; PRIVATE'!E:I,4,FALSE)</f>
        <v>46516-4565</v>
      </c>
      <c r="F342" s="2"/>
      <c r="G342" s="2"/>
      <c r="H342" s="2"/>
      <c r="I342" s="4">
        <f t="shared" si="76"/>
        <v>0</v>
      </c>
      <c r="J342" s="13">
        <f t="shared" si="77"/>
        <v>0</v>
      </c>
      <c r="K342" s="13">
        <f t="shared" si="78"/>
        <v>0</v>
      </c>
      <c r="L342" s="2"/>
      <c r="M342" s="2"/>
      <c r="N342" s="2"/>
      <c r="O342" s="4">
        <f t="shared" si="79"/>
        <v>0</v>
      </c>
      <c r="P342" s="13">
        <f t="shared" si="80"/>
        <v>0</v>
      </c>
      <c r="Q342" s="13">
        <f t="shared" si="81"/>
        <v>0</v>
      </c>
      <c r="R342" s="2"/>
      <c r="S342" s="2"/>
      <c r="T342" s="2"/>
      <c r="U342" s="4">
        <f t="shared" si="70"/>
        <v>0</v>
      </c>
      <c r="V342" s="13">
        <f t="shared" si="71"/>
        <v>0</v>
      </c>
      <c r="W342" s="13">
        <f t="shared" si="72"/>
        <v>0</v>
      </c>
      <c r="X342" s="2">
        <v>440</v>
      </c>
      <c r="Y342" s="2">
        <v>400</v>
      </c>
      <c r="Z342" s="4">
        <f t="shared" si="73"/>
        <v>840</v>
      </c>
      <c r="AA342" s="13">
        <f t="shared" si="74"/>
        <v>84</v>
      </c>
      <c r="AB342" s="13">
        <f>Z342+AA342</f>
        <v>924</v>
      </c>
      <c r="AC342" s="2">
        <v>433</v>
      </c>
      <c r="AD342" s="2">
        <v>361</v>
      </c>
      <c r="AE342" s="4">
        <f t="shared" si="75"/>
        <v>794</v>
      </c>
      <c r="AF342" s="15">
        <f>AE342*0.1</f>
        <v>79.400000000000006</v>
      </c>
      <c r="AG342" s="22">
        <f>AE342+AF342</f>
        <v>873.4</v>
      </c>
      <c r="AH342" s="64">
        <f t="shared" si="82"/>
        <v>174.68</v>
      </c>
      <c r="AJ342">
        <f t="shared" si="83"/>
        <v>1</v>
      </c>
      <c r="AK342">
        <f>IF(W342&gt;0,2,IF(AB342&gt;0,2,IF(AG342&gt;0,2,0)))</f>
        <v>2</v>
      </c>
      <c r="AL342">
        <v>2</v>
      </c>
      <c r="AM342" s="64">
        <f>IF(W342&gt;0,VLOOKUP(B342,EnrollmentEthnicityFreeMealsSch!B:E,4,FALSE),0)/3</f>
        <v>0</v>
      </c>
    </row>
    <row r="343" spans="1:39" ht="15" customHeight="1">
      <c r="A343" t="str">
        <f>VLOOKUP(B343,'PUBLIC &amp; PRIVATE'!D:I,6,FALSE)</f>
        <v>1750</v>
      </c>
      <c r="B343" s="33" t="s">
        <v>352</v>
      </c>
      <c r="C343" s="2" t="str">
        <f>VLOOKUP(B343,'PUBLIC &amp; PRIVATE'!D:H,2,FALSE)</f>
        <v>2608 California Rd</v>
      </c>
      <c r="D343" s="2" t="str">
        <f>VLOOKUP(B343,'PUBLIC &amp; PRIVATE'!D:H,3,FALSE)</f>
        <v>Elkhart</v>
      </c>
      <c r="E343" s="2" t="str">
        <f>VLOOKUP(C343,'PUBLIC &amp; PRIVATE'!E:I,4,FALSE)</f>
        <v>46514-1222</v>
      </c>
      <c r="F343" s="2"/>
      <c r="G343" s="2"/>
      <c r="H343" s="2"/>
      <c r="I343" s="4">
        <f t="shared" si="76"/>
        <v>0</v>
      </c>
      <c r="J343" s="13">
        <f t="shared" si="77"/>
        <v>0</v>
      </c>
      <c r="K343" s="13">
        <f t="shared" si="78"/>
        <v>0</v>
      </c>
      <c r="L343" s="2"/>
      <c r="M343" s="2"/>
      <c r="N343" s="2"/>
      <c r="O343" s="4">
        <f t="shared" si="79"/>
        <v>0</v>
      </c>
      <c r="P343" s="13">
        <f t="shared" si="80"/>
        <v>0</v>
      </c>
      <c r="Q343" s="13">
        <f t="shared" si="81"/>
        <v>0</v>
      </c>
      <c r="R343" s="2"/>
      <c r="S343" s="2"/>
      <c r="T343" s="2"/>
      <c r="U343" s="4">
        <f t="shared" si="70"/>
        <v>0</v>
      </c>
      <c r="V343" s="13">
        <f t="shared" si="71"/>
        <v>0</v>
      </c>
      <c r="W343" s="13">
        <f t="shared" si="72"/>
        <v>0</v>
      </c>
      <c r="X343" s="2">
        <v>423</v>
      </c>
      <c r="Y343" s="2">
        <v>411</v>
      </c>
      <c r="Z343" s="4">
        <f t="shared" si="73"/>
        <v>834</v>
      </c>
      <c r="AA343" s="13">
        <f t="shared" si="74"/>
        <v>83.4</v>
      </c>
      <c r="AB343" s="13">
        <f>Z343+AA343</f>
        <v>917.4</v>
      </c>
      <c r="AC343" s="2">
        <v>401</v>
      </c>
      <c r="AD343" s="2">
        <v>384</v>
      </c>
      <c r="AE343" s="4">
        <f t="shared" si="75"/>
        <v>785</v>
      </c>
      <c r="AF343" s="15">
        <f>AE343*0.1</f>
        <v>78.5</v>
      </c>
      <c r="AG343" s="22">
        <f>AE343+AF343</f>
        <v>863.5</v>
      </c>
      <c r="AH343" s="64">
        <f t="shared" si="82"/>
        <v>172.70000000000002</v>
      </c>
      <c r="AJ343">
        <f t="shared" si="83"/>
        <v>1</v>
      </c>
      <c r="AK343">
        <f>IF(W343&gt;0,2,IF(AB343&gt;0,2,IF(AG343&gt;0,2,0)))</f>
        <v>2</v>
      </c>
      <c r="AL343">
        <v>2</v>
      </c>
      <c r="AM343" s="64">
        <f>IF(W343&gt;0,VLOOKUP(B343,EnrollmentEthnicityFreeMealsSch!B:E,4,FALSE),0)/3</f>
        <v>0</v>
      </c>
    </row>
    <row r="344" spans="1:39" ht="15" customHeight="1">
      <c r="A344" t="str">
        <f>VLOOKUP(B344,'PUBLIC &amp; PRIVATE'!D:I,6,FALSE)</f>
        <v>1753</v>
      </c>
      <c r="B344" s="33" t="s">
        <v>354</v>
      </c>
      <c r="C344" s="2" t="str">
        <f>VLOOKUP(B344,'PUBLIC &amp; PRIVATE'!D:H,2,FALSE)</f>
        <v>300 Lawrence St</v>
      </c>
      <c r="D344" s="2" t="str">
        <f>VLOOKUP(B344,'PUBLIC &amp; PRIVATE'!D:H,3,FALSE)</f>
        <v>Elkhart</v>
      </c>
      <c r="E344" s="2" t="str">
        <f>VLOOKUP(C344,'PUBLIC &amp; PRIVATE'!E:I,4,FALSE)</f>
        <v>46514-3229</v>
      </c>
      <c r="F344" s="2"/>
      <c r="G344" s="2"/>
      <c r="H344" s="2"/>
      <c r="I344" s="4">
        <f t="shared" si="76"/>
        <v>0</v>
      </c>
      <c r="J344" s="13">
        <f t="shared" si="77"/>
        <v>0</v>
      </c>
      <c r="K344" s="13">
        <f t="shared" si="78"/>
        <v>0</v>
      </c>
      <c r="L344" s="2"/>
      <c r="M344" s="2"/>
      <c r="N344" s="2"/>
      <c r="O344" s="4">
        <f t="shared" si="79"/>
        <v>0</v>
      </c>
      <c r="P344" s="13">
        <f t="shared" si="80"/>
        <v>0</v>
      </c>
      <c r="Q344" s="13">
        <f t="shared" si="81"/>
        <v>0</v>
      </c>
      <c r="R344" s="2"/>
      <c r="S344" s="2">
        <v>388</v>
      </c>
      <c r="T344" s="2">
        <v>329</v>
      </c>
      <c r="U344" s="4">
        <f t="shared" si="70"/>
        <v>717</v>
      </c>
      <c r="V344" s="13">
        <f t="shared" si="71"/>
        <v>71.7</v>
      </c>
      <c r="W344" s="13">
        <f t="shared" si="72"/>
        <v>788.7</v>
      </c>
      <c r="X344" s="2"/>
      <c r="Y344" s="2"/>
      <c r="Z344" s="4">
        <f t="shared" si="73"/>
        <v>0</v>
      </c>
      <c r="AA344" s="13">
        <f t="shared" si="74"/>
        <v>0</v>
      </c>
      <c r="AB344" s="13">
        <f>Z344+AA344</f>
        <v>0</v>
      </c>
      <c r="AC344" s="2"/>
      <c r="AD344" s="2"/>
      <c r="AE344" s="4">
        <f t="shared" si="75"/>
        <v>0</v>
      </c>
      <c r="AF344" s="15">
        <f>AE344*0.1</f>
        <v>0</v>
      </c>
      <c r="AG344" s="22">
        <f>AE344+AF344</f>
        <v>0</v>
      </c>
      <c r="AH344" s="64">
        <f t="shared" si="82"/>
        <v>0</v>
      </c>
      <c r="AJ344">
        <f t="shared" si="83"/>
        <v>0</v>
      </c>
      <c r="AK344">
        <f>IF(W344&gt;0,2,IF(AB344&gt;0,2,IF(AG344&gt;0,2,0)))</f>
        <v>2</v>
      </c>
      <c r="AL344">
        <v>2</v>
      </c>
      <c r="AM344" s="64">
        <f>IF(W344&gt;0,VLOOKUP(B344,EnrollmentEthnicityFreeMealsSch!B:E,4,FALSE),0)/3</f>
        <v>150.66666666666666</v>
      </c>
    </row>
    <row r="345" spans="1:39" ht="15" customHeight="1">
      <c r="A345" t="str">
        <f>VLOOKUP(B345,'PUBLIC &amp; PRIVATE'!D:I,6,FALSE)</f>
        <v>1761</v>
      </c>
      <c r="B345" s="33" t="s">
        <v>355</v>
      </c>
      <c r="C345" s="2" t="str">
        <f>VLOOKUP(B345,'PUBLIC &amp; PRIVATE'!D:H,2,FALSE)</f>
        <v>101 S Nappanee St</v>
      </c>
      <c r="D345" s="2" t="str">
        <f>VLOOKUP(B345,'PUBLIC &amp; PRIVATE'!D:H,3,FALSE)</f>
        <v>Elkhart</v>
      </c>
      <c r="E345" s="2" t="str">
        <f>VLOOKUP(C345,'PUBLIC &amp; PRIVATE'!E:I,4,FALSE)</f>
        <v>46514-1955</v>
      </c>
      <c r="F345" s="2"/>
      <c r="G345" s="2"/>
      <c r="H345" s="2"/>
      <c r="I345" s="4">
        <f t="shared" si="76"/>
        <v>0</v>
      </c>
      <c r="J345" s="13">
        <f t="shared" si="77"/>
        <v>0</v>
      </c>
      <c r="K345" s="13">
        <f t="shared" si="78"/>
        <v>0</v>
      </c>
      <c r="L345" s="2"/>
      <c r="M345" s="2"/>
      <c r="N345" s="2"/>
      <c r="O345" s="4">
        <f t="shared" si="79"/>
        <v>0</v>
      </c>
      <c r="P345" s="13">
        <f t="shared" si="80"/>
        <v>0</v>
      </c>
      <c r="Q345" s="13">
        <f t="shared" si="81"/>
        <v>0</v>
      </c>
      <c r="R345" s="2"/>
      <c r="S345" s="2">
        <v>301</v>
      </c>
      <c r="T345" s="2">
        <v>299</v>
      </c>
      <c r="U345" s="4">
        <f t="shared" si="70"/>
        <v>600</v>
      </c>
      <c r="V345" s="13">
        <f t="shared" si="71"/>
        <v>60</v>
      </c>
      <c r="W345" s="13">
        <f t="shared" si="72"/>
        <v>660</v>
      </c>
      <c r="X345" s="2"/>
      <c r="Y345" s="2"/>
      <c r="Z345" s="4">
        <f t="shared" si="73"/>
        <v>0</v>
      </c>
      <c r="AA345" s="13">
        <f t="shared" si="74"/>
        <v>0</v>
      </c>
      <c r="AB345" s="13">
        <f>Z345+AA345</f>
        <v>0</v>
      </c>
      <c r="AC345" s="2"/>
      <c r="AD345" s="2"/>
      <c r="AE345" s="4">
        <f t="shared" si="75"/>
        <v>0</v>
      </c>
      <c r="AF345" s="15">
        <f>AE345*0.1</f>
        <v>0</v>
      </c>
      <c r="AG345" s="22">
        <f>AE345+AF345</f>
        <v>0</v>
      </c>
      <c r="AH345" s="64">
        <f t="shared" si="82"/>
        <v>0</v>
      </c>
      <c r="AJ345">
        <f t="shared" si="83"/>
        <v>0</v>
      </c>
      <c r="AK345">
        <f>IF(W345&gt;0,2,IF(AB345&gt;0,2,IF(AG345&gt;0,2,0)))</f>
        <v>2</v>
      </c>
      <c r="AL345">
        <v>2</v>
      </c>
      <c r="AM345" s="64">
        <f>IF(W345&gt;0,VLOOKUP(B345,EnrollmentEthnicityFreeMealsSch!B:E,4,FALSE),0)/3</f>
        <v>135</v>
      </c>
    </row>
    <row r="346" spans="1:39" ht="15" customHeight="1">
      <c r="A346" t="str">
        <f>VLOOKUP(B346,'PUBLIC &amp; PRIVATE'!D:I,6,FALSE)</f>
        <v>1763</v>
      </c>
      <c r="B346" s="33" t="s">
        <v>356</v>
      </c>
      <c r="C346" s="2" t="str">
        <f>VLOOKUP(B346,'PUBLIC &amp; PRIVATE'!D:H,2,FALSE)</f>
        <v>200 W Lusher Ave</v>
      </c>
      <c r="D346" s="2" t="str">
        <f>VLOOKUP(B346,'PUBLIC &amp; PRIVATE'!D:H,3,FALSE)</f>
        <v>Elkhart</v>
      </c>
      <c r="E346" s="2" t="str">
        <f>VLOOKUP(C346,'PUBLIC &amp; PRIVATE'!E:I,4,FALSE)</f>
        <v>46517-2009</v>
      </c>
      <c r="F346" s="2"/>
      <c r="G346" s="2"/>
      <c r="H346" s="2"/>
      <c r="I346" s="4">
        <f t="shared" si="76"/>
        <v>0</v>
      </c>
      <c r="J346" s="13">
        <f t="shared" si="77"/>
        <v>0</v>
      </c>
      <c r="K346" s="13">
        <f t="shared" si="78"/>
        <v>0</v>
      </c>
      <c r="L346" s="2"/>
      <c r="M346" s="2"/>
      <c r="N346" s="2"/>
      <c r="O346" s="4">
        <f t="shared" si="79"/>
        <v>0</v>
      </c>
      <c r="P346" s="13">
        <f t="shared" si="80"/>
        <v>0</v>
      </c>
      <c r="Q346" s="13">
        <f t="shared" si="81"/>
        <v>0</v>
      </c>
      <c r="R346" s="2"/>
      <c r="S346" s="2">
        <v>264</v>
      </c>
      <c r="T346" s="2">
        <v>254</v>
      </c>
      <c r="U346" s="4">
        <f t="shared" si="70"/>
        <v>518</v>
      </c>
      <c r="V346" s="13">
        <f t="shared" si="71"/>
        <v>51.800000000000004</v>
      </c>
      <c r="W346" s="13">
        <f t="shared" si="72"/>
        <v>569.79999999999995</v>
      </c>
      <c r="X346" s="2"/>
      <c r="Y346" s="2"/>
      <c r="Z346" s="4">
        <f t="shared" si="73"/>
        <v>0</v>
      </c>
      <c r="AA346" s="13">
        <f t="shared" si="74"/>
        <v>0</v>
      </c>
      <c r="AB346" s="13">
        <f>Z346+AA346</f>
        <v>0</v>
      </c>
      <c r="AC346" s="2"/>
      <c r="AD346" s="2"/>
      <c r="AE346" s="4">
        <f t="shared" si="75"/>
        <v>0</v>
      </c>
      <c r="AF346" s="15">
        <f>AE346*0.1</f>
        <v>0</v>
      </c>
      <c r="AG346" s="22">
        <f>AE346+AF346</f>
        <v>0</v>
      </c>
      <c r="AH346" s="64">
        <f t="shared" si="82"/>
        <v>0</v>
      </c>
      <c r="AJ346">
        <f t="shared" si="83"/>
        <v>0</v>
      </c>
      <c r="AK346">
        <f>IF(W346&gt;0,2,IF(AB346&gt;0,2,IF(AG346&gt;0,2,0)))</f>
        <v>2</v>
      </c>
      <c r="AL346">
        <v>2</v>
      </c>
      <c r="AM346" s="64">
        <f>IF(W346&gt;0,VLOOKUP(B346,EnrollmentEthnicityFreeMealsSch!B:E,4,FALSE),0)/3</f>
        <v>126</v>
      </c>
    </row>
    <row r="347" spans="1:39" ht="15" customHeight="1">
      <c r="A347" t="str">
        <f>VLOOKUP(B347,'PUBLIC &amp; PRIVATE'!D:I,6,FALSE)</f>
        <v>1765</v>
      </c>
      <c r="B347" s="33" t="s">
        <v>357</v>
      </c>
      <c r="C347" s="2" t="str">
        <f>VLOOKUP(B347,'PUBLIC &amp; PRIVATE'!D:H,2,FALSE)</f>
        <v>1027 McPherson St</v>
      </c>
      <c r="D347" s="2" t="str">
        <f>VLOOKUP(B347,'PUBLIC &amp; PRIVATE'!D:H,3,FALSE)</f>
        <v>Elkhart</v>
      </c>
      <c r="E347" s="2" t="str">
        <f>VLOOKUP(C347,'PUBLIC &amp; PRIVATE'!E:I,4,FALSE)</f>
        <v>46514-3571</v>
      </c>
      <c r="F347" s="2">
        <v>66</v>
      </c>
      <c r="G347" s="2">
        <v>59</v>
      </c>
      <c r="H347" s="2">
        <v>61</v>
      </c>
      <c r="I347" s="4">
        <f t="shared" si="76"/>
        <v>186</v>
      </c>
      <c r="J347" s="13">
        <f t="shared" si="77"/>
        <v>18.600000000000001</v>
      </c>
      <c r="K347" s="13">
        <f t="shared" si="78"/>
        <v>204.6</v>
      </c>
      <c r="L347" s="2">
        <v>63</v>
      </c>
      <c r="M347" s="2">
        <v>74</v>
      </c>
      <c r="N347" s="2">
        <v>65</v>
      </c>
      <c r="O347" s="4">
        <f t="shared" si="79"/>
        <v>202</v>
      </c>
      <c r="P347" s="13">
        <f t="shared" si="80"/>
        <v>20.200000000000003</v>
      </c>
      <c r="Q347" s="13">
        <f t="shared" si="81"/>
        <v>222.2</v>
      </c>
      <c r="R347" s="2">
        <v>73</v>
      </c>
      <c r="S347" s="2"/>
      <c r="T347" s="2"/>
      <c r="U347" s="4">
        <f t="shared" si="70"/>
        <v>73</v>
      </c>
      <c r="V347" s="13">
        <f t="shared" si="71"/>
        <v>7.3000000000000007</v>
      </c>
      <c r="W347" s="13">
        <f t="shared" si="72"/>
        <v>80.3</v>
      </c>
      <c r="X347" s="2"/>
      <c r="Y347" s="2"/>
      <c r="Z347" s="4">
        <f t="shared" si="73"/>
        <v>0</v>
      </c>
      <c r="AA347" s="13">
        <f t="shared" si="74"/>
        <v>0</v>
      </c>
      <c r="AB347" s="13">
        <f>Z347+AA347</f>
        <v>0</v>
      </c>
      <c r="AC347" s="2"/>
      <c r="AD347" s="2"/>
      <c r="AE347" s="4">
        <f t="shared" si="75"/>
        <v>0</v>
      </c>
      <c r="AF347" s="15">
        <f>AE347*0.1</f>
        <v>0</v>
      </c>
      <c r="AG347" s="22">
        <f>AE347+AF347</f>
        <v>0</v>
      </c>
      <c r="AH347" s="64">
        <f t="shared" si="82"/>
        <v>0</v>
      </c>
      <c r="AJ347">
        <f t="shared" si="83"/>
        <v>0</v>
      </c>
      <c r="AK347">
        <f>IF(W347&gt;0,2,IF(AB347&gt;0,2,IF(AG347&gt;0,2,0)))</f>
        <v>2</v>
      </c>
      <c r="AL347">
        <v>2</v>
      </c>
      <c r="AM347" s="64">
        <f>IF(W347&gt;0,VLOOKUP(B347,EnrollmentEthnicityFreeMealsSch!B:E,4,FALSE),0)/3</f>
        <v>131.66666666666666</v>
      </c>
    </row>
    <row r="348" spans="1:39" ht="15" customHeight="1">
      <c r="A348" t="str">
        <f>VLOOKUP(B348,'PUBLIC &amp; PRIVATE'!D:I,6,FALSE)</f>
        <v>1769</v>
      </c>
      <c r="B348" s="33" t="s">
        <v>358</v>
      </c>
      <c r="C348" s="2" t="str">
        <f>VLOOKUP(B348,'PUBLIC &amp; PRIVATE'!D:H,2,FALSE)</f>
        <v>818 McDonald St</v>
      </c>
      <c r="D348" s="2" t="str">
        <f>VLOOKUP(B348,'PUBLIC &amp; PRIVATE'!D:H,3,FALSE)</f>
        <v>Elkhart</v>
      </c>
      <c r="E348" s="2" t="str">
        <f>VLOOKUP(C348,'PUBLIC &amp; PRIVATE'!E:I,4,FALSE)</f>
        <v>46516-4131</v>
      </c>
      <c r="F348" s="2">
        <v>34</v>
      </c>
      <c r="G348" s="2">
        <v>35</v>
      </c>
      <c r="H348" s="2">
        <v>33</v>
      </c>
      <c r="I348" s="4">
        <f t="shared" si="76"/>
        <v>102</v>
      </c>
      <c r="J348" s="13">
        <f t="shared" si="77"/>
        <v>10.200000000000001</v>
      </c>
      <c r="K348" s="13">
        <f t="shared" si="78"/>
        <v>112.2</v>
      </c>
      <c r="L348" s="2">
        <v>30</v>
      </c>
      <c r="M348" s="2">
        <v>45</v>
      </c>
      <c r="N348" s="2">
        <v>36</v>
      </c>
      <c r="O348" s="4">
        <f t="shared" si="79"/>
        <v>111</v>
      </c>
      <c r="P348" s="13">
        <f t="shared" si="80"/>
        <v>11.100000000000001</v>
      </c>
      <c r="Q348" s="13">
        <f t="shared" si="81"/>
        <v>122.1</v>
      </c>
      <c r="R348" s="2">
        <v>32</v>
      </c>
      <c r="S348" s="2"/>
      <c r="T348" s="2"/>
      <c r="U348" s="4">
        <f t="shared" si="70"/>
        <v>32</v>
      </c>
      <c r="V348" s="13">
        <f t="shared" si="71"/>
        <v>3.2</v>
      </c>
      <c r="W348" s="13">
        <f t="shared" si="72"/>
        <v>35.200000000000003</v>
      </c>
      <c r="X348" s="2"/>
      <c r="Y348" s="2"/>
      <c r="Z348" s="4">
        <f t="shared" si="73"/>
        <v>0</v>
      </c>
      <c r="AA348" s="13">
        <f t="shared" si="74"/>
        <v>0</v>
      </c>
      <c r="AB348" s="13">
        <f>Z348+AA348</f>
        <v>0</v>
      </c>
      <c r="AC348" s="2"/>
      <c r="AD348" s="2"/>
      <c r="AE348" s="4">
        <f t="shared" si="75"/>
        <v>0</v>
      </c>
      <c r="AF348" s="15">
        <f>AE348*0.1</f>
        <v>0</v>
      </c>
      <c r="AG348" s="22">
        <f>AE348+AF348</f>
        <v>0</v>
      </c>
      <c r="AH348" s="64">
        <f t="shared" si="82"/>
        <v>0</v>
      </c>
      <c r="AJ348">
        <f t="shared" si="83"/>
        <v>0</v>
      </c>
      <c r="AK348">
        <f>IF(W348&gt;0,2,IF(AB348&gt;0,2,IF(AG348&gt;0,2,0)))</f>
        <v>2</v>
      </c>
      <c r="AL348">
        <v>2</v>
      </c>
      <c r="AM348" s="64">
        <f>IF(W348&gt;0,VLOOKUP(B348,EnrollmentEthnicityFreeMealsSch!B:E,4,FALSE),0)/3</f>
        <v>98.333333333333329</v>
      </c>
    </row>
    <row r="349" spans="1:39" ht="15" customHeight="1">
      <c r="A349" t="str">
        <f>VLOOKUP(B349,'PUBLIC &amp; PRIVATE'!D:I,6,FALSE)</f>
        <v>1773</v>
      </c>
      <c r="B349" s="33" t="s">
        <v>359</v>
      </c>
      <c r="C349" s="2" t="str">
        <f>VLOOKUP(B349,'PUBLIC &amp; PRIVATE'!D:H,2,FALSE)</f>
        <v>1735 Strong Ave</v>
      </c>
      <c r="D349" s="2" t="str">
        <f>VLOOKUP(B349,'PUBLIC &amp; PRIVATE'!D:H,3,FALSE)</f>
        <v>Elkhart</v>
      </c>
      <c r="E349" s="2" t="str">
        <f>VLOOKUP(C349,'PUBLIC &amp; PRIVATE'!E:I,4,FALSE)</f>
        <v>46514-1912</v>
      </c>
      <c r="F349" s="2">
        <v>96</v>
      </c>
      <c r="G349" s="2">
        <v>61</v>
      </c>
      <c r="H349" s="2">
        <v>84</v>
      </c>
      <c r="I349" s="4">
        <f t="shared" si="76"/>
        <v>241</v>
      </c>
      <c r="J349" s="13">
        <f t="shared" si="77"/>
        <v>24.1</v>
      </c>
      <c r="K349" s="13">
        <f t="shared" si="78"/>
        <v>265.10000000000002</v>
      </c>
      <c r="L349" s="2">
        <v>88</v>
      </c>
      <c r="M349" s="2">
        <v>83</v>
      </c>
      <c r="N349" s="2">
        <v>83</v>
      </c>
      <c r="O349" s="4">
        <f t="shared" si="79"/>
        <v>254</v>
      </c>
      <c r="P349" s="13">
        <f t="shared" si="80"/>
        <v>25.400000000000002</v>
      </c>
      <c r="Q349" s="13">
        <f t="shared" si="81"/>
        <v>279.39999999999998</v>
      </c>
      <c r="R349" s="2">
        <v>72</v>
      </c>
      <c r="S349" s="2"/>
      <c r="T349" s="2"/>
      <c r="U349" s="4">
        <f t="shared" si="70"/>
        <v>72</v>
      </c>
      <c r="V349" s="13">
        <f t="shared" si="71"/>
        <v>7.2</v>
      </c>
      <c r="W349" s="13">
        <f t="shared" si="72"/>
        <v>79.2</v>
      </c>
      <c r="X349" s="2"/>
      <c r="Y349" s="2"/>
      <c r="Z349" s="4">
        <f t="shared" si="73"/>
        <v>0</v>
      </c>
      <c r="AA349" s="13">
        <f t="shared" si="74"/>
        <v>0</v>
      </c>
      <c r="AB349" s="13">
        <f>Z349+AA349</f>
        <v>0</v>
      </c>
      <c r="AC349" s="2"/>
      <c r="AD349" s="2"/>
      <c r="AE349" s="4">
        <f t="shared" si="75"/>
        <v>0</v>
      </c>
      <c r="AF349" s="15">
        <f>AE349*0.1</f>
        <v>0</v>
      </c>
      <c r="AG349" s="22">
        <f>AE349+AF349</f>
        <v>0</v>
      </c>
      <c r="AH349" s="64">
        <f t="shared" si="82"/>
        <v>0</v>
      </c>
      <c r="AJ349">
        <f t="shared" si="83"/>
        <v>0</v>
      </c>
      <c r="AK349">
        <f>IF(W349&gt;0,2,IF(AB349&gt;0,2,IF(AG349&gt;0,2,0)))</f>
        <v>2</v>
      </c>
      <c r="AL349">
        <v>2</v>
      </c>
      <c r="AM349" s="64">
        <f>IF(W349&gt;0,VLOOKUP(B349,EnrollmentEthnicityFreeMealsSch!B:E,4,FALSE),0)/3</f>
        <v>144.33333333333334</v>
      </c>
    </row>
    <row r="350" spans="1:39" ht="15" customHeight="1">
      <c r="A350" t="str">
        <f>VLOOKUP(B350,'PUBLIC &amp; PRIVATE'!D:I,6,FALSE)</f>
        <v>1777</v>
      </c>
      <c r="B350" s="33" t="s">
        <v>360</v>
      </c>
      <c r="C350" s="2" t="str">
        <f>VLOOKUP(B350,'PUBLIC &amp; PRIVATE'!D:H,2,FALSE)</f>
        <v>501 W Lusher Ave</v>
      </c>
      <c r="D350" s="2" t="str">
        <f>VLOOKUP(B350,'PUBLIC &amp; PRIVATE'!D:H,3,FALSE)</f>
        <v>Elkhart</v>
      </c>
      <c r="E350" s="2" t="str">
        <f>VLOOKUP(C350,'PUBLIC &amp; PRIVATE'!E:I,4,FALSE)</f>
        <v>46517-1822</v>
      </c>
      <c r="F350" s="2">
        <v>72</v>
      </c>
      <c r="G350" s="2">
        <v>68</v>
      </c>
      <c r="H350" s="2">
        <v>79</v>
      </c>
      <c r="I350" s="4">
        <f t="shared" si="76"/>
        <v>219</v>
      </c>
      <c r="J350" s="13">
        <f t="shared" si="77"/>
        <v>21.900000000000002</v>
      </c>
      <c r="K350" s="13">
        <f t="shared" si="78"/>
        <v>240.9</v>
      </c>
      <c r="L350" s="2">
        <v>75</v>
      </c>
      <c r="M350" s="2">
        <v>78</v>
      </c>
      <c r="N350" s="2">
        <v>91</v>
      </c>
      <c r="O350" s="4">
        <f t="shared" si="79"/>
        <v>244</v>
      </c>
      <c r="P350" s="13">
        <f t="shared" si="80"/>
        <v>24.400000000000002</v>
      </c>
      <c r="Q350" s="13">
        <f t="shared" si="81"/>
        <v>268.39999999999998</v>
      </c>
      <c r="R350" s="2">
        <v>67</v>
      </c>
      <c r="S350" s="2"/>
      <c r="T350" s="2"/>
      <c r="U350" s="4">
        <f t="shared" si="70"/>
        <v>67</v>
      </c>
      <c r="V350" s="13">
        <f t="shared" si="71"/>
        <v>6.7</v>
      </c>
      <c r="W350" s="13">
        <f t="shared" si="72"/>
        <v>73.7</v>
      </c>
      <c r="X350" s="2"/>
      <c r="Y350" s="2"/>
      <c r="Z350" s="4">
        <f t="shared" si="73"/>
        <v>0</v>
      </c>
      <c r="AA350" s="13">
        <f t="shared" si="74"/>
        <v>0</v>
      </c>
      <c r="AB350" s="13">
        <f>Z350+AA350</f>
        <v>0</v>
      </c>
      <c r="AC350" s="2"/>
      <c r="AD350" s="2"/>
      <c r="AE350" s="4">
        <f t="shared" si="75"/>
        <v>0</v>
      </c>
      <c r="AF350" s="15">
        <f>AE350*0.1</f>
        <v>0</v>
      </c>
      <c r="AG350" s="22">
        <f>AE350+AF350</f>
        <v>0</v>
      </c>
      <c r="AH350" s="64">
        <f t="shared" si="82"/>
        <v>0</v>
      </c>
      <c r="AJ350">
        <f t="shared" si="83"/>
        <v>0</v>
      </c>
      <c r="AK350">
        <f>IF(W350&gt;0,2,IF(AB350&gt;0,2,IF(AG350&gt;0,2,0)))</f>
        <v>2</v>
      </c>
      <c r="AL350">
        <v>2</v>
      </c>
      <c r="AM350" s="64">
        <f>IF(W350&gt;0,VLOOKUP(B350,EnrollmentEthnicityFreeMealsSch!B:E,4,FALSE),0)/3</f>
        <v>172.66666666666666</v>
      </c>
    </row>
    <row r="351" spans="1:39" ht="15" customHeight="1">
      <c r="A351" t="str">
        <f>VLOOKUP(B351,'PUBLIC &amp; PRIVATE'!D:I,6,FALSE)</f>
        <v>1785</v>
      </c>
      <c r="B351" s="33" t="s">
        <v>361</v>
      </c>
      <c r="C351" s="2" t="str">
        <f>VLOOKUP(B351,'PUBLIC &amp; PRIVATE'!D:H,2,FALSE)</f>
        <v>3420 E Bristol St</v>
      </c>
      <c r="D351" s="2" t="str">
        <f>VLOOKUP(B351,'PUBLIC &amp; PRIVATE'!D:H,3,FALSE)</f>
        <v>Elkhart</v>
      </c>
      <c r="E351" s="2" t="str">
        <f>VLOOKUP(C351,'PUBLIC &amp; PRIVATE'!E:I,4,FALSE)</f>
        <v>46514-4468</v>
      </c>
      <c r="F351" s="2">
        <v>102</v>
      </c>
      <c r="G351" s="2">
        <v>95</v>
      </c>
      <c r="H351" s="2">
        <v>77</v>
      </c>
      <c r="I351" s="4">
        <f t="shared" si="76"/>
        <v>274</v>
      </c>
      <c r="J351" s="13">
        <f t="shared" si="77"/>
        <v>27.400000000000002</v>
      </c>
      <c r="K351" s="13">
        <f t="shared" si="78"/>
        <v>301.39999999999998</v>
      </c>
      <c r="L351" s="2">
        <v>106</v>
      </c>
      <c r="M351" s="2">
        <v>115</v>
      </c>
      <c r="N351" s="2">
        <v>119</v>
      </c>
      <c r="O351" s="4">
        <f t="shared" si="79"/>
        <v>340</v>
      </c>
      <c r="P351" s="13">
        <f t="shared" si="80"/>
        <v>34</v>
      </c>
      <c r="Q351" s="13">
        <f t="shared" si="81"/>
        <v>374</v>
      </c>
      <c r="R351" s="2">
        <v>110</v>
      </c>
      <c r="S351" s="2"/>
      <c r="T351" s="2"/>
      <c r="U351" s="4">
        <f t="shared" si="70"/>
        <v>110</v>
      </c>
      <c r="V351" s="13">
        <f t="shared" si="71"/>
        <v>11</v>
      </c>
      <c r="W351" s="13">
        <f t="shared" si="72"/>
        <v>121</v>
      </c>
      <c r="X351" s="2"/>
      <c r="Y351" s="2"/>
      <c r="Z351" s="4">
        <f t="shared" si="73"/>
        <v>0</v>
      </c>
      <c r="AA351" s="13">
        <f t="shared" si="74"/>
        <v>0</v>
      </c>
      <c r="AB351" s="13">
        <f>Z351+AA351</f>
        <v>0</v>
      </c>
      <c r="AC351" s="2"/>
      <c r="AD351" s="2"/>
      <c r="AE351" s="4">
        <f t="shared" si="75"/>
        <v>0</v>
      </c>
      <c r="AF351" s="15">
        <f>AE351*0.1</f>
        <v>0</v>
      </c>
      <c r="AG351" s="22">
        <f>AE351+AF351</f>
        <v>0</v>
      </c>
      <c r="AH351" s="64">
        <f t="shared" si="82"/>
        <v>0</v>
      </c>
      <c r="AJ351">
        <f t="shared" si="83"/>
        <v>0</v>
      </c>
      <c r="AK351">
        <f>IF(W351&gt;0,2,IF(AB351&gt;0,2,IF(AG351&gt;0,2,0)))</f>
        <v>2</v>
      </c>
      <c r="AL351">
        <v>2</v>
      </c>
      <c r="AM351" s="64">
        <f>IF(W351&gt;0,VLOOKUP(B351,EnrollmentEthnicityFreeMealsSch!B:E,4,FALSE),0)/3</f>
        <v>128.33333333333334</v>
      </c>
    </row>
    <row r="352" spans="1:39" ht="15" customHeight="1">
      <c r="A352" t="str">
        <f>VLOOKUP(B352,'PUBLIC &amp; PRIVATE'!D:I,6,FALSE)</f>
        <v>1789</v>
      </c>
      <c r="B352" s="33" t="s">
        <v>362</v>
      </c>
      <c r="C352" s="2" t="str">
        <f>VLOOKUP(B352,'PUBLIC &amp; PRIVATE'!D:H,2,FALSE)</f>
        <v>1100 E Hively Ave</v>
      </c>
      <c r="D352" s="2" t="str">
        <f>VLOOKUP(B352,'PUBLIC &amp; PRIVATE'!D:H,3,FALSE)</f>
        <v>Elkhart</v>
      </c>
      <c r="E352" s="2" t="str">
        <f>VLOOKUP(C352,'PUBLIC &amp; PRIVATE'!E:I,4,FALSE)</f>
        <v>46517-2669</v>
      </c>
      <c r="F352" s="2">
        <v>70</v>
      </c>
      <c r="G352" s="2">
        <v>62</v>
      </c>
      <c r="H352" s="2">
        <v>54</v>
      </c>
      <c r="I352" s="4">
        <f t="shared" si="76"/>
        <v>186</v>
      </c>
      <c r="J352" s="13">
        <f t="shared" si="77"/>
        <v>18.600000000000001</v>
      </c>
      <c r="K352" s="13">
        <f t="shared" si="78"/>
        <v>204.6</v>
      </c>
      <c r="L352" s="2">
        <v>72</v>
      </c>
      <c r="M352" s="2">
        <v>68</v>
      </c>
      <c r="N352" s="2">
        <v>58</v>
      </c>
      <c r="O352" s="4">
        <f t="shared" si="79"/>
        <v>198</v>
      </c>
      <c r="P352" s="13">
        <f t="shared" si="80"/>
        <v>19.8</v>
      </c>
      <c r="Q352" s="13">
        <f t="shared" si="81"/>
        <v>217.8</v>
      </c>
      <c r="R352" s="2">
        <v>47</v>
      </c>
      <c r="S352" s="2"/>
      <c r="T352" s="2"/>
      <c r="U352" s="4">
        <f t="shared" si="70"/>
        <v>47</v>
      </c>
      <c r="V352" s="13">
        <f t="shared" si="71"/>
        <v>4.7</v>
      </c>
      <c r="W352" s="13">
        <f t="shared" si="72"/>
        <v>51.7</v>
      </c>
      <c r="X352" s="2"/>
      <c r="Y352" s="2"/>
      <c r="Z352" s="4">
        <f t="shared" si="73"/>
        <v>0</v>
      </c>
      <c r="AA352" s="13">
        <f t="shared" si="74"/>
        <v>0</v>
      </c>
      <c r="AB352" s="13">
        <f>Z352+AA352</f>
        <v>0</v>
      </c>
      <c r="AC352" s="2"/>
      <c r="AD352" s="2"/>
      <c r="AE352" s="4">
        <f t="shared" si="75"/>
        <v>0</v>
      </c>
      <c r="AF352" s="15">
        <f>AE352*0.1</f>
        <v>0</v>
      </c>
      <c r="AG352" s="22">
        <f>AE352+AF352</f>
        <v>0</v>
      </c>
      <c r="AH352" s="64">
        <f t="shared" si="82"/>
        <v>0</v>
      </c>
      <c r="AJ352">
        <f t="shared" si="83"/>
        <v>0</v>
      </c>
      <c r="AK352">
        <f>IF(W352&gt;0,2,IF(AB352&gt;0,2,IF(AG352&gt;0,2,0)))</f>
        <v>2</v>
      </c>
      <c r="AL352">
        <v>2</v>
      </c>
      <c r="AM352" s="64">
        <f>IF(W352&gt;0,VLOOKUP(B352,EnrollmentEthnicityFreeMealsSch!B:E,4,FALSE),0)/3</f>
        <v>125.33333333333333</v>
      </c>
    </row>
    <row r="353" spans="1:39" ht="15" customHeight="1">
      <c r="A353" t="str">
        <f>VLOOKUP(B353,'PUBLIC &amp; PRIVATE'!D:I,6,FALSE)</f>
        <v>1797</v>
      </c>
      <c r="B353" s="33" t="s">
        <v>363</v>
      </c>
      <c r="C353" s="2" t="str">
        <f>VLOOKUP(B353,'PUBLIC &amp; PRIVATE'!D:H,2,FALSE)</f>
        <v>2509 Wood St</v>
      </c>
      <c r="D353" s="2" t="str">
        <f>VLOOKUP(B353,'PUBLIC &amp; PRIVATE'!D:H,3,FALSE)</f>
        <v>Elkhart</v>
      </c>
      <c r="E353" s="2" t="str">
        <f>VLOOKUP(C353,'PUBLIC &amp; PRIVATE'!E:I,4,FALSE)</f>
        <v>46516-5037</v>
      </c>
      <c r="F353" s="2">
        <v>67</v>
      </c>
      <c r="G353" s="2">
        <v>63</v>
      </c>
      <c r="H353" s="2">
        <v>70</v>
      </c>
      <c r="I353" s="4">
        <f t="shared" si="76"/>
        <v>200</v>
      </c>
      <c r="J353" s="13">
        <f t="shared" si="77"/>
        <v>20</v>
      </c>
      <c r="K353" s="13">
        <f t="shared" si="78"/>
        <v>220</v>
      </c>
      <c r="L353" s="2">
        <v>56</v>
      </c>
      <c r="M353" s="2">
        <v>66</v>
      </c>
      <c r="N353" s="2">
        <v>79</v>
      </c>
      <c r="O353" s="4">
        <f t="shared" si="79"/>
        <v>201</v>
      </c>
      <c r="P353" s="13">
        <f t="shared" si="80"/>
        <v>20.100000000000001</v>
      </c>
      <c r="Q353" s="13">
        <f t="shared" si="81"/>
        <v>221.1</v>
      </c>
      <c r="R353" s="2">
        <v>71</v>
      </c>
      <c r="S353" s="2"/>
      <c r="T353" s="2"/>
      <c r="U353" s="4">
        <f t="shared" si="70"/>
        <v>71</v>
      </c>
      <c r="V353" s="13">
        <f t="shared" si="71"/>
        <v>7.1000000000000005</v>
      </c>
      <c r="W353" s="13">
        <f t="shared" si="72"/>
        <v>78.099999999999994</v>
      </c>
      <c r="X353" s="2"/>
      <c r="Y353" s="2"/>
      <c r="Z353" s="4">
        <f t="shared" si="73"/>
        <v>0</v>
      </c>
      <c r="AA353" s="13">
        <f t="shared" si="74"/>
        <v>0</v>
      </c>
      <c r="AB353" s="13">
        <f>Z353+AA353</f>
        <v>0</v>
      </c>
      <c r="AC353" s="2"/>
      <c r="AD353" s="2"/>
      <c r="AE353" s="4">
        <f t="shared" si="75"/>
        <v>0</v>
      </c>
      <c r="AF353" s="15">
        <f>AE353*0.1</f>
        <v>0</v>
      </c>
      <c r="AG353" s="22">
        <f>AE353+AF353</f>
        <v>0</v>
      </c>
      <c r="AH353" s="64">
        <f t="shared" si="82"/>
        <v>0</v>
      </c>
      <c r="AJ353">
        <f t="shared" si="83"/>
        <v>0</v>
      </c>
      <c r="AK353">
        <f>IF(W353&gt;0,2,IF(AB353&gt;0,2,IF(AG353&gt;0,2,0)))</f>
        <v>2</v>
      </c>
      <c r="AL353">
        <v>2</v>
      </c>
      <c r="AM353" s="64">
        <f>IF(W353&gt;0,VLOOKUP(B353,EnrollmentEthnicityFreeMealsSch!B:E,4,FALSE),0)/3</f>
        <v>108.66666666666667</v>
      </c>
    </row>
    <row r="354" spans="1:39" ht="15" customHeight="1">
      <c r="A354" t="str">
        <f>VLOOKUP(B354,'PUBLIC &amp; PRIVATE'!D:I,6,FALSE)</f>
        <v>1801</v>
      </c>
      <c r="B354" s="33" t="s">
        <v>364</v>
      </c>
      <c r="C354" s="2" t="str">
        <f>VLOOKUP(B354,'PUBLIC &amp; PRIVATE'!D:H,2,FALSE)</f>
        <v>201 W Wolf Ave</v>
      </c>
      <c r="D354" s="2" t="str">
        <f>VLOOKUP(B354,'PUBLIC &amp; PRIVATE'!D:H,3,FALSE)</f>
        <v>Elkhart</v>
      </c>
      <c r="E354" s="2" t="str">
        <f>VLOOKUP(C354,'PUBLIC &amp; PRIVATE'!E:I,4,FALSE)</f>
        <v>46516-3426</v>
      </c>
      <c r="F354" s="2">
        <v>86</v>
      </c>
      <c r="G354" s="2">
        <v>92</v>
      </c>
      <c r="H354" s="2">
        <v>92</v>
      </c>
      <c r="I354" s="4">
        <f t="shared" si="76"/>
        <v>270</v>
      </c>
      <c r="J354" s="13">
        <f t="shared" si="77"/>
        <v>27</v>
      </c>
      <c r="K354" s="13">
        <f t="shared" si="78"/>
        <v>297</v>
      </c>
      <c r="L354" s="2">
        <v>77</v>
      </c>
      <c r="M354" s="2">
        <v>84</v>
      </c>
      <c r="N354" s="2">
        <v>95</v>
      </c>
      <c r="O354" s="4">
        <f t="shared" si="79"/>
        <v>256</v>
      </c>
      <c r="P354" s="13">
        <f t="shared" si="80"/>
        <v>25.6</v>
      </c>
      <c r="Q354" s="13">
        <f t="shared" si="81"/>
        <v>281.60000000000002</v>
      </c>
      <c r="R354" s="2">
        <v>63</v>
      </c>
      <c r="S354" s="2"/>
      <c r="T354" s="2"/>
      <c r="U354" s="4">
        <f t="shared" si="70"/>
        <v>63</v>
      </c>
      <c r="V354" s="13">
        <f t="shared" si="71"/>
        <v>6.3000000000000007</v>
      </c>
      <c r="W354" s="13">
        <f t="shared" si="72"/>
        <v>69.3</v>
      </c>
      <c r="X354" s="2"/>
      <c r="Y354" s="2"/>
      <c r="Z354" s="4">
        <f t="shared" si="73"/>
        <v>0</v>
      </c>
      <c r="AA354" s="13">
        <f t="shared" si="74"/>
        <v>0</v>
      </c>
      <c r="AB354" s="13">
        <f>Z354+AA354</f>
        <v>0</v>
      </c>
      <c r="AC354" s="2"/>
      <c r="AD354" s="2"/>
      <c r="AE354" s="4">
        <f t="shared" si="75"/>
        <v>0</v>
      </c>
      <c r="AF354" s="15">
        <f>AE354*0.1</f>
        <v>0</v>
      </c>
      <c r="AG354" s="22">
        <f>AE354+AF354</f>
        <v>0</v>
      </c>
      <c r="AH354" s="64">
        <f t="shared" si="82"/>
        <v>0</v>
      </c>
      <c r="AJ354">
        <f t="shared" si="83"/>
        <v>0</v>
      </c>
      <c r="AK354">
        <f>IF(W354&gt;0,2,IF(AB354&gt;0,2,IF(AG354&gt;0,2,0)))</f>
        <v>2</v>
      </c>
      <c r="AL354">
        <v>2</v>
      </c>
      <c r="AM354" s="64">
        <f>IF(W354&gt;0,VLOOKUP(B354,EnrollmentEthnicityFreeMealsSch!B:E,4,FALSE),0)/3</f>
        <v>176.66666666666666</v>
      </c>
    </row>
    <row r="355" spans="1:39" ht="15" customHeight="1">
      <c r="A355" t="str">
        <f>VLOOKUP(B355,'PUBLIC &amp; PRIVATE'!D:I,6,FALSE)</f>
        <v>1817</v>
      </c>
      <c r="B355" s="33" t="s">
        <v>365</v>
      </c>
      <c r="C355" s="2" t="str">
        <f>VLOOKUP(B355,'PUBLIC &amp; PRIVATE'!D:H,2,FALSE)</f>
        <v>1220 CR 3</v>
      </c>
      <c r="D355" s="2" t="str">
        <f>VLOOKUP(B355,'PUBLIC &amp; PRIVATE'!D:H,3,FALSE)</f>
        <v>Elkhart</v>
      </c>
      <c r="E355" s="2" t="str">
        <f>VLOOKUP(C355,'PUBLIC &amp; PRIVATE'!E:I,4,FALSE)</f>
        <v>46514-8991</v>
      </c>
      <c r="F355" s="2">
        <v>73</v>
      </c>
      <c r="G355" s="2">
        <v>66</v>
      </c>
      <c r="H355" s="2">
        <v>58</v>
      </c>
      <c r="I355" s="4">
        <f t="shared" si="76"/>
        <v>197</v>
      </c>
      <c r="J355" s="13">
        <f t="shared" si="77"/>
        <v>19.700000000000003</v>
      </c>
      <c r="K355" s="13">
        <f t="shared" si="78"/>
        <v>216.7</v>
      </c>
      <c r="L355" s="2">
        <v>63</v>
      </c>
      <c r="M355" s="2">
        <v>66</v>
      </c>
      <c r="N355" s="2">
        <v>60</v>
      </c>
      <c r="O355" s="4">
        <f t="shared" si="79"/>
        <v>189</v>
      </c>
      <c r="P355" s="13">
        <f t="shared" si="80"/>
        <v>18.900000000000002</v>
      </c>
      <c r="Q355" s="13">
        <f t="shared" si="81"/>
        <v>207.9</v>
      </c>
      <c r="R355" s="2">
        <v>66</v>
      </c>
      <c r="S355" s="2"/>
      <c r="T355" s="2"/>
      <c r="U355" s="4">
        <f t="shared" si="70"/>
        <v>66</v>
      </c>
      <c r="V355" s="13">
        <f t="shared" si="71"/>
        <v>6.6000000000000005</v>
      </c>
      <c r="W355" s="13">
        <f t="shared" si="72"/>
        <v>72.599999999999994</v>
      </c>
      <c r="X355" s="2"/>
      <c r="Y355" s="2"/>
      <c r="Z355" s="4">
        <f t="shared" si="73"/>
        <v>0</v>
      </c>
      <c r="AA355" s="13">
        <f t="shared" si="74"/>
        <v>0</v>
      </c>
      <c r="AB355" s="13">
        <f>Z355+AA355</f>
        <v>0</v>
      </c>
      <c r="AC355" s="2"/>
      <c r="AD355" s="2"/>
      <c r="AE355" s="4">
        <f t="shared" si="75"/>
        <v>0</v>
      </c>
      <c r="AF355" s="15">
        <f>AE355*0.1</f>
        <v>0</v>
      </c>
      <c r="AG355" s="22">
        <f>AE355+AF355</f>
        <v>0</v>
      </c>
      <c r="AH355" s="64">
        <f t="shared" si="82"/>
        <v>0</v>
      </c>
      <c r="AJ355">
        <f t="shared" si="83"/>
        <v>0</v>
      </c>
      <c r="AK355">
        <f>IF(W355&gt;0,2,IF(AB355&gt;0,2,IF(AG355&gt;0,2,0)))</f>
        <v>2</v>
      </c>
      <c r="AL355">
        <v>2</v>
      </c>
      <c r="AM355" s="64">
        <f>IF(W355&gt;0,VLOOKUP(B355,EnrollmentEthnicityFreeMealsSch!B:E,4,FALSE),0)/3</f>
        <v>141.66666666666666</v>
      </c>
    </row>
    <row r="356" spans="1:39" ht="15" customHeight="1">
      <c r="A356" t="str">
        <f>VLOOKUP(B356,'PUBLIC &amp; PRIVATE'!D:I,6,FALSE)</f>
        <v>1629</v>
      </c>
      <c r="B356" s="33" t="s">
        <v>366</v>
      </c>
      <c r="C356" s="2" t="str">
        <f>VLOOKUP(B356,'PUBLIC &amp; PRIVATE'!D:H,2,FALSE)</f>
        <v>1216 S Indiana Ave</v>
      </c>
      <c r="D356" s="2" t="str">
        <f>VLOOKUP(B356,'PUBLIC &amp; PRIVATE'!D:H,3,FALSE)</f>
        <v>Goshen</v>
      </c>
      <c r="E356" s="2" t="str">
        <f>VLOOKUP(C356,'PUBLIC &amp; PRIVATE'!E:I,4,FALSE)</f>
        <v>46526-7299</v>
      </c>
      <c r="F356" s="2"/>
      <c r="G356" s="2"/>
      <c r="H356" s="2"/>
      <c r="I356" s="4">
        <f t="shared" si="76"/>
        <v>0</v>
      </c>
      <c r="J356" s="13">
        <f t="shared" si="77"/>
        <v>0</v>
      </c>
      <c r="K356" s="13">
        <f t="shared" si="78"/>
        <v>0</v>
      </c>
      <c r="L356" s="2"/>
      <c r="M356" s="2"/>
      <c r="N356" s="2">
        <v>1</v>
      </c>
      <c r="O356" s="4">
        <f t="shared" si="79"/>
        <v>1</v>
      </c>
      <c r="P356" s="13">
        <f t="shared" si="80"/>
        <v>0.1</v>
      </c>
      <c r="Q356" s="13">
        <f t="shared" si="81"/>
        <v>1.1000000000000001</v>
      </c>
      <c r="R356" s="2">
        <v>517</v>
      </c>
      <c r="S356" s="2">
        <v>544</v>
      </c>
      <c r="T356" s="2">
        <v>485</v>
      </c>
      <c r="U356" s="4">
        <f t="shared" si="70"/>
        <v>1546</v>
      </c>
      <c r="V356" s="13">
        <f t="shared" si="71"/>
        <v>154.60000000000002</v>
      </c>
      <c r="W356" s="13">
        <f t="shared" si="72"/>
        <v>1700.6</v>
      </c>
      <c r="X356" s="2"/>
      <c r="Y356" s="2">
        <v>1</v>
      </c>
      <c r="Z356" s="4">
        <f t="shared" si="73"/>
        <v>1</v>
      </c>
      <c r="AA356" s="13">
        <f t="shared" si="74"/>
        <v>0.1</v>
      </c>
      <c r="AB356" s="13">
        <f>Z356+AA356</f>
        <v>1.1000000000000001</v>
      </c>
      <c r="AC356" s="2"/>
      <c r="AD356" s="2">
        <v>1</v>
      </c>
      <c r="AE356" s="4">
        <f t="shared" si="75"/>
        <v>1</v>
      </c>
      <c r="AF356" s="15">
        <f>AE356*0.1</f>
        <v>0.1</v>
      </c>
      <c r="AG356" s="22">
        <f>AE356+AF356</f>
        <v>1.1000000000000001</v>
      </c>
      <c r="AH356" s="64">
        <f t="shared" si="82"/>
        <v>0.22000000000000003</v>
      </c>
      <c r="AJ356">
        <f t="shared" si="83"/>
        <v>1</v>
      </c>
      <c r="AK356">
        <f>IF(W356&gt;0,2,IF(AB356&gt;0,2,IF(AG356&gt;0,2,0)))</f>
        <v>2</v>
      </c>
      <c r="AL356">
        <v>2</v>
      </c>
      <c r="AM356" s="64">
        <f>IF(W356&gt;0,VLOOKUP(B356,EnrollmentEthnicityFreeMealsSch!B:E,4,FALSE),0)/3</f>
        <v>343</v>
      </c>
    </row>
    <row r="357" spans="1:39" ht="15" customHeight="1">
      <c r="A357" t="str">
        <f>VLOOKUP(B357,'PUBLIC &amp; PRIVATE'!D:I,6,FALSE)</f>
        <v>1633</v>
      </c>
      <c r="B357" s="33" t="s">
        <v>367</v>
      </c>
      <c r="C357" s="2" t="str">
        <f>VLOOKUP(B357,'PUBLIC &amp; PRIVATE'!D:H,2,FALSE)</f>
        <v>412 S Greene Rd</v>
      </c>
      <c r="D357" s="2" t="str">
        <f>VLOOKUP(B357,'PUBLIC &amp; PRIVATE'!D:H,3,FALSE)</f>
        <v>Goshen</v>
      </c>
      <c r="E357" s="2" t="str">
        <f>VLOOKUP(C357,'PUBLIC &amp; PRIVATE'!E:I,4,FALSE)</f>
        <v>46526-1598</v>
      </c>
      <c r="F357" s="2">
        <v>95</v>
      </c>
      <c r="G357" s="2">
        <v>107</v>
      </c>
      <c r="H357" s="2">
        <v>108</v>
      </c>
      <c r="I357" s="4">
        <f t="shared" si="76"/>
        <v>310</v>
      </c>
      <c r="J357" s="13">
        <f t="shared" si="77"/>
        <v>31</v>
      </c>
      <c r="K357" s="13">
        <f t="shared" si="78"/>
        <v>341</v>
      </c>
      <c r="L357" s="2">
        <v>96</v>
      </c>
      <c r="M357" s="2">
        <v>100</v>
      </c>
      <c r="N357" s="2">
        <v>89</v>
      </c>
      <c r="O357" s="4">
        <f t="shared" si="79"/>
        <v>285</v>
      </c>
      <c r="P357" s="13">
        <f t="shared" si="80"/>
        <v>28.5</v>
      </c>
      <c r="Q357" s="13">
        <f t="shared" si="81"/>
        <v>313.5</v>
      </c>
      <c r="R357" s="2"/>
      <c r="S357" s="2"/>
      <c r="T357" s="2"/>
      <c r="U357" s="4">
        <f t="shared" si="70"/>
        <v>0</v>
      </c>
      <c r="V357" s="13">
        <f t="shared" si="71"/>
        <v>0</v>
      </c>
      <c r="W357" s="13">
        <f t="shared" si="72"/>
        <v>0</v>
      </c>
      <c r="X357" s="2"/>
      <c r="Y357" s="2"/>
      <c r="Z357" s="4">
        <f t="shared" si="73"/>
        <v>0</v>
      </c>
      <c r="AA357" s="13">
        <f t="shared" si="74"/>
        <v>0</v>
      </c>
      <c r="AB357" s="13">
        <f>Z357+AA357</f>
        <v>0</v>
      </c>
      <c r="AC357" s="2"/>
      <c r="AD357" s="2"/>
      <c r="AE357" s="4">
        <f t="shared" si="75"/>
        <v>0</v>
      </c>
      <c r="AF357" s="15">
        <f>AE357*0.1</f>
        <v>0</v>
      </c>
      <c r="AG357" s="22">
        <f>AE357+AF357</f>
        <v>0</v>
      </c>
      <c r="AH357" s="64">
        <f t="shared" si="82"/>
        <v>0</v>
      </c>
      <c r="AJ357">
        <f t="shared" si="83"/>
        <v>0</v>
      </c>
      <c r="AK357">
        <f>IF(W357&gt;0,2,IF(AB357&gt;0,2,IF(AG357&gt;0,2,0)))</f>
        <v>0</v>
      </c>
      <c r="AL357">
        <v>2</v>
      </c>
      <c r="AM357" s="64">
        <f>IF(W357&gt;0,VLOOKUP(B357,EnrollmentEthnicityFreeMealsSch!B:E,4,FALSE),0)/3</f>
        <v>0</v>
      </c>
    </row>
    <row r="358" spans="1:39" ht="15" customHeight="1">
      <c r="A358" t="str">
        <f>VLOOKUP(B358,'PUBLIC &amp; PRIVATE'!D:I,6,FALSE)</f>
        <v>1641</v>
      </c>
      <c r="B358" s="33" t="s">
        <v>368</v>
      </c>
      <c r="C358" s="2" t="str">
        <f>VLOOKUP(B358,'PUBLIC &amp; PRIVATE'!D:H,2,FALSE)</f>
        <v>65560 SR 15</v>
      </c>
      <c r="D358" s="2" t="str">
        <f>VLOOKUP(B358,'PUBLIC &amp; PRIVATE'!D:H,3,FALSE)</f>
        <v>Goshen</v>
      </c>
      <c r="E358" s="2" t="str">
        <f>VLOOKUP(C358,'PUBLIC &amp; PRIVATE'!E:I,4,FALSE)</f>
        <v>46526-7199</v>
      </c>
      <c r="F358" s="2">
        <v>91</v>
      </c>
      <c r="G358" s="2">
        <v>83</v>
      </c>
      <c r="H358" s="2">
        <v>95</v>
      </c>
      <c r="I358" s="4">
        <f t="shared" si="76"/>
        <v>269</v>
      </c>
      <c r="J358" s="13">
        <f t="shared" si="77"/>
        <v>26.900000000000002</v>
      </c>
      <c r="K358" s="13">
        <f t="shared" si="78"/>
        <v>295.89999999999998</v>
      </c>
      <c r="L358" s="2">
        <v>72</v>
      </c>
      <c r="M358" s="2">
        <v>84</v>
      </c>
      <c r="N358" s="2">
        <v>75</v>
      </c>
      <c r="O358" s="4">
        <f t="shared" si="79"/>
        <v>231</v>
      </c>
      <c r="P358" s="13">
        <f t="shared" si="80"/>
        <v>23.1</v>
      </c>
      <c r="Q358" s="13">
        <f t="shared" si="81"/>
        <v>254.1</v>
      </c>
      <c r="R358" s="2"/>
      <c r="S358" s="2"/>
      <c r="T358" s="2"/>
      <c r="U358" s="4">
        <f t="shared" si="70"/>
        <v>0</v>
      </c>
      <c r="V358" s="13">
        <f t="shared" si="71"/>
        <v>0</v>
      </c>
      <c r="W358" s="13">
        <f t="shared" si="72"/>
        <v>0</v>
      </c>
      <c r="X358" s="2"/>
      <c r="Y358" s="2"/>
      <c r="Z358" s="4">
        <f t="shared" si="73"/>
        <v>0</v>
      </c>
      <c r="AA358" s="13">
        <f t="shared" si="74"/>
        <v>0</v>
      </c>
      <c r="AB358" s="13">
        <f>Z358+AA358</f>
        <v>0</v>
      </c>
      <c r="AC358" s="2"/>
      <c r="AD358" s="2"/>
      <c r="AE358" s="4">
        <f t="shared" si="75"/>
        <v>0</v>
      </c>
      <c r="AF358" s="15">
        <f>AE358*0.1</f>
        <v>0</v>
      </c>
      <c r="AG358" s="22">
        <f>AE358+AF358</f>
        <v>0</v>
      </c>
      <c r="AH358" s="64">
        <f t="shared" si="82"/>
        <v>0</v>
      </c>
      <c r="AJ358">
        <f t="shared" si="83"/>
        <v>0</v>
      </c>
      <c r="AK358">
        <f>IF(W358&gt;0,2,IF(AB358&gt;0,2,IF(AG358&gt;0,2,0)))</f>
        <v>0</v>
      </c>
      <c r="AL358">
        <v>2</v>
      </c>
      <c r="AM358" s="64">
        <f>IF(W358&gt;0,VLOOKUP(B358,EnrollmentEthnicityFreeMealsSch!B:E,4,FALSE),0)/3</f>
        <v>0</v>
      </c>
    </row>
    <row r="359" spans="1:39" ht="15" customHeight="1">
      <c r="A359" t="str">
        <f>VLOOKUP(B359,'PUBLIC &amp; PRIVATE'!D:I,6,FALSE)</f>
        <v>1821</v>
      </c>
      <c r="B359" s="33" t="s">
        <v>369</v>
      </c>
      <c r="C359" s="2" t="str">
        <f>VLOOKUP(B359,'PUBLIC &amp; PRIVATE'!D:H,2,FALSE)</f>
        <v>401 Lincolnway East</v>
      </c>
      <c r="D359" s="2" t="str">
        <f>VLOOKUP(B359,'PUBLIC &amp; PRIVATE'!D:H,3,FALSE)</f>
        <v>Goshen</v>
      </c>
      <c r="E359" s="2" t="str">
        <f>VLOOKUP(C359,'PUBLIC &amp; PRIVATE'!E:I,4,FALSE)</f>
        <v>46526-4199</v>
      </c>
      <c r="F359" s="2"/>
      <c r="G359" s="2"/>
      <c r="H359" s="2"/>
      <c r="I359" s="4">
        <f t="shared" si="76"/>
        <v>0</v>
      </c>
      <c r="J359" s="13">
        <f t="shared" si="77"/>
        <v>0</v>
      </c>
      <c r="K359" s="13">
        <f t="shared" si="78"/>
        <v>0</v>
      </c>
      <c r="L359" s="2"/>
      <c r="M359" s="2"/>
      <c r="N359" s="2"/>
      <c r="O359" s="4">
        <f t="shared" si="79"/>
        <v>0</v>
      </c>
      <c r="P359" s="13">
        <f t="shared" si="80"/>
        <v>0</v>
      </c>
      <c r="Q359" s="13">
        <f t="shared" si="81"/>
        <v>0</v>
      </c>
      <c r="R359" s="2"/>
      <c r="S359" s="2"/>
      <c r="T359" s="2"/>
      <c r="U359" s="4">
        <f t="shared" si="70"/>
        <v>0</v>
      </c>
      <c r="V359" s="13">
        <f t="shared" si="71"/>
        <v>0</v>
      </c>
      <c r="W359" s="13">
        <f t="shared" si="72"/>
        <v>0</v>
      </c>
      <c r="X359" s="2">
        <v>477</v>
      </c>
      <c r="Y359" s="2">
        <v>462</v>
      </c>
      <c r="Z359" s="4">
        <f t="shared" si="73"/>
        <v>939</v>
      </c>
      <c r="AA359" s="13">
        <f t="shared" si="74"/>
        <v>93.9</v>
      </c>
      <c r="AB359" s="13">
        <f>Z359+AA359</f>
        <v>1032.9000000000001</v>
      </c>
      <c r="AC359" s="2">
        <v>510</v>
      </c>
      <c r="AD359" s="2">
        <v>485</v>
      </c>
      <c r="AE359" s="4">
        <f t="shared" si="75"/>
        <v>995</v>
      </c>
      <c r="AF359" s="15">
        <f>AE359*0.1</f>
        <v>99.5</v>
      </c>
      <c r="AG359" s="22">
        <f>AE359+AF359</f>
        <v>1094.5</v>
      </c>
      <c r="AH359" s="64">
        <f t="shared" si="82"/>
        <v>218.9</v>
      </c>
      <c r="AJ359">
        <f t="shared" si="83"/>
        <v>1</v>
      </c>
      <c r="AK359">
        <f>IF(W359&gt;0,2,IF(AB359&gt;0,2,IF(AG359&gt;0,2,0)))</f>
        <v>2</v>
      </c>
      <c r="AL359">
        <v>2</v>
      </c>
      <c r="AM359" s="64">
        <f>IF(W359&gt;0,VLOOKUP(B359,EnrollmentEthnicityFreeMealsSch!B:E,4,FALSE),0)/3</f>
        <v>0</v>
      </c>
    </row>
    <row r="360" spans="1:39" ht="15" customHeight="1">
      <c r="A360" t="str">
        <f>VLOOKUP(B360,'PUBLIC &amp; PRIVATE'!D:I,6,FALSE)</f>
        <v>1829</v>
      </c>
      <c r="B360" s="33" t="s">
        <v>370</v>
      </c>
      <c r="C360" s="2" t="str">
        <f>VLOOKUP(B360,'PUBLIC &amp; PRIVATE'!D:H,2,FALSE)</f>
        <v>428 N 5th St</v>
      </c>
      <c r="D360" s="2" t="str">
        <f>VLOOKUP(B360,'PUBLIC &amp; PRIVATE'!D:H,3,FALSE)</f>
        <v>Goshen</v>
      </c>
      <c r="E360" s="2" t="str">
        <f>VLOOKUP(C360,'PUBLIC &amp; PRIVATE'!E:I,4,FALSE)</f>
        <v>46528-2898</v>
      </c>
      <c r="F360" s="2">
        <v>56</v>
      </c>
      <c r="G360" s="2">
        <v>42</v>
      </c>
      <c r="H360" s="2">
        <v>53</v>
      </c>
      <c r="I360" s="4">
        <f t="shared" si="76"/>
        <v>151</v>
      </c>
      <c r="J360" s="13">
        <f t="shared" si="77"/>
        <v>15.100000000000001</v>
      </c>
      <c r="K360" s="13">
        <f t="shared" si="78"/>
        <v>166.1</v>
      </c>
      <c r="L360" s="2">
        <v>54</v>
      </c>
      <c r="M360" s="2">
        <v>67</v>
      </c>
      <c r="N360" s="2">
        <v>65</v>
      </c>
      <c r="O360" s="4">
        <f t="shared" si="79"/>
        <v>186</v>
      </c>
      <c r="P360" s="13">
        <f t="shared" si="80"/>
        <v>18.600000000000001</v>
      </c>
      <c r="Q360" s="13">
        <f t="shared" si="81"/>
        <v>204.6</v>
      </c>
      <c r="R360" s="2"/>
      <c r="S360" s="2"/>
      <c r="T360" s="2"/>
      <c r="U360" s="4">
        <f t="shared" si="70"/>
        <v>0</v>
      </c>
      <c r="V360" s="13">
        <f t="shared" si="71"/>
        <v>0</v>
      </c>
      <c r="W360" s="13">
        <f t="shared" si="72"/>
        <v>0</v>
      </c>
      <c r="X360" s="2"/>
      <c r="Y360" s="2"/>
      <c r="Z360" s="4">
        <f t="shared" si="73"/>
        <v>0</v>
      </c>
      <c r="AA360" s="13">
        <f t="shared" si="74"/>
        <v>0</v>
      </c>
      <c r="AB360" s="13">
        <f>Z360+AA360</f>
        <v>0</v>
      </c>
      <c r="AC360" s="2"/>
      <c r="AD360" s="2"/>
      <c r="AE360" s="4">
        <f t="shared" si="75"/>
        <v>0</v>
      </c>
      <c r="AF360" s="15">
        <f>AE360*0.1</f>
        <v>0</v>
      </c>
      <c r="AG360" s="22">
        <f>AE360+AF360</f>
        <v>0</v>
      </c>
      <c r="AH360" s="64">
        <f t="shared" si="82"/>
        <v>0</v>
      </c>
      <c r="AJ360">
        <f t="shared" si="83"/>
        <v>0</v>
      </c>
      <c r="AK360">
        <f>IF(W360&gt;0,2,IF(AB360&gt;0,2,IF(AG360&gt;0,2,0)))</f>
        <v>0</v>
      </c>
      <c r="AL360">
        <v>2</v>
      </c>
      <c r="AM360" s="64">
        <f>IF(W360&gt;0,VLOOKUP(B360,EnrollmentEthnicityFreeMealsSch!B:E,4,FALSE),0)/3</f>
        <v>0</v>
      </c>
    </row>
    <row r="361" spans="1:39" ht="15" customHeight="1">
      <c r="A361" t="str">
        <f>VLOOKUP(B361,'PUBLIC &amp; PRIVATE'!D:I,6,FALSE)</f>
        <v>1833</v>
      </c>
      <c r="B361" s="33" t="s">
        <v>371</v>
      </c>
      <c r="C361" s="2" t="str">
        <f>VLOOKUP(B361,'PUBLIC &amp; PRIVATE'!D:H,2,FALSE)</f>
        <v>419 S 8th St</v>
      </c>
      <c r="D361" s="2" t="str">
        <f>VLOOKUP(B361,'PUBLIC &amp; PRIVATE'!D:H,3,FALSE)</f>
        <v>Goshen</v>
      </c>
      <c r="E361" s="2" t="str">
        <f>VLOOKUP(C361,'PUBLIC &amp; PRIVATE'!E:I,4,FALSE)</f>
        <v>46526-3498</v>
      </c>
      <c r="F361" s="2">
        <v>92</v>
      </c>
      <c r="G361" s="2">
        <v>54</v>
      </c>
      <c r="H361" s="2">
        <v>68</v>
      </c>
      <c r="I361" s="4">
        <f t="shared" si="76"/>
        <v>214</v>
      </c>
      <c r="J361" s="13">
        <f t="shared" si="77"/>
        <v>21.400000000000002</v>
      </c>
      <c r="K361" s="13">
        <f t="shared" si="78"/>
        <v>235.4</v>
      </c>
      <c r="L361" s="2">
        <v>72</v>
      </c>
      <c r="M361" s="2">
        <v>97</v>
      </c>
      <c r="N361" s="2">
        <v>95</v>
      </c>
      <c r="O361" s="4">
        <f t="shared" si="79"/>
        <v>264</v>
      </c>
      <c r="P361" s="13">
        <f t="shared" si="80"/>
        <v>26.400000000000002</v>
      </c>
      <c r="Q361" s="13">
        <f t="shared" si="81"/>
        <v>290.39999999999998</v>
      </c>
      <c r="R361" s="2"/>
      <c r="S361" s="2"/>
      <c r="T361" s="2"/>
      <c r="U361" s="4">
        <f t="shared" si="70"/>
        <v>0</v>
      </c>
      <c r="V361" s="13">
        <f t="shared" si="71"/>
        <v>0</v>
      </c>
      <c r="W361" s="13">
        <f t="shared" si="72"/>
        <v>0</v>
      </c>
      <c r="X361" s="2"/>
      <c r="Y361" s="2"/>
      <c r="Z361" s="4">
        <f t="shared" si="73"/>
        <v>0</v>
      </c>
      <c r="AA361" s="13">
        <f t="shared" si="74"/>
        <v>0</v>
      </c>
      <c r="AB361" s="13">
        <f>Z361+AA361</f>
        <v>0</v>
      </c>
      <c r="AC361" s="2"/>
      <c r="AD361" s="2"/>
      <c r="AE361" s="4">
        <f t="shared" si="75"/>
        <v>0</v>
      </c>
      <c r="AF361" s="15">
        <f>AE361*0.1</f>
        <v>0</v>
      </c>
      <c r="AG361" s="22">
        <f>AE361+AF361</f>
        <v>0</v>
      </c>
      <c r="AH361" s="64">
        <f t="shared" si="82"/>
        <v>0</v>
      </c>
      <c r="AJ361">
        <f t="shared" si="83"/>
        <v>0</v>
      </c>
      <c r="AK361">
        <f>IF(W361&gt;0,2,IF(AB361&gt;0,2,IF(AG361&gt;0,2,0)))</f>
        <v>0</v>
      </c>
      <c r="AL361">
        <v>2</v>
      </c>
      <c r="AM361" s="64">
        <f>IF(W361&gt;0,VLOOKUP(B361,EnrollmentEthnicityFreeMealsSch!B:E,4,FALSE),0)/3</f>
        <v>0</v>
      </c>
    </row>
    <row r="362" spans="1:39" ht="15" customHeight="1">
      <c r="A362" t="str">
        <f>VLOOKUP(B362,'PUBLIC &amp; PRIVATE'!D:I,6,FALSE)</f>
        <v>0357</v>
      </c>
      <c r="B362" s="33" t="s">
        <v>112</v>
      </c>
      <c r="C362" s="2" t="str">
        <f>VLOOKUP(B362,'PUBLIC &amp; PRIVATE'!D:H,2,FALSE)</f>
        <v>1400 Parkside Dr</v>
      </c>
      <c r="D362" s="2" t="str">
        <f>VLOOKUP(B362,'PUBLIC &amp; PRIVATE'!D:H,3,FALSE)</f>
        <v>Columbus</v>
      </c>
      <c r="E362" s="2" t="str">
        <f>VLOOKUP(C362,'PUBLIC &amp; PRIVATE'!E:I,4,FALSE)</f>
        <v>47201-9337</v>
      </c>
      <c r="F362" s="2">
        <v>56</v>
      </c>
      <c r="G362" s="2">
        <v>68</v>
      </c>
      <c r="H362" s="2">
        <v>68</v>
      </c>
      <c r="I362" s="4">
        <f t="shared" si="76"/>
        <v>192</v>
      </c>
      <c r="J362" s="13">
        <f t="shared" si="77"/>
        <v>19.200000000000003</v>
      </c>
      <c r="K362" s="13">
        <f t="shared" si="78"/>
        <v>211.2</v>
      </c>
      <c r="L362" s="2">
        <v>70</v>
      </c>
      <c r="M362" s="2">
        <v>59</v>
      </c>
      <c r="N362" s="2">
        <v>73</v>
      </c>
      <c r="O362" s="4">
        <f t="shared" si="79"/>
        <v>202</v>
      </c>
      <c r="P362" s="13">
        <f t="shared" si="80"/>
        <v>20.200000000000003</v>
      </c>
      <c r="Q362" s="13">
        <f t="shared" si="81"/>
        <v>222.2</v>
      </c>
      <c r="R362" s="2"/>
      <c r="S362" s="2"/>
      <c r="T362" s="2"/>
      <c r="U362" s="4">
        <f t="shared" si="70"/>
        <v>0</v>
      </c>
      <c r="V362" s="13">
        <f t="shared" si="71"/>
        <v>0</v>
      </c>
      <c r="W362" s="13">
        <f t="shared" si="72"/>
        <v>0</v>
      </c>
      <c r="X362" s="2"/>
      <c r="Y362" s="2"/>
      <c r="Z362" s="4">
        <f t="shared" si="73"/>
        <v>0</v>
      </c>
      <c r="AA362" s="13">
        <f t="shared" si="74"/>
        <v>0</v>
      </c>
      <c r="AB362" s="13">
        <f>Z362+AA362</f>
        <v>0</v>
      </c>
      <c r="AC362" s="2"/>
      <c r="AD362" s="2"/>
      <c r="AE362" s="4">
        <f t="shared" si="75"/>
        <v>0</v>
      </c>
      <c r="AF362" s="15">
        <f>AE362*0.1</f>
        <v>0</v>
      </c>
      <c r="AG362" s="22">
        <f>AE362+AF362</f>
        <v>0</v>
      </c>
      <c r="AH362" s="64">
        <f t="shared" si="82"/>
        <v>0</v>
      </c>
      <c r="AJ362">
        <f t="shared" si="83"/>
        <v>0</v>
      </c>
      <c r="AK362">
        <f>IF(W362&gt;0,2,IF(AB362&gt;0,2,IF(AG362&gt;0,2,0)))</f>
        <v>0</v>
      </c>
      <c r="AL362">
        <v>2</v>
      </c>
      <c r="AM362" s="64">
        <f>IF(W362&gt;0,VLOOKUP(B362,EnrollmentEthnicityFreeMealsSch!B:E,4,FALSE),0)/3</f>
        <v>0</v>
      </c>
    </row>
    <row r="363" spans="1:39" ht="15" customHeight="1">
      <c r="A363" t="str">
        <f>VLOOKUP(B363,'PUBLIC &amp; PRIVATE'!D:I,6,FALSE)</f>
        <v>1847</v>
      </c>
      <c r="B363" s="33" t="s">
        <v>372</v>
      </c>
      <c r="C363" s="2" t="str">
        <f>VLOOKUP(B363,'PUBLIC &amp; PRIVATE'!D:H,2,FALSE)</f>
        <v>1730 Regent St</v>
      </c>
      <c r="D363" s="2" t="str">
        <f>VLOOKUP(B363,'PUBLIC &amp; PRIVATE'!D:H,3,FALSE)</f>
        <v>Goshen</v>
      </c>
      <c r="E363" s="2" t="str">
        <f>VLOOKUP(C363,'PUBLIC &amp; PRIVATE'!E:I,4,FALSE)</f>
        <v>46526-0000</v>
      </c>
      <c r="F363" s="2">
        <v>75</v>
      </c>
      <c r="G363" s="2">
        <v>74</v>
      </c>
      <c r="H363" s="2">
        <v>60</v>
      </c>
      <c r="I363" s="4">
        <f t="shared" si="76"/>
        <v>209</v>
      </c>
      <c r="J363" s="13">
        <f t="shared" si="77"/>
        <v>20.900000000000002</v>
      </c>
      <c r="K363" s="13">
        <f t="shared" si="78"/>
        <v>229.9</v>
      </c>
      <c r="L363" s="2">
        <v>102</v>
      </c>
      <c r="M363" s="2">
        <v>65</v>
      </c>
      <c r="N363" s="2">
        <v>83</v>
      </c>
      <c r="O363" s="4">
        <f t="shared" si="79"/>
        <v>250</v>
      </c>
      <c r="P363" s="13">
        <f t="shared" si="80"/>
        <v>25</v>
      </c>
      <c r="Q363" s="13">
        <f t="shared" si="81"/>
        <v>275</v>
      </c>
      <c r="R363" s="2">
        <v>1</v>
      </c>
      <c r="S363" s="2"/>
      <c r="T363" s="2"/>
      <c r="U363" s="4">
        <f t="shared" si="70"/>
        <v>1</v>
      </c>
      <c r="V363" s="13">
        <f t="shared" si="71"/>
        <v>0.1</v>
      </c>
      <c r="W363" s="13">
        <f t="shared" si="72"/>
        <v>1.1000000000000001</v>
      </c>
      <c r="X363" s="2"/>
      <c r="Y363" s="2"/>
      <c r="Z363" s="4">
        <f t="shared" si="73"/>
        <v>0</v>
      </c>
      <c r="AA363" s="13">
        <f t="shared" si="74"/>
        <v>0</v>
      </c>
      <c r="AB363" s="13">
        <f>Z363+AA363</f>
        <v>0</v>
      </c>
      <c r="AC363" s="2"/>
      <c r="AD363" s="2"/>
      <c r="AE363" s="4">
        <f t="shared" si="75"/>
        <v>0</v>
      </c>
      <c r="AF363" s="15">
        <f>AE363*0.1</f>
        <v>0</v>
      </c>
      <c r="AG363" s="22">
        <f>AE363+AF363</f>
        <v>0</v>
      </c>
      <c r="AH363" s="64">
        <f t="shared" si="82"/>
        <v>0</v>
      </c>
      <c r="AJ363">
        <f t="shared" si="83"/>
        <v>0</v>
      </c>
      <c r="AK363">
        <f>IF(W363&gt;0,2,IF(AB363&gt;0,2,IF(AG363&gt;0,2,0)))</f>
        <v>2</v>
      </c>
      <c r="AL363">
        <v>2</v>
      </c>
      <c r="AM363" s="64">
        <f>IF(W363&gt;0,VLOOKUP(B363,EnrollmentEthnicityFreeMealsSch!B:E,4,FALSE),0)/3</f>
        <v>106.33333333333333</v>
      </c>
    </row>
    <row r="364" spans="1:39" ht="15" customHeight="1">
      <c r="A364" t="str">
        <f>VLOOKUP(B364,'PUBLIC &amp; PRIVATE'!D:I,6,FALSE)</f>
        <v>1849</v>
      </c>
      <c r="B364" s="33" t="s">
        <v>373</v>
      </c>
      <c r="C364" s="2" t="str">
        <f>VLOOKUP(B364,'PUBLIC &amp; PRIVATE'!D:H,2,FALSE)</f>
        <v>215 Dewey Ave</v>
      </c>
      <c r="D364" s="2" t="str">
        <f>VLOOKUP(B364,'PUBLIC &amp; PRIVATE'!D:H,3,FALSE)</f>
        <v>Goshen</v>
      </c>
      <c r="E364" s="2" t="str">
        <f>VLOOKUP(C364,'PUBLIC &amp; PRIVATE'!E:I,4,FALSE)</f>
        <v>46526-2119</v>
      </c>
      <c r="F364" s="2">
        <v>57</v>
      </c>
      <c r="G364" s="2">
        <v>56</v>
      </c>
      <c r="H364" s="2">
        <v>55</v>
      </c>
      <c r="I364" s="4">
        <f t="shared" si="76"/>
        <v>168</v>
      </c>
      <c r="J364" s="13">
        <f t="shared" si="77"/>
        <v>16.8</v>
      </c>
      <c r="K364" s="13">
        <f t="shared" si="78"/>
        <v>184.8</v>
      </c>
      <c r="L364" s="2">
        <v>67</v>
      </c>
      <c r="M364" s="2">
        <v>58</v>
      </c>
      <c r="N364" s="2">
        <v>60</v>
      </c>
      <c r="O364" s="4">
        <f t="shared" si="79"/>
        <v>185</v>
      </c>
      <c r="P364" s="13">
        <f t="shared" si="80"/>
        <v>18.5</v>
      </c>
      <c r="Q364" s="13">
        <f t="shared" si="81"/>
        <v>203.5</v>
      </c>
      <c r="R364" s="2"/>
      <c r="S364" s="2"/>
      <c r="T364" s="2"/>
      <c r="U364" s="4">
        <f t="shared" si="70"/>
        <v>0</v>
      </c>
      <c r="V364" s="13">
        <f t="shared" si="71"/>
        <v>0</v>
      </c>
      <c r="W364" s="13">
        <f t="shared" si="72"/>
        <v>0</v>
      </c>
      <c r="X364" s="2"/>
      <c r="Y364" s="2"/>
      <c r="Z364" s="4">
        <f t="shared" si="73"/>
        <v>0</v>
      </c>
      <c r="AA364" s="13">
        <f t="shared" si="74"/>
        <v>0</v>
      </c>
      <c r="AB364" s="13">
        <f>Z364+AA364</f>
        <v>0</v>
      </c>
      <c r="AC364" s="2"/>
      <c r="AD364" s="2"/>
      <c r="AE364" s="4">
        <f t="shared" si="75"/>
        <v>0</v>
      </c>
      <c r="AF364" s="15">
        <f>AE364*0.1</f>
        <v>0</v>
      </c>
      <c r="AG364" s="22">
        <f>AE364+AF364</f>
        <v>0</v>
      </c>
      <c r="AH364" s="64">
        <f t="shared" si="82"/>
        <v>0</v>
      </c>
      <c r="AJ364">
        <f t="shared" si="83"/>
        <v>0</v>
      </c>
      <c r="AK364">
        <f>IF(W364&gt;0,2,IF(AB364&gt;0,2,IF(AG364&gt;0,2,0)))</f>
        <v>0</v>
      </c>
      <c r="AL364">
        <v>2</v>
      </c>
      <c r="AM364" s="64">
        <f>IF(W364&gt;0,VLOOKUP(B364,EnrollmentEthnicityFreeMealsSch!B:E,4,FALSE),0)/3</f>
        <v>0</v>
      </c>
    </row>
    <row r="365" spans="1:39" ht="15" customHeight="1">
      <c r="A365" t="str">
        <f>VLOOKUP(B365,'PUBLIC &amp; PRIVATE'!D:I,6,FALSE)</f>
        <v>1869</v>
      </c>
      <c r="B365" s="33" t="s">
        <v>374</v>
      </c>
      <c r="C365" s="2" t="str">
        <f>VLOOKUP(B365,'PUBLIC &amp; PRIVATE'!D:H,2,FALSE)</f>
        <v>2440 E Everton Rd</v>
      </c>
      <c r="D365" s="2" t="str">
        <f>VLOOKUP(B365,'PUBLIC &amp; PRIVATE'!D:H,3,FALSE)</f>
        <v>Connersville</v>
      </c>
      <c r="E365" s="2" t="str">
        <f>VLOOKUP(C365,'PUBLIC &amp; PRIVATE'!E:I,4,FALSE)</f>
        <v>47331-9805</v>
      </c>
      <c r="F365" s="2">
        <v>34</v>
      </c>
      <c r="G365" s="2">
        <v>32</v>
      </c>
      <c r="H365" s="2">
        <v>38</v>
      </c>
      <c r="I365" s="4">
        <f t="shared" si="76"/>
        <v>104</v>
      </c>
      <c r="J365" s="13">
        <f t="shared" si="77"/>
        <v>10.4</v>
      </c>
      <c r="K365" s="13">
        <f t="shared" si="78"/>
        <v>114.4</v>
      </c>
      <c r="L365" s="2">
        <v>35</v>
      </c>
      <c r="M365" s="2">
        <v>42</v>
      </c>
      <c r="N365" s="2">
        <v>41</v>
      </c>
      <c r="O365" s="4">
        <f t="shared" si="79"/>
        <v>118</v>
      </c>
      <c r="P365" s="13">
        <f t="shared" si="80"/>
        <v>11.8</v>
      </c>
      <c r="Q365" s="13">
        <f t="shared" si="81"/>
        <v>129.80000000000001</v>
      </c>
      <c r="R365" s="2">
        <v>49</v>
      </c>
      <c r="S365" s="2"/>
      <c r="T365" s="2"/>
      <c r="U365" s="4">
        <f t="shared" si="70"/>
        <v>49</v>
      </c>
      <c r="V365" s="13">
        <f t="shared" si="71"/>
        <v>4.9000000000000004</v>
      </c>
      <c r="W365" s="13">
        <f t="shared" si="72"/>
        <v>53.9</v>
      </c>
      <c r="X365" s="2"/>
      <c r="Y365" s="2"/>
      <c r="Z365" s="4">
        <f t="shared" si="73"/>
        <v>0</v>
      </c>
      <c r="AA365" s="13">
        <f t="shared" si="74"/>
        <v>0</v>
      </c>
      <c r="AB365" s="13">
        <f>Z365+AA365</f>
        <v>0</v>
      </c>
      <c r="AC365" s="2"/>
      <c r="AD365" s="2"/>
      <c r="AE365" s="4">
        <f t="shared" si="75"/>
        <v>0</v>
      </c>
      <c r="AF365" s="15">
        <f>AE365*0.1</f>
        <v>0</v>
      </c>
      <c r="AG365" s="22">
        <f>AE365+AF365</f>
        <v>0</v>
      </c>
      <c r="AH365" s="64">
        <f t="shared" si="82"/>
        <v>0</v>
      </c>
      <c r="AJ365">
        <f t="shared" si="83"/>
        <v>0</v>
      </c>
      <c r="AK365">
        <f>IF(W365&gt;0,2,IF(AB365&gt;0,2,IF(AG365&gt;0,2,0)))</f>
        <v>2</v>
      </c>
      <c r="AL365">
        <v>2</v>
      </c>
      <c r="AM365" s="64">
        <f>IF(W365&gt;0,VLOOKUP(B365,EnrollmentEthnicityFreeMealsSch!B:E,4,FALSE),0)/3</f>
        <v>56.666666666666664</v>
      </c>
    </row>
    <row r="366" spans="1:39" ht="15" customHeight="1">
      <c r="A366" t="str">
        <f>VLOOKUP(B366,'PUBLIC &amp; PRIVATE'!D:I,6,FALSE)</f>
        <v>1889</v>
      </c>
      <c r="B366" s="33" t="s">
        <v>375</v>
      </c>
      <c r="C366" s="2" t="str">
        <f>VLOOKUP(B366,'PUBLIC &amp; PRIVATE'!D:H,2,FALSE)</f>
        <v>1100 Spartan Dr</v>
      </c>
      <c r="D366" s="2" t="str">
        <f>VLOOKUP(B366,'PUBLIC &amp; PRIVATE'!D:H,3,FALSE)</f>
        <v>Connersville</v>
      </c>
      <c r="E366" s="2" t="str">
        <f>VLOOKUP(C366,'PUBLIC &amp; PRIVATE'!E:I,4,FALSE)</f>
        <v>47331-1099</v>
      </c>
      <c r="F366" s="2"/>
      <c r="G366" s="2"/>
      <c r="H366" s="2"/>
      <c r="I366" s="4">
        <f t="shared" si="76"/>
        <v>0</v>
      </c>
      <c r="J366" s="13">
        <f t="shared" si="77"/>
        <v>0</v>
      </c>
      <c r="K366" s="13">
        <f t="shared" si="78"/>
        <v>0</v>
      </c>
      <c r="L366" s="2"/>
      <c r="M366" s="2"/>
      <c r="N366" s="2"/>
      <c r="O366" s="4">
        <f t="shared" si="79"/>
        <v>0</v>
      </c>
      <c r="P366" s="13">
        <f t="shared" si="80"/>
        <v>0</v>
      </c>
      <c r="Q366" s="13">
        <f t="shared" si="81"/>
        <v>0</v>
      </c>
      <c r="R366" s="2"/>
      <c r="S366" s="2"/>
      <c r="T366" s="2"/>
      <c r="U366" s="4">
        <f t="shared" si="70"/>
        <v>0</v>
      </c>
      <c r="V366" s="13">
        <f t="shared" si="71"/>
        <v>0</v>
      </c>
      <c r="W366" s="13">
        <f t="shared" si="72"/>
        <v>0</v>
      </c>
      <c r="X366" s="2">
        <v>270</v>
      </c>
      <c r="Y366" s="2">
        <v>269</v>
      </c>
      <c r="Z366" s="4">
        <f t="shared" si="73"/>
        <v>539</v>
      </c>
      <c r="AA366" s="13">
        <f t="shared" si="74"/>
        <v>53.900000000000006</v>
      </c>
      <c r="AB366" s="13">
        <f>Z366+AA366</f>
        <v>592.9</v>
      </c>
      <c r="AC366" s="2">
        <v>286</v>
      </c>
      <c r="AD366" s="2">
        <v>218</v>
      </c>
      <c r="AE366" s="4">
        <f t="shared" si="75"/>
        <v>504</v>
      </c>
      <c r="AF366" s="15">
        <f>AE366*0.1</f>
        <v>50.400000000000006</v>
      </c>
      <c r="AG366" s="22">
        <f>AE366+AF366</f>
        <v>554.4</v>
      </c>
      <c r="AH366" s="64">
        <f t="shared" si="82"/>
        <v>110.88</v>
      </c>
      <c r="AJ366">
        <f t="shared" si="83"/>
        <v>1</v>
      </c>
      <c r="AK366">
        <f>IF(W366&gt;0,2,IF(AB366&gt;0,2,IF(AG366&gt;0,2,0)))</f>
        <v>2</v>
      </c>
      <c r="AL366">
        <v>2</v>
      </c>
      <c r="AM366" s="64">
        <f>IF(W366&gt;0,VLOOKUP(B366,EnrollmentEthnicityFreeMealsSch!B:E,4,FALSE),0)/3</f>
        <v>0</v>
      </c>
    </row>
    <row r="367" spans="1:39" ht="15" customHeight="1">
      <c r="A367" t="str">
        <f>VLOOKUP(B367,'PUBLIC &amp; PRIVATE'!D:I,6,FALSE)</f>
        <v>1895</v>
      </c>
      <c r="B367" s="33" t="s">
        <v>376</v>
      </c>
      <c r="C367" s="2" t="str">
        <f>VLOOKUP(B367,'PUBLIC &amp; PRIVATE'!D:H,2,FALSE)</f>
        <v>1900 Grand Ave</v>
      </c>
      <c r="D367" s="2" t="str">
        <f>VLOOKUP(B367,'PUBLIC &amp; PRIVATE'!D:H,3,FALSE)</f>
        <v>Connersville</v>
      </c>
      <c r="E367" s="2" t="str">
        <f>VLOOKUP(C367,'PUBLIC &amp; PRIVATE'!E:I,4,FALSE)</f>
        <v>47331-2236</v>
      </c>
      <c r="F367" s="2"/>
      <c r="G367" s="2"/>
      <c r="H367" s="2"/>
      <c r="I367" s="4">
        <f t="shared" si="76"/>
        <v>0</v>
      </c>
      <c r="J367" s="13">
        <f t="shared" si="77"/>
        <v>0</v>
      </c>
      <c r="K367" s="13">
        <f t="shared" si="78"/>
        <v>0</v>
      </c>
      <c r="L367" s="2"/>
      <c r="M367" s="2"/>
      <c r="N367" s="2"/>
      <c r="O367" s="4">
        <f t="shared" si="79"/>
        <v>0</v>
      </c>
      <c r="P367" s="13">
        <f t="shared" si="80"/>
        <v>0</v>
      </c>
      <c r="Q367" s="13">
        <f t="shared" si="81"/>
        <v>0</v>
      </c>
      <c r="R367" s="2"/>
      <c r="S367" s="2">
        <v>286</v>
      </c>
      <c r="T367" s="2">
        <v>282</v>
      </c>
      <c r="U367" s="4">
        <f t="shared" si="70"/>
        <v>568</v>
      </c>
      <c r="V367" s="13">
        <f t="shared" si="71"/>
        <v>56.800000000000004</v>
      </c>
      <c r="W367" s="13">
        <f t="shared" si="72"/>
        <v>624.79999999999995</v>
      </c>
      <c r="X367" s="2"/>
      <c r="Y367" s="2"/>
      <c r="Z367" s="4">
        <f t="shared" si="73"/>
        <v>0</v>
      </c>
      <c r="AA367" s="13">
        <f t="shared" si="74"/>
        <v>0</v>
      </c>
      <c r="AB367" s="13">
        <f>Z367+AA367</f>
        <v>0</v>
      </c>
      <c r="AC367" s="2"/>
      <c r="AD367" s="2"/>
      <c r="AE367" s="4">
        <f t="shared" si="75"/>
        <v>0</v>
      </c>
      <c r="AF367" s="15">
        <f>AE367*0.1</f>
        <v>0</v>
      </c>
      <c r="AG367" s="22">
        <f>AE367+AF367</f>
        <v>0</v>
      </c>
      <c r="AH367" s="64">
        <f t="shared" si="82"/>
        <v>0</v>
      </c>
      <c r="AJ367">
        <f t="shared" si="83"/>
        <v>0</v>
      </c>
      <c r="AK367">
        <f>IF(W367&gt;0,2,IF(AB367&gt;0,2,IF(AG367&gt;0,2,0)))</f>
        <v>2</v>
      </c>
      <c r="AL367">
        <v>2</v>
      </c>
      <c r="AM367" s="64">
        <f>IF(W367&gt;0,VLOOKUP(B367,EnrollmentEthnicityFreeMealsSch!B:E,4,FALSE),0)/3</f>
        <v>113</v>
      </c>
    </row>
    <row r="368" spans="1:39" ht="15" customHeight="1">
      <c r="A368" t="str">
        <f>VLOOKUP(B368,'PUBLIC &amp; PRIVATE'!D:I,6,FALSE)</f>
        <v>1897</v>
      </c>
      <c r="B368" s="33" t="s">
        <v>377</v>
      </c>
      <c r="C368" s="2" t="str">
        <f>VLOOKUP(B368,'PUBLIC &amp; PRIVATE'!D:H,2,FALSE)</f>
        <v>401 S Fountain St</v>
      </c>
      <c r="D368" s="2" t="str">
        <f>VLOOKUP(B368,'PUBLIC &amp; PRIVATE'!D:H,3,FALSE)</f>
        <v>Connersville</v>
      </c>
      <c r="E368" s="2" t="str">
        <f>VLOOKUP(C368,'PUBLIC &amp; PRIVATE'!E:I,4,FALSE)</f>
        <v>47331-2698</v>
      </c>
      <c r="F368" s="2">
        <v>43</v>
      </c>
      <c r="G368" s="2">
        <v>32</v>
      </c>
      <c r="H368" s="2">
        <v>47</v>
      </c>
      <c r="I368" s="4">
        <f t="shared" si="76"/>
        <v>122</v>
      </c>
      <c r="J368" s="13">
        <f t="shared" si="77"/>
        <v>12.200000000000001</v>
      </c>
      <c r="K368" s="13">
        <f t="shared" si="78"/>
        <v>134.19999999999999</v>
      </c>
      <c r="L368" s="2">
        <v>40</v>
      </c>
      <c r="M368" s="2">
        <v>45</v>
      </c>
      <c r="N368" s="2">
        <v>30</v>
      </c>
      <c r="O368" s="4">
        <f t="shared" si="79"/>
        <v>115</v>
      </c>
      <c r="P368" s="13">
        <f t="shared" si="80"/>
        <v>11.5</v>
      </c>
      <c r="Q368" s="13">
        <f t="shared" si="81"/>
        <v>126.5</v>
      </c>
      <c r="R368" s="2">
        <v>36</v>
      </c>
      <c r="S368" s="2"/>
      <c r="T368" s="2"/>
      <c r="U368" s="4">
        <f t="shared" si="70"/>
        <v>36</v>
      </c>
      <c r="V368" s="13">
        <f t="shared" si="71"/>
        <v>3.6</v>
      </c>
      <c r="W368" s="13">
        <f t="shared" si="72"/>
        <v>39.6</v>
      </c>
      <c r="X368" s="2"/>
      <c r="Y368" s="2"/>
      <c r="Z368" s="4">
        <f t="shared" si="73"/>
        <v>0</v>
      </c>
      <c r="AA368" s="13">
        <f t="shared" si="74"/>
        <v>0</v>
      </c>
      <c r="AB368" s="13">
        <f>Z368+AA368</f>
        <v>0</v>
      </c>
      <c r="AC368" s="2"/>
      <c r="AD368" s="2"/>
      <c r="AE368" s="4">
        <f t="shared" si="75"/>
        <v>0</v>
      </c>
      <c r="AF368" s="15">
        <f>AE368*0.1</f>
        <v>0</v>
      </c>
      <c r="AG368" s="22">
        <f>AE368+AF368</f>
        <v>0</v>
      </c>
      <c r="AH368" s="64">
        <f t="shared" si="82"/>
        <v>0</v>
      </c>
      <c r="AJ368">
        <f t="shared" si="83"/>
        <v>0</v>
      </c>
      <c r="AK368">
        <f>IF(W368&gt;0,2,IF(AB368&gt;0,2,IF(AG368&gt;0,2,0)))</f>
        <v>2</v>
      </c>
      <c r="AL368">
        <v>2</v>
      </c>
      <c r="AM368" s="64">
        <f>IF(W368&gt;0,VLOOKUP(B368,EnrollmentEthnicityFreeMealsSch!B:E,4,FALSE),0)/3</f>
        <v>68.666666666666671</v>
      </c>
    </row>
    <row r="369" spans="1:39" ht="15" customHeight="1">
      <c r="A369" t="str">
        <f>VLOOKUP(B369,'PUBLIC &amp; PRIVATE'!D:I,6,FALSE)</f>
        <v>1909</v>
      </c>
      <c r="B369" s="33" t="s">
        <v>378</v>
      </c>
      <c r="C369" s="2" t="str">
        <f>VLOOKUP(B369,'PUBLIC &amp; PRIVATE'!D:H,2,FALSE)</f>
        <v>600 W 3rd St</v>
      </c>
      <c r="D369" s="2" t="str">
        <f>VLOOKUP(B369,'PUBLIC &amp; PRIVATE'!D:H,3,FALSE)</f>
        <v>Connersville</v>
      </c>
      <c r="E369" s="2" t="str">
        <f>VLOOKUP(C369,'PUBLIC &amp; PRIVATE'!E:I,4,FALSE)</f>
        <v>47331-1295</v>
      </c>
      <c r="F369" s="2">
        <v>43</v>
      </c>
      <c r="G369" s="2">
        <v>42</v>
      </c>
      <c r="H369" s="2">
        <v>40</v>
      </c>
      <c r="I369" s="4">
        <f t="shared" si="76"/>
        <v>125</v>
      </c>
      <c r="J369" s="13">
        <f t="shared" si="77"/>
        <v>12.5</v>
      </c>
      <c r="K369" s="13">
        <f t="shared" si="78"/>
        <v>137.5</v>
      </c>
      <c r="L369" s="2">
        <v>29</v>
      </c>
      <c r="M369" s="2">
        <v>35</v>
      </c>
      <c r="N369" s="2">
        <v>44</v>
      </c>
      <c r="O369" s="4">
        <f t="shared" si="79"/>
        <v>108</v>
      </c>
      <c r="P369" s="13">
        <f t="shared" si="80"/>
        <v>10.8</v>
      </c>
      <c r="Q369" s="13">
        <f t="shared" si="81"/>
        <v>118.8</v>
      </c>
      <c r="R369" s="2">
        <v>37</v>
      </c>
      <c r="S369" s="2"/>
      <c r="T369" s="2"/>
      <c r="U369" s="4">
        <f t="shared" si="70"/>
        <v>37</v>
      </c>
      <c r="V369" s="13">
        <f t="shared" si="71"/>
        <v>3.7</v>
      </c>
      <c r="W369" s="13">
        <f t="shared" si="72"/>
        <v>40.700000000000003</v>
      </c>
      <c r="X369" s="2"/>
      <c r="Y369" s="2"/>
      <c r="Z369" s="4">
        <f t="shared" si="73"/>
        <v>0</v>
      </c>
      <c r="AA369" s="13">
        <f t="shared" si="74"/>
        <v>0</v>
      </c>
      <c r="AB369" s="13">
        <f>Z369+AA369</f>
        <v>0</v>
      </c>
      <c r="AC369" s="2"/>
      <c r="AD369" s="2"/>
      <c r="AE369" s="4">
        <f t="shared" si="75"/>
        <v>0</v>
      </c>
      <c r="AF369" s="15">
        <f>AE369*0.1</f>
        <v>0</v>
      </c>
      <c r="AG369" s="22">
        <f>AE369+AF369</f>
        <v>0</v>
      </c>
      <c r="AH369" s="64">
        <f t="shared" si="82"/>
        <v>0</v>
      </c>
      <c r="AJ369">
        <f t="shared" si="83"/>
        <v>0</v>
      </c>
      <c r="AK369">
        <f>IF(W369&gt;0,2,IF(AB369&gt;0,2,IF(AG369&gt;0,2,0)))</f>
        <v>2</v>
      </c>
      <c r="AL369">
        <v>2</v>
      </c>
      <c r="AM369" s="64">
        <f>IF(W369&gt;0,VLOOKUP(B369,EnrollmentEthnicityFreeMealsSch!B:E,4,FALSE),0)/3</f>
        <v>74</v>
      </c>
    </row>
    <row r="370" spans="1:39" ht="15" customHeight="1">
      <c r="A370" t="str">
        <f>VLOOKUP(B370,'PUBLIC &amp; PRIVATE'!D:I,6,FALSE)</f>
        <v>1913</v>
      </c>
      <c r="B370" s="33" t="s">
        <v>379</v>
      </c>
      <c r="C370" s="2" t="str">
        <f>VLOOKUP(B370,'PUBLIC &amp; PRIVATE'!D:H,2,FALSE)</f>
        <v>2620 Iowa Ave</v>
      </c>
      <c r="D370" s="2" t="str">
        <f>VLOOKUP(B370,'PUBLIC &amp; PRIVATE'!D:H,3,FALSE)</f>
        <v>Connersville</v>
      </c>
      <c r="E370" s="2" t="str">
        <f>VLOOKUP(C370,'PUBLIC &amp; PRIVATE'!E:I,4,FALSE)</f>
        <v>47331-2498</v>
      </c>
      <c r="F370" s="2">
        <v>40</v>
      </c>
      <c r="G370" s="2">
        <v>36</v>
      </c>
      <c r="H370" s="2">
        <v>44</v>
      </c>
      <c r="I370" s="4">
        <f t="shared" si="76"/>
        <v>120</v>
      </c>
      <c r="J370" s="13">
        <f t="shared" si="77"/>
        <v>12</v>
      </c>
      <c r="K370" s="13">
        <f t="shared" si="78"/>
        <v>132</v>
      </c>
      <c r="L370" s="2">
        <v>41</v>
      </c>
      <c r="M370" s="2">
        <v>49</v>
      </c>
      <c r="N370" s="2">
        <v>39</v>
      </c>
      <c r="O370" s="4">
        <f t="shared" si="79"/>
        <v>129</v>
      </c>
      <c r="P370" s="13">
        <f t="shared" si="80"/>
        <v>12.9</v>
      </c>
      <c r="Q370" s="13">
        <f t="shared" si="81"/>
        <v>141.9</v>
      </c>
      <c r="R370" s="2">
        <v>48</v>
      </c>
      <c r="S370" s="2"/>
      <c r="T370" s="2"/>
      <c r="U370" s="4">
        <f t="shared" si="70"/>
        <v>48</v>
      </c>
      <c r="V370" s="13">
        <f t="shared" si="71"/>
        <v>4.8000000000000007</v>
      </c>
      <c r="W370" s="13">
        <f t="shared" si="72"/>
        <v>52.8</v>
      </c>
      <c r="X370" s="2"/>
      <c r="Y370" s="2"/>
      <c r="Z370" s="4">
        <f t="shared" si="73"/>
        <v>0</v>
      </c>
      <c r="AA370" s="13">
        <f t="shared" si="74"/>
        <v>0</v>
      </c>
      <c r="AB370" s="13">
        <f>Z370+AA370</f>
        <v>0</v>
      </c>
      <c r="AC370" s="2"/>
      <c r="AD370" s="2"/>
      <c r="AE370" s="4">
        <f t="shared" si="75"/>
        <v>0</v>
      </c>
      <c r="AF370" s="15">
        <f>AE370*0.1</f>
        <v>0</v>
      </c>
      <c r="AG370" s="22">
        <f>AE370+AF370</f>
        <v>0</v>
      </c>
      <c r="AH370" s="64">
        <f t="shared" si="82"/>
        <v>0</v>
      </c>
      <c r="AJ370">
        <f t="shared" si="83"/>
        <v>0</v>
      </c>
      <c r="AK370">
        <f>IF(W370&gt;0,2,IF(AB370&gt;0,2,IF(AG370&gt;0,2,0)))</f>
        <v>2</v>
      </c>
      <c r="AL370">
        <v>2</v>
      </c>
      <c r="AM370" s="64">
        <f>IF(W370&gt;0,VLOOKUP(B370,EnrollmentEthnicityFreeMealsSch!B:E,4,FALSE),0)/3</f>
        <v>95.666666666666671</v>
      </c>
    </row>
    <row r="371" spans="1:39" ht="15" customHeight="1">
      <c r="A371" t="str">
        <f>VLOOKUP(B371,'PUBLIC &amp; PRIVATE'!D:I,6,FALSE)</f>
        <v>0205</v>
      </c>
      <c r="B371" s="33" t="s">
        <v>76</v>
      </c>
      <c r="C371" s="2" t="str">
        <f>VLOOKUP(B371,'PUBLIC &amp; PRIVATE'!D:H,2,FALSE)</f>
        <v>2200 Maplewood Rd</v>
      </c>
      <c r="D371" s="2" t="str">
        <f>VLOOKUP(B371,'PUBLIC &amp; PRIVATE'!D:H,3,FALSE)</f>
        <v>Fort Wayne</v>
      </c>
      <c r="E371" s="2" t="str">
        <f>VLOOKUP(C371,'PUBLIC &amp; PRIVATE'!E:I,4,FALSE)</f>
        <v>46819-1699</v>
      </c>
      <c r="F371" s="2">
        <v>36</v>
      </c>
      <c r="G371" s="2">
        <v>36</v>
      </c>
      <c r="H371" s="2">
        <v>54</v>
      </c>
      <c r="I371" s="4">
        <f t="shared" si="76"/>
        <v>126</v>
      </c>
      <c r="J371" s="13">
        <f t="shared" si="77"/>
        <v>12.600000000000001</v>
      </c>
      <c r="K371" s="13">
        <f t="shared" si="78"/>
        <v>138.6</v>
      </c>
      <c r="L371" s="2">
        <v>51</v>
      </c>
      <c r="M371" s="2">
        <v>53</v>
      </c>
      <c r="N371" s="2">
        <v>48</v>
      </c>
      <c r="O371" s="4">
        <f t="shared" si="79"/>
        <v>152</v>
      </c>
      <c r="P371" s="13">
        <f t="shared" si="80"/>
        <v>15.200000000000001</v>
      </c>
      <c r="Q371" s="13">
        <f t="shared" si="81"/>
        <v>167.2</v>
      </c>
      <c r="R371" s="2">
        <v>53</v>
      </c>
      <c r="S371" s="2"/>
      <c r="T371" s="2"/>
      <c r="U371" s="4">
        <f t="shared" si="70"/>
        <v>53</v>
      </c>
      <c r="V371" s="13">
        <f t="shared" si="71"/>
        <v>5.3000000000000007</v>
      </c>
      <c r="W371" s="13">
        <f t="shared" si="72"/>
        <v>58.3</v>
      </c>
      <c r="X371" s="2"/>
      <c r="Y371" s="2"/>
      <c r="Z371" s="4">
        <f t="shared" si="73"/>
        <v>0</v>
      </c>
      <c r="AA371" s="13">
        <f t="shared" si="74"/>
        <v>0</v>
      </c>
      <c r="AB371" s="13">
        <f>Z371+AA371</f>
        <v>0</v>
      </c>
      <c r="AC371" s="2"/>
      <c r="AD371" s="2"/>
      <c r="AE371" s="4">
        <f t="shared" si="75"/>
        <v>0</v>
      </c>
      <c r="AF371" s="15">
        <f>AE371*0.1</f>
        <v>0</v>
      </c>
      <c r="AG371" s="22">
        <f>AE371+AF371</f>
        <v>0</v>
      </c>
      <c r="AH371" s="64">
        <f t="shared" si="82"/>
        <v>0</v>
      </c>
      <c r="AJ371">
        <f t="shared" si="83"/>
        <v>0</v>
      </c>
      <c r="AK371">
        <f>IF(W371&gt;0,2,IF(AB371&gt;0,2,IF(AG371&gt;0,2,0)))</f>
        <v>2</v>
      </c>
      <c r="AL371">
        <v>2</v>
      </c>
      <c r="AM371" s="64">
        <f>IF(W371&gt;0,VLOOKUP(B371,EnrollmentEthnicityFreeMealsSch!B:E,4,FALSE),0)/3</f>
        <v>118</v>
      </c>
    </row>
    <row r="372" spans="1:39" ht="15" customHeight="1">
      <c r="A372" t="str">
        <f>VLOOKUP(B372,'PUBLIC &amp; PRIVATE'!D:I,6,FALSE)</f>
        <v>1921</v>
      </c>
      <c r="B372" s="33" t="s">
        <v>380</v>
      </c>
      <c r="C372" s="2" t="str">
        <f>VLOOKUP(B372,'PUBLIC &amp; PRIVATE'!D:H,2,FALSE)</f>
        <v>2928 N CR 225 W</v>
      </c>
      <c r="D372" s="2" t="str">
        <f>VLOOKUP(B372,'PUBLIC &amp; PRIVATE'!D:H,3,FALSE)</f>
        <v>Connersville</v>
      </c>
      <c r="E372" s="2" t="str">
        <f>VLOOKUP(C372,'PUBLIC &amp; PRIVATE'!E:I,4,FALSE)</f>
        <v>47331-9802</v>
      </c>
      <c r="F372" s="2">
        <v>32</v>
      </c>
      <c r="G372" s="2">
        <v>32</v>
      </c>
      <c r="H372" s="2">
        <v>38</v>
      </c>
      <c r="I372" s="4">
        <f t="shared" si="76"/>
        <v>102</v>
      </c>
      <c r="J372" s="13">
        <f t="shared" si="77"/>
        <v>10.200000000000001</v>
      </c>
      <c r="K372" s="13">
        <f t="shared" si="78"/>
        <v>112.2</v>
      </c>
      <c r="L372" s="2">
        <v>37</v>
      </c>
      <c r="M372" s="2">
        <v>37</v>
      </c>
      <c r="N372" s="2">
        <v>35</v>
      </c>
      <c r="O372" s="4">
        <f t="shared" si="79"/>
        <v>109</v>
      </c>
      <c r="P372" s="13">
        <f t="shared" si="80"/>
        <v>10.9</v>
      </c>
      <c r="Q372" s="13">
        <f t="shared" si="81"/>
        <v>119.9</v>
      </c>
      <c r="R372" s="2">
        <v>44</v>
      </c>
      <c r="S372" s="2"/>
      <c r="T372" s="2"/>
      <c r="U372" s="4">
        <f t="shared" si="70"/>
        <v>44</v>
      </c>
      <c r="V372" s="13">
        <f t="shared" si="71"/>
        <v>4.4000000000000004</v>
      </c>
      <c r="W372" s="13">
        <f t="shared" si="72"/>
        <v>48.4</v>
      </c>
      <c r="X372" s="2"/>
      <c r="Y372" s="2"/>
      <c r="Z372" s="4">
        <f t="shared" si="73"/>
        <v>0</v>
      </c>
      <c r="AA372" s="13">
        <f t="shared" si="74"/>
        <v>0</v>
      </c>
      <c r="AB372" s="13">
        <f>Z372+AA372</f>
        <v>0</v>
      </c>
      <c r="AC372" s="2"/>
      <c r="AD372" s="2"/>
      <c r="AE372" s="4">
        <f t="shared" si="75"/>
        <v>0</v>
      </c>
      <c r="AF372" s="15">
        <f>AE372*0.1</f>
        <v>0</v>
      </c>
      <c r="AG372" s="22">
        <f>AE372+AF372</f>
        <v>0</v>
      </c>
      <c r="AH372" s="64">
        <f t="shared" si="82"/>
        <v>0</v>
      </c>
      <c r="AJ372">
        <f t="shared" si="83"/>
        <v>0</v>
      </c>
      <c r="AK372">
        <f>IF(W372&gt;0,2,IF(AB372&gt;0,2,IF(AG372&gt;0,2,0)))</f>
        <v>2</v>
      </c>
      <c r="AL372">
        <v>2</v>
      </c>
      <c r="AM372" s="64">
        <f>IF(W372&gt;0,VLOOKUP(B372,EnrollmentEthnicityFreeMealsSch!B:E,4,FALSE),0)/3</f>
        <v>56.333333333333336</v>
      </c>
    </row>
    <row r="373" spans="1:39" ht="15" customHeight="1">
      <c r="A373" t="str">
        <f>VLOOKUP(B373,'PUBLIC &amp; PRIVATE'!D:I,6,FALSE)</f>
        <v>1925</v>
      </c>
      <c r="B373" s="33" t="s">
        <v>381</v>
      </c>
      <c r="C373" s="2" t="str">
        <f>VLOOKUP(B373,'PUBLIC &amp; PRIVATE'!D:H,2,FALSE)</f>
        <v>1020 Vincennes St</v>
      </c>
      <c r="D373" s="2" t="str">
        <f>VLOOKUP(B373,'PUBLIC &amp; PRIVATE'!D:H,3,FALSE)</f>
        <v>New Albany</v>
      </c>
      <c r="E373" s="2" t="str">
        <f>VLOOKUP(C373,'PUBLIC &amp; PRIVATE'!E:I,4,FALSE)</f>
        <v>47150-3152</v>
      </c>
      <c r="F373" s="2"/>
      <c r="G373" s="2"/>
      <c r="H373" s="2"/>
      <c r="I373" s="4">
        <f t="shared" si="76"/>
        <v>0</v>
      </c>
      <c r="J373" s="13">
        <f t="shared" si="77"/>
        <v>0</v>
      </c>
      <c r="K373" s="13">
        <f t="shared" si="78"/>
        <v>0</v>
      </c>
      <c r="L373" s="2"/>
      <c r="M373" s="2"/>
      <c r="N373" s="2"/>
      <c r="O373" s="4">
        <f t="shared" si="79"/>
        <v>0</v>
      </c>
      <c r="P373" s="13">
        <f t="shared" si="80"/>
        <v>0</v>
      </c>
      <c r="Q373" s="13">
        <f t="shared" si="81"/>
        <v>0</v>
      </c>
      <c r="R373" s="2"/>
      <c r="S373" s="2"/>
      <c r="T373" s="2"/>
      <c r="U373" s="4">
        <f t="shared" si="70"/>
        <v>0</v>
      </c>
      <c r="V373" s="13">
        <f t="shared" si="71"/>
        <v>0</v>
      </c>
      <c r="W373" s="13">
        <f t="shared" si="72"/>
        <v>0</v>
      </c>
      <c r="X373" s="2">
        <v>446</v>
      </c>
      <c r="Y373" s="2">
        <v>464</v>
      </c>
      <c r="Z373" s="4">
        <f t="shared" si="73"/>
        <v>910</v>
      </c>
      <c r="AA373" s="13">
        <f t="shared" si="74"/>
        <v>91</v>
      </c>
      <c r="AB373" s="13">
        <f>Z373+AA373</f>
        <v>1001</v>
      </c>
      <c r="AC373" s="2">
        <v>467</v>
      </c>
      <c r="AD373" s="2">
        <v>450</v>
      </c>
      <c r="AE373" s="4">
        <f t="shared" si="75"/>
        <v>917</v>
      </c>
      <c r="AF373" s="15">
        <f>AE373*0.1</f>
        <v>91.7</v>
      </c>
      <c r="AG373" s="22">
        <f>AE373+AF373</f>
        <v>1008.7</v>
      </c>
      <c r="AH373" s="64">
        <f t="shared" si="82"/>
        <v>201.74</v>
      </c>
      <c r="AJ373">
        <f t="shared" si="83"/>
        <v>1</v>
      </c>
      <c r="AK373">
        <f>IF(W373&gt;0,2,IF(AB373&gt;0,2,IF(AG373&gt;0,2,0)))</f>
        <v>2</v>
      </c>
      <c r="AL373">
        <v>2</v>
      </c>
      <c r="AM373" s="64">
        <f>IF(W373&gt;0,VLOOKUP(B373,EnrollmentEthnicityFreeMealsSch!B:E,4,FALSE),0)/3</f>
        <v>0</v>
      </c>
    </row>
    <row r="374" spans="1:39" ht="15" customHeight="1">
      <c r="A374" t="str">
        <f>VLOOKUP(B374,'PUBLIC &amp; PRIVATE'!D:I,6,FALSE)</f>
        <v>1929</v>
      </c>
      <c r="B374" s="33" t="s">
        <v>382</v>
      </c>
      <c r="C374" s="2" t="str">
        <f>VLOOKUP(B374,'PUBLIC &amp; PRIVATE'!D:H,2,FALSE)</f>
        <v>8800 High St</v>
      </c>
      <c r="D374" s="2" t="str">
        <f>VLOOKUP(B374,'PUBLIC &amp; PRIVATE'!D:H,3,FALSE)</f>
        <v>Georgetown</v>
      </c>
      <c r="E374" s="2" t="str">
        <f>VLOOKUP(C374,'PUBLIC &amp; PRIVATE'!E:I,4,FALSE)</f>
        <v>47122-0128</v>
      </c>
      <c r="F374" s="2">
        <v>116</v>
      </c>
      <c r="G374" s="2">
        <v>133</v>
      </c>
      <c r="H374" s="2">
        <v>107</v>
      </c>
      <c r="I374" s="4">
        <f t="shared" si="76"/>
        <v>356</v>
      </c>
      <c r="J374" s="13">
        <f t="shared" si="77"/>
        <v>35.6</v>
      </c>
      <c r="K374" s="13">
        <f t="shared" si="78"/>
        <v>391.6</v>
      </c>
      <c r="L374" s="2">
        <v>100</v>
      </c>
      <c r="M374" s="2">
        <v>140</v>
      </c>
      <c r="N374" s="2"/>
      <c r="O374" s="4">
        <f t="shared" si="79"/>
        <v>240</v>
      </c>
      <c r="P374" s="13">
        <f t="shared" si="80"/>
        <v>24</v>
      </c>
      <c r="Q374" s="13">
        <f t="shared" si="81"/>
        <v>264</v>
      </c>
      <c r="R374" s="2"/>
      <c r="S374" s="2"/>
      <c r="T374" s="2"/>
      <c r="U374" s="4">
        <f t="shared" si="70"/>
        <v>0</v>
      </c>
      <c r="V374" s="13">
        <f t="shared" si="71"/>
        <v>0</v>
      </c>
      <c r="W374" s="13">
        <f t="shared" si="72"/>
        <v>0</v>
      </c>
      <c r="X374" s="2"/>
      <c r="Y374" s="2"/>
      <c r="Z374" s="4">
        <f t="shared" si="73"/>
        <v>0</v>
      </c>
      <c r="AA374" s="13">
        <f t="shared" si="74"/>
        <v>0</v>
      </c>
      <c r="AB374" s="13">
        <f>Z374+AA374</f>
        <v>0</v>
      </c>
      <c r="AC374" s="2"/>
      <c r="AD374" s="2"/>
      <c r="AE374" s="4">
        <f t="shared" si="75"/>
        <v>0</v>
      </c>
      <c r="AF374" s="15">
        <f>AE374*0.1</f>
        <v>0</v>
      </c>
      <c r="AG374" s="22">
        <f>AE374+AF374</f>
        <v>0</v>
      </c>
      <c r="AH374" s="64">
        <f t="shared" si="82"/>
        <v>0</v>
      </c>
      <c r="AJ374">
        <f t="shared" si="83"/>
        <v>0</v>
      </c>
      <c r="AK374">
        <f>IF(W374&gt;0,2,IF(AB374&gt;0,2,IF(AG374&gt;0,2,0)))</f>
        <v>0</v>
      </c>
      <c r="AL374">
        <v>2</v>
      </c>
      <c r="AM374" s="64">
        <f>IF(W374&gt;0,VLOOKUP(B374,EnrollmentEthnicityFreeMealsSch!B:E,4,FALSE),0)/3</f>
        <v>0</v>
      </c>
    </row>
    <row r="375" spans="1:39" ht="15" customHeight="1">
      <c r="A375" t="str">
        <f>VLOOKUP(B375,'PUBLIC &amp; PRIVATE'!D:I,6,FALSE)</f>
        <v>1930</v>
      </c>
      <c r="B375" s="33" t="s">
        <v>383</v>
      </c>
      <c r="C375" s="2" t="str">
        <f>VLOOKUP(B375,'PUBLIC &amp; PRIVATE'!D:H,2,FALSE)</f>
        <v>6575 Old Vincennes Rd</v>
      </c>
      <c r="D375" s="2" t="str">
        <f>VLOOKUP(B375,'PUBLIC &amp; PRIVATE'!D:H,3,FALSE)</f>
        <v>Floyd Knobs</v>
      </c>
      <c r="E375" s="2" t="str">
        <f>VLOOKUP(C375,'PUBLIC &amp; PRIVATE'!E:I,4,FALSE)</f>
        <v>47119-9433</v>
      </c>
      <c r="F375" s="2"/>
      <c r="G375" s="2"/>
      <c r="H375" s="2"/>
      <c r="I375" s="4">
        <f t="shared" si="76"/>
        <v>0</v>
      </c>
      <c r="J375" s="13">
        <f t="shared" si="77"/>
        <v>0</v>
      </c>
      <c r="K375" s="13">
        <f t="shared" si="78"/>
        <v>0</v>
      </c>
      <c r="L375" s="2"/>
      <c r="M375" s="2"/>
      <c r="N375" s="2"/>
      <c r="O375" s="4">
        <f t="shared" si="79"/>
        <v>0</v>
      </c>
      <c r="P375" s="13">
        <f t="shared" si="80"/>
        <v>0</v>
      </c>
      <c r="Q375" s="13">
        <f t="shared" si="81"/>
        <v>0</v>
      </c>
      <c r="R375" s="2"/>
      <c r="S375" s="2"/>
      <c r="T375" s="2"/>
      <c r="U375" s="4">
        <f t="shared" si="70"/>
        <v>0</v>
      </c>
      <c r="V375" s="13">
        <f t="shared" si="71"/>
        <v>0</v>
      </c>
      <c r="W375" s="13">
        <f t="shared" si="72"/>
        <v>0</v>
      </c>
      <c r="X375" s="2">
        <v>444</v>
      </c>
      <c r="Y375" s="2">
        <v>452</v>
      </c>
      <c r="Z375" s="4">
        <f t="shared" si="73"/>
        <v>896</v>
      </c>
      <c r="AA375" s="13">
        <f t="shared" si="74"/>
        <v>89.600000000000009</v>
      </c>
      <c r="AB375" s="13">
        <f>Z375+AA375</f>
        <v>985.6</v>
      </c>
      <c r="AC375" s="2">
        <v>463</v>
      </c>
      <c r="AD375" s="2">
        <v>425</v>
      </c>
      <c r="AE375" s="4">
        <f t="shared" si="75"/>
        <v>888</v>
      </c>
      <c r="AF375" s="15">
        <f>AE375*0.1</f>
        <v>88.800000000000011</v>
      </c>
      <c r="AG375" s="22">
        <f>AE375+AF375</f>
        <v>976.8</v>
      </c>
      <c r="AH375" s="64">
        <f t="shared" si="82"/>
        <v>195.36</v>
      </c>
      <c r="AJ375">
        <f t="shared" si="83"/>
        <v>1</v>
      </c>
      <c r="AK375">
        <f>IF(W375&gt;0,2,IF(AB375&gt;0,2,IF(AG375&gt;0,2,0)))</f>
        <v>2</v>
      </c>
      <c r="AL375">
        <v>2</v>
      </c>
      <c r="AM375" s="64">
        <f>IF(W375&gt;0,VLOOKUP(B375,EnrollmentEthnicityFreeMealsSch!B:E,4,FALSE),0)/3</f>
        <v>0</v>
      </c>
    </row>
    <row r="376" spans="1:39" ht="15" customHeight="1">
      <c r="A376" t="str">
        <f>VLOOKUP(B376,'PUBLIC &amp; PRIVATE'!D:I,6,FALSE)</f>
        <v>1931</v>
      </c>
      <c r="B376" s="33" t="s">
        <v>384</v>
      </c>
      <c r="C376" s="2" t="str">
        <f>VLOOKUP(B376,'PUBLIC &amp; PRIVATE'!D:H,2,FALSE)</f>
        <v>3492 Edwardsville Galena Rd</v>
      </c>
      <c r="D376" s="2" t="str">
        <f>VLOOKUP(B376,'PUBLIC &amp; PRIVATE'!D:H,3,FALSE)</f>
        <v>Georgetown</v>
      </c>
      <c r="E376" s="2" t="str">
        <f>VLOOKUP(C376,'PUBLIC &amp; PRIVATE'!E:I,4,FALSE)</f>
        <v>47122-0000</v>
      </c>
      <c r="F376" s="2"/>
      <c r="G376" s="2"/>
      <c r="H376" s="2"/>
      <c r="I376" s="4">
        <f t="shared" si="76"/>
        <v>0</v>
      </c>
      <c r="J376" s="13">
        <f t="shared" si="77"/>
        <v>0</v>
      </c>
      <c r="K376" s="13">
        <f t="shared" si="78"/>
        <v>0</v>
      </c>
      <c r="L376" s="2"/>
      <c r="M376" s="2"/>
      <c r="N376" s="2">
        <v>401</v>
      </c>
      <c r="O376" s="4">
        <f t="shared" si="79"/>
        <v>401</v>
      </c>
      <c r="P376" s="13">
        <f t="shared" si="80"/>
        <v>40.1</v>
      </c>
      <c r="Q376" s="13">
        <f t="shared" si="81"/>
        <v>441.1</v>
      </c>
      <c r="R376" s="2">
        <v>433</v>
      </c>
      <c r="S376" s="2">
        <v>420</v>
      </c>
      <c r="T376" s="2">
        <v>412</v>
      </c>
      <c r="U376" s="4">
        <f t="shared" si="70"/>
        <v>1265</v>
      </c>
      <c r="V376" s="13">
        <f t="shared" si="71"/>
        <v>126.5</v>
      </c>
      <c r="W376" s="13">
        <f t="shared" si="72"/>
        <v>1391.5</v>
      </c>
      <c r="X376" s="2"/>
      <c r="Y376" s="2"/>
      <c r="Z376" s="4">
        <f t="shared" si="73"/>
        <v>0</v>
      </c>
      <c r="AA376" s="13">
        <f t="shared" si="74"/>
        <v>0</v>
      </c>
      <c r="AB376" s="13">
        <f>Z376+AA376</f>
        <v>0</v>
      </c>
      <c r="AC376" s="2"/>
      <c r="AD376" s="2"/>
      <c r="AE376" s="4">
        <f t="shared" si="75"/>
        <v>0</v>
      </c>
      <c r="AF376" s="15">
        <f>AE376*0.1</f>
        <v>0</v>
      </c>
      <c r="AG376" s="22">
        <f>AE376+AF376</f>
        <v>0</v>
      </c>
      <c r="AH376" s="64">
        <f t="shared" si="82"/>
        <v>0</v>
      </c>
      <c r="AJ376">
        <f t="shared" si="83"/>
        <v>0</v>
      </c>
      <c r="AK376">
        <f>IF(W376&gt;0,2,IF(AB376&gt;0,2,IF(AG376&gt;0,2,0)))</f>
        <v>2</v>
      </c>
      <c r="AL376">
        <v>2</v>
      </c>
      <c r="AM376" s="64">
        <f>IF(W376&gt;0,VLOOKUP(B376,EnrollmentEthnicityFreeMealsSch!B:E,4,FALSE),0)/3</f>
        <v>100.33333333333333</v>
      </c>
    </row>
    <row r="377" spans="1:39" ht="15" customHeight="1">
      <c r="A377" t="str">
        <f>VLOOKUP(B377,'PUBLIC &amp; PRIVATE'!D:I,6,FALSE)</f>
        <v>1933</v>
      </c>
      <c r="B377" s="33" t="s">
        <v>385</v>
      </c>
      <c r="C377" s="2" t="str">
        <f>VLOOKUP(B377,'PUBLIC &amp; PRIVATE'!D:H,2,FALSE)</f>
        <v>1021 Hazelwood Ave</v>
      </c>
      <c r="D377" s="2" t="str">
        <f>VLOOKUP(B377,'PUBLIC &amp; PRIVATE'!D:H,3,FALSE)</f>
        <v>New Albany</v>
      </c>
      <c r="E377" s="2" t="str">
        <f>VLOOKUP(C377,'PUBLIC &amp; PRIVATE'!E:I,4,FALSE)</f>
        <v>47150-2799</v>
      </c>
      <c r="F377" s="2"/>
      <c r="G377" s="2"/>
      <c r="H377" s="2"/>
      <c r="I377" s="4">
        <f t="shared" si="76"/>
        <v>0</v>
      </c>
      <c r="J377" s="13">
        <f t="shared" si="77"/>
        <v>0</v>
      </c>
      <c r="K377" s="13">
        <f t="shared" si="78"/>
        <v>0</v>
      </c>
      <c r="L377" s="2"/>
      <c r="M377" s="2"/>
      <c r="N377" s="2">
        <v>264</v>
      </c>
      <c r="O377" s="4">
        <f t="shared" si="79"/>
        <v>264</v>
      </c>
      <c r="P377" s="13">
        <f t="shared" si="80"/>
        <v>26.400000000000002</v>
      </c>
      <c r="Q377" s="13">
        <f t="shared" si="81"/>
        <v>290.39999999999998</v>
      </c>
      <c r="R377" s="2">
        <v>271</v>
      </c>
      <c r="S377" s="2">
        <v>236</v>
      </c>
      <c r="T377" s="2">
        <v>226</v>
      </c>
      <c r="U377" s="4">
        <f t="shared" si="70"/>
        <v>733</v>
      </c>
      <c r="V377" s="13">
        <f t="shared" si="71"/>
        <v>73.3</v>
      </c>
      <c r="W377" s="13">
        <f t="shared" si="72"/>
        <v>806.3</v>
      </c>
      <c r="X377" s="2"/>
      <c r="Y377" s="2"/>
      <c r="Z377" s="4">
        <f t="shared" si="73"/>
        <v>0</v>
      </c>
      <c r="AA377" s="13">
        <f t="shared" si="74"/>
        <v>0</v>
      </c>
      <c r="AB377" s="13">
        <f>Z377+AA377</f>
        <v>0</v>
      </c>
      <c r="AC377" s="2"/>
      <c r="AD377" s="2"/>
      <c r="AE377" s="4">
        <f t="shared" si="75"/>
        <v>0</v>
      </c>
      <c r="AF377" s="15">
        <f>AE377*0.1</f>
        <v>0</v>
      </c>
      <c r="AG377" s="22">
        <f>AE377+AF377</f>
        <v>0</v>
      </c>
      <c r="AH377" s="64">
        <f t="shared" si="82"/>
        <v>0</v>
      </c>
      <c r="AJ377">
        <f t="shared" si="83"/>
        <v>0</v>
      </c>
      <c r="AK377">
        <f>IF(W377&gt;0,2,IF(AB377&gt;0,2,IF(AG377&gt;0,2,0)))</f>
        <v>2</v>
      </c>
      <c r="AL377">
        <v>2</v>
      </c>
      <c r="AM377" s="64">
        <f>IF(W377&gt;0,VLOOKUP(B377,EnrollmentEthnicityFreeMealsSch!B:E,4,FALSE),0)/3</f>
        <v>242.66666666666666</v>
      </c>
    </row>
    <row r="378" spans="1:39" ht="15" customHeight="1">
      <c r="A378" t="str">
        <f>VLOOKUP(B378,'PUBLIC &amp; PRIVATE'!D:I,6,FALSE)</f>
        <v>1937</v>
      </c>
      <c r="B378" s="33" t="s">
        <v>386</v>
      </c>
      <c r="C378" s="2" t="str">
        <f>VLOOKUP(B378,'PUBLIC &amp; PRIVATE'!D:H,2,FALSE)</f>
        <v>910 Old Vincennes Rd</v>
      </c>
      <c r="D378" s="2" t="str">
        <f>VLOOKUP(B378,'PUBLIC &amp; PRIVATE'!D:H,3,FALSE)</f>
        <v>New Albany</v>
      </c>
      <c r="E378" s="2" t="str">
        <f>VLOOKUP(C378,'PUBLIC &amp; PRIVATE'!E:I,4,FALSE)</f>
        <v>47150-5401</v>
      </c>
      <c r="F378" s="2"/>
      <c r="G378" s="2"/>
      <c r="H378" s="2"/>
      <c r="I378" s="4">
        <f t="shared" si="76"/>
        <v>0</v>
      </c>
      <c r="J378" s="13">
        <f t="shared" si="77"/>
        <v>0</v>
      </c>
      <c r="K378" s="13">
        <f t="shared" si="78"/>
        <v>0</v>
      </c>
      <c r="L378" s="2"/>
      <c r="M378" s="2"/>
      <c r="N378" s="2">
        <v>208</v>
      </c>
      <c r="O378" s="4">
        <f t="shared" si="79"/>
        <v>208</v>
      </c>
      <c r="P378" s="13">
        <f t="shared" si="80"/>
        <v>20.8</v>
      </c>
      <c r="Q378" s="13">
        <f t="shared" si="81"/>
        <v>228.8</v>
      </c>
      <c r="R378" s="2">
        <v>240</v>
      </c>
      <c r="S378" s="2">
        <v>245</v>
      </c>
      <c r="T378" s="2">
        <v>237</v>
      </c>
      <c r="U378" s="4">
        <f t="shared" si="70"/>
        <v>722</v>
      </c>
      <c r="V378" s="13">
        <f t="shared" si="71"/>
        <v>72.2</v>
      </c>
      <c r="W378" s="13">
        <f t="shared" si="72"/>
        <v>794.2</v>
      </c>
      <c r="X378" s="2"/>
      <c r="Y378" s="2"/>
      <c r="Z378" s="4">
        <f t="shared" si="73"/>
        <v>0</v>
      </c>
      <c r="AA378" s="13">
        <f t="shared" si="74"/>
        <v>0</v>
      </c>
      <c r="AB378" s="13">
        <f>Z378+AA378</f>
        <v>0</v>
      </c>
      <c r="AC378" s="2"/>
      <c r="AD378" s="2"/>
      <c r="AE378" s="4">
        <f t="shared" si="75"/>
        <v>0</v>
      </c>
      <c r="AF378" s="15">
        <f>AE378*0.1</f>
        <v>0</v>
      </c>
      <c r="AG378" s="22">
        <f>AE378+AF378</f>
        <v>0</v>
      </c>
      <c r="AH378" s="64">
        <f t="shared" si="82"/>
        <v>0</v>
      </c>
      <c r="AJ378">
        <f t="shared" si="83"/>
        <v>0</v>
      </c>
      <c r="AK378">
        <f>IF(W378&gt;0,2,IF(AB378&gt;0,2,IF(AG378&gt;0,2,0)))</f>
        <v>2</v>
      </c>
      <c r="AL378">
        <v>2</v>
      </c>
      <c r="AM378" s="64">
        <f>IF(W378&gt;0,VLOOKUP(B378,EnrollmentEthnicityFreeMealsSch!B:E,4,FALSE),0)/3</f>
        <v>166.66666666666666</v>
      </c>
    </row>
    <row r="379" spans="1:39" ht="15" customHeight="1">
      <c r="A379" t="str">
        <f>VLOOKUP(B379,'PUBLIC &amp; PRIVATE'!D:I,6,FALSE)</f>
        <v>1943</v>
      </c>
      <c r="B379" s="33" t="s">
        <v>387</v>
      </c>
      <c r="C379" s="2" t="str">
        <f>VLOOKUP(B379,'PUBLIC &amp; PRIVATE'!D:H,2,FALSE)</f>
        <v>1452 Slate Run Rd</v>
      </c>
      <c r="D379" s="2" t="str">
        <f>VLOOKUP(B379,'PUBLIC &amp; PRIVATE'!D:H,3,FALSE)</f>
        <v>New Albany</v>
      </c>
      <c r="E379" s="2" t="str">
        <f>VLOOKUP(C379,'PUBLIC &amp; PRIVATE'!E:I,4,FALSE)</f>
        <v>47150-6299</v>
      </c>
      <c r="F379" s="2">
        <v>62</v>
      </c>
      <c r="G379" s="2">
        <v>68</v>
      </c>
      <c r="H379" s="2">
        <v>59</v>
      </c>
      <c r="I379" s="4">
        <f t="shared" si="76"/>
        <v>189</v>
      </c>
      <c r="J379" s="13">
        <f t="shared" si="77"/>
        <v>18.900000000000002</v>
      </c>
      <c r="K379" s="13">
        <f t="shared" si="78"/>
        <v>207.9</v>
      </c>
      <c r="L379" s="2">
        <v>56</v>
      </c>
      <c r="M379" s="2">
        <v>53</v>
      </c>
      <c r="N379" s="2"/>
      <c r="O379" s="4">
        <f t="shared" si="79"/>
        <v>109</v>
      </c>
      <c r="P379" s="13">
        <f t="shared" si="80"/>
        <v>10.9</v>
      </c>
      <c r="Q379" s="13">
        <f t="shared" si="81"/>
        <v>119.9</v>
      </c>
      <c r="R379" s="2"/>
      <c r="S379" s="2"/>
      <c r="T379" s="2"/>
      <c r="U379" s="4">
        <f t="shared" si="70"/>
        <v>0</v>
      </c>
      <c r="V379" s="13">
        <f t="shared" si="71"/>
        <v>0</v>
      </c>
      <c r="W379" s="13">
        <f t="shared" si="72"/>
        <v>0</v>
      </c>
      <c r="X379" s="2"/>
      <c r="Y379" s="2"/>
      <c r="Z379" s="4">
        <f t="shared" si="73"/>
        <v>0</v>
      </c>
      <c r="AA379" s="13">
        <f t="shared" si="74"/>
        <v>0</v>
      </c>
      <c r="AB379" s="13">
        <f>Z379+AA379</f>
        <v>0</v>
      </c>
      <c r="AC379" s="2"/>
      <c r="AD379" s="2"/>
      <c r="AE379" s="4">
        <f t="shared" si="75"/>
        <v>0</v>
      </c>
      <c r="AF379" s="15">
        <f>AE379*0.1</f>
        <v>0</v>
      </c>
      <c r="AG379" s="22">
        <f>AE379+AF379</f>
        <v>0</v>
      </c>
      <c r="AH379" s="64">
        <f t="shared" si="82"/>
        <v>0</v>
      </c>
      <c r="AJ379">
        <f t="shared" si="83"/>
        <v>0</v>
      </c>
      <c r="AK379">
        <f>IF(W379&gt;0,2,IF(AB379&gt;0,2,IF(AG379&gt;0,2,0)))</f>
        <v>0</v>
      </c>
      <c r="AL379">
        <v>2</v>
      </c>
      <c r="AM379" s="64">
        <f>IF(W379&gt;0,VLOOKUP(B379,EnrollmentEthnicityFreeMealsSch!B:E,4,FALSE),0)/3</f>
        <v>0</v>
      </c>
    </row>
    <row r="380" spans="1:39" ht="15" customHeight="1">
      <c r="A380" t="str">
        <f>VLOOKUP(B380,'PUBLIC &amp; PRIVATE'!D:I,6,FALSE)</f>
        <v>1949</v>
      </c>
      <c r="B380" s="33" t="s">
        <v>388</v>
      </c>
      <c r="C380" s="2" t="str">
        <f>VLOOKUP(B380,'PUBLIC &amp; PRIVATE'!D:H,2,FALSE)</f>
        <v>1725  Abbie Dell Ave</v>
      </c>
      <c r="D380" s="2" t="str">
        <f>VLOOKUP(B380,'PUBLIC &amp; PRIVATE'!D:H,3,FALSE)</f>
        <v>New Albany</v>
      </c>
      <c r="E380" s="2" t="str">
        <f>VLOOKUP(C380,'PUBLIC &amp; PRIVATE'!E:I,4,FALSE)</f>
        <v>47150-0000</v>
      </c>
      <c r="F380" s="2">
        <v>69</v>
      </c>
      <c r="G380" s="2">
        <v>71</v>
      </c>
      <c r="H380" s="2">
        <v>62</v>
      </c>
      <c r="I380" s="4">
        <f t="shared" si="76"/>
        <v>202</v>
      </c>
      <c r="J380" s="13">
        <f t="shared" si="77"/>
        <v>20.200000000000003</v>
      </c>
      <c r="K380" s="13">
        <f t="shared" si="78"/>
        <v>222.2</v>
      </c>
      <c r="L380" s="2">
        <v>68</v>
      </c>
      <c r="M380" s="2">
        <v>70</v>
      </c>
      <c r="N380" s="2"/>
      <c r="O380" s="4">
        <f t="shared" si="79"/>
        <v>138</v>
      </c>
      <c r="P380" s="13">
        <f t="shared" si="80"/>
        <v>13.8</v>
      </c>
      <c r="Q380" s="13">
        <f t="shared" si="81"/>
        <v>151.80000000000001</v>
      </c>
      <c r="R380" s="2"/>
      <c r="S380" s="2"/>
      <c r="T380" s="2"/>
      <c r="U380" s="4">
        <f t="shared" si="70"/>
        <v>0</v>
      </c>
      <c r="V380" s="13">
        <f t="shared" si="71"/>
        <v>0</v>
      </c>
      <c r="W380" s="13">
        <f t="shared" si="72"/>
        <v>0</v>
      </c>
      <c r="X380" s="2"/>
      <c r="Y380" s="2"/>
      <c r="Z380" s="4">
        <f t="shared" si="73"/>
        <v>0</v>
      </c>
      <c r="AA380" s="13">
        <f t="shared" si="74"/>
        <v>0</v>
      </c>
      <c r="AB380" s="13">
        <f>Z380+AA380</f>
        <v>0</v>
      </c>
      <c r="AC380" s="2"/>
      <c r="AD380" s="2"/>
      <c r="AE380" s="4">
        <f t="shared" si="75"/>
        <v>0</v>
      </c>
      <c r="AF380" s="15">
        <f>AE380*0.1</f>
        <v>0</v>
      </c>
      <c r="AG380" s="22">
        <f>AE380+AF380</f>
        <v>0</v>
      </c>
      <c r="AH380" s="64">
        <f t="shared" si="82"/>
        <v>0</v>
      </c>
      <c r="AJ380">
        <f t="shared" si="83"/>
        <v>0</v>
      </c>
      <c r="AK380">
        <f>IF(W380&gt;0,2,IF(AB380&gt;0,2,IF(AG380&gt;0,2,0)))</f>
        <v>0</v>
      </c>
      <c r="AL380">
        <v>2</v>
      </c>
      <c r="AM380" s="64">
        <f>IF(W380&gt;0,VLOOKUP(B380,EnrollmentEthnicityFreeMealsSch!B:E,4,FALSE),0)/3</f>
        <v>0</v>
      </c>
    </row>
    <row r="381" spans="1:39" ht="15" customHeight="1">
      <c r="A381" t="str">
        <f>VLOOKUP(B381,'PUBLIC &amp; PRIVATE'!D:I,6,FALSE)</f>
        <v>1953</v>
      </c>
      <c r="B381" s="33" t="s">
        <v>389</v>
      </c>
      <c r="C381" s="2" t="str">
        <f>VLOOKUP(B381,'PUBLIC &amp; PRIVATE'!D:H,2,FALSE)</f>
        <v>7025 Cross St</v>
      </c>
      <c r="D381" s="2" t="str">
        <f>VLOOKUP(B381,'PUBLIC &amp; PRIVATE'!D:H,3,FALSE)</f>
        <v>Greenville</v>
      </c>
      <c r="E381" s="2" t="str">
        <f>VLOOKUP(C381,'PUBLIC &amp; PRIVATE'!E:I,4,FALSE)</f>
        <v>47124-0158</v>
      </c>
      <c r="F381" s="2">
        <v>103</v>
      </c>
      <c r="G381" s="2">
        <v>64</v>
      </c>
      <c r="H381" s="2">
        <v>81</v>
      </c>
      <c r="I381" s="4">
        <f t="shared" si="76"/>
        <v>248</v>
      </c>
      <c r="J381" s="13">
        <f t="shared" si="77"/>
        <v>24.8</v>
      </c>
      <c r="K381" s="13">
        <f t="shared" si="78"/>
        <v>272.8</v>
      </c>
      <c r="L381" s="2">
        <v>69</v>
      </c>
      <c r="M381" s="2">
        <v>83</v>
      </c>
      <c r="N381" s="2"/>
      <c r="O381" s="4">
        <f t="shared" si="79"/>
        <v>152</v>
      </c>
      <c r="P381" s="13">
        <f t="shared" si="80"/>
        <v>15.200000000000001</v>
      </c>
      <c r="Q381" s="13">
        <f t="shared" si="81"/>
        <v>167.2</v>
      </c>
      <c r="R381" s="2"/>
      <c r="S381" s="2"/>
      <c r="T381" s="2"/>
      <c r="U381" s="4">
        <f t="shared" si="70"/>
        <v>0</v>
      </c>
      <c r="V381" s="13">
        <f t="shared" si="71"/>
        <v>0</v>
      </c>
      <c r="W381" s="13">
        <f t="shared" si="72"/>
        <v>0</v>
      </c>
      <c r="X381" s="2"/>
      <c r="Y381" s="2"/>
      <c r="Z381" s="4">
        <f t="shared" si="73"/>
        <v>0</v>
      </c>
      <c r="AA381" s="13">
        <f t="shared" si="74"/>
        <v>0</v>
      </c>
      <c r="AB381" s="13">
        <f>Z381+AA381</f>
        <v>0</v>
      </c>
      <c r="AC381" s="2"/>
      <c r="AD381" s="2"/>
      <c r="AE381" s="4">
        <f t="shared" si="75"/>
        <v>0</v>
      </c>
      <c r="AF381" s="15">
        <f>AE381*0.1</f>
        <v>0</v>
      </c>
      <c r="AG381" s="22">
        <f>AE381+AF381</f>
        <v>0</v>
      </c>
      <c r="AH381" s="64">
        <f t="shared" si="82"/>
        <v>0</v>
      </c>
      <c r="AJ381">
        <f t="shared" si="83"/>
        <v>0</v>
      </c>
      <c r="AK381">
        <f>IF(W381&gt;0,2,IF(AB381&gt;0,2,IF(AG381&gt;0,2,0)))</f>
        <v>0</v>
      </c>
      <c r="AL381">
        <v>2</v>
      </c>
      <c r="AM381" s="64">
        <f>IF(W381&gt;0,VLOOKUP(B381,EnrollmentEthnicityFreeMealsSch!B:E,4,FALSE),0)/3</f>
        <v>0</v>
      </c>
    </row>
    <row r="382" spans="1:39" ht="15" customHeight="1">
      <c r="A382" t="str">
        <f>VLOOKUP(B382,'PUBLIC &amp; PRIVATE'!D:I,6,FALSE)</f>
        <v>1957</v>
      </c>
      <c r="B382" s="33" t="s">
        <v>390</v>
      </c>
      <c r="C382" s="2" t="str">
        <f>VLOOKUP(B382,'PUBLIC &amp; PRIVATE'!D:H,2,FALSE)</f>
        <v>4811 Grant Line Rd</v>
      </c>
      <c r="D382" s="2" t="str">
        <f>VLOOKUP(B382,'PUBLIC &amp; PRIVATE'!D:H,3,FALSE)</f>
        <v>New Albany</v>
      </c>
      <c r="E382" s="2" t="str">
        <f>VLOOKUP(C382,'PUBLIC &amp; PRIVATE'!E:I,4,FALSE)</f>
        <v>47150-9743</v>
      </c>
      <c r="F382" s="2">
        <v>139</v>
      </c>
      <c r="G382" s="2">
        <v>122</v>
      </c>
      <c r="H382" s="2">
        <v>112</v>
      </c>
      <c r="I382" s="4">
        <f t="shared" si="76"/>
        <v>373</v>
      </c>
      <c r="J382" s="13">
        <f t="shared" si="77"/>
        <v>37.300000000000004</v>
      </c>
      <c r="K382" s="13">
        <f t="shared" si="78"/>
        <v>410.3</v>
      </c>
      <c r="L382" s="2">
        <v>112</v>
      </c>
      <c r="M382" s="2">
        <v>84</v>
      </c>
      <c r="N382" s="2"/>
      <c r="O382" s="4">
        <f t="shared" si="79"/>
        <v>196</v>
      </c>
      <c r="P382" s="13">
        <f t="shared" si="80"/>
        <v>19.600000000000001</v>
      </c>
      <c r="Q382" s="13">
        <f t="shared" si="81"/>
        <v>215.6</v>
      </c>
      <c r="R382" s="2"/>
      <c r="S382" s="2"/>
      <c r="T382" s="2"/>
      <c r="U382" s="4">
        <f t="shared" ref="U382:U444" si="84">R382+S382+T382</f>
        <v>0</v>
      </c>
      <c r="V382" s="13">
        <f t="shared" ref="V382:V444" si="85">U382*0.1</f>
        <v>0</v>
      </c>
      <c r="W382" s="13">
        <f t="shared" ref="W382:W444" si="86">U382+V382</f>
        <v>0</v>
      </c>
      <c r="X382" s="2"/>
      <c r="Y382" s="2"/>
      <c r="Z382" s="4">
        <f t="shared" ref="Z382:Z444" si="87">X382+Y382</f>
        <v>0</v>
      </c>
      <c r="AA382" s="13">
        <f t="shared" ref="AA382:AA444" si="88">Z382*0.1</f>
        <v>0</v>
      </c>
      <c r="AB382" s="13">
        <f>Z382+AA382</f>
        <v>0</v>
      </c>
      <c r="AC382" s="2"/>
      <c r="AD382" s="2"/>
      <c r="AE382" s="4">
        <f t="shared" ref="AE382:AE444" si="89">AC382+AD382</f>
        <v>0</v>
      </c>
      <c r="AF382" s="15">
        <f>AE382*0.1</f>
        <v>0</v>
      </c>
      <c r="AG382" s="22">
        <f>AE382+AF382</f>
        <v>0</v>
      </c>
      <c r="AH382" s="64">
        <f t="shared" si="82"/>
        <v>0</v>
      </c>
      <c r="AJ382">
        <f t="shared" si="83"/>
        <v>0</v>
      </c>
      <c r="AK382">
        <f>IF(W382&gt;0,2,IF(AB382&gt;0,2,IF(AG382&gt;0,2,0)))</f>
        <v>0</v>
      </c>
      <c r="AL382">
        <v>2</v>
      </c>
      <c r="AM382" s="64">
        <f>IF(W382&gt;0,VLOOKUP(B382,EnrollmentEthnicityFreeMealsSch!B:E,4,FALSE),0)/3</f>
        <v>0</v>
      </c>
    </row>
    <row r="383" spans="1:39" ht="15" customHeight="1">
      <c r="A383" t="str">
        <f>VLOOKUP(B383,'PUBLIC &amp; PRIVATE'!D:I,6,FALSE)</f>
        <v>1961</v>
      </c>
      <c r="B383" s="33" t="s">
        <v>391</v>
      </c>
      <c r="C383" s="2" t="str">
        <f>VLOOKUP(B383,'PUBLIC &amp; PRIVATE'!D:H,2,FALSE)</f>
        <v>2230 Green Valley Rd</v>
      </c>
      <c r="D383" s="2" t="str">
        <f>VLOOKUP(B383,'PUBLIC &amp; PRIVATE'!D:H,3,FALSE)</f>
        <v>New Albany</v>
      </c>
      <c r="E383" s="2" t="str">
        <f>VLOOKUP(C383,'PUBLIC &amp; PRIVATE'!E:I,4,FALSE)</f>
        <v>47150-4699</v>
      </c>
      <c r="F383" s="2">
        <v>61</v>
      </c>
      <c r="G383" s="2">
        <v>45</v>
      </c>
      <c r="H383" s="2">
        <v>47</v>
      </c>
      <c r="I383" s="4">
        <f t="shared" ref="I383:I445" si="90">F383+G383+H383</f>
        <v>153</v>
      </c>
      <c r="J383" s="13">
        <f t="shared" ref="J383:J445" si="91">I383*0.1</f>
        <v>15.3</v>
      </c>
      <c r="K383" s="13">
        <f t="shared" ref="K383:K445" si="92">I383+J383</f>
        <v>168.3</v>
      </c>
      <c r="L383" s="2">
        <v>55</v>
      </c>
      <c r="M383" s="2">
        <v>48</v>
      </c>
      <c r="N383" s="2"/>
      <c r="O383" s="4">
        <f t="shared" ref="O383:O445" si="93">L383+M383+N383</f>
        <v>103</v>
      </c>
      <c r="P383" s="13">
        <f t="shared" ref="P383:P445" si="94">O383*0.1</f>
        <v>10.3</v>
      </c>
      <c r="Q383" s="13">
        <f t="shared" ref="Q383:Q445" si="95">O383+P383</f>
        <v>113.3</v>
      </c>
      <c r="R383" s="2"/>
      <c r="S383" s="2"/>
      <c r="T383" s="2"/>
      <c r="U383" s="4">
        <f t="shared" si="84"/>
        <v>0</v>
      </c>
      <c r="V383" s="13">
        <f t="shared" si="85"/>
        <v>0</v>
      </c>
      <c r="W383" s="13">
        <f t="shared" si="86"/>
        <v>0</v>
      </c>
      <c r="X383" s="2"/>
      <c r="Y383" s="2"/>
      <c r="Z383" s="4">
        <f t="shared" si="87"/>
        <v>0</v>
      </c>
      <c r="AA383" s="13">
        <f t="shared" si="88"/>
        <v>0</v>
      </c>
      <c r="AB383" s="13">
        <f>Z383+AA383</f>
        <v>0</v>
      </c>
      <c r="AC383" s="2"/>
      <c r="AD383" s="2"/>
      <c r="AE383" s="4">
        <f t="shared" si="89"/>
        <v>0</v>
      </c>
      <c r="AF383" s="15">
        <f>AE383*0.1</f>
        <v>0</v>
      </c>
      <c r="AG383" s="22">
        <f>AE383+AF383</f>
        <v>0</v>
      </c>
      <c r="AH383" s="64">
        <f t="shared" si="82"/>
        <v>0</v>
      </c>
      <c r="AJ383">
        <f t="shared" si="83"/>
        <v>0</v>
      </c>
      <c r="AK383">
        <f>IF(W383&gt;0,2,IF(AB383&gt;0,2,IF(AG383&gt;0,2,0)))</f>
        <v>0</v>
      </c>
      <c r="AL383">
        <v>2</v>
      </c>
      <c r="AM383" s="64">
        <f>IF(W383&gt;0,VLOOKUP(B383,EnrollmentEthnicityFreeMealsSch!B:E,4,FALSE),0)/3</f>
        <v>0</v>
      </c>
    </row>
    <row r="384" spans="1:39" ht="15" customHeight="1">
      <c r="A384" t="str">
        <f>VLOOKUP(B384,'PUBLIC &amp; PRIVATE'!D:I,6,FALSE)</f>
        <v>1966</v>
      </c>
      <c r="B384" s="33" t="s">
        <v>392</v>
      </c>
      <c r="C384" s="2" t="str">
        <f>VLOOKUP(B384,'PUBLIC &amp; PRIVATE'!D:H,2,FALSE)</f>
        <v>4484 Scottsville Rd</v>
      </c>
      <c r="D384" s="2" t="str">
        <f>VLOOKUP(B384,'PUBLIC &amp; PRIVATE'!D:H,3,FALSE)</f>
        <v>Floyds Knobs</v>
      </c>
      <c r="E384" s="2" t="str">
        <f>VLOOKUP(C384,'PUBLIC &amp; PRIVATE'!E:I,4,FALSE)</f>
        <v>47119-0000</v>
      </c>
      <c r="F384" s="2">
        <v>137</v>
      </c>
      <c r="G384" s="2">
        <v>133</v>
      </c>
      <c r="H384" s="2">
        <v>142</v>
      </c>
      <c r="I384" s="4">
        <f t="shared" si="90"/>
        <v>412</v>
      </c>
      <c r="J384" s="13">
        <f t="shared" si="91"/>
        <v>41.2</v>
      </c>
      <c r="K384" s="13">
        <f t="shared" si="92"/>
        <v>453.2</v>
      </c>
      <c r="L384" s="2">
        <v>143</v>
      </c>
      <c r="M384" s="2">
        <v>146</v>
      </c>
      <c r="N384" s="2"/>
      <c r="O384" s="4">
        <f t="shared" si="93"/>
        <v>289</v>
      </c>
      <c r="P384" s="13">
        <f t="shared" si="94"/>
        <v>28.900000000000002</v>
      </c>
      <c r="Q384" s="13">
        <f t="shared" si="95"/>
        <v>317.89999999999998</v>
      </c>
      <c r="R384" s="2"/>
      <c r="S384" s="2"/>
      <c r="T384" s="2"/>
      <c r="U384" s="4">
        <f t="shared" si="84"/>
        <v>0</v>
      </c>
      <c r="V384" s="13">
        <f t="shared" si="85"/>
        <v>0</v>
      </c>
      <c r="W384" s="13">
        <f t="shared" si="86"/>
        <v>0</v>
      </c>
      <c r="X384" s="2"/>
      <c r="Y384" s="2"/>
      <c r="Z384" s="4">
        <f t="shared" si="87"/>
        <v>0</v>
      </c>
      <c r="AA384" s="13">
        <f t="shared" si="88"/>
        <v>0</v>
      </c>
      <c r="AB384" s="13">
        <f>Z384+AA384</f>
        <v>0</v>
      </c>
      <c r="AC384" s="2"/>
      <c r="AD384" s="2"/>
      <c r="AE384" s="4">
        <f t="shared" si="89"/>
        <v>0</v>
      </c>
      <c r="AF384" s="15">
        <f>AE384*0.1</f>
        <v>0</v>
      </c>
      <c r="AG384" s="22">
        <f>AE384+AF384</f>
        <v>0</v>
      </c>
      <c r="AH384" s="64">
        <f t="shared" si="82"/>
        <v>0</v>
      </c>
      <c r="AJ384">
        <f t="shared" si="83"/>
        <v>0</v>
      </c>
      <c r="AK384">
        <f>IF(W384&gt;0,2,IF(AB384&gt;0,2,IF(AG384&gt;0,2,0)))</f>
        <v>0</v>
      </c>
      <c r="AL384">
        <v>2</v>
      </c>
      <c r="AM384" s="64">
        <f>IF(W384&gt;0,VLOOKUP(B384,EnrollmentEthnicityFreeMealsSch!B:E,4,FALSE),0)/3</f>
        <v>0</v>
      </c>
    </row>
    <row r="385" spans="1:39" ht="15" customHeight="1">
      <c r="A385" t="str">
        <f>VLOOKUP(B385,'PUBLIC &amp; PRIVATE'!D:I,6,FALSE)</f>
        <v>1974</v>
      </c>
      <c r="B385" s="33" t="s">
        <v>393</v>
      </c>
      <c r="C385" s="2" t="str">
        <f>VLOOKUP(B385,'PUBLIC &amp; PRIVATE'!D:H,2,FALSE)</f>
        <v>800 Mount Tabor</v>
      </c>
      <c r="D385" s="2" t="str">
        <f>VLOOKUP(B385,'PUBLIC &amp; PRIVATE'!D:H,3,FALSE)</f>
        <v>New Albany</v>
      </c>
      <c r="E385" s="2" t="str">
        <f>VLOOKUP(C385,'PUBLIC &amp; PRIVATE'!E:I,4,FALSE)</f>
        <v>47150-2121</v>
      </c>
      <c r="F385" s="2">
        <v>155</v>
      </c>
      <c r="G385" s="2">
        <v>136</v>
      </c>
      <c r="H385" s="2">
        <v>171</v>
      </c>
      <c r="I385" s="4">
        <f t="shared" si="90"/>
        <v>462</v>
      </c>
      <c r="J385" s="13">
        <f t="shared" si="91"/>
        <v>46.2</v>
      </c>
      <c r="K385" s="13">
        <f t="shared" si="92"/>
        <v>508.2</v>
      </c>
      <c r="L385" s="2">
        <v>148</v>
      </c>
      <c r="M385" s="2">
        <v>164</v>
      </c>
      <c r="N385" s="2"/>
      <c r="O385" s="4">
        <f t="shared" si="93"/>
        <v>312</v>
      </c>
      <c r="P385" s="13">
        <f t="shared" si="94"/>
        <v>31.200000000000003</v>
      </c>
      <c r="Q385" s="13">
        <f t="shared" si="95"/>
        <v>343.2</v>
      </c>
      <c r="R385" s="2"/>
      <c r="S385" s="2"/>
      <c r="T385" s="2"/>
      <c r="U385" s="4">
        <f t="shared" si="84"/>
        <v>0</v>
      </c>
      <c r="V385" s="13">
        <f t="shared" si="85"/>
        <v>0</v>
      </c>
      <c r="W385" s="13">
        <f t="shared" si="86"/>
        <v>0</v>
      </c>
      <c r="X385" s="2"/>
      <c r="Y385" s="2"/>
      <c r="Z385" s="4">
        <f t="shared" si="87"/>
        <v>0</v>
      </c>
      <c r="AA385" s="13">
        <f t="shared" si="88"/>
        <v>0</v>
      </c>
      <c r="AB385" s="13">
        <f>Z385+AA385</f>
        <v>0</v>
      </c>
      <c r="AC385" s="2"/>
      <c r="AD385" s="2"/>
      <c r="AE385" s="4">
        <f t="shared" si="89"/>
        <v>0</v>
      </c>
      <c r="AF385" s="15">
        <f>AE385*0.1</f>
        <v>0</v>
      </c>
      <c r="AG385" s="22">
        <f>AE385+AF385</f>
        <v>0</v>
      </c>
      <c r="AH385" s="64">
        <f t="shared" si="82"/>
        <v>0</v>
      </c>
      <c r="AJ385">
        <f t="shared" si="83"/>
        <v>0</v>
      </c>
      <c r="AK385">
        <f>IF(W385&gt;0,2,IF(AB385&gt;0,2,IF(AG385&gt;0,2,0)))</f>
        <v>0</v>
      </c>
      <c r="AL385">
        <v>2</v>
      </c>
      <c r="AM385" s="64">
        <f>IF(W385&gt;0,VLOOKUP(B385,EnrollmentEthnicityFreeMealsSch!B:E,4,FALSE),0)/3</f>
        <v>0</v>
      </c>
    </row>
    <row r="386" spans="1:39" ht="15" customHeight="1">
      <c r="A386" t="str">
        <f>VLOOKUP(B386,'PUBLIC &amp; PRIVATE'!D:I,6,FALSE)</f>
        <v>1981</v>
      </c>
      <c r="B386" s="33" t="s">
        <v>394</v>
      </c>
      <c r="C386" s="2" t="str">
        <f>VLOOKUP(B386,'PUBLIC &amp; PRIVATE'!D:H,2,FALSE)</f>
        <v>600 E 11th St</v>
      </c>
      <c r="D386" s="2" t="str">
        <f>VLOOKUP(B386,'PUBLIC &amp; PRIVATE'!D:H,3,FALSE)</f>
        <v>New Albany</v>
      </c>
      <c r="E386" s="2" t="str">
        <f>VLOOKUP(C386,'PUBLIC &amp; PRIVATE'!E:I,4,FALSE)</f>
        <v>47150-3221</v>
      </c>
      <c r="F386" s="2">
        <v>44</v>
      </c>
      <c r="G386" s="2">
        <v>44</v>
      </c>
      <c r="H386" s="2">
        <v>39</v>
      </c>
      <c r="I386" s="4">
        <f t="shared" si="90"/>
        <v>127</v>
      </c>
      <c r="J386" s="13">
        <f t="shared" si="91"/>
        <v>12.700000000000001</v>
      </c>
      <c r="K386" s="13">
        <f t="shared" si="92"/>
        <v>139.69999999999999</v>
      </c>
      <c r="L386" s="2">
        <v>47</v>
      </c>
      <c r="M386" s="2">
        <v>65</v>
      </c>
      <c r="N386" s="2"/>
      <c r="O386" s="4">
        <f t="shared" si="93"/>
        <v>112</v>
      </c>
      <c r="P386" s="13">
        <f t="shared" si="94"/>
        <v>11.200000000000001</v>
      </c>
      <c r="Q386" s="13">
        <f t="shared" si="95"/>
        <v>123.2</v>
      </c>
      <c r="R386" s="2"/>
      <c r="S386" s="2"/>
      <c r="T386" s="2"/>
      <c r="U386" s="4">
        <f t="shared" si="84"/>
        <v>0</v>
      </c>
      <c r="V386" s="13">
        <f t="shared" si="85"/>
        <v>0</v>
      </c>
      <c r="W386" s="13">
        <f t="shared" si="86"/>
        <v>0</v>
      </c>
      <c r="X386" s="2"/>
      <c r="Y386" s="2"/>
      <c r="Z386" s="4">
        <f t="shared" si="87"/>
        <v>0</v>
      </c>
      <c r="AA386" s="13">
        <f t="shared" si="88"/>
        <v>0</v>
      </c>
      <c r="AB386" s="13">
        <f>Z386+AA386</f>
        <v>0</v>
      </c>
      <c r="AC386" s="2"/>
      <c r="AD386" s="2"/>
      <c r="AE386" s="4">
        <f t="shared" si="89"/>
        <v>0</v>
      </c>
      <c r="AF386" s="15">
        <f>AE386*0.1</f>
        <v>0</v>
      </c>
      <c r="AG386" s="22">
        <f>AE386+AF386</f>
        <v>0</v>
      </c>
      <c r="AH386" s="64">
        <f t="shared" si="82"/>
        <v>0</v>
      </c>
      <c r="AJ386">
        <f t="shared" si="83"/>
        <v>0</v>
      </c>
      <c r="AK386">
        <f>IF(W386&gt;0,2,IF(AB386&gt;0,2,IF(AG386&gt;0,2,0)))</f>
        <v>0</v>
      </c>
      <c r="AL386">
        <v>2</v>
      </c>
      <c r="AM386" s="64">
        <f>IF(W386&gt;0,VLOOKUP(B386,EnrollmentEthnicityFreeMealsSch!B:E,4,FALSE),0)/3</f>
        <v>0</v>
      </c>
    </row>
    <row r="387" spans="1:39" ht="15" customHeight="1">
      <c r="A387" t="str">
        <f>VLOOKUP(B387,'PUBLIC &amp; PRIVATE'!D:I,6,FALSE)</f>
        <v>1994</v>
      </c>
      <c r="B387" s="33" t="s">
        <v>395</v>
      </c>
      <c r="C387" s="2" t="str">
        <f>VLOOKUP(B387,'PUBLIC &amp; PRIVATE'!D:H,2,FALSE)</f>
        <v>1111 Pearl St</v>
      </c>
      <c r="D387" s="2" t="str">
        <f>VLOOKUP(B387,'PUBLIC &amp; PRIVATE'!D:H,3,FALSE)</f>
        <v>New Albany</v>
      </c>
      <c r="E387" s="2" t="str">
        <f>VLOOKUP(C387,'PUBLIC &amp; PRIVATE'!E:I,4,FALSE)</f>
        <v>47150-0000</v>
      </c>
      <c r="F387" s="2"/>
      <c r="G387" s="2"/>
      <c r="H387" s="2"/>
      <c r="I387" s="4">
        <f t="shared" si="90"/>
        <v>0</v>
      </c>
      <c r="J387" s="13">
        <f t="shared" si="91"/>
        <v>0</v>
      </c>
      <c r="K387" s="13">
        <f t="shared" si="92"/>
        <v>0</v>
      </c>
      <c r="L387" s="2"/>
      <c r="M387" s="2"/>
      <c r="N387" s="2"/>
      <c r="O387" s="4">
        <f t="shared" si="93"/>
        <v>0</v>
      </c>
      <c r="P387" s="13">
        <f t="shared" si="94"/>
        <v>0</v>
      </c>
      <c r="Q387" s="13">
        <f t="shared" si="95"/>
        <v>0</v>
      </c>
      <c r="R387" s="2"/>
      <c r="S387" s="2"/>
      <c r="T387" s="2"/>
      <c r="U387" s="4">
        <f t="shared" si="84"/>
        <v>0</v>
      </c>
      <c r="V387" s="13">
        <f t="shared" si="85"/>
        <v>0</v>
      </c>
      <c r="W387" s="13">
        <f t="shared" si="86"/>
        <v>0</v>
      </c>
      <c r="X387" s="2"/>
      <c r="Y387" s="2"/>
      <c r="Z387" s="4">
        <f t="shared" si="87"/>
        <v>0</v>
      </c>
      <c r="AA387" s="13">
        <f t="shared" si="88"/>
        <v>0</v>
      </c>
      <c r="AB387" s="13">
        <f>Z387+AA387</f>
        <v>0</v>
      </c>
      <c r="AC387" s="2"/>
      <c r="AD387" s="2"/>
      <c r="AE387" s="4">
        <f t="shared" si="89"/>
        <v>0</v>
      </c>
      <c r="AF387" s="15">
        <f>AE387*0.1</f>
        <v>0</v>
      </c>
      <c r="AG387" s="22">
        <f>AE387+AF387</f>
        <v>0</v>
      </c>
      <c r="AH387" s="64">
        <f t="shared" ref="AH387:AH450" si="96">AG387*0.2</f>
        <v>0</v>
      </c>
      <c r="AJ387">
        <f t="shared" ref="AJ387:AJ450" si="97">IF(AG387&gt;0,1,0)</f>
        <v>0</v>
      </c>
      <c r="AK387">
        <f>IF(W387&gt;0,2,IF(AB387&gt;0,2,IF(AG387&gt;0,2,0)))</f>
        <v>0</v>
      </c>
      <c r="AL387">
        <v>2</v>
      </c>
      <c r="AM387" s="64">
        <f>IF(W387&gt;0,VLOOKUP(B387,EnrollmentEthnicityFreeMealsSch!B:E,4,FALSE),0)/3</f>
        <v>0</v>
      </c>
    </row>
    <row r="388" spans="1:39" ht="15" customHeight="1">
      <c r="A388" t="str">
        <f>VLOOKUP(B388,'PUBLIC &amp; PRIVATE'!D:I,6,FALSE)</f>
        <v>2053</v>
      </c>
      <c r="B388" s="33" t="s">
        <v>396</v>
      </c>
      <c r="C388" s="2" t="str">
        <f>VLOOKUP(B388,'PUBLIC &amp; PRIVATE'!D:H,2,FALSE)</f>
        <v>211 E Sycamore St</v>
      </c>
      <c r="D388" s="2" t="str">
        <f>VLOOKUP(B388,'PUBLIC &amp; PRIVATE'!D:H,3,FALSE)</f>
        <v>Attica</v>
      </c>
      <c r="E388" s="2" t="str">
        <f>VLOOKUP(C388,'PUBLIC &amp; PRIVATE'!E:I,4,FALSE)</f>
        <v>47918-1896</v>
      </c>
      <c r="F388" s="2"/>
      <c r="G388" s="2"/>
      <c r="H388" s="2"/>
      <c r="I388" s="4">
        <f t="shared" si="90"/>
        <v>0</v>
      </c>
      <c r="J388" s="13">
        <f t="shared" si="91"/>
        <v>0</v>
      </c>
      <c r="K388" s="13">
        <f t="shared" si="92"/>
        <v>0</v>
      </c>
      <c r="L388" s="2"/>
      <c r="M388" s="2"/>
      <c r="N388" s="2"/>
      <c r="O388" s="4">
        <f t="shared" si="93"/>
        <v>0</v>
      </c>
      <c r="P388" s="13">
        <f t="shared" si="94"/>
        <v>0</v>
      </c>
      <c r="Q388" s="13">
        <f t="shared" si="95"/>
        <v>0</v>
      </c>
      <c r="R388" s="2"/>
      <c r="S388" s="2">
        <v>57</v>
      </c>
      <c r="T388" s="2">
        <v>42</v>
      </c>
      <c r="U388" s="4">
        <f t="shared" si="84"/>
        <v>99</v>
      </c>
      <c r="V388" s="13">
        <f t="shared" si="85"/>
        <v>9.9</v>
      </c>
      <c r="W388" s="13">
        <f t="shared" si="86"/>
        <v>108.9</v>
      </c>
      <c r="X388" s="2">
        <v>47</v>
      </c>
      <c r="Y388" s="2">
        <v>62</v>
      </c>
      <c r="Z388" s="4">
        <f t="shared" si="87"/>
        <v>109</v>
      </c>
      <c r="AA388" s="13">
        <f t="shared" si="88"/>
        <v>10.9</v>
      </c>
      <c r="AB388" s="13">
        <f>Z388+AA388</f>
        <v>119.9</v>
      </c>
      <c r="AC388" s="2">
        <v>52</v>
      </c>
      <c r="AD388" s="2">
        <v>45</v>
      </c>
      <c r="AE388" s="4">
        <f t="shared" si="89"/>
        <v>97</v>
      </c>
      <c r="AF388" s="15">
        <f>AE388*0.1</f>
        <v>9.7000000000000011</v>
      </c>
      <c r="AG388" s="22">
        <f>AE388+AF388</f>
        <v>106.7</v>
      </c>
      <c r="AH388" s="64">
        <f t="shared" si="96"/>
        <v>21.340000000000003</v>
      </c>
      <c r="AJ388">
        <f t="shared" si="97"/>
        <v>1</v>
      </c>
      <c r="AK388">
        <f>IF(W388&gt;0,2,IF(AB388&gt;0,2,IF(AG388&gt;0,2,0)))</f>
        <v>2</v>
      </c>
      <c r="AL388">
        <v>2</v>
      </c>
      <c r="AM388" s="64">
        <f>IF(W388&gt;0,VLOOKUP(B388,EnrollmentEthnicityFreeMealsSch!B:E,4,FALSE),0)/3</f>
        <v>50</v>
      </c>
    </row>
    <row r="389" spans="1:39" ht="15" customHeight="1">
      <c r="A389" t="str">
        <f>VLOOKUP(B389,'PUBLIC &amp; PRIVATE'!D:I,6,FALSE)</f>
        <v>2057</v>
      </c>
      <c r="B389" s="33" t="s">
        <v>397</v>
      </c>
      <c r="C389" s="2" t="str">
        <f>VLOOKUP(B389,'PUBLIC &amp; PRIVATE'!D:H,2,FALSE)</f>
        <v>500 E Washington</v>
      </c>
      <c r="D389" s="2" t="str">
        <f>VLOOKUP(B389,'PUBLIC &amp; PRIVATE'!D:H,3,FALSE)</f>
        <v>Attica</v>
      </c>
      <c r="E389" s="2" t="str">
        <f>VLOOKUP(C389,'PUBLIC &amp; PRIVATE'!E:I,4,FALSE)</f>
        <v>47918-1407</v>
      </c>
      <c r="F389" s="2">
        <v>42</v>
      </c>
      <c r="G389" s="2">
        <v>55</v>
      </c>
      <c r="H389" s="2">
        <v>41</v>
      </c>
      <c r="I389" s="4">
        <f t="shared" si="90"/>
        <v>138</v>
      </c>
      <c r="J389" s="13">
        <f t="shared" si="91"/>
        <v>13.8</v>
      </c>
      <c r="K389" s="13">
        <f t="shared" si="92"/>
        <v>151.80000000000001</v>
      </c>
      <c r="L389" s="2">
        <v>53</v>
      </c>
      <c r="M389" s="2">
        <v>46</v>
      </c>
      <c r="N389" s="2">
        <v>34</v>
      </c>
      <c r="O389" s="4">
        <f t="shared" si="93"/>
        <v>133</v>
      </c>
      <c r="P389" s="13">
        <f t="shared" si="94"/>
        <v>13.3</v>
      </c>
      <c r="Q389" s="13">
        <f t="shared" si="95"/>
        <v>146.30000000000001</v>
      </c>
      <c r="R389" s="2">
        <v>47</v>
      </c>
      <c r="S389" s="2"/>
      <c r="T389" s="2"/>
      <c r="U389" s="4">
        <f t="shared" si="84"/>
        <v>47</v>
      </c>
      <c r="V389" s="13">
        <f t="shared" si="85"/>
        <v>4.7</v>
      </c>
      <c r="W389" s="13">
        <f t="shared" si="86"/>
        <v>51.7</v>
      </c>
      <c r="X389" s="2"/>
      <c r="Y389" s="2"/>
      <c r="Z389" s="4">
        <f t="shared" si="87"/>
        <v>0</v>
      </c>
      <c r="AA389" s="13">
        <f t="shared" si="88"/>
        <v>0</v>
      </c>
      <c r="AB389" s="13">
        <f>Z389+AA389</f>
        <v>0</v>
      </c>
      <c r="AC389" s="2"/>
      <c r="AD389" s="2"/>
      <c r="AE389" s="4">
        <f t="shared" si="89"/>
        <v>0</v>
      </c>
      <c r="AF389" s="15">
        <f>AE389*0.1</f>
        <v>0</v>
      </c>
      <c r="AG389" s="22">
        <f>AE389+AF389</f>
        <v>0</v>
      </c>
      <c r="AH389" s="64">
        <f t="shared" si="96"/>
        <v>0</v>
      </c>
      <c r="AJ389">
        <f t="shared" si="97"/>
        <v>0</v>
      </c>
      <c r="AK389">
        <f>IF(W389&gt;0,2,IF(AB389&gt;0,2,IF(AG389&gt;0,2,0)))</f>
        <v>2</v>
      </c>
      <c r="AL389">
        <v>2</v>
      </c>
      <c r="AM389" s="64">
        <f>IF(W389&gt;0,VLOOKUP(B389,EnrollmentEthnicityFreeMealsSch!B:E,4,FALSE),0)/3</f>
        <v>63.333333333333336</v>
      </c>
    </row>
    <row r="390" spans="1:39" ht="15" customHeight="1">
      <c r="A390" t="str">
        <f>VLOOKUP(B390,'PUBLIC &amp; PRIVATE'!D:I,6,FALSE)</f>
        <v>2005</v>
      </c>
      <c r="B390" s="33" t="s">
        <v>398</v>
      </c>
      <c r="C390" s="2" t="str">
        <f>VLOOKUP(B390,'PUBLIC &amp; PRIVATE'!D:H,2,FALSE)</f>
        <v>1017 6th St</v>
      </c>
      <c r="D390" s="2" t="str">
        <f>VLOOKUP(B390,'PUBLIC &amp; PRIVATE'!D:H,3,FALSE)</f>
        <v>Covington</v>
      </c>
      <c r="E390" s="2" t="str">
        <f>VLOOKUP(C390,'PUBLIC &amp; PRIVATE'!E:I,4,FALSE)</f>
        <v>47932-1096</v>
      </c>
      <c r="F390" s="2"/>
      <c r="G390" s="2"/>
      <c r="H390" s="2"/>
      <c r="I390" s="4">
        <f t="shared" si="90"/>
        <v>0</v>
      </c>
      <c r="J390" s="13">
        <f t="shared" si="91"/>
        <v>0</v>
      </c>
      <c r="K390" s="13">
        <f t="shared" si="92"/>
        <v>0</v>
      </c>
      <c r="L390" s="2"/>
      <c r="M390" s="2"/>
      <c r="N390" s="2"/>
      <c r="O390" s="4">
        <f t="shared" si="93"/>
        <v>0</v>
      </c>
      <c r="P390" s="13">
        <f t="shared" si="94"/>
        <v>0</v>
      </c>
      <c r="Q390" s="13">
        <f t="shared" si="95"/>
        <v>0</v>
      </c>
      <c r="R390" s="2"/>
      <c r="S390" s="2"/>
      <c r="T390" s="2"/>
      <c r="U390" s="4">
        <f t="shared" si="84"/>
        <v>0</v>
      </c>
      <c r="V390" s="13">
        <f t="shared" si="85"/>
        <v>0</v>
      </c>
      <c r="W390" s="13">
        <f t="shared" si="86"/>
        <v>0</v>
      </c>
      <c r="X390" s="2">
        <v>63</v>
      </c>
      <c r="Y390" s="2">
        <v>73</v>
      </c>
      <c r="Z390" s="4">
        <f t="shared" si="87"/>
        <v>136</v>
      </c>
      <c r="AA390" s="13">
        <f t="shared" si="88"/>
        <v>13.600000000000001</v>
      </c>
      <c r="AB390" s="13">
        <f>Z390+AA390</f>
        <v>149.6</v>
      </c>
      <c r="AC390" s="2">
        <v>72</v>
      </c>
      <c r="AD390" s="2">
        <v>83</v>
      </c>
      <c r="AE390" s="4">
        <f t="shared" si="89"/>
        <v>155</v>
      </c>
      <c r="AF390" s="15">
        <f>AE390*0.1</f>
        <v>15.5</v>
      </c>
      <c r="AG390" s="22">
        <f>AE390+AF390</f>
        <v>170.5</v>
      </c>
      <c r="AH390" s="64">
        <f t="shared" si="96"/>
        <v>34.1</v>
      </c>
      <c r="AJ390">
        <f t="shared" si="97"/>
        <v>1</v>
      </c>
      <c r="AK390">
        <f>IF(W390&gt;0,2,IF(AB390&gt;0,2,IF(AG390&gt;0,2,0)))</f>
        <v>2</v>
      </c>
      <c r="AL390">
        <v>2</v>
      </c>
      <c r="AM390" s="64">
        <f>IF(W390&gt;0,VLOOKUP(B390,EnrollmentEthnicityFreeMealsSch!B:E,4,FALSE),0)/3</f>
        <v>0</v>
      </c>
    </row>
    <row r="391" spans="1:39" ht="15" customHeight="1">
      <c r="A391" t="str">
        <f>VLOOKUP(B391,'PUBLIC &amp; PRIVATE'!D:I,6,FALSE)</f>
        <v>0072</v>
      </c>
      <c r="B391" s="33" t="s">
        <v>32</v>
      </c>
      <c r="C391" s="2" t="str">
        <f>VLOOKUP(B391,'PUBLIC &amp; PRIVATE'!D:H,2,FALSE)</f>
        <v>2430 W Hamilton Rd, South</v>
      </c>
      <c r="D391" s="2" t="str">
        <f>VLOOKUP(B391,'PUBLIC &amp; PRIVATE'!D:H,3,FALSE)</f>
        <v>Fort Wayne</v>
      </c>
      <c r="E391" s="2" t="str">
        <f>VLOOKUP(C391,'PUBLIC &amp; PRIVATE'!E:I,4,FALSE)</f>
        <v>46814-0000</v>
      </c>
      <c r="F391" s="2">
        <v>68</v>
      </c>
      <c r="G391" s="2">
        <v>47</v>
      </c>
      <c r="H391" s="2">
        <v>68</v>
      </c>
      <c r="I391" s="4">
        <f t="shared" si="90"/>
        <v>183</v>
      </c>
      <c r="J391" s="13">
        <f t="shared" si="91"/>
        <v>18.3</v>
      </c>
      <c r="K391" s="13">
        <f t="shared" si="92"/>
        <v>201.3</v>
      </c>
      <c r="L391" s="2">
        <v>59</v>
      </c>
      <c r="M391" s="2">
        <v>75</v>
      </c>
      <c r="N391" s="2">
        <v>71</v>
      </c>
      <c r="O391" s="4">
        <f t="shared" si="93"/>
        <v>205</v>
      </c>
      <c r="P391" s="13">
        <f t="shared" si="94"/>
        <v>20.5</v>
      </c>
      <c r="Q391" s="13">
        <f t="shared" si="95"/>
        <v>225.5</v>
      </c>
      <c r="R391" s="2"/>
      <c r="S391" s="2"/>
      <c r="T391" s="2"/>
      <c r="U391" s="4">
        <f t="shared" si="84"/>
        <v>0</v>
      </c>
      <c r="V391" s="13">
        <f t="shared" si="85"/>
        <v>0</v>
      </c>
      <c r="W391" s="13">
        <f t="shared" si="86"/>
        <v>0</v>
      </c>
      <c r="X391" s="2"/>
      <c r="Y391" s="2"/>
      <c r="Z391" s="4">
        <f t="shared" si="87"/>
        <v>0</v>
      </c>
      <c r="AA391" s="13">
        <f t="shared" si="88"/>
        <v>0</v>
      </c>
      <c r="AB391" s="13">
        <f>Z391+AA391</f>
        <v>0</v>
      </c>
      <c r="AC391" s="2"/>
      <c r="AD391" s="2"/>
      <c r="AE391" s="4">
        <f t="shared" si="89"/>
        <v>0</v>
      </c>
      <c r="AF391" s="15">
        <f>AE391*0.1</f>
        <v>0</v>
      </c>
      <c r="AG391" s="22">
        <f>AE391+AF391</f>
        <v>0</v>
      </c>
      <c r="AH391" s="64">
        <f t="shared" si="96"/>
        <v>0</v>
      </c>
      <c r="AJ391">
        <f t="shared" si="97"/>
        <v>0</v>
      </c>
      <c r="AK391">
        <f>IF(W391&gt;0,2,IF(AB391&gt;0,2,IF(AG391&gt;0,2,0)))</f>
        <v>0</v>
      </c>
      <c r="AL391">
        <v>2</v>
      </c>
      <c r="AM391" s="64">
        <f>IF(W391&gt;0,VLOOKUP(B391,EnrollmentEthnicityFreeMealsSch!B:E,4,FALSE),0)/3</f>
        <v>0</v>
      </c>
    </row>
    <row r="392" spans="1:39" ht="15" customHeight="1">
      <c r="A392" t="str">
        <f>VLOOKUP(B392,'PUBLIC &amp; PRIVATE'!D:I,6,FALSE)</f>
        <v>2013</v>
      </c>
      <c r="B392" s="33" t="s">
        <v>399</v>
      </c>
      <c r="C392" s="2" t="str">
        <f>VLOOKUP(B392,'PUBLIC &amp; PRIVATE'!D:H,2,FALSE)</f>
        <v>514 Railroad St</v>
      </c>
      <c r="D392" s="2" t="str">
        <f>VLOOKUP(B392,'PUBLIC &amp; PRIVATE'!D:H,3,FALSE)</f>
        <v>Covington</v>
      </c>
      <c r="E392" s="2" t="str">
        <f>VLOOKUP(C392,'PUBLIC &amp; PRIVATE'!E:I,4,FALSE)</f>
        <v>47932-1095</v>
      </c>
      <c r="F392" s="2"/>
      <c r="G392" s="2"/>
      <c r="H392" s="2"/>
      <c r="I392" s="4">
        <f t="shared" si="90"/>
        <v>0</v>
      </c>
      <c r="J392" s="13">
        <f t="shared" si="91"/>
        <v>0</v>
      </c>
      <c r="K392" s="13">
        <f t="shared" si="92"/>
        <v>0</v>
      </c>
      <c r="L392" s="2"/>
      <c r="M392" s="2"/>
      <c r="N392" s="2"/>
      <c r="O392" s="4">
        <f t="shared" si="93"/>
        <v>0</v>
      </c>
      <c r="P392" s="13">
        <f t="shared" si="94"/>
        <v>0</v>
      </c>
      <c r="Q392" s="13">
        <f t="shared" si="95"/>
        <v>0</v>
      </c>
      <c r="R392" s="2">
        <v>79</v>
      </c>
      <c r="S392" s="2">
        <v>68</v>
      </c>
      <c r="T392" s="2">
        <v>80</v>
      </c>
      <c r="U392" s="4">
        <f t="shared" si="84"/>
        <v>227</v>
      </c>
      <c r="V392" s="13">
        <f t="shared" si="85"/>
        <v>22.700000000000003</v>
      </c>
      <c r="W392" s="13">
        <f t="shared" si="86"/>
        <v>249.7</v>
      </c>
      <c r="X392" s="2"/>
      <c r="Y392" s="2"/>
      <c r="Z392" s="4">
        <f t="shared" si="87"/>
        <v>0</v>
      </c>
      <c r="AA392" s="13">
        <f t="shared" si="88"/>
        <v>0</v>
      </c>
      <c r="AB392" s="13">
        <f>Z392+AA392</f>
        <v>0</v>
      </c>
      <c r="AC392" s="2"/>
      <c r="AD392" s="2"/>
      <c r="AE392" s="4">
        <f t="shared" si="89"/>
        <v>0</v>
      </c>
      <c r="AF392" s="15">
        <f>AE392*0.1</f>
        <v>0</v>
      </c>
      <c r="AG392" s="22">
        <f>AE392+AF392</f>
        <v>0</v>
      </c>
      <c r="AH392" s="64">
        <f t="shared" si="96"/>
        <v>0</v>
      </c>
      <c r="AJ392">
        <f t="shared" si="97"/>
        <v>0</v>
      </c>
      <c r="AK392">
        <f>IF(W392&gt;0,2,IF(AB392&gt;0,2,IF(AG392&gt;0,2,0)))</f>
        <v>2</v>
      </c>
      <c r="AL392">
        <v>2</v>
      </c>
      <c r="AM392" s="64">
        <f>IF(W392&gt;0,VLOOKUP(B392,EnrollmentEthnicityFreeMealsSch!B:E,4,FALSE),0)/3</f>
        <v>32.666666666666664</v>
      </c>
    </row>
    <row r="393" spans="1:39" ht="15" customHeight="1">
      <c r="A393" t="str">
        <f>VLOOKUP(B393,'PUBLIC &amp; PRIVATE'!D:I,6,FALSE)</f>
        <v>2021</v>
      </c>
      <c r="B393" s="33" t="s">
        <v>400</v>
      </c>
      <c r="C393" s="2" t="str">
        <f>VLOOKUP(B393,'PUBLIC &amp; PRIVATE'!D:H,2,FALSE)</f>
        <v>780 E US Hwy 136</v>
      </c>
      <c r="D393" s="2" t="str">
        <f>VLOOKUP(B393,'PUBLIC &amp; PRIVATE'!D:H,3,FALSE)</f>
        <v>Veedersburg</v>
      </c>
      <c r="E393" s="2" t="str">
        <f>VLOOKUP(C393,'PUBLIC &amp; PRIVATE'!E:I,4,FALSE)</f>
        <v>47987-9802</v>
      </c>
      <c r="F393" s="2">
        <v>82</v>
      </c>
      <c r="G393" s="2">
        <v>80</v>
      </c>
      <c r="H393" s="2">
        <v>76</v>
      </c>
      <c r="I393" s="4">
        <f t="shared" si="90"/>
        <v>238</v>
      </c>
      <c r="J393" s="13">
        <f t="shared" si="91"/>
        <v>23.8</v>
      </c>
      <c r="K393" s="13">
        <f t="shared" si="92"/>
        <v>261.8</v>
      </c>
      <c r="L393" s="2">
        <v>76</v>
      </c>
      <c r="M393" s="2">
        <v>72</v>
      </c>
      <c r="N393" s="2">
        <v>74</v>
      </c>
      <c r="O393" s="4">
        <f t="shared" si="93"/>
        <v>222</v>
      </c>
      <c r="P393" s="13">
        <f t="shared" si="94"/>
        <v>22.200000000000003</v>
      </c>
      <c r="Q393" s="13">
        <f t="shared" si="95"/>
        <v>244.2</v>
      </c>
      <c r="R393" s="2">
        <v>73</v>
      </c>
      <c r="S393" s="2"/>
      <c r="T393" s="2"/>
      <c r="U393" s="4">
        <f t="shared" si="84"/>
        <v>73</v>
      </c>
      <c r="V393" s="13">
        <f t="shared" si="85"/>
        <v>7.3000000000000007</v>
      </c>
      <c r="W393" s="13">
        <f t="shared" si="86"/>
        <v>80.3</v>
      </c>
      <c r="X393" s="2"/>
      <c r="Y393" s="2"/>
      <c r="Z393" s="4">
        <f t="shared" si="87"/>
        <v>0</v>
      </c>
      <c r="AA393" s="13">
        <f t="shared" si="88"/>
        <v>0</v>
      </c>
      <c r="AB393" s="13">
        <f>Z393+AA393</f>
        <v>0</v>
      </c>
      <c r="AC393" s="2"/>
      <c r="AD393" s="2"/>
      <c r="AE393" s="4">
        <f t="shared" si="89"/>
        <v>0</v>
      </c>
      <c r="AF393" s="15">
        <f>AE393*0.1</f>
        <v>0</v>
      </c>
      <c r="AG393" s="22">
        <f>AE393+AF393</f>
        <v>0</v>
      </c>
      <c r="AH393" s="64">
        <f t="shared" si="96"/>
        <v>0</v>
      </c>
      <c r="AJ393">
        <f t="shared" si="97"/>
        <v>0</v>
      </c>
      <c r="AK393">
        <f>IF(W393&gt;0,2,IF(AB393&gt;0,2,IF(AG393&gt;0,2,0)))</f>
        <v>2</v>
      </c>
      <c r="AL393">
        <v>2</v>
      </c>
      <c r="AM393" s="64">
        <f>IF(W393&gt;0,VLOOKUP(B393,EnrollmentEthnicityFreeMealsSch!B:E,4,FALSE),0)/3</f>
        <v>99.333333333333329</v>
      </c>
    </row>
    <row r="394" spans="1:39" ht="15" customHeight="1">
      <c r="A394" t="str">
        <f>VLOOKUP(B394,'PUBLIC &amp; PRIVATE'!D:I,6,FALSE)</f>
        <v>2022</v>
      </c>
      <c r="B394" s="33" t="s">
        <v>401</v>
      </c>
      <c r="C394" s="2" t="str">
        <f>VLOOKUP(B394,'PUBLIC &amp; PRIVATE'!D:H,2,FALSE)</f>
        <v>750 E US Hwy 136</v>
      </c>
      <c r="D394" s="2" t="str">
        <f>VLOOKUP(B394,'PUBLIC &amp; PRIVATE'!D:H,3,FALSE)</f>
        <v>Veedersburg</v>
      </c>
      <c r="E394" s="2" t="str">
        <f>VLOOKUP(C394,'PUBLIC &amp; PRIVATE'!E:I,4,FALSE)</f>
        <v>47987-9802</v>
      </c>
      <c r="F394" s="2"/>
      <c r="G394" s="2"/>
      <c r="H394" s="2"/>
      <c r="I394" s="4">
        <f t="shared" si="90"/>
        <v>0</v>
      </c>
      <c r="J394" s="13">
        <f t="shared" si="91"/>
        <v>0</v>
      </c>
      <c r="K394" s="13">
        <f t="shared" si="92"/>
        <v>0</v>
      </c>
      <c r="L394" s="2"/>
      <c r="M394" s="2"/>
      <c r="N394" s="2"/>
      <c r="O394" s="4">
        <f t="shared" si="93"/>
        <v>0</v>
      </c>
      <c r="P394" s="13">
        <f t="shared" si="94"/>
        <v>0</v>
      </c>
      <c r="Q394" s="13">
        <f t="shared" si="95"/>
        <v>0</v>
      </c>
      <c r="R394" s="2"/>
      <c r="S394" s="2">
        <v>67</v>
      </c>
      <c r="T394" s="2">
        <v>80</v>
      </c>
      <c r="U394" s="4">
        <f t="shared" si="84"/>
        <v>147</v>
      </c>
      <c r="V394" s="13">
        <f t="shared" si="85"/>
        <v>14.700000000000001</v>
      </c>
      <c r="W394" s="13">
        <f t="shared" si="86"/>
        <v>161.69999999999999</v>
      </c>
      <c r="X394" s="2">
        <v>95</v>
      </c>
      <c r="Y394" s="2">
        <v>76</v>
      </c>
      <c r="Z394" s="4">
        <f t="shared" si="87"/>
        <v>171</v>
      </c>
      <c r="AA394" s="13">
        <f t="shared" si="88"/>
        <v>17.100000000000001</v>
      </c>
      <c r="AB394" s="13">
        <f>Z394+AA394</f>
        <v>188.1</v>
      </c>
      <c r="AC394" s="2">
        <v>83</v>
      </c>
      <c r="AD394" s="2">
        <v>90</v>
      </c>
      <c r="AE394" s="4">
        <f t="shared" si="89"/>
        <v>173</v>
      </c>
      <c r="AF394" s="15">
        <f>AE394*0.1</f>
        <v>17.3</v>
      </c>
      <c r="AG394" s="22">
        <f>AE394+AF394</f>
        <v>190.3</v>
      </c>
      <c r="AH394" s="64">
        <f t="shared" si="96"/>
        <v>38.06</v>
      </c>
      <c r="AJ394">
        <f t="shared" si="97"/>
        <v>1</v>
      </c>
      <c r="AK394">
        <f>IF(W394&gt;0,2,IF(AB394&gt;0,2,IF(AG394&gt;0,2,0)))</f>
        <v>2</v>
      </c>
      <c r="AL394">
        <v>2</v>
      </c>
      <c r="AM394" s="64">
        <f>IF(W394&gt;0,VLOOKUP(B394,EnrollmentEthnicityFreeMealsSch!B:E,4,FALSE),0)/3</f>
        <v>77.333333333333329</v>
      </c>
    </row>
    <row r="395" spans="1:39" ht="15" customHeight="1">
      <c r="A395" t="str">
        <f>VLOOKUP(B395,'PUBLIC &amp; PRIVATE'!D:I,6,FALSE)</f>
        <v>2082</v>
      </c>
      <c r="B395" s="33" t="s">
        <v>402</v>
      </c>
      <c r="C395" s="2" t="str">
        <f>VLOOKUP(B395,'PUBLIC &amp; PRIVATE'!D:H,2,FALSE)</f>
        <v>PO Box 322 - 13246 SR 121</v>
      </c>
      <c r="D395" s="2" t="str">
        <f>VLOOKUP(B395,'PUBLIC &amp; PRIVATE'!D:H,3,FALSE)</f>
        <v>Laurel</v>
      </c>
      <c r="E395" s="2" t="str">
        <f>VLOOKUP(C395,'PUBLIC &amp; PRIVATE'!E:I,4,FALSE)</f>
        <v>47024-0322</v>
      </c>
      <c r="F395" s="2">
        <v>41</v>
      </c>
      <c r="G395" s="2">
        <v>40</v>
      </c>
      <c r="H395" s="2">
        <v>37</v>
      </c>
      <c r="I395" s="4">
        <f t="shared" si="90"/>
        <v>118</v>
      </c>
      <c r="J395" s="13">
        <f t="shared" si="91"/>
        <v>11.8</v>
      </c>
      <c r="K395" s="13">
        <f t="shared" si="92"/>
        <v>129.80000000000001</v>
      </c>
      <c r="L395" s="2">
        <v>36</v>
      </c>
      <c r="M395" s="2">
        <v>37</v>
      </c>
      <c r="N395" s="2">
        <v>38</v>
      </c>
      <c r="O395" s="4">
        <f t="shared" si="93"/>
        <v>111</v>
      </c>
      <c r="P395" s="13">
        <f t="shared" si="94"/>
        <v>11.100000000000001</v>
      </c>
      <c r="Q395" s="13">
        <f t="shared" si="95"/>
        <v>122.1</v>
      </c>
      <c r="R395" s="2">
        <v>41</v>
      </c>
      <c r="S395" s="2"/>
      <c r="T395" s="2"/>
      <c r="U395" s="4">
        <f t="shared" si="84"/>
        <v>41</v>
      </c>
      <c r="V395" s="13">
        <f t="shared" si="85"/>
        <v>4.1000000000000005</v>
      </c>
      <c r="W395" s="13">
        <f t="shared" si="86"/>
        <v>45.1</v>
      </c>
      <c r="X395" s="2"/>
      <c r="Y395" s="2"/>
      <c r="Z395" s="4">
        <f t="shared" si="87"/>
        <v>0</v>
      </c>
      <c r="AA395" s="13">
        <f t="shared" si="88"/>
        <v>0</v>
      </c>
      <c r="AB395" s="13">
        <f>Z395+AA395</f>
        <v>0</v>
      </c>
      <c r="AC395" s="2"/>
      <c r="AD395" s="2"/>
      <c r="AE395" s="4">
        <f t="shared" si="89"/>
        <v>0</v>
      </c>
      <c r="AF395" s="15">
        <f>AE395*0.1</f>
        <v>0</v>
      </c>
      <c r="AG395" s="22">
        <f>AE395+AF395</f>
        <v>0</v>
      </c>
      <c r="AH395" s="64">
        <f t="shared" si="96"/>
        <v>0</v>
      </c>
      <c r="AJ395">
        <f t="shared" si="97"/>
        <v>0</v>
      </c>
      <c r="AK395">
        <f>IF(W395&gt;0,2,IF(AB395&gt;0,2,IF(AG395&gt;0,2,0)))</f>
        <v>2</v>
      </c>
      <c r="AL395">
        <v>2</v>
      </c>
      <c r="AM395" s="64">
        <f>IF(W395&gt;0,VLOOKUP(B395,EnrollmentEthnicityFreeMealsSch!B:E,4,FALSE),0)/3</f>
        <v>75.666666666666671</v>
      </c>
    </row>
    <row r="396" spans="1:39" ht="15" customHeight="1">
      <c r="A396" t="str">
        <f>VLOOKUP(B396,'PUBLIC &amp; PRIVATE'!D:I,6,FALSE)</f>
        <v>2083</v>
      </c>
      <c r="B396" s="33" t="s">
        <v>403</v>
      </c>
      <c r="C396" s="2" t="str">
        <f>VLOOKUP(B396,'PUBLIC &amp; PRIVATE'!D:H,2,FALSE)</f>
        <v>1 Wildcat Ln</v>
      </c>
      <c r="D396" s="2" t="str">
        <f>VLOOKUP(B396,'PUBLIC &amp; PRIVATE'!D:H,3,FALSE)</f>
        <v>Brookville</v>
      </c>
      <c r="E396" s="2" t="str">
        <f>VLOOKUP(C396,'PUBLIC &amp; PRIVATE'!E:I,4,FALSE)</f>
        <v>47012-9414</v>
      </c>
      <c r="F396" s="2"/>
      <c r="G396" s="2"/>
      <c r="H396" s="2"/>
      <c r="I396" s="4">
        <f t="shared" si="90"/>
        <v>0</v>
      </c>
      <c r="J396" s="13">
        <f t="shared" si="91"/>
        <v>0</v>
      </c>
      <c r="K396" s="13">
        <f t="shared" si="92"/>
        <v>0</v>
      </c>
      <c r="L396" s="2"/>
      <c r="M396" s="2"/>
      <c r="N396" s="2"/>
      <c r="O396" s="4">
        <f t="shared" si="93"/>
        <v>0</v>
      </c>
      <c r="P396" s="13">
        <f t="shared" si="94"/>
        <v>0</v>
      </c>
      <c r="Q396" s="13">
        <f t="shared" si="95"/>
        <v>0</v>
      </c>
      <c r="R396" s="2"/>
      <c r="S396" s="2"/>
      <c r="T396" s="2"/>
      <c r="U396" s="4">
        <f t="shared" si="84"/>
        <v>0</v>
      </c>
      <c r="V396" s="13">
        <f t="shared" si="85"/>
        <v>0</v>
      </c>
      <c r="W396" s="13">
        <f t="shared" si="86"/>
        <v>0</v>
      </c>
      <c r="X396" s="2">
        <v>203</v>
      </c>
      <c r="Y396" s="2">
        <v>198</v>
      </c>
      <c r="Z396" s="4">
        <f t="shared" si="87"/>
        <v>401</v>
      </c>
      <c r="AA396" s="13">
        <f t="shared" si="88"/>
        <v>40.1</v>
      </c>
      <c r="AB396" s="13">
        <f>Z396+AA396</f>
        <v>441.1</v>
      </c>
      <c r="AC396" s="2">
        <v>189</v>
      </c>
      <c r="AD396" s="2">
        <v>195</v>
      </c>
      <c r="AE396" s="4">
        <f t="shared" si="89"/>
        <v>384</v>
      </c>
      <c r="AF396" s="15">
        <f>AE396*0.1</f>
        <v>38.400000000000006</v>
      </c>
      <c r="AG396" s="22">
        <f>AE396+AF396</f>
        <v>422.4</v>
      </c>
      <c r="AH396" s="64">
        <f t="shared" si="96"/>
        <v>84.48</v>
      </c>
      <c r="AJ396">
        <f t="shared" si="97"/>
        <v>1</v>
      </c>
      <c r="AK396">
        <f>IF(W396&gt;0,2,IF(AB396&gt;0,2,IF(AG396&gt;0,2,0)))</f>
        <v>2</v>
      </c>
      <c r="AL396">
        <v>2</v>
      </c>
      <c r="AM396" s="64">
        <f>IF(W396&gt;0,VLOOKUP(B396,EnrollmentEthnicityFreeMealsSch!B:E,4,FALSE),0)/3</f>
        <v>0</v>
      </c>
    </row>
    <row r="397" spans="1:39" ht="15" customHeight="1">
      <c r="A397" t="str">
        <f>VLOOKUP(B397,'PUBLIC &amp; PRIVATE'!D:I,6,FALSE)</f>
        <v>2123</v>
      </c>
      <c r="B397" s="33" t="s">
        <v>404</v>
      </c>
      <c r="C397" s="2" t="str">
        <f>VLOOKUP(B397,'PUBLIC &amp; PRIVATE'!D:H,2,FALSE)</f>
        <v>9092 Wildcat Ln</v>
      </c>
      <c r="D397" s="2" t="str">
        <f>VLOOKUP(B397,'PUBLIC &amp; PRIVATE'!D:H,3,FALSE)</f>
        <v>Brookville</v>
      </c>
      <c r="E397" s="2" t="str">
        <f>VLOOKUP(C397,'PUBLIC &amp; PRIVATE'!E:I,4,FALSE)</f>
        <v>47012-1034</v>
      </c>
      <c r="F397" s="2"/>
      <c r="G397" s="2"/>
      <c r="H397" s="2"/>
      <c r="I397" s="4">
        <f t="shared" si="90"/>
        <v>0</v>
      </c>
      <c r="J397" s="13">
        <f t="shared" si="91"/>
        <v>0</v>
      </c>
      <c r="K397" s="13">
        <f t="shared" si="92"/>
        <v>0</v>
      </c>
      <c r="L397" s="2"/>
      <c r="M397" s="2"/>
      <c r="N397" s="2"/>
      <c r="O397" s="4">
        <f t="shared" si="93"/>
        <v>0</v>
      </c>
      <c r="P397" s="13">
        <f t="shared" si="94"/>
        <v>0</v>
      </c>
      <c r="Q397" s="13">
        <f t="shared" si="95"/>
        <v>0</v>
      </c>
      <c r="R397" s="2">
        <v>105</v>
      </c>
      <c r="S397" s="2">
        <v>180</v>
      </c>
      <c r="T397" s="2">
        <v>191</v>
      </c>
      <c r="U397" s="4">
        <f t="shared" si="84"/>
        <v>476</v>
      </c>
      <c r="V397" s="13">
        <f t="shared" si="85"/>
        <v>47.6</v>
      </c>
      <c r="W397" s="13">
        <f t="shared" si="86"/>
        <v>523.6</v>
      </c>
      <c r="X397" s="2"/>
      <c r="Y397" s="2"/>
      <c r="Z397" s="4">
        <f t="shared" si="87"/>
        <v>0</v>
      </c>
      <c r="AA397" s="13">
        <f t="shared" si="88"/>
        <v>0</v>
      </c>
      <c r="AB397" s="13">
        <f>Z397+AA397</f>
        <v>0</v>
      </c>
      <c r="AC397" s="2"/>
      <c r="AD397" s="2"/>
      <c r="AE397" s="4">
        <f t="shared" si="89"/>
        <v>0</v>
      </c>
      <c r="AF397" s="15">
        <f>AE397*0.1</f>
        <v>0</v>
      </c>
      <c r="AG397" s="22">
        <f>AE397+AF397</f>
        <v>0</v>
      </c>
      <c r="AH397" s="64">
        <f t="shared" si="96"/>
        <v>0</v>
      </c>
      <c r="AJ397">
        <f t="shared" si="97"/>
        <v>0</v>
      </c>
      <c r="AK397">
        <f>IF(W397&gt;0,2,IF(AB397&gt;0,2,IF(AG397&gt;0,2,0)))</f>
        <v>2</v>
      </c>
      <c r="AL397">
        <v>2</v>
      </c>
      <c r="AM397" s="64">
        <f>IF(W397&gt;0,VLOOKUP(B397,EnrollmentEthnicityFreeMealsSch!B:E,4,FALSE),0)/3</f>
        <v>79</v>
      </c>
    </row>
    <row r="398" spans="1:39" ht="15" customHeight="1">
      <c r="A398" t="str">
        <f>VLOOKUP(B398,'PUBLIC &amp; PRIVATE'!D:I,6,FALSE)</f>
        <v>2125</v>
      </c>
      <c r="B398" s="33" t="s">
        <v>405</v>
      </c>
      <c r="C398" s="2" t="str">
        <f>VLOOKUP(B398,'PUBLIC &amp; PRIVATE'!D:H,2,FALSE)</f>
        <v>10160 Oxford Pike</v>
      </c>
      <c r="D398" s="2" t="str">
        <f>VLOOKUP(B398,'PUBLIC &amp; PRIVATE'!D:H,3,FALSE)</f>
        <v>Brookville</v>
      </c>
      <c r="E398" s="2" t="str">
        <f>VLOOKUP(C398,'PUBLIC &amp; PRIVATE'!E:I,4,FALSE)</f>
        <v>47012-9810</v>
      </c>
      <c r="F398" s="2">
        <v>86</v>
      </c>
      <c r="G398" s="2">
        <v>84</v>
      </c>
      <c r="H398" s="2">
        <v>75</v>
      </c>
      <c r="I398" s="4">
        <f t="shared" si="90"/>
        <v>245</v>
      </c>
      <c r="J398" s="13">
        <f t="shared" si="91"/>
        <v>24.5</v>
      </c>
      <c r="K398" s="13">
        <f t="shared" si="92"/>
        <v>269.5</v>
      </c>
      <c r="L398" s="2">
        <v>63</v>
      </c>
      <c r="M398" s="2">
        <v>102</v>
      </c>
      <c r="N398" s="2">
        <v>111</v>
      </c>
      <c r="O398" s="4">
        <f t="shared" si="93"/>
        <v>276</v>
      </c>
      <c r="P398" s="13">
        <f t="shared" si="94"/>
        <v>27.6</v>
      </c>
      <c r="Q398" s="13">
        <f t="shared" si="95"/>
        <v>303.60000000000002</v>
      </c>
      <c r="R398" s="2"/>
      <c r="S398" s="2"/>
      <c r="T398" s="2"/>
      <c r="U398" s="4">
        <f t="shared" si="84"/>
        <v>0</v>
      </c>
      <c r="V398" s="13">
        <f t="shared" si="85"/>
        <v>0</v>
      </c>
      <c r="W398" s="13">
        <f t="shared" si="86"/>
        <v>0</v>
      </c>
      <c r="X398" s="2"/>
      <c r="Y398" s="2"/>
      <c r="Z398" s="4">
        <f t="shared" si="87"/>
        <v>0</v>
      </c>
      <c r="AA398" s="13">
        <f t="shared" si="88"/>
        <v>0</v>
      </c>
      <c r="AB398" s="13">
        <f>Z398+AA398</f>
        <v>0</v>
      </c>
      <c r="AC398" s="2"/>
      <c r="AD398" s="2"/>
      <c r="AE398" s="4">
        <f t="shared" si="89"/>
        <v>0</v>
      </c>
      <c r="AF398" s="15">
        <f>AE398*0.1</f>
        <v>0</v>
      </c>
      <c r="AG398" s="22">
        <f>AE398+AF398</f>
        <v>0</v>
      </c>
      <c r="AH398" s="64">
        <f t="shared" si="96"/>
        <v>0</v>
      </c>
      <c r="AJ398">
        <f t="shared" si="97"/>
        <v>0</v>
      </c>
      <c r="AK398">
        <f>IF(W398&gt;0,2,IF(AB398&gt;0,2,IF(AG398&gt;0,2,0)))</f>
        <v>0</v>
      </c>
      <c r="AL398">
        <v>2</v>
      </c>
      <c r="AM398" s="64">
        <f>IF(W398&gt;0,VLOOKUP(B398,EnrollmentEthnicityFreeMealsSch!B:E,4,FALSE),0)/3</f>
        <v>0</v>
      </c>
    </row>
    <row r="399" spans="1:39" ht="15" customHeight="1">
      <c r="A399" t="str">
        <f>VLOOKUP(B399,'PUBLIC &amp; PRIVATE'!D:I,6,FALSE)</f>
        <v>2127</v>
      </c>
      <c r="B399" s="33" t="s">
        <v>406</v>
      </c>
      <c r="C399" s="2" t="str">
        <f>VLOOKUP(B399,'PUBLIC &amp; PRIVATE'!D:H,2,FALSE)</f>
        <v>6178 Johnson Fork Rd</v>
      </c>
      <c r="D399" s="2" t="str">
        <f>VLOOKUP(B399,'PUBLIC &amp; PRIVATE'!D:H,3,FALSE)</f>
        <v>Cedar Grove</v>
      </c>
      <c r="E399" s="2" t="str">
        <f>VLOOKUP(C399,'PUBLIC &amp; PRIVATE'!E:I,4,FALSE)</f>
        <v>47016-9802</v>
      </c>
      <c r="F399" s="2">
        <v>41</v>
      </c>
      <c r="G399" s="2">
        <v>39</v>
      </c>
      <c r="H399" s="2">
        <v>38</v>
      </c>
      <c r="I399" s="4">
        <f t="shared" si="90"/>
        <v>118</v>
      </c>
      <c r="J399" s="13">
        <f t="shared" si="91"/>
        <v>11.8</v>
      </c>
      <c r="K399" s="13">
        <f t="shared" si="92"/>
        <v>129.80000000000001</v>
      </c>
      <c r="L399" s="2">
        <v>39</v>
      </c>
      <c r="M399" s="2">
        <v>31</v>
      </c>
      <c r="N399" s="2">
        <v>54</v>
      </c>
      <c r="O399" s="4">
        <f t="shared" si="93"/>
        <v>124</v>
      </c>
      <c r="P399" s="13">
        <f t="shared" si="94"/>
        <v>12.4</v>
      </c>
      <c r="Q399" s="13">
        <f t="shared" si="95"/>
        <v>136.4</v>
      </c>
      <c r="R399" s="2">
        <v>32</v>
      </c>
      <c r="S399" s="2"/>
      <c r="T399" s="2"/>
      <c r="U399" s="4">
        <f t="shared" si="84"/>
        <v>32</v>
      </c>
      <c r="V399" s="13">
        <f t="shared" si="85"/>
        <v>3.2</v>
      </c>
      <c r="W399" s="13">
        <f t="shared" si="86"/>
        <v>35.200000000000003</v>
      </c>
      <c r="X399" s="2"/>
      <c r="Y399" s="2"/>
      <c r="Z399" s="4">
        <f t="shared" si="87"/>
        <v>0</v>
      </c>
      <c r="AA399" s="13">
        <f t="shared" si="88"/>
        <v>0</v>
      </c>
      <c r="AB399" s="13">
        <f>Z399+AA399</f>
        <v>0</v>
      </c>
      <c r="AC399" s="2"/>
      <c r="AD399" s="2"/>
      <c r="AE399" s="4">
        <f t="shared" si="89"/>
        <v>0</v>
      </c>
      <c r="AF399" s="15">
        <f>AE399*0.1</f>
        <v>0</v>
      </c>
      <c r="AG399" s="22">
        <f>AE399+AF399</f>
        <v>0</v>
      </c>
      <c r="AH399" s="64">
        <f t="shared" si="96"/>
        <v>0</v>
      </c>
      <c r="AJ399">
        <f t="shared" si="97"/>
        <v>0</v>
      </c>
      <c r="AK399">
        <f>IF(W399&gt;0,2,IF(AB399&gt;0,2,IF(AG399&gt;0,2,0)))</f>
        <v>2</v>
      </c>
      <c r="AL399">
        <v>2</v>
      </c>
      <c r="AM399" s="64">
        <f>IF(W399&gt;0,VLOOKUP(B399,EnrollmentEthnicityFreeMealsSch!B:E,4,FALSE),0)/3</f>
        <v>35.666666666666664</v>
      </c>
    </row>
    <row r="400" spans="1:39" ht="15" customHeight="1">
      <c r="A400" t="str">
        <f>VLOOKUP(B400,'PUBLIC &amp; PRIVATE'!D:I,6,FALSE)</f>
        <v>2173</v>
      </c>
      <c r="B400" s="33" t="s">
        <v>407</v>
      </c>
      <c r="C400" s="2" t="str">
        <f>VLOOKUP(B400,'PUBLIC &amp; PRIVATE'!D:H,2,FALSE)</f>
        <v>1 Zebra Ln Box 108</v>
      </c>
      <c r="D400" s="2" t="str">
        <f>VLOOKUP(B400,'PUBLIC &amp; PRIVATE'!D:H,3,FALSE)</f>
        <v>Rochester</v>
      </c>
      <c r="E400" s="2" t="str">
        <f>VLOOKUP(C400,'PUBLIC &amp; PRIVATE'!E:I,4,FALSE)</f>
        <v>46975-0108</v>
      </c>
      <c r="F400" s="2"/>
      <c r="G400" s="2"/>
      <c r="H400" s="2"/>
      <c r="I400" s="4">
        <f t="shared" si="90"/>
        <v>0</v>
      </c>
      <c r="J400" s="13">
        <f t="shared" si="91"/>
        <v>0</v>
      </c>
      <c r="K400" s="13">
        <f t="shared" si="92"/>
        <v>0</v>
      </c>
      <c r="L400" s="2"/>
      <c r="M400" s="2"/>
      <c r="N400" s="2"/>
      <c r="O400" s="4">
        <f t="shared" si="93"/>
        <v>0</v>
      </c>
      <c r="P400" s="13">
        <f t="shared" si="94"/>
        <v>0</v>
      </c>
      <c r="Q400" s="13">
        <f t="shared" si="95"/>
        <v>0</v>
      </c>
      <c r="R400" s="2"/>
      <c r="S400" s="2"/>
      <c r="T400" s="2"/>
      <c r="U400" s="4">
        <f t="shared" si="84"/>
        <v>0</v>
      </c>
      <c r="V400" s="13">
        <f t="shared" si="85"/>
        <v>0</v>
      </c>
      <c r="W400" s="13">
        <f t="shared" si="86"/>
        <v>0</v>
      </c>
      <c r="X400" s="2">
        <v>122</v>
      </c>
      <c r="Y400" s="2">
        <v>139</v>
      </c>
      <c r="Z400" s="4">
        <f t="shared" si="87"/>
        <v>261</v>
      </c>
      <c r="AA400" s="13">
        <f t="shared" si="88"/>
        <v>26.1</v>
      </c>
      <c r="AB400" s="13">
        <f>Z400+AA400</f>
        <v>287.10000000000002</v>
      </c>
      <c r="AC400" s="2">
        <v>137</v>
      </c>
      <c r="AD400" s="2">
        <v>136</v>
      </c>
      <c r="AE400" s="4">
        <f t="shared" si="89"/>
        <v>273</v>
      </c>
      <c r="AF400" s="15">
        <f>AE400*0.1</f>
        <v>27.3</v>
      </c>
      <c r="AG400" s="22">
        <f>AE400+AF400</f>
        <v>300.3</v>
      </c>
      <c r="AH400" s="64">
        <f t="shared" si="96"/>
        <v>60.06</v>
      </c>
      <c r="AJ400">
        <f t="shared" si="97"/>
        <v>1</v>
      </c>
      <c r="AK400">
        <f>IF(W400&gt;0,2,IF(AB400&gt;0,2,IF(AG400&gt;0,2,0)))</f>
        <v>2</v>
      </c>
      <c r="AL400">
        <v>2</v>
      </c>
      <c r="AM400" s="64">
        <f>IF(W400&gt;0,VLOOKUP(B400,EnrollmentEthnicityFreeMealsSch!B:E,4,FALSE),0)/3</f>
        <v>0</v>
      </c>
    </row>
    <row r="401" spans="1:39" ht="15" customHeight="1">
      <c r="A401" t="str">
        <f>VLOOKUP(B401,'PUBLIC &amp; PRIVATE'!D:I,6,FALSE)</f>
        <v>2177</v>
      </c>
      <c r="B401" s="33" t="s">
        <v>408</v>
      </c>
      <c r="C401" s="2" t="str">
        <f>VLOOKUP(B401,'PUBLIC &amp; PRIVATE'!D:H,2,FALSE)</f>
        <v>650 Zebra Ln Box 108</v>
      </c>
      <c r="D401" s="2" t="str">
        <f>VLOOKUP(B401,'PUBLIC &amp; PRIVATE'!D:H,3,FALSE)</f>
        <v>Rochester</v>
      </c>
      <c r="E401" s="2" t="str">
        <f>VLOOKUP(C401,'PUBLIC &amp; PRIVATE'!E:I,4,FALSE)</f>
        <v>46975-0108</v>
      </c>
      <c r="F401" s="2"/>
      <c r="G401" s="2"/>
      <c r="H401" s="2"/>
      <c r="I401" s="4">
        <f t="shared" si="90"/>
        <v>0</v>
      </c>
      <c r="J401" s="13">
        <f t="shared" si="91"/>
        <v>0</v>
      </c>
      <c r="K401" s="13">
        <f t="shared" si="92"/>
        <v>0</v>
      </c>
      <c r="L401" s="2"/>
      <c r="M401" s="2"/>
      <c r="N401" s="2"/>
      <c r="O401" s="4">
        <f t="shared" si="93"/>
        <v>0</v>
      </c>
      <c r="P401" s="13">
        <f t="shared" si="94"/>
        <v>0</v>
      </c>
      <c r="Q401" s="13">
        <f t="shared" si="95"/>
        <v>0</v>
      </c>
      <c r="R401" s="2">
        <v>133</v>
      </c>
      <c r="S401" s="2">
        <v>146</v>
      </c>
      <c r="T401" s="2">
        <v>128</v>
      </c>
      <c r="U401" s="4">
        <f t="shared" si="84"/>
        <v>407</v>
      </c>
      <c r="V401" s="13">
        <f t="shared" si="85"/>
        <v>40.700000000000003</v>
      </c>
      <c r="W401" s="13">
        <f t="shared" si="86"/>
        <v>447.7</v>
      </c>
      <c r="X401" s="2"/>
      <c r="Y401" s="2"/>
      <c r="Z401" s="4">
        <f t="shared" si="87"/>
        <v>0</v>
      </c>
      <c r="AA401" s="13">
        <f t="shared" si="88"/>
        <v>0</v>
      </c>
      <c r="AB401" s="13">
        <f>Z401+AA401</f>
        <v>0</v>
      </c>
      <c r="AC401" s="2"/>
      <c r="AD401" s="2"/>
      <c r="AE401" s="4">
        <f t="shared" si="89"/>
        <v>0</v>
      </c>
      <c r="AF401" s="15">
        <f>AE401*0.1</f>
        <v>0</v>
      </c>
      <c r="AG401" s="22">
        <f>AE401+AF401</f>
        <v>0</v>
      </c>
      <c r="AH401" s="64">
        <f t="shared" si="96"/>
        <v>0</v>
      </c>
      <c r="AJ401">
        <f t="shared" si="97"/>
        <v>0</v>
      </c>
      <c r="AK401">
        <f>IF(W401&gt;0,2,IF(AB401&gt;0,2,IF(AG401&gt;0,2,0)))</f>
        <v>2</v>
      </c>
      <c r="AL401">
        <v>2</v>
      </c>
      <c r="AM401" s="64">
        <f>IF(W401&gt;0,VLOOKUP(B401,EnrollmentEthnicityFreeMealsSch!B:E,4,FALSE),0)/3</f>
        <v>70.333333333333329</v>
      </c>
    </row>
    <row r="402" spans="1:39" ht="15" customHeight="1">
      <c r="A402" t="str">
        <f>VLOOKUP(B402,'PUBLIC &amp; PRIVATE'!D:I,6,FALSE)</f>
        <v>0713</v>
      </c>
      <c r="B402" s="33" t="s">
        <v>173</v>
      </c>
      <c r="C402" s="2" t="str">
        <f>VLOOKUP(B402,'PUBLIC &amp; PRIVATE'!D:H,2,FALSE)</f>
        <v>20 E Columbia St</v>
      </c>
      <c r="D402" s="2" t="str">
        <f>VLOOKUP(B402,'PUBLIC &amp; PRIVATE'!D:H,3,FALSE)</f>
        <v>Logansport</v>
      </c>
      <c r="E402" s="2" t="str">
        <f>VLOOKUP(C402,'PUBLIC &amp; PRIVATE'!E:I,4,FALSE)</f>
        <v>46947-1940</v>
      </c>
      <c r="F402" s="2">
        <v>118</v>
      </c>
      <c r="G402" s="2">
        <v>140</v>
      </c>
      <c r="H402" s="2">
        <v>135</v>
      </c>
      <c r="I402" s="4">
        <f t="shared" si="90"/>
        <v>393</v>
      </c>
      <c r="J402" s="13">
        <f t="shared" si="91"/>
        <v>39.300000000000004</v>
      </c>
      <c r="K402" s="13">
        <f t="shared" si="92"/>
        <v>432.3</v>
      </c>
      <c r="L402" s="2"/>
      <c r="M402" s="2"/>
      <c r="N402" s="2"/>
      <c r="O402" s="4">
        <f t="shared" si="93"/>
        <v>0</v>
      </c>
      <c r="P402" s="13">
        <f t="shared" si="94"/>
        <v>0</v>
      </c>
      <c r="Q402" s="13">
        <f t="shared" si="95"/>
        <v>0</v>
      </c>
      <c r="R402" s="2"/>
      <c r="S402" s="2"/>
      <c r="T402" s="2"/>
      <c r="U402" s="4">
        <f t="shared" si="84"/>
        <v>0</v>
      </c>
      <c r="V402" s="13">
        <f t="shared" si="85"/>
        <v>0</v>
      </c>
      <c r="W402" s="13">
        <f t="shared" si="86"/>
        <v>0</v>
      </c>
      <c r="X402" s="2"/>
      <c r="Y402" s="2"/>
      <c r="Z402" s="4">
        <f t="shared" si="87"/>
        <v>0</v>
      </c>
      <c r="AA402" s="13">
        <f t="shared" si="88"/>
        <v>0</v>
      </c>
      <c r="AB402" s="13">
        <f>Z402+AA402</f>
        <v>0</v>
      </c>
      <c r="AC402" s="2"/>
      <c r="AD402" s="2"/>
      <c r="AE402" s="4">
        <f t="shared" si="89"/>
        <v>0</v>
      </c>
      <c r="AF402" s="15">
        <f>AE402*0.1</f>
        <v>0</v>
      </c>
      <c r="AG402" s="22">
        <f>AE402+AF402</f>
        <v>0</v>
      </c>
      <c r="AH402" s="64">
        <f t="shared" si="96"/>
        <v>0</v>
      </c>
      <c r="AJ402">
        <f t="shared" si="97"/>
        <v>0</v>
      </c>
      <c r="AK402">
        <f>IF(W402&gt;0,2,IF(AB402&gt;0,2,IF(AG402&gt;0,2,0)))</f>
        <v>0</v>
      </c>
      <c r="AL402">
        <v>2</v>
      </c>
      <c r="AM402" s="64">
        <f>IF(W402&gt;0,VLOOKUP(B402,EnrollmentEthnicityFreeMealsSch!B:E,4,FALSE),0)/3</f>
        <v>0</v>
      </c>
    </row>
    <row r="403" spans="1:39" ht="15" customHeight="1">
      <c r="A403" t="str">
        <f>VLOOKUP(B403,'PUBLIC &amp; PRIVATE'!D:I,6,FALSE)</f>
        <v>2185</v>
      </c>
      <c r="B403" s="33" t="s">
        <v>409</v>
      </c>
      <c r="C403" s="2" t="str">
        <f>VLOOKUP(B403,'PUBLIC &amp; PRIVATE'!D:H,2,FALSE)</f>
        <v>PO Box 108</v>
      </c>
      <c r="D403" s="2" t="str">
        <f>VLOOKUP(B403,'PUBLIC &amp; PRIVATE'!D:H,3,FALSE)</f>
        <v>Rochester</v>
      </c>
      <c r="E403" s="2" t="str">
        <f>VLOOKUP(C403,'PUBLIC &amp; PRIVATE'!E:I,4,FALSE)</f>
        <v>46975-0108</v>
      </c>
      <c r="F403" s="2"/>
      <c r="G403" s="2"/>
      <c r="H403" s="2"/>
      <c r="I403" s="4">
        <f t="shared" si="90"/>
        <v>0</v>
      </c>
      <c r="J403" s="13">
        <f t="shared" si="91"/>
        <v>0</v>
      </c>
      <c r="K403" s="13">
        <f t="shared" si="92"/>
        <v>0</v>
      </c>
      <c r="L403" s="2">
        <v>146</v>
      </c>
      <c r="M403" s="2">
        <v>145</v>
      </c>
      <c r="N403" s="2">
        <v>140</v>
      </c>
      <c r="O403" s="4">
        <f t="shared" si="93"/>
        <v>431</v>
      </c>
      <c r="P403" s="13">
        <f t="shared" si="94"/>
        <v>43.1</v>
      </c>
      <c r="Q403" s="13">
        <f t="shared" si="95"/>
        <v>474.1</v>
      </c>
      <c r="R403" s="2"/>
      <c r="S403" s="2"/>
      <c r="T403" s="2"/>
      <c r="U403" s="4">
        <f t="shared" si="84"/>
        <v>0</v>
      </c>
      <c r="V403" s="13">
        <f t="shared" si="85"/>
        <v>0</v>
      </c>
      <c r="W403" s="13">
        <f t="shared" si="86"/>
        <v>0</v>
      </c>
      <c r="X403" s="2"/>
      <c r="Y403" s="2"/>
      <c r="Z403" s="4">
        <f t="shared" si="87"/>
        <v>0</v>
      </c>
      <c r="AA403" s="13">
        <f t="shared" si="88"/>
        <v>0</v>
      </c>
      <c r="AB403" s="13">
        <f>Z403+AA403</f>
        <v>0</v>
      </c>
      <c r="AC403" s="2"/>
      <c r="AD403" s="2"/>
      <c r="AE403" s="4">
        <f t="shared" si="89"/>
        <v>0</v>
      </c>
      <c r="AF403" s="15">
        <f>AE403*0.1</f>
        <v>0</v>
      </c>
      <c r="AG403" s="22">
        <f>AE403+AF403</f>
        <v>0</v>
      </c>
      <c r="AH403" s="64">
        <f t="shared" si="96"/>
        <v>0</v>
      </c>
      <c r="AJ403">
        <f t="shared" si="97"/>
        <v>0</v>
      </c>
      <c r="AK403">
        <f>IF(W403&gt;0,2,IF(AB403&gt;0,2,IF(AG403&gt;0,2,0)))</f>
        <v>0</v>
      </c>
      <c r="AL403">
        <v>2</v>
      </c>
      <c r="AM403" s="64">
        <f>IF(W403&gt;0,VLOOKUP(B403,EnrollmentEthnicityFreeMealsSch!B:E,4,FALSE),0)/3</f>
        <v>0</v>
      </c>
    </row>
    <row r="404" spans="1:39" ht="15" customHeight="1">
      <c r="A404" t="str">
        <f>VLOOKUP(B404,'PUBLIC &amp; PRIVATE'!D:I,6,FALSE)</f>
        <v>2157</v>
      </c>
      <c r="B404" s="33" t="s">
        <v>410</v>
      </c>
      <c r="C404" s="2" t="str">
        <f>VLOOKUP(B404,'PUBLIC &amp; PRIVATE'!D:H,2,FALSE)</f>
        <v>Box 128</v>
      </c>
      <c r="D404" s="2" t="str">
        <f>VLOOKUP(B404,'PUBLIC &amp; PRIVATE'!D:H,3,FALSE)</f>
        <v>Fulton</v>
      </c>
      <c r="E404" s="2" t="str">
        <f>VLOOKUP(C404,'PUBLIC &amp; PRIVATE'!E:I,4,FALSE)</f>
        <v>46931-0128</v>
      </c>
      <c r="F404" s="2">
        <v>40</v>
      </c>
      <c r="G404" s="2">
        <v>45</v>
      </c>
      <c r="H404" s="2">
        <v>65</v>
      </c>
      <c r="I404" s="4">
        <f t="shared" si="90"/>
        <v>150</v>
      </c>
      <c r="J404" s="13">
        <f t="shared" si="91"/>
        <v>15</v>
      </c>
      <c r="K404" s="13">
        <f t="shared" si="92"/>
        <v>165</v>
      </c>
      <c r="L404" s="2">
        <v>45</v>
      </c>
      <c r="M404" s="2">
        <v>46</v>
      </c>
      <c r="N404" s="2">
        <v>45</v>
      </c>
      <c r="O404" s="4">
        <f t="shared" si="93"/>
        <v>136</v>
      </c>
      <c r="P404" s="13">
        <f t="shared" si="94"/>
        <v>13.600000000000001</v>
      </c>
      <c r="Q404" s="13">
        <f t="shared" si="95"/>
        <v>149.6</v>
      </c>
      <c r="R404" s="2">
        <v>60</v>
      </c>
      <c r="S404" s="2"/>
      <c r="T404" s="2"/>
      <c r="U404" s="4">
        <f t="shared" si="84"/>
        <v>60</v>
      </c>
      <c r="V404" s="13">
        <f t="shared" si="85"/>
        <v>6</v>
      </c>
      <c r="W404" s="13">
        <f t="shared" si="86"/>
        <v>66</v>
      </c>
      <c r="X404" s="2"/>
      <c r="Y404" s="2"/>
      <c r="Z404" s="4">
        <f t="shared" si="87"/>
        <v>0</v>
      </c>
      <c r="AA404" s="13">
        <f t="shared" si="88"/>
        <v>0</v>
      </c>
      <c r="AB404" s="13">
        <f>Z404+AA404</f>
        <v>0</v>
      </c>
      <c r="AC404" s="2"/>
      <c r="AD404" s="2"/>
      <c r="AE404" s="4">
        <f t="shared" si="89"/>
        <v>0</v>
      </c>
      <c r="AF404" s="15">
        <f>AE404*0.1</f>
        <v>0</v>
      </c>
      <c r="AG404" s="22">
        <f>AE404+AF404</f>
        <v>0</v>
      </c>
      <c r="AH404" s="64">
        <f t="shared" si="96"/>
        <v>0</v>
      </c>
      <c r="AJ404">
        <f t="shared" si="97"/>
        <v>0</v>
      </c>
      <c r="AK404">
        <f>IF(W404&gt;0,2,IF(AB404&gt;0,2,IF(AG404&gt;0,2,0)))</f>
        <v>2</v>
      </c>
      <c r="AL404">
        <v>2</v>
      </c>
      <c r="AM404" s="64">
        <f>IF(W404&gt;0,VLOOKUP(B404,EnrollmentEthnicityFreeMealsSch!B:E,4,FALSE),0)/3</f>
        <v>49.333333333333336</v>
      </c>
    </row>
    <row r="405" spans="1:39" ht="15" customHeight="1">
      <c r="A405" t="str">
        <f>VLOOKUP(B405,'PUBLIC &amp; PRIVATE'!D:I,6,FALSE)</f>
        <v>2159</v>
      </c>
      <c r="B405" s="33" t="s">
        <v>411</v>
      </c>
      <c r="C405" s="2" t="str">
        <f>VLOOKUP(B405,'PUBLIC &amp; PRIVATE'!D:H,2,FALSE)</f>
        <v>Box 128</v>
      </c>
      <c r="D405" s="2" t="str">
        <f>VLOOKUP(B405,'PUBLIC &amp; PRIVATE'!D:H,3,FALSE)</f>
        <v>Fulton</v>
      </c>
      <c r="E405" s="2" t="str">
        <f>VLOOKUP(C405,'PUBLIC &amp; PRIVATE'!E:I,4,FALSE)</f>
        <v>46931-0128</v>
      </c>
      <c r="F405" s="2"/>
      <c r="G405" s="2"/>
      <c r="H405" s="2"/>
      <c r="I405" s="4">
        <f t="shared" si="90"/>
        <v>0</v>
      </c>
      <c r="J405" s="13">
        <f t="shared" si="91"/>
        <v>0</v>
      </c>
      <c r="K405" s="13">
        <f t="shared" si="92"/>
        <v>0</v>
      </c>
      <c r="L405" s="2"/>
      <c r="M405" s="2"/>
      <c r="N405" s="2"/>
      <c r="O405" s="4">
        <f t="shared" si="93"/>
        <v>0</v>
      </c>
      <c r="P405" s="13">
        <f t="shared" si="94"/>
        <v>0</v>
      </c>
      <c r="Q405" s="13">
        <f t="shared" si="95"/>
        <v>0</v>
      </c>
      <c r="R405" s="2"/>
      <c r="S405" s="2">
        <v>56</v>
      </c>
      <c r="T405" s="2">
        <v>64</v>
      </c>
      <c r="U405" s="4">
        <f t="shared" si="84"/>
        <v>120</v>
      </c>
      <c r="V405" s="13">
        <f t="shared" si="85"/>
        <v>12</v>
      </c>
      <c r="W405" s="13">
        <f t="shared" si="86"/>
        <v>132</v>
      </c>
      <c r="X405" s="2">
        <v>46</v>
      </c>
      <c r="Y405" s="2">
        <v>54</v>
      </c>
      <c r="Z405" s="4">
        <f t="shared" si="87"/>
        <v>100</v>
      </c>
      <c r="AA405" s="13">
        <f t="shared" si="88"/>
        <v>10</v>
      </c>
      <c r="AB405" s="13">
        <f>Z405+AA405</f>
        <v>110</v>
      </c>
      <c r="AC405" s="2">
        <v>43</v>
      </c>
      <c r="AD405" s="2">
        <v>61</v>
      </c>
      <c r="AE405" s="4">
        <f t="shared" si="89"/>
        <v>104</v>
      </c>
      <c r="AF405" s="15">
        <f>AE405*0.1</f>
        <v>10.4</v>
      </c>
      <c r="AG405" s="22">
        <f>AE405+AF405</f>
        <v>114.4</v>
      </c>
      <c r="AH405" s="64">
        <f t="shared" si="96"/>
        <v>22.880000000000003</v>
      </c>
      <c r="AJ405">
        <f t="shared" si="97"/>
        <v>1</v>
      </c>
      <c r="AK405">
        <f>IF(W405&gt;0,2,IF(AB405&gt;0,2,IF(AG405&gt;0,2,0)))</f>
        <v>2</v>
      </c>
      <c r="AL405">
        <v>2</v>
      </c>
      <c r="AM405" s="64">
        <f>IF(W405&gt;0,VLOOKUP(B405,EnrollmentEthnicityFreeMealsSch!B:E,4,FALSE),0)/3</f>
        <v>42</v>
      </c>
    </row>
    <row r="406" spans="1:39" ht="15" customHeight="1">
      <c r="A406" t="str">
        <f>VLOOKUP(B406,'PUBLIC &amp; PRIVATE'!D:I,6,FALSE)</f>
        <v>2189</v>
      </c>
      <c r="B406" s="33" t="s">
        <v>412</v>
      </c>
      <c r="C406" s="2" t="str">
        <f>VLOOKUP(B406,'PUBLIC &amp; PRIVATE'!D:H,2,FALSE)</f>
        <v>PO Box 48</v>
      </c>
      <c r="D406" s="2" t="str">
        <f>VLOOKUP(B406,'PUBLIC &amp; PRIVATE'!D:H,3,FALSE)</f>
        <v>Mackey</v>
      </c>
      <c r="E406" s="2" t="str">
        <f>VLOOKUP(C406,'PUBLIC &amp; PRIVATE'!E:I,4,FALSE)</f>
        <v>47654-0048</v>
      </c>
      <c r="F406" s="2">
        <v>21</v>
      </c>
      <c r="G406" s="2">
        <v>9</v>
      </c>
      <c r="H406" s="2">
        <v>15</v>
      </c>
      <c r="I406" s="4">
        <f t="shared" si="90"/>
        <v>45</v>
      </c>
      <c r="J406" s="13">
        <f t="shared" si="91"/>
        <v>4.5</v>
      </c>
      <c r="K406" s="13">
        <f t="shared" si="92"/>
        <v>49.5</v>
      </c>
      <c r="L406" s="2">
        <v>24</v>
      </c>
      <c r="M406" s="2">
        <v>21</v>
      </c>
      <c r="N406" s="2">
        <v>16</v>
      </c>
      <c r="O406" s="4">
        <f t="shared" si="93"/>
        <v>61</v>
      </c>
      <c r="P406" s="13">
        <f t="shared" si="94"/>
        <v>6.1000000000000005</v>
      </c>
      <c r="Q406" s="13">
        <f t="shared" si="95"/>
        <v>67.099999999999994</v>
      </c>
      <c r="R406" s="2">
        <v>17</v>
      </c>
      <c r="S406" s="2"/>
      <c r="T406" s="2"/>
      <c r="U406" s="4">
        <f t="shared" si="84"/>
        <v>17</v>
      </c>
      <c r="V406" s="13">
        <f t="shared" si="85"/>
        <v>1.7000000000000002</v>
      </c>
      <c r="W406" s="13">
        <f t="shared" si="86"/>
        <v>18.7</v>
      </c>
      <c r="X406" s="2"/>
      <c r="Y406" s="2"/>
      <c r="Z406" s="4">
        <f t="shared" si="87"/>
        <v>0</v>
      </c>
      <c r="AA406" s="13">
        <f t="shared" si="88"/>
        <v>0</v>
      </c>
      <c r="AB406" s="13">
        <f>Z406+AA406</f>
        <v>0</v>
      </c>
      <c r="AC406" s="2"/>
      <c r="AD406" s="2"/>
      <c r="AE406" s="4">
        <f t="shared" si="89"/>
        <v>0</v>
      </c>
      <c r="AF406" s="15">
        <f>AE406*0.1</f>
        <v>0</v>
      </c>
      <c r="AG406" s="22">
        <f>AE406+AF406</f>
        <v>0</v>
      </c>
      <c r="AH406" s="64">
        <f t="shared" si="96"/>
        <v>0</v>
      </c>
      <c r="AJ406">
        <f t="shared" si="97"/>
        <v>0</v>
      </c>
      <c r="AK406">
        <f>IF(W406&gt;0,2,IF(AB406&gt;0,2,IF(AG406&gt;0,2,0)))</f>
        <v>2</v>
      </c>
      <c r="AL406">
        <v>2</v>
      </c>
      <c r="AM406" s="64">
        <f>IF(W406&gt;0,VLOOKUP(B406,EnrollmentEthnicityFreeMealsSch!B:E,4,FALSE),0)/3</f>
        <v>16</v>
      </c>
    </row>
    <row r="407" spans="1:39" ht="15" customHeight="1">
      <c r="A407" t="str">
        <f>VLOOKUP(B407,'PUBLIC &amp; PRIVATE'!D:I,6,FALSE)</f>
        <v>2194</v>
      </c>
      <c r="B407" s="33" t="s">
        <v>413</v>
      </c>
      <c r="C407" s="2" t="str">
        <f>VLOOKUP(B407,'PUBLIC &amp; PRIVATE'!D:H,2,FALSE)</f>
        <v>945 S Franklin St - #A</v>
      </c>
      <c r="D407" s="2" t="str">
        <f>VLOOKUP(B407,'PUBLIC &amp; PRIVATE'!D:H,3,FALSE)</f>
        <v>Oakland City</v>
      </c>
      <c r="E407" s="2" t="str">
        <f>VLOOKUP(C407,'PUBLIC &amp; PRIVATE'!E:I,4,FALSE)</f>
        <v>47660-1631</v>
      </c>
      <c r="F407" s="2"/>
      <c r="G407" s="2"/>
      <c r="H407" s="2"/>
      <c r="I407" s="4">
        <f t="shared" si="90"/>
        <v>0</v>
      </c>
      <c r="J407" s="13">
        <f t="shared" si="91"/>
        <v>0</v>
      </c>
      <c r="K407" s="13">
        <f t="shared" si="92"/>
        <v>0</v>
      </c>
      <c r="L407" s="2"/>
      <c r="M407" s="2"/>
      <c r="N407" s="2"/>
      <c r="O407" s="4">
        <f t="shared" si="93"/>
        <v>0</v>
      </c>
      <c r="P407" s="13">
        <f t="shared" si="94"/>
        <v>0</v>
      </c>
      <c r="Q407" s="13">
        <f t="shared" si="95"/>
        <v>0</v>
      </c>
      <c r="R407" s="2"/>
      <c r="S407" s="2">
        <v>64</v>
      </c>
      <c r="T407" s="2">
        <v>60</v>
      </c>
      <c r="U407" s="4">
        <f t="shared" si="84"/>
        <v>124</v>
      </c>
      <c r="V407" s="13">
        <f t="shared" si="85"/>
        <v>12.4</v>
      </c>
      <c r="W407" s="13">
        <f t="shared" si="86"/>
        <v>136.4</v>
      </c>
      <c r="X407" s="2"/>
      <c r="Y407" s="2"/>
      <c r="Z407" s="4">
        <f t="shared" si="87"/>
        <v>0</v>
      </c>
      <c r="AA407" s="13">
        <f t="shared" si="88"/>
        <v>0</v>
      </c>
      <c r="AB407" s="13">
        <f>Z407+AA407</f>
        <v>0</v>
      </c>
      <c r="AC407" s="2"/>
      <c r="AD407" s="2"/>
      <c r="AE407" s="4">
        <f t="shared" si="89"/>
        <v>0</v>
      </c>
      <c r="AF407" s="15">
        <f>AE407*0.1</f>
        <v>0</v>
      </c>
      <c r="AG407" s="22">
        <f>AE407+AF407</f>
        <v>0</v>
      </c>
      <c r="AH407" s="64">
        <f t="shared" si="96"/>
        <v>0</v>
      </c>
      <c r="AJ407">
        <f t="shared" si="97"/>
        <v>0</v>
      </c>
      <c r="AK407">
        <f>IF(W407&gt;0,2,IF(AB407&gt;0,2,IF(AG407&gt;0,2,0)))</f>
        <v>2</v>
      </c>
      <c r="AL407">
        <v>2</v>
      </c>
      <c r="AM407" s="64">
        <f>IF(W407&gt;0,VLOOKUP(B407,EnrollmentEthnicityFreeMealsSch!B:E,4,FALSE),0)/3</f>
        <v>17.333333333333332</v>
      </c>
    </row>
    <row r="408" spans="1:39" ht="15" customHeight="1">
      <c r="A408" t="str">
        <f>VLOOKUP(B408,'PUBLIC &amp; PRIVATE'!D:I,6,FALSE)</f>
        <v>2201</v>
      </c>
      <c r="B408" s="33" t="s">
        <v>414</v>
      </c>
      <c r="C408" s="2" t="str">
        <f>VLOOKUP(B408,'PUBLIC &amp; PRIVATE'!D:H,2,FALSE)</f>
        <v>302 E Main</v>
      </c>
      <c r="D408" s="2" t="str">
        <f>VLOOKUP(B408,'PUBLIC &amp; PRIVATE'!D:H,3,FALSE)</f>
        <v>Francisco</v>
      </c>
      <c r="E408" s="2" t="str">
        <f>VLOOKUP(C408,'PUBLIC &amp; PRIVATE'!E:I,4,FALSE)</f>
        <v>47649</v>
      </c>
      <c r="F408" s="2">
        <v>11</v>
      </c>
      <c r="G408" s="2">
        <v>14</v>
      </c>
      <c r="H408" s="2">
        <v>10</v>
      </c>
      <c r="I408" s="4">
        <f t="shared" si="90"/>
        <v>35</v>
      </c>
      <c r="J408" s="13">
        <f t="shared" si="91"/>
        <v>3.5</v>
      </c>
      <c r="K408" s="13">
        <f t="shared" si="92"/>
        <v>38.5</v>
      </c>
      <c r="L408" s="2">
        <v>7</v>
      </c>
      <c r="M408" s="2">
        <v>15</v>
      </c>
      <c r="N408" s="2">
        <v>7</v>
      </c>
      <c r="O408" s="4">
        <f t="shared" si="93"/>
        <v>29</v>
      </c>
      <c r="P408" s="13">
        <f t="shared" si="94"/>
        <v>2.9000000000000004</v>
      </c>
      <c r="Q408" s="13">
        <f t="shared" si="95"/>
        <v>31.9</v>
      </c>
      <c r="R408" s="2">
        <v>19</v>
      </c>
      <c r="S408" s="2"/>
      <c r="T408" s="2"/>
      <c r="U408" s="4">
        <f t="shared" si="84"/>
        <v>19</v>
      </c>
      <c r="V408" s="13">
        <f t="shared" si="85"/>
        <v>1.9000000000000001</v>
      </c>
      <c r="W408" s="13">
        <f t="shared" si="86"/>
        <v>20.9</v>
      </c>
      <c r="X408" s="2"/>
      <c r="Y408" s="2"/>
      <c r="Z408" s="4">
        <f t="shared" si="87"/>
        <v>0</v>
      </c>
      <c r="AA408" s="13">
        <f t="shared" si="88"/>
        <v>0</v>
      </c>
      <c r="AB408" s="13">
        <f>Z408+AA408</f>
        <v>0</v>
      </c>
      <c r="AC408" s="2"/>
      <c r="AD408" s="2"/>
      <c r="AE408" s="4">
        <f t="shared" si="89"/>
        <v>0</v>
      </c>
      <c r="AF408" s="15">
        <f>AE408*0.1</f>
        <v>0</v>
      </c>
      <c r="AG408" s="22">
        <f>AE408+AF408</f>
        <v>0</v>
      </c>
      <c r="AH408" s="64">
        <f t="shared" si="96"/>
        <v>0</v>
      </c>
      <c r="AJ408">
        <f t="shared" si="97"/>
        <v>0</v>
      </c>
      <c r="AK408">
        <f>IF(W408&gt;0,2,IF(AB408&gt;0,2,IF(AG408&gt;0,2,0)))</f>
        <v>2</v>
      </c>
      <c r="AL408">
        <v>2</v>
      </c>
      <c r="AM408" s="64">
        <f>IF(W408&gt;0,VLOOKUP(B408,EnrollmentEthnicityFreeMealsSch!B:E,4,FALSE),0)/3</f>
        <v>14</v>
      </c>
    </row>
    <row r="409" spans="1:39" ht="15" customHeight="1">
      <c r="A409" t="str">
        <f>VLOOKUP(B409,'PUBLIC &amp; PRIVATE'!D:I,6,FALSE)</f>
        <v>2233</v>
      </c>
      <c r="B409" s="33" t="s">
        <v>415</v>
      </c>
      <c r="C409" s="2" t="str">
        <f>VLOOKUP(B409,'PUBLIC &amp; PRIVATE'!D:H,2,FALSE)</f>
        <v>943 Franklin St</v>
      </c>
      <c r="D409" s="2" t="str">
        <f>VLOOKUP(B409,'PUBLIC &amp; PRIVATE'!D:H,3,FALSE)</f>
        <v>Oakland City</v>
      </c>
      <c r="E409" s="2" t="str">
        <f>VLOOKUP(C409,'PUBLIC &amp; PRIVATE'!E:I,4,FALSE)</f>
        <v>47660-1699</v>
      </c>
      <c r="F409" s="2"/>
      <c r="G409" s="2"/>
      <c r="H409" s="2"/>
      <c r="I409" s="4">
        <f t="shared" si="90"/>
        <v>0</v>
      </c>
      <c r="J409" s="13">
        <f t="shared" si="91"/>
        <v>0</v>
      </c>
      <c r="K409" s="13">
        <f t="shared" si="92"/>
        <v>0</v>
      </c>
      <c r="L409" s="2"/>
      <c r="M409" s="2"/>
      <c r="N409" s="2"/>
      <c r="O409" s="4">
        <f t="shared" si="93"/>
        <v>0</v>
      </c>
      <c r="P409" s="13">
        <f t="shared" si="94"/>
        <v>0</v>
      </c>
      <c r="Q409" s="13">
        <f t="shared" si="95"/>
        <v>0</v>
      </c>
      <c r="R409" s="2"/>
      <c r="S409" s="2"/>
      <c r="T409" s="2"/>
      <c r="U409" s="4">
        <f t="shared" si="84"/>
        <v>0</v>
      </c>
      <c r="V409" s="13">
        <f t="shared" si="85"/>
        <v>0</v>
      </c>
      <c r="W409" s="13">
        <f t="shared" si="86"/>
        <v>0</v>
      </c>
      <c r="X409" s="2">
        <v>78</v>
      </c>
      <c r="Y409" s="2">
        <v>57</v>
      </c>
      <c r="Z409" s="4">
        <f t="shared" si="87"/>
        <v>135</v>
      </c>
      <c r="AA409" s="13">
        <f t="shared" si="88"/>
        <v>13.5</v>
      </c>
      <c r="AB409" s="13">
        <f>Z409+AA409</f>
        <v>148.5</v>
      </c>
      <c r="AC409" s="2">
        <v>69</v>
      </c>
      <c r="AD409" s="2">
        <v>52</v>
      </c>
      <c r="AE409" s="4">
        <f t="shared" si="89"/>
        <v>121</v>
      </c>
      <c r="AF409" s="15">
        <f>AE409*0.1</f>
        <v>12.100000000000001</v>
      </c>
      <c r="AG409" s="22">
        <f>AE409+AF409</f>
        <v>133.1</v>
      </c>
      <c r="AH409" s="64">
        <f t="shared" si="96"/>
        <v>26.62</v>
      </c>
      <c r="AJ409">
        <f t="shared" si="97"/>
        <v>1</v>
      </c>
      <c r="AK409">
        <f>IF(W409&gt;0,2,IF(AB409&gt;0,2,IF(AG409&gt;0,2,0)))</f>
        <v>2</v>
      </c>
      <c r="AL409">
        <v>2</v>
      </c>
      <c r="AM409" s="64">
        <f>IF(W409&gt;0,VLOOKUP(B409,EnrollmentEthnicityFreeMealsSch!B:E,4,FALSE),0)/3</f>
        <v>0</v>
      </c>
    </row>
    <row r="410" spans="1:39" ht="15" customHeight="1">
      <c r="A410" t="str">
        <f>VLOOKUP(B410,'PUBLIC &amp; PRIVATE'!D:I,6,FALSE)</f>
        <v>2237</v>
      </c>
      <c r="B410" s="33" t="s">
        <v>416</v>
      </c>
      <c r="C410" s="2" t="str">
        <f>VLOOKUP(B410,'PUBLIC &amp; PRIVATE'!D:H,2,FALSE)</f>
        <v>945 S Franklin St-Suite B</v>
      </c>
      <c r="D410" s="2" t="str">
        <f>VLOOKUP(B410,'PUBLIC &amp; PRIVATE'!D:H,3,FALSE)</f>
        <v>Oakland City</v>
      </c>
      <c r="E410" s="2" t="str">
        <f>VLOOKUP(C410,'PUBLIC &amp; PRIVATE'!E:I,4,FALSE)</f>
        <v>47660-1699</v>
      </c>
      <c r="F410" s="2">
        <v>48</v>
      </c>
      <c r="G410" s="2">
        <v>36</v>
      </c>
      <c r="H410" s="2">
        <v>39</v>
      </c>
      <c r="I410" s="4">
        <f t="shared" si="90"/>
        <v>123</v>
      </c>
      <c r="J410" s="13">
        <f t="shared" si="91"/>
        <v>12.3</v>
      </c>
      <c r="K410" s="13">
        <f t="shared" si="92"/>
        <v>135.30000000000001</v>
      </c>
      <c r="L410" s="2">
        <v>35</v>
      </c>
      <c r="M410" s="2">
        <v>42</v>
      </c>
      <c r="N410" s="2">
        <v>39</v>
      </c>
      <c r="O410" s="4">
        <f t="shared" si="93"/>
        <v>116</v>
      </c>
      <c r="P410" s="13">
        <f t="shared" si="94"/>
        <v>11.600000000000001</v>
      </c>
      <c r="Q410" s="13">
        <f t="shared" si="95"/>
        <v>127.6</v>
      </c>
      <c r="R410" s="2">
        <v>36</v>
      </c>
      <c r="S410" s="2"/>
      <c r="T410" s="2"/>
      <c r="U410" s="4">
        <f t="shared" si="84"/>
        <v>36</v>
      </c>
      <c r="V410" s="13">
        <f t="shared" si="85"/>
        <v>3.6</v>
      </c>
      <c r="W410" s="13">
        <f t="shared" si="86"/>
        <v>39.6</v>
      </c>
      <c r="X410" s="2"/>
      <c r="Y410" s="2"/>
      <c r="Z410" s="4">
        <f t="shared" si="87"/>
        <v>0</v>
      </c>
      <c r="AA410" s="13">
        <f t="shared" si="88"/>
        <v>0</v>
      </c>
      <c r="AB410" s="13">
        <f>Z410+AA410</f>
        <v>0</v>
      </c>
      <c r="AC410" s="2"/>
      <c r="AD410" s="2"/>
      <c r="AE410" s="4">
        <f t="shared" si="89"/>
        <v>0</v>
      </c>
      <c r="AF410" s="15">
        <f>AE410*0.1</f>
        <v>0</v>
      </c>
      <c r="AG410" s="22">
        <f>AE410+AF410</f>
        <v>0</v>
      </c>
      <c r="AH410" s="64">
        <f t="shared" si="96"/>
        <v>0</v>
      </c>
      <c r="AJ410">
        <f t="shared" si="97"/>
        <v>0</v>
      </c>
      <c r="AK410">
        <f>IF(W410&gt;0,2,IF(AB410&gt;0,2,IF(AG410&gt;0,2,0)))</f>
        <v>2</v>
      </c>
      <c r="AL410">
        <v>2</v>
      </c>
      <c r="AM410" s="64">
        <f>IF(W410&gt;0,VLOOKUP(B410,EnrollmentEthnicityFreeMealsSch!B:E,4,FALSE),0)/3</f>
        <v>56</v>
      </c>
    </row>
    <row r="411" spans="1:39" ht="15" customHeight="1">
      <c r="A411" t="str">
        <f>VLOOKUP(B411,'PUBLIC &amp; PRIVATE'!D:I,6,FALSE)</f>
        <v>2223</v>
      </c>
      <c r="B411" s="33" t="s">
        <v>417</v>
      </c>
      <c r="C411" s="2" t="str">
        <f>VLOOKUP(B411,'PUBLIC &amp; PRIVATE'!D:H,2,FALSE)</f>
        <v>1104 N Embree St</v>
      </c>
      <c r="D411" s="2" t="str">
        <f>VLOOKUP(B411,'PUBLIC &amp; PRIVATE'!D:H,3,FALSE)</f>
        <v>Princeton</v>
      </c>
      <c r="E411" s="2" t="str">
        <f>VLOOKUP(C411,'PUBLIC &amp; PRIVATE'!E:I,4,FALSE)</f>
        <v>47670</v>
      </c>
      <c r="F411" s="2">
        <v>5</v>
      </c>
      <c r="G411" s="2"/>
      <c r="H411" s="2">
        <v>4</v>
      </c>
      <c r="I411" s="4">
        <f t="shared" si="90"/>
        <v>9</v>
      </c>
      <c r="J411" s="13">
        <f t="shared" si="91"/>
        <v>0.9</v>
      </c>
      <c r="K411" s="13">
        <f t="shared" si="92"/>
        <v>9.9</v>
      </c>
      <c r="L411" s="2">
        <v>139</v>
      </c>
      <c r="M411" s="2">
        <v>168</v>
      </c>
      <c r="N411" s="2">
        <v>151</v>
      </c>
      <c r="O411" s="4">
        <f t="shared" si="93"/>
        <v>458</v>
      </c>
      <c r="P411" s="13">
        <f t="shared" si="94"/>
        <v>45.800000000000004</v>
      </c>
      <c r="Q411" s="13">
        <f t="shared" si="95"/>
        <v>503.8</v>
      </c>
      <c r="R411" s="2"/>
      <c r="S411" s="2"/>
      <c r="T411" s="2"/>
      <c r="U411" s="4">
        <f t="shared" si="84"/>
        <v>0</v>
      </c>
      <c r="V411" s="13">
        <f t="shared" si="85"/>
        <v>0</v>
      </c>
      <c r="W411" s="13">
        <f t="shared" si="86"/>
        <v>0</v>
      </c>
      <c r="X411" s="2"/>
      <c r="Y411" s="2"/>
      <c r="Z411" s="4">
        <f t="shared" si="87"/>
        <v>0</v>
      </c>
      <c r="AA411" s="13">
        <f t="shared" si="88"/>
        <v>0</v>
      </c>
      <c r="AB411" s="13">
        <f>Z411+AA411</f>
        <v>0</v>
      </c>
      <c r="AC411" s="2"/>
      <c r="AD411" s="2"/>
      <c r="AE411" s="4">
        <f t="shared" si="89"/>
        <v>0</v>
      </c>
      <c r="AF411" s="15">
        <f>AE411*0.1</f>
        <v>0</v>
      </c>
      <c r="AG411" s="22">
        <f>AE411+AF411</f>
        <v>0</v>
      </c>
      <c r="AH411" s="64">
        <f t="shared" si="96"/>
        <v>0</v>
      </c>
      <c r="AJ411">
        <f t="shared" si="97"/>
        <v>0</v>
      </c>
      <c r="AK411">
        <f>IF(W411&gt;0,2,IF(AB411&gt;0,2,IF(AG411&gt;0,2,0)))</f>
        <v>0</v>
      </c>
      <c r="AL411">
        <v>2</v>
      </c>
      <c r="AM411" s="64">
        <f>IF(W411&gt;0,VLOOKUP(B411,EnrollmentEthnicityFreeMealsSch!B:E,4,FALSE),0)/3</f>
        <v>0</v>
      </c>
    </row>
    <row r="412" spans="1:39" ht="15" customHeight="1">
      <c r="A412" t="str">
        <f>VLOOKUP(B412,'PUBLIC &amp; PRIVATE'!D:I,6,FALSE)</f>
        <v>2225</v>
      </c>
      <c r="B412" s="33" t="s">
        <v>418</v>
      </c>
      <c r="C412" s="2" t="str">
        <f>VLOOKUP(B412,'PUBLIC &amp; PRIVATE'!D:H,2,FALSE)</f>
        <v>1106 N Embree St</v>
      </c>
      <c r="D412" s="2" t="str">
        <f>VLOOKUP(B412,'PUBLIC &amp; PRIVATE'!D:H,3,FALSE)</f>
        <v>Princeton</v>
      </c>
      <c r="E412" s="2" t="str">
        <f>VLOOKUP(C412,'PUBLIC &amp; PRIVATE'!E:I,4,FALSE)</f>
        <v>47670</v>
      </c>
      <c r="F412" s="2"/>
      <c r="G412" s="2"/>
      <c r="H412" s="2"/>
      <c r="I412" s="4">
        <f t="shared" si="90"/>
        <v>0</v>
      </c>
      <c r="J412" s="13">
        <f t="shared" si="91"/>
        <v>0</v>
      </c>
      <c r="K412" s="13">
        <f t="shared" si="92"/>
        <v>0</v>
      </c>
      <c r="L412" s="2"/>
      <c r="M412" s="2"/>
      <c r="N412" s="2"/>
      <c r="O412" s="4">
        <f t="shared" si="93"/>
        <v>0</v>
      </c>
      <c r="P412" s="13">
        <f t="shared" si="94"/>
        <v>0</v>
      </c>
      <c r="Q412" s="13">
        <f t="shared" si="95"/>
        <v>0</v>
      </c>
      <c r="R412" s="2">
        <v>157</v>
      </c>
      <c r="S412" s="2">
        <v>177</v>
      </c>
      <c r="T412" s="2">
        <v>170</v>
      </c>
      <c r="U412" s="4">
        <f t="shared" si="84"/>
        <v>504</v>
      </c>
      <c r="V412" s="13">
        <f t="shared" si="85"/>
        <v>50.400000000000006</v>
      </c>
      <c r="W412" s="13">
        <f t="shared" si="86"/>
        <v>554.4</v>
      </c>
      <c r="X412" s="2"/>
      <c r="Y412" s="2"/>
      <c r="Z412" s="4">
        <f t="shared" si="87"/>
        <v>0</v>
      </c>
      <c r="AA412" s="13">
        <f t="shared" si="88"/>
        <v>0</v>
      </c>
      <c r="AB412" s="13">
        <f>Z412+AA412</f>
        <v>0</v>
      </c>
      <c r="AC412" s="2"/>
      <c r="AD412" s="2"/>
      <c r="AE412" s="4">
        <f t="shared" si="89"/>
        <v>0</v>
      </c>
      <c r="AF412" s="15">
        <f>AE412*0.1</f>
        <v>0</v>
      </c>
      <c r="AG412" s="22">
        <f>AE412+AF412</f>
        <v>0</v>
      </c>
      <c r="AH412" s="64">
        <f t="shared" si="96"/>
        <v>0</v>
      </c>
      <c r="AJ412">
        <f t="shared" si="97"/>
        <v>0</v>
      </c>
      <c r="AK412">
        <f>IF(W412&gt;0,2,IF(AB412&gt;0,2,IF(AG412&gt;0,2,0)))</f>
        <v>2</v>
      </c>
      <c r="AL412">
        <v>2</v>
      </c>
      <c r="AM412" s="64">
        <f>IF(W412&gt;0,VLOOKUP(B412,EnrollmentEthnicityFreeMealsSch!B:E,4,FALSE),0)/3</f>
        <v>93.333333333333329</v>
      </c>
    </row>
    <row r="413" spans="1:39" ht="15" customHeight="1">
      <c r="A413" t="str">
        <f>VLOOKUP(B413,'PUBLIC &amp; PRIVATE'!D:I,6,FALSE)</f>
        <v>2249</v>
      </c>
      <c r="B413" s="33" t="s">
        <v>419</v>
      </c>
      <c r="C413" s="2" t="str">
        <f>VLOOKUP(B413,'PUBLIC &amp; PRIVATE'!D:H,2,FALSE)</f>
        <v>1101 N Main St</v>
      </c>
      <c r="D413" s="2" t="str">
        <f>VLOOKUP(B413,'PUBLIC &amp; PRIVATE'!D:H,3,FALSE)</f>
        <v>Princeton</v>
      </c>
      <c r="E413" s="2" t="str">
        <f>VLOOKUP(C413,'PUBLIC &amp; PRIVATE'!E:I,4,FALSE)</f>
        <v>47670-8321</v>
      </c>
      <c r="F413" s="2"/>
      <c r="G413" s="2"/>
      <c r="H413" s="2"/>
      <c r="I413" s="4">
        <f t="shared" si="90"/>
        <v>0</v>
      </c>
      <c r="J413" s="13">
        <f t="shared" si="91"/>
        <v>0</v>
      </c>
      <c r="K413" s="13">
        <f t="shared" si="92"/>
        <v>0</v>
      </c>
      <c r="L413" s="2"/>
      <c r="M413" s="2"/>
      <c r="N413" s="2"/>
      <c r="O413" s="4">
        <f t="shared" si="93"/>
        <v>0</v>
      </c>
      <c r="P413" s="13">
        <f t="shared" si="94"/>
        <v>0</v>
      </c>
      <c r="Q413" s="13">
        <f t="shared" si="95"/>
        <v>0</v>
      </c>
      <c r="R413" s="2"/>
      <c r="S413" s="2"/>
      <c r="T413" s="2"/>
      <c r="U413" s="4">
        <f t="shared" si="84"/>
        <v>0</v>
      </c>
      <c r="V413" s="13">
        <f t="shared" si="85"/>
        <v>0</v>
      </c>
      <c r="W413" s="13">
        <f t="shared" si="86"/>
        <v>0</v>
      </c>
      <c r="X413" s="2">
        <v>142</v>
      </c>
      <c r="Y413" s="2">
        <v>162</v>
      </c>
      <c r="Z413" s="4">
        <f t="shared" si="87"/>
        <v>304</v>
      </c>
      <c r="AA413" s="13">
        <f t="shared" si="88"/>
        <v>30.400000000000002</v>
      </c>
      <c r="AB413" s="13">
        <f>Z413+AA413</f>
        <v>334.4</v>
      </c>
      <c r="AC413" s="2">
        <v>148</v>
      </c>
      <c r="AD413" s="2">
        <v>149</v>
      </c>
      <c r="AE413" s="4">
        <f t="shared" si="89"/>
        <v>297</v>
      </c>
      <c r="AF413" s="15">
        <f>AE413*0.1</f>
        <v>29.700000000000003</v>
      </c>
      <c r="AG413" s="22">
        <f>AE413+AF413</f>
        <v>326.7</v>
      </c>
      <c r="AH413" s="64">
        <f t="shared" si="96"/>
        <v>65.34</v>
      </c>
      <c r="AJ413">
        <f t="shared" si="97"/>
        <v>1</v>
      </c>
      <c r="AK413">
        <f>IF(W413&gt;0,2,IF(AB413&gt;0,2,IF(AG413&gt;0,2,0)))</f>
        <v>2</v>
      </c>
      <c r="AL413">
        <v>2</v>
      </c>
      <c r="AM413" s="64">
        <f>IF(W413&gt;0,VLOOKUP(B413,EnrollmentEthnicityFreeMealsSch!B:E,4,FALSE),0)/3</f>
        <v>0</v>
      </c>
    </row>
    <row r="414" spans="1:39" ht="15" customHeight="1">
      <c r="A414" t="str">
        <f>VLOOKUP(B414,'PUBLIC &amp; PRIVATE'!D:I,6,FALSE)</f>
        <v>2257</v>
      </c>
      <c r="B414" s="33" t="s">
        <v>420</v>
      </c>
      <c r="C414" s="2" t="str">
        <f>VLOOKUP(B414,'PUBLIC &amp; PRIVATE'!D:H,2,FALSE)</f>
        <v>813 West Archer Road</v>
      </c>
      <c r="D414" s="2" t="str">
        <f>VLOOKUP(B414,'PUBLIC &amp; PRIVATE'!D:H,3,FALSE)</f>
        <v>Princeton</v>
      </c>
      <c r="E414" s="2" t="str">
        <f>VLOOKUP(C414,'PUBLIC &amp; PRIVATE'!E:I,4,FALSE)</f>
        <v>47670-2196</v>
      </c>
      <c r="F414" s="2">
        <v>164</v>
      </c>
      <c r="G414" s="2">
        <v>154</v>
      </c>
      <c r="H414" s="2">
        <v>128</v>
      </c>
      <c r="I414" s="4">
        <f t="shared" si="90"/>
        <v>446</v>
      </c>
      <c r="J414" s="13">
        <f t="shared" si="91"/>
        <v>44.6</v>
      </c>
      <c r="K414" s="13">
        <f t="shared" si="92"/>
        <v>490.6</v>
      </c>
      <c r="L414" s="2"/>
      <c r="M414" s="2"/>
      <c r="N414" s="2"/>
      <c r="O414" s="4">
        <f t="shared" si="93"/>
        <v>0</v>
      </c>
      <c r="P414" s="13">
        <f t="shared" si="94"/>
        <v>0</v>
      </c>
      <c r="Q414" s="13">
        <f t="shared" si="95"/>
        <v>0</v>
      </c>
      <c r="R414" s="2"/>
      <c r="S414" s="2"/>
      <c r="T414" s="2"/>
      <c r="U414" s="4">
        <f t="shared" si="84"/>
        <v>0</v>
      </c>
      <c r="V414" s="13">
        <f t="shared" si="85"/>
        <v>0</v>
      </c>
      <c r="W414" s="13">
        <f t="shared" si="86"/>
        <v>0</v>
      </c>
      <c r="X414" s="2"/>
      <c r="Y414" s="2"/>
      <c r="Z414" s="4">
        <f t="shared" si="87"/>
        <v>0</v>
      </c>
      <c r="AA414" s="13">
        <f t="shared" si="88"/>
        <v>0</v>
      </c>
      <c r="AB414" s="13">
        <f>Z414+AA414</f>
        <v>0</v>
      </c>
      <c r="AC414" s="2"/>
      <c r="AD414" s="2"/>
      <c r="AE414" s="4">
        <f t="shared" si="89"/>
        <v>0</v>
      </c>
      <c r="AF414" s="15">
        <f>AE414*0.1</f>
        <v>0</v>
      </c>
      <c r="AG414" s="22">
        <f>AE414+AF414</f>
        <v>0</v>
      </c>
      <c r="AH414" s="64">
        <f t="shared" si="96"/>
        <v>0</v>
      </c>
      <c r="AJ414">
        <f t="shared" si="97"/>
        <v>0</v>
      </c>
      <c r="AK414">
        <f>IF(W414&gt;0,2,IF(AB414&gt;0,2,IF(AG414&gt;0,2,0)))</f>
        <v>0</v>
      </c>
      <c r="AL414">
        <v>2</v>
      </c>
      <c r="AM414" s="64">
        <f>IF(W414&gt;0,VLOOKUP(B414,EnrollmentEthnicityFreeMealsSch!B:E,4,FALSE),0)/3</f>
        <v>0</v>
      </c>
    </row>
    <row r="415" spans="1:39" ht="15" customHeight="1">
      <c r="A415" t="str">
        <f>VLOOKUP(B415,'PUBLIC &amp; PRIVATE'!D:I,6,FALSE)</f>
        <v>2205</v>
      </c>
      <c r="B415" s="33" t="s">
        <v>421</v>
      </c>
      <c r="C415" s="2" t="str">
        <f>VLOOKUP(B415,'PUBLIC &amp; PRIVATE'!D:H,2,FALSE)</f>
        <v>158 E 1025 S</v>
      </c>
      <c r="D415" s="2" t="str">
        <f>VLOOKUP(B415,'PUBLIC &amp; PRIVATE'!D:H,3,FALSE)</f>
        <v>Haubstadt</v>
      </c>
      <c r="E415" s="2" t="str">
        <f>VLOOKUP(C415,'PUBLIC &amp; PRIVATE'!E:I,4,FALSE)</f>
        <v>47639-0158</v>
      </c>
      <c r="F415" s="2">
        <v>41</v>
      </c>
      <c r="G415" s="2">
        <v>43</v>
      </c>
      <c r="H415" s="2">
        <v>33</v>
      </c>
      <c r="I415" s="4">
        <f t="shared" si="90"/>
        <v>117</v>
      </c>
      <c r="J415" s="13">
        <f t="shared" si="91"/>
        <v>11.700000000000001</v>
      </c>
      <c r="K415" s="13">
        <f t="shared" si="92"/>
        <v>128.69999999999999</v>
      </c>
      <c r="L415" s="2">
        <v>35</v>
      </c>
      <c r="M415" s="2">
        <v>31</v>
      </c>
      <c r="N415" s="2">
        <v>23</v>
      </c>
      <c r="O415" s="4">
        <f t="shared" si="93"/>
        <v>89</v>
      </c>
      <c r="P415" s="13">
        <f t="shared" si="94"/>
        <v>8.9</v>
      </c>
      <c r="Q415" s="13">
        <f t="shared" si="95"/>
        <v>97.9</v>
      </c>
      <c r="R415" s="2">
        <v>64</v>
      </c>
      <c r="S415" s="2">
        <v>47</v>
      </c>
      <c r="T415" s="2">
        <v>51</v>
      </c>
      <c r="U415" s="4">
        <f t="shared" si="84"/>
        <v>162</v>
      </c>
      <c r="V415" s="13">
        <f t="shared" si="85"/>
        <v>16.2</v>
      </c>
      <c r="W415" s="13">
        <f t="shared" si="86"/>
        <v>178.2</v>
      </c>
      <c r="X415" s="2"/>
      <c r="Y415" s="2"/>
      <c r="Z415" s="4">
        <f t="shared" si="87"/>
        <v>0</v>
      </c>
      <c r="AA415" s="13">
        <f t="shared" si="88"/>
        <v>0</v>
      </c>
      <c r="AB415" s="13">
        <f>Z415+AA415</f>
        <v>0</v>
      </c>
      <c r="AC415" s="2"/>
      <c r="AD415" s="2"/>
      <c r="AE415" s="4">
        <f t="shared" si="89"/>
        <v>0</v>
      </c>
      <c r="AF415" s="15">
        <f>AE415*0.1</f>
        <v>0</v>
      </c>
      <c r="AG415" s="22">
        <f>AE415+AF415</f>
        <v>0</v>
      </c>
      <c r="AH415" s="64">
        <f t="shared" si="96"/>
        <v>0</v>
      </c>
      <c r="AJ415">
        <f t="shared" si="97"/>
        <v>0</v>
      </c>
      <c r="AK415">
        <f>IF(W415&gt;0,2,IF(AB415&gt;0,2,IF(AG415&gt;0,2,0)))</f>
        <v>2</v>
      </c>
      <c r="AL415">
        <v>2</v>
      </c>
      <c r="AM415" s="64">
        <f>IF(W415&gt;0,VLOOKUP(B415,EnrollmentEthnicityFreeMealsSch!B:E,4,FALSE),0)/3</f>
        <v>15.666666666666666</v>
      </c>
    </row>
    <row r="416" spans="1:39" ht="15" customHeight="1">
      <c r="A416" t="str">
        <f>VLOOKUP(B416,'PUBLIC &amp; PRIVATE'!D:I,6,FALSE)</f>
        <v>2211</v>
      </c>
      <c r="B416" s="33" t="s">
        <v>422</v>
      </c>
      <c r="C416" s="2" t="str">
        <f>VLOOKUP(B416,'PUBLIC &amp; PRIVATE'!D:H,2,FALSE)</f>
        <v>3499 W 800 S</v>
      </c>
      <c r="D416" s="2" t="str">
        <f>VLOOKUP(B416,'PUBLIC &amp; PRIVATE'!D:H,3,FALSE)</f>
        <v>Fort Branch</v>
      </c>
      <c r="E416" s="2" t="str">
        <f>VLOOKUP(C416,'PUBLIC &amp; PRIVATE'!E:I,4,FALSE)</f>
        <v>47648-9776</v>
      </c>
      <c r="F416" s="2"/>
      <c r="G416" s="2"/>
      <c r="H416" s="2"/>
      <c r="I416" s="4">
        <f t="shared" si="90"/>
        <v>0</v>
      </c>
      <c r="J416" s="13">
        <f t="shared" si="91"/>
        <v>0</v>
      </c>
      <c r="K416" s="13">
        <f t="shared" si="92"/>
        <v>0</v>
      </c>
      <c r="L416" s="2"/>
      <c r="M416" s="2"/>
      <c r="N416" s="2"/>
      <c r="O416" s="4">
        <f t="shared" si="93"/>
        <v>0</v>
      </c>
      <c r="P416" s="13">
        <f t="shared" si="94"/>
        <v>0</v>
      </c>
      <c r="Q416" s="13">
        <f t="shared" si="95"/>
        <v>0</v>
      </c>
      <c r="R416" s="2"/>
      <c r="S416" s="2"/>
      <c r="T416" s="2"/>
      <c r="U416" s="4">
        <f t="shared" si="84"/>
        <v>0</v>
      </c>
      <c r="V416" s="13">
        <f t="shared" si="85"/>
        <v>0</v>
      </c>
      <c r="W416" s="13">
        <f t="shared" si="86"/>
        <v>0</v>
      </c>
      <c r="X416" s="2">
        <v>201</v>
      </c>
      <c r="Y416" s="2">
        <v>160</v>
      </c>
      <c r="Z416" s="4">
        <f t="shared" si="87"/>
        <v>361</v>
      </c>
      <c r="AA416" s="13">
        <f t="shared" si="88"/>
        <v>36.1</v>
      </c>
      <c r="AB416" s="13">
        <f>Z416+AA416</f>
        <v>397.1</v>
      </c>
      <c r="AC416" s="2">
        <v>167</v>
      </c>
      <c r="AD416" s="2">
        <v>155</v>
      </c>
      <c r="AE416" s="4">
        <f t="shared" si="89"/>
        <v>322</v>
      </c>
      <c r="AF416" s="15">
        <f>AE416*0.1</f>
        <v>32.200000000000003</v>
      </c>
      <c r="AG416" s="22">
        <f>AE416+AF416</f>
        <v>354.2</v>
      </c>
      <c r="AH416" s="64">
        <f t="shared" si="96"/>
        <v>70.84</v>
      </c>
      <c r="AJ416">
        <f t="shared" si="97"/>
        <v>1</v>
      </c>
      <c r="AK416">
        <f>IF(W416&gt;0,2,IF(AB416&gt;0,2,IF(AG416&gt;0,2,0)))</f>
        <v>2</v>
      </c>
      <c r="AL416">
        <v>2</v>
      </c>
      <c r="AM416" s="64">
        <f>IF(W416&gt;0,VLOOKUP(B416,EnrollmentEthnicityFreeMealsSch!B:E,4,FALSE),0)/3</f>
        <v>0</v>
      </c>
    </row>
    <row r="417" spans="1:39" ht="15" customHeight="1">
      <c r="A417" t="str">
        <f>VLOOKUP(B417,'PUBLIC &amp; PRIVATE'!D:I,6,FALSE)</f>
        <v>2214</v>
      </c>
      <c r="B417" s="33" t="s">
        <v>423</v>
      </c>
      <c r="C417" s="2" t="str">
        <f>VLOOKUP(B417,'PUBLIC &amp; PRIVATE'!D:H,2,FALSE)</f>
        <v>7670 S Eastview Ln</v>
      </c>
      <c r="D417" s="2" t="str">
        <f>VLOOKUP(B417,'PUBLIC &amp; PRIVATE'!D:H,3,FALSE)</f>
        <v>Fort Branch</v>
      </c>
      <c r="E417" s="2" t="str">
        <f>VLOOKUP(C417,'PUBLIC &amp; PRIVATE'!E:I,4,FALSE)</f>
        <v>47648-1699</v>
      </c>
      <c r="F417" s="2">
        <v>53</v>
      </c>
      <c r="G417" s="2">
        <v>45</v>
      </c>
      <c r="H417" s="2">
        <v>45</v>
      </c>
      <c r="I417" s="4">
        <f t="shared" si="90"/>
        <v>143</v>
      </c>
      <c r="J417" s="13">
        <f t="shared" si="91"/>
        <v>14.3</v>
      </c>
      <c r="K417" s="13">
        <f t="shared" si="92"/>
        <v>157.30000000000001</v>
      </c>
      <c r="L417" s="2">
        <v>48</v>
      </c>
      <c r="M417" s="2">
        <v>49</v>
      </c>
      <c r="N417" s="2">
        <v>58</v>
      </c>
      <c r="O417" s="4">
        <f t="shared" si="93"/>
        <v>155</v>
      </c>
      <c r="P417" s="13">
        <f t="shared" si="94"/>
        <v>15.5</v>
      </c>
      <c r="Q417" s="13">
        <f t="shared" si="95"/>
        <v>170.5</v>
      </c>
      <c r="R417" s="2">
        <v>61</v>
      </c>
      <c r="S417" s="2">
        <v>69</v>
      </c>
      <c r="T417" s="2">
        <v>74</v>
      </c>
      <c r="U417" s="4">
        <f t="shared" si="84"/>
        <v>204</v>
      </c>
      <c r="V417" s="13">
        <f t="shared" si="85"/>
        <v>20.400000000000002</v>
      </c>
      <c r="W417" s="13">
        <f t="shared" si="86"/>
        <v>224.4</v>
      </c>
      <c r="X417" s="2"/>
      <c r="Y417" s="2"/>
      <c r="Z417" s="4">
        <f t="shared" si="87"/>
        <v>0</v>
      </c>
      <c r="AA417" s="13">
        <f t="shared" si="88"/>
        <v>0</v>
      </c>
      <c r="AB417" s="13">
        <f>Z417+AA417</f>
        <v>0</v>
      </c>
      <c r="AC417" s="2"/>
      <c r="AD417" s="2"/>
      <c r="AE417" s="4">
        <f t="shared" si="89"/>
        <v>0</v>
      </c>
      <c r="AF417" s="15">
        <f>AE417*0.1</f>
        <v>0</v>
      </c>
      <c r="AG417" s="22">
        <f>AE417+AF417</f>
        <v>0</v>
      </c>
      <c r="AH417" s="64">
        <f t="shared" si="96"/>
        <v>0</v>
      </c>
      <c r="AJ417">
        <f t="shared" si="97"/>
        <v>0</v>
      </c>
      <c r="AK417">
        <f>IF(W417&gt;0,2,IF(AB417&gt;0,2,IF(AG417&gt;0,2,0)))</f>
        <v>2</v>
      </c>
      <c r="AL417">
        <v>2</v>
      </c>
      <c r="AM417" s="64">
        <f>IF(W417&gt;0,VLOOKUP(B417,EnrollmentEthnicityFreeMealsSch!B:E,4,FALSE),0)/3</f>
        <v>53.666666666666664</v>
      </c>
    </row>
    <row r="418" spans="1:39" ht="15" customHeight="1">
      <c r="A418" t="str">
        <f>VLOOKUP(B418,'PUBLIC &amp; PRIVATE'!D:I,6,FALSE)</f>
        <v>2241</v>
      </c>
      <c r="B418" s="33" t="s">
        <v>424</v>
      </c>
      <c r="C418" s="2" t="str">
        <f>VLOOKUP(B418,'PUBLIC &amp; PRIVATE'!D:H,2,FALSE)</f>
        <v>6569 S SR 65</v>
      </c>
      <c r="D418" s="2" t="str">
        <f>VLOOKUP(B418,'PUBLIC &amp; PRIVATE'!D:H,3,FALSE)</f>
        <v>Owensville</v>
      </c>
      <c r="E418" s="2" t="str">
        <f>VLOOKUP(C418,'PUBLIC &amp; PRIVATE'!E:I,4,FALSE)</f>
        <v>47665-0158</v>
      </c>
      <c r="F418" s="2">
        <v>57</v>
      </c>
      <c r="G418" s="2">
        <v>48</v>
      </c>
      <c r="H418" s="2">
        <v>51</v>
      </c>
      <c r="I418" s="4">
        <f t="shared" si="90"/>
        <v>156</v>
      </c>
      <c r="J418" s="13">
        <f t="shared" si="91"/>
        <v>15.600000000000001</v>
      </c>
      <c r="K418" s="13">
        <f t="shared" si="92"/>
        <v>171.6</v>
      </c>
      <c r="L418" s="2">
        <v>58</v>
      </c>
      <c r="M418" s="2">
        <v>54</v>
      </c>
      <c r="N418" s="2">
        <v>48</v>
      </c>
      <c r="O418" s="4">
        <f t="shared" si="93"/>
        <v>160</v>
      </c>
      <c r="P418" s="13">
        <f t="shared" si="94"/>
        <v>16</v>
      </c>
      <c r="Q418" s="13">
        <f t="shared" si="95"/>
        <v>176</v>
      </c>
      <c r="R418" s="2">
        <v>55</v>
      </c>
      <c r="S418" s="2">
        <v>41</v>
      </c>
      <c r="T418" s="2">
        <v>48</v>
      </c>
      <c r="U418" s="4">
        <f t="shared" si="84"/>
        <v>144</v>
      </c>
      <c r="V418" s="13">
        <f t="shared" si="85"/>
        <v>14.4</v>
      </c>
      <c r="W418" s="13">
        <f t="shared" si="86"/>
        <v>158.4</v>
      </c>
      <c r="X418" s="2"/>
      <c r="Y418" s="2"/>
      <c r="Z418" s="4">
        <f t="shared" si="87"/>
        <v>0</v>
      </c>
      <c r="AA418" s="13">
        <f t="shared" si="88"/>
        <v>0</v>
      </c>
      <c r="AB418" s="13">
        <f>Z418+AA418</f>
        <v>0</v>
      </c>
      <c r="AC418" s="2"/>
      <c r="AD418" s="2"/>
      <c r="AE418" s="4">
        <f t="shared" si="89"/>
        <v>0</v>
      </c>
      <c r="AF418" s="15">
        <f>AE418*0.1</f>
        <v>0</v>
      </c>
      <c r="AG418" s="22">
        <f>AE418+AF418</f>
        <v>0</v>
      </c>
      <c r="AH418" s="64">
        <f t="shared" si="96"/>
        <v>0</v>
      </c>
      <c r="AJ418">
        <f t="shared" si="97"/>
        <v>0</v>
      </c>
      <c r="AK418">
        <f>IF(W418&gt;0,2,IF(AB418&gt;0,2,IF(AG418&gt;0,2,0)))</f>
        <v>2</v>
      </c>
      <c r="AL418">
        <v>2</v>
      </c>
      <c r="AM418" s="64">
        <f>IF(W418&gt;0,VLOOKUP(B418,EnrollmentEthnicityFreeMealsSch!B:E,4,FALSE),0)/3</f>
        <v>60</v>
      </c>
    </row>
    <row r="419" spans="1:39" ht="15" customHeight="1">
      <c r="A419" t="str">
        <f>VLOOKUP(B419,'PUBLIC &amp; PRIVATE'!D:I,6,FALSE)</f>
        <v>2263</v>
      </c>
      <c r="B419" s="33" t="s">
        <v>425</v>
      </c>
      <c r="C419" s="2" t="str">
        <f>VLOOKUP(B419,'PUBLIC &amp; PRIVATE'!D:H,2,FALSE)</f>
        <v>694 S Second St</v>
      </c>
      <c r="D419" s="2" t="str">
        <f>VLOOKUP(B419,'PUBLIC &amp; PRIVATE'!D:H,3,FALSE)</f>
        <v>Upland</v>
      </c>
      <c r="E419" s="2" t="str">
        <f>VLOOKUP(C419,'PUBLIC &amp; PRIVATE'!E:I,4,FALSE)</f>
        <v>46989-0000</v>
      </c>
      <c r="F419" s="2">
        <v>66</v>
      </c>
      <c r="G419" s="2">
        <v>59</v>
      </c>
      <c r="H419" s="2">
        <v>82</v>
      </c>
      <c r="I419" s="4">
        <f t="shared" si="90"/>
        <v>207</v>
      </c>
      <c r="J419" s="13">
        <f t="shared" si="91"/>
        <v>20.700000000000003</v>
      </c>
      <c r="K419" s="13">
        <f t="shared" si="92"/>
        <v>227.7</v>
      </c>
      <c r="L419" s="2">
        <v>64</v>
      </c>
      <c r="M419" s="2">
        <v>71</v>
      </c>
      <c r="N419" s="2">
        <v>75</v>
      </c>
      <c r="O419" s="4">
        <f t="shared" si="93"/>
        <v>210</v>
      </c>
      <c r="P419" s="13">
        <f t="shared" si="94"/>
        <v>21</v>
      </c>
      <c r="Q419" s="13">
        <f t="shared" si="95"/>
        <v>231</v>
      </c>
      <c r="R419" s="2">
        <v>72</v>
      </c>
      <c r="S419" s="2"/>
      <c r="T419" s="2"/>
      <c r="U419" s="4">
        <f t="shared" si="84"/>
        <v>72</v>
      </c>
      <c r="V419" s="13">
        <f t="shared" si="85"/>
        <v>7.2</v>
      </c>
      <c r="W419" s="13">
        <f t="shared" si="86"/>
        <v>79.2</v>
      </c>
      <c r="X419" s="2"/>
      <c r="Y419" s="2"/>
      <c r="Z419" s="4">
        <f t="shared" si="87"/>
        <v>0</v>
      </c>
      <c r="AA419" s="13">
        <f t="shared" si="88"/>
        <v>0</v>
      </c>
      <c r="AB419" s="13">
        <f>Z419+AA419</f>
        <v>0</v>
      </c>
      <c r="AC419" s="2"/>
      <c r="AD419" s="2"/>
      <c r="AE419" s="4">
        <f t="shared" si="89"/>
        <v>0</v>
      </c>
      <c r="AF419" s="15">
        <f>AE419*0.1</f>
        <v>0</v>
      </c>
      <c r="AG419" s="22">
        <f>AE419+AF419</f>
        <v>0</v>
      </c>
      <c r="AH419" s="64">
        <f t="shared" si="96"/>
        <v>0</v>
      </c>
      <c r="AJ419">
        <f t="shared" si="97"/>
        <v>0</v>
      </c>
      <c r="AK419">
        <f>IF(W419&gt;0,2,IF(AB419&gt;0,2,IF(AG419&gt;0,2,0)))</f>
        <v>2</v>
      </c>
      <c r="AL419">
        <v>2</v>
      </c>
      <c r="AM419" s="64">
        <f>IF(W419&gt;0,VLOOKUP(B419,EnrollmentEthnicityFreeMealsSch!B:E,4,FALSE),0)/3</f>
        <v>70</v>
      </c>
    </row>
    <row r="420" spans="1:39" ht="15" customHeight="1">
      <c r="A420" t="str">
        <f>VLOOKUP(B420,'PUBLIC &amp; PRIVATE'!D:I,6,FALSE)</f>
        <v>2264</v>
      </c>
      <c r="B420" s="33" t="s">
        <v>426</v>
      </c>
      <c r="C420" s="2" t="str">
        <f>VLOOKUP(B420,'PUBLIC &amp; PRIVATE'!D:H,2,FALSE)</f>
        <v>504 S First St</v>
      </c>
      <c r="D420" s="2" t="str">
        <f>VLOOKUP(B420,'PUBLIC &amp; PRIVATE'!D:H,3,FALSE)</f>
        <v>Van Buren</v>
      </c>
      <c r="E420" s="2" t="str">
        <f>VLOOKUP(C420,'PUBLIC &amp; PRIVATE'!E:I,4,FALSE)</f>
        <v>46991-0000</v>
      </c>
      <c r="F420" s="2">
        <v>46</v>
      </c>
      <c r="G420" s="2">
        <v>59</v>
      </c>
      <c r="H420" s="2">
        <v>43</v>
      </c>
      <c r="I420" s="4">
        <f t="shared" si="90"/>
        <v>148</v>
      </c>
      <c r="J420" s="13">
        <f t="shared" si="91"/>
        <v>14.8</v>
      </c>
      <c r="K420" s="13">
        <f t="shared" si="92"/>
        <v>162.80000000000001</v>
      </c>
      <c r="L420" s="2">
        <v>56</v>
      </c>
      <c r="M420" s="2">
        <v>48</v>
      </c>
      <c r="N420" s="2">
        <v>59</v>
      </c>
      <c r="O420" s="4">
        <f t="shared" si="93"/>
        <v>163</v>
      </c>
      <c r="P420" s="13">
        <f t="shared" si="94"/>
        <v>16.3</v>
      </c>
      <c r="Q420" s="13">
        <f t="shared" si="95"/>
        <v>179.3</v>
      </c>
      <c r="R420" s="2">
        <v>62</v>
      </c>
      <c r="S420" s="2"/>
      <c r="T420" s="2"/>
      <c r="U420" s="4">
        <f t="shared" si="84"/>
        <v>62</v>
      </c>
      <c r="V420" s="13">
        <f t="shared" si="85"/>
        <v>6.2</v>
      </c>
      <c r="W420" s="13">
        <f t="shared" si="86"/>
        <v>68.2</v>
      </c>
      <c r="X420" s="2"/>
      <c r="Y420" s="2"/>
      <c r="Z420" s="4">
        <f t="shared" si="87"/>
        <v>0</v>
      </c>
      <c r="AA420" s="13">
        <f t="shared" si="88"/>
        <v>0</v>
      </c>
      <c r="AB420" s="13">
        <f>Z420+AA420</f>
        <v>0</v>
      </c>
      <c r="AC420" s="2"/>
      <c r="AD420" s="2"/>
      <c r="AE420" s="4">
        <f t="shared" si="89"/>
        <v>0</v>
      </c>
      <c r="AF420" s="15">
        <f>AE420*0.1</f>
        <v>0</v>
      </c>
      <c r="AG420" s="22">
        <f>AE420+AF420</f>
        <v>0</v>
      </c>
      <c r="AH420" s="64">
        <f t="shared" si="96"/>
        <v>0</v>
      </c>
      <c r="AJ420">
        <f t="shared" si="97"/>
        <v>0</v>
      </c>
      <c r="AK420">
        <f>IF(W420&gt;0,2,IF(AB420&gt;0,2,IF(AG420&gt;0,2,0)))</f>
        <v>2</v>
      </c>
      <c r="AL420">
        <v>2</v>
      </c>
      <c r="AM420" s="64">
        <f>IF(W420&gt;0,VLOOKUP(B420,EnrollmentEthnicityFreeMealsSch!B:E,4,FALSE),0)/3</f>
        <v>71</v>
      </c>
    </row>
    <row r="421" spans="1:39" ht="15" customHeight="1">
      <c r="A421" t="str">
        <f>VLOOKUP(B421,'PUBLIC &amp; PRIVATE'!D:I,6,FALSE)</f>
        <v>2291</v>
      </c>
      <c r="B421" s="33" t="s">
        <v>427</v>
      </c>
      <c r="C421" s="2" t="str">
        <f>VLOOKUP(B421,'PUBLIC &amp; PRIVATE'!D:H,2,FALSE)</f>
        <v>560 S 900 E</v>
      </c>
      <c r="D421" s="2" t="str">
        <f>VLOOKUP(B421,'PUBLIC &amp; PRIVATE'!D:H,3,FALSE)</f>
        <v>Marion</v>
      </c>
      <c r="E421" s="2" t="str">
        <f>VLOOKUP(C421,'PUBLIC &amp; PRIVATE'!E:I,4,FALSE)</f>
        <v>46953-0000</v>
      </c>
      <c r="F421" s="2"/>
      <c r="G421" s="2"/>
      <c r="H421" s="2"/>
      <c r="I421" s="4">
        <f t="shared" si="90"/>
        <v>0</v>
      </c>
      <c r="J421" s="13">
        <f t="shared" si="91"/>
        <v>0</v>
      </c>
      <c r="K421" s="13">
        <f t="shared" si="92"/>
        <v>0</v>
      </c>
      <c r="L421" s="2"/>
      <c r="M421" s="2"/>
      <c r="N421" s="2"/>
      <c r="O421" s="4">
        <f t="shared" si="93"/>
        <v>0</v>
      </c>
      <c r="P421" s="13">
        <f t="shared" si="94"/>
        <v>0</v>
      </c>
      <c r="Q421" s="13">
        <f t="shared" si="95"/>
        <v>0</v>
      </c>
      <c r="R421" s="2"/>
      <c r="S421" s="2"/>
      <c r="T421" s="2"/>
      <c r="U421" s="4">
        <f t="shared" si="84"/>
        <v>0</v>
      </c>
      <c r="V421" s="13">
        <f t="shared" si="85"/>
        <v>0</v>
      </c>
      <c r="W421" s="13">
        <f t="shared" si="86"/>
        <v>0</v>
      </c>
      <c r="X421" s="2"/>
      <c r="Y421" s="2"/>
      <c r="Z421" s="4">
        <f t="shared" si="87"/>
        <v>0</v>
      </c>
      <c r="AA421" s="13">
        <f t="shared" si="88"/>
        <v>0</v>
      </c>
      <c r="AB421" s="13">
        <f>Z421+AA421</f>
        <v>0</v>
      </c>
      <c r="AC421" s="2"/>
      <c r="AD421" s="2"/>
      <c r="AE421" s="4">
        <f t="shared" si="89"/>
        <v>0</v>
      </c>
      <c r="AF421" s="15">
        <f>AE421*0.1</f>
        <v>0</v>
      </c>
      <c r="AG421" s="22">
        <f>AE421+AF421</f>
        <v>0</v>
      </c>
      <c r="AH421" s="64">
        <f t="shared" si="96"/>
        <v>0</v>
      </c>
      <c r="AJ421">
        <f t="shared" si="97"/>
        <v>0</v>
      </c>
      <c r="AK421">
        <f>IF(W421&gt;0,2,IF(AB421&gt;0,2,IF(AG421&gt;0,2,0)))</f>
        <v>0</v>
      </c>
      <c r="AL421">
        <v>2</v>
      </c>
      <c r="AM421" s="64">
        <f>IF(W421&gt;0,VLOOKUP(B421,EnrollmentEthnicityFreeMealsSch!B:E,4,FALSE),0)/3</f>
        <v>0</v>
      </c>
    </row>
    <row r="422" spans="1:39" ht="15" customHeight="1">
      <c r="A422" t="str">
        <f>VLOOKUP(B422,'PUBLIC &amp; PRIVATE'!D:I,6,FALSE)</f>
        <v>2293</v>
      </c>
      <c r="B422" s="33" t="s">
        <v>428</v>
      </c>
      <c r="C422" s="2" t="str">
        <f>VLOOKUP(B422,'PUBLIC &amp; PRIVATE'!D:H,2,FALSE)</f>
        <v>560 S 900 E</v>
      </c>
      <c r="D422" s="2" t="str">
        <f>VLOOKUP(B422,'PUBLIC &amp; PRIVATE'!D:H,3,FALSE)</f>
        <v>Marion</v>
      </c>
      <c r="E422" s="2" t="str">
        <f>VLOOKUP(C422,'PUBLIC &amp; PRIVATE'!E:I,4,FALSE)</f>
        <v>46953-0000</v>
      </c>
      <c r="F422" s="2"/>
      <c r="G422" s="2"/>
      <c r="H422" s="2"/>
      <c r="I422" s="4">
        <f t="shared" si="90"/>
        <v>0</v>
      </c>
      <c r="J422" s="13">
        <f t="shared" si="91"/>
        <v>0</v>
      </c>
      <c r="K422" s="13">
        <f t="shared" si="92"/>
        <v>0</v>
      </c>
      <c r="L422" s="2"/>
      <c r="M422" s="2"/>
      <c r="N422" s="2"/>
      <c r="O422" s="4">
        <f t="shared" si="93"/>
        <v>0</v>
      </c>
      <c r="P422" s="13">
        <f t="shared" si="94"/>
        <v>0</v>
      </c>
      <c r="Q422" s="13">
        <f t="shared" si="95"/>
        <v>0</v>
      </c>
      <c r="R422" s="2"/>
      <c r="S422" s="2"/>
      <c r="T422" s="2"/>
      <c r="U422" s="4">
        <f t="shared" si="84"/>
        <v>0</v>
      </c>
      <c r="V422" s="13">
        <f t="shared" si="85"/>
        <v>0</v>
      </c>
      <c r="W422" s="13">
        <f t="shared" si="86"/>
        <v>0</v>
      </c>
      <c r="X422" s="2">
        <v>102</v>
      </c>
      <c r="Y422" s="2">
        <v>127</v>
      </c>
      <c r="Z422" s="4">
        <f t="shared" si="87"/>
        <v>229</v>
      </c>
      <c r="AA422" s="13">
        <f t="shared" si="88"/>
        <v>22.900000000000002</v>
      </c>
      <c r="AB422" s="13">
        <f>Z422+AA422</f>
        <v>251.9</v>
      </c>
      <c r="AC422" s="2">
        <v>150</v>
      </c>
      <c r="AD422" s="2">
        <v>123</v>
      </c>
      <c r="AE422" s="4">
        <f t="shared" si="89"/>
        <v>273</v>
      </c>
      <c r="AF422" s="15">
        <f>AE422*0.1</f>
        <v>27.3</v>
      </c>
      <c r="AG422" s="22">
        <f>AE422+AF422</f>
        <v>300.3</v>
      </c>
      <c r="AH422" s="64">
        <f t="shared" si="96"/>
        <v>60.06</v>
      </c>
      <c r="AJ422">
        <f t="shared" si="97"/>
        <v>1</v>
      </c>
      <c r="AK422">
        <f>IF(W422&gt;0,2,IF(AB422&gt;0,2,IF(AG422&gt;0,2,0)))</f>
        <v>2</v>
      </c>
      <c r="AL422">
        <v>2</v>
      </c>
      <c r="AM422" s="64">
        <f>IF(W422&gt;0,VLOOKUP(B422,EnrollmentEthnicityFreeMealsSch!B:E,4,FALSE),0)/3</f>
        <v>0</v>
      </c>
    </row>
    <row r="423" spans="1:39" ht="15" customHeight="1">
      <c r="A423" t="str">
        <f>VLOOKUP(B423,'PUBLIC &amp; PRIVATE'!D:I,6,FALSE)</f>
        <v>2299</v>
      </c>
      <c r="B423" s="33" t="s">
        <v>429</v>
      </c>
      <c r="C423" s="2" t="str">
        <f>VLOOKUP(B423,'PUBLIC &amp; PRIVATE'!D:H,2,FALSE)</f>
        <v>560 S 900 E</v>
      </c>
      <c r="D423" s="2" t="str">
        <f>VLOOKUP(B423,'PUBLIC &amp; PRIVATE'!D:H,3,FALSE)</f>
        <v>Marion</v>
      </c>
      <c r="E423" s="2" t="str">
        <f>VLOOKUP(C423,'PUBLIC &amp; PRIVATE'!E:I,4,FALSE)</f>
        <v>46953-0000</v>
      </c>
      <c r="F423" s="2"/>
      <c r="G423" s="2"/>
      <c r="H423" s="2"/>
      <c r="I423" s="4">
        <f t="shared" si="90"/>
        <v>0</v>
      </c>
      <c r="J423" s="13">
        <f t="shared" si="91"/>
        <v>0</v>
      </c>
      <c r="K423" s="13">
        <f t="shared" si="92"/>
        <v>0</v>
      </c>
      <c r="L423" s="2"/>
      <c r="M423" s="2"/>
      <c r="N423" s="2"/>
      <c r="O423" s="4">
        <f t="shared" si="93"/>
        <v>0</v>
      </c>
      <c r="P423" s="13">
        <f t="shared" si="94"/>
        <v>0</v>
      </c>
      <c r="Q423" s="13">
        <f t="shared" si="95"/>
        <v>0</v>
      </c>
      <c r="R423" s="2"/>
      <c r="S423" s="2">
        <v>119</v>
      </c>
      <c r="T423" s="2">
        <v>135</v>
      </c>
      <c r="U423" s="4">
        <f t="shared" si="84"/>
        <v>254</v>
      </c>
      <c r="V423" s="13">
        <f t="shared" si="85"/>
        <v>25.400000000000002</v>
      </c>
      <c r="W423" s="13">
        <f t="shared" si="86"/>
        <v>279.39999999999998</v>
      </c>
      <c r="X423" s="2"/>
      <c r="Y423" s="2"/>
      <c r="Z423" s="4">
        <f t="shared" si="87"/>
        <v>0</v>
      </c>
      <c r="AA423" s="13">
        <f t="shared" si="88"/>
        <v>0</v>
      </c>
      <c r="AB423" s="13">
        <f>Z423+AA423</f>
        <v>0</v>
      </c>
      <c r="AC423" s="2"/>
      <c r="AD423" s="2"/>
      <c r="AE423" s="4">
        <f t="shared" si="89"/>
        <v>0</v>
      </c>
      <c r="AF423" s="15">
        <f>AE423*0.1</f>
        <v>0</v>
      </c>
      <c r="AG423" s="22">
        <f>AE423+AF423</f>
        <v>0</v>
      </c>
      <c r="AH423" s="64">
        <f t="shared" si="96"/>
        <v>0</v>
      </c>
      <c r="AJ423">
        <f t="shared" si="97"/>
        <v>0</v>
      </c>
      <c r="AK423">
        <f>IF(W423&gt;0,2,IF(AB423&gt;0,2,IF(AG423&gt;0,2,0)))</f>
        <v>2</v>
      </c>
      <c r="AL423">
        <v>2</v>
      </c>
      <c r="AM423" s="64">
        <f>IF(W423&gt;0,VLOOKUP(B423,EnrollmentEthnicityFreeMealsSch!B:E,4,FALSE),0)/3</f>
        <v>33</v>
      </c>
    </row>
    <row r="424" spans="1:39" ht="15" customHeight="1">
      <c r="A424" t="str">
        <f>VLOOKUP(B424,'PUBLIC &amp; PRIVATE'!D:I,6,FALSE)</f>
        <v>2321</v>
      </c>
      <c r="B424" s="33" t="s">
        <v>430</v>
      </c>
      <c r="C424" s="2" t="str">
        <f>VLOOKUP(B424,'PUBLIC &amp; PRIVATE'!D:H,2,FALSE)</f>
        <v>11700 S/E 00 W</v>
      </c>
      <c r="D424" s="2" t="str">
        <f>VLOOKUP(B424,'PUBLIC &amp; PRIVATE'!D:H,3,FALSE)</f>
        <v>Fairmount</v>
      </c>
      <c r="E424" s="2" t="str">
        <f>VLOOKUP(C424,'PUBLIC &amp; PRIVATE'!E:I,4,FALSE)</f>
        <v>46928-9312</v>
      </c>
      <c r="F424" s="2"/>
      <c r="G424" s="2"/>
      <c r="H424" s="2"/>
      <c r="I424" s="4">
        <f t="shared" si="90"/>
        <v>0</v>
      </c>
      <c r="J424" s="13">
        <f t="shared" si="91"/>
        <v>0</v>
      </c>
      <c r="K424" s="13">
        <f t="shared" si="92"/>
        <v>0</v>
      </c>
      <c r="L424" s="2"/>
      <c r="M424" s="2"/>
      <c r="N424" s="2"/>
      <c r="O424" s="4">
        <f t="shared" si="93"/>
        <v>0</v>
      </c>
      <c r="P424" s="13">
        <f t="shared" si="94"/>
        <v>0</v>
      </c>
      <c r="Q424" s="13">
        <f t="shared" si="95"/>
        <v>0</v>
      </c>
      <c r="R424" s="2"/>
      <c r="S424" s="2">
        <v>88</v>
      </c>
      <c r="T424" s="2">
        <v>88</v>
      </c>
      <c r="U424" s="4">
        <f t="shared" si="84"/>
        <v>176</v>
      </c>
      <c r="V424" s="13">
        <f t="shared" si="85"/>
        <v>17.600000000000001</v>
      </c>
      <c r="W424" s="13">
        <f t="shared" si="86"/>
        <v>193.6</v>
      </c>
      <c r="X424" s="2">
        <v>98</v>
      </c>
      <c r="Y424" s="2">
        <v>90</v>
      </c>
      <c r="Z424" s="4">
        <f t="shared" si="87"/>
        <v>188</v>
      </c>
      <c r="AA424" s="13">
        <f t="shared" si="88"/>
        <v>18.8</v>
      </c>
      <c r="AB424" s="13">
        <f>Z424+AA424</f>
        <v>206.8</v>
      </c>
      <c r="AC424" s="2">
        <v>102</v>
      </c>
      <c r="AD424" s="2">
        <v>103</v>
      </c>
      <c r="AE424" s="4">
        <f t="shared" si="89"/>
        <v>205</v>
      </c>
      <c r="AF424" s="15">
        <f>AE424*0.1</f>
        <v>20.5</v>
      </c>
      <c r="AG424" s="22">
        <f>AE424+AF424</f>
        <v>225.5</v>
      </c>
      <c r="AH424" s="64">
        <f t="shared" si="96"/>
        <v>45.1</v>
      </c>
      <c r="AJ424">
        <f t="shared" si="97"/>
        <v>1</v>
      </c>
      <c r="AK424">
        <f>IF(W424&gt;0,2,IF(AB424&gt;0,2,IF(AG424&gt;0,2,0)))</f>
        <v>2</v>
      </c>
      <c r="AL424">
        <v>2</v>
      </c>
      <c r="AM424" s="64">
        <f>IF(W424&gt;0,VLOOKUP(B424,EnrollmentEthnicityFreeMealsSch!B:E,4,FALSE),0)/3</f>
        <v>86.666666666666671</v>
      </c>
    </row>
    <row r="425" spans="1:39" ht="15" customHeight="1">
      <c r="A425" t="str">
        <f>VLOOKUP(B425,'PUBLIC &amp; PRIVATE'!D:I,6,FALSE)</f>
        <v>2329</v>
      </c>
      <c r="B425" s="33" t="s">
        <v>431</v>
      </c>
      <c r="C425" s="2" t="str">
        <f>VLOOKUP(B425,'PUBLIC &amp; PRIVATE'!D:H,2,FALSE)</f>
        <v>500 S Sycamore</v>
      </c>
      <c r="D425" s="2" t="str">
        <f>VLOOKUP(B425,'PUBLIC &amp; PRIVATE'!D:H,3,FALSE)</f>
        <v>Fairmount</v>
      </c>
      <c r="E425" s="2" t="str">
        <f>VLOOKUP(C425,'PUBLIC &amp; PRIVATE'!E:I,4,FALSE)</f>
        <v>46928-2099</v>
      </c>
      <c r="F425" s="2">
        <v>49</v>
      </c>
      <c r="G425" s="2">
        <v>58</v>
      </c>
      <c r="H425" s="2">
        <v>40</v>
      </c>
      <c r="I425" s="4">
        <f t="shared" si="90"/>
        <v>147</v>
      </c>
      <c r="J425" s="13">
        <f t="shared" si="91"/>
        <v>14.700000000000001</v>
      </c>
      <c r="K425" s="13">
        <f t="shared" si="92"/>
        <v>161.69999999999999</v>
      </c>
      <c r="L425" s="2">
        <v>47</v>
      </c>
      <c r="M425" s="2">
        <v>57</v>
      </c>
      <c r="N425" s="2">
        <v>59</v>
      </c>
      <c r="O425" s="4">
        <f t="shared" si="93"/>
        <v>163</v>
      </c>
      <c r="P425" s="13">
        <f t="shared" si="94"/>
        <v>16.3</v>
      </c>
      <c r="Q425" s="13">
        <f t="shared" si="95"/>
        <v>179.3</v>
      </c>
      <c r="R425" s="2">
        <v>56</v>
      </c>
      <c r="S425" s="2"/>
      <c r="T425" s="2"/>
      <c r="U425" s="4">
        <f t="shared" si="84"/>
        <v>56</v>
      </c>
      <c r="V425" s="13">
        <f t="shared" si="85"/>
        <v>5.6000000000000005</v>
      </c>
      <c r="W425" s="13">
        <f t="shared" si="86"/>
        <v>61.6</v>
      </c>
      <c r="X425" s="2"/>
      <c r="Y425" s="2"/>
      <c r="Z425" s="4">
        <f t="shared" si="87"/>
        <v>0</v>
      </c>
      <c r="AA425" s="13">
        <f t="shared" si="88"/>
        <v>0</v>
      </c>
      <c r="AB425" s="13">
        <f>Z425+AA425</f>
        <v>0</v>
      </c>
      <c r="AC425" s="2"/>
      <c r="AD425" s="2"/>
      <c r="AE425" s="4">
        <f t="shared" si="89"/>
        <v>0</v>
      </c>
      <c r="AF425" s="15">
        <f>AE425*0.1</f>
        <v>0</v>
      </c>
      <c r="AG425" s="22">
        <f>AE425+AF425</f>
        <v>0</v>
      </c>
      <c r="AH425" s="64">
        <f t="shared" si="96"/>
        <v>0</v>
      </c>
      <c r="AJ425">
        <f t="shared" si="97"/>
        <v>0</v>
      </c>
      <c r="AK425">
        <f>IF(W425&gt;0,2,IF(AB425&gt;0,2,IF(AG425&gt;0,2,0)))</f>
        <v>2</v>
      </c>
      <c r="AL425">
        <v>2</v>
      </c>
      <c r="AM425" s="64">
        <f>IF(W425&gt;0,VLOOKUP(B425,EnrollmentEthnicityFreeMealsSch!B:E,4,FALSE),0)/3</f>
        <v>70.333333333333329</v>
      </c>
    </row>
    <row r="426" spans="1:39" ht="15" customHeight="1">
      <c r="A426" t="str">
        <f>VLOOKUP(B426,'PUBLIC &amp; PRIVATE'!D:I,6,FALSE)</f>
        <v>5037</v>
      </c>
      <c r="B426" s="33" t="s">
        <v>432</v>
      </c>
      <c r="C426" s="2" t="str">
        <f>VLOOKUP(B426,'PUBLIC &amp; PRIVATE'!D:H,2,FALSE)</f>
        <v>405 E Mill St</v>
      </c>
      <c r="D426" s="2" t="str">
        <f>VLOOKUP(B426,'PUBLIC &amp; PRIVATE'!D:H,3,FALSE)</f>
        <v>Summitville</v>
      </c>
      <c r="E426" s="2" t="str">
        <f>VLOOKUP(C426,'PUBLIC &amp; PRIVATE'!E:I,4,FALSE)</f>
        <v>46070-9097</v>
      </c>
      <c r="F426" s="2">
        <v>34</v>
      </c>
      <c r="G426" s="2">
        <v>25</v>
      </c>
      <c r="H426" s="2">
        <v>26</v>
      </c>
      <c r="I426" s="4">
        <f t="shared" si="90"/>
        <v>85</v>
      </c>
      <c r="J426" s="13">
        <f t="shared" si="91"/>
        <v>8.5</v>
      </c>
      <c r="K426" s="13">
        <f t="shared" si="92"/>
        <v>93.5</v>
      </c>
      <c r="L426" s="2">
        <v>35</v>
      </c>
      <c r="M426" s="2">
        <v>21</v>
      </c>
      <c r="N426" s="2">
        <v>39</v>
      </c>
      <c r="O426" s="4">
        <f t="shared" si="93"/>
        <v>95</v>
      </c>
      <c r="P426" s="13">
        <f t="shared" si="94"/>
        <v>9.5</v>
      </c>
      <c r="Q426" s="13">
        <f t="shared" si="95"/>
        <v>104.5</v>
      </c>
      <c r="R426" s="2">
        <v>45</v>
      </c>
      <c r="S426" s="2"/>
      <c r="T426" s="2"/>
      <c r="U426" s="4">
        <f t="shared" si="84"/>
        <v>45</v>
      </c>
      <c r="V426" s="13">
        <f t="shared" si="85"/>
        <v>4.5</v>
      </c>
      <c r="W426" s="13">
        <f t="shared" si="86"/>
        <v>49.5</v>
      </c>
      <c r="X426" s="2"/>
      <c r="Y426" s="2"/>
      <c r="Z426" s="4">
        <f t="shared" si="87"/>
        <v>0</v>
      </c>
      <c r="AA426" s="13">
        <f t="shared" si="88"/>
        <v>0</v>
      </c>
      <c r="AB426" s="13">
        <f>Z426+AA426</f>
        <v>0</v>
      </c>
      <c r="AC426" s="2"/>
      <c r="AD426" s="2"/>
      <c r="AE426" s="4">
        <f t="shared" si="89"/>
        <v>0</v>
      </c>
      <c r="AF426" s="15">
        <f>AE426*0.1</f>
        <v>0</v>
      </c>
      <c r="AG426" s="22">
        <f>AE426+AF426</f>
        <v>0</v>
      </c>
      <c r="AH426" s="64">
        <f t="shared" si="96"/>
        <v>0</v>
      </c>
      <c r="AJ426">
        <f t="shared" si="97"/>
        <v>0</v>
      </c>
      <c r="AK426">
        <f>IF(W426&gt;0,2,IF(AB426&gt;0,2,IF(AG426&gt;0,2,0)))</f>
        <v>2</v>
      </c>
      <c r="AL426">
        <v>2</v>
      </c>
      <c r="AM426" s="64">
        <f>IF(W426&gt;0,VLOOKUP(B426,EnrollmentEthnicityFreeMealsSch!B:E,4,FALSE),0)/3</f>
        <v>46.666666666666664</v>
      </c>
    </row>
    <row r="427" spans="1:39" ht="15" customHeight="1">
      <c r="A427" t="str">
        <f>VLOOKUP(B427,'PUBLIC &amp; PRIVATE'!D:I,6,FALSE)</f>
        <v>2333</v>
      </c>
      <c r="B427" s="33" t="s">
        <v>433</v>
      </c>
      <c r="C427" s="2" t="str">
        <f>VLOOKUP(B427,'PUBLIC &amp; PRIVATE'!D:H,2,FALSE)</f>
        <v>1 Indian Trl</v>
      </c>
      <c r="D427" s="2" t="str">
        <f>VLOOKUP(B427,'PUBLIC &amp; PRIVATE'!D:H,3,FALSE)</f>
        <v>Gas City</v>
      </c>
      <c r="E427" s="2" t="str">
        <f>VLOOKUP(C427,'PUBLIC &amp; PRIVATE'!E:I,4,FALSE)</f>
        <v>46933-1199</v>
      </c>
      <c r="F427" s="2"/>
      <c r="G427" s="2"/>
      <c r="H427" s="2"/>
      <c r="I427" s="4">
        <f t="shared" si="90"/>
        <v>0</v>
      </c>
      <c r="J427" s="13">
        <f t="shared" si="91"/>
        <v>0</v>
      </c>
      <c r="K427" s="13">
        <f t="shared" si="92"/>
        <v>0</v>
      </c>
      <c r="L427" s="2"/>
      <c r="M427" s="2"/>
      <c r="N427" s="2"/>
      <c r="O427" s="4">
        <f t="shared" si="93"/>
        <v>0</v>
      </c>
      <c r="P427" s="13">
        <f t="shared" si="94"/>
        <v>0</v>
      </c>
      <c r="Q427" s="13">
        <f t="shared" si="95"/>
        <v>0</v>
      </c>
      <c r="R427" s="2"/>
      <c r="S427" s="2"/>
      <c r="T427" s="2"/>
      <c r="U427" s="4">
        <f t="shared" si="84"/>
        <v>0</v>
      </c>
      <c r="V427" s="13">
        <f t="shared" si="85"/>
        <v>0</v>
      </c>
      <c r="W427" s="13">
        <f t="shared" si="86"/>
        <v>0</v>
      </c>
      <c r="X427" s="2">
        <v>204</v>
      </c>
      <c r="Y427" s="2">
        <v>218</v>
      </c>
      <c r="Z427" s="4">
        <f t="shared" si="87"/>
        <v>422</v>
      </c>
      <c r="AA427" s="13">
        <f t="shared" si="88"/>
        <v>42.2</v>
      </c>
      <c r="AB427" s="13">
        <f>Z427+AA427</f>
        <v>464.2</v>
      </c>
      <c r="AC427" s="2">
        <v>191</v>
      </c>
      <c r="AD427" s="2">
        <v>203</v>
      </c>
      <c r="AE427" s="4">
        <f t="shared" si="89"/>
        <v>394</v>
      </c>
      <c r="AF427" s="15">
        <f>AE427*0.1</f>
        <v>39.400000000000006</v>
      </c>
      <c r="AG427" s="22">
        <f>AE427+AF427</f>
        <v>433.4</v>
      </c>
      <c r="AH427" s="64">
        <f t="shared" si="96"/>
        <v>86.68</v>
      </c>
      <c r="AJ427">
        <f t="shared" si="97"/>
        <v>1</v>
      </c>
      <c r="AK427">
        <f>IF(W427&gt;0,2,IF(AB427&gt;0,2,IF(AG427&gt;0,2,0)))</f>
        <v>2</v>
      </c>
      <c r="AL427">
        <v>2</v>
      </c>
      <c r="AM427" s="64">
        <f>IF(W427&gt;0,VLOOKUP(B427,EnrollmentEthnicityFreeMealsSch!B:E,4,FALSE),0)/3</f>
        <v>0</v>
      </c>
    </row>
    <row r="428" spans="1:39" ht="15" customHeight="1">
      <c r="A428" t="str">
        <f>VLOOKUP(B428,'PUBLIC &amp; PRIVATE'!D:I,6,FALSE)</f>
        <v>2335</v>
      </c>
      <c r="B428" s="33" t="s">
        <v>434</v>
      </c>
      <c r="C428" s="2" t="str">
        <f>VLOOKUP(B428,'PUBLIC &amp; PRIVATE'!D:H,2,FALSE)</f>
        <v>125 N Broadway St</v>
      </c>
      <c r="D428" s="2" t="str">
        <f>VLOOKUP(B428,'PUBLIC &amp; PRIVATE'!D:H,3,FALSE)</f>
        <v>Gas City</v>
      </c>
      <c r="E428" s="2" t="str">
        <f>VLOOKUP(C428,'PUBLIC &amp; PRIVATE'!E:I,4,FALSE)</f>
        <v>46933-1052</v>
      </c>
      <c r="F428" s="2"/>
      <c r="G428" s="2"/>
      <c r="H428" s="2"/>
      <c r="I428" s="4">
        <f t="shared" si="90"/>
        <v>0</v>
      </c>
      <c r="J428" s="13">
        <f t="shared" si="91"/>
        <v>0</v>
      </c>
      <c r="K428" s="13">
        <f t="shared" si="92"/>
        <v>0</v>
      </c>
      <c r="L428" s="2"/>
      <c r="M428" s="2"/>
      <c r="N428" s="2"/>
      <c r="O428" s="4">
        <f t="shared" si="93"/>
        <v>0</v>
      </c>
      <c r="P428" s="13">
        <f t="shared" si="94"/>
        <v>0</v>
      </c>
      <c r="Q428" s="13">
        <f t="shared" si="95"/>
        <v>0</v>
      </c>
      <c r="R428" s="2">
        <v>186</v>
      </c>
      <c r="S428" s="2">
        <v>165</v>
      </c>
      <c r="T428" s="2">
        <v>209</v>
      </c>
      <c r="U428" s="4">
        <f t="shared" si="84"/>
        <v>560</v>
      </c>
      <c r="V428" s="13">
        <f t="shared" si="85"/>
        <v>56</v>
      </c>
      <c r="W428" s="13">
        <f t="shared" si="86"/>
        <v>616</v>
      </c>
      <c r="X428" s="2"/>
      <c r="Y428" s="2"/>
      <c r="Z428" s="4">
        <f t="shared" si="87"/>
        <v>0</v>
      </c>
      <c r="AA428" s="13">
        <f t="shared" si="88"/>
        <v>0</v>
      </c>
      <c r="AB428" s="13">
        <f>Z428+AA428</f>
        <v>0</v>
      </c>
      <c r="AC428" s="2"/>
      <c r="AD428" s="2"/>
      <c r="AE428" s="4">
        <f t="shared" si="89"/>
        <v>0</v>
      </c>
      <c r="AF428" s="15">
        <f>AE428*0.1</f>
        <v>0</v>
      </c>
      <c r="AG428" s="22">
        <f>AE428+AF428</f>
        <v>0</v>
      </c>
      <c r="AH428" s="64">
        <f t="shared" si="96"/>
        <v>0</v>
      </c>
      <c r="AJ428">
        <f t="shared" si="97"/>
        <v>0</v>
      </c>
      <c r="AK428">
        <f>IF(W428&gt;0,2,IF(AB428&gt;0,2,IF(AG428&gt;0,2,0)))</f>
        <v>2</v>
      </c>
      <c r="AL428">
        <v>2</v>
      </c>
      <c r="AM428" s="64">
        <f>IF(W428&gt;0,VLOOKUP(B428,EnrollmentEthnicityFreeMealsSch!B:E,4,FALSE),0)/3</f>
        <v>115.33333333333333</v>
      </c>
    </row>
    <row r="429" spans="1:39" ht="15" customHeight="1">
      <c r="A429" t="str">
        <f>VLOOKUP(B429,'PUBLIC &amp; PRIVATE'!D:I,6,FALSE)</f>
        <v>2344</v>
      </c>
      <c r="B429" s="33" t="s">
        <v>435</v>
      </c>
      <c r="C429" s="2" t="str">
        <f>VLOOKUP(B429,'PUBLIC &amp; PRIVATE'!D:H,2,FALSE)</f>
        <v>709 W 6th St</v>
      </c>
      <c r="D429" s="2" t="str">
        <f>VLOOKUP(B429,'PUBLIC &amp; PRIVATE'!D:H,3,FALSE)</f>
        <v>Jonesboro</v>
      </c>
      <c r="E429" s="2" t="str">
        <f>VLOOKUP(C429,'PUBLIC &amp; PRIVATE'!E:I,4,FALSE)</f>
        <v>46938-1206</v>
      </c>
      <c r="F429" s="2">
        <v>158</v>
      </c>
      <c r="G429" s="2">
        <v>183</v>
      </c>
      <c r="H429" s="2"/>
      <c r="I429" s="4">
        <f t="shared" si="90"/>
        <v>341</v>
      </c>
      <c r="J429" s="13">
        <f t="shared" si="91"/>
        <v>34.1</v>
      </c>
      <c r="K429" s="13">
        <f t="shared" si="92"/>
        <v>375.1</v>
      </c>
      <c r="L429" s="2"/>
      <c r="M429" s="2"/>
      <c r="N429" s="2"/>
      <c r="O429" s="4">
        <f t="shared" si="93"/>
        <v>0</v>
      </c>
      <c r="P429" s="13">
        <f t="shared" si="94"/>
        <v>0</v>
      </c>
      <c r="Q429" s="13">
        <f t="shared" si="95"/>
        <v>0</v>
      </c>
      <c r="R429" s="2"/>
      <c r="S429" s="2"/>
      <c r="T429" s="2"/>
      <c r="U429" s="4">
        <f t="shared" si="84"/>
        <v>0</v>
      </c>
      <c r="V429" s="13">
        <f t="shared" si="85"/>
        <v>0</v>
      </c>
      <c r="W429" s="13">
        <f t="shared" si="86"/>
        <v>0</v>
      </c>
      <c r="X429" s="2"/>
      <c r="Y429" s="2"/>
      <c r="Z429" s="4">
        <f t="shared" si="87"/>
        <v>0</v>
      </c>
      <c r="AA429" s="13">
        <f t="shared" si="88"/>
        <v>0</v>
      </c>
      <c r="AB429" s="13">
        <f>Z429+AA429</f>
        <v>0</v>
      </c>
      <c r="AC429" s="2"/>
      <c r="AD429" s="2"/>
      <c r="AE429" s="4">
        <f t="shared" si="89"/>
        <v>0</v>
      </c>
      <c r="AF429" s="15">
        <f>AE429*0.1</f>
        <v>0</v>
      </c>
      <c r="AG429" s="22">
        <f>AE429+AF429</f>
        <v>0</v>
      </c>
      <c r="AH429" s="64">
        <f t="shared" si="96"/>
        <v>0</v>
      </c>
      <c r="AJ429">
        <f t="shared" si="97"/>
        <v>0</v>
      </c>
      <c r="AK429">
        <f>IF(W429&gt;0,2,IF(AB429&gt;0,2,IF(AG429&gt;0,2,0)))</f>
        <v>0</v>
      </c>
      <c r="AL429">
        <v>2</v>
      </c>
      <c r="AM429" s="64">
        <f>IF(W429&gt;0,VLOOKUP(B429,EnrollmentEthnicityFreeMealsSch!B:E,4,FALSE),0)/3</f>
        <v>0</v>
      </c>
    </row>
    <row r="430" spans="1:39" ht="15" customHeight="1">
      <c r="A430" t="str">
        <f>VLOOKUP(B430,'PUBLIC &amp; PRIVATE'!D:I,6,FALSE)</f>
        <v>2346</v>
      </c>
      <c r="B430" s="33" t="s">
        <v>436</v>
      </c>
      <c r="C430" s="2" t="str">
        <f>VLOOKUP(B430,'PUBLIC &amp; PRIVATE'!D:H,2,FALSE)</f>
        <v>725 E North 'H' St</v>
      </c>
      <c r="D430" s="2" t="str">
        <f>VLOOKUP(B430,'PUBLIC &amp; PRIVATE'!D:H,3,FALSE)</f>
        <v>Gas City</v>
      </c>
      <c r="E430" s="2" t="str">
        <f>VLOOKUP(C430,'PUBLIC &amp; PRIVATE'!E:I,4,FALSE)</f>
        <v>46933-1299</v>
      </c>
      <c r="F430" s="2"/>
      <c r="G430" s="2"/>
      <c r="H430" s="2">
        <v>144</v>
      </c>
      <c r="I430" s="4">
        <f t="shared" si="90"/>
        <v>144</v>
      </c>
      <c r="J430" s="13">
        <f t="shared" si="91"/>
        <v>14.4</v>
      </c>
      <c r="K430" s="13">
        <f t="shared" si="92"/>
        <v>158.4</v>
      </c>
      <c r="L430" s="2">
        <v>159</v>
      </c>
      <c r="M430" s="2">
        <v>163</v>
      </c>
      <c r="N430" s="2">
        <v>200</v>
      </c>
      <c r="O430" s="4">
        <f t="shared" si="93"/>
        <v>522</v>
      </c>
      <c r="P430" s="13">
        <f t="shared" si="94"/>
        <v>52.2</v>
      </c>
      <c r="Q430" s="13">
        <f t="shared" si="95"/>
        <v>574.20000000000005</v>
      </c>
      <c r="R430" s="2"/>
      <c r="S430" s="2"/>
      <c r="T430" s="2"/>
      <c r="U430" s="4">
        <f t="shared" si="84"/>
        <v>0</v>
      </c>
      <c r="V430" s="13">
        <f t="shared" si="85"/>
        <v>0</v>
      </c>
      <c r="W430" s="13">
        <f t="shared" si="86"/>
        <v>0</v>
      </c>
      <c r="X430" s="2"/>
      <c r="Y430" s="2"/>
      <c r="Z430" s="4">
        <f t="shared" si="87"/>
        <v>0</v>
      </c>
      <c r="AA430" s="13">
        <f t="shared" si="88"/>
        <v>0</v>
      </c>
      <c r="AB430" s="13">
        <f>Z430+AA430</f>
        <v>0</v>
      </c>
      <c r="AC430" s="2"/>
      <c r="AD430" s="2"/>
      <c r="AE430" s="4">
        <f t="shared" si="89"/>
        <v>0</v>
      </c>
      <c r="AF430" s="15">
        <f>AE430*0.1</f>
        <v>0</v>
      </c>
      <c r="AG430" s="22">
        <f>AE430+AF430</f>
        <v>0</v>
      </c>
      <c r="AH430" s="64">
        <f t="shared" si="96"/>
        <v>0</v>
      </c>
      <c r="AJ430">
        <f t="shared" si="97"/>
        <v>0</v>
      </c>
      <c r="AK430">
        <f>IF(W430&gt;0,2,IF(AB430&gt;0,2,IF(AG430&gt;0,2,0)))</f>
        <v>0</v>
      </c>
      <c r="AL430">
        <v>2</v>
      </c>
      <c r="AM430" s="64">
        <f>IF(W430&gt;0,VLOOKUP(B430,EnrollmentEthnicityFreeMealsSch!B:E,4,FALSE),0)/3</f>
        <v>0</v>
      </c>
    </row>
    <row r="431" spans="1:39" ht="15" customHeight="1">
      <c r="A431" t="str">
        <f>VLOOKUP(B431,'PUBLIC &amp; PRIVATE'!D:I,6,FALSE)</f>
        <v>2350</v>
      </c>
      <c r="B431" s="33" t="s">
        <v>437</v>
      </c>
      <c r="C431" s="2" t="str">
        <f>VLOOKUP(B431,'PUBLIC &amp; PRIVATE'!D:H,2,FALSE)</f>
        <v>720 N Miller Ave</v>
      </c>
      <c r="D431" s="2" t="str">
        <f>VLOOKUP(B431,'PUBLIC &amp; PRIVATE'!D:H,3,FALSE)</f>
        <v>Marion</v>
      </c>
      <c r="E431" s="2" t="str">
        <f>VLOOKUP(C431,'PUBLIC &amp; PRIVATE'!E:I,4,FALSE)</f>
        <v>46952-2350</v>
      </c>
      <c r="F431" s="2"/>
      <c r="G431" s="2"/>
      <c r="H431" s="2"/>
      <c r="I431" s="4">
        <f t="shared" si="90"/>
        <v>0</v>
      </c>
      <c r="J431" s="13">
        <f t="shared" si="91"/>
        <v>0</v>
      </c>
      <c r="K431" s="13">
        <f t="shared" si="92"/>
        <v>0</v>
      </c>
      <c r="L431" s="2"/>
      <c r="M431" s="2"/>
      <c r="N431" s="2">
        <v>300</v>
      </c>
      <c r="O431" s="4">
        <f t="shared" si="93"/>
        <v>300</v>
      </c>
      <c r="P431" s="13">
        <f t="shared" si="94"/>
        <v>30</v>
      </c>
      <c r="Q431" s="13">
        <f t="shared" si="95"/>
        <v>330</v>
      </c>
      <c r="R431" s="2">
        <v>259</v>
      </c>
      <c r="S431" s="2"/>
      <c r="T431" s="2"/>
      <c r="U431" s="4">
        <f t="shared" si="84"/>
        <v>259</v>
      </c>
      <c r="V431" s="13">
        <f t="shared" si="85"/>
        <v>25.900000000000002</v>
      </c>
      <c r="W431" s="13">
        <f t="shared" si="86"/>
        <v>284.89999999999998</v>
      </c>
      <c r="X431" s="2"/>
      <c r="Y431" s="2"/>
      <c r="Z431" s="4">
        <f t="shared" si="87"/>
        <v>0</v>
      </c>
      <c r="AA431" s="13">
        <f t="shared" si="88"/>
        <v>0</v>
      </c>
      <c r="AB431" s="13">
        <f>Z431+AA431</f>
        <v>0</v>
      </c>
      <c r="AC431" s="2"/>
      <c r="AD431" s="2"/>
      <c r="AE431" s="4">
        <f t="shared" si="89"/>
        <v>0</v>
      </c>
      <c r="AF431" s="15">
        <f>AE431*0.1</f>
        <v>0</v>
      </c>
      <c r="AG431" s="22">
        <f>AE431+AF431</f>
        <v>0</v>
      </c>
      <c r="AH431" s="64">
        <f t="shared" si="96"/>
        <v>0</v>
      </c>
      <c r="AJ431">
        <f t="shared" si="97"/>
        <v>0</v>
      </c>
      <c r="AK431">
        <f>IF(W431&gt;0,2,IF(AB431&gt;0,2,IF(AG431&gt;0,2,0)))</f>
        <v>2</v>
      </c>
      <c r="AL431">
        <v>2</v>
      </c>
      <c r="AM431" s="64">
        <f>IF(W431&gt;0,VLOOKUP(B431,EnrollmentEthnicityFreeMealsSch!B:E,4,FALSE),0)/3</f>
        <v>135</v>
      </c>
    </row>
    <row r="432" spans="1:39" ht="15" customHeight="1">
      <c r="A432" t="str">
        <f>VLOOKUP(B432,'PUBLIC &amp; PRIVATE'!D:I,6,FALSE)</f>
        <v>2351</v>
      </c>
      <c r="B432" s="33" t="s">
        <v>438</v>
      </c>
      <c r="C432" s="2" t="str">
        <f>VLOOKUP(B432,'PUBLIC &amp; PRIVATE'!D:H,2,FALSE)</f>
        <v>750 W 26th St</v>
      </c>
      <c r="D432" s="2" t="str">
        <f>VLOOKUP(B432,'PUBLIC &amp; PRIVATE'!D:H,3,FALSE)</f>
        <v>Marion</v>
      </c>
      <c r="E432" s="2" t="str">
        <f>VLOOKUP(C432,'PUBLIC &amp; PRIVATE'!E:I,4,FALSE)</f>
        <v>46953-2929</v>
      </c>
      <c r="F432" s="2"/>
      <c r="G432" s="2"/>
      <c r="H432" s="2"/>
      <c r="I432" s="4">
        <f t="shared" si="90"/>
        <v>0</v>
      </c>
      <c r="J432" s="13">
        <f t="shared" si="91"/>
        <v>0</v>
      </c>
      <c r="K432" s="13">
        <f t="shared" si="92"/>
        <v>0</v>
      </c>
      <c r="L432" s="2"/>
      <c r="M432" s="2"/>
      <c r="N432" s="2"/>
      <c r="O432" s="4">
        <f t="shared" si="93"/>
        <v>0</v>
      </c>
      <c r="P432" s="13">
        <f t="shared" si="94"/>
        <v>0</v>
      </c>
      <c r="Q432" s="13">
        <f t="shared" si="95"/>
        <v>0</v>
      </c>
      <c r="R432" s="2"/>
      <c r="S432" s="2"/>
      <c r="T432" s="2"/>
      <c r="U432" s="4">
        <f t="shared" si="84"/>
        <v>0</v>
      </c>
      <c r="V432" s="13">
        <f t="shared" si="85"/>
        <v>0</v>
      </c>
      <c r="W432" s="13">
        <f t="shared" si="86"/>
        <v>0</v>
      </c>
      <c r="X432" s="2">
        <v>251</v>
      </c>
      <c r="Y432" s="2">
        <v>290</v>
      </c>
      <c r="Z432" s="4">
        <f t="shared" si="87"/>
        <v>541</v>
      </c>
      <c r="AA432" s="13">
        <f t="shared" si="88"/>
        <v>54.1</v>
      </c>
      <c r="AB432" s="13">
        <f>Z432+AA432</f>
        <v>595.1</v>
      </c>
      <c r="AC432" s="2">
        <v>264</v>
      </c>
      <c r="AD432" s="2">
        <v>247</v>
      </c>
      <c r="AE432" s="4">
        <f t="shared" si="89"/>
        <v>511</v>
      </c>
      <c r="AF432" s="15">
        <f>AE432*0.1</f>
        <v>51.1</v>
      </c>
      <c r="AG432" s="22">
        <f>AE432+AF432</f>
        <v>562.1</v>
      </c>
      <c r="AH432" s="64">
        <f t="shared" si="96"/>
        <v>112.42000000000002</v>
      </c>
      <c r="AJ432">
        <f t="shared" si="97"/>
        <v>1</v>
      </c>
      <c r="AK432">
        <f>IF(W432&gt;0,2,IF(AB432&gt;0,2,IF(AG432&gt;0,2,0)))</f>
        <v>2</v>
      </c>
      <c r="AL432">
        <v>2</v>
      </c>
      <c r="AM432" s="64">
        <f>IF(W432&gt;0,VLOOKUP(B432,EnrollmentEthnicityFreeMealsSch!B:E,4,FALSE),0)/3</f>
        <v>0</v>
      </c>
    </row>
    <row r="433" spans="1:39" ht="15" customHeight="1">
      <c r="A433" t="str">
        <f>VLOOKUP(B433,'PUBLIC &amp; PRIVATE'!D:I,6,FALSE)</f>
        <v>2357</v>
      </c>
      <c r="B433" s="33" t="s">
        <v>439</v>
      </c>
      <c r="C433" s="2" t="str">
        <f>VLOOKUP(B433,'PUBLIC &amp; PRIVATE'!D:H,2,FALSE)</f>
        <v>3528 S Washington St</v>
      </c>
      <c r="D433" s="2" t="str">
        <f>VLOOKUP(B433,'PUBLIC &amp; PRIVATE'!D:H,3,FALSE)</f>
        <v>Marion</v>
      </c>
      <c r="E433" s="2" t="str">
        <f>VLOOKUP(C433,'PUBLIC &amp; PRIVATE'!E:I,4,FALSE)</f>
        <v>46953-4299</v>
      </c>
      <c r="F433" s="2"/>
      <c r="G433" s="2"/>
      <c r="H433" s="2"/>
      <c r="I433" s="4">
        <f t="shared" si="90"/>
        <v>0</v>
      </c>
      <c r="J433" s="13">
        <f t="shared" si="91"/>
        <v>0</v>
      </c>
      <c r="K433" s="13">
        <f t="shared" si="92"/>
        <v>0</v>
      </c>
      <c r="L433" s="2"/>
      <c r="M433" s="2"/>
      <c r="N433" s="2"/>
      <c r="O433" s="4">
        <f t="shared" si="93"/>
        <v>0</v>
      </c>
      <c r="P433" s="13">
        <f t="shared" si="94"/>
        <v>0</v>
      </c>
      <c r="Q433" s="13">
        <f t="shared" si="95"/>
        <v>0</v>
      </c>
      <c r="R433" s="2"/>
      <c r="S433" s="2">
        <v>228</v>
      </c>
      <c r="T433" s="2">
        <v>249</v>
      </c>
      <c r="U433" s="4">
        <f t="shared" si="84"/>
        <v>477</v>
      </c>
      <c r="V433" s="13">
        <f t="shared" si="85"/>
        <v>47.7</v>
      </c>
      <c r="W433" s="13">
        <f t="shared" si="86"/>
        <v>524.70000000000005</v>
      </c>
      <c r="X433" s="2"/>
      <c r="Y433" s="2"/>
      <c r="Z433" s="4">
        <f t="shared" si="87"/>
        <v>0</v>
      </c>
      <c r="AA433" s="13">
        <f t="shared" si="88"/>
        <v>0</v>
      </c>
      <c r="AB433" s="13">
        <f>Z433+AA433</f>
        <v>0</v>
      </c>
      <c r="AC433" s="2"/>
      <c r="AD433" s="2"/>
      <c r="AE433" s="4">
        <f t="shared" si="89"/>
        <v>0</v>
      </c>
      <c r="AF433" s="15">
        <f>AE433*0.1</f>
        <v>0</v>
      </c>
      <c r="AG433" s="22">
        <f>AE433+AF433</f>
        <v>0</v>
      </c>
      <c r="AH433" s="64">
        <f t="shared" si="96"/>
        <v>0</v>
      </c>
      <c r="AJ433">
        <f t="shared" si="97"/>
        <v>0</v>
      </c>
      <c r="AK433">
        <f>IF(W433&gt;0,2,IF(AB433&gt;0,2,IF(AG433&gt;0,2,0)))</f>
        <v>2</v>
      </c>
      <c r="AL433">
        <v>2</v>
      </c>
      <c r="AM433" s="64">
        <f>IF(W433&gt;0,VLOOKUP(B433,EnrollmentEthnicityFreeMealsSch!B:E,4,FALSE),0)/3</f>
        <v>111</v>
      </c>
    </row>
    <row r="434" spans="1:39" ht="15" customHeight="1">
      <c r="A434" t="str">
        <f>VLOOKUP(B434,'PUBLIC &amp; PRIVATE'!D:I,6,FALSE)</f>
        <v>2369</v>
      </c>
      <c r="B434" s="33" t="s">
        <v>440</v>
      </c>
      <c r="C434" s="2" t="str">
        <f>VLOOKUP(B434,'PUBLIC &amp; PRIVATE'!D:H,2,FALSE)</f>
        <v>1115 E Bradford St</v>
      </c>
      <c r="D434" s="2" t="str">
        <f>VLOOKUP(B434,'PUBLIC &amp; PRIVATE'!D:H,3,FALSE)</f>
        <v>Marion</v>
      </c>
      <c r="E434" s="2" t="str">
        <f>VLOOKUP(C434,'PUBLIC &amp; PRIVATE'!E:I,4,FALSE)</f>
        <v>46952-3040</v>
      </c>
      <c r="F434" s="2">
        <v>63</v>
      </c>
      <c r="G434" s="2">
        <v>66</v>
      </c>
      <c r="H434" s="2">
        <v>72</v>
      </c>
      <c r="I434" s="4">
        <f t="shared" si="90"/>
        <v>201</v>
      </c>
      <c r="J434" s="13">
        <f t="shared" si="91"/>
        <v>20.100000000000001</v>
      </c>
      <c r="K434" s="13">
        <f t="shared" si="92"/>
        <v>221.1</v>
      </c>
      <c r="L434" s="2">
        <v>73</v>
      </c>
      <c r="M434" s="2">
        <v>84</v>
      </c>
      <c r="N434" s="2"/>
      <c r="O434" s="4">
        <f t="shared" si="93"/>
        <v>157</v>
      </c>
      <c r="P434" s="13">
        <f t="shared" si="94"/>
        <v>15.700000000000001</v>
      </c>
      <c r="Q434" s="13">
        <f t="shared" si="95"/>
        <v>172.7</v>
      </c>
      <c r="R434" s="2"/>
      <c r="S434" s="2"/>
      <c r="T434" s="2"/>
      <c r="U434" s="4">
        <f t="shared" si="84"/>
        <v>0</v>
      </c>
      <c r="V434" s="13">
        <f t="shared" si="85"/>
        <v>0</v>
      </c>
      <c r="W434" s="13">
        <f t="shared" si="86"/>
        <v>0</v>
      </c>
      <c r="X434" s="2"/>
      <c r="Y434" s="2"/>
      <c r="Z434" s="4">
        <f t="shared" si="87"/>
        <v>0</v>
      </c>
      <c r="AA434" s="13">
        <f t="shared" si="88"/>
        <v>0</v>
      </c>
      <c r="AB434" s="13">
        <f>Z434+AA434</f>
        <v>0</v>
      </c>
      <c r="AC434" s="2"/>
      <c r="AD434" s="2"/>
      <c r="AE434" s="4">
        <f t="shared" si="89"/>
        <v>0</v>
      </c>
      <c r="AF434" s="15">
        <f>AE434*0.1</f>
        <v>0</v>
      </c>
      <c r="AG434" s="22">
        <f>AE434+AF434</f>
        <v>0</v>
      </c>
      <c r="AH434" s="64">
        <f t="shared" si="96"/>
        <v>0</v>
      </c>
      <c r="AJ434">
        <f t="shared" si="97"/>
        <v>0</v>
      </c>
      <c r="AK434">
        <f>IF(W434&gt;0,2,IF(AB434&gt;0,2,IF(AG434&gt;0,2,0)))</f>
        <v>0</v>
      </c>
      <c r="AL434">
        <v>2</v>
      </c>
      <c r="AM434" s="64">
        <f>IF(W434&gt;0,VLOOKUP(B434,EnrollmentEthnicityFreeMealsSch!B:E,4,FALSE),0)/3</f>
        <v>0</v>
      </c>
    </row>
    <row r="435" spans="1:39" ht="15" customHeight="1">
      <c r="A435" t="str">
        <f>VLOOKUP(B435,'PUBLIC &amp; PRIVATE'!D:I,6,FALSE)</f>
        <v>2370</v>
      </c>
      <c r="B435" s="33" t="s">
        <v>441</v>
      </c>
      <c r="C435" s="2" t="str">
        <f>VLOOKUP(B435,'PUBLIC &amp; PRIVATE'!D:H,2,FALSE)</f>
        <v>720 N Miller Ave</v>
      </c>
      <c r="D435" s="2" t="str">
        <f>VLOOKUP(B435,'PUBLIC &amp; PRIVATE'!D:H,3,FALSE)</f>
        <v>Marion</v>
      </c>
      <c r="E435" s="2" t="str">
        <f>VLOOKUP(C435,'PUBLIC &amp; PRIVATE'!E:I,4,FALSE)</f>
        <v>46952-2350</v>
      </c>
      <c r="F435" s="2"/>
      <c r="G435" s="2"/>
      <c r="H435" s="2"/>
      <c r="I435" s="4">
        <f t="shared" si="90"/>
        <v>0</v>
      </c>
      <c r="J435" s="13">
        <f t="shared" si="91"/>
        <v>0</v>
      </c>
      <c r="K435" s="13">
        <f t="shared" si="92"/>
        <v>0</v>
      </c>
      <c r="L435" s="2"/>
      <c r="M435" s="2"/>
      <c r="N435" s="2"/>
      <c r="O435" s="4">
        <f t="shared" si="93"/>
        <v>0</v>
      </c>
      <c r="P435" s="13">
        <f t="shared" si="94"/>
        <v>0</v>
      </c>
      <c r="Q435" s="13">
        <f t="shared" si="95"/>
        <v>0</v>
      </c>
      <c r="R435" s="2"/>
      <c r="S435" s="2"/>
      <c r="T435" s="2"/>
      <c r="U435" s="4">
        <f t="shared" si="84"/>
        <v>0</v>
      </c>
      <c r="V435" s="13">
        <f t="shared" si="85"/>
        <v>0</v>
      </c>
      <c r="W435" s="13">
        <f t="shared" si="86"/>
        <v>0</v>
      </c>
      <c r="X435" s="2"/>
      <c r="Y435" s="2"/>
      <c r="Z435" s="4">
        <f t="shared" si="87"/>
        <v>0</v>
      </c>
      <c r="AA435" s="13">
        <f t="shared" si="88"/>
        <v>0</v>
      </c>
      <c r="AB435" s="13">
        <f>Z435+AA435</f>
        <v>0</v>
      </c>
      <c r="AC435" s="2"/>
      <c r="AD435" s="2"/>
      <c r="AE435" s="4">
        <f t="shared" si="89"/>
        <v>0</v>
      </c>
      <c r="AF435" s="15">
        <f>AE435*0.1</f>
        <v>0</v>
      </c>
      <c r="AG435" s="22">
        <f>AE435+AF435</f>
        <v>0</v>
      </c>
      <c r="AH435" s="64">
        <f t="shared" si="96"/>
        <v>0</v>
      </c>
      <c r="AJ435">
        <f t="shared" si="97"/>
        <v>0</v>
      </c>
      <c r="AK435">
        <f>IF(W435&gt;0,2,IF(AB435&gt;0,2,IF(AG435&gt;0,2,0)))</f>
        <v>0</v>
      </c>
      <c r="AL435">
        <v>2</v>
      </c>
      <c r="AM435" s="64">
        <f>IF(W435&gt;0,VLOOKUP(B435,EnrollmentEthnicityFreeMealsSch!B:E,4,FALSE),0)/3</f>
        <v>0</v>
      </c>
    </row>
    <row r="436" spans="1:39" ht="15" customHeight="1">
      <c r="A436" t="str">
        <f>VLOOKUP(B436,'PUBLIC &amp; PRIVATE'!D:I,6,FALSE)</f>
        <v>2393</v>
      </c>
      <c r="B436" s="33" t="s">
        <v>442</v>
      </c>
      <c r="C436" s="2" t="str">
        <f>VLOOKUP(B436,'PUBLIC &amp; PRIVATE'!D:H,2,FALSE)</f>
        <v>2009 W Kem Rd</v>
      </c>
      <c r="D436" s="2" t="str">
        <f>VLOOKUP(B436,'PUBLIC &amp; PRIVATE'!D:H,3,FALSE)</f>
        <v>Marion</v>
      </c>
      <c r="E436" s="2" t="str">
        <f>VLOOKUP(C436,'PUBLIC &amp; PRIVATE'!E:I,4,FALSE)</f>
        <v>46952-1599</v>
      </c>
      <c r="F436" s="2">
        <v>69</v>
      </c>
      <c r="G436" s="2">
        <v>75</v>
      </c>
      <c r="H436" s="2">
        <v>73</v>
      </c>
      <c r="I436" s="4">
        <f t="shared" si="90"/>
        <v>217</v>
      </c>
      <c r="J436" s="13">
        <f t="shared" si="91"/>
        <v>21.700000000000003</v>
      </c>
      <c r="K436" s="13">
        <f t="shared" si="92"/>
        <v>238.7</v>
      </c>
      <c r="L436" s="2">
        <v>83</v>
      </c>
      <c r="M436" s="2">
        <v>70</v>
      </c>
      <c r="N436" s="2"/>
      <c r="O436" s="4">
        <f t="shared" si="93"/>
        <v>153</v>
      </c>
      <c r="P436" s="13">
        <f t="shared" si="94"/>
        <v>15.3</v>
      </c>
      <c r="Q436" s="13">
        <f t="shared" si="95"/>
        <v>168.3</v>
      </c>
      <c r="R436" s="2"/>
      <c r="S436" s="2"/>
      <c r="T436" s="2"/>
      <c r="U436" s="4">
        <f t="shared" si="84"/>
        <v>0</v>
      </c>
      <c r="V436" s="13">
        <f t="shared" si="85"/>
        <v>0</v>
      </c>
      <c r="W436" s="13">
        <f t="shared" si="86"/>
        <v>0</v>
      </c>
      <c r="X436" s="2"/>
      <c r="Y436" s="2"/>
      <c r="Z436" s="4">
        <f t="shared" si="87"/>
        <v>0</v>
      </c>
      <c r="AA436" s="13">
        <f t="shared" si="88"/>
        <v>0</v>
      </c>
      <c r="AB436" s="13">
        <f>Z436+AA436</f>
        <v>0</v>
      </c>
      <c r="AC436" s="2"/>
      <c r="AD436" s="2"/>
      <c r="AE436" s="4">
        <f t="shared" si="89"/>
        <v>0</v>
      </c>
      <c r="AF436" s="15">
        <f>AE436*0.1</f>
        <v>0</v>
      </c>
      <c r="AG436" s="22">
        <f>AE436+AF436</f>
        <v>0</v>
      </c>
      <c r="AH436" s="64">
        <f t="shared" si="96"/>
        <v>0</v>
      </c>
      <c r="AJ436">
        <f t="shared" si="97"/>
        <v>0</v>
      </c>
      <c r="AK436">
        <f>IF(W436&gt;0,2,IF(AB436&gt;0,2,IF(AG436&gt;0,2,0)))</f>
        <v>0</v>
      </c>
      <c r="AL436">
        <v>2</v>
      </c>
      <c r="AM436" s="64">
        <f>IF(W436&gt;0,VLOOKUP(B436,EnrollmentEthnicityFreeMealsSch!B:E,4,FALSE),0)/3</f>
        <v>0</v>
      </c>
    </row>
    <row r="437" spans="1:39" ht="15" customHeight="1">
      <c r="A437" t="str">
        <f>VLOOKUP(B437,'PUBLIC &amp; PRIVATE'!D:I,6,FALSE)</f>
        <v>1797</v>
      </c>
      <c r="B437" s="33" t="s">
        <v>363</v>
      </c>
      <c r="C437" s="2" t="str">
        <f>VLOOKUP(B437,'PUBLIC &amp; PRIVATE'!D:H,2,FALSE)</f>
        <v>2509 Wood St</v>
      </c>
      <c r="D437" s="2" t="str">
        <f>VLOOKUP(B437,'PUBLIC &amp; PRIVATE'!D:H,3,FALSE)</f>
        <v>Elkhart</v>
      </c>
      <c r="E437" s="2" t="str">
        <f>VLOOKUP(C437,'PUBLIC &amp; PRIVATE'!E:I,4,FALSE)</f>
        <v>46516-5037</v>
      </c>
      <c r="F437" s="2">
        <v>60</v>
      </c>
      <c r="G437" s="2">
        <v>65</v>
      </c>
      <c r="H437" s="2">
        <v>65</v>
      </c>
      <c r="I437" s="4">
        <f t="shared" si="90"/>
        <v>190</v>
      </c>
      <c r="J437" s="13">
        <f t="shared" si="91"/>
        <v>19</v>
      </c>
      <c r="K437" s="13">
        <f t="shared" si="92"/>
        <v>209</v>
      </c>
      <c r="L437" s="2">
        <v>64</v>
      </c>
      <c r="M437" s="2">
        <v>69</v>
      </c>
      <c r="N437" s="2"/>
      <c r="O437" s="4">
        <f t="shared" si="93"/>
        <v>133</v>
      </c>
      <c r="P437" s="13">
        <f t="shared" si="94"/>
        <v>13.3</v>
      </c>
      <c r="Q437" s="13">
        <f t="shared" si="95"/>
        <v>146.30000000000001</v>
      </c>
      <c r="R437" s="2"/>
      <c r="S437" s="2"/>
      <c r="T437" s="2"/>
      <c r="U437" s="4">
        <f t="shared" si="84"/>
        <v>0</v>
      </c>
      <c r="V437" s="13">
        <f t="shared" si="85"/>
        <v>0</v>
      </c>
      <c r="W437" s="13">
        <f t="shared" si="86"/>
        <v>0</v>
      </c>
      <c r="X437" s="2"/>
      <c r="Y437" s="2"/>
      <c r="Z437" s="4">
        <f t="shared" si="87"/>
        <v>0</v>
      </c>
      <c r="AA437" s="13">
        <f t="shared" si="88"/>
        <v>0</v>
      </c>
      <c r="AB437" s="13">
        <f>Z437+AA437</f>
        <v>0</v>
      </c>
      <c r="AC437" s="2"/>
      <c r="AD437" s="2"/>
      <c r="AE437" s="4">
        <f t="shared" si="89"/>
        <v>0</v>
      </c>
      <c r="AF437" s="15">
        <f>AE437*0.1</f>
        <v>0</v>
      </c>
      <c r="AG437" s="22">
        <f>AE437+AF437</f>
        <v>0</v>
      </c>
      <c r="AH437" s="64">
        <f t="shared" si="96"/>
        <v>0</v>
      </c>
      <c r="AJ437">
        <f t="shared" si="97"/>
        <v>0</v>
      </c>
      <c r="AK437">
        <f>IF(W437&gt;0,2,IF(AB437&gt;0,2,IF(AG437&gt;0,2,0)))</f>
        <v>0</v>
      </c>
      <c r="AL437">
        <v>2</v>
      </c>
      <c r="AM437" s="64">
        <f>IF(W437&gt;0,VLOOKUP(B437,EnrollmentEthnicityFreeMealsSch!B:E,4,FALSE),0)/3</f>
        <v>0</v>
      </c>
    </row>
    <row r="438" spans="1:39" ht="15" customHeight="1">
      <c r="A438" t="str">
        <f>VLOOKUP(B438,'PUBLIC &amp; PRIVATE'!D:I,6,FALSE)</f>
        <v>2409</v>
      </c>
      <c r="B438" s="33" t="s">
        <v>443</v>
      </c>
      <c r="C438" s="2" t="str">
        <f>VLOOKUP(B438,'PUBLIC &amp; PRIVATE'!D:H,2,FALSE)</f>
        <v>2909 S Torrence St</v>
      </c>
      <c r="D438" s="2" t="str">
        <f>VLOOKUP(B438,'PUBLIC &amp; PRIVATE'!D:H,3,FALSE)</f>
        <v>Marion</v>
      </c>
      <c r="E438" s="2" t="str">
        <f>VLOOKUP(C438,'PUBLIC &amp; PRIVATE'!E:I,4,FALSE)</f>
        <v>46953-3540</v>
      </c>
      <c r="F438" s="2">
        <v>56</v>
      </c>
      <c r="G438" s="2">
        <v>78</v>
      </c>
      <c r="H438" s="2">
        <v>61</v>
      </c>
      <c r="I438" s="4">
        <f t="shared" si="90"/>
        <v>195</v>
      </c>
      <c r="J438" s="13">
        <f t="shared" si="91"/>
        <v>19.5</v>
      </c>
      <c r="K438" s="13">
        <f t="shared" si="92"/>
        <v>214.5</v>
      </c>
      <c r="L438" s="2">
        <v>62</v>
      </c>
      <c r="M438" s="2">
        <v>65</v>
      </c>
      <c r="N438" s="2"/>
      <c r="O438" s="4">
        <f t="shared" si="93"/>
        <v>127</v>
      </c>
      <c r="P438" s="13">
        <f t="shared" si="94"/>
        <v>12.700000000000001</v>
      </c>
      <c r="Q438" s="13">
        <f t="shared" si="95"/>
        <v>139.69999999999999</v>
      </c>
      <c r="R438" s="2"/>
      <c r="S438" s="2"/>
      <c r="T438" s="2"/>
      <c r="U438" s="4">
        <f t="shared" si="84"/>
        <v>0</v>
      </c>
      <c r="V438" s="13">
        <f t="shared" si="85"/>
        <v>0</v>
      </c>
      <c r="W438" s="13">
        <f t="shared" si="86"/>
        <v>0</v>
      </c>
      <c r="X438" s="2"/>
      <c r="Y438" s="2"/>
      <c r="Z438" s="4">
        <f t="shared" si="87"/>
        <v>0</v>
      </c>
      <c r="AA438" s="13">
        <f t="shared" si="88"/>
        <v>0</v>
      </c>
      <c r="AB438" s="13">
        <f>Z438+AA438</f>
        <v>0</v>
      </c>
      <c r="AC438" s="2"/>
      <c r="AD438" s="2"/>
      <c r="AE438" s="4">
        <f t="shared" si="89"/>
        <v>0</v>
      </c>
      <c r="AF438" s="15">
        <f>AE438*0.1</f>
        <v>0</v>
      </c>
      <c r="AG438" s="22">
        <f>AE438+AF438</f>
        <v>0</v>
      </c>
      <c r="AH438" s="64">
        <f t="shared" si="96"/>
        <v>0</v>
      </c>
      <c r="AJ438">
        <f t="shared" si="97"/>
        <v>0</v>
      </c>
      <c r="AK438">
        <f>IF(W438&gt;0,2,IF(AB438&gt;0,2,IF(AG438&gt;0,2,0)))</f>
        <v>0</v>
      </c>
      <c r="AL438">
        <v>2</v>
      </c>
      <c r="AM438" s="64">
        <f>IF(W438&gt;0,VLOOKUP(B438,EnrollmentEthnicityFreeMealsSch!B:E,4,FALSE),0)/3</f>
        <v>0</v>
      </c>
    </row>
    <row r="439" spans="1:39" ht="15" customHeight="1">
      <c r="A439" t="str">
        <f>VLOOKUP(B439,'PUBLIC &amp; PRIVATE'!D:I,6,FALSE)</f>
        <v>2417</v>
      </c>
      <c r="B439" s="33" t="s">
        <v>445</v>
      </c>
      <c r="C439" s="2" t="str">
        <f>VLOOKUP(B439,'PUBLIC &amp; PRIVATE'!D:H,2,FALSE)</f>
        <v>PO Box 266 500 W South St</v>
      </c>
      <c r="D439" s="2" t="str">
        <f>VLOOKUP(B439,'PUBLIC &amp; PRIVATE'!D:H,3,FALSE)</f>
        <v>Bloomfield</v>
      </c>
      <c r="E439" s="2" t="str">
        <f>VLOOKUP(C439,'PUBLIC &amp; PRIVATE'!E:I,4,FALSE)</f>
        <v>47424-0266</v>
      </c>
      <c r="F439" s="2">
        <v>84</v>
      </c>
      <c r="G439" s="2">
        <v>67</v>
      </c>
      <c r="H439" s="2">
        <v>63</v>
      </c>
      <c r="I439" s="4">
        <f t="shared" si="90"/>
        <v>214</v>
      </c>
      <c r="J439" s="13">
        <f t="shared" si="91"/>
        <v>21.400000000000002</v>
      </c>
      <c r="K439" s="13">
        <f t="shared" si="92"/>
        <v>235.4</v>
      </c>
      <c r="L439" s="2">
        <v>60</v>
      </c>
      <c r="M439" s="2">
        <v>61</v>
      </c>
      <c r="N439" s="2">
        <v>72</v>
      </c>
      <c r="O439" s="4">
        <f t="shared" si="93"/>
        <v>193</v>
      </c>
      <c r="P439" s="13">
        <f t="shared" si="94"/>
        <v>19.3</v>
      </c>
      <c r="Q439" s="13">
        <f t="shared" si="95"/>
        <v>212.3</v>
      </c>
      <c r="R439" s="2">
        <v>79</v>
      </c>
      <c r="S439" s="2"/>
      <c r="T439" s="2"/>
      <c r="U439" s="4">
        <f t="shared" si="84"/>
        <v>79</v>
      </c>
      <c r="V439" s="13">
        <f t="shared" si="85"/>
        <v>7.9</v>
      </c>
      <c r="W439" s="13">
        <f t="shared" si="86"/>
        <v>86.9</v>
      </c>
      <c r="X439" s="2"/>
      <c r="Y439" s="2"/>
      <c r="Z439" s="4">
        <f t="shared" si="87"/>
        <v>0</v>
      </c>
      <c r="AA439" s="13">
        <f t="shared" si="88"/>
        <v>0</v>
      </c>
      <c r="AB439" s="13">
        <f>Z439+AA439</f>
        <v>0</v>
      </c>
      <c r="AC439" s="2"/>
      <c r="AD439" s="2"/>
      <c r="AE439" s="4">
        <f t="shared" si="89"/>
        <v>0</v>
      </c>
      <c r="AF439" s="15">
        <f>AE439*0.1</f>
        <v>0</v>
      </c>
      <c r="AG439" s="22">
        <f>AE439+AF439</f>
        <v>0</v>
      </c>
      <c r="AH439" s="64">
        <f t="shared" si="96"/>
        <v>0</v>
      </c>
      <c r="AJ439">
        <f t="shared" si="97"/>
        <v>0</v>
      </c>
      <c r="AK439">
        <f>IF(W439&gt;0,2,IF(AB439&gt;0,2,IF(AG439&gt;0,2,0)))</f>
        <v>2</v>
      </c>
      <c r="AL439">
        <v>2</v>
      </c>
      <c r="AM439" s="64">
        <f>IF(W439&gt;0,VLOOKUP(B439,EnrollmentEthnicityFreeMealsSch!B:E,4,FALSE),0)/3</f>
        <v>76</v>
      </c>
    </row>
    <row r="440" spans="1:39" ht="15" customHeight="1">
      <c r="A440" t="str">
        <f>VLOOKUP(B440,'PUBLIC &amp; PRIVATE'!D:I,6,FALSE)</f>
        <v>2419</v>
      </c>
      <c r="B440" s="33" t="s">
        <v>446</v>
      </c>
      <c r="C440" s="2" t="str">
        <f>VLOOKUP(B440,'PUBLIC &amp; PRIVATE'!D:H,2,FALSE)</f>
        <v>PO Box 266 501 W Spring St</v>
      </c>
      <c r="D440" s="2" t="str">
        <f>VLOOKUP(B440,'PUBLIC &amp; PRIVATE'!D:H,3,FALSE)</f>
        <v>Bloomfield</v>
      </c>
      <c r="E440" s="2" t="str">
        <f>VLOOKUP(C440,'PUBLIC &amp; PRIVATE'!E:I,4,FALSE)</f>
        <v>47424-0266</v>
      </c>
      <c r="F440" s="2"/>
      <c r="G440" s="2"/>
      <c r="H440" s="2"/>
      <c r="I440" s="4">
        <f t="shared" si="90"/>
        <v>0</v>
      </c>
      <c r="J440" s="13">
        <f t="shared" si="91"/>
        <v>0</v>
      </c>
      <c r="K440" s="13">
        <f t="shared" si="92"/>
        <v>0</v>
      </c>
      <c r="L440" s="2"/>
      <c r="M440" s="2"/>
      <c r="N440" s="2"/>
      <c r="O440" s="4">
        <f t="shared" si="93"/>
        <v>0</v>
      </c>
      <c r="P440" s="13">
        <f t="shared" si="94"/>
        <v>0</v>
      </c>
      <c r="Q440" s="13">
        <f t="shared" si="95"/>
        <v>0</v>
      </c>
      <c r="R440" s="2"/>
      <c r="S440" s="2">
        <v>68</v>
      </c>
      <c r="T440" s="2">
        <v>75</v>
      </c>
      <c r="U440" s="4">
        <f t="shared" si="84"/>
        <v>143</v>
      </c>
      <c r="V440" s="13">
        <f t="shared" si="85"/>
        <v>14.3</v>
      </c>
      <c r="W440" s="13">
        <f t="shared" si="86"/>
        <v>157.30000000000001</v>
      </c>
      <c r="X440" s="2">
        <v>67</v>
      </c>
      <c r="Y440" s="2">
        <v>67</v>
      </c>
      <c r="Z440" s="4">
        <f t="shared" si="87"/>
        <v>134</v>
      </c>
      <c r="AA440" s="13">
        <f t="shared" si="88"/>
        <v>13.4</v>
      </c>
      <c r="AB440" s="13">
        <f>Z440+AA440</f>
        <v>147.4</v>
      </c>
      <c r="AC440" s="2">
        <v>55</v>
      </c>
      <c r="AD440" s="2">
        <v>47</v>
      </c>
      <c r="AE440" s="4">
        <f t="shared" si="89"/>
        <v>102</v>
      </c>
      <c r="AF440" s="15">
        <f>AE440*0.1</f>
        <v>10.200000000000001</v>
      </c>
      <c r="AG440" s="22">
        <f>AE440+AF440</f>
        <v>112.2</v>
      </c>
      <c r="AH440" s="64">
        <f t="shared" si="96"/>
        <v>22.44</v>
      </c>
      <c r="AJ440">
        <f t="shared" si="97"/>
        <v>1</v>
      </c>
      <c r="AK440">
        <f>IF(W440&gt;0,2,IF(AB440&gt;0,2,IF(AG440&gt;0,2,0)))</f>
        <v>2</v>
      </c>
      <c r="AL440">
        <v>2</v>
      </c>
      <c r="AM440" s="64">
        <f>IF(W440&gt;0,VLOOKUP(B440,EnrollmentEthnicityFreeMealsSch!B:E,4,FALSE),0)/3</f>
        <v>47.666666666666664</v>
      </c>
    </row>
    <row r="441" spans="1:39" ht="15" customHeight="1">
      <c r="A441" t="str">
        <f>VLOOKUP(B441,'PUBLIC &amp; PRIVATE'!D:I,6,FALSE)</f>
        <v>2433</v>
      </c>
      <c r="B441" s="33" t="s">
        <v>447</v>
      </c>
      <c r="C441" s="2" t="str">
        <f>VLOOKUP(B441,'PUBLIC &amp; PRIVATE'!D:H,2,FALSE)</f>
        <v>10503 E SR 54</v>
      </c>
      <c r="D441" s="2" t="str">
        <f>VLOOKUP(B441,'PUBLIC &amp; PRIVATE'!D:H,3,FALSE)</f>
        <v>Bloomfield</v>
      </c>
      <c r="E441" s="2" t="str">
        <f>VLOOKUP(C441,'PUBLIC &amp; PRIVATE'!E:I,4,FALSE)</f>
        <v>47424-9511</v>
      </c>
      <c r="F441" s="2">
        <v>86</v>
      </c>
      <c r="G441" s="2">
        <v>74</v>
      </c>
      <c r="H441" s="2">
        <v>100</v>
      </c>
      <c r="I441" s="4">
        <f t="shared" si="90"/>
        <v>260</v>
      </c>
      <c r="J441" s="13">
        <f t="shared" si="91"/>
        <v>26</v>
      </c>
      <c r="K441" s="13">
        <f t="shared" si="92"/>
        <v>286</v>
      </c>
      <c r="L441" s="2">
        <v>83</v>
      </c>
      <c r="M441" s="2">
        <v>79</v>
      </c>
      <c r="N441" s="2"/>
      <c r="O441" s="4">
        <f t="shared" si="93"/>
        <v>162</v>
      </c>
      <c r="P441" s="13">
        <f t="shared" si="94"/>
        <v>16.2</v>
      </c>
      <c r="Q441" s="13">
        <f t="shared" si="95"/>
        <v>178.2</v>
      </c>
      <c r="R441" s="2"/>
      <c r="S441" s="2"/>
      <c r="T441" s="2"/>
      <c r="U441" s="4">
        <f t="shared" si="84"/>
        <v>0</v>
      </c>
      <c r="V441" s="13">
        <f t="shared" si="85"/>
        <v>0</v>
      </c>
      <c r="W441" s="13">
        <f t="shared" si="86"/>
        <v>0</v>
      </c>
      <c r="X441" s="2"/>
      <c r="Y441" s="2"/>
      <c r="Z441" s="4">
        <f t="shared" si="87"/>
        <v>0</v>
      </c>
      <c r="AA441" s="13">
        <f t="shared" si="88"/>
        <v>0</v>
      </c>
      <c r="AB441" s="13">
        <f>Z441+AA441</f>
        <v>0</v>
      </c>
      <c r="AC441" s="2"/>
      <c r="AD441" s="2"/>
      <c r="AE441" s="4">
        <f t="shared" si="89"/>
        <v>0</v>
      </c>
      <c r="AF441" s="15">
        <f>AE441*0.1</f>
        <v>0</v>
      </c>
      <c r="AG441" s="22">
        <f>AE441+AF441</f>
        <v>0</v>
      </c>
      <c r="AH441" s="64">
        <f t="shared" si="96"/>
        <v>0</v>
      </c>
      <c r="AJ441">
        <f t="shared" si="97"/>
        <v>0</v>
      </c>
      <c r="AK441">
        <f>IF(W441&gt;0,2,IF(AB441&gt;0,2,IF(AG441&gt;0,2,0)))</f>
        <v>0</v>
      </c>
      <c r="AL441">
        <v>2</v>
      </c>
      <c r="AM441" s="64">
        <f>IF(W441&gt;0,VLOOKUP(B441,EnrollmentEthnicityFreeMealsSch!B:E,4,FALSE),0)/3</f>
        <v>0</v>
      </c>
    </row>
    <row r="442" spans="1:39" ht="15" customHeight="1">
      <c r="A442" t="str">
        <f>VLOOKUP(B442,'PUBLIC &amp; PRIVATE'!D:I,6,FALSE)</f>
        <v>2435</v>
      </c>
      <c r="B442" s="33" t="s">
        <v>448</v>
      </c>
      <c r="C442" s="2" t="str">
        <f>VLOOKUP(B442,'PUBLIC &amp; PRIVATE'!D:H,2,FALSE)</f>
        <v>11064 E St Rd 54</v>
      </c>
      <c r="D442" s="2" t="str">
        <f>VLOOKUP(B442,'PUBLIC &amp; PRIVATE'!D:H,3,FALSE)</f>
        <v>Bloomfield</v>
      </c>
      <c r="E442" s="2" t="str">
        <f>VLOOKUP(C442,'PUBLIC &amp; PRIVATE'!E:I,4,FALSE)</f>
        <v>47424-9511</v>
      </c>
      <c r="F442" s="2"/>
      <c r="G442" s="2"/>
      <c r="H442" s="2"/>
      <c r="I442" s="4">
        <f t="shared" si="90"/>
        <v>0</v>
      </c>
      <c r="J442" s="13">
        <f t="shared" si="91"/>
        <v>0</v>
      </c>
      <c r="K442" s="13">
        <f t="shared" si="92"/>
        <v>0</v>
      </c>
      <c r="L442" s="2"/>
      <c r="M442" s="2"/>
      <c r="N442" s="2"/>
      <c r="O442" s="4">
        <f t="shared" si="93"/>
        <v>0</v>
      </c>
      <c r="P442" s="13">
        <f t="shared" si="94"/>
        <v>0</v>
      </c>
      <c r="Q442" s="13">
        <f t="shared" si="95"/>
        <v>0</v>
      </c>
      <c r="R442" s="2"/>
      <c r="S442" s="2"/>
      <c r="T442" s="2"/>
      <c r="U442" s="4">
        <f t="shared" si="84"/>
        <v>0</v>
      </c>
      <c r="V442" s="13">
        <f t="shared" si="85"/>
        <v>0</v>
      </c>
      <c r="W442" s="13">
        <f t="shared" si="86"/>
        <v>0</v>
      </c>
      <c r="X442" s="2">
        <v>102</v>
      </c>
      <c r="Y442" s="2">
        <v>87</v>
      </c>
      <c r="Z442" s="4">
        <f t="shared" si="87"/>
        <v>189</v>
      </c>
      <c r="AA442" s="13">
        <f t="shared" si="88"/>
        <v>18.900000000000002</v>
      </c>
      <c r="AB442" s="13">
        <f>Z442+AA442</f>
        <v>207.9</v>
      </c>
      <c r="AC442" s="2">
        <v>98</v>
      </c>
      <c r="AD442" s="2">
        <v>90</v>
      </c>
      <c r="AE442" s="4">
        <f t="shared" si="89"/>
        <v>188</v>
      </c>
      <c r="AF442" s="15">
        <f>AE442*0.1</f>
        <v>18.8</v>
      </c>
      <c r="AG442" s="22">
        <f>AE442+AF442</f>
        <v>206.8</v>
      </c>
      <c r="AH442" s="64">
        <f t="shared" si="96"/>
        <v>41.360000000000007</v>
      </c>
      <c r="AJ442">
        <f t="shared" si="97"/>
        <v>1</v>
      </c>
      <c r="AK442">
        <f>IF(W442&gt;0,2,IF(AB442&gt;0,2,IF(AG442&gt;0,2,0)))</f>
        <v>2</v>
      </c>
      <c r="AL442">
        <v>2</v>
      </c>
      <c r="AM442" s="64">
        <f>IF(W442&gt;0,VLOOKUP(B442,EnrollmentEthnicityFreeMealsSch!B:E,4,FALSE),0)/3</f>
        <v>0</v>
      </c>
    </row>
    <row r="443" spans="1:39" ht="15" customHeight="1">
      <c r="A443" t="str">
        <f>VLOOKUP(B443,'PUBLIC &amp; PRIVATE'!D:I,6,FALSE)</f>
        <v>2436</v>
      </c>
      <c r="B443" s="33" t="s">
        <v>449</v>
      </c>
      <c r="C443" s="2" t="str">
        <f>VLOOKUP(B443,'PUBLIC &amp; PRIVATE'!D:H,2,FALSE)</f>
        <v>10503 E St Rd 54</v>
      </c>
      <c r="D443" s="2" t="str">
        <f>VLOOKUP(B443,'PUBLIC &amp; PRIVATE'!D:H,3,FALSE)</f>
        <v>Bloomfield</v>
      </c>
      <c r="E443" s="2" t="str">
        <f>VLOOKUP(C443,'PUBLIC &amp; PRIVATE'!E:I,4,FALSE)</f>
        <v>47424-0000</v>
      </c>
      <c r="F443" s="2"/>
      <c r="G443" s="2"/>
      <c r="H443" s="2"/>
      <c r="I443" s="4">
        <f t="shared" si="90"/>
        <v>0</v>
      </c>
      <c r="J443" s="13">
        <f t="shared" si="91"/>
        <v>0</v>
      </c>
      <c r="K443" s="13">
        <f t="shared" si="92"/>
        <v>0</v>
      </c>
      <c r="L443" s="2"/>
      <c r="M443" s="2"/>
      <c r="N443" s="2">
        <v>90</v>
      </c>
      <c r="O443" s="4">
        <f t="shared" si="93"/>
        <v>90</v>
      </c>
      <c r="P443" s="13">
        <f t="shared" si="94"/>
        <v>9</v>
      </c>
      <c r="Q443" s="13">
        <f t="shared" si="95"/>
        <v>99</v>
      </c>
      <c r="R443" s="2">
        <v>88</v>
      </c>
      <c r="S443" s="2">
        <v>70</v>
      </c>
      <c r="T443" s="2">
        <v>95</v>
      </c>
      <c r="U443" s="4">
        <f t="shared" si="84"/>
        <v>253</v>
      </c>
      <c r="V443" s="13">
        <f t="shared" si="85"/>
        <v>25.3</v>
      </c>
      <c r="W443" s="13">
        <f t="shared" si="86"/>
        <v>278.3</v>
      </c>
      <c r="X443" s="2"/>
      <c r="Y443" s="2"/>
      <c r="Z443" s="4">
        <f t="shared" si="87"/>
        <v>0</v>
      </c>
      <c r="AA443" s="13">
        <f t="shared" si="88"/>
        <v>0</v>
      </c>
      <c r="AB443" s="13">
        <f>Z443+AA443</f>
        <v>0</v>
      </c>
      <c r="AC443" s="2"/>
      <c r="AD443" s="2"/>
      <c r="AE443" s="4">
        <f t="shared" si="89"/>
        <v>0</v>
      </c>
      <c r="AF443" s="15">
        <f>AE443*0.1</f>
        <v>0</v>
      </c>
      <c r="AG443" s="22">
        <f>AE443+AF443</f>
        <v>0</v>
      </c>
      <c r="AH443" s="64">
        <f t="shared" si="96"/>
        <v>0</v>
      </c>
      <c r="AJ443">
        <f t="shared" si="97"/>
        <v>0</v>
      </c>
      <c r="AK443">
        <f>IF(W443&gt;0,2,IF(AB443&gt;0,2,IF(AG443&gt;0,2,0)))</f>
        <v>2</v>
      </c>
      <c r="AL443">
        <v>2</v>
      </c>
      <c r="AM443" s="64">
        <f>IF(W443&gt;0,VLOOKUP(B443,EnrollmentEthnicityFreeMealsSch!B:E,4,FALSE),0)/3</f>
        <v>55.666666666666664</v>
      </c>
    </row>
    <row r="444" spans="1:39" ht="15" customHeight="1">
      <c r="A444" t="str">
        <f>VLOOKUP(B444,'PUBLIC &amp; PRIVATE'!D:I,6,FALSE)</f>
        <v>2437</v>
      </c>
      <c r="B444" s="33" t="s">
        <v>450</v>
      </c>
      <c r="C444" s="2" t="str">
        <f>VLOOKUP(B444,'PUBLIC &amp; PRIVATE'!D:H,2,FALSE)</f>
        <v>10 NE H St</v>
      </c>
      <c r="D444" s="2" t="str">
        <f>VLOOKUP(B444,'PUBLIC &amp; PRIVATE'!D:H,3,FALSE)</f>
        <v>Linton</v>
      </c>
      <c r="E444" s="2" t="str">
        <f>VLOOKUP(C444,'PUBLIC &amp; PRIVATE'!E:I,4,FALSE)</f>
        <v>47441-1155</v>
      </c>
      <c r="F444" s="2"/>
      <c r="G444" s="2"/>
      <c r="H444" s="2"/>
      <c r="I444" s="4">
        <f t="shared" si="90"/>
        <v>0</v>
      </c>
      <c r="J444" s="13">
        <f t="shared" si="91"/>
        <v>0</v>
      </c>
      <c r="K444" s="13">
        <f t="shared" si="92"/>
        <v>0</v>
      </c>
      <c r="L444" s="2"/>
      <c r="M444" s="2"/>
      <c r="N444" s="2"/>
      <c r="O444" s="4">
        <f t="shared" si="93"/>
        <v>0</v>
      </c>
      <c r="P444" s="13">
        <f t="shared" si="94"/>
        <v>0</v>
      </c>
      <c r="Q444" s="13">
        <f t="shared" si="95"/>
        <v>0</v>
      </c>
      <c r="R444" s="2"/>
      <c r="S444" s="2"/>
      <c r="T444" s="2"/>
      <c r="U444" s="4">
        <f t="shared" si="84"/>
        <v>0</v>
      </c>
      <c r="V444" s="13">
        <f t="shared" si="85"/>
        <v>0</v>
      </c>
      <c r="W444" s="13">
        <f t="shared" si="86"/>
        <v>0</v>
      </c>
      <c r="X444" s="2">
        <v>115</v>
      </c>
      <c r="Y444" s="2">
        <v>85</v>
      </c>
      <c r="Z444" s="4">
        <f t="shared" si="87"/>
        <v>200</v>
      </c>
      <c r="AA444" s="13">
        <f t="shared" si="88"/>
        <v>20</v>
      </c>
      <c r="AB444" s="13">
        <f>Z444+AA444</f>
        <v>220</v>
      </c>
      <c r="AC444" s="2">
        <v>89</v>
      </c>
      <c r="AD444" s="2">
        <v>91</v>
      </c>
      <c r="AE444" s="4">
        <f t="shared" si="89"/>
        <v>180</v>
      </c>
      <c r="AF444" s="15">
        <f>AE444*0.1</f>
        <v>18</v>
      </c>
      <c r="AG444" s="22">
        <f>AE444+AF444</f>
        <v>198</v>
      </c>
      <c r="AH444" s="64">
        <f t="shared" si="96"/>
        <v>39.6</v>
      </c>
      <c r="AJ444">
        <f t="shared" si="97"/>
        <v>1</v>
      </c>
      <c r="AK444">
        <f>IF(W444&gt;0,2,IF(AB444&gt;0,2,IF(AG444&gt;0,2,0)))</f>
        <v>2</v>
      </c>
      <c r="AL444">
        <v>2</v>
      </c>
      <c r="AM444" s="64">
        <f>IF(W444&gt;0,VLOOKUP(B444,EnrollmentEthnicityFreeMealsSch!B:E,4,FALSE),0)/3</f>
        <v>0</v>
      </c>
    </row>
    <row r="445" spans="1:39" ht="15" customHeight="1">
      <c r="A445" t="str">
        <f>VLOOKUP(B445,'PUBLIC &amp; PRIVATE'!D:I,6,FALSE)</f>
        <v>2438</v>
      </c>
      <c r="B445" s="33" t="s">
        <v>451</v>
      </c>
      <c r="C445" s="2" t="str">
        <f>VLOOKUP(B445,'PUBLIC &amp; PRIVATE'!D:H,2,FALSE)</f>
        <v>109 NE I St</v>
      </c>
      <c r="D445" s="2" t="str">
        <f>VLOOKUP(B445,'PUBLIC &amp; PRIVATE'!D:H,3,FALSE)</f>
        <v>Linton</v>
      </c>
      <c r="E445" s="2" t="str">
        <f>VLOOKUP(C445,'PUBLIC &amp; PRIVATE'!E:I,4,FALSE)</f>
        <v>47441-1464</v>
      </c>
      <c r="F445" s="2"/>
      <c r="G445" s="2"/>
      <c r="H445" s="2"/>
      <c r="I445" s="4">
        <f t="shared" si="90"/>
        <v>0</v>
      </c>
      <c r="J445" s="13">
        <f t="shared" si="91"/>
        <v>0</v>
      </c>
      <c r="K445" s="13">
        <f t="shared" si="92"/>
        <v>0</v>
      </c>
      <c r="L445" s="2"/>
      <c r="M445" s="2"/>
      <c r="N445" s="2"/>
      <c r="O445" s="4">
        <f t="shared" si="93"/>
        <v>0</v>
      </c>
      <c r="P445" s="13">
        <f t="shared" si="94"/>
        <v>0</v>
      </c>
      <c r="Q445" s="13">
        <f t="shared" si="95"/>
        <v>0</v>
      </c>
      <c r="R445" s="2">
        <v>130</v>
      </c>
      <c r="S445" s="2">
        <v>109</v>
      </c>
      <c r="T445" s="2">
        <v>114</v>
      </c>
      <c r="U445" s="4">
        <f t="shared" ref="U445:U508" si="98">R445+S445+T445</f>
        <v>353</v>
      </c>
      <c r="V445" s="13">
        <f t="shared" ref="V445:V508" si="99">U445*0.1</f>
        <v>35.300000000000004</v>
      </c>
      <c r="W445" s="13">
        <f t="shared" ref="W445:W508" si="100">U445+V445</f>
        <v>388.3</v>
      </c>
      <c r="X445" s="2"/>
      <c r="Y445" s="2"/>
      <c r="Z445" s="4">
        <f t="shared" ref="Z445:Z508" si="101">X445+Y445</f>
        <v>0</v>
      </c>
      <c r="AA445" s="13">
        <f t="shared" ref="AA445:AA508" si="102">Z445*0.1</f>
        <v>0</v>
      </c>
      <c r="AB445" s="13">
        <f>Z445+AA445</f>
        <v>0</v>
      </c>
      <c r="AC445" s="2"/>
      <c r="AD445" s="2"/>
      <c r="AE445" s="4">
        <f t="shared" ref="AE445:AE508" si="103">AC445+AD445</f>
        <v>0</v>
      </c>
      <c r="AF445" s="15">
        <f>AE445*0.1</f>
        <v>0</v>
      </c>
      <c r="AG445" s="22">
        <f>AE445+AF445</f>
        <v>0</v>
      </c>
      <c r="AH445" s="64">
        <f t="shared" si="96"/>
        <v>0</v>
      </c>
      <c r="AJ445">
        <f t="shared" si="97"/>
        <v>0</v>
      </c>
      <c r="AK445">
        <f>IF(W445&gt;0,2,IF(AB445&gt;0,2,IF(AG445&gt;0,2,0)))</f>
        <v>2</v>
      </c>
      <c r="AL445">
        <v>2</v>
      </c>
      <c r="AM445" s="64">
        <f>IF(W445&gt;0,VLOOKUP(B445,EnrollmentEthnicityFreeMealsSch!B:E,4,FALSE),0)/3</f>
        <v>54.666666666666664</v>
      </c>
    </row>
    <row r="446" spans="1:39" ht="15" customHeight="1">
      <c r="A446" t="str">
        <f>VLOOKUP(B446,'PUBLIC &amp; PRIVATE'!D:I,6,FALSE)</f>
        <v>2441</v>
      </c>
      <c r="B446" s="33" t="s">
        <v>452</v>
      </c>
      <c r="C446" s="2" t="str">
        <f>VLOOKUP(B446,'PUBLIC &amp; PRIVATE'!D:H,2,FALSE)</f>
        <v>900 4th St NE</v>
      </c>
      <c r="D446" s="2" t="str">
        <f>VLOOKUP(B446,'PUBLIC &amp; PRIVATE'!D:H,3,FALSE)</f>
        <v>Linton</v>
      </c>
      <c r="E446" s="2" t="str">
        <f>VLOOKUP(C446,'PUBLIC &amp; PRIVATE'!E:I,4,FALSE)</f>
        <v>47441-9670</v>
      </c>
      <c r="F446" s="2">
        <v>117</v>
      </c>
      <c r="G446" s="2">
        <v>128</v>
      </c>
      <c r="H446" s="2">
        <v>117</v>
      </c>
      <c r="I446" s="4">
        <f t="shared" ref="I446:I509" si="104">F446+G446+H446</f>
        <v>362</v>
      </c>
      <c r="J446" s="13">
        <f t="shared" ref="J446:J509" si="105">I446*0.1</f>
        <v>36.200000000000003</v>
      </c>
      <c r="K446" s="13">
        <f t="shared" ref="K446:K509" si="106">I446+J446</f>
        <v>398.2</v>
      </c>
      <c r="L446" s="2">
        <v>113</v>
      </c>
      <c r="M446" s="2">
        <v>97</v>
      </c>
      <c r="N446" s="2">
        <v>102</v>
      </c>
      <c r="O446" s="4">
        <f t="shared" ref="O446:O509" si="107">L446+M446+N446</f>
        <v>312</v>
      </c>
      <c r="P446" s="13">
        <f t="shared" ref="P446:P509" si="108">O446*0.1</f>
        <v>31.200000000000003</v>
      </c>
      <c r="Q446" s="13">
        <f t="shared" ref="Q446:Q509" si="109">O446+P446</f>
        <v>343.2</v>
      </c>
      <c r="R446" s="2"/>
      <c r="S446" s="2"/>
      <c r="T446" s="2"/>
      <c r="U446" s="4">
        <f t="shared" si="98"/>
        <v>0</v>
      </c>
      <c r="V446" s="13">
        <f t="shared" si="99"/>
        <v>0</v>
      </c>
      <c r="W446" s="13">
        <f t="shared" si="100"/>
        <v>0</v>
      </c>
      <c r="X446" s="2"/>
      <c r="Y446" s="2"/>
      <c r="Z446" s="4">
        <f t="shared" si="101"/>
        <v>0</v>
      </c>
      <c r="AA446" s="13">
        <f t="shared" si="102"/>
        <v>0</v>
      </c>
      <c r="AB446" s="13">
        <f>Z446+AA446</f>
        <v>0</v>
      </c>
      <c r="AC446" s="2"/>
      <c r="AD446" s="2"/>
      <c r="AE446" s="4">
        <f t="shared" si="103"/>
        <v>0</v>
      </c>
      <c r="AF446" s="15">
        <f>AE446*0.1</f>
        <v>0</v>
      </c>
      <c r="AG446" s="22">
        <f>AE446+AF446</f>
        <v>0</v>
      </c>
      <c r="AH446" s="64">
        <f t="shared" si="96"/>
        <v>0</v>
      </c>
      <c r="AJ446">
        <f t="shared" si="97"/>
        <v>0</v>
      </c>
      <c r="AK446">
        <f>IF(W446&gt;0,2,IF(AB446&gt;0,2,IF(AG446&gt;0,2,0)))</f>
        <v>0</v>
      </c>
      <c r="AL446">
        <v>2</v>
      </c>
      <c r="AM446" s="64">
        <f>IF(W446&gt;0,VLOOKUP(B446,EnrollmentEthnicityFreeMealsSch!B:E,4,FALSE),0)/3</f>
        <v>0</v>
      </c>
    </row>
    <row r="447" spans="1:39" ht="15" customHeight="1">
      <c r="A447" t="str">
        <f>VLOOKUP(B447,'PUBLIC &amp; PRIVATE'!D:I,6,FALSE)</f>
        <v>2445</v>
      </c>
      <c r="B447" s="33" t="s">
        <v>453</v>
      </c>
      <c r="C447" s="2" t="str">
        <f>VLOOKUP(B447,'PUBLIC &amp; PRIVATE'!D:H,2,FALSE)</f>
        <v>9233 Shakamak Sch Rd</v>
      </c>
      <c r="D447" s="2" t="str">
        <f>VLOOKUP(B447,'PUBLIC &amp; PRIVATE'!D:H,3,FALSE)</f>
        <v>Jasonville</v>
      </c>
      <c r="E447" s="2" t="str">
        <f>VLOOKUP(C447,'PUBLIC &amp; PRIVATE'!E:I,4,FALSE)</f>
        <v>47438-9511</v>
      </c>
      <c r="F447" s="2"/>
      <c r="G447" s="2"/>
      <c r="H447" s="2"/>
      <c r="I447" s="4">
        <f t="shared" si="104"/>
        <v>0</v>
      </c>
      <c r="J447" s="13">
        <f t="shared" si="105"/>
        <v>0</v>
      </c>
      <c r="K447" s="13">
        <f t="shared" si="106"/>
        <v>0</v>
      </c>
      <c r="L447" s="2"/>
      <c r="M447" s="2"/>
      <c r="N447" s="2"/>
      <c r="O447" s="4">
        <f t="shared" si="107"/>
        <v>0</v>
      </c>
      <c r="P447" s="13">
        <f t="shared" si="108"/>
        <v>0</v>
      </c>
      <c r="Q447" s="13">
        <f t="shared" si="109"/>
        <v>0</v>
      </c>
      <c r="R447" s="2"/>
      <c r="S447" s="2">
        <v>72</v>
      </c>
      <c r="T447" s="2">
        <v>49</v>
      </c>
      <c r="U447" s="4">
        <f t="shared" si="98"/>
        <v>121</v>
      </c>
      <c r="V447" s="13">
        <f t="shared" si="99"/>
        <v>12.100000000000001</v>
      </c>
      <c r="W447" s="13">
        <f t="shared" si="100"/>
        <v>133.1</v>
      </c>
      <c r="X447" s="2">
        <v>68</v>
      </c>
      <c r="Y447" s="2">
        <v>60</v>
      </c>
      <c r="Z447" s="4">
        <f t="shared" si="101"/>
        <v>128</v>
      </c>
      <c r="AA447" s="13">
        <f t="shared" si="102"/>
        <v>12.8</v>
      </c>
      <c r="AB447" s="13">
        <f>Z447+AA447</f>
        <v>140.80000000000001</v>
      </c>
      <c r="AC447" s="2">
        <v>59</v>
      </c>
      <c r="AD447" s="2">
        <v>46</v>
      </c>
      <c r="AE447" s="4">
        <f t="shared" si="103"/>
        <v>105</v>
      </c>
      <c r="AF447" s="15">
        <f>AE447*0.1</f>
        <v>10.5</v>
      </c>
      <c r="AG447" s="22">
        <f>AE447+AF447</f>
        <v>115.5</v>
      </c>
      <c r="AH447" s="64">
        <f t="shared" si="96"/>
        <v>23.1</v>
      </c>
      <c r="AJ447">
        <f t="shared" si="97"/>
        <v>1</v>
      </c>
      <c r="AK447">
        <f>IF(W447&gt;0,2,IF(AB447&gt;0,2,IF(AG447&gt;0,2,0)))</f>
        <v>2</v>
      </c>
      <c r="AL447">
        <v>2</v>
      </c>
      <c r="AM447" s="64">
        <f>IF(W447&gt;0,VLOOKUP(B447,EnrollmentEthnicityFreeMealsSch!B:E,4,FALSE),0)/3</f>
        <v>58.666666666666664</v>
      </c>
    </row>
    <row r="448" spans="1:39" ht="15" customHeight="1">
      <c r="A448" t="str">
        <f>VLOOKUP(B448,'PUBLIC &amp; PRIVATE'!D:I,6,FALSE)</f>
        <v>2449</v>
      </c>
      <c r="B448" s="33" t="s">
        <v>454</v>
      </c>
      <c r="C448" s="2" t="str">
        <f>VLOOKUP(B448,'PUBLIC &amp; PRIVATE'!D:H,2,FALSE)</f>
        <v>9233 Shakamak Sch Rd</v>
      </c>
      <c r="D448" s="2" t="str">
        <f>VLOOKUP(B448,'PUBLIC &amp; PRIVATE'!D:H,3,FALSE)</f>
        <v>Jasonville</v>
      </c>
      <c r="E448" s="2" t="str">
        <f>VLOOKUP(C448,'PUBLIC &amp; PRIVATE'!E:I,4,FALSE)</f>
        <v>47438-9511</v>
      </c>
      <c r="F448" s="2">
        <v>49</v>
      </c>
      <c r="G448" s="2">
        <v>56</v>
      </c>
      <c r="H448" s="2">
        <v>55</v>
      </c>
      <c r="I448" s="4">
        <f t="shared" si="104"/>
        <v>160</v>
      </c>
      <c r="J448" s="13">
        <f t="shared" si="105"/>
        <v>16</v>
      </c>
      <c r="K448" s="13">
        <f t="shared" si="106"/>
        <v>176</v>
      </c>
      <c r="L448" s="2">
        <v>63</v>
      </c>
      <c r="M448" s="2">
        <v>68</v>
      </c>
      <c r="N448" s="2">
        <v>62</v>
      </c>
      <c r="O448" s="4">
        <f t="shared" si="107"/>
        <v>193</v>
      </c>
      <c r="P448" s="13">
        <f t="shared" si="108"/>
        <v>19.3</v>
      </c>
      <c r="Q448" s="13">
        <f t="shared" si="109"/>
        <v>212.3</v>
      </c>
      <c r="R448" s="2">
        <v>61</v>
      </c>
      <c r="S448" s="2"/>
      <c r="T448" s="2"/>
      <c r="U448" s="4">
        <f t="shared" si="98"/>
        <v>61</v>
      </c>
      <c r="V448" s="13">
        <f t="shared" si="99"/>
        <v>6.1000000000000005</v>
      </c>
      <c r="W448" s="13">
        <f t="shared" si="100"/>
        <v>67.099999999999994</v>
      </c>
      <c r="X448" s="2"/>
      <c r="Y448" s="2"/>
      <c r="Z448" s="4">
        <f t="shared" si="101"/>
        <v>0</v>
      </c>
      <c r="AA448" s="13">
        <f t="shared" si="102"/>
        <v>0</v>
      </c>
      <c r="AB448" s="13">
        <f>Z448+AA448</f>
        <v>0</v>
      </c>
      <c r="AC448" s="2"/>
      <c r="AD448" s="2"/>
      <c r="AE448" s="4">
        <f t="shared" si="103"/>
        <v>0</v>
      </c>
      <c r="AF448" s="15">
        <f>AE448*0.1</f>
        <v>0</v>
      </c>
      <c r="AG448" s="22">
        <f>AE448+AF448</f>
        <v>0</v>
      </c>
      <c r="AH448" s="64">
        <f t="shared" si="96"/>
        <v>0</v>
      </c>
      <c r="AJ448">
        <f t="shared" si="97"/>
        <v>0</v>
      </c>
      <c r="AK448">
        <f>IF(W448&gt;0,2,IF(AB448&gt;0,2,IF(AG448&gt;0,2,0)))</f>
        <v>2</v>
      </c>
      <c r="AL448">
        <v>2</v>
      </c>
      <c r="AM448" s="64">
        <f>IF(W448&gt;0,VLOOKUP(B448,EnrollmentEthnicityFreeMealsSch!B:E,4,FALSE),0)/3</f>
        <v>83</v>
      </c>
    </row>
    <row r="449" spans="1:39" ht="15" customHeight="1">
      <c r="A449" t="str">
        <f>VLOOKUP(B449,'PUBLIC &amp; PRIVATE'!D:I,6,FALSE)</f>
        <v>2429</v>
      </c>
      <c r="B449" s="33" t="s">
        <v>455</v>
      </c>
      <c r="C449" s="2" t="str">
        <f>VLOOKUP(B449,'PUBLIC &amp; PRIVATE'!D:H,2,FALSE)</f>
        <v>Hwy 54 PO Box 1470</v>
      </c>
      <c r="D449" s="2" t="str">
        <f>VLOOKUP(B449,'PUBLIC &amp; PRIVATE'!D:H,3,FALSE)</f>
        <v>Switz City</v>
      </c>
      <c r="E449" s="2" t="str">
        <f>VLOOKUP(C449,'PUBLIC &amp; PRIVATE'!E:I,4,FALSE)</f>
        <v>47465-0147</v>
      </c>
      <c r="F449" s="2"/>
      <c r="G449" s="2"/>
      <c r="H449" s="2"/>
      <c r="I449" s="4">
        <f t="shared" si="104"/>
        <v>0</v>
      </c>
      <c r="J449" s="13">
        <f t="shared" si="105"/>
        <v>0</v>
      </c>
      <c r="K449" s="13">
        <f t="shared" si="106"/>
        <v>0</v>
      </c>
      <c r="L449" s="2"/>
      <c r="M449" s="2"/>
      <c r="N449" s="2"/>
      <c r="O449" s="4">
        <f t="shared" si="107"/>
        <v>0</v>
      </c>
      <c r="P449" s="13">
        <f t="shared" si="108"/>
        <v>0</v>
      </c>
      <c r="Q449" s="13">
        <f t="shared" si="109"/>
        <v>0</v>
      </c>
      <c r="R449" s="2"/>
      <c r="S449" s="2"/>
      <c r="T449" s="2"/>
      <c r="U449" s="4">
        <f t="shared" si="98"/>
        <v>0</v>
      </c>
      <c r="V449" s="13">
        <f t="shared" si="99"/>
        <v>0</v>
      </c>
      <c r="W449" s="13">
        <f t="shared" si="100"/>
        <v>0</v>
      </c>
      <c r="X449" s="2">
        <v>59</v>
      </c>
      <c r="Y449" s="2">
        <v>77</v>
      </c>
      <c r="Z449" s="4">
        <f t="shared" si="101"/>
        <v>136</v>
      </c>
      <c r="AA449" s="13">
        <f t="shared" si="102"/>
        <v>13.600000000000001</v>
      </c>
      <c r="AB449" s="13">
        <f>Z449+AA449</f>
        <v>149.6</v>
      </c>
      <c r="AC449" s="2">
        <v>72</v>
      </c>
      <c r="AD449" s="2">
        <v>66</v>
      </c>
      <c r="AE449" s="4">
        <f t="shared" si="103"/>
        <v>138</v>
      </c>
      <c r="AF449" s="15">
        <f>AE449*0.1</f>
        <v>13.8</v>
      </c>
      <c r="AG449" s="22">
        <f>AE449+AF449</f>
        <v>151.80000000000001</v>
      </c>
      <c r="AH449" s="64">
        <f t="shared" si="96"/>
        <v>30.360000000000003</v>
      </c>
      <c r="AJ449">
        <f t="shared" si="97"/>
        <v>1</v>
      </c>
      <c r="AK449">
        <f>IF(W449&gt;0,2,IF(AB449&gt;0,2,IF(AG449&gt;0,2,0)))</f>
        <v>2</v>
      </c>
      <c r="AL449">
        <v>2</v>
      </c>
      <c r="AM449" s="64">
        <f>IF(W449&gt;0,VLOOKUP(B449,EnrollmentEthnicityFreeMealsSch!B:E,4,FALSE),0)/3</f>
        <v>0</v>
      </c>
    </row>
    <row r="450" spans="1:39" ht="15" customHeight="1">
      <c r="A450" t="str">
        <f>VLOOKUP(B450,'PUBLIC &amp; PRIVATE'!D:I,6,FALSE)</f>
        <v>2457</v>
      </c>
      <c r="B450" s="33" t="s">
        <v>456</v>
      </c>
      <c r="C450" s="2" t="str">
        <f>VLOOKUP(B450,'PUBLIC &amp; PRIVATE'!D:H,2,FALSE)</f>
        <v>2926 S SR 67</v>
      </c>
      <c r="D450" s="2" t="str">
        <f>VLOOKUP(B450,'PUBLIC &amp; PRIVATE'!D:H,3,FALSE)</f>
        <v>Lyons</v>
      </c>
      <c r="E450" s="2" t="str">
        <f>VLOOKUP(C450,'PUBLIC &amp; PRIVATE'!E:I,4,FALSE)</f>
        <v>47443-9786</v>
      </c>
      <c r="F450" s="2"/>
      <c r="G450" s="2"/>
      <c r="H450" s="2"/>
      <c r="I450" s="4">
        <f t="shared" si="104"/>
        <v>0</v>
      </c>
      <c r="J450" s="13">
        <f t="shared" si="105"/>
        <v>0</v>
      </c>
      <c r="K450" s="13">
        <f t="shared" si="106"/>
        <v>0</v>
      </c>
      <c r="L450" s="2"/>
      <c r="M450" s="2"/>
      <c r="N450" s="2">
        <v>47</v>
      </c>
      <c r="O450" s="4">
        <f t="shared" si="107"/>
        <v>47</v>
      </c>
      <c r="P450" s="13">
        <f t="shared" si="108"/>
        <v>4.7</v>
      </c>
      <c r="Q450" s="13">
        <f t="shared" si="109"/>
        <v>51.7</v>
      </c>
      <c r="R450" s="2">
        <v>49</v>
      </c>
      <c r="S450" s="2">
        <v>54</v>
      </c>
      <c r="T450" s="2">
        <v>72</v>
      </c>
      <c r="U450" s="4">
        <f t="shared" si="98"/>
        <v>175</v>
      </c>
      <c r="V450" s="13">
        <f t="shared" si="99"/>
        <v>17.5</v>
      </c>
      <c r="W450" s="13">
        <f t="shared" si="100"/>
        <v>192.5</v>
      </c>
      <c r="X450" s="2"/>
      <c r="Y450" s="2"/>
      <c r="Z450" s="4">
        <f t="shared" si="101"/>
        <v>0</v>
      </c>
      <c r="AA450" s="13">
        <f t="shared" si="102"/>
        <v>0</v>
      </c>
      <c r="AB450" s="13">
        <f>Z450+AA450</f>
        <v>0</v>
      </c>
      <c r="AC450" s="2"/>
      <c r="AD450" s="2"/>
      <c r="AE450" s="4">
        <f t="shared" si="103"/>
        <v>0</v>
      </c>
      <c r="AF450" s="15">
        <f>AE450*0.1</f>
        <v>0</v>
      </c>
      <c r="AG450" s="22">
        <f>AE450+AF450</f>
        <v>0</v>
      </c>
      <c r="AH450" s="64">
        <f t="shared" si="96"/>
        <v>0</v>
      </c>
      <c r="AJ450">
        <f t="shared" si="97"/>
        <v>0</v>
      </c>
      <c r="AK450">
        <f>IF(W450&gt;0,2,IF(AB450&gt;0,2,IF(AG450&gt;0,2,0)))</f>
        <v>2</v>
      </c>
      <c r="AL450">
        <v>2</v>
      </c>
      <c r="AM450" s="64">
        <f>IF(W450&gt;0,VLOOKUP(B450,EnrollmentEthnicityFreeMealsSch!B:E,4,FALSE),0)/3</f>
        <v>42</v>
      </c>
    </row>
    <row r="451" spans="1:39" ht="15" customHeight="1">
      <c r="A451" t="str">
        <f>VLOOKUP(B451,'PUBLIC &amp; PRIVATE'!D:I,6,FALSE)</f>
        <v>2460</v>
      </c>
      <c r="B451" s="33" t="s">
        <v>457</v>
      </c>
      <c r="C451" s="2" t="str">
        <f>VLOOKUP(B451,'PUBLIC &amp; PRIVATE'!D:H,2,FALSE)</f>
        <v>484 W Main St</v>
      </c>
      <c r="D451" s="2" t="str">
        <f>VLOOKUP(B451,'PUBLIC &amp; PRIVATE'!D:H,3,FALSE)</f>
        <v>Worthington</v>
      </c>
      <c r="E451" s="2" t="str">
        <f>VLOOKUP(C451,'PUBLIC &amp; PRIVATE'!E:I,4,FALSE)</f>
        <v>47471-1525</v>
      </c>
      <c r="F451" s="2">
        <v>41</v>
      </c>
      <c r="G451" s="2">
        <v>51</v>
      </c>
      <c r="H451" s="2">
        <v>52</v>
      </c>
      <c r="I451" s="4">
        <f t="shared" si="104"/>
        <v>144</v>
      </c>
      <c r="J451" s="13">
        <f t="shared" si="105"/>
        <v>14.4</v>
      </c>
      <c r="K451" s="13">
        <f t="shared" si="106"/>
        <v>158.4</v>
      </c>
      <c r="L451" s="2">
        <v>63</v>
      </c>
      <c r="M451" s="2">
        <v>57</v>
      </c>
      <c r="N451" s="2"/>
      <c r="O451" s="4">
        <f t="shared" si="107"/>
        <v>120</v>
      </c>
      <c r="P451" s="13">
        <f t="shared" si="108"/>
        <v>12</v>
      </c>
      <c r="Q451" s="13">
        <f t="shared" si="109"/>
        <v>132</v>
      </c>
      <c r="R451" s="2"/>
      <c r="S451" s="2"/>
      <c r="T451" s="2"/>
      <c r="U451" s="4">
        <f t="shared" si="98"/>
        <v>0</v>
      </c>
      <c r="V451" s="13">
        <f t="shared" si="99"/>
        <v>0</v>
      </c>
      <c r="W451" s="13">
        <f t="shared" si="100"/>
        <v>0</v>
      </c>
      <c r="X451" s="2"/>
      <c r="Y451" s="2"/>
      <c r="Z451" s="4">
        <f t="shared" si="101"/>
        <v>0</v>
      </c>
      <c r="AA451" s="13">
        <f t="shared" si="102"/>
        <v>0</v>
      </c>
      <c r="AB451" s="13">
        <f>Z451+AA451</f>
        <v>0</v>
      </c>
      <c r="AC451" s="2"/>
      <c r="AD451" s="2"/>
      <c r="AE451" s="4">
        <f t="shared" si="103"/>
        <v>0</v>
      </c>
      <c r="AF451" s="15">
        <f>AE451*0.1</f>
        <v>0</v>
      </c>
      <c r="AG451" s="22">
        <f>AE451+AF451</f>
        <v>0</v>
      </c>
      <c r="AH451" s="64">
        <f t="shared" ref="AH451:AH514" si="110">AG451*0.2</f>
        <v>0</v>
      </c>
      <c r="AJ451">
        <f t="shared" ref="AJ451:AJ514" si="111">IF(AG451&gt;0,1,0)</f>
        <v>0</v>
      </c>
      <c r="AK451">
        <f>IF(W451&gt;0,2,IF(AB451&gt;0,2,IF(AG451&gt;0,2,0)))</f>
        <v>0</v>
      </c>
      <c r="AL451">
        <v>2</v>
      </c>
      <c r="AM451" s="64">
        <f>IF(W451&gt;0,VLOOKUP(B451,EnrollmentEthnicityFreeMealsSch!B:E,4,FALSE),0)/3</f>
        <v>0</v>
      </c>
    </row>
    <row r="452" spans="1:39" ht="15" customHeight="1">
      <c r="A452" t="str">
        <f>VLOOKUP(B452,'PUBLIC &amp; PRIVATE'!D:I,6,FALSE)</f>
        <v>2466</v>
      </c>
      <c r="B452" s="33" t="s">
        <v>458</v>
      </c>
      <c r="C452" s="2" t="str">
        <f>VLOOKUP(B452,'PUBLIC &amp; PRIVATE'!D:H,2,FALSE)</f>
        <v>12451 Brooks School Rd</v>
      </c>
      <c r="D452" s="2" t="str">
        <f>VLOOKUP(B452,'PUBLIC &amp; PRIVATE'!D:H,3,FALSE)</f>
        <v>Fishers</v>
      </c>
      <c r="E452" s="2" t="str">
        <f>VLOOKUP(C452,'PUBLIC &amp; PRIVATE'!E:I,4,FALSE)</f>
        <v>46037-0000</v>
      </c>
      <c r="F452" s="2">
        <v>125</v>
      </c>
      <c r="G452" s="2">
        <v>137</v>
      </c>
      <c r="H452" s="2">
        <v>152</v>
      </c>
      <c r="I452" s="4">
        <f t="shared" si="104"/>
        <v>414</v>
      </c>
      <c r="J452" s="13">
        <f t="shared" si="105"/>
        <v>41.400000000000006</v>
      </c>
      <c r="K452" s="13">
        <f t="shared" si="106"/>
        <v>455.4</v>
      </c>
      <c r="L452" s="2">
        <v>161</v>
      </c>
      <c r="M452" s="2">
        <v>118</v>
      </c>
      <c r="N452" s="2"/>
      <c r="O452" s="4">
        <f t="shared" si="107"/>
        <v>279</v>
      </c>
      <c r="P452" s="13">
        <f t="shared" si="108"/>
        <v>27.900000000000002</v>
      </c>
      <c r="Q452" s="13">
        <f t="shared" si="109"/>
        <v>306.89999999999998</v>
      </c>
      <c r="R452" s="2"/>
      <c r="S452" s="2"/>
      <c r="T452" s="2"/>
      <c r="U452" s="4">
        <f t="shared" si="98"/>
        <v>0</v>
      </c>
      <c r="V452" s="13">
        <f t="shared" si="99"/>
        <v>0</v>
      </c>
      <c r="W452" s="13">
        <f t="shared" si="100"/>
        <v>0</v>
      </c>
      <c r="X452" s="2"/>
      <c r="Y452" s="2"/>
      <c r="Z452" s="4">
        <f t="shared" si="101"/>
        <v>0</v>
      </c>
      <c r="AA452" s="13">
        <f t="shared" si="102"/>
        <v>0</v>
      </c>
      <c r="AB452" s="13">
        <f>Z452+AA452</f>
        <v>0</v>
      </c>
      <c r="AC452" s="2"/>
      <c r="AD452" s="2"/>
      <c r="AE452" s="4">
        <f t="shared" si="103"/>
        <v>0</v>
      </c>
      <c r="AF452" s="15">
        <f>AE452*0.1</f>
        <v>0</v>
      </c>
      <c r="AG452" s="22">
        <f>AE452+AF452</f>
        <v>0</v>
      </c>
      <c r="AH452" s="64">
        <f t="shared" si="110"/>
        <v>0</v>
      </c>
      <c r="AJ452">
        <f t="shared" si="111"/>
        <v>0</v>
      </c>
      <c r="AK452">
        <f>IF(W452&gt;0,2,IF(AB452&gt;0,2,IF(AG452&gt;0,2,0)))</f>
        <v>0</v>
      </c>
      <c r="AL452">
        <v>2</v>
      </c>
      <c r="AM452" s="64">
        <f>IF(W452&gt;0,VLOOKUP(B452,EnrollmentEthnicityFreeMealsSch!B:E,4,FALSE),0)/3</f>
        <v>0</v>
      </c>
    </row>
    <row r="453" spans="1:39" ht="15" customHeight="1">
      <c r="A453" t="str">
        <f>VLOOKUP(B453,'PUBLIC &amp; PRIVATE'!D:I,6,FALSE)</f>
        <v>2468</v>
      </c>
      <c r="B453" s="33" t="s">
        <v>459</v>
      </c>
      <c r="C453" s="2" t="str">
        <f>VLOOKUP(B453,'PUBLIC &amp; PRIVATE'!D:H,2,FALSE)</f>
        <v>8660 E 131st St</v>
      </c>
      <c r="D453" s="2" t="str">
        <f>VLOOKUP(B453,'PUBLIC &amp; PRIVATE'!D:H,3,FALSE)</f>
        <v>Fishers</v>
      </c>
      <c r="E453" s="2" t="str">
        <f>VLOOKUP(C453,'PUBLIC &amp; PRIVATE'!E:I,4,FALSE)</f>
        <v>46038-3472</v>
      </c>
      <c r="F453" s="2">
        <v>144</v>
      </c>
      <c r="G453" s="2">
        <v>139</v>
      </c>
      <c r="H453" s="2">
        <v>143</v>
      </c>
      <c r="I453" s="4">
        <f t="shared" si="104"/>
        <v>426</v>
      </c>
      <c r="J453" s="13">
        <f t="shared" si="105"/>
        <v>42.6</v>
      </c>
      <c r="K453" s="13">
        <f t="shared" si="106"/>
        <v>468.6</v>
      </c>
      <c r="L453" s="2">
        <v>144</v>
      </c>
      <c r="M453" s="2">
        <v>156</v>
      </c>
      <c r="N453" s="2"/>
      <c r="O453" s="4">
        <f t="shared" si="107"/>
        <v>300</v>
      </c>
      <c r="P453" s="13">
        <f t="shared" si="108"/>
        <v>30</v>
      </c>
      <c r="Q453" s="13">
        <f t="shared" si="109"/>
        <v>330</v>
      </c>
      <c r="R453" s="2"/>
      <c r="S453" s="2"/>
      <c r="T453" s="2"/>
      <c r="U453" s="4">
        <f t="shared" si="98"/>
        <v>0</v>
      </c>
      <c r="V453" s="13">
        <f t="shared" si="99"/>
        <v>0</v>
      </c>
      <c r="W453" s="13">
        <f t="shared" si="100"/>
        <v>0</v>
      </c>
      <c r="X453" s="2"/>
      <c r="Y453" s="2"/>
      <c r="Z453" s="4">
        <f t="shared" si="101"/>
        <v>0</v>
      </c>
      <c r="AA453" s="13">
        <f t="shared" si="102"/>
        <v>0</v>
      </c>
      <c r="AB453" s="13">
        <f>Z453+AA453</f>
        <v>0</v>
      </c>
      <c r="AC453" s="2"/>
      <c r="AD453" s="2"/>
      <c r="AE453" s="4">
        <f t="shared" si="103"/>
        <v>0</v>
      </c>
      <c r="AF453" s="15">
        <f>AE453*0.1</f>
        <v>0</v>
      </c>
      <c r="AG453" s="22">
        <f>AE453+AF453</f>
        <v>0</v>
      </c>
      <c r="AH453" s="64">
        <f t="shared" si="110"/>
        <v>0</v>
      </c>
      <c r="AJ453">
        <f t="shared" si="111"/>
        <v>0</v>
      </c>
      <c r="AK453">
        <f>IF(W453&gt;0,2,IF(AB453&gt;0,2,IF(AG453&gt;0,2,0)))</f>
        <v>0</v>
      </c>
      <c r="AL453">
        <v>2</v>
      </c>
      <c r="AM453" s="64">
        <f>IF(W453&gt;0,VLOOKUP(B453,EnrollmentEthnicityFreeMealsSch!B:E,4,FALSE),0)/3</f>
        <v>0</v>
      </c>
    </row>
    <row r="454" spans="1:39" ht="15" customHeight="1">
      <c r="A454" t="str">
        <f>VLOOKUP(B454,'PUBLIC &amp; PRIVATE'!D:I,6,FALSE)</f>
        <v>2469</v>
      </c>
      <c r="B454" s="33" t="s">
        <v>460</v>
      </c>
      <c r="C454" s="2" t="str">
        <f>VLOOKUP(B454,'PUBLIC &amp; PRIVATE'!D:H,2,FALSE)</f>
        <v>11442 Lantern Rd</v>
      </c>
      <c r="D454" s="2" t="str">
        <f>VLOOKUP(B454,'PUBLIC &amp; PRIVATE'!D:H,3,FALSE)</f>
        <v>Fishers</v>
      </c>
      <c r="E454" s="2" t="str">
        <f>VLOOKUP(C454,'PUBLIC &amp; PRIVATE'!E:I,4,FALSE)</f>
        <v>46038-0216</v>
      </c>
      <c r="F454" s="2">
        <v>85</v>
      </c>
      <c r="G454" s="2">
        <v>83</v>
      </c>
      <c r="H454" s="2">
        <v>86</v>
      </c>
      <c r="I454" s="4">
        <f t="shared" si="104"/>
        <v>254</v>
      </c>
      <c r="J454" s="13">
        <f t="shared" si="105"/>
        <v>25.400000000000002</v>
      </c>
      <c r="K454" s="13">
        <f t="shared" si="106"/>
        <v>279.39999999999998</v>
      </c>
      <c r="L454" s="2">
        <v>94</v>
      </c>
      <c r="M454" s="2">
        <v>104</v>
      </c>
      <c r="N454" s="2"/>
      <c r="O454" s="4">
        <f t="shared" si="107"/>
        <v>198</v>
      </c>
      <c r="P454" s="13">
        <f t="shared" si="108"/>
        <v>19.8</v>
      </c>
      <c r="Q454" s="13">
        <f t="shared" si="109"/>
        <v>217.8</v>
      </c>
      <c r="R454" s="2"/>
      <c r="S454" s="2"/>
      <c r="T454" s="2"/>
      <c r="U454" s="4">
        <f t="shared" si="98"/>
        <v>0</v>
      </c>
      <c r="V454" s="13">
        <f t="shared" si="99"/>
        <v>0</v>
      </c>
      <c r="W454" s="13">
        <f t="shared" si="100"/>
        <v>0</v>
      </c>
      <c r="X454" s="2"/>
      <c r="Y454" s="2"/>
      <c r="Z454" s="4">
        <f t="shared" si="101"/>
        <v>0</v>
      </c>
      <c r="AA454" s="13">
        <f t="shared" si="102"/>
        <v>0</v>
      </c>
      <c r="AB454" s="13">
        <f>Z454+AA454</f>
        <v>0</v>
      </c>
      <c r="AC454" s="2"/>
      <c r="AD454" s="2"/>
      <c r="AE454" s="4">
        <f t="shared" si="103"/>
        <v>0</v>
      </c>
      <c r="AF454" s="15">
        <f>AE454*0.1</f>
        <v>0</v>
      </c>
      <c r="AG454" s="22">
        <f>AE454+AF454</f>
        <v>0</v>
      </c>
      <c r="AH454" s="64">
        <f t="shared" si="110"/>
        <v>0</v>
      </c>
      <c r="AJ454">
        <f t="shared" si="111"/>
        <v>0</v>
      </c>
      <c r="AK454">
        <f>IF(W454&gt;0,2,IF(AB454&gt;0,2,IF(AG454&gt;0,2,0)))</f>
        <v>0</v>
      </c>
      <c r="AL454">
        <v>2</v>
      </c>
      <c r="AM454" s="64">
        <f>IF(W454&gt;0,VLOOKUP(B454,EnrollmentEthnicityFreeMealsSch!B:E,4,FALSE),0)/3</f>
        <v>0</v>
      </c>
    </row>
    <row r="455" spans="1:39" ht="15" customHeight="1">
      <c r="A455" t="str">
        <f>VLOOKUP(B455,'PUBLIC &amp; PRIVATE'!D:I,6,FALSE)</f>
        <v>2470</v>
      </c>
      <c r="B455" s="33" t="s">
        <v>461</v>
      </c>
      <c r="C455" s="2" t="str">
        <f>VLOOKUP(B455,'PUBLIC &amp; PRIVATE'!D:H,2,FALSE)</f>
        <v>13535 Cumberland Rd</v>
      </c>
      <c r="D455" s="2" t="str">
        <f>VLOOKUP(B455,'PUBLIC &amp; PRIVATE'!D:H,3,FALSE)</f>
        <v>Fishers</v>
      </c>
      <c r="E455" s="2" t="str">
        <f>VLOOKUP(C455,'PUBLIC &amp; PRIVATE'!E:I,4,FALSE)</f>
        <v>46038-3602</v>
      </c>
      <c r="F455" s="2">
        <v>114</v>
      </c>
      <c r="G455" s="2">
        <v>115</v>
      </c>
      <c r="H455" s="2">
        <v>111</v>
      </c>
      <c r="I455" s="4">
        <f t="shared" si="104"/>
        <v>340</v>
      </c>
      <c r="J455" s="13">
        <f t="shared" si="105"/>
        <v>34</v>
      </c>
      <c r="K455" s="13">
        <f t="shared" si="106"/>
        <v>374</v>
      </c>
      <c r="L455" s="2">
        <v>125</v>
      </c>
      <c r="M455" s="2">
        <v>122</v>
      </c>
      <c r="N455" s="2"/>
      <c r="O455" s="4">
        <f t="shared" si="107"/>
        <v>247</v>
      </c>
      <c r="P455" s="13">
        <f t="shared" si="108"/>
        <v>24.700000000000003</v>
      </c>
      <c r="Q455" s="13">
        <f t="shared" si="109"/>
        <v>271.7</v>
      </c>
      <c r="R455" s="2"/>
      <c r="S455" s="2"/>
      <c r="T455" s="2"/>
      <c r="U455" s="4">
        <f t="shared" si="98"/>
        <v>0</v>
      </c>
      <c r="V455" s="13">
        <f t="shared" si="99"/>
        <v>0</v>
      </c>
      <c r="W455" s="13">
        <f t="shared" si="100"/>
        <v>0</v>
      </c>
      <c r="X455" s="2"/>
      <c r="Y455" s="2"/>
      <c r="Z455" s="4">
        <f t="shared" si="101"/>
        <v>0</v>
      </c>
      <c r="AA455" s="13">
        <f t="shared" si="102"/>
        <v>0</v>
      </c>
      <c r="AB455" s="13">
        <f>Z455+AA455</f>
        <v>0</v>
      </c>
      <c r="AC455" s="2"/>
      <c r="AD455" s="2"/>
      <c r="AE455" s="4">
        <f t="shared" si="103"/>
        <v>0</v>
      </c>
      <c r="AF455" s="15">
        <f>AE455*0.1</f>
        <v>0</v>
      </c>
      <c r="AG455" s="22">
        <f>AE455+AF455</f>
        <v>0</v>
      </c>
      <c r="AH455" s="64">
        <f t="shared" si="110"/>
        <v>0</v>
      </c>
      <c r="AJ455">
        <f t="shared" si="111"/>
        <v>0</v>
      </c>
      <c r="AK455">
        <f>IF(W455&gt;0,2,IF(AB455&gt;0,2,IF(AG455&gt;0,2,0)))</f>
        <v>0</v>
      </c>
      <c r="AL455">
        <v>2</v>
      </c>
      <c r="AM455" s="64">
        <f>IF(W455&gt;0,VLOOKUP(B455,EnrollmentEthnicityFreeMealsSch!B:E,4,FALSE),0)/3</f>
        <v>0</v>
      </c>
    </row>
    <row r="456" spans="1:39" ht="15" customHeight="1">
      <c r="A456" t="str">
        <f>VLOOKUP(B456,'PUBLIC &amp; PRIVATE'!D:I,6,FALSE)</f>
        <v>2471</v>
      </c>
      <c r="B456" s="33" t="s">
        <v>462</v>
      </c>
      <c r="C456" s="2" t="str">
        <f>VLOOKUP(B456,'PUBLIC &amp; PRIVATE'!D:H,2,FALSE)</f>
        <v>11300 E 121st St</v>
      </c>
      <c r="D456" s="2" t="str">
        <f>VLOOKUP(B456,'PUBLIC &amp; PRIVATE'!D:H,3,FALSE)</f>
        <v>Fishers</v>
      </c>
      <c r="E456" s="2" t="str">
        <f>VLOOKUP(C456,'PUBLIC &amp; PRIVATE'!E:I,4,FALSE)</f>
        <v>46037-0000</v>
      </c>
      <c r="F456" s="2">
        <v>112</v>
      </c>
      <c r="G456" s="2">
        <v>134</v>
      </c>
      <c r="H456" s="2">
        <v>128</v>
      </c>
      <c r="I456" s="4">
        <f t="shared" si="104"/>
        <v>374</v>
      </c>
      <c r="J456" s="13">
        <f t="shared" si="105"/>
        <v>37.4</v>
      </c>
      <c r="K456" s="13">
        <f t="shared" si="106"/>
        <v>411.4</v>
      </c>
      <c r="L456" s="2">
        <v>153</v>
      </c>
      <c r="M456" s="2">
        <v>157</v>
      </c>
      <c r="N456" s="2"/>
      <c r="O456" s="4">
        <f t="shared" si="107"/>
        <v>310</v>
      </c>
      <c r="P456" s="13">
        <f t="shared" si="108"/>
        <v>31</v>
      </c>
      <c r="Q456" s="13">
        <f t="shared" si="109"/>
        <v>341</v>
      </c>
      <c r="R456" s="2"/>
      <c r="S456" s="2"/>
      <c r="T456" s="2"/>
      <c r="U456" s="4">
        <f t="shared" si="98"/>
        <v>0</v>
      </c>
      <c r="V456" s="13">
        <f t="shared" si="99"/>
        <v>0</v>
      </c>
      <c r="W456" s="13">
        <f t="shared" si="100"/>
        <v>0</v>
      </c>
      <c r="X456" s="2"/>
      <c r="Y456" s="2"/>
      <c r="Z456" s="4">
        <f t="shared" si="101"/>
        <v>0</v>
      </c>
      <c r="AA456" s="13">
        <f t="shared" si="102"/>
        <v>0</v>
      </c>
      <c r="AB456" s="13">
        <f>Z456+AA456</f>
        <v>0</v>
      </c>
      <c r="AC456" s="2"/>
      <c r="AD456" s="2"/>
      <c r="AE456" s="4">
        <f t="shared" si="103"/>
        <v>0</v>
      </c>
      <c r="AF456" s="15">
        <f>AE456*0.1</f>
        <v>0</v>
      </c>
      <c r="AG456" s="22">
        <f>AE456+AF456</f>
        <v>0</v>
      </c>
      <c r="AH456" s="64">
        <f t="shared" si="110"/>
        <v>0</v>
      </c>
      <c r="AJ456">
        <f t="shared" si="111"/>
        <v>0</v>
      </c>
      <c r="AK456">
        <f>IF(W456&gt;0,2,IF(AB456&gt;0,2,IF(AG456&gt;0,2,0)))</f>
        <v>0</v>
      </c>
      <c r="AL456">
        <v>2</v>
      </c>
      <c r="AM456" s="64">
        <f>IF(W456&gt;0,VLOOKUP(B456,EnrollmentEthnicityFreeMealsSch!B:E,4,FALSE),0)/3</f>
        <v>0</v>
      </c>
    </row>
    <row r="457" spans="1:39" ht="15" customHeight="1">
      <c r="A457" t="str">
        <f>VLOOKUP(B457,'PUBLIC &amp; PRIVATE'!D:I,6,FALSE)</f>
        <v>2473</v>
      </c>
      <c r="B457" s="33" t="s">
        <v>463</v>
      </c>
      <c r="C457" s="2" t="str">
        <f>VLOOKUP(B457,'PUBLIC &amp; PRIVATE'!D:H,2,FALSE)</f>
        <v>12131 Olio Rd</v>
      </c>
      <c r="D457" s="2" t="str">
        <f>VLOOKUP(B457,'PUBLIC &amp; PRIVATE'!D:H,3,FALSE)</f>
        <v>Fishers</v>
      </c>
      <c r="E457" s="2" t="str">
        <f>VLOOKUP(C457,'PUBLIC &amp; PRIVATE'!E:I,4,FALSE)</f>
        <v>46037-0000</v>
      </c>
      <c r="F457" s="2">
        <v>100</v>
      </c>
      <c r="G457" s="2">
        <v>135</v>
      </c>
      <c r="H457" s="2">
        <v>121</v>
      </c>
      <c r="I457" s="4">
        <f t="shared" si="104"/>
        <v>356</v>
      </c>
      <c r="J457" s="13">
        <f t="shared" si="105"/>
        <v>35.6</v>
      </c>
      <c r="K457" s="13">
        <f t="shared" si="106"/>
        <v>391.6</v>
      </c>
      <c r="L457" s="2">
        <v>134</v>
      </c>
      <c r="M457" s="2">
        <v>141</v>
      </c>
      <c r="N457" s="2"/>
      <c r="O457" s="4">
        <f t="shared" si="107"/>
        <v>275</v>
      </c>
      <c r="P457" s="13">
        <f t="shared" si="108"/>
        <v>27.5</v>
      </c>
      <c r="Q457" s="13">
        <f t="shared" si="109"/>
        <v>302.5</v>
      </c>
      <c r="R457" s="2"/>
      <c r="S457" s="2"/>
      <c r="T457" s="2"/>
      <c r="U457" s="4">
        <f t="shared" si="98"/>
        <v>0</v>
      </c>
      <c r="V457" s="13">
        <f t="shared" si="99"/>
        <v>0</v>
      </c>
      <c r="W457" s="13">
        <f t="shared" si="100"/>
        <v>0</v>
      </c>
      <c r="X457" s="2"/>
      <c r="Y457" s="2"/>
      <c r="Z457" s="4">
        <f t="shared" si="101"/>
        <v>0</v>
      </c>
      <c r="AA457" s="13">
        <f t="shared" si="102"/>
        <v>0</v>
      </c>
      <c r="AB457" s="13">
        <f>Z457+AA457</f>
        <v>0</v>
      </c>
      <c r="AC457" s="2"/>
      <c r="AD457" s="2"/>
      <c r="AE457" s="4">
        <f t="shared" si="103"/>
        <v>0</v>
      </c>
      <c r="AF457" s="15">
        <f>AE457*0.1</f>
        <v>0</v>
      </c>
      <c r="AG457" s="22">
        <f>AE457+AF457</f>
        <v>0</v>
      </c>
      <c r="AH457" s="64">
        <f t="shared" si="110"/>
        <v>0</v>
      </c>
      <c r="AJ457">
        <f t="shared" si="111"/>
        <v>0</v>
      </c>
      <c r="AK457">
        <f>IF(W457&gt;0,2,IF(AB457&gt;0,2,IF(AG457&gt;0,2,0)))</f>
        <v>0</v>
      </c>
      <c r="AL457">
        <v>2</v>
      </c>
      <c r="AM457" s="64">
        <f>IF(W457&gt;0,VLOOKUP(B457,EnrollmentEthnicityFreeMealsSch!B:E,4,FALSE),0)/3</f>
        <v>0</v>
      </c>
    </row>
    <row r="458" spans="1:39" ht="15" customHeight="1">
      <c r="A458" t="str">
        <f>VLOOKUP(B458,'PUBLIC &amp; PRIVATE'!D:I,6,FALSE)</f>
        <v>2474</v>
      </c>
      <c r="B458" s="33" t="s">
        <v>464</v>
      </c>
      <c r="C458" s="2" t="str">
        <f>VLOOKUP(B458,'PUBLIC &amp; PRIVATE'!D:H,2,FALSE)</f>
        <v>14051 E 104th St</v>
      </c>
      <c r="D458" s="2" t="str">
        <f>VLOOKUP(B458,'PUBLIC &amp; PRIVATE'!D:H,3,FALSE)</f>
        <v>Fishers</v>
      </c>
      <c r="E458" s="2" t="str">
        <f>VLOOKUP(C458,'PUBLIC &amp; PRIVATE'!E:I,4,FALSE)</f>
        <v>46040-0000</v>
      </c>
      <c r="F458" s="2">
        <v>157</v>
      </c>
      <c r="G458" s="2">
        <v>152</v>
      </c>
      <c r="H458" s="2">
        <v>167</v>
      </c>
      <c r="I458" s="4">
        <f t="shared" si="104"/>
        <v>476</v>
      </c>
      <c r="J458" s="13">
        <f t="shared" si="105"/>
        <v>47.6</v>
      </c>
      <c r="K458" s="13">
        <f t="shared" si="106"/>
        <v>523.6</v>
      </c>
      <c r="L458" s="2">
        <v>160</v>
      </c>
      <c r="M458" s="2">
        <v>169</v>
      </c>
      <c r="N458" s="2"/>
      <c r="O458" s="4">
        <f t="shared" si="107"/>
        <v>329</v>
      </c>
      <c r="P458" s="13">
        <f t="shared" si="108"/>
        <v>32.9</v>
      </c>
      <c r="Q458" s="13">
        <f t="shared" si="109"/>
        <v>361.9</v>
      </c>
      <c r="R458" s="2"/>
      <c r="S458" s="2"/>
      <c r="T458" s="2"/>
      <c r="U458" s="4">
        <f t="shared" si="98"/>
        <v>0</v>
      </c>
      <c r="V458" s="13">
        <f t="shared" si="99"/>
        <v>0</v>
      </c>
      <c r="W458" s="13">
        <f t="shared" si="100"/>
        <v>0</v>
      </c>
      <c r="X458" s="2"/>
      <c r="Y458" s="2"/>
      <c r="Z458" s="4">
        <f t="shared" si="101"/>
        <v>0</v>
      </c>
      <c r="AA458" s="13">
        <f t="shared" si="102"/>
        <v>0</v>
      </c>
      <c r="AB458" s="13">
        <f>Z458+AA458</f>
        <v>0</v>
      </c>
      <c r="AC458" s="2"/>
      <c r="AD458" s="2"/>
      <c r="AE458" s="4">
        <f t="shared" si="103"/>
        <v>0</v>
      </c>
      <c r="AF458" s="15">
        <f>AE458*0.1</f>
        <v>0</v>
      </c>
      <c r="AG458" s="22">
        <f>AE458+AF458</f>
        <v>0</v>
      </c>
      <c r="AH458" s="64">
        <f t="shared" si="110"/>
        <v>0</v>
      </c>
      <c r="AJ458">
        <f t="shared" si="111"/>
        <v>0</v>
      </c>
      <c r="AK458">
        <f>IF(W458&gt;0,2,IF(AB458&gt;0,2,IF(AG458&gt;0,2,0)))</f>
        <v>0</v>
      </c>
      <c r="AL458">
        <v>2</v>
      </c>
      <c r="AM458" s="64">
        <f>IF(W458&gt;0,VLOOKUP(B458,EnrollmentEthnicityFreeMealsSch!B:E,4,FALSE),0)/3</f>
        <v>0</v>
      </c>
    </row>
    <row r="459" spans="1:39" ht="15" customHeight="1">
      <c r="A459" t="str">
        <f>VLOOKUP(B459,'PUBLIC &amp; PRIVATE'!D:I,6,FALSE)</f>
        <v>2475</v>
      </c>
      <c r="B459" s="33" t="s">
        <v>465</v>
      </c>
      <c r="C459" s="2" t="str">
        <f>VLOOKUP(B459,'PUBLIC &amp; PRIVATE'!D:H,2,FALSE)</f>
        <v>10595 Lantern Rd</v>
      </c>
      <c r="D459" s="2" t="str">
        <f>VLOOKUP(B459,'PUBLIC &amp; PRIVATE'!D:H,3,FALSE)</f>
        <v>Fishers</v>
      </c>
      <c r="E459" s="2" t="str">
        <f>VLOOKUP(C459,'PUBLIC &amp; PRIVATE'!E:I,4,FALSE)</f>
        <v>46037-0000</v>
      </c>
      <c r="F459" s="2">
        <v>159</v>
      </c>
      <c r="G459" s="2">
        <v>162</v>
      </c>
      <c r="H459" s="2">
        <v>175</v>
      </c>
      <c r="I459" s="4">
        <f t="shared" si="104"/>
        <v>496</v>
      </c>
      <c r="J459" s="13">
        <f t="shared" si="105"/>
        <v>49.6</v>
      </c>
      <c r="K459" s="13">
        <f t="shared" si="106"/>
        <v>545.6</v>
      </c>
      <c r="L459" s="2">
        <v>147</v>
      </c>
      <c r="M459" s="2">
        <v>153</v>
      </c>
      <c r="N459" s="2"/>
      <c r="O459" s="4">
        <f t="shared" si="107"/>
        <v>300</v>
      </c>
      <c r="P459" s="13">
        <f t="shared" si="108"/>
        <v>30</v>
      </c>
      <c r="Q459" s="13">
        <f t="shared" si="109"/>
        <v>330</v>
      </c>
      <c r="R459" s="2"/>
      <c r="S459" s="2"/>
      <c r="T459" s="2"/>
      <c r="U459" s="4">
        <f t="shared" si="98"/>
        <v>0</v>
      </c>
      <c r="V459" s="13">
        <f t="shared" si="99"/>
        <v>0</v>
      </c>
      <c r="W459" s="13">
        <f t="shared" si="100"/>
        <v>0</v>
      </c>
      <c r="X459" s="2"/>
      <c r="Y459" s="2"/>
      <c r="Z459" s="4">
        <f t="shared" si="101"/>
        <v>0</v>
      </c>
      <c r="AA459" s="13">
        <f t="shared" si="102"/>
        <v>0</v>
      </c>
      <c r="AB459" s="13">
        <f>Z459+AA459</f>
        <v>0</v>
      </c>
      <c r="AC459" s="2"/>
      <c r="AD459" s="2"/>
      <c r="AE459" s="4">
        <f t="shared" si="103"/>
        <v>0</v>
      </c>
      <c r="AF459" s="15">
        <f>AE459*0.1</f>
        <v>0</v>
      </c>
      <c r="AG459" s="22">
        <f>AE459+AF459</f>
        <v>0</v>
      </c>
      <c r="AH459" s="64">
        <f t="shared" si="110"/>
        <v>0</v>
      </c>
      <c r="AJ459">
        <f t="shared" si="111"/>
        <v>0</v>
      </c>
      <c r="AK459">
        <f>IF(W459&gt;0,2,IF(AB459&gt;0,2,IF(AG459&gt;0,2,0)))</f>
        <v>0</v>
      </c>
      <c r="AL459">
        <v>2</v>
      </c>
      <c r="AM459" s="64">
        <f>IF(W459&gt;0,VLOOKUP(B459,EnrollmentEthnicityFreeMealsSch!B:E,4,FALSE),0)/3</f>
        <v>0</v>
      </c>
    </row>
    <row r="460" spans="1:39" ht="15" customHeight="1">
      <c r="A460" t="str">
        <f>VLOOKUP(B460,'PUBLIC &amp; PRIVATE'!D:I,6,FALSE)</f>
        <v>2476</v>
      </c>
      <c r="B460" s="33" t="s">
        <v>466</v>
      </c>
      <c r="C460" s="2" t="str">
        <f>VLOOKUP(B460,'PUBLIC &amp; PRIVATE'!D:H,2,FALSE)</f>
        <v>13257 Cumberland Rd</v>
      </c>
      <c r="D460" s="2" t="str">
        <f>VLOOKUP(B460,'PUBLIC &amp; PRIVATE'!D:H,3,FALSE)</f>
        <v>Fishers</v>
      </c>
      <c r="E460" s="2" t="str">
        <f>VLOOKUP(C460,'PUBLIC &amp; PRIVATE'!E:I,4,FALSE)</f>
        <v>46038-3602</v>
      </c>
      <c r="F460" s="2"/>
      <c r="G460" s="2"/>
      <c r="H460" s="2"/>
      <c r="I460" s="4">
        <f t="shared" si="104"/>
        <v>0</v>
      </c>
      <c r="J460" s="13">
        <f t="shared" si="105"/>
        <v>0</v>
      </c>
      <c r="K460" s="13">
        <f t="shared" si="106"/>
        <v>0</v>
      </c>
      <c r="L460" s="2"/>
      <c r="M460" s="2"/>
      <c r="N460" s="2"/>
      <c r="O460" s="4">
        <f t="shared" si="107"/>
        <v>0</v>
      </c>
      <c r="P460" s="13">
        <f t="shared" si="108"/>
        <v>0</v>
      </c>
      <c r="Q460" s="13">
        <f t="shared" si="109"/>
        <v>0</v>
      </c>
      <c r="R460" s="2"/>
      <c r="S460" s="2">
        <v>506</v>
      </c>
      <c r="T460" s="2">
        <v>525</v>
      </c>
      <c r="U460" s="4">
        <f t="shared" si="98"/>
        <v>1031</v>
      </c>
      <c r="V460" s="13">
        <f t="shared" si="99"/>
        <v>103.10000000000001</v>
      </c>
      <c r="W460" s="13">
        <f t="shared" si="100"/>
        <v>1134.0999999999999</v>
      </c>
      <c r="X460" s="2"/>
      <c r="Y460" s="2"/>
      <c r="Z460" s="4">
        <f t="shared" si="101"/>
        <v>0</v>
      </c>
      <c r="AA460" s="13">
        <f t="shared" si="102"/>
        <v>0</v>
      </c>
      <c r="AB460" s="13">
        <f>Z460+AA460</f>
        <v>0</v>
      </c>
      <c r="AC460" s="2"/>
      <c r="AD460" s="2"/>
      <c r="AE460" s="4">
        <f t="shared" si="103"/>
        <v>0</v>
      </c>
      <c r="AF460" s="15">
        <f>AE460*0.1</f>
        <v>0</v>
      </c>
      <c r="AG460" s="22">
        <f>AE460+AF460</f>
        <v>0</v>
      </c>
      <c r="AH460" s="64">
        <f t="shared" si="110"/>
        <v>0</v>
      </c>
      <c r="AJ460">
        <f t="shared" si="111"/>
        <v>0</v>
      </c>
      <c r="AK460">
        <f>IF(W460&gt;0,2,IF(AB460&gt;0,2,IF(AG460&gt;0,2,0)))</f>
        <v>2</v>
      </c>
      <c r="AL460">
        <v>2</v>
      </c>
      <c r="AM460" s="64">
        <f>IF(W460&gt;0,VLOOKUP(B460,EnrollmentEthnicityFreeMealsSch!B:E,4,FALSE),0)/3</f>
        <v>73</v>
      </c>
    </row>
    <row r="461" spans="1:39" ht="15" customHeight="1">
      <c r="A461" t="str">
        <f>VLOOKUP(B461,'PUBLIC &amp; PRIVATE'!D:I,6,FALSE)</f>
        <v>2479</v>
      </c>
      <c r="B461" s="33" t="s">
        <v>467</v>
      </c>
      <c r="C461" s="2" t="str">
        <f>VLOOKUP(B461,'PUBLIC &amp; PRIVATE'!D:H,2,FALSE)</f>
        <v>11550 E 131st St</v>
      </c>
      <c r="D461" s="2" t="str">
        <f>VLOOKUP(B461,'PUBLIC &amp; PRIVATE'!D:H,3,FALSE)</f>
        <v>Fishers</v>
      </c>
      <c r="E461" s="2" t="str">
        <f>VLOOKUP(C461,'PUBLIC &amp; PRIVATE'!E:I,4,FALSE)</f>
        <v>46038-0000</v>
      </c>
      <c r="F461" s="2"/>
      <c r="G461" s="2"/>
      <c r="H461" s="2"/>
      <c r="I461" s="4">
        <f t="shared" si="104"/>
        <v>0</v>
      </c>
      <c r="J461" s="13">
        <f t="shared" si="105"/>
        <v>0</v>
      </c>
      <c r="K461" s="13">
        <f t="shared" si="106"/>
        <v>0</v>
      </c>
      <c r="L461" s="2"/>
      <c r="M461" s="2"/>
      <c r="N461" s="2">
        <v>489</v>
      </c>
      <c r="O461" s="4">
        <f t="shared" si="107"/>
        <v>489</v>
      </c>
      <c r="P461" s="13">
        <f t="shared" si="108"/>
        <v>48.900000000000006</v>
      </c>
      <c r="Q461" s="13">
        <f t="shared" si="109"/>
        <v>537.9</v>
      </c>
      <c r="R461" s="2">
        <v>486</v>
      </c>
      <c r="S461" s="2"/>
      <c r="T461" s="2"/>
      <c r="U461" s="4">
        <f t="shared" si="98"/>
        <v>486</v>
      </c>
      <c r="V461" s="13">
        <f t="shared" si="99"/>
        <v>48.6</v>
      </c>
      <c r="W461" s="13">
        <f t="shared" si="100"/>
        <v>534.6</v>
      </c>
      <c r="X461" s="2"/>
      <c r="Y461" s="2"/>
      <c r="Z461" s="4">
        <f t="shared" si="101"/>
        <v>0</v>
      </c>
      <c r="AA461" s="13">
        <f t="shared" si="102"/>
        <v>0</v>
      </c>
      <c r="AB461" s="13">
        <f>Z461+AA461</f>
        <v>0</v>
      </c>
      <c r="AC461" s="2"/>
      <c r="AD461" s="2"/>
      <c r="AE461" s="4">
        <f t="shared" si="103"/>
        <v>0</v>
      </c>
      <c r="AF461" s="15">
        <f>AE461*0.1</f>
        <v>0</v>
      </c>
      <c r="AG461" s="22">
        <f>AE461+AF461</f>
        <v>0</v>
      </c>
      <c r="AH461" s="64">
        <f t="shared" si="110"/>
        <v>0</v>
      </c>
      <c r="AJ461">
        <f t="shared" si="111"/>
        <v>0</v>
      </c>
      <c r="AK461">
        <f>IF(W461&gt;0,2,IF(AB461&gt;0,2,IF(AG461&gt;0,2,0)))</f>
        <v>2</v>
      </c>
      <c r="AL461">
        <v>2</v>
      </c>
      <c r="AM461" s="64">
        <f>IF(W461&gt;0,VLOOKUP(B461,EnrollmentEthnicityFreeMealsSch!B:E,4,FALSE),0)/3</f>
        <v>77</v>
      </c>
    </row>
    <row r="462" spans="1:39" ht="15" customHeight="1">
      <c r="A462" t="str">
        <f>VLOOKUP(B462,'PUBLIC &amp; PRIVATE'!D:I,6,FALSE)</f>
        <v>2481</v>
      </c>
      <c r="B462" s="33" t="s">
        <v>468</v>
      </c>
      <c r="C462" s="2" t="str">
        <f>VLOOKUP(B462,'PUBLIC &amp; PRIVATE'!D:H,2,FALSE)</f>
        <v>14135 Harrison Pky</v>
      </c>
      <c r="D462" s="2" t="str">
        <f>VLOOKUP(B462,'PUBLIC &amp; PRIVATE'!D:H,3,FALSE)</f>
        <v>Fishers</v>
      </c>
      <c r="E462" s="2" t="str">
        <f>VLOOKUP(C462,'PUBLIC &amp; PRIVATE'!E:I,4,FALSE)</f>
        <v>46038-0000</v>
      </c>
      <c r="F462" s="2">
        <v>121</v>
      </c>
      <c r="G462" s="2">
        <v>129</v>
      </c>
      <c r="H462" s="2">
        <v>113</v>
      </c>
      <c r="I462" s="4">
        <f t="shared" si="104"/>
        <v>363</v>
      </c>
      <c r="J462" s="13">
        <f t="shared" si="105"/>
        <v>36.300000000000004</v>
      </c>
      <c r="K462" s="13">
        <f t="shared" si="106"/>
        <v>399.3</v>
      </c>
      <c r="L462" s="2">
        <v>128</v>
      </c>
      <c r="M462" s="2">
        <v>121</v>
      </c>
      <c r="N462" s="2"/>
      <c r="O462" s="4">
        <f t="shared" si="107"/>
        <v>249</v>
      </c>
      <c r="P462" s="13">
        <f t="shared" si="108"/>
        <v>24.900000000000002</v>
      </c>
      <c r="Q462" s="13">
        <f t="shared" si="109"/>
        <v>273.89999999999998</v>
      </c>
      <c r="R462" s="2"/>
      <c r="S462" s="2"/>
      <c r="T462" s="2"/>
      <c r="U462" s="4">
        <f t="shared" si="98"/>
        <v>0</v>
      </c>
      <c r="V462" s="13">
        <f t="shared" si="99"/>
        <v>0</v>
      </c>
      <c r="W462" s="13">
        <f t="shared" si="100"/>
        <v>0</v>
      </c>
      <c r="X462" s="2"/>
      <c r="Y462" s="2"/>
      <c r="Z462" s="4">
        <f t="shared" si="101"/>
        <v>0</v>
      </c>
      <c r="AA462" s="13">
        <f t="shared" si="102"/>
        <v>0</v>
      </c>
      <c r="AB462" s="13">
        <f>Z462+AA462</f>
        <v>0</v>
      </c>
      <c r="AC462" s="2"/>
      <c r="AD462" s="2"/>
      <c r="AE462" s="4">
        <f t="shared" si="103"/>
        <v>0</v>
      </c>
      <c r="AF462" s="15">
        <f>AE462*0.1</f>
        <v>0</v>
      </c>
      <c r="AG462" s="22">
        <f>AE462+AF462</f>
        <v>0</v>
      </c>
      <c r="AH462" s="64">
        <f t="shared" si="110"/>
        <v>0</v>
      </c>
      <c r="AJ462">
        <f t="shared" si="111"/>
        <v>0</v>
      </c>
      <c r="AK462">
        <f>IF(W462&gt;0,2,IF(AB462&gt;0,2,IF(AG462&gt;0,2,0)))</f>
        <v>0</v>
      </c>
      <c r="AL462">
        <v>2</v>
      </c>
      <c r="AM462" s="64">
        <f>IF(W462&gt;0,VLOOKUP(B462,EnrollmentEthnicityFreeMealsSch!B:E,4,FALSE),0)/3</f>
        <v>0</v>
      </c>
    </row>
    <row r="463" spans="1:39" ht="15" customHeight="1">
      <c r="A463" t="str">
        <f>VLOOKUP(B463,'PUBLIC &amp; PRIVATE'!D:I,6,FALSE)</f>
        <v>2482</v>
      </c>
      <c r="B463" s="33" t="s">
        <v>469</v>
      </c>
      <c r="C463" s="2" t="str">
        <f>VLOOKUP(B463,'PUBLIC &amp; PRIVATE'!D:H,2,FALSE)</f>
        <v>11420 E 131st St</v>
      </c>
      <c r="D463" s="2" t="str">
        <f>VLOOKUP(B463,'PUBLIC &amp; PRIVATE'!D:H,3,FALSE)</f>
        <v>Fishers</v>
      </c>
      <c r="E463" s="2" t="str">
        <f>VLOOKUP(C463,'PUBLIC &amp; PRIVATE'!E:I,4,FALSE)</f>
        <v>46038-0000</v>
      </c>
      <c r="F463" s="2">
        <v>115</v>
      </c>
      <c r="G463" s="2">
        <v>130</v>
      </c>
      <c r="H463" s="2">
        <v>121</v>
      </c>
      <c r="I463" s="4">
        <f t="shared" si="104"/>
        <v>366</v>
      </c>
      <c r="J463" s="13">
        <f t="shared" si="105"/>
        <v>36.6</v>
      </c>
      <c r="K463" s="13">
        <f t="shared" si="106"/>
        <v>402.6</v>
      </c>
      <c r="L463" s="2">
        <v>144</v>
      </c>
      <c r="M463" s="2">
        <v>153</v>
      </c>
      <c r="N463" s="2"/>
      <c r="O463" s="4">
        <f t="shared" si="107"/>
        <v>297</v>
      </c>
      <c r="P463" s="13">
        <f t="shared" si="108"/>
        <v>29.700000000000003</v>
      </c>
      <c r="Q463" s="13">
        <f t="shared" si="109"/>
        <v>326.7</v>
      </c>
      <c r="R463" s="2"/>
      <c r="S463" s="2"/>
      <c r="T463" s="2"/>
      <c r="U463" s="4">
        <f t="shared" si="98"/>
        <v>0</v>
      </c>
      <c r="V463" s="13">
        <f t="shared" si="99"/>
        <v>0</v>
      </c>
      <c r="W463" s="13">
        <f t="shared" si="100"/>
        <v>0</v>
      </c>
      <c r="X463" s="2"/>
      <c r="Y463" s="2"/>
      <c r="Z463" s="4">
        <f t="shared" si="101"/>
        <v>0</v>
      </c>
      <c r="AA463" s="13">
        <f t="shared" si="102"/>
        <v>0</v>
      </c>
      <c r="AB463" s="13">
        <f>Z463+AA463</f>
        <v>0</v>
      </c>
      <c r="AC463" s="2"/>
      <c r="AD463" s="2"/>
      <c r="AE463" s="4">
        <f t="shared" si="103"/>
        <v>0</v>
      </c>
      <c r="AF463" s="15">
        <f>AE463*0.1</f>
        <v>0</v>
      </c>
      <c r="AG463" s="22">
        <f>AE463+AF463</f>
        <v>0</v>
      </c>
      <c r="AH463" s="64">
        <f t="shared" si="110"/>
        <v>0</v>
      </c>
      <c r="AJ463">
        <f t="shared" si="111"/>
        <v>0</v>
      </c>
      <c r="AK463">
        <f>IF(W463&gt;0,2,IF(AB463&gt;0,2,IF(AG463&gt;0,2,0)))</f>
        <v>0</v>
      </c>
      <c r="AL463">
        <v>2</v>
      </c>
      <c r="AM463" s="64">
        <f>IF(W463&gt;0,VLOOKUP(B463,EnrollmentEthnicityFreeMealsSch!B:E,4,FALSE),0)/3</f>
        <v>0</v>
      </c>
    </row>
    <row r="464" spans="1:39" ht="15" customHeight="1">
      <c r="A464" t="str">
        <f>VLOOKUP(B464,'PUBLIC &amp; PRIVATE'!D:I,6,FALSE)</f>
        <v>2483</v>
      </c>
      <c r="B464" s="33" t="s">
        <v>470</v>
      </c>
      <c r="C464" s="2" t="str">
        <f>VLOOKUP(B464,'PUBLIC &amp; PRIVATE'!D:H,2,FALSE)</f>
        <v>14642 E 126th St</v>
      </c>
      <c r="D464" s="2" t="str">
        <f>VLOOKUP(B464,'PUBLIC &amp; PRIVATE'!D:H,3,FALSE)</f>
        <v>Fishers</v>
      </c>
      <c r="E464" s="2" t="str">
        <f>VLOOKUP(C464,'PUBLIC &amp; PRIVATE'!E:I,4,FALSE)</f>
        <v>46038-0000</v>
      </c>
      <c r="F464" s="2">
        <v>160</v>
      </c>
      <c r="G464" s="2">
        <v>164</v>
      </c>
      <c r="H464" s="2">
        <v>179</v>
      </c>
      <c r="I464" s="4">
        <f t="shared" si="104"/>
        <v>503</v>
      </c>
      <c r="J464" s="13">
        <f t="shared" si="105"/>
        <v>50.300000000000004</v>
      </c>
      <c r="K464" s="13">
        <f t="shared" si="106"/>
        <v>553.29999999999995</v>
      </c>
      <c r="L464" s="2">
        <v>156</v>
      </c>
      <c r="M464" s="2">
        <v>168</v>
      </c>
      <c r="N464" s="2"/>
      <c r="O464" s="4">
        <f t="shared" si="107"/>
        <v>324</v>
      </c>
      <c r="P464" s="13">
        <f t="shared" si="108"/>
        <v>32.4</v>
      </c>
      <c r="Q464" s="13">
        <f t="shared" si="109"/>
        <v>356.4</v>
      </c>
      <c r="R464" s="2"/>
      <c r="S464" s="2"/>
      <c r="T464" s="2"/>
      <c r="U464" s="4">
        <f t="shared" si="98"/>
        <v>0</v>
      </c>
      <c r="V464" s="13">
        <f t="shared" si="99"/>
        <v>0</v>
      </c>
      <c r="W464" s="13">
        <f t="shared" si="100"/>
        <v>0</v>
      </c>
      <c r="X464" s="2"/>
      <c r="Y464" s="2"/>
      <c r="Z464" s="4">
        <f t="shared" si="101"/>
        <v>0</v>
      </c>
      <c r="AA464" s="13">
        <f t="shared" si="102"/>
        <v>0</v>
      </c>
      <c r="AB464" s="13">
        <f>Z464+AA464</f>
        <v>0</v>
      </c>
      <c r="AC464" s="2"/>
      <c r="AD464" s="2"/>
      <c r="AE464" s="4">
        <f t="shared" si="103"/>
        <v>0</v>
      </c>
      <c r="AF464" s="15">
        <f>AE464*0.1</f>
        <v>0</v>
      </c>
      <c r="AG464" s="22">
        <f>AE464+AF464</f>
        <v>0</v>
      </c>
      <c r="AH464" s="64">
        <f t="shared" si="110"/>
        <v>0</v>
      </c>
      <c r="AJ464">
        <f t="shared" si="111"/>
        <v>0</v>
      </c>
      <c r="AK464">
        <f>IF(W464&gt;0,2,IF(AB464&gt;0,2,IF(AG464&gt;0,2,0)))</f>
        <v>0</v>
      </c>
      <c r="AL464">
        <v>2</v>
      </c>
      <c r="AM464" s="64">
        <f>IF(W464&gt;0,VLOOKUP(B464,EnrollmentEthnicityFreeMealsSch!B:E,4,FALSE),0)/3</f>
        <v>0</v>
      </c>
    </row>
    <row r="465" spans="1:39" ht="15" customHeight="1">
      <c r="A465" t="str">
        <f>VLOOKUP(B465,'PUBLIC &amp; PRIVATE'!D:I,6,FALSE)</f>
        <v>2485</v>
      </c>
      <c r="B465" s="33" t="s">
        <v>471</v>
      </c>
      <c r="C465" s="2" t="str">
        <f>VLOOKUP(B465,'PUBLIC &amp; PRIVATE'!D:H,2,FALSE)</f>
        <v>12011 Olio Rd</v>
      </c>
      <c r="D465" s="2" t="str">
        <f>VLOOKUP(B465,'PUBLIC &amp; PRIVATE'!D:H,3,FALSE)</f>
        <v>Fishers</v>
      </c>
      <c r="E465" s="2" t="str">
        <f>VLOOKUP(C465,'PUBLIC &amp; PRIVATE'!E:I,4,FALSE)</f>
        <v>46037-0000</v>
      </c>
      <c r="F465" s="2"/>
      <c r="G465" s="2"/>
      <c r="H465" s="2"/>
      <c r="I465" s="4">
        <f t="shared" si="104"/>
        <v>0</v>
      </c>
      <c r="J465" s="13">
        <f t="shared" si="105"/>
        <v>0</v>
      </c>
      <c r="K465" s="13">
        <f t="shared" si="106"/>
        <v>0</v>
      </c>
      <c r="L465" s="2"/>
      <c r="M465" s="2"/>
      <c r="N465" s="2">
        <v>474</v>
      </c>
      <c r="O465" s="4">
        <f t="shared" si="107"/>
        <v>474</v>
      </c>
      <c r="P465" s="13">
        <f t="shared" si="108"/>
        <v>47.400000000000006</v>
      </c>
      <c r="Q465" s="13">
        <f t="shared" si="109"/>
        <v>521.4</v>
      </c>
      <c r="R465" s="2">
        <v>428</v>
      </c>
      <c r="S465" s="2"/>
      <c r="T465" s="2"/>
      <c r="U465" s="4">
        <f t="shared" si="98"/>
        <v>428</v>
      </c>
      <c r="V465" s="13">
        <f t="shared" si="99"/>
        <v>42.800000000000004</v>
      </c>
      <c r="W465" s="13">
        <f t="shared" si="100"/>
        <v>470.8</v>
      </c>
      <c r="X465" s="2"/>
      <c r="Y465" s="2"/>
      <c r="Z465" s="4">
        <f t="shared" si="101"/>
        <v>0</v>
      </c>
      <c r="AA465" s="13">
        <f t="shared" si="102"/>
        <v>0</v>
      </c>
      <c r="AB465" s="13">
        <f>Z465+AA465</f>
        <v>0</v>
      </c>
      <c r="AC465" s="2"/>
      <c r="AD465" s="2"/>
      <c r="AE465" s="4">
        <f t="shared" si="103"/>
        <v>0</v>
      </c>
      <c r="AF465" s="15">
        <f>AE465*0.1</f>
        <v>0</v>
      </c>
      <c r="AG465" s="22">
        <f>AE465+AF465</f>
        <v>0</v>
      </c>
      <c r="AH465" s="64">
        <f t="shared" si="110"/>
        <v>0</v>
      </c>
      <c r="AJ465">
        <f t="shared" si="111"/>
        <v>0</v>
      </c>
      <c r="AK465">
        <f>IF(W465&gt;0,2,IF(AB465&gt;0,2,IF(AG465&gt;0,2,0)))</f>
        <v>2</v>
      </c>
      <c r="AL465">
        <v>2</v>
      </c>
      <c r="AM465" s="64">
        <f>IF(W465&gt;0,VLOOKUP(B465,EnrollmentEthnicityFreeMealsSch!B:E,4,FALSE),0)/3</f>
        <v>47.666666666666664</v>
      </c>
    </row>
    <row r="466" spans="1:39" ht="15" customHeight="1">
      <c r="A466" t="str">
        <f>VLOOKUP(B466,'PUBLIC &amp; PRIVATE'!D:I,6,FALSE)</f>
        <v>2486</v>
      </c>
      <c r="B466" s="33" t="s">
        <v>472</v>
      </c>
      <c r="C466" s="2" t="str">
        <f>VLOOKUP(B466,'PUBLIC &amp; PRIVATE'!D:H,2,FALSE)</f>
        <v>12001 Olio Road</v>
      </c>
      <c r="D466" s="2" t="str">
        <f>VLOOKUP(B466,'PUBLIC &amp; PRIVATE'!D:H,3,FALSE)</f>
        <v>Fishers</v>
      </c>
      <c r="E466" s="2" t="str">
        <f>VLOOKUP(C466,'PUBLIC &amp; PRIVATE'!E:I,4,FALSE)</f>
        <v>46037</v>
      </c>
      <c r="F466" s="2"/>
      <c r="G466" s="2"/>
      <c r="H466" s="2"/>
      <c r="I466" s="4">
        <f t="shared" si="104"/>
        <v>0</v>
      </c>
      <c r="J466" s="13">
        <f t="shared" si="105"/>
        <v>0</v>
      </c>
      <c r="K466" s="13">
        <f t="shared" si="106"/>
        <v>0</v>
      </c>
      <c r="L466" s="2"/>
      <c r="M466" s="2"/>
      <c r="N466" s="2"/>
      <c r="O466" s="4">
        <f t="shared" si="107"/>
        <v>0</v>
      </c>
      <c r="P466" s="13">
        <f t="shared" si="108"/>
        <v>0</v>
      </c>
      <c r="Q466" s="13">
        <f t="shared" si="109"/>
        <v>0</v>
      </c>
      <c r="R466" s="2"/>
      <c r="S466" s="2">
        <v>448</v>
      </c>
      <c r="T466" s="2">
        <v>458</v>
      </c>
      <c r="U466" s="4">
        <f t="shared" si="98"/>
        <v>906</v>
      </c>
      <c r="V466" s="13">
        <f t="shared" si="99"/>
        <v>90.600000000000009</v>
      </c>
      <c r="W466" s="13">
        <f t="shared" si="100"/>
        <v>996.6</v>
      </c>
      <c r="X466" s="2"/>
      <c r="Y466" s="2"/>
      <c r="Z466" s="4">
        <f t="shared" si="101"/>
        <v>0</v>
      </c>
      <c r="AA466" s="13">
        <f t="shared" si="102"/>
        <v>0</v>
      </c>
      <c r="AB466" s="13">
        <f>Z466+AA466</f>
        <v>0</v>
      </c>
      <c r="AC466" s="2"/>
      <c r="AD466" s="2"/>
      <c r="AE466" s="4">
        <f t="shared" si="103"/>
        <v>0</v>
      </c>
      <c r="AF466" s="15">
        <f>AE466*0.1</f>
        <v>0</v>
      </c>
      <c r="AG466" s="22">
        <f>AE466+AF466</f>
        <v>0</v>
      </c>
      <c r="AH466" s="64">
        <f t="shared" si="110"/>
        <v>0</v>
      </c>
      <c r="AJ466">
        <f t="shared" si="111"/>
        <v>0</v>
      </c>
      <c r="AK466">
        <f>IF(W466&gt;0,2,IF(AB466&gt;0,2,IF(AG466&gt;0,2,0)))</f>
        <v>2</v>
      </c>
      <c r="AL466">
        <v>2</v>
      </c>
      <c r="AM466" s="64">
        <f>IF(W466&gt;0,VLOOKUP(B466,EnrollmentEthnicityFreeMealsSch!B:E,4,FALSE),0)/3</f>
        <v>46.333333333333336</v>
      </c>
    </row>
    <row r="467" spans="1:39" ht="15" customHeight="1">
      <c r="A467" t="str">
        <f>VLOOKUP(B467,'PUBLIC &amp; PRIVATE'!D:I,6,FALSE)</f>
        <v>2487</v>
      </c>
      <c r="B467" s="33" t="s">
        <v>473</v>
      </c>
      <c r="C467" s="2" t="str">
        <f>VLOOKUP(B467,'PUBLIC &amp; PRIVATE'!D:H,2,FALSE)</f>
        <v>13000 Promise Rd</v>
      </c>
      <c r="D467" s="2" t="str">
        <f>VLOOKUP(B467,'PUBLIC &amp; PRIVATE'!D:H,3,FALSE)</f>
        <v>Fishers</v>
      </c>
      <c r="E467" s="2" t="str">
        <f>VLOOKUP(C467,'PUBLIC &amp; PRIVATE'!E:I,4,FALSE)</f>
        <v>46038-0000</v>
      </c>
      <c r="F467" s="2"/>
      <c r="G467" s="2"/>
      <c r="H467" s="2"/>
      <c r="I467" s="4">
        <f t="shared" si="104"/>
        <v>0</v>
      </c>
      <c r="J467" s="13">
        <f t="shared" si="105"/>
        <v>0</v>
      </c>
      <c r="K467" s="13">
        <f t="shared" si="106"/>
        <v>0</v>
      </c>
      <c r="L467" s="2"/>
      <c r="M467" s="2"/>
      <c r="N467" s="2"/>
      <c r="O467" s="4">
        <f t="shared" si="107"/>
        <v>0</v>
      </c>
      <c r="P467" s="13">
        <f t="shared" si="108"/>
        <v>0</v>
      </c>
      <c r="Q467" s="13">
        <f t="shared" si="109"/>
        <v>0</v>
      </c>
      <c r="R467" s="2"/>
      <c r="S467" s="2"/>
      <c r="T467" s="2"/>
      <c r="U467" s="4">
        <f t="shared" si="98"/>
        <v>0</v>
      </c>
      <c r="V467" s="13">
        <f t="shared" si="99"/>
        <v>0</v>
      </c>
      <c r="W467" s="13">
        <f t="shared" si="100"/>
        <v>0</v>
      </c>
      <c r="X467" s="2">
        <v>883</v>
      </c>
      <c r="Y467" s="2">
        <v>862</v>
      </c>
      <c r="Z467" s="4">
        <f t="shared" si="101"/>
        <v>1745</v>
      </c>
      <c r="AA467" s="13">
        <f t="shared" si="102"/>
        <v>174.5</v>
      </c>
      <c r="AB467" s="13">
        <f>Z467+AA467</f>
        <v>1919.5</v>
      </c>
      <c r="AC467" s="2">
        <v>815</v>
      </c>
      <c r="AD467" s="2">
        <v>824</v>
      </c>
      <c r="AE467" s="4">
        <f t="shared" si="103"/>
        <v>1639</v>
      </c>
      <c r="AF467" s="15">
        <f>AE467*0.1</f>
        <v>163.9</v>
      </c>
      <c r="AG467" s="22">
        <f>AE467+AF467</f>
        <v>1802.9</v>
      </c>
      <c r="AH467" s="64">
        <f t="shared" si="110"/>
        <v>360.58000000000004</v>
      </c>
      <c r="AJ467">
        <f t="shared" si="111"/>
        <v>1</v>
      </c>
      <c r="AK467">
        <f>IF(W467&gt;0,2,IF(AB467&gt;0,2,IF(AG467&gt;0,2,0)))</f>
        <v>2</v>
      </c>
      <c r="AL467">
        <v>2</v>
      </c>
      <c r="AM467" s="64">
        <f>IF(W467&gt;0,VLOOKUP(B467,EnrollmentEthnicityFreeMealsSch!B:E,4,FALSE),0)/3</f>
        <v>0</v>
      </c>
    </row>
    <row r="468" spans="1:39" ht="15" customHeight="1">
      <c r="A468" t="str">
        <f>VLOOKUP(B468,'PUBLIC &amp; PRIVATE'!D:I,6,FALSE)</f>
        <v>2489</v>
      </c>
      <c r="B468" s="33" t="s">
        <v>474</v>
      </c>
      <c r="C468" s="2" t="str">
        <f>VLOOKUP(B468,'PUBLIC &amp; PRIVATE'!D:H,2,FALSE)</f>
        <v>12278 Cyntheanne Rd</v>
      </c>
      <c r="D468" s="2" t="str">
        <f>VLOOKUP(B468,'PUBLIC &amp; PRIVATE'!D:H,3,FALSE)</f>
        <v>Fishers</v>
      </c>
      <c r="E468" s="2" t="str">
        <f>VLOOKUP(C468,'PUBLIC &amp; PRIVATE'!E:I,4,FALSE)</f>
        <v>46037-0000</v>
      </c>
      <c r="F468" s="2"/>
      <c r="G468" s="2"/>
      <c r="H468" s="2"/>
      <c r="I468" s="4">
        <f t="shared" si="104"/>
        <v>0</v>
      </c>
      <c r="J468" s="13">
        <f t="shared" si="105"/>
        <v>0</v>
      </c>
      <c r="K468" s="13">
        <f t="shared" si="106"/>
        <v>0</v>
      </c>
      <c r="L468" s="2"/>
      <c r="M468" s="2"/>
      <c r="N468" s="2">
        <v>289</v>
      </c>
      <c r="O468" s="4">
        <f t="shared" si="107"/>
        <v>289</v>
      </c>
      <c r="P468" s="13">
        <f t="shared" si="108"/>
        <v>28.900000000000002</v>
      </c>
      <c r="Q468" s="13">
        <f t="shared" si="109"/>
        <v>317.89999999999998</v>
      </c>
      <c r="R468" s="2">
        <v>323</v>
      </c>
      <c r="S468" s="2">
        <v>312</v>
      </c>
      <c r="T468" s="2">
        <v>282</v>
      </c>
      <c r="U468" s="4">
        <f t="shared" si="98"/>
        <v>917</v>
      </c>
      <c r="V468" s="13">
        <f t="shared" si="99"/>
        <v>91.7</v>
      </c>
      <c r="W468" s="13">
        <f t="shared" si="100"/>
        <v>1008.7</v>
      </c>
      <c r="X468" s="2"/>
      <c r="Y468" s="2"/>
      <c r="Z468" s="4">
        <f t="shared" si="101"/>
        <v>0</v>
      </c>
      <c r="AA468" s="13">
        <f t="shared" si="102"/>
        <v>0</v>
      </c>
      <c r="AB468" s="13">
        <f>Z468+AA468</f>
        <v>0</v>
      </c>
      <c r="AC468" s="2"/>
      <c r="AD468" s="2"/>
      <c r="AE468" s="4">
        <f t="shared" si="103"/>
        <v>0</v>
      </c>
      <c r="AF468" s="15">
        <f>AE468*0.1</f>
        <v>0</v>
      </c>
      <c r="AG468" s="22">
        <f>AE468+AF468</f>
        <v>0</v>
      </c>
      <c r="AH468" s="64">
        <f t="shared" si="110"/>
        <v>0</v>
      </c>
      <c r="AJ468">
        <f t="shared" si="111"/>
        <v>0</v>
      </c>
      <c r="AK468">
        <f>IF(W468&gt;0,2,IF(AB468&gt;0,2,IF(AG468&gt;0,2,0)))</f>
        <v>2</v>
      </c>
      <c r="AL468">
        <v>2</v>
      </c>
      <c r="AM468" s="64">
        <f>IF(W468&gt;0,VLOOKUP(B468,EnrollmentEthnicityFreeMealsSch!B:E,4,FALSE),0)/3</f>
        <v>33</v>
      </c>
    </row>
    <row r="469" spans="1:39" ht="15" customHeight="1">
      <c r="A469" t="str">
        <f>VLOOKUP(B469,'PUBLIC &amp; PRIVATE'!D:I,6,FALSE)</f>
        <v>2490</v>
      </c>
      <c r="B469" s="33" t="s">
        <v>475</v>
      </c>
      <c r="C469" s="2" t="str">
        <f>VLOOKUP(B469,'PUBLIC &amp; PRIVATE'!D:H,2,FALSE)</f>
        <v>10910 Eller Ed</v>
      </c>
      <c r="D469" s="2" t="str">
        <f>VLOOKUP(B469,'PUBLIC &amp; PRIVATE'!D:H,3,FALSE)</f>
        <v>Fishers</v>
      </c>
      <c r="E469" s="2" t="str">
        <f>VLOOKUP(C469,'PUBLIC &amp; PRIVATE'!E:I,4,FALSE)</f>
        <v>46038-0000</v>
      </c>
      <c r="F469" s="2"/>
      <c r="G469" s="2"/>
      <c r="H469" s="2"/>
      <c r="I469" s="4">
        <f t="shared" si="104"/>
        <v>0</v>
      </c>
      <c r="J469" s="13">
        <f t="shared" si="105"/>
        <v>0</v>
      </c>
      <c r="K469" s="13">
        <f t="shared" si="106"/>
        <v>0</v>
      </c>
      <c r="L469" s="2"/>
      <c r="M469" s="2"/>
      <c r="N469" s="2"/>
      <c r="O469" s="4">
        <f t="shared" si="107"/>
        <v>0</v>
      </c>
      <c r="P469" s="13">
        <f t="shared" si="108"/>
        <v>0</v>
      </c>
      <c r="Q469" s="13">
        <f t="shared" si="109"/>
        <v>0</v>
      </c>
      <c r="R469" s="2"/>
      <c r="S469" s="2">
        <v>487</v>
      </c>
      <c r="T469" s="2">
        <v>511</v>
      </c>
      <c r="U469" s="4">
        <f t="shared" si="98"/>
        <v>998</v>
      </c>
      <c r="V469" s="13">
        <f t="shared" si="99"/>
        <v>99.800000000000011</v>
      </c>
      <c r="W469" s="13">
        <f t="shared" si="100"/>
        <v>1097.8</v>
      </c>
      <c r="X469" s="2"/>
      <c r="Y469" s="2"/>
      <c r="Z469" s="4">
        <f t="shared" si="101"/>
        <v>0</v>
      </c>
      <c r="AA469" s="13">
        <f t="shared" si="102"/>
        <v>0</v>
      </c>
      <c r="AB469" s="13">
        <f>Z469+AA469</f>
        <v>0</v>
      </c>
      <c r="AC469" s="2"/>
      <c r="AD469" s="2"/>
      <c r="AE469" s="4">
        <f t="shared" si="103"/>
        <v>0</v>
      </c>
      <c r="AF469" s="15">
        <f>AE469*0.1</f>
        <v>0</v>
      </c>
      <c r="AG469" s="22">
        <f>AE469+AF469</f>
        <v>0</v>
      </c>
      <c r="AH469" s="64">
        <f t="shared" si="110"/>
        <v>0</v>
      </c>
      <c r="AJ469">
        <f t="shared" si="111"/>
        <v>0</v>
      </c>
      <c r="AK469">
        <f>IF(W469&gt;0,2,IF(AB469&gt;0,2,IF(AG469&gt;0,2,0)))</f>
        <v>2</v>
      </c>
      <c r="AL469">
        <v>2</v>
      </c>
      <c r="AM469" s="64">
        <f>IF(W469&gt;0,VLOOKUP(B469,EnrollmentEthnicityFreeMealsSch!B:E,4,FALSE),0)/3</f>
        <v>43</v>
      </c>
    </row>
    <row r="470" spans="1:39" ht="15" customHeight="1">
      <c r="A470" t="str">
        <f>VLOOKUP(B470,'PUBLIC &amp; PRIVATE'!D:I,6,FALSE)</f>
        <v>2497</v>
      </c>
      <c r="B470" s="33" t="s">
        <v>476</v>
      </c>
      <c r="C470" s="2" t="str">
        <f>VLOOKUP(B470,'PUBLIC &amp; PRIVATE'!D:H,2,FALSE)</f>
        <v>18000 Durbin Rd</v>
      </c>
      <c r="D470" s="2" t="str">
        <f>VLOOKUP(B470,'PUBLIC &amp; PRIVATE'!D:H,3,FALSE)</f>
        <v>Noblesville</v>
      </c>
      <c r="E470" s="2" t="str">
        <f>VLOOKUP(C470,'PUBLIC &amp; PRIVATE'!E:I,4,FALSE)</f>
        <v>46060-8899</v>
      </c>
      <c r="F470" s="2">
        <v>95</v>
      </c>
      <c r="G470" s="2">
        <v>84</v>
      </c>
      <c r="H470" s="2">
        <v>78</v>
      </c>
      <c r="I470" s="4">
        <f t="shared" si="104"/>
        <v>257</v>
      </c>
      <c r="J470" s="13">
        <f t="shared" si="105"/>
        <v>25.700000000000003</v>
      </c>
      <c r="K470" s="13">
        <f t="shared" si="106"/>
        <v>282.7</v>
      </c>
      <c r="L470" s="2">
        <v>81</v>
      </c>
      <c r="M470" s="2">
        <v>70</v>
      </c>
      <c r="N470" s="2"/>
      <c r="O470" s="4">
        <f t="shared" si="107"/>
        <v>151</v>
      </c>
      <c r="P470" s="13">
        <f t="shared" si="108"/>
        <v>15.100000000000001</v>
      </c>
      <c r="Q470" s="13">
        <f t="shared" si="109"/>
        <v>166.1</v>
      </c>
      <c r="R470" s="2"/>
      <c r="S470" s="2"/>
      <c r="T470" s="2"/>
      <c r="U470" s="4">
        <f t="shared" si="98"/>
        <v>0</v>
      </c>
      <c r="V470" s="13">
        <f t="shared" si="99"/>
        <v>0</v>
      </c>
      <c r="W470" s="13">
        <f t="shared" si="100"/>
        <v>0</v>
      </c>
      <c r="X470" s="2"/>
      <c r="Y470" s="2"/>
      <c r="Z470" s="4">
        <f t="shared" si="101"/>
        <v>0</v>
      </c>
      <c r="AA470" s="13">
        <f t="shared" si="102"/>
        <v>0</v>
      </c>
      <c r="AB470" s="13">
        <f>Z470+AA470</f>
        <v>0</v>
      </c>
      <c r="AC470" s="2"/>
      <c r="AD470" s="2"/>
      <c r="AE470" s="4">
        <f t="shared" si="103"/>
        <v>0</v>
      </c>
      <c r="AF470" s="15">
        <f>AE470*0.1</f>
        <v>0</v>
      </c>
      <c r="AG470" s="22">
        <f>AE470+AF470</f>
        <v>0</v>
      </c>
      <c r="AH470" s="64">
        <f t="shared" si="110"/>
        <v>0</v>
      </c>
      <c r="AJ470">
        <f t="shared" si="111"/>
        <v>0</v>
      </c>
      <c r="AK470">
        <f>IF(W470&gt;0,2,IF(AB470&gt;0,2,IF(AG470&gt;0,2,0)))</f>
        <v>0</v>
      </c>
      <c r="AL470">
        <v>2</v>
      </c>
      <c r="AM470" s="64">
        <f>IF(W470&gt;0,VLOOKUP(B470,EnrollmentEthnicityFreeMealsSch!B:E,4,FALSE),0)/3</f>
        <v>0</v>
      </c>
    </row>
    <row r="471" spans="1:39" ht="15" customHeight="1">
      <c r="A471" t="str">
        <f>VLOOKUP(B471,'PUBLIC &amp; PRIVATE'!D:I,6,FALSE)</f>
        <v>2499</v>
      </c>
      <c r="B471" s="33" t="s">
        <v>477</v>
      </c>
      <c r="C471" s="2" t="str">
        <f>VLOOKUP(B471,'PUBLIC &amp; PRIVATE'!D:H,2,FALSE)</f>
        <v>13910 E 126th St</v>
      </c>
      <c r="D471" s="2" t="str">
        <f>VLOOKUP(B471,'PUBLIC &amp; PRIVATE'!D:H,3,FALSE)</f>
        <v>Fishers</v>
      </c>
      <c r="E471" s="2" t="str">
        <f>VLOOKUP(C471,'PUBLIC &amp; PRIVATE'!E:I,4,FALSE)</f>
        <v>46037-0000</v>
      </c>
      <c r="F471" s="2"/>
      <c r="G471" s="2"/>
      <c r="H471" s="2"/>
      <c r="I471" s="4">
        <f t="shared" si="104"/>
        <v>0</v>
      </c>
      <c r="J471" s="13">
        <f t="shared" si="105"/>
        <v>0</v>
      </c>
      <c r="K471" s="13">
        <f t="shared" si="106"/>
        <v>0</v>
      </c>
      <c r="L471" s="2"/>
      <c r="M471" s="2"/>
      <c r="N471" s="2"/>
      <c r="O471" s="4">
        <f t="shared" si="107"/>
        <v>0</v>
      </c>
      <c r="P471" s="13">
        <f t="shared" si="108"/>
        <v>0</v>
      </c>
      <c r="Q471" s="13">
        <f t="shared" si="109"/>
        <v>0</v>
      </c>
      <c r="R471" s="2"/>
      <c r="S471" s="2"/>
      <c r="T471" s="2"/>
      <c r="U471" s="4">
        <f t="shared" si="98"/>
        <v>0</v>
      </c>
      <c r="V471" s="13">
        <f t="shared" si="99"/>
        <v>0</v>
      </c>
      <c r="W471" s="13">
        <f t="shared" si="100"/>
        <v>0</v>
      </c>
      <c r="X471" s="2">
        <v>800</v>
      </c>
      <c r="Y471" s="2">
        <v>845</v>
      </c>
      <c r="Z471" s="4">
        <f t="shared" si="101"/>
        <v>1645</v>
      </c>
      <c r="AA471" s="13">
        <f t="shared" si="102"/>
        <v>164.5</v>
      </c>
      <c r="AB471" s="13">
        <f>Z471+AA471</f>
        <v>1809.5</v>
      </c>
      <c r="AC471" s="2">
        <v>760</v>
      </c>
      <c r="AD471" s="2">
        <v>803</v>
      </c>
      <c r="AE471" s="4">
        <f t="shared" si="103"/>
        <v>1563</v>
      </c>
      <c r="AF471" s="15">
        <f>AE471*0.1</f>
        <v>156.30000000000001</v>
      </c>
      <c r="AG471" s="22">
        <f>AE471+AF471</f>
        <v>1719.3</v>
      </c>
      <c r="AH471" s="64">
        <f t="shared" si="110"/>
        <v>343.86</v>
      </c>
      <c r="AJ471">
        <f t="shared" si="111"/>
        <v>1</v>
      </c>
      <c r="AK471">
        <f>IF(W471&gt;0,2,IF(AB471&gt;0,2,IF(AG471&gt;0,2,0)))</f>
        <v>2</v>
      </c>
      <c r="AL471">
        <v>2</v>
      </c>
      <c r="AM471" s="64">
        <f>IF(W471&gt;0,VLOOKUP(B471,EnrollmentEthnicityFreeMealsSch!B:E,4,FALSE),0)/3</f>
        <v>0</v>
      </c>
    </row>
    <row r="472" spans="1:39" ht="15" customHeight="1">
      <c r="A472" t="str">
        <f>VLOOKUP(B472,'PUBLIC &amp; PRIVATE'!D:I,6,FALSE)</f>
        <v>2500</v>
      </c>
      <c r="B472" s="33" t="s">
        <v>478</v>
      </c>
      <c r="C472" s="2" t="str">
        <f>VLOOKUP(B472,'PUBLIC &amp; PRIVATE'!D:H,2,FALSE)</f>
        <v>11014 Eller Rd</v>
      </c>
      <c r="D472" s="2" t="str">
        <f>VLOOKUP(B472,'PUBLIC &amp; PRIVATE'!D:H,3,FALSE)</f>
        <v>Fishers</v>
      </c>
      <c r="E472" s="2" t="str">
        <f>VLOOKUP(C472,'PUBLIC &amp; PRIVATE'!E:I,4,FALSE)</f>
        <v>46038-0000</v>
      </c>
      <c r="F472" s="2"/>
      <c r="G472" s="2"/>
      <c r="H472" s="2"/>
      <c r="I472" s="4">
        <f t="shared" si="104"/>
        <v>0</v>
      </c>
      <c r="J472" s="13">
        <f t="shared" si="105"/>
        <v>0</v>
      </c>
      <c r="K472" s="13">
        <f t="shared" si="106"/>
        <v>0</v>
      </c>
      <c r="L472" s="2"/>
      <c r="M472" s="2"/>
      <c r="N472" s="2">
        <v>462</v>
      </c>
      <c r="O472" s="4">
        <f t="shared" si="107"/>
        <v>462</v>
      </c>
      <c r="P472" s="13">
        <f t="shared" si="108"/>
        <v>46.2</v>
      </c>
      <c r="Q472" s="13">
        <f t="shared" si="109"/>
        <v>508.2</v>
      </c>
      <c r="R472" s="2">
        <v>470</v>
      </c>
      <c r="S472" s="2"/>
      <c r="T472" s="2"/>
      <c r="U472" s="4">
        <f t="shared" si="98"/>
        <v>470</v>
      </c>
      <c r="V472" s="13">
        <f t="shared" si="99"/>
        <v>47</v>
      </c>
      <c r="W472" s="13">
        <f t="shared" si="100"/>
        <v>517</v>
      </c>
      <c r="X472" s="2"/>
      <c r="Y472" s="2"/>
      <c r="Z472" s="4">
        <f t="shared" si="101"/>
        <v>0</v>
      </c>
      <c r="AA472" s="13">
        <f t="shared" si="102"/>
        <v>0</v>
      </c>
      <c r="AB472" s="13">
        <f>Z472+AA472</f>
        <v>0</v>
      </c>
      <c r="AC472" s="2"/>
      <c r="AD472" s="2"/>
      <c r="AE472" s="4">
        <f t="shared" si="103"/>
        <v>0</v>
      </c>
      <c r="AF472" s="15">
        <f>AE472*0.1</f>
        <v>0</v>
      </c>
      <c r="AG472" s="22">
        <f>AE472+AF472</f>
        <v>0</v>
      </c>
      <c r="AH472" s="64">
        <f t="shared" si="110"/>
        <v>0</v>
      </c>
      <c r="AJ472">
        <f t="shared" si="111"/>
        <v>0</v>
      </c>
      <c r="AK472">
        <f>IF(W472&gt;0,2,IF(AB472&gt;0,2,IF(AG472&gt;0,2,0)))</f>
        <v>2</v>
      </c>
      <c r="AL472">
        <v>2</v>
      </c>
      <c r="AM472" s="64">
        <f>IF(W472&gt;0,VLOOKUP(B472,EnrollmentEthnicityFreeMealsSch!B:E,4,FALSE),0)/3</f>
        <v>49</v>
      </c>
    </row>
    <row r="473" spans="1:39" ht="15" customHeight="1">
      <c r="A473" t="str">
        <f>VLOOKUP(B473,'PUBLIC &amp; PRIVATE'!D:I,6,FALSE)</f>
        <v>2477</v>
      </c>
      <c r="B473" s="33" t="s">
        <v>479</v>
      </c>
      <c r="C473" s="2" t="str">
        <f>VLOOKUP(B473,'PUBLIC &amp; PRIVATE'!D:H,2,FALSE)</f>
        <v>25802 SR 19</v>
      </c>
      <c r="D473" s="2" t="str">
        <f>VLOOKUP(B473,'PUBLIC &amp; PRIVATE'!D:H,3,FALSE)</f>
        <v>Arcadia</v>
      </c>
      <c r="E473" s="2" t="str">
        <f>VLOOKUP(C473,'PUBLIC &amp; PRIVATE'!E:I,4,FALSE)</f>
        <v>46030-0379</v>
      </c>
      <c r="F473" s="2"/>
      <c r="G473" s="2"/>
      <c r="H473" s="2"/>
      <c r="I473" s="4">
        <f t="shared" si="104"/>
        <v>0</v>
      </c>
      <c r="J473" s="13">
        <f t="shared" si="105"/>
        <v>0</v>
      </c>
      <c r="K473" s="13">
        <f t="shared" si="106"/>
        <v>0</v>
      </c>
      <c r="L473" s="2"/>
      <c r="M473" s="2"/>
      <c r="N473" s="2"/>
      <c r="O473" s="4">
        <f t="shared" si="107"/>
        <v>0</v>
      </c>
      <c r="P473" s="13">
        <f t="shared" si="108"/>
        <v>0</v>
      </c>
      <c r="Q473" s="13">
        <f t="shared" si="109"/>
        <v>0</v>
      </c>
      <c r="R473" s="2"/>
      <c r="S473" s="2"/>
      <c r="T473" s="2"/>
      <c r="U473" s="4">
        <f t="shared" si="98"/>
        <v>0</v>
      </c>
      <c r="V473" s="13">
        <f t="shared" si="99"/>
        <v>0</v>
      </c>
      <c r="W473" s="13">
        <f t="shared" si="100"/>
        <v>0</v>
      </c>
      <c r="X473" s="2">
        <v>195</v>
      </c>
      <c r="Y473" s="2">
        <v>194</v>
      </c>
      <c r="Z473" s="4">
        <f t="shared" si="101"/>
        <v>389</v>
      </c>
      <c r="AA473" s="13">
        <f t="shared" si="102"/>
        <v>38.900000000000006</v>
      </c>
      <c r="AB473" s="13">
        <f>Z473+AA473</f>
        <v>427.9</v>
      </c>
      <c r="AC473" s="2">
        <v>184</v>
      </c>
      <c r="AD473" s="2">
        <v>168</v>
      </c>
      <c r="AE473" s="4">
        <f t="shared" si="103"/>
        <v>352</v>
      </c>
      <c r="AF473" s="15">
        <f>AE473*0.1</f>
        <v>35.200000000000003</v>
      </c>
      <c r="AG473" s="22">
        <f>AE473+AF473</f>
        <v>387.2</v>
      </c>
      <c r="AH473" s="64">
        <f t="shared" si="110"/>
        <v>77.44</v>
      </c>
      <c r="AJ473">
        <f t="shared" si="111"/>
        <v>1</v>
      </c>
      <c r="AK473">
        <f>IF(W473&gt;0,2,IF(AB473&gt;0,2,IF(AG473&gt;0,2,0)))</f>
        <v>2</v>
      </c>
      <c r="AL473">
        <v>2</v>
      </c>
      <c r="AM473" s="64">
        <f>IF(W473&gt;0,VLOOKUP(B473,EnrollmentEthnicityFreeMealsSch!B:E,4,FALSE),0)/3</f>
        <v>0</v>
      </c>
    </row>
    <row r="474" spans="1:39" ht="15" customHeight="1">
      <c r="A474" t="str">
        <f>VLOOKUP(B474,'PUBLIC &amp; PRIVATE'!D:I,6,FALSE)</f>
        <v>2478</v>
      </c>
      <c r="B474" s="33" t="s">
        <v>480</v>
      </c>
      <c r="C474" s="2" t="str">
        <f>VLOOKUP(B474,'PUBLIC &amp; PRIVATE'!D:H,2,FALSE)</f>
        <v>25150 SR 19 - PO Box 400</v>
      </c>
      <c r="D474" s="2" t="str">
        <f>VLOOKUP(B474,'PUBLIC &amp; PRIVATE'!D:H,3,FALSE)</f>
        <v>Arcadia</v>
      </c>
      <c r="E474" s="2" t="str">
        <f>VLOOKUP(C474,'PUBLIC &amp; PRIVATE'!E:I,4,FALSE)</f>
        <v>46030-0400</v>
      </c>
      <c r="F474" s="2"/>
      <c r="G474" s="2"/>
      <c r="H474" s="2"/>
      <c r="I474" s="4">
        <f t="shared" si="104"/>
        <v>0</v>
      </c>
      <c r="J474" s="13">
        <f t="shared" si="105"/>
        <v>0</v>
      </c>
      <c r="K474" s="13">
        <f t="shared" si="106"/>
        <v>0</v>
      </c>
      <c r="L474" s="2">
        <v>151</v>
      </c>
      <c r="M474" s="2">
        <v>170</v>
      </c>
      <c r="N474" s="2">
        <v>167</v>
      </c>
      <c r="O474" s="4">
        <f t="shared" si="107"/>
        <v>488</v>
      </c>
      <c r="P474" s="13">
        <f t="shared" si="108"/>
        <v>48.800000000000004</v>
      </c>
      <c r="Q474" s="13">
        <f t="shared" si="109"/>
        <v>536.79999999999995</v>
      </c>
      <c r="R474" s="2"/>
      <c r="S474" s="2"/>
      <c r="T474" s="2"/>
      <c r="U474" s="4">
        <f t="shared" si="98"/>
        <v>0</v>
      </c>
      <c r="V474" s="13">
        <f t="shared" si="99"/>
        <v>0</v>
      </c>
      <c r="W474" s="13">
        <f t="shared" si="100"/>
        <v>0</v>
      </c>
      <c r="X474" s="2"/>
      <c r="Y474" s="2"/>
      <c r="Z474" s="4">
        <f t="shared" si="101"/>
        <v>0</v>
      </c>
      <c r="AA474" s="13">
        <f t="shared" si="102"/>
        <v>0</v>
      </c>
      <c r="AB474" s="13">
        <f>Z474+AA474</f>
        <v>0</v>
      </c>
      <c r="AC474" s="2"/>
      <c r="AD474" s="2"/>
      <c r="AE474" s="4">
        <f t="shared" si="103"/>
        <v>0</v>
      </c>
      <c r="AF474" s="15">
        <f>AE474*0.1</f>
        <v>0</v>
      </c>
      <c r="AG474" s="22">
        <f>AE474+AF474</f>
        <v>0</v>
      </c>
      <c r="AH474" s="64">
        <f t="shared" si="110"/>
        <v>0</v>
      </c>
      <c r="AJ474">
        <f t="shared" si="111"/>
        <v>0</v>
      </c>
      <c r="AK474">
        <f>IF(W474&gt;0,2,IF(AB474&gt;0,2,IF(AG474&gt;0,2,0)))</f>
        <v>0</v>
      </c>
      <c r="AL474">
        <v>2</v>
      </c>
      <c r="AM474" s="64">
        <f>IF(W474&gt;0,VLOOKUP(B474,EnrollmentEthnicityFreeMealsSch!B:E,4,FALSE),0)/3</f>
        <v>0</v>
      </c>
    </row>
    <row r="475" spans="1:39" ht="15" customHeight="1">
      <c r="A475" t="str">
        <f>VLOOKUP(B475,'PUBLIC &amp; PRIVATE'!D:I,6,FALSE)</f>
        <v>2501</v>
      </c>
      <c r="B475" s="33" t="s">
        <v>481</v>
      </c>
      <c r="C475" s="2" t="str">
        <f>VLOOKUP(B475,'PUBLIC &amp; PRIVATE'!D:H,2,FALSE)</f>
        <v>PO Box 609 - 420 W North St</v>
      </c>
      <c r="D475" s="2" t="str">
        <f>VLOOKUP(B475,'PUBLIC &amp; PRIVATE'!D:H,3,FALSE)</f>
        <v>Arcadia</v>
      </c>
      <c r="E475" s="2" t="str">
        <f>VLOOKUP(C475,'PUBLIC &amp; PRIVATE'!E:I,4,FALSE)</f>
        <v>46030-0609</v>
      </c>
      <c r="F475" s="2"/>
      <c r="G475" s="2"/>
      <c r="H475" s="2"/>
      <c r="I475" s="4">
        <f t="shared" si="104"/>
        <v>0</v>
      </c>
      <c r="J475" s="13">
        <f t="shared" si="105"/>
        <v>0</v>
      </c>
      <c r="K475" s="13">
        <f t="shared" si="106"/>
        <v>0</v>
      </c>
      <c r="L475" s="2"/>
      <c r="M475" s="2"/>
      <c r="N475" s="2"/>
      <c r="O475" s="4">
        <f t="shared" si="107"/>
        <v>0</v>
      </c>
      <c r="P475" s="13">
        <f t="shared" si="108"/>
        <v>0</v>
      </c>
      <c r="Q475" s="13">
        <f t="shared" si="109"/>
        <v>0</v>
      </c>
      <c r="R475" s="2">
        <v>208</v>
      </c>
      <c r="S475" s="2">
        <v>175</v>
      </c>
      <c r="T475" s="2">
        <v>197</v>
      </c>
      <c r="U475" s="4">
        <f t="shared" si="98"/>
        <v>580</v>
      </c>
      <c r="V475" s="13">
        <f t="shared" si="99"/>
        <v>58</v>
      </c>
      <c r="W475" s="13">
        <f t="shared" si="100"/>
        <v>638</v>
      </c>
      <c r="X475" s="2"/>
      <c r="Y475" s="2"/>
      <c r="Z475" s="4">
        <f t="shared" si="101"/>
        <v>0</v>
      </c>
      <c r="AA475" s="13">
        <f t="shared" si="102"/>
        <v>0</v>
      </c>
      <c r="AB475" s="13">
        <f>Z475+AA475</f>
        <v>0</v>
      </c>
      <c r="AC475" s="2"/>
      <c r="AD475" s="2"/>
      <c r="AE475" s="4">
        <f t="shared" si="103"/>
        <v>0</v>
      </c>
      <c r="AF475" s="15">
        <f>AE475*0.1</f>
        <v>0</v>
      </c>
      <c r="AG475" s="22">
        <f>AE475+AF475</f>
        <v>0</v>
      </c>
      <c r="AH475" s="64">
        <f t="shared" si="110"/>
        <v>0</v>
      </c>
      <c r="AJ475">
        <f t="shared" si="111"/>
        <v>0</v>
      </c>
      <c r="AK475">
        <f>IF(W475&gt;0,2,IF(AB475&gt;0,2,IF(AG475&gt;0,2,0)))</f>
        <v>2</v>
      </c>
      <c r="AL475">
        <v>2</v>
      </c>
      <c r="AM475" s="64">
        <f>IF(W475&gt;0,VLOOKUP(B475,EnrollmentEthnicityFreeMealsSch!B:E,4,FALSE),0)/3</f>
        <v>69.666666666666671</v>
      </c>
    </row>
    <row r="476" spans="1:39" ht="15" customHeight="1">
      <c r="A476" t="str">
        <f>VLOOKUP(B476,'PUBLIC &amp; PRIVATE'!D:I,6,FALSE)</f>
        <v>2502</v>
      </c>
      <c r="B476" s="33" t="s">
        <v>482</v>
      </c>
      <c r="C476" s="2" t="str">
        <f>VLOOKUP(B476,'PUBLIC &amp; PRIVATE'!D:H,2,FALSE)</f>
        <v>PO Box 419</v>
      </c>
      <c r="D476" s="2" t="str">
        <f>VLOOKUP(B476,'PUBLIC &amp; PRIVATE'!D:H,3,FALSE)</f>
        <v>Arcadia</v>
      </c>
      <c r="E476" s="2" t="str">
        <f>VLOOKUP(C476,'PUBLIC &amp; PRIVATE'!E:I,4,FALSE)</f>
        <v>46030-0000</v>
      </c>
      <c r="F476" s="2">
        <v>126</v>
      </c>
      <c r="G476" s="2">
        <v>180</v>
      </c>
      <c r="H476" s="2">
        <v>161</v>
      </c>
      <c r="I476" s="4">
        <f t="shared" si="104"/>
        <v>467</v>
      </c>
      <c r="J476" s="13">
        <f t="shared" si="105"/>
        <v>46.7</v>
      </c>
      <c r="K476" s="13">
        <f t="shared" si="106"/>
        <v>513.70000000000005</v>
      </c>
      <c r="L476" s="2"/>
      <c r="M476" s="2"/>
      <c r="N476" s="2"/>
      <c r="O476" s="4">
        <f t="shared" si="107"/>
        <v>0</v>
      </c>
      <c r="P476" s="13">
        <f t="shared" si="108"/>
        <v>0</v>
      </c>
      <c r="Q476" s="13">
        <f t="shared" si="109"/>
        <v>0</v>
      </c>
      <c r="R476" s="2"/>
      <c r="S476" s="2"/>
      <c r="T476" s="2"/>
      <c r="U476" s="4">
        <f t="shared" si="98"/>
        <v>0</v>
      </c>
      <c r="V476" s="13">
        <f t="shared" si="99"/>
        <v>0</v>
      </c>
      <c r="W476" s="13">
        <f t="shared" si="100"/>
        <v>0</v>
      </c>
      <c r="X476" s="2"/>
      <c r="Y476" s="2"/>
      <c r="Z476" s="4">
        <f t="shared" si="101"/>
        <v>0</v>
      </c>
      <c r="AA476" s="13">
        <f t="shared" si="102"/>
        <v>0</v>
      </c>
      <c r="AB476" s="13">
        <f>Z476+AA476</f>
        <v>0</v>
      </c>
      <c r="AC476" s="2"/>
      <c r="AD476" s="2"/>
      <c r="AE476" s="4">
        <f t="shared" si="103"/>
        <v>0</v>
      </c>
      <c r="AF476" s="15">
        <f>AE476*0.1</f>
        <v>0</v>
      </c>
      <c r="AG476" s="22">
        <f>AE476+AF476</f>
        <v>0</v>
      </c>
      <c r="AH476" s="64">
        <f t="shared" si="110"/>
        <v>0</v>
      </c>
      <c r="AJ476">
        <f t="shared" si="111"/>
        <v>0</v>
      </c>
      <c r="AK476">
        <f>IF(W476&gt;0,2,IF(AB476&gt;0,2,IF(AG476&gt;0,2,0)))</f>
        <v>0</v>
      </c>
      <c r="AL476">
        <v>2</v>
      </c>
      <c r="AM476" s="64">
        <f>IF(W476&gt;0,VLOOKUP(B476,EnrollmentEthnicityFreeMealsSch!B:E,4,FALSE),0)/3</f>
        <v>0</v>
      </c>
    </row>
    <row r="477" spans="1:39" ht="15" customHeight="1">
      <c r="A477" t="str">
        <f>VLOOKUP(B477,'PUBLIC &amp; PRIVATE'!D:I,6,FALSE)</f>
        <v>2491</v>
      </c>
      <c r="B477" s="33" t="s">
        <v>483</v>
      </c>
      <c r="C477" s="2" t="str">
        <f>VLOOKUP(B477,'PUBLIC &amp; PRIVATE'!D:H,2,FALSE)</f>
        <v>345 W Hoover St</v>
      </c>
      <c r="D477" s="2" t="str">
        <f>VLOOKUP(B477,'PUBLIC &amp; PRIVATE'!D:H,3,FALSE)</f>
        <v>Westfield</v>
      </c>
      <c r="E477" s="2" t="str">
        <f>VLOOKUP(C477,'PUBLIC &amp; PRIVATE'!E:I,4,FALSE)</f>
        <v>46074-9384</v>
      </c>
      <c r="F477" s="2"/>
      <c r="G477" s="2"/>
      <c r="H477" s="2"/>
      <c r="I477" s="4">
        <f t="shared" si="104"/>
        <v>0</v>
      </c>
      <c r="J477" s="13">
        <f t="shared" si="105"/>
        <v>0</v>
      </c>
      <c r="K477" s="13">
        <f t="shared" si="106"/>
        <v>0</v>
      </c>
      <c r="L477" s="2"/>
      <c r="M477" s="2"/>
      <c r="N477" s="2">
        <v>2</v>
      </c>
      <c r="O477" s="4">
        <f t="shared" si="107"/>
        <v>2</v>
      </c>
      <c r="P477" s="13">
        <f t="shared" si="108"/>
        <v>0.2</v>
      </c>
      <c r="Q477" s="13">
        <f t="shared" si="109"/>
        <v>2.2000000000000002</v>
      </c>
      <c r="R477" s="2">
        <v>1</v>
      </c>
      <c r="S477" s="2">
        <v>554</v>
      </c>
      <c r="T477" s="2">
        <v>661</v>
      </c>
      <c r="U477" s="4">
        <f t="shared" si="98"/>
        <v>1216</v>
      </c>
      <c r="V477" s="13">
        <f t="shared" si="99"/>
        <v>121.60000000000001</v>
      </c>
      <c r="W477" s="13">
        <f t="shared" si="100"/>
        <v>1337.6</v>
      </c>
      <c r="X477" s="2"/>
      <c r="Y477" s="2"/>
      <c r="Z477" s="4">
        <f t="shared" si="101"/>
        <v>0</v>
      </c>
      <c r="AA477" s="13">
        <f t="shared" si="102"/>
        <v>0</v>
      </c>
      <c r="AB477" s="13">
        <f>Z477+AA477</f>
        <v>0</v>
      </c>
      <c r="AC477" s="2"/>
      <c r="AD477" s="2"/>
      <c r="AE477" s="4">
        <f t="shared" si="103"/>
        <v>0</v>
      </c>
      <c r="AF477" s="15">
        <f>AE477*0.1</f>
        <v>0</v>
      </c>
      <c r="AG477" s="22">
        <f>AE477+AF477</f>
        <v>0</v>
      </c>
      <c r="AH477" s="64">
        <f t="shared" si="110"/>
        <v>0</v>
      </c>
      <c r="AJ477">
        <f t="shared" si="111"/>
        <v>0</v>
      </c>
      <c r="AK477">
        <f>IF(W477&gt;0,2,IF(AB477&gt;0,2,IF(AG477&gt;0,2,0)))</f>
        <v>2</v>
      </c>
      <c r="AL477">
        <v>2</v>
      </c>
      <c r="AM477" s="64">
        <f>IF(W477&gt;0,VLOOKUP(B477,EnrollmentEthnicityFreeMealsSch!B:E,4,FALSE),0)/3</f>
        <v>73.666666666666671</v>
      </c>
    </row>
    <row r="478" spans="1:39" ht="15" customHeight="1">
      <c r="A478" t="str">
        <f>VLOOKUP(B478,'PUBLIC &amp; PRIVATE'!D:I,6,FALSE)</f>
        <v>2492</v>
      </c>
      <c r="B478" s="33" t="s">
        <v>484</v>
      </c>
      <c r="C478" s="2" t="str">
        <f>VLOOKUP(B478,'PUBLIC &amp; PRIVATE'!D:H,2,FALSE)</f>
        <v>747 W 161st St</v>
      </c>
      <c r="D478" s="2" t="str">
        <f>VLOOKUP(B478,'PUBLIC &amp; PRIVATE'!D:H,3,FALSE)</f>
        <v>Westfield</v>
      </c>
      <c r="E478" s="2" t="str">
        <f>VLOOKUP(C478,'PUBLIC &amp; PRIVATE'!E:I,4,FALSE)</f>
        <v>46074-9624</v>
      </c>
      <c r="F478" s="2">
        <v>91</v>
      </c>
      <c r="G478" s="2">
        <v>86</v>
      </c>
      <c r="H478" s="2">
        <v>83</v>
      </c>
      <c r="I478" s="4">
        <f t="shared" si="104"/>
        <v>260</v>
      </c>
      <c r="J478" s="13">
        <f t="shared" si="105"/>
        <v>26</v>
      </c>
      <c r="K478" s="13">
        <f t="shared" si="106"/>
        <v>286</v>
      </c>
      <c r="L478" s="2">
        <v>92</v>
      </c>
      <c r="M478" s="2">
        <v>96</v>
      </c>
      <c r="N478" s="2"/>
      <c r="O478" s="4">
        <f t="shared" si="107"/>
        <v>188</v>
      </c>
      <c r="P478" s="13">
        <f t="shared" si="108"/>
        <v>18.8</v>
      </c>
      <c r="Q478" s="13">
        <f t="shared" si="109"/>
        <v>206.8</v>
      </c>
      <c r="R478" s="2"/>
      <c r="S478" s="2"/>
      <c r="T478" s="2"/>
      <c r="U478" s="4">
        <f t="shared" si="98"/>
        <v>0</v>
      </c>
      <c r="V478" s="13">
        <f t="shared" si="99"/>
        <v>0</v>
      </c>
      <c r="W478" s="13">
        <f t="shared" si="100"/>
        <v>0</v>
      </c>
      <c r="X478" s="2"/>
      <c r="Y478" s="2"/>
      <c r="Z478" s="4">
        <f t="shared" si="101"/>
        <v>0</v>
      </c>
      <c r="AA478" s="13">
        <f t="shared" si="102"/>
        <v>0</v>
      </c>
      <c r="AB478" s="13">
        <f>Z478+AA478</f>
        <v>0</v>
      </c>
      <c r="AC478" s="2"/>
      <c r="AD478" s="2"/>
      <c r="AE478" s="4">
        <f t="shared" si="103"/>
        <v>0</v>
      </c>
      <c r="AF478" s="15">
        <f>AE478*0.1</f>
        <v>0</v>
      </c>
      <c r="AG478" s="22">
        <f>AE478+AF478</f>
        <v>0</v>
      </c>
      <c r="AH478" s="64">
        <f t="shared" si="110"/>
        <v>0</v>
      </c>
      <c r="AJ478">
        <f t="shared" si="111"/>
        <v>0</v>
      </c>
      <c r="AK478">
        <f>IF(W478&gt;0,2,IF(AB478&gt;0,2,IF(AG478&gt;0,2,0)))</f>
        <v>0</v>
      </c>
      <c r="AL478">
        <v>2</v>
      </c>
      <c r="AM478" s="64">
        <f>IF(W478&gt;0,VLOOKUP(B478,EnrollmentEthnicityFreeMealsSch!B:E,4,FALSE),0)/3</f>
        <v>0</v>
      </c>
    </row>
    <row r="479" spans="1:39" ht="15" customHeight="1">
      <c r="A479" t="str">
        <f>VLOOKUP(B479,'PUBLIC &amp; PRIVATE'!D:I,6,FALSE)</f>
        <v>2493</v>
      </c>
      <c r="B479" s="33" t="s">
        <v>485</v>
      </c>
      <c r="C479" s="2" t="str">
        <f>VLOOKUP(B479,'PUBLIC &amp; PRIVATE'!D:H,2,FALSE)</f>
        <v>18250 N Union St</v>
      </c>
      <c r="D479" s="2" t="str">
        <f>VLOOKUP(B479,'PUBLIC &amp; PRIVATE'!D:H,3,FALSE)</f>
        <v>Westfield</v>
      </c>
      <c r="E479" s="2" t="str">
        <f>VLOOKUP(C479,'PUBLIC &amp; PRIVATE'!E:I,4,FALSE)</f>
        <v>46074-9337</v>
      </c>
      <c r="F479" s="2"/>
      <c r="G479" s="2"/>
      <c r="H479" s="2"/>
      <c r="I479" s="4">
        <f t="shared" si="104"/>
        <v>0</v>
      </c>
      <c r="J479" s="13">
        <f t="shared" si="105"/>
        <v>0</v>
      </c>
      <c r="K479" s="13">
        <f t="shared" si="106"/>
        <v>0</v>
      </c>
      <c r="L479" s="2"/>
      <c r="M479" s="2"/>
      <c r="N479" s="2"/>
      <c r="O479" s="4">
        <f t="shared" si="107"/>
        <v>0</v>
      </c>
      <c r="P479" s="13">
        <f t="shared" si="108"/>
        <v>0</v>
      </c>
      <c r="Q479" s="13">
        <f t="shared" si="109"/>
        <v>0</v>
      </c>
      <c r="R479" s="2"/>
      <c r="S479" s="2"/>
      <c r="T479" s="2"/>
      <c r="U479" s="4">
        <f t="shared" si="98"/>
        <v>0</v>
      </c>
      <c r="V479" s="13">
        <f t="shared" si="99"/>
        <v>0</v>
      </c>
      <c r="W479" s="13">
        <f t="shared" si="100"/>
        <v>0</v>
      </c>
      <c r="X479" s="2">
        <v>581</v>
      </c>
      <c r="Y479" s="2">
        <v>566</v>
      </c>
      <c r="Z479" s="4">
        <f t="shared" si="101"/>
        <v>1147</v>
      </c>
      <c r="AA479" s="13">
        <f t="shared" si="102"/>
        <v>114.7</v>
      </c>
      <c r="AB479" s="13">
        <f>Z479+AA479</f>
        <v>1261.7</v>
      </c>
      <c r="AC479" s="2">
        <v>542</v>
      </c>
      <c r="AD479" s="2">
        <v>546</v>
      </c>
      <c r="AE479" s="4">
        <f t="shared" si="103"/>
        <v>1088</v>
      </c>
      <c r="AF479" s="15">
        <f>AE479*0.1</f>
        <v>108.80000000000001</v>
      </c>
      <c r="AG479" s="22">
        <f>AE479+AF479</f>
        <v>1196.8</v>
      </c>
      <c r="AH479" s="64">
        <f t="shared" si="110"/>
        <v>239.36</v>
      </c>
      <c r="AJ479">
        <f t="shared" si="111"/>
        <v>1</v>
      </c>
      <c r="AK479">
        <f>IF(W479&gt;0,2,IF(AB479&gt;0,2,IF(AG479&gt;0,2,0)))</f>
        <v>2</v>
      </c>
      <c r="AL479">
        <v>2</v>
      </c>
      <c r="AM479" s="64">
        <f>IF(W479&gt;0,VLOOKUP(B479,EnrollmentEthnicityFreeMealsSch!B:E,4,FALSE),0)/3</f>
        <v>0</v>
      </c>
    </row>
    <row r="480" spans="1:39" ht="15" customHeight="1">
      <c r="A480" t="str">
        <f>VLOOKUP(B480,'PUBLIC &amp; PRIVATE'!D:I,6,FALSE)</f>
        <v>2494</v>
      </c>
      <c r="B480" s="33" t="s">
        <v>486</v>
      </c>
      <c r="C480" s="2" t="str">
        <f>VLOOKUP(B480,'PUBLIC &amp; PRIVATE'!D:H,2,FALSE)</f>
        <v>16231 Carey Rd</v>
      </c>
      <c r="D480" s="2" t="str">
        <f>VLOOKUP(B480,'PUBLIC &amp; PRIVATE'!D:H,3,FALSE)</f>
        <v>Westfield</v>
      </c>
      <c r="E480" s="2" t="str">
        <f>VLOOKUP(C480,'PUBLIC &amp; PRIVATE'!E:I,4,FALSE)</f>
        <v>46074-9148</v>
      </c>
      <c r="F480" s="2">
        <v>123</v>
      </c>
      <c r="G480" s="2">
        <v>109</v>
      </c>
      <c r="H480" s="2">
        <v>111</v>
      </c>
      <c r="I480" s="4">
        <f t="shared" si="104"/>
        <v>343</v>
      </c>
      <c r="J480" s="13">
        <f t="shared" si="105"/>
        <v>34.300000000000004</v>
      </c>
      <c r="K480" s="13">
        <f t="shared" si="106"/>
        <v>377.3</v>
      </c>
      <c r="L480" s="2">
        <v>114</v>
      </c>
      <c r="M480" s="2">
        <v>143</v>
      </c>
      <c r="N480" s="2"/>
      <c r="O480" s="4">
        <f t="shared" si="107"/>
        <v>257</v>
      </c>
      <c r="P480" s="13">
        <f t="shared" si="108"/>
        <v>25.700000000000003</v>
      </c>
      <c r="Q480" s="13">
        <f t="shared" si="109"/>
        <v>282.7</v>
      </c>
      <c r="R480" s="2"/>
      <c r="S480" s="2"/>
      <c r="T480" s="2"/>
      <c r="U480" s="4">
        <f t="shared" si="98"/>
        <v>0</v>
      </c>
      <c r="V480" s="13">
        <f t="shared" si="99"/>
        <v>0</v>
      </c>
      <c r="W480" s="13">
        <f t="shared" si="100"/>
        <v>0</v>
      </c>
      <c r="X480" s="2"/>
      <c r="Y480" s="2"/>
      <c r="Z480" s="4">
        <f t="shared" si="101"/>
        <v>0</v>
      </c>
      <c r="AA480" s="13">
        <f t="shared" si="102"/>
        <v>0</v>
      </c>
      <c r="AB480" s="13">
        <f>Z480+AA480</f>
        <v>0</v>
      </c>
      <c r="AC480" s="2"/>
      <c r="AD480" s="2"/>
      <c r="AE480" s="4">
        <f t="shared" si="103"/>
        <v>0</v>
      </c>
      <c r="AF480" s="15">
        <f>AE480*0.1</f>
        <v>0</v>
      </c>
      <c r="AG480" s="22">
        <f>AE480+AF480</f>
        <v>0</v>
      </c>
      <c r="AH480" s="64">
        <f t="shared" si="110"/>
        <v>0</v>
      </c>
      <c r="AJ480">
        <f t="shared" si="111"/>
        <v>0</v>
      </c>
      <c r="AK480">
        <f>IF(W480&gt;0,2,IF(AB480&gt;0,2,IF(AG480&gt;0,2,0)))</f>
        <v>0</v>
      </c>
      <c r="AL480">
        <v>2</v>
      </c>
      <c r="AM480" s="64">
        <f>IF(W480&gt;0,VLOOKUP(B480,EnrollmentEthnicityFreeMealsSch!B:E,4,FALSE),0)/3</f>
        <v>0</v>
      </c>
    </row>
    <row r="481" spans="1:39" ht="15" customHeight="1">
      <c r="A481" t="str">
        <f>VLOOKUP(B481,'PUBLIC &amp; PRIVATE'!D:I,6,FALSE)</f>
        <v>2495</v>
      </c>
      <c r="B481" s="33" t="s">
        <v>487</v>
      </c>
      <c r="C481" s="2" t="str">
        <f>VLOOKUP(B481,'PUBLIC &amp; PRIVATE'!D:H,2,FALSE)</f>
        <v>17950 Grassy Branch Rd</v>
      </c>
      <c r="D481" s="2" t="str">
        <f>VLOOKUP(B481,'PUBLIC &amp; PRIVATE'!D:H,3,FALSE)</f>
        <v>Westfield</v>
      </c>
      <c r="E481" s="2" t="str">
        <f>VLOOKUP(C481,'PUBLIC &amp; PRIVATE'!E:I,4,FALSE)</f>
        <v>46074-8215</v>
      </c>
      <c r="F481" s="2">
        <v>107</v>
      </c>
      <c r="G481" s="2">
        <v>105</v>
      </c>
      <c r="H481" s="2">
        <v>85</v>
      </c>
      <c r="I481" s="4">
        <f t="shared" si="104"/>
        <v>297</v>
      </c>
      <c r="J481" s="13">
        <f t="shared" si="105"/>
        <v>29.700000000000003</v>
      </c>
      <c r="K481" s="13">
        <f t="shared" si="106"/>
        <v>326.7</v>
      </c>
      <c r="L481" s="2">
        <v>90</v>
      </c>
      <c r="M481" s="2">
        <v>98</v>
      </c>
      <c r="N481" s="2"/>
      <c r="O481" s="4">
        <f t="shared" si="107"/>
        <v>188</v>
      </c>
      <c r="P481" s="13">
        <f t="shared" si="108"/>
        <v>18.8</v>
      </c>
      <c r="Q481" s="13">
        <f t="shared" si="109"/>
        <v>206.8</v>
      </c>
      <c r="R481" s="2"/>
      <c r="S481" s="2"/>
      <c r="T481" s="2"/>
      <c r="U481" s="4">
        <f t="shared" si="98"/>
        <v>0</v>
      </c>
      <c r="V481" s="13">
        <f t="shared" si="99"/>
        <v>0</v>
      </c>
      <c r="W481" s="13">
        <f t="shared" si="100"/>
        <v>0</v>
      </c>
      <c r="X481" s="2"/>
      <c r="Y481" s="2"/>
      <c r="Z481" s="4">
        <f t="shared" si="101"/>
        <v>0</v>
      </c>
      <c r="AA481" s="13">
        <f t="shared" si="102"/>
        <v>0</v>
      </c>
      <c r="AB481" s="13">
        <f>Z481+AA481</f>
        <v>0</v>
      </c>
      <c r="AC481" s="2"/>
      <c r="AD481" s="2"/>
      <c r="AE481" s="4">
        <f t="shared" si="103"/>
        <v>0</v>
      </c>
      <c r="AF481" s="15">
        <f>AE481*0.1</f>
        <v>0</v>
      </c>
      <c r="AG481" s="22">
        <f>AE481+AF481</f>
        <v>0</v>
      </c>
      <c r="AH481" s="64">
        <f t="shared" si="110"/>
        <v>0</v>
      </c>
      <c r="AJ481">
        <f t="shared" si="111"/>
        <v>0</v>
      </c>
      <c r="AK481">
        <f>IF(W481&gt;0,2,IF(AB481&gt;0,2,IF(AG481&gt;0,2,0)))</f>
        <v>0</v>
      </c>
      <c r="AL481">
        <v>2</v>
      </c>
      <c r="AM481" s="64">
        <f>IF(W481&gt;0,VLOOKUP(B481,EnrollmentEthnicityFreeMealsSch!B:E,4,FALSE),0)/3</f>
        <v>0</v>
      </c>
    </row>
    <row r="482" spans="1:39" ht="15" customHeight="1">
      <c r="A482" t="str">
        <f>VLOOKUP(B482,'PUBLIC &amp; PRIVATE'!D:I,6,FALSE)</f>
        <v>2496</v>
      </c>
      <c r="B482" s="33" t="s">
        <v>488</v>
      </c>
      <c r="C482" s="2" t="str">
        <f>VLOOKUP(B482,'PUBLIC &amp; PRIVATE'!D:H,2,FALSE)</f>
        <v>16504 Oak Ridge Rd</v>
      </c>
      <c r="D482" s="2" t="str">
        <f>VLOOKUP(B482,'PUBLIC &amp; PRIVATE'!D:H,3,FALSE)</f>
        <v>Westfield</v>
      </c>
      <c r="E482" s="2" t="str">
        <f>VLOOKUP(C482,'PUBLIC &amp; PRIVATE'!E:I,4,FALSE)</f>
        <v>46074-9317</v>
      </c>
      <c r="F482" s="2">
        <v>99</v>
      </c>
      <c r="G482" s="2">
        <v>131</v>
      </c>
      <c r="H482" s="2">
        <v>116</v>
      </c>
      <c r="I482" s="4">
        <f t="shared" si="104"/>
        <v>346</v>
      </c>
      <c r="J482" s="13">
        <f t="shared" si="105"/>
        <v>34.6</v>
      </c>
      <c r="K482" s="13">
        <f t="shared" si="106"/>
        <v>380.6</v>
      </c>
      <c r="L482" s="2">
        <v>119</v>
      </c>
      <c r="M482" s="2">
        <v>123</v>
      </c>
      <c r="N482" s="2"/>
      <c r="O482" s="4">
        <f t="shared" si="107"/>
        <v>242</v>
      </c>
      <c r="P482" s="13">
        <f t="shared" si="108"/>
        <v>24.200000000000003</v>
      </c>
      <c r="Q482" s="13">
        <f t="shared" si="109"/>
        <v>266.2</v>
      </c>
      <c r="R482" s="2"/>
      <c r="S482" s="2"/>
      <c r="T482" s="2"/>
      <c r="U482" s="4">
        <f t="shared" si="98"/>
        <v>0</v>
      </c>
      <c r="V482" s="13">
        <f t="shared" si="99"/>
        <v>0</v>
      </c>
      <c r="W482" s="13">
        <f t="shared" si="100"/>
        <v>0</v>
      </c>
      <c r="X482" s="2"/>
      <c r="Y482" s="2"/>
      <c r="Z482" s="4">
        <f t="shared" si="101"/>
        <v>0</v>
      </c>
      <c r="AA482" s="13">
        <f t="shared" si="102"/>
        <v>0</v>
      </c>
      <c r="AB482" s="13">
        <f>Z482+AA482</f>
        <v>0</v>
      </c>
      <c r="AC482" s="2"/>
      <c r="AD482" s="2"/>
      <c r="AE482" s="4">
        <f t="shared" si="103"/>
        <v>0</v>
      </c>
      <c r="AF482" s="15">
        <f>AE482*0.1</f>
        <v>0</v>
      </c>
      <c r="AG482" s="22">
        <f>AE482+AF482</f>
        <v>0</v>
      </c>
      <c r="AH482" s="64">
        <f t="shared" si="110"/>
        <v>0</v>
      </c>
      <c r="AJ482">
        <f t="shared" si="111"/>
        <v>0</v>
      </c>
      <c r="AK482">
        <f>IF(W482&gt;0,2,IF(AB482&gt;0,2,IF(AG482&gt;0,2,0)))</f>
        <v>0</v>
      </c>
      <c r="AL482">
        <v>2</v>
      </c>
      <c r="AM482" s="64">
        <f>IF(W482&gt;0,VLOOKUP(B482,EnrollmentEthnicityFreeMealsSch!B:E,4,FALSE),0)/3</f>
        <v>0</v>
      </c>
    </row>
    <row r="483" spans="1:39" ht="15" customHeight="1">
      <c r="A483" t="str">
        <f>VLOOKUP(B483,'PUBLIC &amp; PRIVATE'!D:I,6,FALSE)</f>
        <v>2498</v>
      </c>
      <c r="B483" s="33" t="s">
        <v>489</v>
      </c>
      <c r="C483" s="2" t="str">
        <f>VLOOKUP(B483,'PUBLIC &amp; PRIVATE'!D:H,2,FALSE)</f>
        <v>19400 Tomlinson Rd</v>
      </c>
      <c r="D483" s="2" t="str">
        <f>VLOOKUP(B483,'PUBLIC &amp; PRIVATE'!D:H,3,FALSE)</f>
        <v>Westfield</v>
      </c>
      <c r="E483" s="2" t="str">
        <f>VLOOKUP(C483,'PUBLIC &amp; PRIVATE'!E:I,4,FALSE)</f>
        <v>46074-0000</v>
      </c>
      <c r="F483" s="2">
        <v>96</v>
      </c>
      <c r="G483" s="2">
        <v>89</v>
      </c>
      <c r="H483" s="2">
        <v>109</v>
      </c>
      <c r="I483" s="4">
        <f t="shared" si="104"/>
        <v>294</v>
      </c>
      <c r="J483" s="13">
        <f t="shared" si="105"/>
        <v>29.400000000000002</v>
      </c>
      <c r="K483" s="13">
        <f t="shared" si="106"/>
        <v>323.39999999999998</v>
      </c>
      <c r="L483" s="2">
        <v>95</v>
      </c>
      <c r="M483" s="2">
        <v>86</v>
      </c>
      <c r="N483" s="2"/>
      <c r="O483" s="4">
        <f t="shared" si="107"/>
        <v>181</v>
      </c>
      <c r="P483" s="13">
        <f t="shared" si="108"/>
        <v>18.100000000000001</v>
      </c>
      <c r="Q483" s="13">
        <f t="shared" si="109"/>
        <v>199.1</v>
      </c>
      <c r="R483" s="2"/>
      <c r="S483" s="2"/>
      <c r="T483" s="2"/>
      <c r="U483" s="4">
        <f t="shared" si="98"/>
        <v>0</v>
      </c>
      <c r="V483" s="13">
        <f t="shared" si="99"/>
        <v>0</v>
      </c>
      <c r="W483" s="13">
        <f t="shared" si="100"/>
        <v>0</v>
      </c>
      <c r="X483" s="2"/>
      <c r="Y483" s="2"/>
      <c r="Z483" s="4">
        <f t="shared" si="101"/>
        <v>0</v>
      </c>
      <c r="AA483" s="13">
        <f t="shared" si="102"/>
        <v>0</v>
      </c>
      <c r="AB483" s="13">
        <f>Z483+AA483</f>
        <v>0</v>
      </c>
      <c r="AC483" s="2"/>
      <c r="AD483" s="2"/>
      <c r="AE483" s="4">
        <f t="shared" si="103"/>
        <v>0</v>
      </c>
      <c r="AF483" s="15">
        <f>AE483*0.1</f>
        <v>0</v>
      </c>
      <c r="AG483" s="22">
        <f>AE483+AF483</f>
        <v>0</v>
      </c>
      <c r="AH483" s="64">
        <f t="shared" si="110"/>
        <v>0</v>
      </c>
      <c r="AJ483">
        <f t="shared" si="111"/>
        <v>0</v>
      </c>
      <c r="AK483">
        <f>IF(W483&gt;0,2,IF(AB483&gt;0,2,IF(AG483&gt;0,2,0)))</f>
        <v>0</v>
      </c>
      <c r="AL483">
        <v>2</v>
      </c>
      <c r="AM483" s="64">
        <f>IF(W483&gt;0,VLOOKUP(B483,EnrollmentEthnicityFreeMealsSch!B:E,4,FALSE),0)/3</f>
        <v>0</v>
      </c>
    </row>
    <row r="484" spans="1:39" ht="15" customHeight="1">
      <c r="A484" t="str">
        <f>VLOOKUP(B484,'PUBLIC &amp; PRIVATE'!D:I,6,FALSE)</f>
        <v>2503</v>
      </c>
      <c r="B484" s="33" t="s">
        <v>490</v>
      </c>
      <c r="C484" s="2" t="str">
        <f>VLOOKUP(B484,'PUBLIC &amp; PRIVATE'!D:H,2,FALSE)</f>
        <v>326 W Main St</v>
      </c>
      <c r="D484" s="2" t="str">
        <f>VLOOKUP(B484,'PUBLIC &amp; PRIVATE'!D:H,3,FALSE)</f>
        <v>Westfield</v>
      </c>
      <c r="E484" s="2" t="str">
        <f>VLOOKUP(C484,'PUBLIC &amp; PRIVATE'!E:I,4,FALSE)</f>
        <v>46074-9384</v>
      </c>
      <c r="F484" s="2"/>
      <c r="G484" s="2"/>
      <c r="H484" s="2"/>
      <c r="I484" s="4">
        <f t="shared" si="104"/>
        <v>0</v>
      </c>
      <c r="J484" s="13">
        <f t="shared" si="105"/>
        <v>0</v>
      </c>
      <c r="K484" s="13">
        <f t="shared" si="106"/>
        <v>0</v>
      </c>
      <c r="L484" s="2"/>
      <c r="M484" s="2"/>
      <c r="N484" s="2">
        <v>623</v>
      </c>
      <c r="O484" s="4">
        <f t="shared" si="107"/>
        <v>623</v>
      </c>
      <c r="P484" s="13">
        <f t="shared" si="108"/>
        <v>62.300000000000004</v>
      </c>
      <c r="Q484" s="13">
        <f t="shared" si="109"/>
        <v>685.3</v>
      </c>
      <c r="R484" s="2">
        <v>603</v>
      </c>
      <c r="S484" s="2"/>
      <c r="T484" s="2"/>
      <c r="U484" s="4">
        <f t="shared" si="98"/>
        <v>603</v>
      </c>
      <c r="V484" s="13">
        <f t="shared" si="99"/>
        <v>60.300000000000004</v>
      </c>
      <c r="W484" s="13">
        <f t="shared" si="100"/>
        <v>663.3</v>
      </c>
      <c r="X484" s="2"/>
      <c r="Y484" s="2"/>
      <c r="Z484" s="4">
        <f t="shared" si="101"/>
        <v>0</v>
      </c>
      <c r="AA484" s="13">
        <f t="shared" si="102"/>
        <v>0</v>
      </c>
      <c r="AB484" s="13">
        <f>Z484+AA484</f>
        <v>0</v>
      </c>
      <c r="AC484" s="2"/>
      <c r="AD484" s="2"/>
      <c r="AE484" s="4">
        <f t="shared" si="103"/>
        <v>0</v>
      </c>
      <c r="AF484" s="15">
        <f>AE484*0.1</f>
        <v>0</v>
      </c>
      <c r="AG484" s="22">
        <f>AE484+AF484</f>
        <v>0</v>
      </c>
      <c r="AH484" s="64">
        <f t="shared" si="110"/>
        <v>0</v>
      </c>
      <c r="AJ484">
        <f t="shared" si="111"/>
        <v>0</v>
      </c>
      <c r="AK484">
        <f>IF(W484&gt;0,2,IF(AB484&gt;0,2,IF(AG484&gt;0,2,0)))</f>
        <v>2</v>
      </c>
      <c r="AL484">
        <v>2</v>
      </c>
      <c r="AM484" s="64">
        <f>IF(W484&gt;0,VLOOKUP(B484,EnrollmentEthnicityFreeMealsSch!B:E,4,FALSE),0)/3</f>
        <v>74.333333333333329</v>
      </c>
    </row>
    <row r="485" spans="1:39" ht="15" customHeight="1">
      <c r="A485" t="str">
        <f>VLOOKUP(B485,'PUBLIC &amp; PRIVATE'!D:I,6,FALSE)</f>
        <v>2504</v>
      </c>
      <c r="B485" s="33" t="s">
        <v>491</v>
      </c>
      <c r="C485" s="2" t="str">
        <f>VLOOKUP(B485,'PUBLIC &amp; PRIVATE'!D:H,2,FALSE)</f>
        <v>17171 Ditch Rd</v>
      </c>
      <c r="D485" s="2" t="str">
        <f>VLOOKUP(B485,'PUBLIC &amp; PRIVATE'!D:H,3,FALSE)</f>
        <v>Westfield</v>
      </c>
      <c r="E485" s="2" t="str">
        <f>VLOOKUP(C485,'PUBLIC &amp; PRIVATE'!E:I,4,FALSE)</f>
        <v>46074-0000</v>
      </c>
      <c r="F485" s="2">
        <v>127</v>
      </c>
      <c r="G485" s="2">
        <v>111</v>
      </c>
      <c r="H485" s="2">
        <v>121</v>
      </c>
      <c r="I485" s="4">
        <f t="shared" si="104"/>
        <v>359</v>
      </c>
      <c r="J485" s="13">
        <f t="shared" si="105"/>
        <v>35.9</v>
      </c>
      <c r="K485" s="13">
        <f t="shared" si="106"/>
        <v>394.9</v>
      </c>
      <c r="L485" s="2">
        <v>116</v>
      </c>
      <c r="M485" s="2">
        <v>84</v>
      </c>
      <c r="N485" s="2"/>
      <c r="O485" s="4">
        <f t="shared" si="107"/>
        <v>200</v>
      </c>
      <c r="P485" s="13">
        <f t="shared" si="108"/>
        <v>20</v>
      </c>
      <c r="Q485" s="13">
        <f t="shared" si="109"/>
        <v>220</v>
      </c>
      <c r="R485" s="2"/>
      <c r="S485" s="2"/>
      <c r="T485" s="2"/>
      <c r="U485" s="4">
        <f t="shared" si="98"/>
        <v>0</v>
      </c>
      <c r="V485" s="13">
        <f t="shared" si="99"/>
        <v>0</v>
      </c>
      <c r="W485" s="13">
        <f t="shared" si="100"/>
        <v>0</v>
      </c>
      <c r="X485" s="2"/>
      <c r="Y485" s="2"/>
      <c r="Z485" s="4">
        <f t="shared" si="101"/>
        <v>0</v>
      </c>
      <c r="AA485" s="13">
        <f t="shared" si="102"/>
        <v>0</v>
      </c>
      <c r="AB485" s="13">
        <f>Z485+AA485</f>
        <v>0</v>
      </c>
      <c r="AC485" s="2"/>
      <c r="AD485" s="2"/>
      <c r="AE485" s="4">
        <f t="shared" si="103"/>
        <v>0</v>
      </c>
      <c r="AF485" s="15">
        <f>AE485*0.1</f>
        <v>0</v>
      </c>
      <c r="AG485" s="22">
        <f>AE485+AF485</f>
        <v>0</v>
      </c>
      <c r="AH485" s="64">
        <f t="shared" si="110"/>
        <v>0</v>
      </c>
      <c r="AJ485">
        <f t="shared" si="111"/>
        <v>0</v>
      </c>
      <c r="AK485">
        <f>IF(W485&gt;0,2,IF(AB485&gt;0,2,IF(AG485&gt;0,2,0)))</f>
        <v>0</v>
      </c>
      <c r="AL485">
        <v>2</v>
      </c>
      <c r="AM485" s="64">
        <f>IF(W485&gt;0,VLOOKUP(B485,EnrollmentEthnicityFreeMealsSch!B:E,4,FALSE),0)/3</f>
        <v>0</v>
      </c>
    </row>
    <row r="486" spans="1:39" ht="15" customHeight="1">
      <c r="A486" t="str">
        <f>VLOOKUP(B486,'PUBLIC &amp; PRIVATE'!D:I,6,FALSE)</f>
        <v>2463</v>
      </c>
      <c r="B486" s="33" t="s">
        <v>492</v>
      </c>
      <c r="C486" s="2" t="str">
        <f>VLOOKUP(B486,'PUBLIC &amp; PRIVATE'!D:H,2,FALSE)</f>
        <v>24185 N Hinesley Rd</v>
      </c>
      <c r="D486" s="2" t="str">
        <f>VLOOKUP(B486,'PUBLIC &amp; PRIVATE'!D:H,3,FALSE)</f>
        <v>Sheridan</v>
      </c>
      <c r="E486" s="2" t="str">
        <f>VLOOKUP(C486,'PUBLIC &amp; PRIVATE'!E:I,4,FALSE)</f>
        <v>46069-9349</v>
      </c>
      <c r="F486" s="2"/>
      <c r="G486" s="2"/>
      <c r="H486" s="2"/>
      <c r="I486" s="4">
        <f t="shared" si="104"/>
        <v>0</v>
      </c>
      <c r="J486" s="13">
        <f t="shared" si="105"/>
        <v>0</v>
      </c>
      <c r="K486" s="13">
        <f t="shared" si="106"/>
        <v>0</v>
      </c>
      <c r="L486" s="2"/>
      <c r="M486" s="2"/>
      <c r="N486" s="2"/>
      <c r="O486" s="4">
        <f t="shared" si="107"/>
        <v>0</v>
      </c>
      <c r="P486" s="13">
        <f t="shared" si="108"/>
        <v>0</v>
      </c>
      <c r="Q486" s="13">
        <f t="shared" si="109"/>
        <v>0</v>
      </c>
      <c r="R486" s="2"/>
      <c r="S486" s="2"/>
      <c r="T486" s="2"/>
      <c r="U486" s="4">
        <f t="shared" si="98"/>
        <v>0</v>
      </c>
      <c r="V486" s="13">
        <f t="shared" si="99"/>
        <v>0</v>
      </c>
      <c r="W486" s="13">
        <f t="shared" si="100"/>
        <v>0</v>
      </c>
      <c r="X486" s="2">
        <v>83</v>
      </c>
      <c r="Y486" s="2">
        <v>78</v>
      </c>
      <c r="Z486" s="4">
        <f t="shared" si="101"/>
        <v>161</v>
      </c>
      <c r="AA486" s="13">
        <f t="shared" si="102"/>
        <v>16.100000000000001</v>
      </c>
      <c r="AB486" s="13">
        <f>Z486+AA486</f>
        <v>177.1</v>
      </c>
      <c r="AC486" s="2">
        <v>87</v>
      </c>
      <c r="AD486" s="2">
        <v>85</v>
      </c>
      <c r="AE486" s="4">
        <f t="shared" si="103"/>
        <v>172</v>
      </c>
      <c r="AF486" s="15">
        <f>AE486*0.1</f>
        <v>17.2</v>
      </c>
      <c r="AG486" s="22">
        <f>AE486+AF486</f>
        <v>189.2</v>
      </c>
      <c r="AH486" s="64">
        <f t="shared" si="110"/>
        <v>37.839999999999996</v>
      </c>
      <c r="AJ486">
        <f t="shared" si="111"/>
        <v>1</v>
      </c>
      <c r="AK486">
        <f>IF(W486&gt;0,2,IF(AB486&gt;0,2,IF(AG486&gt;0,2,0)))</f>
        <v>2</v>
      </c>
      <c r="AL486">
        <v>2</v>
      </c>
      <c r="AM486" s="64">
        <f>IF(W486&gt;0,VLOOKUP(B486,EnrollmentEthnicityFreeMealsSch!B:E,4,FALSE),0)/3</f>
        <v>0</v>
      </c>
    </row>
    <row r="487" spans="1:39" ht="15" customHeight="1">
      <c r="A487" t="str">
        <f>VLOOKUP(B487,'PUBLIC &amp; PRIVATE'!D:I,6,FALSE)</f>
        <v>2465</v>
      </c>
      <c r="B487" s="33" t="s">
        <v>493</v>
      </c>
      <c r="C487" s="2" t="str">
        <f>VLOOKUP(B487,'PUBLIC &amp; PRIVATE'!D:H,2,FALSE)</f>
        <v>24795 Hinesley Rd</v>
      </c>
      <c r="D487" s="2" t="str">
        <f>VLOOKUP(B487,'PUBLIC &amp; PRIVATE'!D:H,3,FALSE)</f>
        <v>Sheridan</v>
      </c>
      <c r="E487" s="2" t="str">
        <f>VLOOKUP(C487,'PUBLIC &amp; PRIVATE'!E:I,4,FALSE)</f>
        <v>46069-1199</v>
      </c>
      <c r="F487" s="2">
        <v>96</v>
      </c>
      <c r="G487" s="2">
        <v>78</v>
      </c>
      <c r="H487" s="2">
        <v>77</v>
      </c>
      <c r="I487" s="4">
        <f t="shared" si="104"/>
        <v>251</v>
      </c>
      <c r="J487" s="13">
        <f t="shared" si="105"/>
        <v>25.1</v>
      </c>
      <c r="K487" s="13">
        <f t="shared" si="106"/>
        <v>276.10000000000002</v>
      </c>
      <c r="L487" s="2">
        <v>88</v>
      </c>
      <c r="M487" s="2">
        <v>74</v>
      </c>
      <c r="N487" s="2">
        <v>80</v>
      </c>
      <c r="O487" s="4">
        <f t="shared" si="107"/>
        <v>242</v>
      </c>
      <c r="P487" s="13">
        <f t="shared" si="108"/>
        <v>24.200000000000003</v>
      </c>
      <c r="Q487" s="13">
        <f t="shared" si="109"/>
        <v>266.2</v>
      </c>
      <c r="R487" s="2"/>
      <c r="S487" s="2"/>
      <c r="T487" s="2"/>
      <c r="U487" s="4">
        <f t="shared" si="98"/>
        <v>0</v>
      </c>
      <c r="V487" s="13">
        <f t="shared" si="99"/>
        <v>0</v>
      </c>
      <c r="W487" s="13">
        <f t="shared" si="100"/>
        <v>0</v>
      </c>
      <c r="X487" s="2"/>
      <c r="Y487" s="2"/>
      <c r="Z487" s="4">
        <f t="shared" si="101"/>
        <v>0</v>
      </c>
      <c r="AA487" s="13">
        <f t="shared" si="102"/>
        <v>0</v>
      </c>
      <c r="AB487" s="13">
        <f>Z487+AA487</f>
        <v>0</v>
      </c>
      <c r="AC487" s="2"/>
      <c r="AD487" s="2"/>
      <c r="AE487" s="4">
        <f t="shared" si="103"/>
        <v>0</v>
      </c>
      <c r="AF487" s="15">
        <f>AE487*0.1</f>
        <v>0</v>
      </c>
      <c r="AG487" s="22">
        <f>AE487+AF487</f>
        <v>0</v>
      </c>
      <c r="AH487" s="64">
        <f t="shared" si="110"/>
        <v>0</v>
      </c>
      <c r="AJ487">
        <f t="shared" si="111"/>
        <v>0</v>
      </c>
      <c r="AK487">
        <f>IF(W487&gt;0,2,IF(AB487&gt;0,2,IF(AG487&gt;0,2,0)))</f>
        <v>0</v>
      </c>
      <c r="AL487">
        <v>2</v>
      </c>
      <c r="AM487" s="64">
        <f>IF(W487&gt;0,VLOOKUP(B487,EnrollmentEthnicityFreeMealsSch!B:E,4,FALSE),0)/3</f>
        <v>0</v>
      </c>
    </row>
    <row r="488" spans="1:39" ht="15" customHeight="1">
      <c r="A488" t="str">
        <f>VLOOKUP(B488,'PUBLIC &amp; PRIVATE'!D:I,6,FALSE)</f>
        <v>6780</v>
      </c>
      <c r="B488" s="33" t="s">
        <v>494</v>
      </c>
      <c r="C488" s="2" t="str">
        <f>VLOOKUP(B488,'PUBLIC &amp; PRIVATE'!D:H,2,FALSE)</f>
        <v>3030 W 246th St</v>
      </c>
      <c r="D488" s="2" t="str">
        <f>VLOOKUP(B488,'PUBLIC &amp; PRIVATE'!D:H,3,FALSE)</f>
        <v>Sheridan</v>
      </c>
      <c r="E488" s="2" t="str">
        <f>VLOOKUP(C488,'PUBLIC &amp; PRIVATE'!E:I,4,FALSE)</f>
        <v>46069-0000</v>
      </c>
      <c r="F488" s="2"/>
      <c r="G488" s="2"/>
      <c r="H488" s="2"/>
      <c r="I488" s="4">
        <f t="shared" si="104"/>
        <v>0</v>
      </c>
      <c r="J488" s="13">
        <f t="shared" si="105"/>
        <v>0</v>
      </c>
      <c r="K488" s="13">
        <f t="shared" si="106"/>
        <v>0</v>
      </c>
      <c r="L488" s="2"/>
      <c r="M488" s="2"/>
      <c r="N488" s="2"/>
      <c r="O488" s="4">
        <f t="shared" si="107"/>
        <v>0</v>
      </c>
      <c r="P488" s="13">
        <f t="shared" si="108"/>
        <v>0</v>
      </c>
      <c r="Q488" s="13">
        <f t="shared" si="109"/>
        <v>0</v>
      </c>
      <c r="R488" s="2">
        <v>79</v>
      </c>
      <c r="S488" s="2">
        <v>88</v>
      </c>
      <c r="T488" s="2">
        <v>79</v>
      </c>
      <c r="U488" s="4">
        <f t="shared" si="98"/>
        <v>246</v>
      </c>
      <c r="V488" s="13">
        <f t="shared" si="99"/>
        <v>24.6</v>
      </c>
      <c r="W488" s="13">
        <f t="shared" si="100"/>
        <v>270.60000000000002</v>
      </c>
      <c r="X488" s="2"/>
      <c r="Y488" s="2"/>
      <c r="Z488" s="4">
        <f t="shared" si="101"/>
        <v>0</v>
      </c>
      <c r="AA488" s="13">
        <f t="shared" si="102"/>
        <v>0</v>
      </c>
      <c r="AB488" s="13">
        <f>Z488+AA488</f>
        <v>0</v>
      </c>
      <c r="AC488" s="2"/>
      <c r="AD488" s="2"/>
      <c r="AE488" s="4">
        <f t="shared" si="103"/>
        <v>0</v>
      </c>
      <c r="AF488" s="15">
        <f>AE488*0.1</f>
        <v>0</v>
      </c>
      <c r="AG488" s="22">
        <f>AE488+AF488</f>
        <v>0</v>
      </c>
      <c r="AH488" s="64">
        <f t="shared" si="110"/>
        <v>0</v>
      </c>
      <c r="AJ488">
        <f t="shared" si="111"/>
        <v>0</v>
      </c>
      <c r="AK488">
        <f>IF(W488&gt;0,2,IF(AB488&gt;0,2,IF(AG488&gt;0,2,0)))</f>
        <v>2</v>
      </c>
      <c r="AL488">
        <v>2</v>
      </c>
      <c r="AM488" s="64">
        <f>IF(W488&gt;0,VLOOKUP(B488,EnrollmentEthnicityFreeMealsSch!B:E,4,FALSE),0)/3</f>
        <v>34.333333333333336</v>
      </c>
    </row>
    <row r="489" spans="1:39" ht="15" customHeight="1">
      <c r="A489" t="str">
        <f>VLOOKUP(B489,'PUBLIC &amp; PRIVATE'!D:I,6,FALSE)</f>
        <v>2505</v>
      </c>
      <c r="B489" s="33" t="s">
        <v>495</v>
      </c>
      <c r="C489" s="2" t="str">
        <f>VLOOKUP(B489,'PUBLIC &amp; PRIVATE'!D:H,2,FALSE)</f>
        <v>520 E Main St</v>
      </c>
      <c r="D489" s="2" t="str">
        <f>VLOOKUP(B489,'PUBLIC &amp; PRIVATE'!D:H,3,FALSE)</f>
        <v>Carmel</v>
      </c>
      <c r="E489" s="2" t="str">
        <f>VLOOKUP(C489,'PUBLIC &amp; PRIVATE'!E:I,4,FALSE)</f>
        <v>46032-2299</v>
      </c>
      <c r="F489" s="2"/>
      <c r="G489" s="2"/>
      <c r="H489" s="2"/>
      <c r="I489" s="4">
        <f t="shared" si="104"/>
        <v>0</v>
      </c>
      <c r="J489" s="13">
        <f t="shared" si="105"/>
        <v>0</v>
      </c>
      <c r="K489" s="13">
        <f t="shared" si="106"/>
        <v>0</v>
      </c>
      <c r="L489" s="2"/>
      <c r="M489" s="2"/>
      <c r="N489" s="2"/>
      <c r="O489" s="4">
        <f t="shared" si="107"/>
        <v>0</v>
      </c>
      <c r="P489" s="13">
        <f t="shared" si="108"/>
        <v>0</v>
      </c>
      <c r="Q489" s="13">
        <f t="shared" si="109"/>
        <v>0</v>
      </c>
      <c r="R489" s="2"/>
      <c r="S489" s="2"/>
      <c r="T489" s="2"/>
      <c r="U489" s="4">
        <f t="shared" si="98"/>
        <v>0</v>
      </c>
      <c r="V489" s="13">
        <f t="shared" si="99"/>
        <v>0</v>
      </c>
      <c r="W489" s="13">
        <f t="shared" si="100"/>
        <v>0</v>
      </c>
      <c r="X489" s="2">
        <v>1312</v>
      </c>
      <c r="Y489" s="2">
        <v>1279</v>
      </c>
      <c r="Z489" s="4">
        <f t="shared" si="101"/>
        <v>2591</v>
      </c>
      <c r="AA489" s="13">
        <f t="shared" si="102"/>
        <v>259.10000000000002</v>
      </c>
      <c r="AB489" s="13">
        <f>Z489+AA489</f>
        <v>2850.1</v>
      </c>
      <c r="AC489" s="2">
        <v>1284</v>
      </c>
      <c r="AD489" s="2">
        <v>1185</v>
      </c>
      <c r="AE489" s="4">
        <f t="shared" si="103"/>
        <v>2469</v>
      </c>
      <c r="AF489" s="15">
        <f>AE489*0.1</f>
        <v>246.9</v>
      </c>
      <c r="AG489" s="22">
        <f>AE489+AF489</f>
        <v>2715.9</v>
      </c>
      <c r="AH489" s="64">
        <f t="shared" si="110"/>
        <v>543.18000000000006</v>
      </c>
      <c r="AJ489">
        <f t="shared" si="111"/>
        <v>1</v>
      </c>
      <c r="AK489">
        <f>IF(W489&gt;0,2,IF(AB489&gt;0,2,IF(AG489&gt;0,2,0)))</f>
        <v>2</v>
      </c>
      <c r="AL489">
        <v>2</v>
      </c>
      <c r="AM489" s="64">
        <f>IF(W489&gt;0,VLOOKUP(B489,EnrollmentEthnicityFreeMealsSch!B:E,4,FALSE),0)/3</f>
        <v>0</v>
      </c>
    </row>
    <row r="490" spans="1:39" ht="15" customHeight="1">
      <c r="A490" t="str">
        <f>VLOOKUP(B490,'PUBLIC &amp; PRIVATE'!D:I,6,FALSE)</f>
        <v>2506</v>
      </c>
      <c r="B490" s="33" t="s">
        <v>496</v>
      </c>
      <c r="C490" s="2" t="str">
        <f>VLOOKUP(B490,'PUBLIC &amp; PRIVATE'!D:H,2,FALSE)</f>
        <v>5150 E 126th St</v>
      </c>
      <c r="D490" s="2" t="str">
        <f>VLOOKUP(B490,'PUBLIC &amp; PRIVATE'!D:H,3,FALSE)</f>
        <v>Carmel</v>
      </c>
      <c r="E490" s="2" t="str">
        <f>VLOOKUP(C490,'PUBLIC &amp; PRIVATE'!E:I,4,FALSE)</f>
        <v>46033-9747</v>
      </c>
      <c r="F490" s="2"/>
      <c r="G490" s="2"/>
      <c r="H490" s="2"/>
      <c r="I490" s="4">
        <f t="shared" si="104"/>
        <v>0</v>
      </c>
      <c r="J490" s="13">
        <f t="shared" si="105"/>
        <v>0</v>
      </c>
      <c r="K490" s="13">
        <f t="shared" si="106"/>
        <v>0</v>
      </c>
      <c r="L490" s="2"/>
      <c r="M490" s="2"/>
      <c r="N490" s="2"/>
      <c r="O490" s="4">
        <f t="shared" si="107"/>
        <v>0</v>
      </c>
      <c r="P490" s="13">
        <f t="shared" si="108"/>
        <v>0</v>
      </c>
      <c r="Q490" s="13">
        <f t="shared" si="109"/>
        <v>0</v>
      </c>
      <c r="R490" s="2">
        <v>399</v>
      </c>
      <c r="S490" s="2">
        <v>483</v>
      </c>
      <c r="T490" s="2">
        <v>454</v>
      </c>
      <c r="U490" s="4">
        <f t="shared" si="98"/>
        <v>1336</v>
      </c>
      <c r="V490" s="13">
        <f t="shared" si="99"/>
        <v>133.6</v>
      </c>
      <c r="W490" s="13">
        <f t="shared" si="100"/>
        <v>1469.6</v>
      </c>
      <c r="X490" s="2"/>
      <c r="Y490" s="2"/>
      <c r="Z490" s="4">
        <f t="shared" si="101"/>
        <v>0</v>
      </c>
      <c r="AA490" s="13">
        <f t="shared" si="102"/>
        <v>0</v>
      </c>
      <c r="AB490" s="13">
        <f>Z490+AA490</f>
        <v>0</v>
      </c>
      <c r="AC490" s="2"/>
      <c r="AD490" s="2"/>
      <c r="AE490" s="4">
        <f t="shared" si="103"/>
        <v>0</v>
      </c>
      <c r="AF490" s="15">
        <f>AE490*0.1</f>
        <v>0</v>
      </c>
      <c r="AG490" s="22">
        <f>AE490+AF490</f>
        <v>0</v>
      </c>
      <c r="AH490" s="64">
        <f t="shared" si="110"/>
        <v>0</v>
      </c>
      <c r="AJ490">
        <f t="shared" si="111"/>
        <v>0</v>
      </c>
      <c r="AK490">
        <f>IF(W490&gt;0,2,IF(AB490&gt;0,2,IF(AG490&gt;0,2,0)))</f>
        <v>2</v>
      </c>
      <c r="AL490">
        <v>2</v>
      </c>
      <c r="AM490" s="64">
        <f>IF(W490&gt;0,VLOOKUP(B490,EnrollmentEthnicityFreeMealsSch!B:E,4,FALSE),0)/3</f>
        <v>45.666666666666664</v>
      </c>
    </row>
    <row r="491" spans="1:39" ht="15" customHeight="1">
      <c r="A491" t="str">
        <f>VLOOKUP(B491,'PUBLIC &amp; PRIVATE'!D:I,6,FALSE)</f>
        <v>2507</v>
      </c>
      <c r="B491" s="33" t="s">
        <v>497</v>
      </c>
      <c r="C491" s="2" t="str">
        <f>VLOOKUP(B491,'PUBLIC &amp; PRIVATE'!D:H,2,FALSE)</f>
        <v>4311 E 116th St</v>
      </c>
      <c r="D491" s="2" t="str">
        <f>VLOOKUP(B491,'PUBLIC &amp; PRIVATE'!D:H,3,FALSE)</f>
        <v>Carmel</v>
      </c>
      <c r="E491" s="2" t="str">
        <f>VLOOKUP(C491,'PUBLIC &amp; PRIVATE'!E:I,4,FALSE)</f>
        <v>46033-3399</v>
      </c>
      <c r="F491" s="2">
        <v>78</v>
      </c>
      <c r="G491" s="2">
        <v>78</v>
      </c>
      <c r="H491" s="2">
        <v>82</v>
      </c>
      <c r="I491" s="4">
        <f t="shared" si="104"/>
        <v>238</v>
      </c>
      <c r="J491" s="13">
        <f t="shared" si="105"/>
        <v>23.8</v>
      </c>
      <c r="K491" s="13">
        <f t="shared" si="106"/>
        <v>261.8</v>
      </c>
      <c r="L491" s="2">
        <v>71</v>
      </c>
      <c r="M491" s="2">
        <v>82</v>
      </c>
      <c r="N491" s="2">
        <v>89</v>
      </c>
      <c r="O491" s="4">
        <f t="shared" si="107"/>
        <v>242</v>
      </c>
      <c r="P491" s="13">
        <f t="shared" si="108"/>
        <v>24.200000000000003</v>
      </c>
      <c r="Q491" s="13">
        <f t="shared" si="109"/>
        <v>266.2</v>
      </c>
      <c r="R491" s="2"/>
      <c r="S491" s="2"/>
      <c r="T491" s="2"/>
      <c r="U491" s="4">
        <f t="shared" si="98"/>
        <v>0</v>
      </c>
      <c r="V491" s="13">
        <f t="shared" si="99"/>
        <v>0</v>
      </c>
      <c r="W491" s="13">
        <f t="shared" si="100"/>
        <v>0</v>
      </c>
      <c r="X491" s="2"/>
      <c r="Y491" s="2"/>
      <c r="Z491" s="4">
        <f t="shared" si="101"/>
        <v>0</v>
      </c>
      <c r="AA491" s="13">
        <f t="shared" si="102"/>
        <v>0</v>
      </c>
      <c r="AB491" s="13">
        <f>Z491+AA491</f>
        <v>0</v>
      </c>
      <c r="AC491" s="2"/>
      <c r="AD491" s="2"/>
      <c r="AE491" s="4">
        <f t="shared" si="103"/>
        <v>0</v>
      </c>
      <c r="AF491" s="15">
        <f>AE491*0.1</f>
        <v>0</v>
      </c>
      <c r="AG491" s="22">
        <f>AE491+AF491</f>
        <v>0</v>
      </c>
      <c r="AH491" s="64">
        <f t="shared" si="110"/>
        <v>0</v>
      </c>
      <c r="AJ491">
        <f t="shared" si="111"/>
        <v>0</v>
      </c>
      <c r="AK491">
        <f>IF(W491&gt;0,2,IF(AB491&gt;0,2,IF(AG491&gt;0,2,0)))</f>
        <v>0</v>
      </c>
      <c r="AL491">
        <v>2</v>
      </c>
      <c r="AM491" s="64">
        <f>IF(W491&gt;0,VLOOKUP(B491,EnrollmentEthnicityFreeMealsSch!B:E,4,FALSE),0)/3</f>
        <v>0</v>
      </c>
    </row>
    <row r="492" spans="1:39" ht="15" customHeight="1">
      <c r="A492" t="str">
        <f>VLOOKUP(B492,'PUBLIC &amp; PRIVATE'!D:I,6,FALSE)</f>
        <v>2508</v>
      </c>
      <c r="B492" s="33" t="s">
        <v>498</v>
      </c>
      <c r="C492" s="2" t="str">
        <f>VLOOKUP(B492,'PUBLIC &amp; PRIVATE'!D:H,2,FALSE)</f>
        <v>13989 Hazel Dell Parkway</v>
      </c>
      <c r="D492" s="2" t="str">
        <f>VLOOKUP(B492,'PUBLIC &amp; PRIVATE'!D:H,3,FALSE)</f>
        <v>Carmel</v>
      </c>
      <c r="E492" s="2" t="str">
        <f>VLOOKUP(C492,'PUBLIC &amp; PRIVATE'!E:I,4,FALSE)</f>
        <v>46033-8803</v>
      </c>
      <c r="F492" s="2">
        <v>106</v>
      </c>
      <c r="G492" s="2">
        <v>112</v>
      </c>
      <c r="H492" s="2">
        <v>117</v>
      </c>
      <c r="I492" s="4">
        <f t="shared" si="104"/>
        <v>335</v>
      </c>
      <c r="J492" s="13">
        <f t="shared" si="105"/>
        <v>33.5</v>
      </c>
      <c r="K492" s="13">
        <f t="shared" si="106"/>
        <v>368.5</v>
      </c>
      <c r="L492" s="2">
        <v>115</v>
      </c>
      <c r="M492" s="2">
        <v>104</v>
      </c>
      <c r="N492" s="2">
        <v>122</v>
      </c>
      <c r="O492" s="4">
        <f t="shared" si="107"/>
        <v>341</v>
      </c>
      <c r="P492" s="13">
        <f t="shared" si="108"/>
        <v>34.1</v>
      </c>
      <c r="Q492" s="13">
        <f t="shared" si="109"/>
        <v>375.1</v>
      </c>
      <c r="R492" s="2"/>
      <c r="S492" s="2"/>
      <c r="T492" s="2"/>
      <c r="U492" s="4">
        <f t="shared" si="98"/>
        <v>0</v>
      </c>
      <c r="V492" s="13">
        <f t="shared" si="99"/>
        <v>0</v>
      </c>
      <c r="W492" s="13">
        <f t="shared" si="100"/>
        <v>0</v>
      </c>
      <c r="X492" s="2"/>
      <c r="Y492" s="2"/>
      <c r="Z492" s="4">
        <f t="shared" si="101"/>
        <v>0</v>
      </c>
      <c r="AA492" s="13">
        <f t="shared" si="102"/>
        <v>0</v>
      </c>
      <c r="AB492" s="13">
        <f>Z492+AA492</f>
        <v>0</v>
      </c>
      <c r="AC492" s="2"/>
      <c r="AD492" s="2"/>
      <c r="AE492" s="4">
        <f t="shared" si="103"/>
        <v>0</v>
      </c>
      <c r="AF492" s="15">
        <f>AE492*0.1</f>
        <v>0</v>
      </c>
      <c r="AG492" s="22">
        <f>AE492+AF492</f>
        <v>0</v>
      </c>
      <c r="AH492" s="64">
        <f t="shared" si="110"/>
        <v>0</v>
      </c>
      <c r="AJ492">
        <f t="shared" si="111"/>
        <v>0</v>
      </c>
      <c r="AK492">
        <f>IF(W492&gt;0,2,IF(AB492&gt;0,2,IF(AG492&gt;0,2,0)))</f>
        <v>0</v>
      </c>
      <c r="AL492">
        <v>2</v>
      </c>
      <c r="AM492" s="64">
        <f>IF(W492&gt;0,VLOOKUP(B492,EnrollmentEthnicityFreeMealsSch!B:E,4,FALSE),0)/3</f>
        <v>0</v>
      </c>
    </row>
    <row r="493" spans="1:39" ht="15" customHeight="1">
      <c r="A493" t="str">
        <f>VLOOKUP(B493,'PUBLIC &amp; PRIVATE'!D:I,6,FALSE)</f>
        <v>2509</v>
      </c>
      <c r="B493" s="33" t="s">
        <v>499</v>
      </c>
      <c r="C493" s="2" t="str">
        <f>VLOOKUP(B493,'PUBLIC &amp; PRIVATE'!D:H,2,FALSE)</f>
        <v>101 4th Ave SE</v>
      </c>
      <c r="D493" s="2" t="str">
        <f>VLOOKUP(B493,'PUBLIC &amp; PRIVATE'!D:H,3,FALSE)</f>
        <v>Carmel</v>
      </c>
      <c r="E493" s="2" t="str">
        <f>VLOOKUP(C493,'PUBLIC &amp; PRIVATE'!E:I,4,FALSE)</f>
        <v>46032-2296</v>
      </c>
      <c r="F493" s="2">
        <v>75</v>
      </c>
      <c r="G493" s="2">
        <v>92</v>
      </c>
      <c r="H493" s="2">
        <v>67</v>
      </c>
      <c r="I493" s="4">
        <f t="shared" si="104"/>
        <v>234</v>
      </c>
      <c r="J493" s="13">
        <f t="shared" si="105"/>
        <v>23.400000000000002</v>
      </c>
      <c r="K493" s="13">
        <f t="shared" si="106"/>
        <v>257.39999999999998</v>
      </c>
      <c r="L493" s="2">
        <v>85</v>
      </c>
      <c r="M493" s="2">
        <v>73</v>
      </c>
      <c r="N493" s="2">
        <v>89</v>
      </c>
      <c r="O493" s="4">
        <f t="shared" si="107"/>
        <v>247</v>
      </c>
      <c r="P493" s="13">
        <f t="shared" si="108"/>
        <v>24.700000000000003</v>
      </c>
      <c r="Q493" s="13">
        <f t="shared" si="109"/>
        <v>271.7</v>
      </c>
      <c r="R493" s="2"/>
      <c r="S493" s="2"/>
      <c r="T493" s="2"/>
      <c r="U493" s="4">
        <f t="shared" si="98"/>
        <v>0</v>
      </c>
      <c r="V493" s="13">
        <f t="shared" si="99"/>
        <v>0</v>
      </c>
      <c r="W493" s="13">
        <f t="shared" si="100"/>
        <v>0</v>
      </c>
      <c r="X493" s="2"/>
      <c r="Y493" s="2"/>
      <c r="Z493" s="4">
        <f t="shared" si="101"/>
        <v>0</v>
      </c>
      <c r="AA493" s="13">
        <f t="shared" si="102"/>
        <v>0</v>
      </c>
      <c r="AB493" s="13">
        <f>Z493+AA493</f>
        <v>0</v>
      </c>
      <c r="AC493" s="2"/>
      <c r="AD493" s="2"/>
      <c r="AE493" s="4">
        <f t="shared" si="103"/>
        <v>0</v>
      </c>
      <c r="AF493" s="15">
        <f>AE493*0.1</f>
        <v>0</v>
      </c>
      <c r="AG493" s="22">
        <f>AE493+AF493</f>
        <v>0</v>
      </c>
      <c r="AH493" s="64">
        <f t="shared" si="110"/>
        <v>0</v>
      </c>
      <c r="AJ493">
        <f t="shared" si="111"/>
        <v>0</v>
      </c>
      <c r="AK493">
        <f>IF(W493&gt;0,2,IF(AB493&gt;0,2,IF(AG493&gt;0,2,0)))</f>
        <v>0</v>
      </c>
      <c r="AL493">
        <v>2</v>
      </c>
      <c r="AM493" s="64">
        <f>IF(W493&gt;0,VLOOKUP(B493,EnrollmentEthnicityFreeMealsSch!B:E,4,FALSE),0)/3</f>
        <v>0</v>
      </c>
    </row>
    <row r="494" spans="1:39" ht="15" customHeight="1">
      <c r="A494" t="str">
        <f>VLOOKUP(B494,'PUBLIC &amp; PRIVATE'!D:I,6,FALSE)</f>
        <v>2510</v>
      </c>
      <c r="B494" s="33" t="s">
        <v>500</v>
      </c>
      <c r="C494" s="2" t="str">
        <f>VLOOKUP(B494,'PUBLIC &amp; PRIVATE'!D:H,2,FALSE)</f>
        <v>12415 Shelborne Rd</v>
      </c>
      <c r="D494" s="2" t="str">
        <f>VLOOKUP(B494,'PUBLIC &amp; PRIVATE'!D:H,3,FALSE)</f>
        <v>Carmel</v>
      </c>
      <c r="E494" s="2" t="str">
        <f>VLOOKUP(C494,'PUBLIC &amp; PRIVATE'!E:I,4,FALSE)</f>
        <v>46032-0000</v>
      </c>
      <c r="F494" s="2">
        <v>113</v>
      </c>
      <c r="G494" s="2">
        <v>110</v>
      </c>
      <c r="H494" s="2">
        <v>105</v>
      </c>
      <c r="I494" s="4">
        <f t="shared" si="104"/>
        <v>328</v>
      </c>
      <c r="J494" s="13">
        <f t="shared" si="105"/>
        <v>32.800000000000004</v>
      </c>
      <c r="K494" s="13">
        <f t="shared" si="106"/>
        <v>360.8</v>
      </c>
      <c r="L494" s="2">
        <v>134</v>
      </c>
      <c r="M494" s="2">
        <v>137</v>
      </c>
      <c r="N494" s="2">
        <v>144</v>
      </c>
      <c r="O494" s="4">
        <f t="shared" si="107"/>
        <v>415</v>
      </c>
      <c r="P494" s="13">
        <f t="shared" si="108"/>
        <v>41.5</v>
      </c>
      <c r="Q494" s="13">
        <f t="shared" si="109"/>
        <v>456.5</v>
      </c>
      <c r="R494" s="2"/>
      <c r="S494" s="2"/>
      <c r="T494" s="2"/>
      <c r="U494" s="4">
        <f t="shared" si="98"/>
        <v>0</v>
      </c>
      <c r="V494" s="13">
        <f t="shared" si="99"/>
        <v>0</v>
      </c>
      <c r="W494" s="13">
        <f t="shared" si="100"/>
        <v>0</v>
      </c>
      <c r="X494" s="2"/>
      <c r="Y494" s="2"/>
      <c r="Z494" s="4">
        <f t="shared" si="101"/>
        <v>0</v>
      </c>
      <c r="AA494" s="13">
        <f t="shared" si="102"/>
        <v>0</v>
      </c>
      <c r="AB494" s="13">
        <f>Z494+AA494</f>
        <v>0</v>
      </c>
      <c r="AC494" s="2"/>
      <c r="AD494" s="2"/>
      <c r="AE494" s="4">
        <f t="shared" si="103"/>
        <v>0</v>
      </c>
      <c r="AF494" s="15">
        <f>AE494*0.1</f>
        <v>0</v>
      </c>
      <c r="AG494" s="22">
        <f>AE494+AF494</f>
        <v>0</v>
      </c>
      <c r="AH494" s="64">
        <f t="shared" si="110"/>
        <v>0</v>
      </c>
      <c r="AJ494">
        <f t="shared" si="111"/>
        <v>0</v>
      </c>
      <c r="AK494">
        <f>IF(W494&gt;0,2,IF(AB494&gt;0,2,IF(AG494&gt;0,2,0)))</f>
        <v>0</v>
      </c>
      <c r="AL494">
        <v>2</v>
      </c>
      <c r="AM494" s="64">
        <f>IF(W494&gt;0,VLOOKUP(B494,EnrollmentEthnicityFreeMealsSch!B:E,4,FALSE),0)/3</f>
        <v>0</v>
      </c>
    </row>
    <row r="495" spans="1:39" ht="15" customHeight="1">
      <c r="A495" t="str">
        <f>VLOOKUP(B495,'PUBLIC &amp; PRIVATE'!D:I,6,FALSE)</f>
        <v>2511</v>
      </c>
      <c r="B495" s="33" t="s">
        <v>501</v>
      </c>
      <c r="C495" s="2" t="str">
        <f>VLOOKUP(B495,'PUBLIC &amp; PRIVATE'!D:H,2,FALSE)</f>
        <v>300 S Guilford Rd</v>
      </c>
      <c r="D495" s="2" t="str">
        <f>VLOOKUP(B495,'PUBLIC &amp; PRIVATE'!D:H,3,FALSE)</f>
        <v>Carmel</v>
      </c>
      <c r="E495" s="2" t="str">
        <f>VLOOKUP(C495,'PUBLIC &amp; PRIVATE'!E:I,4,FALSE)</f>
        <v>46032-1598</v>
      </c>
      <c r="F495" s="2"/>
      <c r="G495" s="2"/>
      <c r="H495" s="2"/>
      <c r="I495" s="4">
        <f t="shared" si="104"/>
        <v>0</v>
      </c>
      <c r="J495" s="13">
        <f t="shared" si="105"/>
        <v>0</v>
      </c>
      <c r="K495" s="13">
        <f t="shared" si="106"/>
        <v>0</v>
      </c>
      <c r="L495" s="2"/>
      <c r="M495" s="2"/>
      <c r="N495" s="2"/>
      <c r="O495" s="4">
        <f t="shared" si="107"/>
        <v>0</v>
      </c>
      <c r="P495" s="13">
        <f t="shared" si="108"/>
        <v>0</v>
      </c>
      <c r="Q495" s="13">
        <f t="shared" si="109"/>
        <v>0</v>
      </c>
      <c r="R495" s="2">
        <v>465</v>
      </c>
      <c r="S495" s="2">
        <v>425</v>
      </c>
      <c r="T495" s="2">
        <v>486</v>
      </c>
      <c r="U495" s="4">
        <f t="shared" si="98"/>
        <v>1376</v>
      </c>
      <c r="V495" s="13">
        <f t="shared" si="99"/>
        <v>137.6</v>
      </c>
      <c r="W495" s="13">
        <f t="shared" si="100"/>
        <v>1513.6</v>
      </c>
      <c r="X495" s="2"/>
      <c r="Y495" s="2"/>
      <c r="Z495" s="4">
        <f t="shared" si="101"/>
        <v>0</v>
      </c>
      <c r="AA495" s="13">
        <f t="shared" si="102"/>
        <v>0</v>
      </c>
      <c r="AB495" s="13">
        <f>Z495+AA495</f>
        <v>0</v>
      </c>
      <c r="AC495" s="2"/>
      <c r="AD495" s="2"/>
      <c r="AE495" s="4">
        <f t="shared" si="103"/>
        <v>0</v>
      </c>
      <c r="AF495" s="15">
        <f>AE495*0.1</f>
        <v>0</v>
      </c>
      <c r="AG495" s="22">
        <f>AE495+AF495</f>
        <v>0</v>
      </c>
      <c r="AH495" s="64">
        <f t="shared" si="110"/>
        <v>0</v>
      </c>
      <c r="AJ495">
        <f t="shared" si="111"/>
        <v>0</v>
      </c>
      <c r="AK495">
        <f>IF(W495&gt;0,2,IF(AB495&gt;0,2,IF(AG495&gt;0,2,0)))</f>
        <v>2</v>
      </c>
      <c r="AL495">
        <v>2</v>
      </c>
      <c r="AM495" s="64">
        <f>IF(W495&gt;0,VLOOKUP(B495,EnrollmentEthnicityFreeMealsSch!B:E,4,FALSE),0)/3</f>
        <v>75.333333333333329</v>
      </c>
    </row>
    <row r="496" spans="1:39" ht="15" customHeight="1">
      <c r="A496" t="str">
        <f>VLOOKUP(B496,'PUBLIC &amp; PRIVATE'!D:I,6,FALSE)</f>
        <v>2512</v>
      </c>
      <c r="B496" s="33" t="s">
        <v>502</v>
      </c>
      <c r="C496" s="2" t="str">
        <f>VLOOKUP(B496,'PUBLIC &amp; PRIVATE'!D:H,2,FALSE)</f>
        <v>900 W 136th St</v>
      </c>
      <c r="D496" s="2" t="str">
        <f>VLOOKUP(B496,'PUBLIC &amp; PRIVATE'!D:H,3,FALSE)</f>
        <v>Carmel</v>
      </c>
      <c r="E496" s="2" t="str">
        <f>VLOOKUP(C496,'PUBLIC &amp; PRIVATE'!E:I,4,FALSE)</f>
        <v>46032-1312</v>
      </c>
      <c r="F496" s="2">
        <v>119</v>
      </c>
      <c r="G496" s="2">
        <v>93</v>
      </c>
      <c r="H496" s="2">
        <v>130</v>
      </c>
      <c r="I496" s="4">
        <f t="shared" si="104"/>
        <v>342</v>
      </c>
      <c r="J496" s="13">
        <f t="shared" si="105"/>
        <v>34.200000000000003</v>
      </c>
      <c r="K496" s="13">
        <f t="shared" si="106"/>
        <v>376.2</v>
      </c>
      <c r="L496" s="2">
        <v>112</v>
      </c>
      <c r="M496" s="2">
        <v>118</v>
      </c>
      <c r="N496" s="2">
        <v>138</v>
      </c>
      <c r="O496" s="4">
        <f t="shared" si="107"/>
        <v>368</v>
      </c>
      <c r="P496" s="13">
        <f t="shared" si="108"/>
        <v>36.800000000000004</v>
      </c>
      <c r="Q496" s="13">
        <f t="shared" si="109"/>
        <v>404.8</v>
      </c>
      <c r="R496" s="2"/>
      <c r="S496" s="2"/>
      <c r="T496" s="2"/>
      <c r="U496" s="4">
        <f t="shared" si="98"/>
        <v>0</v>
      </c>
      <c r="V496" s="13">
        <f t="shared" si="99"/>
        <v>0</v>
      </c>
      <c r="W496" s="13">
        <f t="shared" si="100"/>
        <v>0</v>
      </c>
      <c r="X496" s="2"/>
      <c r="Y496" s="2"/>
      <c r="Z496" s="4">
        <f t="shared" si="101"/>
        <v>0</v>
      </c>
      <c r="AA496" s="13">
        <f t="shared" si="102"/>
        <v>0</v>
      </c>
      <c r="AB496" s="13">
        <f>Z496+AA496</f>
        <v>0</v>
      </c>
      <c r="AC496" s="2"/>
      <c r="AD496" s="2"/>
      <c r="AE496" s="4">
        <f t="shared" si="103"/>
        <v>0</v>
      </c>
      <c r="AF496" s="15">
        <f>AE496*0.1</f>
        <v>0</v>
      </c>
      <c r="AG496" s="22">
        <f>AE496+AF496</f>
        <v>0</v>
      </c>
      <c r="AH496" s="64">
        <f t="shared" si="110"/>
        <v>0</v>
      </c>
      <c r="AJ496">
        <f t="shared" si="111"/>
        <v>0</v>
      </c>
      <c r="AK496">
        <f>IF(W496&gt;0,2,IF(AB496&gt;0,2,IF(AG496&gt;0,2,0)))</f>
        <v>0</v>
      </c>
      <c r="AL496">
        <v>2</v>
      </c>
      <c r="AM496" s="64">
        <f>IF(W496&gt;0,VLOOKUP(B496,EnrollmentEthnicityFreeMealsSch!B:E,4,FALSE),0)/3</f>
        <v>0</v>
      </c>
    </row>
    <row r="497" spans="1:39" ht="15" customHeight="1">
      <c r="A497" t="str">
        <f>VLOOKUP(B497,'PUBLIC &amp; PRIVATE'!D:I,6,FALSE)</f>
        <v>2513</v>
      </c>
      <c r="B497" s="33" t="s">
        <v>503</v>
      </c>
      <c r="C497" s="2" t="str">
        <f>VLOOKUP(B497,'PUBLIC &amp; PRIVATE'!D:H,2,FALSE)</f>
        <v>10404 Orchard Park S Dr</v>
      </c>
      <c r="D497" s="2" t="str">
        <f>VLOOKUP(B497,'PUBLIC &amp; PRIVATE'!D:H,3,FALSE)</f>
        <v>Indianapolis</v>
      </c>
      <c r="E497" s="2" t="str">
        <f>VLOOKUP(C497,'PUBLIC &amp; PRIVATE'!E:I,4,FALSE)</f>
        <v>46280-1524</v>
      </c>
      <c r="F497" s="2">
        <v>119</v>
      </c>
      <c r="G497" s="2">
        <v>122</v>
      </c>
      <c r="H497" s="2">
        <v>102</v>
      </c>
      <c r="I497" s="4">
        <f t="shared" si="104"/>
        <v>343</v>
      </c>
      <c r="J497" s="13">
        <f t="shared" si="105"/>
        <v>34.300000000000004</v>
      </c>
      <c r="K497" s="13">
        <f t="shared" si="106"/>
        <v>377.3</v>
      </c>
      <c r="L497" s="2">
        <v>117</v>
      </c>
      <c r="M497" s="2">
        <v>114</v>
      </c>
      <c r="N497" s="2">
        <v>105</v>
      </c>
      <c r="O497" s="4">
        <f t="shared" si="107"/>
        <v>336</v>
      </c>
      <c r="P497" s="13">
        <f t="shared" si="108"/>
        <v>33.6</v>
      </c>
      <c r="Q497" s="13">
        <f t="shared" si="109"/>
        <v>369.6</v>
      </c>
      <c r="R497" s="2"/>
      <c r="S497" s="2"/>
      <c r="T497" s="2"/>
      <c r="U497" s="4">
        <f t="shared" si="98"/>
        <v>0</v>
      </c>
      <c r="V497" s="13">
        <f t="shared" si="99"/>
        <v>0</v>
      </c>
      <c r="W497" s="13">
        <f t="shared" si="100"/>
        <v>0</v>
      </c>
      <c r="X497" s="2"/>
      <c r="Y497" s="2"/>
      <c r="Z497" s="4">
        <f t="shared" si="101"/>
        <v>0</v>
      </c>
      <c r="AA497" s="13">
        <f t="shared" si="102"/>
        <v>0</v>
      </c>
      <c r="AB497" s="13">
        <f>Z497+AA497</f>
        <v>0</v>
      </c>
      <c r="AC497" s="2"/>
      <c r="AD497" s="2"/>
      <c r="AE497" s="4">
        <f t="shared" si="103"/>
        <v>0</v>
      </c>
      <c r="AF497" s="15">
        <f>AE497*0.1</f>
        <v>0</v>
      </c>
      <c r="AG497" s="22">
        <f>AE497+AF497</f>
        <v>0</v>
      </c>
      <c r="AH497" s="64">
        <f t="shared" si="110"/>
        <v>0</v>
      </c>
      <c r="AJ497">
        <f t="shared" si="111"/>
        <v>0</v>
      </c>
      <c r="AK497">
        <f>IF(W497&gt;0,2,IF(AB497&gt;0,2,IF(AG497&gt;0,2,0)))</f>
        <v>0</v>
      </c>
      <c r="AL497">
        <v>2</v>
      </c>
      <c r="AM497" s="64">
        <f>IF(W497&gt;0,VLOOKUP(B497,EnrollmentEthnicityFreeMealsSch!B:E,4,FALSE),0)/3</f>
        <v>0</v>
      </c>
    </row>
    <row r="498" spans="1:39" ht="15" customHeight="1">
      <c r="A498" t="str">
        <f>VLOOKUP(B498,'PUBLIC &amp; PRIVATE'!D:I,6,FALSE)</f>
        <v>2515</v>
      </c>
      <c r="B498" s="33" t="s">
        <v>504</v>
      </c>
      <c r="C498" s="2" t="str">
        <f>VLOOKUP(B498,'PUBLIC &amp; PRIVATE'!D:H,2,FALSE)</f>
        <v>14200 N River Rd</v>
      </c>
      <c r="D498" s="2" t="str">
        <f>VLOOKUP(B498,'PUBLIC &amp; PRIVATE'!D:H,3,FALSE)</f>
        <v>Carmel</v>
      </c>
      <c r="E498" s="2" t="str">
        <f>VLOOKUP(C498,'PUBLIC &amp; PRIVATE'!E:I,4,FALSE)</f>
        <v>46033-9616</v>
      </c>
      <c r="F498" s="2">
        <v>94</v>
      </c>
      <c r="G498" s="2">
        <v>94</v>
      </c>
      <c r="H498" s="2">
        <v>96</v>
      </c>
      <c r="I498" s="4">
        <f t="shared" si="104"/>
        <v>284</v>
      </c>
      <c r="J498" s="13">
        <f t="shared" si="105"/>
        <v>28.400000000000002</v>
      </c>
      <c r="K498" s="13">
        <f t="shared" si="106"/>
        <v>312.39999999999998</v>
      </c>
      <c r="L498" s="2">
        <v>120</v>
      </c>
      <c r="M498" s="2">
        <v>102</v>
      </c>
      <c r="N498" s="2">
        <v>134</v>
      </c>
      <c r="O498" s="4">
        <f t="shared" si="107"/>
        <v>356</v>
      </c>
      <c r="P498" s="13">
        <f t="shared" si="108"/>
        <v>35.6</v>
      </c>
      <c r="Q498" s="13">
        <f t="shared" si="109"/>
        <v>391.6</v>
      </c>
      <c r="R498" s="2"/>
      <c r="S498" s="2"/>
      <c r="T498" s="2"/>
      <c r="U498" s="4">
        <f t="shared" si="98"/>
        <v>0</v>
      </c>
      <c r="V498" s="13">
        <f t="shared" si="99"/>
        <v>0</v>
      </c>
      <c r="W498" s="13">
        <f t="shared" si="100"/>
        <v>0</v>
      </c>
      <c r="X498" s="2"/>
      <c r="Y498" s="2"/>
      <c r="Z498" s="4">
        <f t="shared" si="101"/>
        <v>0</v>
      </c>
      <c r="AA498" s="13">
        <f t="shared" si="102"/>
        <v>0</v>
      </c>
      <c r="AB498" s="13">
        <f>Z498+AA498</f>
        <v>0</v>
      </c>
      <c r="AC498" s="2"/>
      <c r="AD498" s="2"/>
      <c r="AE498" s="4">
        <f t="shared" si="103"/>
        <v>0</v>
      </c>
      <c r="AF498" s="15">
        <f>AE498*0.1</f>
        <v>0</v>
      </c>
      <c r="AG498" s="22">
        <f>AE498+AF498</f>
        <v>0</v>
      </c>
      <c r="AH498" s="64">
        <f t="shared" si="110"/>
        <v>0</v>
      </c>
      <c r="AJ498">
        <f t="shared" si="111"/>
        <v>0</v>
      </c>
      <c r="AK498">
        <f>IF(W498&gt;0,2,IF(AB498&gt;0,2,IF(AG498&gt;0,2,0)))</f>
        <v>0</v>
      </c>
      <c r="AL498">
        <v>2</v>
      </c>
      <c r="AM498" s="64">
        <f>IF(W498&gt;0,VLOOKUP(B498,EnrollmentEthnicityFreeMealsSch!B:E,4,FALSE),0)/3</f>
        <v>0</v>
      </c>
    </row>
    <row r="499" spans="1:39" ht="15" customHeight="1">
      <c r="A499" t="str">
        <f>VLOOKUP(B499,'PUBLIC &amp; PRIVATE'!D:I,6,FALSE)</f>
        <v>2516</v>
      </c>
      <c r="B499" s="33" t="s">
        <v>505</v>
      </c>
      <c r="C499" s="2" t="str">
        <f>VLOOKUP(B499,'PUBLIC &amp; PRIVATE'!D:H,2,FALSE)</f>
        <v>4242 E 126th St</v>
      </c>
      <c r="D499" s="2" t="str">
        <f>VLOOKUP(B499,'PUBLIC &amp; PRIVATE'!D:H,3,FALSE)</f>
        <v>Carmel</v>
      </c>
      <c r="E499" s="2" t="str">
        <f>VLOOKUP(C499,'PUBLIC &amp; PRIVATE'!E:I,4,FALSE)</f>
        <v>46033-2499</v>
      </c>
      <c r="F499" s="2">
        <v>94</v>
      </c>
      <c r="G499" s="2">
        <v>99</v>
      </c>
      <c r="H499" s="2">
        <v>83</v>
      </c>
      <c r="I499" s="4">
        <f t="shared" si="104"/>
        <v>276</v>
      </c>
      <c r="J499" s="13">
        <f t="shared" si="105"/>
        <v>27.6</v>
      </c>
      <c r="K499" s="13">
        <f t="shared" si="106"/>
        <v>303.60000000000002</v>
      </c>
      <c r="L499" s="2">
        <v>100</v>
      </c>
      <c r="M499" s="2">
        <v>92</v>
      </c>
      <c r="N499" s="2">
        <v>107</v>
      </c>
      <c r="O499" s="4">
        <f t="shared" si="107"/>
        <v>299</v>
      </c>
      <c r="P499" s="13">
        <f t="shared" si="108"/>
        <v>29.900000000000002</v>
      </c>
      <c r="Q499" s="13">
        <f t="shared" si="109"/>
        <v>328.9</v>
      </c>
      <c r="R499" s="2"/>
      <c r="S499" s="2"/>
      <c r="T499" s="2"/>
      <c r="U499" s="4">
        <f t="shared" si="98"/>
        <v>0</v>
      </c>
      <c r="V499" s="13">
        <f t="shared" si="99"/>
        <v>0</v>
      </c>
      <c r="W499" s="13">
        <f t="shared" si="100"/>
        <v>0</v>
      </c>
      <c r="X499" s="2"/>
      <c r="Y499" s="2"/>
      <c r="Z499" s="4">
        <f t="shared" si="101"/>
        <v>0</v>
      </c>
      <c r="AA499" s="13">
        <f t="shared" si="102"/>
        <v>0</v>
      </c>
      <c r="AB499" s="13">
        <f>Z499+AA499</f>
        <v>0</v>
      </c>
      <c r="AC499" s="2"/>
      <c r="AD499" s="2"/>
      <c r="AE499" s="4">
        <f t="shared" si="103"/>
        <v>0</v>
      </c>
      <c r="AF499" s="15">
        <f>AE499*0.1</f>
        <v>0</v>
      </c>
      <c r="AG499" s="22">
        <f>AE499+AF499</f>
        <v>0</v>
      </c>
      <c r="AH499" s="64">
        <f t="shared" si="110"/>
        <v>0</v>
      </c>
      <c r="AJ499">
        <f t="shared" si="111"/>
        <v>0</v>
      </c>
      <c r="AK499">
        <f>IF(W499&gt;0,2,IF(AB499&gt;0,2,IF(AG499&gt;0,2,0)))</f>
        <v>0</v>
      </c>
      <c r="AL499">
        <v>2</v>
      </c>
      <c r="AM499" s="64">
        <f>IF(W499&gt;0,VLOOKUP(B499,EnrollmentEthnicityFreeMealsSch!B:E,4,FALSE),0)/3</f>
        <v>0</v>
      </c>
    </row>
    <row r="500" spans="1:39" ht="15" customHeight="1">
      <c r="A500" t="str">
        <f>VLOOKUP(B500,'PUBLIC &amp; PRIVATE'!D:I,6,FALSE)</f>
        <v>2518</v>
      </c>
      <c r="B500" s="33" t="s">
        <v>506</v>
      </c>
      <c r="C500" s="2" t="str">
        <f>VLOOKUP(B500,'PUBLIC &amp; PRIVATE'!D:H,2,FALSE)</f>
        <v>10721 Lakeshore Dr W</v>
      </c>
      <c r="D500" s="2" t="str">
        <f>VLOOKUP(B500,'PUBLIC &amp; PRIVATE'!D:H,3,FALSE)</f>
        <v>Carmel</v>
      </c>
      <c r="E500" s="2" t="str">
        <f>VLOOKUP(C500,'PUBLIC &amp; PRIVATE'!E:I,4,FALSE)</f>
        <v>46033-3999</v>
      </c>
      <c r="F500" s="2">
        <v>101</v>
      </c>
      <c r="G500" s="2">
        <v>100</v>
      </c>
      <c r="H500" s="2">
        <v>109</v>
      </c>
      <c r="I500" s="4">
        <f t="shared" si="104"/>
        <v>310</v>
      </c>
      <c r="J500" s="13">
        <f t="shared" si="105"/>
        <v>31</v>
      </c>
      <c r="K500" s="13">
        <f t="shared" si="106"/>
        <v>341</v>
      </c>
      <c r="L500" s="2">
        <v>103</v>
      </c>
      <c r="M500" s="2">
        <v>113</v>
      </c>
      <c r="N500" s="2">
        <v>113</v>
      </c>
      <c r="O500" s="4">
        <f t="shared" si="107"/>
        <v>329</v>
      </c>
      <c r="P500" s="13">
        <f t="shared" si="108"/>
        <v>32.9</v>
      </c>
      <c r="Q500" s="13">
        <f t="shared" si="109"/>
        <v>361.9</v>
      </c>
      <c r="R500" s="2"/>
      <c r="S500" s="2"/>
      <c r="T500" s="2"/>
      <c r="U500" s="4">
        <f t="shared" si="98"/>
        <v>0</v>
      </c>
      <c r="V500" s="13">
        <f t="shared" si="99"/>
        <v>0</v>
      </c>
      <c r="W500" s="13">
        <f t="shared" si="100"/>
        <v>0</v>
      </c>
      <c r="X500" s="2"/>
      <c r="Y500" s="2"/>
      <c r="Z500" s="4">
        <f t="shared" si="101"/>
        <v>0</v>
      </c>
      <c r="AA500" s="13">
        <f t="shared" si="102"/>
        <v>0</v>
      </c>
      <c r="AB500" s="13">
        <f>Z500+AA500</f>
        <v>0</v>
      </c>
      <c r="AC500" s="2"/>
      <c r="AD500" s="2"/>
      <c r="AE500" s="4">
        <f t="shared" si="103"/>
        <v>0</v>
      </c>
      <c r="AF500" s="15">
        <f>AE500*0.1</f>
        <v>0</v>
      </c>
      <c r="AG500" s="22">
        <f>AE500+AF500</f>
        <v>0</v>
      </c>
      <c r="AH500" s="64">
        <f t="shared" si="110"/>
        <v>0</v>
      </c>
      <c r="AJ500">
        <f t="shared" si="111"/>
        <v>0</v>
      </c>
      <c r="AK500">
        <f>IF(W500&gt;0,2,IF(AB500&gt;0,2,IF(AG500&gt;0,2,0)))</f>
        <v>0</v>
      </c>
      <c r="AL500">
        <v>2</v>
      </c>
      <c r="AM500" s="64">
        <f>IF(W500&gt;0,VLOOKUP(B500,EnrollmentEthnicityFreeMealsSch!B:E,4,FALSE),0)/3</f>
        <v>0</v>
      </c>
    </row>
    <row r="501" spans="1:39" ht="15" customHeight="1">
      <c r="A501" t="str">
        <f>VLOOKUP(B501,'PUBLIC &amp; PRIVATE'!D:I,6,FALSE)</f>
        <v>2520</v>
      </c>
      <c r="B501" s="33" t="s">
        <v>507</v>
      </c>
      <c r="C501" s="2" t="str">
        <f>VLOOKUP(B501,'PUBLIC &amp; PRIVATE'!D:H,2,FALSE)</f>
        <v>3525 W 126th St</v>
      </c>
      <c r="D501" s="2" t="str">
        <f>VLOOKUP(B501,'PUBLIC &amp; PRIVATE'!D:H,3,FALSE)</f>
        <v>Carmel</v>
      </c>
      <c r="E501" s="2" t="str">
        <f>VLOOKUP(C501,'PUBLIC &amp; PRIVATE'!E:I,4,FALSE)</f>
        <v>46032-0000</v>
      </c>
      <c r="F501" s="2"/>
      <c r="G501" s="2"/>
      <c r="H501" s="2"/>
      <c r="I501" s="4">
        <f t="shared" si="104"/>
        <v>0</v>
      </c>
      <c r="J501" s="13">
        <f t="shared" si="105"/>
        <v>0</v>
      </c>
      <c r="K501" s="13">
        <f t="shared" si="106"/>
        <v>0</v>
      </c>
      <c r="L501" s="2"/>
      <c r="M501" s="2"/>
      <c r="N501" s="2"/>
      <c r="O501" s="4">
        <f t="shared" si="107"/>
        <v>0</v>
      </c>
      <c r="P501" s="13">
        <f t="shared" si="108"/>
        <v>0</v>
      </c>
      <c r="Q501" s="13">
        <f t="shared" si="109"/>
        <v>0</v>
      </c>
      <c r="R501" s="2">
        <v>409</v>
      </c>
      <c r="S501" s="2">
        <v>411</v>
      </c>
      <c r="T501" s="2">
        <v>424</v>
      </c>
      <c r="U501" s="4">
        <f t="shared" si="98"/>
        <v>1244</v>
      </c>
      <c r="V501" s="13">
        <f t="shared" si="99"/>
        <v>124.4</v>
      </c>
      <c r="W501" s="13">
        <f t="shared" si="100"/>
        <v>1368.4</v>
      </c>
      <c r="X501" s="2"/>
      <c r="Y501" s="2"/>
      <c r="Z501" s="4">
        <f t="shared" si="101"/>
        <v>0</v>
      </c>
      <c r="AA501" s="13">
        <f t="shared" si="102"/>
        <v>0</v>
      </c>
      <c r="AB501" s="13">
        <f>Z501+AA501</f>
        <v>0</v>
      </c>
      <c r="AC501" s="2"/>
      <c r="AD501" s="2"/>
      <c r="AE501" s="4">
        <f t="shared" si="103"/>
        <v>0</v>
      </c>
      <c r="AF501" s="15">
        <f>AE501*0.1</f>
        <v>0</v>
      </c>
      <c r="AG501" s="22">
        <f>AE501+AF501</f>
        <v>0</v>
      </c>
      <c r="AH501" s="64">
        <f t="shared" si="110"/>
        <v>0</v>
      </c>
      <c r="AJ501">
        <f t="shared" si="111"/>
        <v>0</v>
      </c>
      <c r="AK501">
        <f>IF(W501&gt;0,2,IF(AB501&gt;0,2,IF(AG501&gt;0,2,0)))</f>
        <v>2</v>
      </c>
      <c r="AL501">
        <v>2</v>
      </c>
      <c r="AM501" s="64">
        <f>IF(W501&gt;0,VLOOKUP(B501,EnrollmentEthnicityFreeMealsSch!B:E,4,FALSE),0)/3</f>
        <v>21</v>
      </c>
    </row>
    <row r="502" spans="1:39" ht="15" customHeight="1">
      <c r="A502" t="str">
        <f>VLOOKUP(B502,'PUBLIC &amp; PRIVATE'!D:I,6,FALSE)</f>
        <v>2522</v>
      </c>
      <c r="B502" s="33" t="s">
        <v>508</v>
      </c>
      <c r="C502" s="2" t="str">
        <f>VLOOKUP(B502,'PUBLIC &amp; PRIVATE'!D:H,2,FALSE)</f>
        <v>10850 Towne Rd</v>
      </c>
      <c r="D502" s="2" t="str">
        <f>VLOOKUP(B502,'PUBLIC &amp; PRIVATE'!D:H,3,FALSE)</f>
        <v>Carmel</v>
      </c>
      <c r="E502" s="2" t="str">
        <f>VLOOKUP(C502,'PUBLIC &amp; PRIVATE'!E:I,4,FALSE)</f>
        <v>46032-0000</v>
      </c>
      <c r="F502" s="2">
        <v>107</v>
      </c>
      <c r="G502" s="2">
        <v>103</v>
      </c>
      <c r="H502" s="2">
        <v>104</v>
      </c>
      <c r="I502" s="4">
        <f t="shared" si="104"/>
        <v>314</v>
      </c>
      <c r="J502" s="13">
        <f t="shared" si="105"/>
        <v>31.400000000000002</v>
      </c>
      <c r="K502" s="13">
        <f t="shared" si="106"/>
        <v>345.4</v>
      </c>
      <c r="L502" s="2">
        <v>127</v>
      </c>
      <c r="M502" s="2">
        <v>95</v>
      </c>
      <c r="N502" s="2">
        <v>123</v>
      </c>
      <c r="O502" s="4">
        <f t="shared" si="107"/>
        <v>345</v>
      </c>
      <c r="P502" s="13">
        <f t="shared" si="108"/>
        <v>34.5</v>
      </c>
      <c r="Q502" s="13">
        <f t="shared" si="109"/>
        <v>379.5</v>
      </c>
      <c r="R502" s="2"/>
      <c r="S502" s="2"/>
      <c r="T502" s="2"/>
      <c r="U502" s="4">
        <f t="shared" si="98"/>
        <v>0</v>
      </c>
      <c r="V502" s="13">
        <f t="shared" si="99"/>
        <v>0</v>
      </c>
      <c r="W502" s="13">
        <f t="shared" si="100"/>
        <v>0</v>
      </c>
      <c r="X502" s="2"/>
      <c r="Y502" s="2"/>
      <c r="Z502" s="4">
        <f t="shared" si="101"/>
        <v>0</v>
      </c>
      <c r="AA502" s="13">
        <f t="shared" si="102"/>
        <v>0</v>
      </c>
      <c r="AB502" s="13">
        <f>Z502+AA502</f>
        <v>0</v>
      </c>
      <c r="AC502" s="2"/>
      <c r="AD502" s="2"/>
      <c r="AE502" s="4">
        <f t="shared" si="103"/>
        <v>0</v>
      </c>
      <c r="AF502" s="15">
        <f>AE502*0.1</f>
        <v>0</v>
      </c>
      <c r="AG502" s="22">
        <f>AE502+AF502</f>
        <v>0</v>
      </c>
      <c r="AH502" s="64">
        <f t="shared" si="110"/>
        <v>0</v>
      </c>
      <c r="AJ502">
        <f t="shared" si="111"/>
        <v>0</v>
      </c>
      <c r="AK502">
        <f>IF(W502&gt;0,2,IF(AB502&gt;0,2,IF(AG502&gt;0,2,0)))</f>
        <v>0</v>
      </c>
      <c r="AL502">
        <v>2</v>
      </c>
      <c r="AM502" s="64">
        <f>IF(W502&gt;0,VLOOKUP(B502,EnrollmentEthnicityFreeMealsSch!B:E,4,FALSE),0)/3</f>
        <v>0</v>
      </c>
    </row>
    <row r="503" spans="1:39" ht="15" customHeight="1">
      <c r="A503" t="str">
        <f>VLOOKUP(B503,'PUBLIC &amp; PRIVATE'!D:I,6,FALSE)</f>
        <v>2526</v>
      </c>
      <c r="B503" s="33" t="s">
        <v>509</v>
      </c>
      <c r="C503" s="2" t="str">
        <f>VLOOKUP(B503,'PUBLIC &amp; PRIVATE'!D:H,2,FALSE)</f>
        <v>3495 W 126 St</v>
      </c>
      <c r="D503" s="2" t="str">
        <f>VLOOKUP(B503,'PUBLIC &amp; PRIVATE'!D:H,3,FALSE)</f>
        <v>Carmel</v>
      </c>
      <c r="E503" s="2" t="str">
        <f>VLOOKUP(C503,'PUBLIC &amp; PRIVATE'!E:I,4,FALSE)</f>
        <v>46032-0000</v>
      </c>
      <c r="F503" s="2">
        <v>110</v>
      </c>
      <c r="G503" s="2">
        <v>115</v>
      </c>
      <c r="H503" s="2">
        <v>131</v>
      </c>
      <c r="I503" s="4">
        <f t="shared" si="104"/>
        <v>356</v>
      </c>
      <c r="J503" s="13">
        <f t="shared" si="105"/>
        <v>35.6</v>
      </c>
      <c r="K503" s="13">
        <f t="shared" si="106"/>
        <v>391.6</v>
      </c>
      <c r="L503" s="2">
        <v>131</v>
      </c>
      <c r="M503" s="2">
        <v>141</v>
      </c>
      <c r="N503" s="2">
        <v>138</v>
      </c>
      <c r="O503" s="4">
        <f t="shared" si="107"/>
        <v>410</v>
      </c>
      <c r="P503" s="13">
        <f t="shared" si="108"/>
        <v>41</v>
      </c>
      <c r="Q503" s="13">
        <f t="shared" si="109"/>
        <v>451</v>
      </c>
      <c r="R503" s="2"/>
      <c r="S503" s="2"/>
      <c r="T503" s="2"/>
      <c r="U503" s="4">
        <f t="shared" si="98"/>
        <v>0</v>
      </c>
      <c r="V503" s="13">
        <f t="shared" si="99"/>
        <v>0</v>
      </c>
      <c r="W503" s="13">
        <f t="shared" si="100"/>
        <v>0</v>
      </c>
      <c r="X503" s="2"/>
      <c r="Y503" s="2"/>
      <c r="Z503" s="4">
        <f t="shared" si="101"/>
        <v>0</v>
      </c>
      <c r="AA503" s="13">
        <f t="shared" si="102"/>
        <v>0</v>
      </c>
      <c r="AB503" s="13">
        <f>Z503+AA503</f>
        <v>0</v>
      </c>
      <c r="AC503" s="2"/>
      <c r="AD503" s="2"/>
      <c r="AE503" s="4">
        <f t="shared" si="103"/>
        <v>0</v>
      </c>
      <c r="AF503" s="15">
        <f>AE503*0.1</f>
        <v>0</v>
      </c>
      <c r="AG503" s="22">
        <f>AE503+AF503</f>
        <v>0</v>
      </c>
      <c r="AH503" s="64">
        <f t="shared" si="110"/>
        <v>0</v>
      </c>
      <c r="AJ503">
        <f t="shared" si="111"/>
        <v>0</v>
      </c>
      <c r="AK503">
        <f>IF(W503&gt;0,2,IF(AB503&gt;0,2,IF(AG503&gt;0,2,0)))</f>
        <v>0</v>
      </c>
      <c r="AL503">
        <v>2</v>
      </c>
      <c r="AM503" s="64">
        <f>IF(W503&gt;0,VLOOKUP(B503,EnrollmentEthnicityFreeMealsSch!B:E,4,FALSE),0)/3</f>
        <v>0</v>
      </c>
    </row>
    <row r="504" spans="1:39" ht="15" customHeight="1">
      <c r="A504" t="str">
        <f>VLOOKUP(B504,'PUBLIC &amp; PRIVATE'!D:I,6,FALSE)</f>
        <v>2517</v>
      </c>
      <c r="B504" s="33" t="s">
        <v>510</v>
      </c>
      <c r="C504" s="2" t="str">
        <f>VLOOKUP(B504,'PUBLIC &amp; PRIVATE'!D:H,2,FALSE)</f>
        <v>18111 Cumberland Rd</v>
      </c>
      <c r="D504" s="2" t="str">
        <f>VLOOKUP(B504,'PUBLIC &amp; PRIVATE'!D:H,3,FALSE)</f>
        <v>Noblesville</v>
      </c>
      <c r="E504" s="2" t="str">
        <f>VLOOKUP(C504,'PUBLIC &amp; PRIVATE'!E:I,4,FALSE)</f>
        <v>46060-0000</v>
      </c>
      <c r="F504" s="2"/>
      <c r="G504" s="2"/>
      <c r="H504" s="2"/>
      <c r="I504" s="4">
        <f t="shared" si="104"/>
        <v>0</v>
      </c>
      <c r="J504" s="13">
        <f t="shared" si="105"/>
        <v>0</v>
      </c>
      <c r="K504" s="13">
        <f t="shared" si="106"/>
        <v>0</v>
      </c>
      <c r="L504" s="2"/>
      <c r="M504" s="2"/>
      <c r="N504" s="2"/>
      <c r="O504" s="4">
        <f t="shared" si="107"/>
        <v>0</v>
      </c>
      <c r="P504" s="13">
        <f t="shared" si="108"/>
        <v>0</v>
      </c>
      <c r="Q504" s="13">
        <f t="shared" si="109"/>
        <v>0</v>
      </c>
      <c r="R504" s="2"/>
      <c r="S504" s="2"/>
      <c r="T504" s="2"/>
      <c r="U504" s="4">
        <f t="shared" si="98"/>
        <v>0</v>
      </c>
      <c r="V504" s="13">
        <f t="shared" si="99"/>
        <v>0</v>
      </c>
      <c r="W504" s="13">
        <f t="shared" si="100"/>
        <v>0</v>
      </c>
      <c r="X504" s="2">
        <v>771</v>
      </c>
      <c r="Y504" s="2">
        <v>764</v>
      </c>
      <c r="Z504" s="4">
        <f t="shared" si="101"/>
        <v>1535</v>
      </c>
      <c r="AA504" s="13">
        <f t="shared" si="102"/>
        <v>153.5</v>
      </c>
      <c r="AB504" s="13">
        <f>Z504+AA504</f>
        <v>1688.5</v>
      </c>
      <c r="AC504" s="2">
        <v>731</v>
      </c>
      <c r="AD504" s="2">
        <v>679</v>
      </c>
      <c r="AE504" s="4">
        <f t="shared" si="103"/>
        <v>1410</v>
      </c>
      <c r="AF504" s="15">
        <f>AE504*0.1</f>
        <v>141</v>
      </c>
      <c r="AG504" s="22">
        <f>AE504+AF504</f>
        <v>1551</v>
      </c>
      <c r="AH504" s="64">
        <f t="shared" si="110"/>
        <v>310.20000000000005</v>
      </c>
      <c r="AJ504">
        <f t="shared" si="111"/>
        <v>1</v>
      </c>
      <c r="AK504">
        <f>IF(W504&gt;0,2,IF(AB504&gt;0,2,IF(AG504&gt;0,2,0)))</f>
        <v>2</v>
      </c>
      <c r="AL504">
        <v>2</v>
      </c>
      <c r="AM504" s="64">
        <f>IF(W504&gt;0,VLOOKUP(B504,EnrollmentEthnicityFreeMealsSch!B:E,4,FALSE),0)/3</f>
        <v>0</v>
      </c>
    </row>
    <row r="505" spans="1:39" ht="15" customHeight="1">
      <c r="A505" t="str">
        <f>VLOOKUP(B505,'PUBLIC &amp; PRIVATE'!D:I,6,FALSE)</f>
        <v>2521</v>
      </c>
      <c r="B505" s="33" t="s">
        <v>511</v>
      </c>
      <c r="C505" s="2" t="str">
        <f>VLOOKUP(B505,'PUBLIC &amp; PRIVATE'!D:H,2,FALSE)</f>
        <v>1625 Field Dr</v>
      </c>
      <c r="D505" s="2" t="str">
        <f>VLOOKUP(B505,'PUBLIC &amp; PRIVATE'!D:H,3,FALSE)</f>
        <v>Noblesville</v>
      </c>
      <c r="E505" s="2" t="str">
        <f>VLOOKUP(C505,'PUBLIC &amp; PRIVATE'!E:I,4,FALSE)</f>
        <v>46060-2327</v>
      </c>
      <c r="F505" s="2"/>
      <c r="G505" s="2"/>
      <c r="H505" s="2"/>
      <c r="I505" s="4">
        <f t="shared" si="104"/>
        <v>0</v>
      </c>
      <c r="J505" s="13">
        <f t="shared" si="105"/>
        <v>0</v>
      </c>
      <c r="K505" s="13">
        <f t="shared" si="106"/>
        <v>0</v>
      </c>
      <c r="L505" s="2"/>
      <c r="M505" s="2"/>
      <c r="N505" s="2"/>
      <c r="O505" s="4">
        <f t="shared" si="107"/>
        <v>0</v>
      </c>
      <c r="P505" s="13">
        <f t="shared" si="108"/>
        <v>0</v>
      </c>
      <c r="Q505" s="13">
        <f t="shared" si="109"/>
        <v>0</v>
      </c>
      <c r="R505" s="2">
        <v>421</v>
      </c>
      <c r="S505" s="2">
        <v>360</v>
      </c>
      <c r="T505" s="2">
        <v>363</v>
      </c>
      <c r="U505" s="4">
        <f t="shared" si="98"/>
        <v>1144</v>
      </c>
      <c r="V505" s="13">
        <f t="shared" si="99"/>
        <v>114.4</v>
      </c>
      <c r="W505" s="13">
        <f t="shared" si="100"/>
        <v>1258.4000000000001</v>
      </c>
      <c r="X505" s="2"/>
      <c r="Y505" s="2"/>
      <c r="Z505" s="4">
        <f t="shared" si="101"/>
        <v>0</v>
      </c>
      <c r="AA505" s="13">
        <f t="shared" si="102"/>
        <v>0</v>
      </c>
      <c r="AB505" s="13">
        <f>Z505+AA505</f>
        <v>0</v>
      </c>
      <c r="AC505" s="2"/>
      <c r="AD505" s="2"/>
      <c r="AE505" s="4">
        <f t="shared" si="103"/>
        <v>0</v>
      </c>
      <c r="AF505" s="15">
        <f>AE505*0.1</f>
        <v>0</v>
      </c>
      <c r="AG505" s="22">
        <f>AE505+AF505</f>
        <v>0</v>
      </c>
      <c r="AH505" s="64">
        <f t="shared" si="110"/>
        <v>0</v>
      </c>
      <c r="AJ505">
        <f t="shared" si="111"/>
        <v>0</v>
      </c>
      <c r="AK505">
        <f>IF(W505&gt;0,2,IF(AB505&gt;0,2,IF(AG505&gt;0,2,0)))</f>
        <v>2</v>
      </c>
      <c r="AL505">
        <v>2</v>
      </c>
      <c r="AM505" s="64">
        <f>IF(W505&gt;0,VLOOKUP(B505,EnrollmentEthnicityFreeMealsSch!B:E,4,FALSE),0)/3</f>
        <v>128</v>
      </c>
    </row>
    <row r="506" spans="1:39" ht="15" customHeight="1">
      <c r="A506" t="str">
        <f>VLOOKUP(B506,'PUBLIC &amp; PRIVATE'!D:I,6,FALSE)</f>
        <v>2523</v>
      </c>
      <c r="B506" s="33" t="s">
        <v>512</v>
      </c>
      <c r="C506" s="2" t="str">
        <f>VLOOKUP(B506,'PUBLIC &amp; PRIVATE'!D:H,2,FALSE)</f>
        <v>595 S Harbour Dr</v>
      </c>
      <c r="D506" s="2" t="str">
        <f>VLOOKUP(B506,'PUBLIC &amp; PRIVATE'!D:H,3,FALSE)</f>
        <v>Noblesville</v>
      </c>
      <c r="E506" s="2" t="str">
        <f>VLOOKUP(C506,'PUBLIC &amp; PRIVATE'!E:I,4,FALSE)</f>
        <v>46062-9169</v>
      </c>
      <c r="F506" s="2">
        <v>126</v>
      </c>
      <c r="G506" s="2">
        <v>141</v>
      </c>
      <c r="H506" s="2">
        <v>146</v>
      </c>
      <c r="I506" s="4">
        <f t="shared" si="104"/>
        <v>413</v>
      </c>
      <c r="J506" s="13">
        <f t="shared" si="105"/>
        <v>41.300000000000004</v>
      </c>
      <c r="K506" s="13">
        <f t="shared" si="106"/>
        <v>454.3</v>
      </c>
      <c r="L506" s="2">
        <v>150</v>
      </c>
      <c r="M506" s="2">
        <v>162</v>
      </c>
      <c r="N506" s="2">
        <v>177</v>
      </c>
      <c r="O506" s="4">
        <f t="shared" si="107"/>
        <v>489</v>
      </c>
      <c r="P506" s="13">
        <f t="shared" si="108"/>
        <v>48.900000000000006</v>
      </c>
      <c r="Q506" s="13">
        <f t="shared" si="109"/>
        <v>537.9</v>
      </c>
      <c r="R506" s="2"/>
      <c r="S506" s="2"/>
      <c r="T506" s="2"/>
      <c r="U506" s="4">
        <f t="shared" si="98"/>
        <v>0</v>
      </c>
      <c r="V506" s="13">
        <f t="shared" si="99"/>
        <v>0</v>
      </c>
      <c r="W506" s="13">
        <f t="shared" si="100"/>
        <v>0</v>
      </c>
      <c r="X506" s="2"/>
      <c r="Y506" s="2"/>
      <c r="Z506" s="4">
        <f t="shared" si="101"/>
        <v>0</v>
      </c>
      <c r="AA506" s="13">
        <f t="shared" si="102"/>
        <v>0</v>
      </c>
      <c r="AB506" s="13">
        <f>Z506+AA506</f>
        <v>0</v>
      </c>
      <c r="AC506" s="2"/>
      <c r="AD506" s="2"/>
      <c r="AE506" s="4">
        <f t="shared" si="103"/>
        <v>0</v>
      </c>
      <c r="AF506" s="15">
        <f>AE506*0.1</f>
        <v>0</v>
      </c>
      <c r="AG506" s="22">
        <f>AE506+AF506</f>
        <v>0</v>
      </c>
      <c r="AH506" s="64">
        <f t="shared" si="110"/>
        <v>0</v>
      </c>
      <c r="AJ506">
        <f t="shared" si="111"/>
        <v>0</v>
      </c>
      <c r="AK506">
        <f>IF(W506&gt;0,2,IF(AB506&gt;0,2,IF(AG506&gt;0,2,0)))</f>
        <v>0</v>
      </c>
      <c r="AL506">
        <v>2</v>
      </c>
      <c r="AM506" s="64">
        <f>IF(W506&gt;0,VLOOKUP(B506,EnrollmentEthnicityFreeMealsSch!B:E,4,FALSE),0)/3</f>
        <v>0</v>
      </c>
    </row>
    <row r="507" spans="1:39" ht="15" customHeight="1">
      <c r="A507" t="str">
        <f>VLOOKUP(B507,'PUBLIC &amp; PRIVATE'!D:I,6,FALSE)</f>
        <v>1129</v>
      </c>
      <c r="B507" s="33" t="s">
        <v>239</v>
      </c>
      <c r="C507" s="2" t="str">
        <f>VLOOKUP(B507,'PUBLIC &amp; PRIVATE'!D:H,2,FALSE)</f>
        <v>600 NE 6th St</v>
      </c>
      <c r="D507" s="2" t="str">
        <f>VLOOKUP(B507,'PUBLIC &amp; PRIVATE'!D:H,3,FALSE)</f>
        <v>Washington</v>
      </c>
      <c r="E507" s="2" t="str">
        <f>VLOOKUP(C507,'PUBLIC &amp; PRIVATE'!E:I,4,FALSE)</f>
        <v>47501-2099</v>
      </c>
      <c r="F507" s="2">
        <v>66</v>
      </c>
      <c r="G507" s="2">
        <v>94</v>
      </c>
      <c r="H507" s="2">
        <v>84</v>
      </c>
      <c r="I507" s="4">
        <f t="shared" si="104"/>
        <v>244</v>
      </c>
      <c r="J507" s="13">
        <f t="shared" si="105"/>
        <v>24.400000000000002</v>
      </c>
      <c r="K507" s="13">
        <f t="shared" si="106"/>
        <v>268.39999999999998</v>
      </c>
      <c r="L507" s="2">
        <v>84</v>
      </c>
      <c r="M507" s="2">
        <v>80</v>
      </c>
      <c r="N507" s="2">
        <v>95</v>
      </c>
      <c r="O507" s="4">
        <f t="shared" si="107"/>
        <v>259</v>
      </c>
      <c r="P507" s="13">
        <f t="shared" si="108"/>
        <v>25.900000000000002</v>
      </c>
      <c r="Q507" s="13">
        <f t="shared" si="109"/>
        <v>284.89999999999998</v>
      </c>
      <c r="R507" s="2"/>
      <c r="S507" s="2"/>
      <c r="T507" s="2"/>
      <c r="U507" s="4">
        <f t="shared" si="98"/>
        <v>0</v>
      </c>
      <c r="V507" s="13">
        <f t="shared" si="99"/>
        <v>0</v>
      </c>
      <c r="W507" s="13">
        <f t="shared" si="100"/>
        <v>0</v>
      </c>
      <c r="X507" s="2"/>
      <c r="Y507" s="2"/>
      <c r="Z507" s="4">
        <f t="shared" si="101"/>
        <v>0</v>
      </c>
      <c r="AA507" s="13">
        <f t="shared" si="102"/>
        <v>0</v>
      </c>
      <c r="AB507" s="13">
        <f>Z507+AA507</f>
        <v>0</v>
      </c>
      <c r="AC507" s="2"/>
      <c r="AD507" s="2"/>
      <c r="AE507" s="4">
        <f t="shared" si="103"/>
        <v>0</v>
      </c>
      <c r="AF507" s="15">
        <f>AE507*0.1</f>
        <v>0</v>
      </c>
      <c r="AG507" s="22">
        <f>AE507+AF507</f>
        <v>0</v>
      </c>
      <c r="AH507" s="64">
        <f t="shared" si="110"/>
        <v>0</v>
      </c>
      <c r="AJ507">
        <f t="shared" si="111"/>
        <v>0</v>
      </c>
      <c r="AK507">
        <f>IF(W507&gt;0,2,IF(AB507&gt;0,2,IF(AG507&gt;0,2,0)))</f>
        <v>0</v>
      </c>
      <c r="AL507">
        <v>2</v>
      </c>
      <c r="AM507" s="64">
        <f>IF(W507&gt;0,VLOOKUP(B507,EnrollmentEthnicityFreeMealsSch!B:E,4,FALSE),0)/3</f>
        <v>0</v>
      </c>
    </row>
    <row r="508" spans="1:39" ht="15" customHeight="1">
      <c r="A508" t="str">
        <f>VLOOKUP(B508,'PUBLIC &amp; PRIVATE'!D:I,6,FALSE)</f>
        <v>2533</v>
      </c>
      <c r="B508" s="33" t="s">
        <v>513</v>
      </c>
      <c r="C508" s="2" t="str">
        <f>VLOOKUP(B508,'PUBLIC &amp; PRIVATE'!D:H,2,FALSE)</f>
        <v>1350 Greenfield Pike</v>
      </c>
      <c r="D508" s="2" t="str">
        <f>VLOOKUP(B508,'PUBLIC &amp; PRIVATE'!D:H,3,FALSE)</f>
        <v>Noblesville</v>
      </c>
      <c r="E508" s="2" t="str">
        <f>VLOOKUP(C508,'PUBLIC &amp; PRIVATE'!E:I,4,FALSE)</f>
        <v>46060-3896</v>
      </c>
      <c r="F508" s="2">
        <v>114</v>
      </c>
      <c r="G508" s="2">
        <v>107</v>
      </c>
      <c r="H508" s="2">
        <v>115</v>
      </c>
      <c r="I508" s="4">
        <f t="shared" si="104"/>
        <v>336</v>
      </c>
      <c r="J508" s="13">
        <f t="shared" si="105"/>
        <v>33.6</v>
      </c>
      <c r="K508" s="13">
        <f t="shared" si="106"/>
        <v>369.6</v>
      </c>
      <c r="L508" s="2">
        <v>107</v>
      </c>
      <c r="M508" s="2">
        <v>120</v>
      </c>
      <c r="N508" s="2">
        <v>121</v>
      </c>
      <c r="O508" s="4">
        <f t="shared" si="107"/>
        <v>348</v>
      </c>
      <c r="P508" s="13">
        <f t="shared" si="108"/>
        <v>34.800000000000004</v>
      </c>
      <c r="Q508" s="13">
        <f t="shared" si="109"/>
        <v>382.8</v>
      </c>
      <c r="R508" s="2"/>
      <c r="S508" s="2"/>
      <c r="T508" s="2"/>
      <c r="U508" s="4">
        <f t="shared" si="98"/>
        <v>0</v>
      </c>
      <c r="V508" s="13">
        <f t="shared" si="99"/>
        <v>0</v>
      </c>
      <c r="W508" s="13">
        <f t="shared" si="100"/>
        <v>0</v>
      </c>
      <c r="X508" s="2"/>
      <c r="Y508" s="2"/>
      <c r="Z508" s="4">
        <f t="shared" si="101"/>
        <v>0</v>
      </c>
      <c r="AA508" s="13">
        <f t="shared" si="102"/>
        <v>0</v>
      </c>
      <c r="AB508" s="13">
        <f>Z508+AA508</f>
        <v>0</v>
      </c>
      <c r="AC508" s="2"/>
      <c r="AD508" s="2"/>
      <c r="AE508" s="4">
        <f t="shared" si="103"/>
        <v>0</v>
      </c>
      <c r="AF508" s="15">
        <f>AE508*0.1</f>
        <v>0</v>
      </c>
      <c r="AG508" s="22">
        <f>AE508+AF508</f>
        <v>0</v>
      </c>
      <c r="AH508" s="64">
        <f t="shared" si="110"/>
        <v>0</v>
      </c>
      <c r="AJ508">
        <f t="shared" si="111"/>
        <v>0</v>
      </c>
      <c r="AK508">
        <f>IF(W508&gt;0,2,IF(AB508&gt;0,2,IF(AG508&gt;0,2,0)))</f>
        <v>0</v>
      </c>
      <c r="AL508">
        <v>2</v>
      </c>
      <c r="AM508" s="64">
        <f>IF(W508&gt;0,VLOOKUP(B508,EnrollmentEthnicityFreeMealsSch!B:E,4,FALSE),0)/3</f>
        <v>0</v>
      </c>
    </row>
    <row r="509" spans="1:39" ht="15" customHeight="1">
      <c r="A509" t="str">
        <f>VLOOKUP(B509,'PUBLIC &amp; PRIVATE'!D:I,6,FALSE)</f>
        <v>2537</v>
      </c>
      <c r="B509" s="33" t="s">
        <v>514</v>
      </c>
      <c r="C509" s="2" t="str">
        <f>VLOOKUP(B509,'PUBLIC &amp; PRIVATE'!D:H,2,FALSE)</f>
        <v>5670 Noble Crossing Pky</v>
      </c>
      <c r="D509" s="2" t="str">
        <f>VLOOKUP(B509,'PUBLIC &amp; PRIVATE'!D:H,3,FALSE)</f>
        <v>Noblesville</v>
      </c>
      <c r="E509" s="2" t="str">
        <f>VLOOKUP(C509,'PUBLIC &amp; PRIVATE'!E:I,4,FALSE)</f>
        <v>46062-0000</v>
      </c>
      <c r="F509" s="2">
        <v>109</v>
      </c>
      <c r="G509" s="2">
        <v>106</v>
      </c>
      <c r="H509" s="2">
        <v>141</v>
      </c>
      <c r="I509" s="4">
        <f t="shared" si="104"/>
        <v>356</v>
      </c>
      <c r="J509" s="13">
        <f t="shared" si="105"/>
        <v>35.6</v>
      </c>
      <c r="K509" s="13">
        <f t="shared" si="106"/>
        <v>391.6</v>
      </c>
      <c r="L509" s="2">
        <v>124</v>
      </c>
      <c r="M509" s="2">
        <v>125</v>
      </c>
      <c r="N509" s="2">
        <v>122</v>
      </c>
      <c r="O509" s="4">
        <f t="shared" si="107"/>
        <v>371</v>
      </c>
      <c r="P509" s="13">
        <f t="shared" si="108"/>
        <v>37.1</v>
      </c>
      <c r="Q509" s="13">
        <f t="shared" si="109"/>
        <v>408.1</v>
      </c>
      <c r="R509" s="2"/>
      <c r="S509" s="2"/>
      <c r="T509" s="2"/>
      <c r="U509" s="4">
        <f t="shared" ref="U509:U572" si="112">R509+S509+T509</f>
        <v>0</v>
      </c>
      <c r="V509" s="13">
        <f t="shared" ref="V509:V572" si="113">U509*0.1</f>
        <v>0</v>
      </c>
      <c r="W509" s="13">
        <f t="shared" ref="W509:W572" si="114">U509+V509</f>
        <v>0</v>
      </c>
      <c r="X509" s="2"/>
      <c r="Y509" s="2"/>
      <c r="Z509" s="4">
        <f t="shared" ref="Z509:Z572" si="115">X509+Y509</f>
        <v>0</v>
      </c>
      <c r="AA509" s="13">
        <f t="shared" ref="AA509:AA572" si="116">Z509*0.1</f>
        <v>0</v>
      </c>
      <c r="AB509" s="13">
        <f>Z509+AA509</f>
        <v>0</v>
      </c>
      <c r="AC509" s="2"/>
      <c r="AD509" s="2"/>
      <c r="AE509" s="4">
        <f t="shared" ref="AE509:AE572" si="117">AC509+AD509</f>
        <v>0</v>
      </c>
      <c r="AF509" s="15">
        <f>AE509*0.1</f>
        <v>0</v>
      </c>
      <c r="AG509" s="22">
        <f>AE509+AF509</f>
        <v>0</v>
      </c>
      <c r="AH509" s="64">
        <f t="shared" si="110"/>
        <v>0</v>
      </c>
      <c r="AJ509">
        <f t="shared" si="111"/>
        <v>0</v>
      </c>
      <c r="AK509">
        <f>IF(W509&gt;0,2,IF(AB509&gt;0,2,IF(AG509&gt;0,2,0)))</f>
        <v>0</v>
      </c>
      <c r="AL509">
        <v>2</v>
      </c>
      <c r="AM509" s="64">
        <f>IF(W509&gt;0,VLOOKUP(B509,EnrollmentEthnicityFreeMealsSch!B:E,4,FALSE),0)/3</f>
        <v>0</v>
      </c>
    </row>
    <row r="510" spans="1:39" ht="15" customHeight="1">
      <c r="A510" t="str">
        <f>VLOOKUP(B510,'PUBLIC &amp; PRIVATE'!D:I,6,FALSE)</f>
        <v>2538</v>
      </c>
      <c r="B510" s="33" t="s">
        <v>515</v>
      </c>
      <c r="C510" s="2" t="str">
        <f>VLOOKUP(B510,'PUBLIC &amp; PRIVATE'!D:H,2,FALSE)</f>
        <v>3025 Westfield Rd</v>
      </c>
      <c r="D510" s="2" t="str">
        <f>VLOOKUP(B510,'PUBLIC &amp; PRIVATE'!D:H,3,FALSE)</f>
        <v>Noblesville</v>
      </c>
      <c r="E510" s="2" t="str">
        <f>VLOOKUP(C510,'PUBLIC &amp; PRIVATE'!E:I,4,FALSE)</f>
        <v>46062-1797</v>
      </c>
      <c r="F510" s="2">
        <v>111</v>
      </c>
      <c r="G510" s="2">
        <v>131</v>
      </c>
      <c r="H510" s="2">
        <v>99</v>
      </c>
      <c r="I510" s="4">
        <f t="shared" ref="I510:I573" si="118">F510+G510+H510</f>
        <v>341</v>
      </c>
      <c r="J510" s="13">
        <f t="shared" ref="J510:J573" si="119">I510*0.1</f>
        <v>34.1</v>
      </c>
      <c r="K510" s="13">
        <f t="shared" ref="K510:K573" si="120">I510+J510</f>
        <v>375.1</v>
      </c>
      <c r="L510" s="2">
        <v>133</v>
      </c>
      <c r="M510" s="2">
        <v>114</v>
      </c>
      <c r="N510" s="2">
        <v>135</v>
      </c>
      <c r="O510" s="4">
        <f t="shared" ref="O510:O573" si="121">L510+M510+N510</f>
        <v>382</v>
      </c>
      <c r="P510" s="13">
        <f t="shared" ref="P510:P573" si="122">O510*0.1</f>
        <v>38.200000000000003</v>
      </c>
      <c r="Q510" s="13">
        <f t="shared" ref="Q510:Q573" si="123">O510+P510</f>
        <v>420.2</v>
      </c>
      <c r="R510" s="2"/>
      <c r="S510" s="2"/>
      <c r="T510" s="2"/>
      <c r="U510" s="4">
        <f t="shared" si="112"/>
        <v>0</v>
      </c>
      <c r="V510" s="13">
        <f t="shared" si="113"/>
        <v>0</v>
      </c>
      <c r="W510" s="13">
        <f t="shared" si="114"/>
        <v>0</v>
      </c>
      <c r="X510" s="2"/>
      <c r="Y510" s="2"/>
      <c r="Z510" s="4">
        <f t="shared" si="115"/>
        <v>0</v>
      </c>
      <c r="AA510" s="13">
        <f t="shared" si="116"/>
        <v>0</v>
      </c>
      <c r="AB510" s="13">
        <f>Z510+AA510</f>
        <v>0</v>
      </c>
      <c r="AC510" s="2"/>
      <c r="AD510" s="2"/>
      <c r="AE510" s="4">
        <f t="shared" si="117"/>
        <v>0</v>
      </c>
      <c r="AF510" s="15">
        <f>AE510*0.1</f>
        <v>0</v>
      </c>
      <c r="AG510" s="22">
        <f>AE510+AF510</f>
        <v>0</v>
      </c>
      <c r="AH510" s="64">
        <f t="shared" si="110"/>
        <v>0</v>
      </c>
      <c r="AJ510">
        <f t="shared" si="111"/>
        <v>0</v>
      </c>
      <c r="AK510">
        <f>IF(W510&gt;0,2,IF(AB510&gt;0,2,IF(AG510&gt;0,2,0)))</f>
        <v>0</v>
      </c>
      <c r="AL510">
        <v>2</v>
      </c>
      <c r="AM510" s="64">
        <f>IF(W510&gt;0,VLOOKUP(B510,EnrollmentEthnicityFreeMealsSch!B:E,4,FALSE),0)/3</f>
        <v>0</v>
      </c>
    </row>
    <row r="511" spans="1:39" ht="15" customHeight="1">
      <c r="A511" t="str">
        <f>VLOOKUP(B511,'PUBLIC &amp; PRIVATE'!D:I,6,FALSE)</f>
        <v>2539</v>
      </c>
      <c r="B511" s="33" t="s">
        <v>516</v>
      </c>
      <c r="C511" s="2" t="str">
        <f>VLOOKUP(B511,'PUBLIC &amp; PRIVATE'!D:H,2,FALSE)</f>
        <v>14975 Promise Rd</v>
      </c>
      <c r="D511" s="2" t="str">
        <f>VLOOKUP(B511,'PUBLIC &amp; PRIVATE'!D:H,3,FALSE)</f>
        <v>Noblesville</v>
      </c>
      <c r="E511" s="2" t="str">
        <f>VLOOKUP(C511,'PUBLIC &amp; PRIVATE'!E:I,4,FALSE)</f>
        <v>46060-0000</v>
      </c>
      <c r="F511" s="2">
        <v>126</v>
      </c>
      <c r="G511" s="2">
        <v>120</v>
      </c>
      <c r="H511" s="2">
        <v>121</v>
      </c>
      <c r="I511" s="4">
        <f t="shared" si="118"/>
        <v>367</v>
      </c>
      <c r="J511" s="13">
        <f t="shared" si="119"/>
        <v>36.700000000000003</v>
      </c>
      <c r="K511" s="13">
        <f t="shared" si="120"/>
        <v>403.7</v>
      </c>
      <c r="L511" s="2">
        <v>119</v>
      </c>
      <c r="M511" s="2">
        <v>118</v>
      </c>
      <c r="N511" s="2">
        <v>116</v>
      </c>
      <c r="O511" s="4">
        <f t="shared" si="121"/>
        <v>353</v>
      </c>
      <c r="P511" s="13">
        <f t="shared" si="122"/>
        <v>35.300000000000004</v>
      </c>
      <c r="Q511" s="13">
        <f t="shared" si="123"/>
        <v>388.3</v>
      </c>
      <c r="R511" s="2"/>
      <c r="S511" s="2"/>
      <c r="T511" s="2"/>
      <c r="U511" s="4">
        <f t="shared" si="112"/>
        <v>0</v>
      </c>
      <c r="V511" s="13">
        <f t="shared" si="113"/>
        <v>0</v>
      </c>
      <c r="W511" s="13">
        <f t="shared" si="114"/>
        <v>0</v>
      </c>
      <c r="X511" s="2"/>
      <c r="Y511" s="2"/>
      <c r="Z511" s="4">
        <f t="shared" si="115"/>
        <v>0</v>
      </c>
      <c r="AA511" s="13">
        <f t="shared" si="116"/>
        <v>0</v>
      </c>
      <c r="AB511" s="13">
        <f>Z511+AA511</f>
        <v>0</v>
      </c>
      <c r="AC511" s="2"/>
      <c r="AD511" s="2"/>
      <c r="AE511" s="4">
        <f t="shared" si="117"/>
        <v>0</v>
      </c>
      <c r="AF511" s="15">
        <f>AE511*0.1</f>
        <v>0</v>
      </c>
      <c r="AG511" s="22">
        <f>AE511+AF511</f>
        <v>0</v>
      </c>
      <c r="AH511" s="64">
        <f t="shared" si="110"/>
        <v>0</v>
      </c>
      <c r="AJ511">
        <f t="shared" si="111"/>
        <v>0</v>
      </c>
      <c r="AK511">
        <f>IF(W511&gt;0,2,IF(AB511&gt;0,2,IF(AG511&gt;0,2,0)))</f>
        <v>0</v>
      </c>
      <c r="AL511">
        <v>2</v>
      </c>
      <c r="AM511" s="64">
        <f>IF(W511&gt;0,VLOOKUP(B511,EnrollmentEthnicityFreeMealsSch!B:E,4,FALSE),0)/3</f>
        <v>0</v>
      </c>
    </row>
    <row r="512" spans="1:39" ht="15" customHeight="1">
      <c r="A512" t="str">
        <f>VLOOKUP(B512,'PUBLIC &amp; PRIVATE'!D:I,6,FALSE)</f>
        <v>2542</v>
      </c>
      <c r="B512" s="33" t="s">
        <v>517</v>
      </c>
      <c r="C512" s="2" t="str">
        <f>VLOOKUP(B512,'PUBLIC &amp; PRIVATE'!D:H,2,FALSE)</f>
        <v>19900 Hague Rd</v>
      </c>
      <c r="D512" s="2" t="str">
        <f>VLOOKUP(B512,'PUBLIC &amp; PRIVATE'!D:H,3,FALSE)</f>
        <v>Noblesville</v>
      </c>
      <c r="E512" s="2" t="str">
        <f>VLOOKUP(C512,'PUBLIC &amp; PRIVATE'!E:I,4,FALSE)</f>
        <v>46062</v>
      </c>
      <c r="F512" s="2"/>
      <c r="G512" s="2"/>
      <c r="H512" s="2"/>
      <c r="I512" s="4">
        <f t="shared" si="118"/>
        <v>0</v>
      </c>
      <c r="J512" s="13">
        <f t="shared" si="119"/>
        <v>0</v>
      </c>
      <c r="K512" s="13">
        <f t="shared" si="120"/>
        <v>0</v>
      </c>
      <c r="L512" s="2"/>
      <c r="M512" s="2"/>
      <c r="N512" s="2"/>
      <c r="O512" s="4">
        <f t="shared" si="121"/>
        <v>0</v>
      </c>
      <c r="P512" s="13">
        <f t="shared" si="122"/>
        <v>0</v>
      </c>
      <c r="Q512" s="13">
        <f t="shared" si="123"/>
        <v>0</v>
      </c>
      <c r="R512" s="2">
        <v>432</v>
      </c>
      <c r="S512" s="2">
        <v>451</v>
      </c>
      <c r="T512" s="2">
        <v>463</v>
      </c>
      <c r="U512" s="4">
        <f t="shared" si="112"/>
        <v>1346</v>
      </c>
      <c r="V512" s="13">
        <f t="shared" si="113"/>
        <v>134.6</v>
      </c>
      <c r="W512" s="13">
        <f t="shared" si="114"/>
        <v>1480.6</v>
      </c>
      <c r="X512" s="2"/>
      <c r="Y512" s="2"/>
      <c r="Z512" s="4">
        <f t="shared" si="115"/>
        <v>0</v>
      </c>
      <c r="AA512" s="13">
        <f t="shared" si="116"/>
        <v>0</v>
      </c>
      <c r="AB512" s="13">
        <f>Z512+AA512</f>
        <v>0</v>
      </c>
      <c r="AC512" s="2"/>
      <c r="AD512" s="2"/>
      <c r="AE512" s="4">
        <f t="shared" si="117"/>
        <v>0</v>
      </c>
      <c r="AF512" s="15">
        <f>AE512*0.1</f>
        <v>0</v>
      </c>
      <c r="AG512" s="22">
        <f>AE512+AF512</f>
        <v>0</v>
      </c>
      <c r="AH512" s="64">
        <f t="shared" si="110"/>
        <v>0</v>
      </c>
      <c r="AJ512">
        <f t="shared" si="111"/>
        <v>0</v>
      </c>
      <c r="AK512">
        <f>IF(W512&gt;0,2,IF(AB512&gt;0,2,IF(AG512&gt;0,2,0)))</f>
        <v>2</v>
      </c>
      <c r="AL512">
        <v>2</v>
      </c>
      <c r="AM512" s="64">
        <f>IF(W512&gt;0,VLOOKUP(B512,EnrollmentEthnicityFreeMealsSch!B:E,4,FALSE),0)/3</f>
        <v>83</v>
      </c>
    </row>
    <row r="513" spans="1:39" ht="15" customHeight="1">
      <c r="A513" t="str">
        <f>VLOOKUP(B513,'PUBLIC &amp; PRIVATE'!D:I,6,FALSE)</f>
        <v>2547</v>
      </c>
      <c r="B513" s="33" t="s">
        <v>518</v>
      </c>
      <c r="C513" s="2" t="str">
        <f>VLOOKUP(B513,'PUBLIC &amp; PRIVATE'!D:H,2,FALSE)</f>
        <v>19000 Cumberland Rd</v>
      </c>
      <c r="D513" s="2" t="str">
        <f>VLOOKUP(B513,'PUBLIC &amp; PRIVATE'!D:H,3,FALSE)</f>
        <v>Noblesville</v>
      </c>
      <c r="E513" s="2" t="str">
        <f>VLOOKUP(C513,'PUBLIC &amp; PRIVATE'!E:I,4,FALSE)</f>
        <v>46060-0000</v>
      </c>
      <c r="F513" s="2">
        <v>117</v>
      </c>
      <c r="G513" s="2">
        <v>114</v>
      </c>
      <c r="H513" s="2">
        <v>108</v>
      </c>
      <c r="I513" s="4">
        <f t="shared" si="118"/>
        <v>339</v>
      </c>
      <c r="J513" s="13">
        <f t="shared" si="119"/>
        <v>33.9</v>
      </c>
      <c r="K513" s="13">
        <f t="shared" si="120"/>
        <v>372.9</v>
      </c>
      <c r="L513" s="2">
        <v>113</v>
      </c>
      <c r="M513" s="2">
        <v>129</v>
      </c>
      <c r="N513" s="2">
        <v>117</v>
      </c>
      <c r="O513" s="4">
        <f t="shared" si="121"/>
        <v>359</v>
      </c>
      <c r="P513" s="13">
        <f t="shared" si="122"/>
        <v>35.9</v>
      </c>
      <c r="Q513" s="13">
        <f t="shared" si="123"/>
        <v>394.9</v>
      </c>
      <c r="R513" s="2"/>
      <c r="S513" s="2"/>
      <c r="T513" s="2"/>
      <c r="U513" s="4">
        <f t="shared" si="112"/>
        <v>0</v>
      </c>
      <c r="V513" s="13">
        <f t="shared" si="113"/>
        <v>0</v>
      </c>
      <c r="W513" s="13">
        <f t="shared" si="114"/>
        <v>0</v>
      </c>
      <c r="X513" s="2"/>
      <c r="Y513" s="2"/>
      <c r="Z513" s="4">
        <f t="shared" si="115"/>
        <v>0</v>
      </c>
      <c r="AA513" s="13">
        <f t="shared" si="116"/>
        <v>0</v>
      </c>
      <c r="AB513" s="13">
        <f>Z513+AA513</f>
        <v>0</v>
      </c>
      <c r="AC513" s="2"/>
      <c r="AD513" s="2"/>
      <c r="AE513" s="4">
        <f t="shared" si="117"/>
        <v>0</v>
      </c>
      <c r="AF513" s="15">
        <f>AE513*0.1</f>
        <v>0</v>
      </c>
      <c r="AG513" s="22">
        <f>AE513+AF513</f>
        <v>0</v>
      </c>
      <c r="AH513" s="64">
        <f t="shared" si="110"/>
        <v>0</v>
      </c>
      <c r="AJ513">
        <f t="shared" si="111"/>
        <v>0</v>
      </c>
      <c r="AK513">
        <f>IF(W513&gt;0,2,IF(AB513&gt;0,2,IF(AG513&gt;0,2,0)))</f>
        <v>0</v>
      </c>
      <c r="AL513">
        <v>2</v>
      </c>
      <c r="AM513" s="64">
        <f>IF(W513&gt;0,VLOOKUP(B513,EnrollmentEthnicityFreeMealsSch!B:E,4,FALSE),0)/3</f>
        <v>0</v>
      </c>
    </row>
    <row r="514" spans="1:39" ht="15" customHeight="1">
      <c r="A514" t="str">
        <f>VLOOKUP(B514,'PUBLIC &amp; PRIVATE'!D:I,6,FALSE)</f>
        <v>2563</v>
      </c>
      <c r="B514" s="33" t="s">
        <v>519</v>
      </c>
      <c r="C514" s="2" t="str">
        <f>VLOOKUP(B514,'PUBLIC &amp; PRIVATE'!D:H,2,FALSE)</f>
        <v>413 E 400 S</v>
      </c>
      <c r="D514" s="2" t="str">
        <f>VLOOKUP(B514,'PUBLIC &amp; PRIVATE'!D:H,3,FALSE)</f>
        <v>Greenfield</v>
      </c>
      <c r="E514" s="2" t="str">
        <f>VLOOKUP(C514,'PUBLIC &amp; PRIVATE'!E:I,4,FALSE)</f>
        <v>46140-9251</v>
      </c>
      <c r="F514" s="2">
        <v>48</v>
      </c>
      <c r="G514" s="2">
        <v>47</v>
      </c>
      <c r="H514" s="2">
        <v>49</v>
      </c>
      <c r="I514" s="4">
        <f t="shared" si="118"/>
        <v>144</v>
      </c>
      <c r="J514" s="13">
        <f t="shared" si="119"/>
        <v>14.4</v>
      </c>
      <c r="K514" s="13">
        <f t="shared" si="120"/>
        <v>158.4</v>
      </c>
      <c r="L514" s="2">
        <v>45</v>
      </c>
      <c r="M514" s="2">
        <v>52</v>
      </c>
      <c r="N514" s="2">
        <v>49</v>
      </c>
      <c r="O514" s="4">
        <f t="shared" si="121"/>
        <v>146</v>
      </c>
      <c r="P514" s="13">
        <f t="shared" si="122"/>
        <v>14.600000000000001</v>
      </c>
      <c r="Q514" s="13">
        <f t="shared" si="123"/>
        <v>160.6</v>
      </c>
      <c r="R514" s="2">
        <v>55</v>
      </c>
      <c r="S514" s="2"/>
      <c r="T514" s="2"/>
      <c r="U514" s="4">
        <f t="shared" si="112"/>
        <v>55</v>
      </c>
      <c r="V514" s="13">
        <f t="shared" si="113"/>
        <v>5.5</v>
      </c>
      <c r="W514" s="13">
        <f t="shared" si="114"/>
        <v>60.5</v>
      </c>
      <c r="X514" s="2"/>
      <c r="Y514" s="2"/>
      <c r="Z514" s="4">
        <f t="shared" si="115"/>
        <v>0</v>
      </c>
      <c r="AA514" s="13">
        <f t="shared" si="116"/>
        <v>0</v>
      </c>
      <c r="AB514" s="13">
        <f>Z514+AA514</f>
        <v>0</v>
      </c>
      <c r="AC514" s="2"/>
      <c r="AD514" s="2"/>
      <c r="AE514" s="4">
        <f t="shared" si="117"/>
        <v>0</v>
      </c>
      <c r="AF514" s="15">
        <f>AE514*0.1</f>
        <v>0</v>
      </c>
      <c r="AG514" s="22">
        <f>AE514+AF514</f>
        <v>0</v>
      </c>
      <c r="AH514" s="64">
        <f t="shared" si="110"/>
        <v>0</v>
      </c>
      <c r="AJ514">
        <f t="shared" si="111"/>
        <v>0</v>
      </c>
      <c r="AK514">
        <f>IF(W514&gt;0,2,IF(AB514&gt;0,2,IF(AG514&gt;0,2,0)))</f>
        <v>2</v>
      </c>
      <c r="AL514">
        <v>2</v>
      </c>
      <c r="AM514" s="64">
        <f>IF(W514&gt;0,VLOOKUP(B514,EnrollmentEthnicityFreeMealsSch!B:E,4,FALSE),0)/3</f>
        <v>36</v>
      </c>
    </row>
    <row r="515" spans="1:39" ht="15" customHeight="1">
      <c r="A515" t="str">
        <f>VLOOKUP(B515,'PUBLIC &amp; PRIVATE'!D:I,6,FALSE)</f>
        <v>2564</v>
      </c>
      <c r="B515" s="33" t="s">
        <v>520</v>
      </c>
      <c r="C515" s="2" t="str">
        <f>VLOOKUP(B515,'PUBLIC &amp; PRIVATE'!D:H,2,FALSE)</f>
        <v>PO Box 538</v>
      </c>
      <c r="D515" s="2" t="str">
        <f>VLOOKUP(B515,'PUBLIC &amp; PRIVATE'!D:H,3,FALSE)</f>
        <v>New Palestine</v>
      </c>
      <c r="E515" s="2" t="str">
        <f>VLOOKUP(C515,'PUBLIC &amp; PRIVATE'!E:I,4,FALSE)</f>
        <v>46163-0538</v>
      </c>
      <c r="F515" s="2">
        <v>96</v>
      </c>
      <c r="G515" s="2">
        <v>91</v>
      </c>
      <c r="H515" s="2">
        <v>94</v>
      </c>
      <c r="I515" s="4">
        <f t="shared" si="118"/>
        <v>281</v>
      </c>
      <c r="J515" s="13">
        <f t="shared" si="119"/>
        <v>28.1</v>
      </c>
      <c r="K515" s="13">
        <f t="shared" si="120"/>
        <v>309.10000000000002</v>
      </c>
      <c r="L515" s="2">
        <v>90</v>
      </c>
      <c r="M515" s="2">
        <v>94</v>
      </c>
      <c r="N515" s="2">
        <v>92</v>
      </c>
      <c r="O515" s="4">
        <f t="shared" si="121"/>
        <v>276</v>
      </c>
      <c r="P515" s="13">
        <f t="shared" si="122"/>
        <v>27.6</v>
      </c>
      <c r="Q515" s="13">
        <f t="shared" si="123"/>
        <v>303.60000000000002</v>
      </c>
      <c r="R515" s="2">
        <v>100</v>
      </c>
      <c r="S515" s="2"/>
      <c r="T515" s="2"/>
      <c r="U515" s="4">
        <f t="shared" si="112"/>
        <v>100</v>
      </c>
      <c r="V515" s="13">
        <f t="shared" si="113"/>
        <v>10</v>
      </c>
      <c r="W515" s="13">
        <f t="shared" si="114"/>
        <v>110</v>
      </c>
      <c r="X515" s="2"/>
      <c r="Y515" s="2"/>
      <c r="Z515" s="4">
        <f t="shared" si="115"/>
        <v>0</v>
      </c>
      <c r="AA515" s="13">
        <f t="shared" si="116"/>
        <v>0</v>
      </c>
      <c r="AB515" s="13">
        <f>Z515+AA515</f>
        <v>0</v>
      </c>
      <c r="AC515" s="2"/>
      <c r="AD515" s="2"/>
      <c r="AE515" s="4">
        <f t="shared" si="117"/>
        <v>0</v>
      </c>
      <c r="AF515" s="15">
        <f>AE515*0.1</f>
        <v>0</v>
      </c>
      <c r="AG515" s="22">
        <f>AE515+AF515</f>
        <v>0</v>
      </c>
      <c r="AH515" s="64">
        <f t="shared" ref="AH515:AH578" si="124">AG515*0.2</f>
        <v>0</v>
      </c>
      <c r="AJ515">
        <f t="shared" ref="AJ515:AJ578" si="125">IF(AG515&gt;0,1,0)</f>
        <v>0</v>
      </c>
      <c r="AK515">
        <f>IF(W515&gt;0,2,IF(AB515&gt;0,2,IF(AG515&gt;0,2,0)))</f>
        <v>2</v>
      </c>
      <c r="AL515">
        <v>2</v>
      </c>
      <c r="AM515" s="64">
        <f>IF(W515&gt;0,VLOOKUP(B515,EnrollmentEthnicityFreeMealsSch!B:E,4,FALSE),0)/3</f>
        <v>45</v>
      </c>
    </row>
    <row r="516" spans="1:39" ht="15" customHeight="1">
      <c r="A516" t="str">
        <f>VLOOKUP(B516,'PUBLIC &amp; PRIVATE'!D:I,6,FALSE)</f>
        <v>2565</v>
      </c>
      <c r="B516" s="33" t="s">
        <v>521</v>
      </c>
      <c r="C516" s="2" t="str">
        <f>VLOOKUP(B516,'PUBLIC &amp; PRIVATE'!D:H,2,FALSE)</f>
        <v>PO Box 448</v>
      </c>
      <c r="D516" s="2" t="str">
        <f>VLOOKUP(B516,'PUBLIC &amp; PRIVATE'!D:H,3,FALSE)</f>
        <v>New Palestine</v>
      </c>
      <c r="E516" s="2" t="str">
        <f>VLOOKUP(C516,'PUBLIC &amp; PRIVATE'!E:I,4,FALSE)</f>
        <v>46163-0448</v>
      </c>
      <c r="F516" s="2"/>
      <c r="G516" s="2"/>
      <c r="H516" s="2"/>
      <c r="I516" s="4">
        <f t="shared" si="118"/>
        <v>0</v>
      </c>
      <c r="J516" s="13">
        <f t="shared" si="119"/>
        <v>0</v>
      </c>
      <c r="K516" s="13">
        <f t="shared" si="120"/>
        <v>0</v>
      </c>
      <c r="L516" s="2"/>
      <c r="M516" s="2"/>
      <c r="N516" s="2"/>
      <c r="O516" s="4">
        <f t="shared" si="121"/>
        <v>0</v>
      </c>
      <c r="P516" s="13">
        <f t="shared" si="122"/>
        <v>0</v>
      </c>
      <c r="Q516" s="13">
        <f t="shared" si="123"/>
        <v>0</v>
      </c>
      <c r="R516" s="2"/>
      <c r="S516" s="2"/>
      <c r="T516" s="2"/>
      <c r="U516" s="4">
        <f t="shared" si="112"/>
        <v>0</v>
      </c>
      <c r="V516" s="13">
        <f t="shared" si="113"/>
        <v>0</v>
      </c>
      <c r="W516" s="13">
        <f t="shared" si="114"/>
        <v>0</v>
      </c>
      <c r="X516" s="2">
        <v>294</v>
      </c>
      <c r="Y516" s="2">
        <v>290</v>
      </c>
      <c r="Z516" s="4">
        <f t="shared" si="115"/>
        <v>584</v>
      </c>
      <c r="AA516" s="13">
        <f t="shared" si="116"/>
        <v>58.400000000000006</v>
      </c>
      <c r="AB516" s="13">
        <f>Z516+AA516</f>
        <v>642.4</v>
      </c>
      <c r="AC516" s="2">
        <v>307</v>
      </c>
      <c r="AD516" s="2">
        <v>274</v>
      </c>
      <c r="AE516" s="4">
        <f t="shared" si="117"/>
        <v>581</v>
      </c>
      <c r="AF516" s="15">
        <f>AE516*0.1</f>
        <v>58.1</v>
      </c>
      <c r="AG516" s="22">
        <f>AE516+AF516</f>
        <v>639.1</v>
      </c>
      <c r="AH516" s="64">
        <f t="shared" si="124"/>
        <v>127.82000000000001</v>
      </c>
      <c r="AJ516">
        <f t="shared" si="125"/>
        <v>1</v>
      </c>
      <c r="AK516">
        <f>IF(W516&gt;0,2,IF(AB516&gt;0,2,IF(AG516&gt;0,2,0)))</f>
        <v>2</v>
      </c>
      <c r="AL516">
        <v>2</v>
      </c>
      <c r="AM516" s="64">
        <f>IF(W516&gt;0,VLOOKUP(B516,EnrollmentEthnicityFreeMealsSch!B:E,4,FALSE),0)/3</f>
        <v>0</v>
      </c>
    </row>
    <row r="517" spans="1:39" ht="15" customHeight="1">
      <c r="A517" t="str">
        <f>VLOOKUP(B517,'PUBLIC &amp; PRIVATE'!D:I,6,FALSE)</f>
        <v>2566</v>
      </c>
      <c r="B517" s="33" t="s">
        <v>522</v>
      </c>
      <c r="C517" s="2" t="str">
        <f>VLOOKUP(B517,'PUBLIC &amp; PRIVATE'!D:H,2,FALSE)</f>
        <v>PO Box 478</v>
      </c>
      <c r="D517" s="2" t="str">
        <f>VLOOKUP(B517,'PUBLIC &amp; PRIVATE'!D:H,3,FALSE)</f>
        <v>New Palestine</v>
      </c>
      <c r="E517" s="2" t="str">
        <f>VLOOKUP(C517,'PUBLIC &amp; PRIVATE'!E:I,4,FALSE)</f>
        <v>46163-0478</v>
      </c>
      <c r="F517" s="2"/>
      <c r="G517" s="2"/>
      <c r="H517" s="2"/>
      <c r="I517" s="4">
        <f t="shared" si="118"/>
        <v>0</v>
      </c>
      <c r="J517" s="13">
        <f t="shared" si="119"/>
        <v>0</v>
      </c>
      <c r="K517" s="13">
        <f t="shared" si="120"/>
        <v>0</v>
      </c>
      <c r="L517" s="2"/>
      <c r="M517" s="2"/>
      <c r="N517" s="2"/>
      <c r="O517" s="4">
        <f t="shared" si="121"/>
        <v>0</v>
      </c>
      <c r="P517" s="13">
        <f t="shared" si="122"/>
        <v>0</v>
      </c>
      <c r="Q517" s="13">
        <f t="shared" si="123"/>
        <v>0</v>
      </c>
      <c r="R517" s="2"/>
      <c r="S517" s="2">
        <v>286</v>
      </c>
      <c r="T517" s="2">
        <v>285</v>
      </c>
      <c r="U517" s="4">
        <f t="shared" si="112"/>
        <v>571</v>
      </c>
      <c r="V517" s="13">
        <f t="shared" si="113"/>
        <v>57.1</v>
      </c>
      <c r="W517" s="13">
        <f t="shared" si="114"/>
        <v>628.1</v>
      </c>
      <c r="X517" s="2"/>
      <c r="Y517" s="2"/>
      <c r="Z517" s="4">
        <f t="shared" si="115"/>
        <v>0</v>
      </c>
      <c r="AA517" s="13">
        <f t="shared" si="116"/>
        <v>0</v>
      </c>
      <c r="AB517" s="13">
        <f>Z517+AA517</f>
        <v>0</v>
      </c>
      <c r="AC517" s="2"/>
      <c r="AD517" s="2"/>
      <c r="AE517" s="4">
        <f t="shared" si="117"/>
        <v>0</v>
      </c>
      <c r="AF517" s="15">
        <f>AE517*0.1</f>
        <v>0</v>
      </c>
      <c r="AG517" s="22">
        <f>AE517+AF517</f>
        <v>0</v>
      </c>
      <c r="AH517" s="64">
        <f t="shared" si="124"/>
        <v>0</v>
      </c>
      <c r="AJ517">
        <f t="shared" si="125"/>
        <v>0</v>
      </c>
      <c r="AK517">
        <f>IF(W517&gt;0,2,IF(AB517&gt;0,2,IF(AG517&gt;0,2,0)))</f>
        <v>2</v>
      </c>
      <c r="AL517">
        <v>2</v>
      </c>
      <c r="AM517" s="64">
        <f>IF(W517&gt;0,VLOOKUP(B517,EnrollmentEthnicityFreeMealsSch!B:E,4,FALSE),0)/3</f>
        <v>40.666666666666664</v>
      </c>
    </row>
    <row r="518" spans="1:39" ht="15" customHeight="1">
      <c r="A518" t="str">
        <f>VLOOKUP(B518,'PUBLIC &amp; PRIVATE'!D:I,6,FALSE)</f>
        <v>2567</v>
      </c>
      <c r="B518" s="33" t="s">
        <v>523</v>
      </c>
      <c r="C518" s="2" t="str">
        <f>VLOOKUP(B518,'PUBLIC &amp; PRIVATE'!D:H,2,FALSE)</f>
        <v>PO Box 558</v>
      </c>
      <c r="D518" s="2" t="str">
        <f>VLOOKUP(B518,'PUBLIC &amp; PRIVATE'!D:H,3,FALSE)</f>
        <v>New Palestine</v>
      </c>
      <c r="E518" s="2" t="str">
        <f>VLOOKUP(C518,'PUBLIC &amp; PRIVATE'!E:I,4,FALSE)</f>
        <v>46163-0558</v>
      </c>
      <c r="F518" s="2">
        <v>102</v>
      </c>
      <c r="G518" s="2">
        <v>110</v>
      </c>
      <c r="H518" s="2">
        <v>122</v>
      </c>
      <c r="I518" s="4">
        <f t="shared" si="118"/>
        <v>334</v>
      </c>
      <c r="J518" s="13">
        <f t="shared" si="119"/>
        <v>33.4</v>
      </c>
      <c r="K518" s="13">
        <f t="shared" si="120"/>
        <v>367.4</v>
      </c>
      <c r="L518" s="2">
        <v>122</v>
      </c>
      <c r="M518" s="2">
        <v>138</v>
      </c>
      <c r="N518" s="2">
        <v>130</v>
      </c>
      <c r="O518" s="4">
        <f t="shared" si="121"/>
        <v>390</v>
      </c>
      <c r="P518" s="13">
        <f t="shared" si="122"/>
        <v>39</v>
      </c>
      <c r="Q518" s="13">
        <f t="shared" si="123"/>
        <v>429</v>
      </c>
      <c r="R518" s="2">
        <v>119</v>
      </c>
      <c r="S518" s="2"/>
      <c r="T518" s="2"/>
      <c r="U518" s="4">
        <f t="shared" si="112"/>
        <v>119</v>
      </c>
      <c r="V518" s="13">
        <f t="shared" si="113"/>
        <v>11.9</v>
      </c>
      <c r="W518" s="13">
        <f t="shared" si="114"/>
        <v>130.9</v>
      </c>
      <c r="X518" s="2"/>
      <c r="Y518" s="2"/>
      <c r="Z518" s="4">
        <f t="shared" si="115"/>
        <v>0</v>
      </c>
      <c r="AA518" s="13">
        <f t="shared" si="116"/>
        <v>0</v>
      </c>
      <c r="AB518" s="13">
        <f>Z518+AA518</f>
        <v>0</v>
      </c>
      <c r="AC518" s="2"/>
      <c r="AD518" s="2"/>
      <c r="AE518" s="4">
        <f t="shared" si="117"/>
        <v>0</v>
      </c>
      <c r="AF518" s="15">
        <f>AE518*0.1</f>
        <v>0</v>
      </c>
      <c r="AG518" s="22">
        <f>AE518+AF518</f>
        <v>0</v>
      </c>
      <c r="AH518" s="64">
        <f t="shared" si="124"/>
        <v>0</v>
      </c>
      <c r="AJ518">
        <f t="shared" si="125"/>
        <v>0</v>
      </c>
      <c r="AK518">
        <f>IF(W518&gt;0,2,IF(AB518&gt;0,2,IF(AG518&gt;0,2,0)))</f>
        <v>2</v>
      </c>
      <c r="AL518">
        <v>2</v>
      </c>
      <c r="AM518" s="64">
        <f>IF(W518&gt;0,VLOOKUP(B518,EnrollmentEthnicityFreeMealsSch!B:E,4,FALSE),0)/3</f>
        <v>76.333333333333329</v>
      </c>
    </row>
    <row r="519" spans="1:39" ht="15" customHeight="1">
      <c r="A519" t="str">
        <f>VLOOKUP(B519,'PUBLIC &amp; PRIVATE'!D:I,6,FALSE)</f>
        <v>2577</v>
      </c>
      <c r="B519" s="33" t="s">
        <v>524</v>
      </c>
      <c r="C519" s="2" t="str">
        <f>VLOOKUP(B519,'PUBLIC &amp; PRIVATE'!D:H,2,FALSE)</f>
        <v>102 N Main St</v>
      </c>
      <c r="D519" s="2" t="str">
        <f>VLOOKUP(B519,'PUBLIC &amp; PRIVATE'!D:H,3,FALSE)</f>
        <v>Maxwell</v>
      </c>
      <c r="E519" s="2" t="str">
        <f>VLOOKUP(C519,'PUBLIC &amp; PRIVATE'!E:I,4,FALSE)</f>
        <v>46154-9998</v>
      </c>
      <c r="F519" s="2"/>
      <c r="G519" s="2"/>
      <c r="H519" s="2"/>
      <c r="I519" s="4">
        <f t="shared" si="118"/>
        <v>0</v>
      </c>
      <c r="J519" s="13">
        <f t="shared" si="119"/>
        <v>0</v>
      </c>
      <c r="K519" s="13">
        <f t="shared" si="120"/>
        <v>0</v>
      </c>
      <c r="L519" s="2"/>
      <c r="M519" s="2">
        <v>172</v>
      </c>
      <c r="N519" s="2">
        <v>159</v>
      </c>
      <c r="O519" s="4">
        <f t="shared" si="121"/>
        <v>331</v>
      </c>
      <c r="P519" s="13">
        <f t="shared" si="122"/>
        <v>33.1</v>
      </c>
      <c r="Q519" s="13">
        <f t="shared" si="123"/>
        <v>364.1</v>
      </c>
      <c r="R519" s="2">
        <v>155</v>
      </c>
      <c r="S519" s="2"/>
      <c r="T519" s="2"/>
      <c r="U519" s="4">
        <f t="shared" si="112"/>
        <v>155</v>
      </c>
      <c r="V519" s="13">
        <f t="shared" si="113"/>
        <v>15.5</v>
      </c>
      <c r="W519" s="13">
        <f t="shared" si="114"/>
        <v>170.5</v>
      </c>
      <c r="X519" s="2"/>
      <c r="Y519" s="2"/>
      <c r="Z519" s="4">
        <f t="shared" si="115"/>
        <v>0</v>
      </c>
      <c r="AA519" s="13">
        <f t="shared" si="116"/>
        <v>0</v>
      </c>
      <c r="AB519" s="13">
        <f>Z519+AA519</f>
        <v>0</v>
      </c>
      <c r="AC519" s="2"/>
      <c r="AD519" s="2"/>
      <c r="AE519" s="4">
        <f t="shared" si="117"/>
        <v>0</v>
      </c>
      <c r="AF519" s="15">
        <f>AE519*0.1</f>
        <v>0</v>
      </c>
      <c r="AG519" s="22">
        <f>AE519+AF519</f>
        <v>0</v>
      </c>
      <c r="AH519" s="64">
        <f t="shared" si="124"/>
        <v>0</v>
      </c>
      <c r="AJ519">
        <f t="shared" si="125"/>
        <v>0</v>
      </c>
      <c r="AK519">
        <f>IF(W519&gt;0,2,IF(AB519&gt;0,2,IF(AG519&gt;0,2,0)))</f>
        <v>2</v>
      </c>
      <c r="AL519">
        <v>2</v>
      </c>
      <c r="AM519" s="64">
        <f>IF(W519&gt;0,VLOOKUP(B519,EnrollmentEthnicityFreeMealsSch!B:E,4,FALSE),0)/3</f>
        <v>59.666666666666664</v>
      </c>
    </row>
    <row r="520" spans="1:39" ht="15" customHeight="1">
      <c r="A520" t="str">
        <f>VLOOKUP(B520,'PUBLIC &amp; PRIVATE'!D:I,6,FALSE)</f>
        <v>2579</v>
      </c>
      <c r="B520" s="33" t="s">
        <v>525</v>
      </c>
      <c r="C520" s="2" t="str">
        <f>VLOOKUP(B520,'PUBLIC &amp; PRIVATE'!D:H,2,FALSE)</f>
        <v>1440 N Franklin</v>
      </c>
      <c r="D520" s="2" t="str">
        <f>VLOOKUP(B520,'PUBLIC &amp; PRIVATE'!D:H,3,FALSE)</f>
        <v>Greenfield</v>
      </c>
      <c r="E520" s="2" t="str">
        <f>VLOOKUP(C520,'PUBLIC &amp; PRIVATE'!E:I,4,FALSE)</f>
        <v>46140-0000</v>
      </c>
      <c r="F520" s="2"/>
      <c r="G520" s="2"/>
      <c r="H520" s="2"/>
      <c r="I520" s="4">
        <f t="shared" si="118"/>
        <v>0</v>
      </c>
      <c r="J520" s="13">
        <f t="shared" si="119"/>
        <v>0</v>
      </c>
      <c r="K520" s="13">
        <f t="shared" si="120"/>
        <v>0</v>
      </c>
      <c r="L520" s="2"/>
      <c r="M520" s="2"/>
      <c r="N520" s="2"/>
      <c r="O520" s="4">
        <f t="shared" si="121"/>
        <v>0</v>
      </c>
      <c r="P520" s="13">
        <f t="shared" si="122"/>
        <v>0</v>
      </c>
      <c r="Q520" s="13">
        <f t="shared" si="123"/>
        <v>0</v>
      </c>
      <c r="R520" s="2"/>
      <c r="S520" s="2">
        <v>391</v>
      </c>
      <c r="T520" s="2">
        <v>354</v>
      </c>
      <c r="U520" s="4">
        <f t="shared" si="112"/>
        <v>745</v>
      </c>
      <c r="V520" s="13">
        <f t="shared" si="113"/>
        <v>74.5</v>
      </c>
      <c r="W520" s="13">
        <f t="shared" si="114"/>
        <v>819.5</v>
      </c>
      <c r="X520" s="2"/>
      <c r="Y520" s="2"/>
      <c r="Z520" s="4">
        <f t="shared" si="115"/>
        <v>0</v>
      </c>
      <c r="AA520" s="13">
        <f t="shared" si="116"/>
        <v>0</v>
      </c>
      <c r="AB520" s="13">
        <f>Z520+AA520</f>
        <v>0</v>
      </c>
      <c r="AC520" s="2"/>
      <c r="AD520" s="2"/>
      <c r="AE520" s="4">
        <f t="shared" si="117"/>
        <v>0</v>
      </c>
      <c r="AF520" s="15">
        <f>AE520*0.1</f>
        <v>0</v>
      </c>
      <c r="AG520" s="22">
        <f>AE520+AF520</f>
        <v>0</v>
      </c>
      <c r="AH520" s="64">
        <f t="shared" si="124"/>
        <v>0</v>
      </c>
      <c r="AJ520">
        <f t="shared" si="125"/>
        <v>0</v>
      </c>
      <c r="AK520">
        <f>IF(W520&gt;0,2,IF(AB520&gt;0,2,IF(AG520&gt;0,2,0)))</f>
        <v>2</v>
      </c>
      <c r="AL520">
        <v>2</v>
      </c>
      <c r="AM520" s="64">
        <f>IF(W520&gt;0,VLOOKUP(B520,EnrollmentEthnicityFreeMealsSch!B:E,4,FALSE),0)/3</f>
        <v>91.666666666666671</v>
      </c>
    </row>
    <row r="521" spans="1:39" ht="15" customHeight="1">
      <c r="A521" t="str">
        <f>VLOOKUP(B521,'PUBLIC &amp; PRIVATE'!D:I,6,FALSE)</f>
        <v>2581</v>
      </c>
      <c r="B521" s="33" t="s">
        <v>526</v>
      </c>
      <c r="C521" s="2" t="str">
        <f>VLOOKUP(B521,'PUBLIC &amp; PRIVATE'!D:H,2,FALSE)</f>
        <v>8185 N SR 9</v>
      </c>
      <c r="D521" s="2" t="str">
        <f>VLOOKUP(B521,'PUBLIC &amp; PRIVATE'!D:H,3,FALSE)</f>
        <v>Greenfield</v>
      </c>
      <c r="E521" s="2" t="str">
        <f>VLOOKUP(C521,'PUBLIC &amp; PRIVATE'!E:I,4,FALSE)</f>
        <v>46140-9805</v>
      </c>
      <c r="F521" s="2">
        <v>38</v>
      </c>
      <c r="G521" s="2">
        <v>47</v>
      </c>
      <c r="H521" s="2">
        <v>41</v>
      </c>
      <c r="I521" s="4">
        <f t="shared" si="118"/>
        <v>126</v>
      </c>
      <c r="J521" s="13">
        <f t="shared" si="119"/>
        <v>12.600000000000001</v>
      </c>
      <c r="K521" s="13">
        <f t="shared" si="120"/>
        <v>138.6</v>
      </c>
      <c r="L521" s="2">
        <v>48</v>
      </c>
      <c r="M521" s="2"/>
      <c r="N521" s="2"/>
      <c r="O521" s="4">
        <f t="shared" si="121"/>
        <v>48</v>
      </c>
      <c r="P521" s="13">
        <f t="shared" si="122"/>
        <v>4.8000000000000007</v>
      </c>
      <c r="Q521" s="13">
        <f t="shared" si="123"/>
        <v>52.8</v>
      </c>
      <c r="R521" s="2"/>
      <c r="S521" s="2"/>
      <c r="T521" s="2"/>
      <c r="U521" s="4">
        <f t="shared" si="112"/>
        <v>0</v>
      </c>
      <c r="V521" s="13">
        <f t="shared" si="113"/>
        <v>0</v>
      </c>
      <c r="W521" s="13">
        <f t="shared" si="114"/>
        <v>0</v>
      </c>
      <c r="X521" s="2"/>
      <c r="Y521" s="2"/>
      <c r="Z521" s="4">
        <f t="shared" si="115"/>
        <v>0</v>
      </c>
      <c r="AA521" s="13">
        <f t="shared" si="116"/>
        <v>0</v>
      </c>
      <c r="AB521" s="13">
        <f>Z521+AA521</f>
        <v>0</v>
      </c>
      <c r="AC521" s="2"/>
      <c r="AD521" s="2"/>
      <c r="AE521" s="4">
        <f t="shared" si="117"/>
        <v>0</v>
      </c>
      <c r="AF521" s="15">
        <f>AE521*0.1</f>
        <v>0</v>
      </c>
      <c r="AG521" s="22">
        <f>AE521+AF521</f>
        <v>0</v>
      </c>
      <c r="AH521" s="64">
        <f t="shared" si="124"/>
        <v>0</v>
      </c>
      <c r="AJ521">
        <f t="shared" si="125"/>
        <v>0</v>
      </c>
      <c r="AK521">
        <f>IF(W521&gt;0,2,IF(AB521&gt;0,2,IF(AG521&gt;0,2,0)))</f>
        <v>0</v>
      </c>
      <c r="AL521">
        <v>2</v>
      </c>
      <c r="AM521" s="64">
        <f>IF(W521&gt;0,VLOOKUP(B521,EnrollmentEthnicityFreeMealsSch!B:E,4,FALSE),0)/3</f>
        <v>0</v>
      </c>
    </row>
    <row r="522" spans="1:39" ht="15" customHeight="1">
      <c r="A522" t="str">
        <f>VLOOKUP(B522,'PUBLIC &amp; PRIVATE'!D:I,6,FALSE)</f>
        <v>2588</v>
      </c>
      <c r="B522" s="33" t="s">
        <v>527</v>
      </c>
      <c r="C522" s="2" t="str">
        <f>VLOOKUP(B522,'PUBLIC &amp; PRIVATE'!D:H,2,FALSE)</f>
        <v>1331 N Blue Rd</v>
      </c>
      <c r="D522" s="2" t="str">
        <f>VLOOKUP(B522,'PUBLIC &amp; PRIVATE'!D:H,3,FALSE)</f>
        <v>Greenfield</v>
      </c>
      <c r="E522" s="2" t="str">
        <f>VLOOKUP(C522,'PUBLIC &amp; PRIVATE'!E:I,4,FALSE)</f>
        <v>46140-0000</v>
      </c>
      <c r="F522" s="2">
        <v>102</v>
      </c>
      <c r="G522" s="2">
        <v>114</v>
      </c>
      <c r="H522" s="2">
        <v>112</v>
      </c>
      <c r="I522" s="4">
        <f t="shared" si="118"/>
        <v>328</v>
      </c>
      <c r="J522" s="13">
        <f t="shared" si="119"/>
        <v>32.800000000000004</v>
      </c>
      <c r="K522" s="13">
        <f t="shared" si="120"/>
        <v>360.8</v>
      </c>
      <c r="L522" s="2">
        <v>132</v>
      </c>
      <c r="M522" s="2"/>
      <c r="N522" s="2"/>
      <c r="O522" s="4">
        <f t="shared" si="121"/>
        <v>132</v>
      </c>
      <c r="P522" s="13">
        <f t="shared" si="122"/>
        <v>13.200000000000001</v>
      </c>
      <c r="Q522" s="13">
        <f t="shared" si="123"/>
        <v>145.19999999999999</v>
      </c>
      <c r="R522" s="2"/>
      <c r="S522" s="2"/>
      <c r="T522" s="2"/>
      <c r="U522" s="4">
        <f t="shared" si="112"/>
        <v>0</v>
      </c>
      <c r="V522" s="13">
        <f t="shared" si="113"/>
        <v>0</v>
      </c>
      <c r="W522" s="13">
        <f t="shared" si="114"/>
        <v>0</v>
      </c>
      <c r="X522" s="2"/>
      <c r="Y522" s="2"/>
      <c r="Z522" s="4">
        <f t="shared" si="115"/>
        <v>0</v>
      </c>
      <c r="AA522" s="13">
        <f t="shared" si="116"/>
        <v>0</v>
      </c>
      <c r="AB522" s="13">
        <f>Z522+AA522</f>
        <v>0</v>
      </c>
      <c r="AC522" s="2"/>
      <c r="AD522" s="2"/>
      <c r="AE522" s="4">
        <f t="shared" si="117"/>
        <v>0</v>
      </c>
      <c r="AF522" s="15">
        <f>AE522*0.1</f>
        <v>0</v>
      </c>
      <c r="AG522" s="22">
        <f>AE522+AF522</f>
        <v>0</v>
      </c>
      <c r="AH522" s="64">
        <f t="shared" si="124"/>
        <v>0</v>
      </c>
      <c r="AJ522">
        <f t="shared" si="125"/>
        <v>0</v>
      </c>
      <c r="AK522">
        <f>IF(W522&gt;0,2,IF(AB522&gt;0,2,IF(AG522&gt;0,2,0)))</f>
        <v>0</v>
      </c>
      <c r="AL522">
        <v>2</v>
      </c>
      <c r="AM522" s="64">
        <f>IF(W522&gt;0,VLOOKUP(B522,EnrollmentEthnicityFreeMealsSch!B:E,4,FALSE),0)/3</f>
        <v>0</v>
      </c>
    </row>
    <row r="523" spans="1:39" ht="15" customHeight="1">
      <c r="A523" t="str">
        <f>VLOOKUP(B523,'PUBLIC &amp; PRIVATE'!D:I,6,FALSE)</f>
        <v>2593</v>
      </c>
      <c r="B523" s="33" t="s">
        <v>528</v>
      </c>
      <c r="C523" s="2" t="str">
        <f>VLOOKUP(B523,'PUBLIC &amp; PRIVATE'!D:H,2,FALSE)</f>
        <v>204 W Park Ave</v>
      </c>
      <c r="D523" s="2" t="str">
        <f>VLOOKUP(B523,'PUBLIC &amp; PRIVATE'!D:H,3,FALSE)</f>
        <v>Greenfield</v>
      </c>
      <c r="E523" s="2" t="str">
        <f>VLOOKUP(C523,'PUBLIC &amp; PRIVATE'!E:I,4,FALSE)</f>
        <v>46140-1494</v>
      </c>
      <c r="F523" s="2"/>
      <c r="G523" s="2"/>
      <c r="H523" s="2"/>
      <c r="I523" s="4">
        <f t="shared" si="118"/>
        <v>0</v>
      </c>
      <c r="J523" s="13">
        <f t="shared" si="119"/>
        <v>0</v>
      </c>
      <c r="K523" s="13">
        <f t="shared" si="120"/>
        <v>0</v>
      </c>
      <c r="L523" s="2"/>
      <c r="M523" s="2">
        <v>194</v>
      </c>
      <c r="N523" s="2">
        <v>172</v>
      </c>
      <c r="O523" s="4">
        <f t="shared" si="121"/>
        <v>366</v>
      </c>
      <c r="P523" s="13">
        <f t="shared" si="122"/>
        <v>36.6</v>
      </c>
      <c r="Q523" s="13">
        <f t="shared" si="123"/>
        <v>402.6</v>
      </c>
      <c r="R523" s="2">
        <v>183</v>
      </c>
      <c r="S523" s="2"/>
      <c r="T523" s="2"/>
      <c r="U523" s="4">
        <f t="shared" si="112"/>
        <v>183</v>
      </c>
      <c r="V523" s="13">
        <f t="shared" si="113"/>
        <v>18.3</v>
      </c>
      <c r="W523" s="13">
        <f t="shared" si="114"/>
        <v>201.3</v>
      </c>
      <c r="X523" s="2"/>
      <c r="Y523" s="2"/>
      <c r="Z523" s="4">
        <f t="shared" si="115"/>
        <v>0</v>
      </c>
      <c r="AA523" s="13">
        <f t="shared" si="116"/>
        <v>0</v>
      </c>
      <c r="AB523" s="13">
        <f>Z523+AA523</f>
        <v>0</v>
      </c>
      <c r="AC523" s="2"/>
      <c r="AD523" s="2"/>
      <c r="AE523" s="4">
        <f t="shared" si="117"/>
        <v>0</v>
      </c>
      <c r="AF523" s="15">
        <f>AE523*0.1</f>
        <v>0</v>
      </c>
      <c r="AG523" s="22">
        <f>AE523+AF523</f>
        <v>0</v>
      </c>
      <c r="AH523" s="64">
        <f t="shared" si="124"/>
        <v>0</v>
      </c>
      <c r="AJ523">
        <f t="shared" si="125"/>
        <v>0</v>
      </c>
      <c r="AK523">
        <f>IF(W523&gt;0,2,IF(AB523&gt;0,2,IF(AG523&gt;0,2,0)))</f>
        <v>2</v>
      </c>
      <c r="AL523">
        <v>2</v>
      </c>
      <c r="AM523" s="64">
        <f>IF(W523&gt;0,VLOOKUP(B523,EnrollmentEthnicityFreeMealsSch!B:E,4,FALSE),0)/3</f>
        <v>74.333333333333329</v>
      </c>
    </row>
    <row r="524" spans="1:39" ht="15" customHeight="1">
      <c r="A524" t="str">
        <f>VLOOKUP(B524,'PUBLIC &amp; PRIVATE'!D:I,6,FALSE)</f>
        <v>2595</v>
      </c>
      <c r="B524" s="33" t="s">
        <v>529</v>
      </c>
      <c r="C524" s="2" t="str">
        <f>VLOOKUP(B524,'PUBLIC &amp; PRIVATE'!D:H,2,FALSE)</f>
        <v>810 N Broadway</v>
      </c>
      <c r="D524" s="2" t="str">
        <f>VLOOKUP(B524,'PUBLIC &amp; PRIVATE'!D:H,3,FALSE)</f>
        <v>Greenfield</v>
      </c>
      <c r="E524" s="2" t="str">
        <f>VLOOKUP(C524,'PUBLIC &amp; PRIVATE'!E:I,4,FALSE)</f>
        <v>46140-1496</v>
      </c>
      <c r="F524" s="2"/>
      <c r="G524" s="2"/>
      <c r="H524" s="2"/>
      <c r="I524" s="4">
        <f t="shared" si="118"/>
        <v>0</v>
      </c>
      <c r="J524" s="13">
        <f t="shared" si="119"/>
        <v>0</v>
      </c>
      <c r="K524" s="13">
        <f t="shared" si="120"/>
        <v>0</v>
      </c>
      <c r="L524" s="2"/>
      <c r="M524" s="2"/>
      <c r="N524" s="2"/>
      <c r="O524" s="4">
        <f t="shared" si="121"/>
        <v>0</v>
      </c>
      <c r="P524" s="13">
        <f t="shared" si="122"/>
        <v>0</v>
      </c>
      <c r="Q524" s="13">
        <f t="shared" si="123"/>
        <v>0</v>
      </c>
      <c r="R524" s="2"/>
      <c r="S524" s="2"/>
      <c r="T524" s="2"/>
      <c r="U524" s="4">
        <f t="shared" si="112"/>
        <v>0</v>
      </c>
      <c r="V524" s="13">
        <f t="shared" si="113"/>
        <v>0</v>
      </c>
      <c r="W524" s="13">
        <f t="shared" si="114"/>
        <v>0</v>
      </c>
      <c r="X524" s="2">
        <v>368</v>
      </c>
      <c r="Y524" s="2">
        <v>352</v>
      </c>
      <c r="Z524" s="4">
        <f t="shared" si="115"/>
        <v>720</v>
      </c>
      <c r="AA524" s="13">
        <f t="shared" si="116"/>
        <v>72</v>
      </c>
      <c r="AB524" s="13">
        <f>Z524+AA524</f>
        <v>792</v>
      </c>
      <c r="AC524" s="2">
        <v>397</v>
      </c>
      <c r="AD524" s="2">
        <v>384</v>
      </c>
      <c r="AE524" s="4">
        <f t="shared" si="117"/>
        <v>781</v>
      </c>
      <c r="AF524" s="15">
        <f>AE524*0.1</f>
        <v>78.100000000000009</v>
      </c>
      <c r="AG524" s="22">
        <f>AE524+AF524</f>
        <v>859.1</v>
      </c>
      <c r="AH524" s="64">
        <f t="shared" si="124"/>
        <v>171.82000000000002</v>
      </c>
      <c r="AJ524">
        <f t="shared" si="125"/>
        <v>1</v>
      </c>
      <c r="AK524">
        <f>IF(W524&gt;0,2,IF(AB524&gt;0,2,IF(AG524&gt;0,2,0)))</f>
        <v>2</v>
      </c>
      <c r="AL524">
        <v>2</v>
      </c>
      <c r="AM524" s="64">
        <f>IF(W524&gt;0,VLOOKUP(B524,EnrollmentEthnicityFreeMealsSch!B:E,4,FALSE),0)/3</f>
        <v>0</v>
      </c>
    </row>
    <row r="525" spans="1:39" ht="15" customHeight="1">
      <c r="A525" t="str">
        <f>VLOOKUP(B525,'PUBLIC &amp; PRIVATE'!D:I,6,FALSE)</f>
        <v>2597</v>
      </c>
      <c r="B525" s="33" t="s">
        <v>530</v>
      </c>
      <c r="C525" s="2" t="str">
        <f>VLOOKUP(B525,'PUBLIC &amp; PRIVATE'!D:H,2,FALSE)</f>
        <v>200 W Park Ave</v>
      </c>
      <c r="D525" s="2" t="str">
        <f>VLOOKUP(B525,'PUBLIC &amp; PRIVATE'!D:H,3,FALSE)</f>
        <v>Greenfield</v>
      </c>
      <c r="E525" s="2" t="str">
        <f>VLOOKUP(C525,'PUBLIC &amp; PRIVATE'!E:I,4,FALSE)</f>
        <v>46140-1495</v>
      </c>
      <c r="F525" s="2">
        <v>70</v>
      </c>
      <c r="G525" s="2">
        <v>81</v>
      </c>
      <c r="H525" s="2">
        <v>61</v>
      </c>
      <c r="I525" s="4">
        <f t="shared" si="118"/>
        <v>212</v>
      </c>
      <c r="J525" s="13">
        <f t="shared" si="119"/>
        <v>21.200000000000003</v>
      </c>
      <c r="K525" s="13">
        <f t="shared" si="120"/>
        <v>233.2</v>
      </c>
      <c r="L525" s="2">
        <v>88</v>
      </c>
      <c r="M525" s="2"/>
      <c r="N525" s="2"/>
      <c r="O525" s="4">
        <f t="shared" si="121"/>
        <v>88</v>
      </c>
      <c r="P525" s="13">
        <f t="shared" si="122"/>
        <v>8.8000000000000007</v>
      </c>
      <c r="Q525" s="13">
        <f t="shared" si="123"/>
        <v>96.8</v>
      </c>
      <c r="R525" s="2"/>
      <c r="S525" s="2"/>
      <c r="T525" s="2"/>
      <c r="U525" s="4">
        <f t="shared" si="112"/>
        <v>0</v>
      </c>
      <c r="V525" s="13">
        <f t="shared" si="113"/>
        <v>0</v>
      </c>
      <c r="W525" s="13">
        <f t="shared" si="114"/>
        <v>0</v>
      </c>
      <c r="X525" s="2"/>
      <c r="Y525" s="2"/>
      <c r="Z525" s="4">
        <f t="shared" si="115"/>
        <v>0</v>
      </c>
      <c r="AA525" s="13">
        <f t="shared" si="116"/>
        <v>0</v>
      </c>
      <c r="AB525" s="13">
        <f>Z525+AA525</f>
        <v>0</v>
      </c>
      <c r="AC525" s="2"/>
      <c r="AD525" s="2"/>
      <c r="AE525" s="4">
        <f t="shared" si="117"/>
        <v>0</v>
      </c>
      <c r="AF525" s="15">
        <f>AE525*0.1</f>
        <v>0</v>
      </c>
      <c r="AG525" s="22">
        <f>AE525+AF525</f>
        <v>0</v>
      </c>
      <c r="AH525" s="64">
        <f t="shared" si="124"/>
        <v>0</v>
      </c>
      <c r="AJ525">
        <f t="shared" si="125"/>
        <v>0</v>
      </c>
      <c r="AK525">
        <f>IF(W525&gt;0,2,IF(AB525&gt;0,2,IF(AG525&gt;0,2,0)))</f>
        <v>0</v>
      </c>
      <c r="AL525">
        <v>2</v>
      </c>
      <c r="AM525" s="64">
        <f>IF(W525&gt;0,VLOOKUP(B525,EnrollmentEthnicityFreeMealsSch!B:E,4,FALSE),0)/3</f>
        <v>0</v>
      </c>
    </row>
    <row r="526" spans="1:39" ht="15" customHeight="1">
      <c r="A526" t="str">
        <f>VLOOKUP(B526,'PUBLIC &amp; PRIVATE'!D:I,6,FALSE)</f>
        <v>2609</v>
      </c>
      <c r="B526" s="33" t="s">
        <v>531</v>
      </c>
      <c r="C526" s="2" t="str">
        <f>VLOOKUP(B526,'PUBLIC &amp; PRIVATE'!D:H,2,FALSE)</f>
        <v>140 Polk St</v>
      </c>
      <c r="D526" s="2" t="str">
        <f>VLOOKUP(B526,'PUBLIC &amp; PRIVATE'!D:H,3,FALSE)</f>
        <v>Greenfield</v>
      </c>
      <c r="E526" s="2" t="str">
        <f>VLOOKUP(C526,'PUBLIC &amp; PRIVATE'!E:I,4,FALSE)</f>
        <v>46140-1863</v>
      </c>
      <c r="F526" s="2">
        <v>67</v>
      </c>
      <c r="G526" s="2">
        <v>90</v>
      </c>
      <c r="H526" s="2">
        <v>83</v>
      </c>
      <c r="I526" s="4">
        <f t="shared" si="118"/>
        <v>240</v>
      </c>
      <c r="J526" s="13">
        <f t="shared" si="119"/>
        <v>24</v>
      </c>
      <c r="K526" s="13">
        <f t="shared" si="120"/>
        <v>264</v>
      </c>
      <c r="L526" s="2">
        <v>81</v>
      </c>
      <c r="M526" s="2"/>
      <c r="N526" s="2"/>
      <c r="O526" s="4">
        <f t="shared" si="121"/>
        <v>81</v>
      </c>
      <c r="P526" s="13">
        <f t="shared" si="122"/>
        <v>8.1</v>
      </c>
      <c r="Q526" s="13">
        <f t="shared" si="123"/>
        <v>89.1</v>
      </c>
      <c r="R526" s="2"/>
      <c r="S526" s="2"/>
      <c r="T526" s="2"/>
      <c r="U526" s="4">
        <f t="shared" si="112"/>
        <v>0</v>
      </c>
      <c r="V526" s="13">
        <f t="shared" si="113"/>
        <v>0</v>
      </c>
      <c r="W526" s="13">
        <f t="shared" si="114"/>
        <v>0</v>
      </c>
      <c r="X526" s="2"/>
      <c r="Y526" s="2"/>
      <c r="Z526" s="4">
        <f t="shared" si="115"/>
        <v>0</v>
      </c>
      <c r="AA526" s="13">
        <f t="shared" si="116"/>
        <v>0</v>
      </c>
      <c r="AB526" s="13">
        <f>Z526+AA526</f>
        <v>0</v>
      </c>
      <c r="AC526" s="2"/>
      <c r="AD526" s="2"/>
      <c r="AE526" s="4">
        <f t="shared" si="117"/>
        <v>0</v>
      </c>
      <c r="AF526" s="15">
        <f>AE526*0.1</f>
        <v>0</v>
      </c>
      <c r="AG526" s="22">
        <f>AE526+AF526</f>
        <v>0</v>
      </c>
      <c r="AH526" s="64">
        <f t="shared" si="124"/>
        <v>0</v>
      </c>
      <c r="AJ526">
        <f t="shared" si="125"/>
        <v>0</v>
      </c>
      <c r="AK526">
        <f>IF(W526&gt;0,2,IF(AB526&gt;0,2,IF(AG526&gt;0,2,0)))</f>
        <v>0</v>
      </c>
      <c r="AL526">
        <v>2</v>
      </c>
      <c r="AM526" s="64">
        <f>IF(W526&gt;0,VLOOKUP(B526,EnrollmentEthnicityFreeMealsSch!B:E,4,FALSE),0)/3</f>
        <v>0</v>
      </c>
    </row>
    <row r="527" spans="1:39" ht="15" customHeight="1">
      <c r="A527" t="str">
        <f>VLOOKUP(B527,'PUBLIC &amp; PRIVATE'!D:I,6,FALSE)</f>
        <v>2558</v>
      </c>
      <c r="B527" s="33" t="s">
        <v>532</v>
      </c>
      <c r="C527" s="2" t="str">
        <f>VLOOKUP(B527,'PUBLIC &amp; PRIVATE'!D:H,2,FALSE)</f>
        <v>8414 N 200 W</v>
      </c>
      <c r="D527" s="2" t="str">
        <f>VLOOKUP(B527,'PUBLIC &amp; PRIVATE'!D:H,3,FALSE)</f>
        <v>Fortville</v>
      </c>
      <c r="E527" s="2" t="str">
        <f>VLOOKUP(C527,'PUBLIC &amp; PRIVATE'!E:I,4,FALSE)</f>
        <v>46040-9708</v>
      </c>
      <c r="F527" s="2">
        <v>119</v>
      </c>
      <c r="G527" s="2">
        <v>95</v>
      </c>
      <c r="H527" s="2">
        <v>96</v>
      </c>
      <c r="I527" s="4">
        <f t="shared" si="118"/>
        <v>310</v>
      </c>
      <c r="J527" s="13">
        <f t="shared" si="119"/>
        <v>31</v>
      </c>
      <c r="K527" s="13">
        <f t="shared" si="120"/>
        <v>341</v>
      </c>
      <c r="L527" s="2">
        <v>94</v>
      </c>
      <c r="M527" s="2">
        <v>108</v>
      </c>
      <c r="N527" s="2">
        <v>109</v>
      </c>
      <c r="O527" s="4">
        <f t="shared" si="121"/>
        <v>311</v>
      </c>
      <c r="P527" s="13">
        <f t="shared" si="122"/>
        <v>31.1</v>
      </c>
      <c r="Q527" s="13">
        <f t="shared" si="123"/>
        <v>342.1</v>
      </c>
      <c r="R527" s="2"/>
      <c r="S527" s="2"/>
      <c r="T527" s="2"/>
      <c r="U527" s="4">
        <f t="shared" si="112"/>
        <v>0</v>
      </c>
      <c r="V527" s="13">
        <f t="shared" si="113"/>
        <v>0</v>
      </c>
      <c r="W527" s="13">
        <f t="shared" si="114"/>
        <v>0</v>
      </c>
      <c r="X527" s="2"/>
      <c r="Y527" s="2"/>
      <c r="Z527" s="4">
        <f t="shared" si="115"/>
        <v>0</v>
      </c>
      <c r="AA527" s="13">
        <f t="shared" si="116"/>
        <v>0</v>
      </c>
      <c r="AB527" s="13">
        <f>Z527+AA527</f>
        <v>0</v>
      </c>
      <c r="AC527" s="2"/>
      <c r="AD527" s="2"/>
      <c r="AE527" s="4">
        <f t="shared" si="117"/>
        <v>0</v>
      </c>
      <c r="AF527" s="15">
        <f>AE527*0.1</f>
        <v>0</v>
      </c>
      <c r="AG527" s="22">
        <f>AE527+AF527</f>
        <v>0</v>
      </c>
      <c r="AH527" s="64">
        <f t="shared" si="124"/>
        <v>0</v>
      </c>
      <c r="AJ527">
        <f t="shared" si="125"/>
        <v>0</v>
      </c>
      <c r="AK527">
        <f>IF(W527&gt;0,2,IF(AB527&gt;0,2,IF(AG527&gt;0,2,0)))</f>
        <v>0</v>
      </c>
      <c r="AL527">
        <v>2</v>
      </c>
      <c r="AM527" s="64">
        <f>IF(W527&gt;0,VLOOKUP(B527,EnrollmentEthnicityFreeMealsSch!B:E,4,FALSE),0)/3</f>
        <v>0</v>
      </c>
    </row>
    <row r="528" spans="1:39" ht="15" customHeight="1">
      <c r="A528" t="str">
        <f>VLOOKUP(B528,'PUBLIC &amp; PRIVATE'!D:I,6,FALSE)</f>
        <v>2559</v>
      </c>
      <c r="B528" s="33" t="s">
        <v>533</v>
      </c>
      <c r="C528" s="2" t="str">
        <f>VLOOKUP(B528,'PUBLIC &amp; PRIVATE'!D:H,2,FALSE)</f>
        <v>1862 W SR 234</v>
      </c>
      <c r="D528" s="2" t="str">
        <f>VLOOKUP(B528,'PUBLIC &amp; PRIVATE'!D:H,3,FALSE)</f>
        <v>Fortville</v>
      </c>
      <c r="E528" s="2" t="str">
        <f>VLOOKUP(C528,'PUBLIC &amp; PRIVATE'!E:I,4,FALSE)</f>
        <v>46040-9709</v>
      </c>
      <c r="F528" s="2"/>
      <c r="G528" s="2"/>
      <c r="H528" s="2"/>
      <c r="I528" s="4">
        <f t="shared" si="118"/>
        <v>0</v>
      </c>
      <c r="J528" s="13">
        <f t="shared" si="119"/>
        <v>0</v>
      </c>
      <c r="K528" s="13">
        <f t="shared" si="120"/>
        <v>0</v>
      </c>
      <c r="L528" s="2"/>
      <c r="M528" s="2"/>
      <c r="N528" s="2"/>
      <c r="O528" s="4">
        <f t="shared" si="121"/>
        <v>0</v>
      </c>
      <c r="P528" s="13">
        <f t="shared" si="122"/>
        <v>0</v>
      </c>
      <c r="Q528" s="13">
        <f t="shared" si="123"/>
        <v>0</v>
      </c>
      <c r="R528" s="2">
        <v>322</v>
      </c>
      <c r="S528" s="2">
        <v>307</v>
      </c>
      <c r="T528" s="2">
        <v>330</v>
      </c>
      <c r="U528" s="4">
        <f t="shared" si="112"/>
        <v>959</v>
      </c>
      <c r="V528" s="13">
        <f t="shared" si="113"/>
        <v>95.9</v>
      </c>
      <c r="W528" s="13">
        <f t="shared" si="114"/>
        <v>1054.9000000000001</v>
      </c>
      <c r="X528" s="2"/>
      <c r="Y528" s="2"/>
      <c r="Z528" s="4">
        <f t="shared" si="115"/>
        <v>0</v>
      </c>
      <c r="AA528" s="13">
        <f t="shared" si="116"/>
        <v>0</v>
      </c>
      <c r="AB528" s="13">
        <f>Z528+AA528</f>
        <v>0</v>
      </c>
      <c r="AC528" s="2"/>
      <c r="AD528" s="2"/>
      <c r="AE528" s="4">
        <f t="shared" si="117"/>
        <v>0</v>
      </c>
      <c r="AF528" s="15">
        <f>AE528*0.1</f>
        <v>0</v>
      </c>
      <c r="AG528" s="22">
        <f>AE528+AF528</f>
        <v>0</v>
      </c>
      <c r="AH528" s="64">
        <f t="shared" si="124"/>
        <v>0</v>
      </c>
      <c r="AJ528">
        <f t="shared" si="125"/>
        <v>0</v>
      </c>
      <c r="AK528">
        <f>IF(W528&gt;0,2,IF(AB528&gt;0,2,IF(AG528&gt;0,2,0)))</f>
        <v>2</v>
      </c>
      <c r="AL528">
        <v>2</v>
      </c>
      <c r="AM528" s="64">
        <f>IF(W528&gt;0,VLOOKUP(B528,EnrollmentEthnicityFreeMealsSch!B:E,4,FALSE),0)/3</f>
        <v>86</v>
      </c>
    </row>
    <row r="529" spans="1:39" ht="15" customHeight="1">
      <c r="A529" t="str">
        <f>VLOOKUP(B529,'PUBLIC &amp; PRIVATE'!D:I,6,FALSE)</f>
        <v>2561</v>
      </c>
      <c r="B529" s="33" t="s">
        <v>534</v>
      </c>
      <c r="C529" s="2" t="str">
        <f>VLOOKUP(B529,'PUBLIC &amp; PRIVATE'!D:H,2,FALSE)</f>
        <v>5694 W 300 N</v>
      </c>
      <c r="D529" s="2" t="str">
        <f>VLOOKUP(B529,'PUBLIC &amp; PRIVATE'!D:H,3,FALSE)</f>
        <v>Greenfield</v>
      </c>
      <c r="E529" s="2" t="str">
        <f>VLOOKUP(C529,'PUBLIC &amp; PRIVATE'!E:I,4,FALSE)</f>
        <v>46140-8310</v>
      </c>
      <c r="F529" s="2">
        <v>91</v>
      </c>
      <c r="G529" s="2">
        <v>88</v>
      </c>
      <c r="H529" s="2">
        <v>104</v>
      </c>
      <c r="I529" s="4">
        <f t="shared" si="118"/>
        <v>283</v>
      </c>
      <c r="J529" s="13">
        <f t="shared" si="119"/>
        <v>28.3</v>
      </c>
      <c r="K529" s="13">
        <f t="shared" si="120"/>
        <v>311.3</v>
      </c>
      <c r="L529" s="2">
        <v>78</v>
      </c>
      <c r="M529" s="2">
        <v>110</v>
      </c>
      <c r="N529" s="2">
        <v>103</v>
      </c>
      <c r="O529" s="4">
        <f t="shared" si="121"/>
        <v>291</v>
      </c>
      <c r="P529" s="13">
        <f t="shared" si="122"/>
        <v>29.1</v>
      </c>
      <c r="Q529" s="13">
        <f t="shared" si="123"/>
        <v>320.10000000000002</v>
      </c>
      <c r="R529" s="2"/>
      <c r="S529" s="2"/>
      <c r="T529" s="2"/>
      <c r="U529" s="4">
        <f t="shared" si="112"/>
        <v>0</v>
      </c>
      <c r="V529" s="13">
        <f t="shared" si="113"/>
        <v>0</v>
      </c>
      <c r="W529" s="13">
        <f t="shared" si="114"/>
        <v>0</v>
      </c>
      <c r="X529" s="2"/>
      <c r="Y529" s="2"/>
      <c r="Z529" s="4">
        <f t="shared" si="115"/>
        <v>0</v>
      </c>
      <c r="AA529" s="13">
        <f t="shared" si="116"/>
        <v>0</v>
      </c>
      <c r="AB529" s="13">
        <f>Z529+AA529</f>
        <v>0</v>
      </c>
      <c r="AC529" s="2"/>
      <c r="AD529" s="2"/>
      <c r="AE529" s="4">
        <f t="shared" si="117"/>
        <v>0</v>
      </c>
      <c r="AF529" s="15">
        <f>AE529*0.1</f>
        <v>0</v>
      </c>
      <c r="AG529" s="22">
        <f>AE529+AF529</f>
        <v>0</v>
      </c>
      <c r="AH529" s="64">
        <f t="shared" si="124"/>
        <v>0</v>
      </c>
      <c r="AJ529">
        <f t="shared" si="125"/>
        <v>0</v>
      </c>
      <c r="AK529">
        <f>IF(W529&gt;0,2,IF(AB529&gt;0,2,IF(AG529&gt;0,2,0)))</f>
        <v>0</v>
      </c>
      <c r="AL529">
        <v>2</v>
      </c>
      <c r="AM529" s="64">
        <f>IF(W529&gt;0,VLOOKUP(B529,EnrollmentEthnicityFreeMealsSch!B:E,4,FALSE),0)/3</f>
        <v>0</v>
      </c>
    </row>
    <row r="530" spans="1:39" ht="15" customHeight="1">
      <c r="A530" t="str">
        <f>VLOOKUP(B530,'PUBLIC &amp; PRIVATE'!D:I,6,FALSE)</f>
        <v>2568</v>
      </c>
      <c r="B530" s="33" t="s">
        <v>535</v>
      </c>
      <c r="C530" s="2" t="str">
        <f>VLOOKUP(B530,'PUBLIC &amp; PRIVATE'!D:H,2,FALSE)</f>
        <v>1806 W SR 234</v>
      </c>
      <c r="D530" s="2" t="str">
        <f>VLOOKUP(B530,'PUBLIC &amp; PRIVATE'!D:H,3,FALSE)</f>
        <v>Fortville</v>
      </c>
      <c r="E530" s="2">
        <f>VLOOKUP(C530,'PUBLIC &amp; PRIVATE'!E:I,4,FALSE)</f>
        <v>0</v>
      </c>
      <c r="F530" s="2"/>
      <c r="G530" s="2"/>
      <c r="H530" s="2"/>
      <c r="I530" s="4">
        <f t="shared" si="118"/>
        <v>0</v>
      </c>
      <c r="J530" s="13">
        <f t="shared" si="119"/>
        <v>0</v>
      </c>
      <c r="K530" s="13">
        <f t="shared" si="120"/>
        <v>0</v>
      </c>
      <c r="L530" s="2"/>
      <c r="M530" s="2"/>
      <c r="N530" s="2"/>
      <c r="O530" s="4">
        <f t="shared" si="121"/>
        <v>0</v>
      </c>
      <c r="P530" s="13">
        <f t="shared" si="122"/>
        <v>0</v>
      </c>
      <c r="Q530" s="13">
        <f t="shared" si="123"/>
        <v>0</v>
      </c>
      <c r="R530" s="2"/>
      <c r="S530" s="2"/>
      <c r="T530" s="2"/>
      <c r="U530" s="4">
        <f t="shared" si="112"/>
        <v>0</v>
      </c>
      <c r="V530" s="13">
        <f t="shared" si="113"/>
        <v>0</v>
      </c>
      <c r="W530" s="13">
        <f t="shared" si="114"/>
        <v>0</v>
      </c>
      <c r="X530" s="2"/>
      <c r="Y530" s="2"/>
      <c r="Z530" s="4">
        <f t="shared" si="115"/>
        <v>0</v>
      </c>
      <c r="AA530" s="13">
        <f t="shared" si="116"/>
        <v>0</v>
      </c>
      <c r="AB530" s="13">
        <f>Z530+AA530</f>
        <v>0</v>
      </c>
      <c r="AC530" s="2"/>
      <c r="AD530" s="2"/>
      <c r="AE530" s="4">
        <f t="shared" si="117"/>
        <v>0</v>
      </c>
      <c r="AF530" s="15">
        <f>AE530*0.1</f>
        <v>0</v>
      </c>
      <c r="AG530" s="22">
        <f>AE530+AF530</f>
        <v>0</v>
      </c>
      <c r="AH530" s="64">
        <f t="shared" si="124"/>
        <v>0</v>
      </c>
      <c r="AJ530">
        <f t="shared" si="125"/>
        <v>0</v>
      </c>
      <c r="AK530">
        <f>IF(W530&gt;0,2,IF(AB530&gt;0,2,IF(AG530&gt;0,2,0)))</f>
        <v>0</v>
      </c>
      <c r="AL530">
        <v>2</v>
      </c>
      <c r="AM530" s="64">
        <f>IF(W530&gt;0,VLOOKUP(B530,EnrollmentEthnicityFreeMealsSch!B:E,4,FALSE),0)/3</f>
        <v>0</v>
      </c>
    </row>
    <row r="531" spans="1:39" ht="15" customHeight="1">
      <c r="A531" t="str">
        <f>VLOOKUP(B531,'PUBLIC &amp; PRIVATE'!D:I,6,FALSE)</f>
        <v>2569</v>
      </c>
      <c r="B531" s="33" t="s">
        <v>536</v>
      </c>
      <c r="C531" s="2" t="str">
        <f>VLOOKUP(B531,'PUBLIC &amp; PRIVATE'!D:H,2,FALSE)</f>
        <v>8112 N 200 W</v>
      </c>
      <c r="D531" s="2" t="str">
        <f>VLOOKUP(B531,'PUBLIC &amp; PRIVATE'!D:H,3,FALSE)</f>
        <v>Fortville</v>
      </c>
      <c r="E531" s="2" t="str">
        <f>VLOOKUP(C531,'PUBLIC &amp; PRIVATE'!E:I,4,FALSE)</f>
        <v>46040-9710</v>
      </c>
      <c r="F531" s="2"/>
      <c r="G531" s="2"/>
      <c r="H531" s="2"/>
      <c r="I531" s="4">
        <f t="shared" si="118"/>
        <v>0</v>
      </c>
      <c r="J531" s="13">
        <f t="shared" si="119"/>
        <v>0</v>
      </c>
      <c r="K531" s="13">
        <f t="shared" si="120"/>
        <v>0</v>
      </c>
      <c r="L531" s="2"/>
      <c r="M531" s="2"/>
      <c r="N531" s="2"/>
      <c r="O531" s="4">
        <f t="shared" si="121"/>
        <v>0</v>
      </c>
      <c r="P531" s="13">
        <f t="shared" si="122"/>
        <v>0</v>
      </c>
      <c r="Q531" s="13">
        <f t="shared" si="123"/>
        <v>0</v>
      </c>
      <c r="R531" s="2"/>
      <c r="S531" s="2"/>
      <c r="T531" s="2"/>
      <c r="U531" s="4">
        <f t="shared" si="112"/>
        <v>0</v>
      </c>
      <c r="V531" s="13">
        <f t="shared" si="113"/>
        <v>0</v>
      </c>
      <c r="W531" s="13">
        <f t="shared" si="114"/>
        <v>0</v>
      </c>
      <c r="X531" s="2">
        <v>346</v>
      </c>
      <c r="Y531" s="2">
        <v>317</v>
      </c>
      <c r="Z531" s="4">
        <f t="shared" si="115"/>
        <v>663</v>
      </c>
      <c r="AA531" s="13">
        <f t="shared" si="116"/>
        <v>66.3</v>
      </c>
      <c r="AB531" s="13">
        <f>Z531+AA531</f>
        <v>729.3</v>
      </c>
      <c r="AC531" s="2">
        <v>302</v>
      </c>
      <c r="AD531" s="2">
        <v>318</v>
      </c>
      <c r="AE531" s="4">
        <f t="shared" si="117"/>
        <v>620</v>
      </c>
      <c r="AF531" s="15">
        <f>AE531*0.1</f>
        <v>62</v>
      </c>
      <c r="AG531" s="22">
        <f>AE531+AF531</f>
        <v>682</v>
      </c>
      <c r="AH531" s="64">
        <f t="shared" si="124"/>
        <v>136.4</v>
      </c>
      <c r="AJ531">
        <f t="shared" si="125"/>
        <v>1</v>
      </c>
      <c r="AK531">
        <f>IF(W531&gt;0,2,IF(AB531&gt;0,2,IF(AG531&gt;0,2,0)))</f>
        <v>2</v>
      </c>
      <c r="AL531">
        <v>2</v>
      </c>
      <c r="AM531" s="64">
        <f>IF(W531&gt;0,VLOOKUP(B531,EnrollmentEthnicityFreeMealsSch!B:E,4,FALSE),0)/3</f>
        <v>0</v>
      </c>
    </row>
    <row r="532" spans="1:39" ht="15" customHeight="1">
      <c r="A532" t="str">
        <f>VLOOKUP(B532,'PUBLIC &amp; PRIVATE'!D:I,6,FALSE)</f>
        <v>2570</v>
      </c>
      <c r="B532" s="33" t="s">
        <v>537</v>
      </c>
      <c r="C532" s="2" t="str">
        <f>VLOOKUP(B532,'PUBLIC &amp; PRIVATE'!D:H,2,FALSE)</f>
        <v>7177 N 600 W</v>
      </c>
      <c r="D532" s="2" t="str">
        <f>VLOOKUP(B532,'PUBLIC &amp; PRIVATE'!D:H,3,FALSE)</f>
        <v>McCordsville</v>
      </c>
      <c r="E532" s="2" t="str">
        <f>VLOOKUP(C532,'PUBLIC &amp; PRIVATE'!E:I,4,FALSE)</f>
        <v>46055-0000</v>
      </c>
      <c r="F532" s="2">
        <v>90</v>
      </c>
      <c r="G532" s="2">
        <v>107</v>
      </c>
      <c r="H532" s="2">
        <v>89</v>
      </c>
      <c r="I532" s="4">
        <f t="shared" si="118"/>
        <v>286</v>
      </c>
      <c r="J532" s="13">
        <f t="shared" si="119"/>
        <v>28.6</v>
      </c>
      <c r="K532" s="13">
        <f t="shared" si="120"/>
        <v>314.60000000000002</v>
      </c>
      <c r="L532" s="2">
        <v>96</v>
      </c>
      <c r="M532" s="2">
        <v>84</v>
      </c>
      <c r="N532" s="2">
        <v>89</v>
      </c>
      <c r="O532" s="4">
        <f t="shared" si="121"/>
        <v>269</v>
      </c>
      <c r="P532" s="13">
        <f t="shared" si="122"/>
        <v>26.900000000000002</v>
      </c>
      <c r="Q532" s="13">
        <f t="shared" si="123"/>
        <v>295.89999999999998</v>
      </c>
      <c r="R532" s="2"/>
      <c r="S532" s="2"/>
      <c r="T532" s="2"/>
      <c r="U532" s="4">
        <f t="shared" si="112"/>
        <v>0</v>
      </c>
      <c r="V532" s="13">
        <f t="shared" si="113"/>
        <v>0</v>
      </c>
      <c r="W532" s="13">
        <f t="shared" si="114"/>
        <v>0</v>
      </c>
      <c r="X532" s="2"/>
      <c r="Y532" s="2"/>
      <c r="Z532" s="4">
        <f t="shared" si="115"/>
        <v>0</v>
      </c>
      <c r="AA532" s="13">
        <f t="shared" si="116"/>
        <v>0</v>
      </c>
      <c r="AB532" s="13">
        <f>Z532+AA532</f>
        <v>0</v>
      </c>
      <c r="AC532" s="2"/>
      <c r="AD532" s="2"/>
      <c r="AE532" s="4">
        <f t="shared" si="117"/>
        <v>0</v>
      </c>
      <c r="AF532" s="15">
        <f>AE532*0.1</f>
        <v>0</v>
      </c>
      <c r="AG532" s="22">
        <f>AE532+AF532</f>
        <v>0</v>
      </c>
      <c r="AH532" s="64">
        <f t="shared" si="124"/>
        <v>0</v>
      </c>
      <c r="AJ532">
        <f t="shared" si="125"/>
        <v>0</v>
      </c>
      <c r="AK532">
        <f>IF(W532&gt;0,2,IF(AB532&gt;0,2,IF(AG532&gt;0,2,0)))</f>
        <v>0</v>
      </c>
      <c r="AL532">
        <v>2</v>
      </c>
      <c r="AM532" s="64">
        <f>IF(W532&gt;0,VLOOKUP(B532,EnrollmentEthnicityFreeMealsSch!B:E,4,FALSE),0)/3</f>
        <v>0</v>
      </c>
    </row>
    <row r="533" spans="1:39" ht="15" customHeight="1">
      <c r="A533" t="str">
        <f>VLOOKUP(B533,'PUBLIC &amp; PRIVATE'!D:I,6,FALSE)</f>
        <v>2582</v>
      </c>
      <c r="B533" s="33" t="s">
        <v>538</v>
      </c>
      <c r="C533" s="2" t="str">
        <f>VLOOKUP(B533,'PUBLIC &amp; PRIVATE'!D:H,2,FALSE)</f>
        <v>10380 E 250 N</v>
      </c>
      <c r="D533" s="2" t="str">
        <f>VLOOKUP(B533,'PUBLIC &amp; PRIVATE'!D:H,3,FALSE)</f>
        <v>Charlottesville</v>
      </c>
      <c r="E533" s="2" t="str">
        <f>VLOOKUP(C533,'PUBLIC &amp; PRIVATE'!E:I,4,FALSE)</f>
        <v>46117-9725</v>
      </c>
      <c r="F533" s="2"/>
      <c r="G533" s="2"/>
      <c r="H533" s="2"/>
      <c r="I533" s="4">
        <f t="shared" si="118"/>
        <v>0</v>
      </c>
      <c r="J533" s="13">
        <f t="shared" si="119"/>
        <v>0</v>
      </c>
      <c r="K533" s="13">
        <f t="shared" si="120"/>
        <v>0</v>
      </c>
      <c r="L533" s="2"/>
      <c r="M533" s="2"/>
      <c r="N533" s="2"/>
      <c r="O533" s="4">
        <f t="shared" si="121"/>
        <v>0</v>
      </c>
      <c r="P533" s="13">
        <f t="shared" si="122"/>
        <v>0</v>
      </c>
      <c r="Q533" s="13">
        <f t="shared" si="123"/>
        <v>0</v>
      </c>
      <c r="R533" s="2">
        <v>98</v>
      </c>
      <c r="S533" s="2">
        <v>91</v>
      </c>
      <c r="T533" s="2">
        <v>98</v>
      </c>
      <c r="U533" s="4">
        <f t="shared" si="112"/>
        <v>287</v>
      </c>
      <c r="V533" s="13">
        <f t="shared" si="113"/>
        <v>28.700000000000003</v>
      </c>
      <c r="W533" s="13">
        <f t="shared" si="114"/>
        <v>315.7</v>
      </c>
      <c r="X533" s="2"/>
      <c r="Y533" s="2"/>
      <c r="Z533" s="4">
        <f t="shared" si="115"/>
        <v>0</v>
      </c>
      <c r="AA533" s="13">
        <f t="shared" si="116"/>
        <v>0</v>
      </c>
      <c r="AB533" s="13">
        <f>Z533+AA533</f>
        <v>0</v>
      </c>
      <c r="AC533" s="2"/>
      <c r="AD533" s="2"/>
      <c r="AE533" s="4">
        <f t="shared" si="117"/>
        <v>0</v>
      </c>
      <c r="AF533" s="15">
        <f>AE533*0.1</f>
        <v>0</v>
      </c>
      <c r="AG533" s="22">
        <f>AE533+AF533</f>
        <v>0</v>
      </c>
      <c r="AH533" s="64">
        <f t="shared" si="124"/>
        <v>0</v>
      </c>
      <c r="AJ533">
        <f t="shared" si="125"/>
        <v>0</v>
      </c>
      <c r="AK533">
        <f>IF(W533&gt;0,2,IF(AB533&gt;0,2,IF(AG533&gt;0,2,0)))</f>
        <v>2</v>
      </c>
      <c r="AL533">
        <v>2</v>
      </c>
      <c r="AM533" s="64">
        <f>IF(W533&gt;0,VLOOKUP(B533,EnrollmentEthnicityFreeMealsSch!B:E,4,FALSE),0)/3</f>
        <v>33.333333333333336</v>
      </c>
    </row>
    <row r="534" spans="1:39" ht="15" customHeight="1">
      <c r="A534" t="str">
        <f>VLOOKUP(B534,'PUBLIC &amp; PRIVATE'!D:I,6,FALSE)</f>
        <v>2585</v>
      </c>
      <c r="B534" s="33" t="s">
        <v>539</v>
      </c>
      <c r="C534" s="2" t="str">
        <f>VLOOKUP(B534,'PUBLIC &amp; PRIVATE'!D:H,2,FALSE)</f>
        <v>10320 E 250 N</v>
      </c>
      <c r="D534" s="2" t="str">
        <f>VLOOKUP(B534,'PUBLIC &amp; PRIVATE'!D:H,3,FALSE)</f>
        <v>Charlottesville</v>
      </c>
      <c r="E534" s="2" t="str">
        <f>VLOOKUP(C534,'PUBLIC &amp; PRIVATE'!E:I,4,FALSE)</f>
        <v>46117-9725</v>
      </c>
      <c r="F534" s="2"/>
      <c r="G534" s="2"/>
      <c r="H534" s="2"/>
      <c r="I534" s="4">
        <f t="shared" si="118"/>
        <v>0</v>
      </c>
      <c r="J534" s="13">
        <f t="shared" si="119"/>
        <v>0</v>
      </c>
      <c r="K534" s="13">
        <f t="shared" si="120"/>
        <v>0</v>
      </c>
      <c r="L534" s="2"/>
      <c r="M534" s="2"/>
      <c r="N534" s="2"/>
      <c r="O534" s="4">
        <f t="shared" si="121"/>
        <v>0</v>
      </c>
      <c r="P534" s="13">
        <f t="shared" si="122"/>
        <v>0</v>
      </c>
      <c r="Q534" s="13">
        <f t="shared" si="123"/>
        <v>0</v>
      </c>
      <c r="R534" s="2"/>
      <c r="S534" s="2"/>
      <c r="T534" s="2"/>
      <c r="U534" s="4">
        <f t="shared" si="112"/>
        <v>0</v>
      </c>
      <c r="V534" s="13">
        <f t="shared" si="113"/>
        <v>0</v>
      </c>
      <c r="W534" s="13">
        <f t="shared" si="114"/>
        <v>0</v>
      </c>
      <c r="X534" s="2">
        <v>93</v>
      </c>
      <c r="Y534" s="2">
        <v>117</v>
      </c>
      <c r="Z534" s="4">
        <f t="shared" si="115"/>
        <v>210</v>
      </c>
      <c r="AA534" s="13">
        <f t="shared" si="116"/>
        <v>21</v>
      </c>
      <c r="AB534" s="13">
        <f>Z534+AA534</f>
        <v>231</v>
      </c>
      <c r="AC534" s="2">
        <v>93</v>
      </c>
      <c r="AD534" s="2">
        <v>115</v>
      </c>
      <c r="AE534" s="4">
        <f t="shared" si="117"/>
        <v>208</v>
      </c>
      <c r="AF534" s="15">
        <f>AE534*0.1</f>
        <v>20.8</v>
      </c>
      <c r="AG534" s="22">
        <f>AE534+AF534</f>
        <v>228.8</v>
      </c>
      <c r="AH534" s="64">
        <f t="shared" si="124"/>
        <v>45.760000000000005</v>
      </c>
      <c r="AJ534">
        <f t="shared" si="125"/>
        <v>1</v>
      </c>
      <c r="AK534">
        <f>IF(W534&gt;0,2,IF(AB534&gt;0,2,IF(AG534&gt;0,2,0)))</f>
        <v>2</v>
      </c>
      <c r="AL534">
        <v>2</v>
      </c>
      <c r="AM534" s="64">
        <f>IF(W534&gt;0,VLOOKUP(B534,EnrollmentEthnicityFreeMealsSch!B:E,4,FALSE),0)/3</f>
        <v>0</v>
      </c>
    </row>
    <row r="535" spans="1:39" ht="15" customHeight="1">
      <c r="A535" t="str">
        <f>VLOOKUP(B535,'PUBLIC &amp; PRIVATE'!D:I,6,FALSE)</f>
        <v>2586</v>
      </c>
      <c r="B535" s="33" t="s">
        <v>540</v>
      </c>
      <c r="C535" s="2" t="str">
        <f>VLOOKUP(B535,'PUBLIC &amp; PRIVATE'!D:H,2,FALSE)</f>
        <v>10450 E 250 N</v>
      </c>
      <c r="D535" s="2" t="str">
        <f>VLOOKUP(B535,'PUBLIC &amp; PRIVATE'!D:H,3,FALSE)</f>
        <v>Charlottesville</v>
      </c>
      <c r="E535" s="2" t="str">
        <f>VLOOKUP(C535,'PUBLIC &amp; PRIVATE'!E:I,4,FALSE)</f>
        <v>46117-9725</v>
      </c>
      <c r="F535" s="2">
        <v>80</v>
      </c>
      <c r="G535" s="2">
        <v>94</v>
      </c>
      <c r="H535" s="2">
        <v>86</v>
      </c>
      <c r="I535" s="4">
        <f t="shared" si="118"/>
        <v>260</v>
      </c>
      <c r="J535" s="13">
        <f t="shared" si="119"/>
        <v>26</v>
      </c>
      <c r="K535" s="13">
        <f t="shared" si="120"/>
        <v>286</v>
      </c>
      <c r="L535" s="2">
        <v>71</v>
      </c>
      <c r="M535" s="2">
        <v>93</v>
      </c>
      <c r="N535" s="2">
        <v>86</v>
      </c>
      <c r="O535" s="4">
        <f t="shared" si="121"/>
        <v>250</v>
      </c>
      <c r="P535" s="13">
        <f t="shared" si="122"/>
        <v>25</v>
      </c>
      <c r="Q535" s="13">
        <f t="shared" si="123"/>
        <v>275</v>
      </c>
      <c r="R535" s="2"/>
      <c r="S535" s="2"/>
      <c r="T535" s="2"/>
      <c r="U535" s="4">
        <f t="shared" si="112"/>
        <v>0</v>
      </c>
      <c r="V535" s="13">
        <f t="shared" si="113"/>
        <v>0</v>
      </c>
      <c r="W535" s="13">
        <f t="shared" si="114"/>
        <v>0</v>
      </c>
      <c r="X535" s="2"/>
      <c r="Y535" s="2"/>
      <c r="Z535" s="4">
        <f t="shared" si="115"/>
        <v>0</v>
      </c>
      <c r="AA535" s="13">
        <f t="shared" si="116"/>
        <v>0</v>
      </c>
      <c r="AB535" s="13">
        <f>Z535+AA535</f>
        <v>0</v>
      </c>
      <c r="AC535" s="2"/>
      <c r="AD535" s="2"/>
      <c r="AE535" s="4">
        <f t="shared" si="117"/>
        <v>0</v>
      </c>
      <c r="AF535" s="15">
        <f>AE535*0.1</f>
        <v>0</v>
      </c>
      <c r="AG535" s="22">
        <f>AE535+AF535</f>
        <v>0</v>
      </c>
      <c r="AH535" s="64">
        <f t="shared" si="124"/>
        <v>0</v>
      </c>
      <c r="AJ535">
        <f t="shared" si="125"/>
        <v>0</v>
      </c>
      <c r="AK535">
        <f>IF(W535&gt;0,2,IF(AB535&gt;0,2,IF(AG535&gt;0,2,0)))</f>
        <v>0</v>
      </c>
      <c r="AL535">
        <v>2</v>
      </c>
      <c r="AM535" s="64">
        <f>IF(W535&gt;0,VLOOKUP(B535,EnrollmentEthnicityFreeMealsSch!B:E,4,FALSE),0)/3</f>
        <v>0</v>
      </c>
    </row>
    <row r="536" spans="1:39" ht="15" customHeight="1">
      <c r="A536" t="str">
        <f>VLOOKUP(B536,'PUBLIC &amp; PRIVATE'!D:I,6,FALSE)</f>
        <v>2611</v>
      </c>
      <c r="B536" s="33" t="s">
        <v>541</v>
      </c>
      <c r="C536" s="2" t="str">
        <f>VLOOKUP(B536,'PUBLIC &amp; PRIVATE'!D:H,2,FALSE)</f>
        <v>2725 Crestview Ave NE</v>
      </c>
      <c r="D536" s="2" t="str">
        <f>VLOOKUP(B536,'PUBLIC &amp; PRIVATE'!D:H,3,FALSE)</f>
        <v>Lanesville</v>
      </c>
      <c r="E536" s="2" t="str">
        <f>VLOOKUP(C536,'PUBLIC &amp; PRIVATE'!E:I,4,FALSE)</f>
        <v>47136-8601</v>
      </c>
      <c r="F536" s="2">
        <v>63</v>
      </c>
      <c r="G536" s="2">
        <v>53</v>
      </c>
      <c r="H536" s="2">
        <v>42</v>
      </c>
      <c r="I536" s="4">
        <f t="shared" si="118"/>
        <v>158</v>
      </c>
      <c r="J536" s="13">
        <f t="shared" si="119"/>
        <v>15.8</v>
      </c>
      <c r="K536" s="13">
        <f t="shared" si="120"/>
        <v>173.8</v>
      </c>
      <c r="L536" s="2">
        <v>55</v>
      </c>
      <c r="M536" s="2">
        <v>68</v>
      </c>
      <c r="N536" s="2">
        <v>58</v>
      </c>
      <c r="O536" s="4">
        <f t="shared" si="121"/>
        <v>181</v>
      </c>
      <c r="P536" s="13">
        <f t="shared" si="122"/>
        <v>18.100000000000001</v>
      </c>
      <c r="Q536" s="13">
        <f t="shared" si="123"/>
        <v>199.1</v>
      </c>
      <c r="R536" s="2">
        <v>61</v>
      </c>
      <c r="S536" s="2"/>
      <c r="T536" s="2"/>
      <c r="U536" s="4">
        <f t="shared" si="112"/>
        <v>61</v>
      </c>
      <c r="V536" s="13">
        <f t="shared" si="113"/>
        <v>6.1000000000000005</v>
      </c>
      <c r="W536" s="13">
        <f t="shared" si="114"/>
        <v>67.099999999999994</v>
      </c>
      <c r="X536" s="2"/>
      <c r="Y536" s="2"/>
      <c r="Z536" s="4">
        <f t="shared" si="115"/>
        <v>0</v>
      </c>
      <c r="AA536" s="13">
        <f t="shared" si="116"/>
        <v>0</v>
      </c>
      <c r="AB536" s="13">
        <f>Z536+AA536</f>
        <v>0</v>
      </c>
      <c r="AC536" s="2"/>
      <c r="AD536" s="2"/>
      <c r="AE536" s="4">
        <f t="shared" si="117"/>
        <v>0</v>
      </c>
      <c r="AF536" s="15">
        <f>AE536*0.1</f>
        <v>0</v>
      </c>
      <c r="AG536" s="22">
        <f>AE536+AF536</f>
        <v>0</v>
      </c>
      <c r="AH536" s="64">
        <f t="shared" si="124"/>
        <v>0</v>
      </c>
      <c r="AJ536">
        <f t="shared" si="125"/>
        <v>0</v>
      </c>
      <c r="AK536">
        <f>IF(W536&gt;0,2,IF(AB536&gt;0,2,IF(AG536&gt;0,2,0)))</f>
        <v>2</v>
      </c>
      <c r="AL536">
        <v>2</v>
      </c>
      <c r="AM536" s="64">
        <f>IF(W536&gt;0,VLOOKUP(B536,EnrollmentEthnicityFreeMealsSch!B:E,4,FALSE),0)/3</f>
        <v>25.666666666666668</v>
      </c>
    </row>
    <row r="537" spans="1:39" ht="15" customHeight="1">
      <c r="A537" t="str">
        <f>VLOOKUP(B537,'PUBLIC &amp; PRIVATE'!D:I,6,FALSE)</f>
        <v>2613</v>
      </c>
      <c r="B537" s="33" t="s">
        <v>542</v>
      </c>
      <c r="C537" s="2" t="str">
        <f>VLOOKUP(B537,'PUBLIC &amp; PRIVATE'!D:H,2,FALSE)</f>
        <v>2725 Crestview</v>
      </c>
      <c r="D537" s="2" t="str">
        <f>VLOOKUP(B537,'PUBLIC &amp; PRIVATE'!D:H,3,FALSE)</f>
        <v>Lanesville</v>
      </c>
      <c r="E537" s="2" t="str">
        <f>VLOOKUP(C537,'PUBLIC &amp; PRIVATE'!E:I,4,FALSE)</f>
        <v>47136-8601</v>
      </c>
      <c r="F537" s="2"/>
      <c r="G537" s="2"/>
      <c r="H537" s="2"/>
      <c r="I537" s="4">
        <f t="shared" si="118"/>
        <v>0</v>
      </c>
      <c r="J537" s="13">
        <f t="shared" si="119"/>
        <v>0</v>
      </c>
      <c r="K537" s="13">
        <f t="shared" si="120"/>
        <v>0</v>
      </c>
      <c r="L537" s="2"/>
      <c r="M537" s="2"/>
      <c r="N537" s="2"/>
      <c r="O537" s="4">
        <f t="shared" si="121"/>
        <v>0</v>
      </c>
      <c r="P537" s="13">
        <f t="shared" si="122"/>
        <v>0</v>
      </c>
      <c r="Q537" s="13">
        <f t="shared" si="123"/>
        <v>0</v>
      </c>
      <c r="R537" s="2"/>
      <c r="S537" s="2">
        <v>59</v>
      </c>
      <c r="T537" s="2">
        <v>59</v>
      </c>
      <c r="U537" s="4">
        <f t="shared" si="112"/>
        <v>118</v>
      </c>
      <c r="V537" s="13">
        <f t="shared" si="113"/>
        <v>11.8</v>
      </c>
      <c r="W537" s="13">
        <f t="shared" si="114"/>
        <v>129.80000000000001</v>
      </c>
      <c r="X537" s="2">
        <v>60</v>
      </c>
      <c r="Y537" s="2">
        <v>68</v>
      </c>
      <c r="Z537" s="4">
        <f t="shared" si="115"/>
        <v>128</v>
      </c>
      <c r="AA537" s="13">
        <f t="shared" si="116"/>
        <v>12.8</v>
      </c>
      <c r="AB537" s="13">
        <f>Z537+AA537</f>
        <v>140.80000000000001</v>
      </c>
      <c r="AC537" s="2">
        <v>63</v>
      </c>
      <c r="AD537" s="2">
        <v>62</v>
      </c>
      <c r="AE537" s="4">
        <f t="shared" si="117"/>
        <v>125</v>
      </c>
      <c r="AF537" s="15">
        <f>AE537*0.1</f>
        <v>12.5</v>
      </c>
      <c r="AG537" s="22">
        <f>AE537+AF537</f>
        <v>137.5</v>
      </c>
      <c r="AH537" s="64">
        <f t="shared" si="124"/>
        <v>27.5</v>
      </c>
      <c r="AJ537">
        <f t="shared" si="125"/>
        <v>1</v>
      </c>
      <c r="AK537">
        <f>IF(W537&gt;0,2,IF(AB537&gt;0,2,IF(AG537&gt;0,2,0)))</f>
        <v>2</v>
      </c>
      <c r="AL537">
        <v>2</v>
      </c>
      <c r="AM537" s="64">
        <f>IF(W537&gt;0,VLOOKUP(B537,EnrollmentEthnicityFreeMealsSch!B:E,4,FALSE),0)/3</f>
        <v>21.333333333333332</v>
      </c>
    </row>
    <row r="538" spans="1:39" ht="15" customHeight="1">
      <c r="A538" t="str">
        <f>VLOOKUP(B538,'PUBLIC &amp; PRIVATE'!D:I,6,FALSE)</f>
        <v>2621</v>
      </c>
      <c r="B538" s="33" t="s">
        <v>543</v>
      </c>
      <c r="C538" s="2" t="str">
        <f>VLOOKUP(B538,'PUBLIC &amp; PRIVATE'!D:H,2,FALSE)</f>
        <v>12225 Old SR 135 NE</v>
      </c>
      <c r="D538" s="2" t="str">
        <f>VLOOKUP(B538,'PUBLIC &amp; PRIVATE'!D:H,3,FALSE)</f>
        <v>Palmyra</v>
      </c>
      <c r="E538" s="2" t="str">
        <f>VLOOKUP(C538,'PUBLIC &amp; PRIVATE'!E:I,4,FALSE)</f>
        <v>47164-0000</v>
      </c>
      <c r="F538" s="2">
        <v>73</v>
      </c>
      <c r="G538" s="2">
        <v>56</v>
      </c>
      <c r="H538" s="2">
        <v>63</v>
      </c>
      <c r="I538" s="4">
        <f t="shared" si="118"/>
        <v>192</v>
      </c>
      <c r="J538" s="13">
        <f t="shared" si="119"/>
        <v>19.200000000000003</v>
      </c>
      <c r="K538" s="13">
        <f t="shared" si="120"/>
        <v>211.2</v>
      </c>
      <c r="L538" s="2">
        <v>67</v>
      </c>
      <c r="M538" s="2">
        <v>75</v>
      </c>
      <c r="N538" s="2">
        <v>76</v>
      </c>
      <c r="O538" s="4">
        <f t="shared" si="121"/>
        <v>218</v>
      </c>
      <c r="P538" s="13">
        <f t="shared" si="122"/>
        <v>21.8</v>
      </c>
      <c r="Q538" s="13">
        <f t="shared" si="123"/>
        <v>239.8</v>
      </c>
      <c r="R538" s="2"/>
      <c r="S538" s="2"/>
      <c r="T538" s="2"/>
      <c r="U538" s="4">
        <f t="shared" si="112"/>
        <v>0</v>
      </c>
      <c r="V538" s="13">
        <f t="shared" si="113"/>
        <v>0</v>
      </c>
      <c r="W538" s="13">
        <f t="shared" si="114"/>
        <v>0</v>
      </c>
      <c r="X538" s="2"/>
      <c r="Y538" s="2"/>
      <c r="Z538" s="4">
        <f t="shared" si="115"/>
        <v>0</v>
      </c>
      <c r="AA538" s="13">
        <f t="shared" si="116"/>
        <v>0</v>
      </c>
      <c r="AB538" s="13">
        <f>Z538+AA538</f>
        <v>0</v>
      </c>
      <c r="AC538" s="2"/>
      <c r="AD538" s="2"/>
      <c r="AE538" s="4">
        <f t="shared" si="117"/>
        <v>0</v>
      </c>
      <c r="AF538" s="15">
        <f>AE538*0.1</f>
        <v>0</v>
      </c>
      <c r="AG538" s="22">
        <f>AE538+AF538</f>
        <v>0</v>
      </c>
      <c r="AH538" s="64">
        <f t="shared" si="124"/>
        <v>0</v>
      </c>
      <c r="AJ538">
        <f t="shared" si="125"/>
        <v>0</v>
      </c>
      <c r="AK538">
        <f>IF(W538&gt;0,2,IF(AB538&gt;0,2,IF(AG538&gt;0,2,0)))</f>
        <v>0</v>
      </c>
      <c r="AL538">
        <v>2</v>
      </c>
      <c r="AM538" s="64">
        <f>IF(W538&gt;0,VLOOKUP(B538,EnrollmentEthnicityFreeMealsSch!B:E,4,FALSE),0)/3</f>
        <v>0</v>
      </c>
    </row>
    <row r="539" spans="1:39" ht="15" customHeight="1">
      <c r="A539" t="str">
        <f>VLOOKUP(B539,'PUBLIC &amp; PRIVATE'!D:I,6,FALSE)</f>
        <v>2625</v>
      </c>
      <c r="B539" s="33" t="s">
        <v>544</v>
      </c>
      <c r="C539" s="2" t="str">
        <f>VLOOKUP(B539,'PUBLIC &amp; PRIVATE'!D:H,2,FALSE)</f>
        <v>1180 Hwy 64 NW</v>
      </c>
      <c r="D539" s="2" t="str">
        <f>VLOOKUP(B539,'PUBLIC &amp; PRIVATE'!D:H,3,FALSE)</f>
        <v>Ramsey</v>
      </c>
      <c r="E539" s="2" t="str">
        <f>VLOOKUP(C539,'PUBLIC &amp; PRIVATE'!E:I,4,FALSE)</f>
        <v>47166-0000</v>
      </c>
      <c r="F539" s="2"/>
      <c r="G539" s="2"/>
      <c r="H539" s="2"/>
      <c r="I539" s="4">
        <f t="shared" si="118"/>
        <v>0</v>
      </c>
      <c r="J539" s="13">
        <f t="shared" si="119"/>
        <v>0</v>
      </c>
      <c r="K539" s="13">
        <f t="shared" si="120"/>
        <v>0</v>
      </c>
      <c r="L539" s="2"/>
      <c r="M539" s="2"/>
      <c r="N539" s="2"/>
      <c r="O539" s="4">
        <f t="shared" si="121"/>
        <v>0</v>
      </c>
      <c r="P539" s="13">
        <f t="shared" si="122"/>
        <v>0</v>
      </c>
      <c r="Q539" s="13">
        <f t="shared" si="123"/>
        <v>0</v>
      </c>
      <c r="R539" s="2">
        <v>166</v>
      </c>
      <c r="S539" s="2">
        <v>179</v>
      </c>
      <c r="T539" s="2">
        <v>191</v>
      </c>
      <c r="U539" s="4">
        <f t="shared" si="112"/>
        <v>536</v>
      </c>
      <c r="V539" s="13">
        <f t="shared" si="113"/>
        <v>53.6</v>
      </c>
      <c r="W539" s="13">
        <f t="shared" si="114"/>
        <v>589.6</v>
      </c>
      <c r="X539" s="2"/>
      <c r="Y539" s="2"/>
      <c r="Z539" s="4">
        <f t="shared" si="115"/>
        <v>0</v>
      </c>
      <c r="AA539" s="13">
        <f t="shared" si="116"/>
        <v>0</v>
      </c>
      <c r="AB539" s="13">
        <f>Z539+AA539</f>
        <v>0</v>
      </c>
      <c r="AC539" s="2"/>
      <c r="AD539" s="2"/>
      <c r="AE539" s="4">
        <f t="shared" si="117"/>
        <v>0</v>
      </c>
      <c r="AF539" s="15">
        <f>AE539*0.1</f>
        <v>0</v>
      </c>
      <c r="AG539" s="22">
        <f>AE539+AF539</f>
        <v>0</v>
      </c>
      <c r="AH539" s="64">
        <f t="shared" si="124"/>
        <v>0</v>
      </c>
      <c r="AJ539">
        <f t="shared" si="125"/>
        <v>0</v>
      </c>
      <c r="AK539">
        <f>IF(W539&gt;0,2,IF(AB539&gt;0,2,IF(AG539&gt;0,2,0)))</f>
        <v>2</v>
      </c>
      <c r="AL539">
        <v>2</v>
      </c>
      <c r="AM539" s="64">
        <f>IF(W539&gt;0,VLOOKUP(B539,EnrollmentEthnicityFreeMealsSch!B:E,4,FALSE),0)/3</f>
        <v>88.666666666666671</v>
      </c>
    </row>
    <row r="540" spans="1:39" ht="15" customHeight="1">
      <c r="A540" t="str">
        <f>VLOOKUP(B540,'PUBLIC &amp; PRIVATE'!D:I,6,FALSE)</f>
        <v>2629</v>
      </c>
      <c r="B540" s="33" t="s">
        <v>545</v>
      </c>
      <c r="C540" s="2" t="str">
        <f>VLOOKUP(B540,'PUBLIC &amp; PRIVATE'!D:H,2,FALSE)</f>
        <v>1070 Hwy 64 NW</v>
      </c>
      <c r="D540" s="2" t="str">
        <f>VLOOKUP(B540,'PUBLIC &amp; PRIVATE'!D:H,3,FALSE)</f>
        <v>Ramsey</v>
      </c>
      <c r="E540" s="2" t="str">
        <f>VLOOKUP(C540,'PUBLIC &amp; PRIVATE'!E:I,4,FALSE)</f>
        <v>47166-0000</v>
      </c>
      <c r="F540" s="2"/>
      <c r="G540" s="2"/>
      <c r="H540" s="2"/>
      <c r="I540" s="4">
        <f t="shared" si="118"/>
        <v>0</v>
      </c>
      <c r="J540" s="13">
        <f t="shared" si="119"/>
        <v>0</v>
      </c>
      <c r="K540" s="13">
        <f t="shared" si="120"/>
        <v>0</v>
      </c>
      <c r="L540" s="2"/>
      <c r="M540" s="2"/>
      <c r="N540" s="2"/>
      <c r="O540" s="4">
        <f t="shared" si="121"/>
        <v>0</v>
      </c>
      <c r="P540" s="13">
        <f t="shared" si="122"/>
        <v>0</v>
      </c>
      <c r="Q540" s="13">
        <f t="shared" si="123"/>
        <v>0</v>
      </c>
      <c r="R540" s="2"/>
      <c r="S540" s="2"/>
      <c r="T540" s="2"/>
      <c r="U540" s="4">
        <f t="shared" si="112"/>
        <v>0</v>
      </c>
      <c r="V540" s="13">
        <f t="shared" si="113"/>
        <v>0</v>
      </c>
      <c r="W540" s="13">
        <f t="shared" si="114"/>
        <v>0</v>
      </c>
      <c r="X540" s="2">
        <v>182</v>
      </c>
      <c r="Y540" s="2">
        <v>140</v>
      </c>
      <c r="Z540" s="4">
        <f t="shared" si="115"/>
        <v>322</v>
      </c>
      <c r="AA540" s="13">
        <f t="shared" si="116"/>
        <v>32.200000000000003</v>
      </c>
      <c r="AB540" s="13">
        <f>Z540+AA540</f>
        <v>354.2</v>
      </c>
      <c r="AC540" s="2">
        <v>189</v>
      </c>
      <c r="AD540" s="2">
        <v>182</v>
      </c>
      <c r="AE540" s="4">
        <f t="shared" si="117"/>
        <v>371</v>
      </c>
      <c r="AF540" s="15">
        <f>AE540*0.1</f>
        <v>37.1</v>
      </c>
      <c r="AG540" s="22">
        <f>AE540+AF540</f>
        <v>408.1</v>
      </c>
      <c r="AH540" s="64">
        <f t="shared" si="124"/>
        <v>81.62</v>
      </c>
      <c r="AJ540">
        <f t="shared" si="125"/>
        <v>1</v>
      </c>
      <c r="AK540">
        <f>IF(W540&gt;0,2,IF(AB540&gt;0,2,IF(AG540&gt;0,2,0)))</f>
        <v>2</v>
      </c>
      <c r="AL540">
        <v>2</v>
      </c>
      <c r="AM540" s="64">
        <f>IF(W540&gt;0,VLOOKUP(B540,EnrollmentEthnicityFreeMealsSch!B:E,4,FALSE),0)/3</f>
        <v>0</v>
      </c>
    </row>
    <row r="541" spans="1:39" ht="15" customHeight="1">
      <c r="A541" t="str">
        <f>VLOOKUP(B541,'PUBLIC &amp; PRIVATE'!D:I,6,FALSE)</f>
        <v>2633</v>
      </c>
      <c r="B541" s="33" t="s">
        <v>546</v>
      </c>
      <c r="C541" s="2" t="str">
        <f>VLOOKUP(B541,'PUBLIC &amp; PRIVATE'!D:H,2,FALSE)</f>
        <v>1115 W Whiskey Run Rd NW</v>
      </c>
      <c r="D541" s="2" t="str">
        <f>VLOOKUP(B541,'PUBLIC &amp; PRIVATE'!D:H,3,FALSE)</f>
        <v>Ramsey</v>
      </c>
      <c r="E541" s="2" t="str">
        <f>VLOOKUP(C541,'PUBLIC &amp; PRIVATE'!E:I,4,FALSE)</f>
        <v>47166-8506</v>
      </c>
      <c r="F541" s="2">
        <v>87</v>
      </c>
      <c r="G541" s="2">
        <v>96</v>
      </c>
      <c r="H541" s="2">
        <v>96</v>
      </c>
      <c r="I541" s="4">
        <f t="shared" si="118"/>
        <v>279</v>
      </c>
      <c r="J541" s="13">
        <f t="shared" si="119"/>
        <v>27.900000000000002</v>
      </c>
      <c r="K541" s="13">
        <f t="shared" si="120"/>
        <v>306.89999999999998</v>
      </c>
      <c r="L541" s="2">
        <v>95</v>
      </c>
      <c r="M541" s="2">
        <v>89</v>
      </c>
      <c r="N541" s="2">
        <v>88</v>
      </c>
      <c r="O541" s="4">
        <f t="shared" si="121"/>
        <v>272</v>
      </c>
      <c r="P541" s="13">
        <f t="shared" si="122"/>
        <v>27.200000000000003</v>
      </c>
      <c r="Q541" s="13">
        <f t="shared" si="123"/>
        <v>299.2</v>
      </c>
      <c r="R541" s="2"/>
      <c r="S541" s="2"/>
      <c r="T541" s="2"/>
      <c r="U541" s="4">
        <f t="shared" si="112"/>
        <v>0</v>
      </c>
      <c r="V541" s="13">
        <f t="shared" si="113"/>
        <v>0</v>
      </c>
      <c r="W541" s="13">
        <f t="shared" si="114"/>
        <v>0</v>
      </c>
      <c r="X541" s="2"/>
      <c r="Y541" s="2"/>
      <c r="Z541" s="4">
        <f t="shared" si="115"/>
        <v>0</v>
      </c>
      <c r="AA541" s="13">
        <f t="shared" si="116"/>
        <v>0</v>
      </c>
      <c r="AB541" s="13">
        <f>Z541+AA541</f>
        <v>0</v>
      </c>
      <c r="AC541" s="2"/>
      <c r="AD541" s="2"/>
      <c r="AE541" s="4">
        <f t="shared" si="117"/>
        <v>0</v>
      </c>
      <c r="AF541" s="15">
        <f>AE541*0.1</f>
        <v>0</v>
      </c>
      <c r="AG541" s="22">
        <f>AE541+AF541</f>
        <v>0</v>
      </c>
      <c r="AH541" s="64">
        <f t="shared" si="124"/>
        <v>0</v>
      </c>
      <c r="AJ541">
        <f t="shared" si="125"/>
        <v>0</v>
      </c>
      <c r="AK541">
        <f>IF(W541&gt;0,2,IF(AB541&gt;0,2,IF(AG541&gt;0,2,0)))</f>
        <v>0</v>
      </c>
      <c r="AL541">
        <v>2</v>
      </c>
      <c r="AM541" s="64">
        <f>IF(W541&gt;0,VLOOKUP(B541,EnrollmentEthnicityFreeMealsSch!B:E,4,FALSE),0)/3</f>
        <v>0</v>
      </c>
    </row>
    <row r="542" spans="1:39" ht="15" customHeight="1">
      <c r="A542" t="str">
        <f>VLOOKUP(B542,'PUBLIC &amp; PRIVATE'!D:I,6,FALSE)</f>
        <v>2640</v>
      </c>
      <c r="B542" s="33" t="s">
        <v>547</v>
      </c>
      <c r="C542" s="2" t="str">
        <f>VLOOKUP(B542,'PUBLIC &amp; PRIVATE'!D:H,2,FALSE)</f>
        <v>375 Country Club Rd</v>
      </c>
      <c r="D542" s="2" t="str">
        <f>VLOOKUP(B542,'PUBLIC &amp; PRIVATE'!D:H,3,FALSE)</f>
        <v>Corydon</v>
      </c>
      <c r="E542" s="2" t="str">
        <f>VLOOKUP(C542,'PUBLIC &amp; PRIVATE'!E:I,4,FALSE)</f>
        <v>47112-8407</v>
      </c>
      <c r="F542" s="2"/>
      <c r="G542" s="2"/>
      <c r="H542" s="2"/>
      <c r="I542" s="4">
        <f t="shared" si="118"/>
        <v>0</v>
      </c>
      <c r="J542" s="13">
        <f t="shared" si="119"/>
        <v>0</v>
      </c>
      <c r="K542" s="13">
        <f t="shared" si="120"/>
        <v>0</v>
      </c>
      <c r="L542" s="2"/>
      <c r="M542" s="2"/>
      <c r="N542" s="2"/>
      <c r="O542" s="4">
        <f t="shared" si="121"/>
        <v>0</v>
      </c>
      <c r="P542" s="13">
        <f t="shared" si="122"/>
        <v>0</v>
      </c>
      <c r="Q542" s="13">
        <f t="shared" si="123"/>
        <v>0</v>
      </c>
      <c r="R542" s="2"/>
      <c r="S542" s="2"/>
      <c r="T542" s="2"/>
      <c r="U542" s="4">
        <f t="shared" si="112"/>
        <v>0</v>
      </c>
      <c r="V542" s="13">
        <f t="shared" si="113"/>
        <v>0</v>
      </c>
      <c r="W542" s="13">
        <f t="shared" si="114"/>
        <v>0</v>
      </c>
      <c r="X542" s="2">
        <v>174</v>
      </c>
      <c r="Y542" s="2">
        <v>197</v>
      </c>
      <c r="Z542" s="4">
        <f t="shared" si="115"/>
        <v>371</v>
      </c>
      <c r="AA542" s="13">
        <f t="shared" si="116"/>
        <v>37.1</v>
      </c>
      <c r="AB542" s="13">
        <f>Z542+AA542</f>
        <v>408.1</v>
      </c>
      <c r="AC542" s="2">
        <v>159</v>
      </c>
      <c r="AD542" s="2">
        <v>168</v>
      </c>
      <c r="AE542" s="4">
        <f t="shared" si="117"/>
        <v>327</v>
      </c>
      <c r="AF542" s="15">
        <f>AE542*0.1</f>
        <v>32.700000000000003</v>
      </c>
      <c r="AG542" s="22">
        <f>AE542+AF542</f>
        <v>359.7</v>
      </c>
      <c r="AH542" s="64">
        <f t="shared" si="124"/>
        <v>71.94</v>
      </c>
      <c r="AJ542">
        <f t="shared" si="125"/>
        <v>1</v>
      </c>
      <c r="AK542">
        <f>IF(W542&gt;0,2,IF(AB542&gt;0,2,IF(AG542&gt;0,2,0)))</f>
        <v>2</v>
      </c>
      <c r="AL542">
        <v>2</v>
      </c>
      <c r="AM542" s="64">
        <f>IF(W542&gt;0,VLOOKUP(B542,EnrollmentEthnicityFreeMealsSch!B:E,4,FALSE),0)/3</f>
        <v>0</v>
      </c>
    </row>
    <row r="543" spans="1:39" ht="15" customHeight="1">
      <c r="A543" t="str">
        <f>VLOOKUP(B543,'PUBLIC &amp; PRIVATE'!D:I,6,FALSE)</f>
        <v>2643</v>
      </c>
      <c r="B543" s="33" t="s">
        <v>548</v>
      </c>
      <c r="C543" s="2" t="str">
        <f>VLOOKUP(B543,'PUBLIC &amp; PRIVATE'!D:H,2,FALSE)</f>
        <v>377 Country Club Rd</v>
      </c>
      <c r="D543" s="2" t="str">
        <f>VLOOKUP(B543,'PUBLIC &amp; PRIVATE'!D:H,3,FALSE)</f>
        <v>Corydon</v>
      </c>
      <c r="E543" s="2" t="str">
        <f>VLOOKUP(C543,'PUBLIC &amp; PRIVATE'!E:I,4,FALSE)</f>
        <v>47112-8407</v>
      </c>
      <c r="F543" s="2"/>
      <c r="G543" s="2"/>
      <c r="H543" s="2"/>
      <c r="I543" s="4">
        <f t="shared" si="118"/>
        <v>0</v>
      </c>
      <c r="J543" s="13">
        <f t="shared" si="119"/>
        <v>0</v>
      </c>
      <c r="K543" s="13">
        <f t="shared" si="120"/>
        <v>0</v>
      </c>
      <c r="L543" s="2"/>
      <c r="M543" s="2"/>
      <c r="N543" s="2"/>
      <c r="O543" s="4">
        <f t="shared" si="121"/>
        <v>0</v>
      </c>
      <c r="P543" s="13">
        <f t="shared" si="122"/>
        <v>0</v>
      </c>
      <c r="Q543" s="13">
        <f t="shared" si="123"/>
        <v>0</v>
      </c>
      <c r="R543" s="2"/>
      <c r="S543" s="2">
        <v>192</v>
      </c>
      <c r="T543" s="2">
        <v>169</v>
      </c>
      <c r="U543" s="4">
        <f t="shared" si="112"/>
        <v>361</v>
      </c>
      <c r="V543" s="13">
        <f t="shared" si="113"/>
        <v>36.1</v>
      </c>
      <c r="W543" s="13">
        <f t="shared" si="114"/>
        <v>397.1</v>
      </c>
      <c r="X543" s="2"/>
      <c r="Y543" s="2"/>
      <c r="Z543" s="4">
        <f t="shared" si="115"/>
        <v>0</v>
      </c>
      <c r="AA543" s="13">
        <f t="shared" si="116"/>
        <v>0</v>
      </c>
      <c r="AB543" s="13">
        <f>Z543+AA543</f>
        <v>0</v>
      </c>
      <c r="AC543" s="2"/>
      <c r="AD543" s="2"/>
      <c r="AE543" s="4">
        <f t="shared" si="117"/>
        <v>0</v>
      </c>
      <c r="AF543" s="15">
        <f>AE543*0.1</f>
        <v>0</v>
      </c>
      <c r="AG543" s="22">
        <f>AE543+AF543</f>
        <v>0</v>
      </c>
      <c r="AH543" s="64">
        <f t="shared" si="124"/>
        <v>0</v>
      </c>
      <c r="AJ543">
        <f t="shared" si="125"/>
        <v>0</v>
      </c>
      <c r="AK543">
        <f>IF(W543&gt;0,2,IF(AB543&gt;0,2,IF(AG543&gt;0,2,0)))</f>
        <v>2</v>
      </c>
      <c r="AL543">
        <v>2</v>
      </c>
      <c r="AM543" s="64">
        <f>IF(W543&gt;0,VLOOKUP(B543,EnrollmentEthnicityFreeMealsSch!B:E,4,FALSE),0)/3</f>
        <v>58</v>
      </c>
    </row>
    <row r="544" spans="1:39" ht="15" customHeight="1">
      <c r="A544" t="str">
        <f>VLOOKUP(B544,'PUBLIC &amp; PRIVATE'!D:I,6,FALSE)</f>
        <v>2645</v>
      </c>
      <c r="B544" s="33" t="s">
        <v>549</v>
      </c>
      <c r="C544" s="2" t="str">
        <f>VLOOKUP(B544,'PUBLIC &amp; PRIVATE'!D:H,2,FALSE)</f>
        <v>125 Beechmont Dr</v>
      </c>
      <c r="D544" s="2" t="str">
        <f>VLOOKUP(B544,'PUBLIC &amp; PRIVATE'!D:H,3,FALSE)</f>
        <v>Corydon</v>
      </c>
      <c r="E544" s="2" t="str">
        <f>VLOOKUP(C544,'PUBLIC &amp; PRIVATE'!E:I,4,FALSE)</f>
        <v>47112-9273</v>
      </c>
      <c r="F544" s="2">
        <v>136</v>
      </c>
      <c r="G544" s="2">
        <v>149</v>
      </c>
      <c r="H544" s="2">
        <v>118</v>
      </c>
      <c r="I544" s="4">
        <f t="shared" si="118"/>
        <v>403</v>
      </c>
      <c r="J544" s="13">
        <f t="shared" si="119"/>
        <v>40.300000000000004</v>
      </c>
      <c r="K544" s="13">
        <f t="shared" si="120"/>
        <v>443.3</v>
      </c>
      <c r="L544" s="2">
        <v>165</v>
      </c>
      <c r="M544" s="2"/>
      <c r="N544" s="2"/>
      <c r="O544" s="4">
        <f t="shared" si="121"/>
        <v>165</v>
      </c>
      <c r="P544" s="13">
        <f t="shared" si="122"/>
        <v>16.5</v>
      </c>
      <c r="Q544" s="13">
        <f t="shared" si="123"/>
        <v>181.5</v>
      </c>
      <c r="R544" s="2"/>
      <c r="S544" s="2"/>
      <c r="T544" s="2"/>
      <c r="U544" s="4">
        <f t="shared" si="112"/>
        <v>0</v>
      </c>
      <c r="V544" s="13">
        <f t="shared" si="113"/>
        <v>0</v>
      </c>
      <c r="W544" s="13">
        <f t="shared" si="114"/>
        <v>0</v>
      </c>
      <c r="X544" s="2"/>
      <c r="Y544" s="2"/>
      <c r="Z544" s="4">
        <f t="shared" si="115"/>
        <v>0</v>
      </c>
      <c r="AA544" s="13">
        <f t="shared" si="116"/>
        <v>0</v>
      </c>
      <c r="AB544" s="13">
        <f>Z544+AA544</f>
        <v>0</v>
      </c>
      <c r="AC544" s="2"/>
      <c r="AD544" s="2"/>
      <c r="AE544" s="4">
        <f t="shared" si="117"/>
        <v>0</v>
      </c>
      <c r="AF544" s="15">
        <f>AE544*0.1</f>
        <v>0</v>
      </c>
      <c r="AG544" s="22">
        <f>AE544+AF544</f>
        <v>0</v>
      </c>
      <c r="AH544" s="64">
        <f t="shared" si="124"/>
        <v>0</v>
      </c>
      <c r="AJ544">
        <f t="shared" si="125"/>
        <v>0</v>
      </c>
      <c r="AK544">
        <f>IF(W544&gt;0,2,IF(AB544&gt;0,2,IF(AG544&gt;0,2,0)))</f>
        <v>0</v>
      </c>
      <c r="AL544">
        <v>2</v>
      </c>
      <c r="AM544" s="64">
        <f>IF(W544&gt;0,VLOOKUP(B544,EnrollmentEthnicityFreeMealsSch!B:E,4,FALSE),0)/3</f>
        <v>0</v>
      </c>
    </row>
    <row r="545" spans="1:39" ht="15" customHeight="1">
      <c r="A545" t="str">
        <f>VLOOKUP(B545,'PUBLIC &amp; PRIVATE'!D:I,6,FALSE)</f>
        <v>2649</v>
      </c>
      <c r="B545" s="33" t="s">
        <v>550</v>
      </c>
      <c r="C545" s="2" t="str">
        <f>VLOOKUP(B545,'PUBLIC &amp; PRIVATE'!D:H,2,FALSE)</f>
        <v>2460 New Middletown Rd SE</v>
      </c>
      <c r="D545" s="2" t="str">
        <f>VLOOKUP(B545,'PUBLIC &amp; PRIVATE'!D:H,3,FALSE)</f>
        <v>New Middletown</v>
      </c>
      <c r="E545" s="2" t="str">
        <f>VLOOKUP(C545,'PUBLIC &amp; PRIVATE'!E:I,4,FALSE)</f>
        <v>47160-9999</v>
      </c>
      <c r="F545" s="2">
        <v>17</v>
      </c>
      <c r="G545" s="2">
        <v>17</v>
      </c>
      <c r="H545" s="2">
        <v>20</v>
      </c>
      <c r="I545" s="4">
        <f t="shared" si="118"/>
        <v>54</v>
      </c>
      <c r="J545" s="13">
        <f t="shared" si="119"/>
        <v>5.4</v>
      </c>
      <c r="K545" s="13">
        <f t="shared" si="120"/>
        <v>59.4</v>
      </c>
      <c r="L545" s="2">
        <v>15</v>
      </c>
      <c r="M545" s="2">
        <v>21</v>
      </c>
      <c r="N545" s="2">
        <v>12</v>
      </c>
      <c r="O545" s="4">
        <f t="shared" si="121"/>
        <v>48</v>
      </c>
      <c r="P545" s="13">
        <f t="shared" si="122"/>
        <v>4.8000000000000007</v>
      </c>
      <c r="Q545" s="13">
        <f t="shared" si="123"/>
        <v>52.8</v>
      </c>
      <c r="R545" s="2">
        <v>17</v>
      </c>
      <c r="S545" s="2"/>
      <c r="T545" s="2"/>
      <c r="U545" s="4">
        <f t="shared" si="112"/>
        <v>17</v>
      </c>
      <c r="V545" s="13">
        <f t="shared" si="113"/>
        <v>1.7000000000000002</v>
      </c>
      <c r="W545" s="13">
        <f t="shared" si="114"/>
        <v>18.7</v>
      </c>
      <c r="X545" s="2"/>
      <c r="Y545" s="2"/>
      <c r="Z545" s="4">
        <f t="shared" si="115"/>
        <v>0</v>
      </c>
      <c r="AA545" s="13">
        <f t="shared" si="116"/>
        <v>0</v>
      </c>
      <c r="AB545" s="13">
        <f>Z545+AA545</f>
        <v>0</v>
      </c>
      <c r="AC545" s="2"/>
      <c r="AD545" s="2"/>
      <c r="AE545" s="4">
        <f t="shared" si="117"/>
        <v>0</v>
      </c>
      <c r="AF545" s="15">
        <f>AE545*0.1</f>
        <v>0</v>
      </c>
      <c r="AG545" s="22">
        <f>AE545+AF545</f>
        <v>0</v>
      </c>
      <c r="AH545" s="64">
        <f t="shared" si="124"/>
        <v>0</v>
      </c>
      <c r="AJ545">
        <f t="shared" si="125"/>
        <v>0</v>
      </c>
      <c r="AK545">
        <f>IF(W545&gt;0,2,IF(AB545&gt;0,2,IF(AG545&gt;0,2,0)))</f>
        <v>2</v>
      </c>
      <c r="AL545">
        <v>2</v>
      </c>
      <c r="AM545" s="64">
        <f>IF(W545&gt;0,VLOOKUP(B545,EnrollmentEthnicityFreeMealsSch!B:E,4,FALSE),0)/3</f>
        <v>20.333333333333332</v>
      </c>
    </row>
    <row r="546" spans="1:39" ht="15" customHeight="1">
      <c r="A546" t="str">
        <f>VLOOKUP(B546,'PUBLIC &amp; PRIVATE'!D:I,6,FALSE)</f>
        <v>2653</v>
      </c>
      <c r="B546" s="33" t="s">
        <v>551</v>
      </c>
      <c r="C546" s="2" t="str">
        <f>VLOOKUP(B546,'PUBLIC &amp; PRIVATE'!D:H,2,FALSE)</f>
        <v>2450 Heth-Washington Rd SW</v>
      </c>
      <c r="D546" s="2" t="str">
        <f>VLOOKUP(B546,'PUBLIC &amp; PRIVATE'!D:H,3,FALSE)</f>
        <v>Central</v>
      </c>
      <c r="E546" s="2" t="str">
        <f>VLOOKUP(C546,'PUBLIC &amp; PRIVATE'!E:I,4,FALSE)</f>
        <v>47110-9998</v>
      </c>
      <c r="F546" s="2">
        <v>21</v>
      </c>
      <c r="G546" s="2">
        <v>22</v>
      </c>
      <c r="H546" s="2">
        <v>25</v>
      </c>
      <c r="I546" s="4">
        <f t="shared" si="118"/>
        <v>68</v>
      </c>
      <c r="J546" s="13">
        <f t="shared" si="119"/>
        <v>6.8000000000000007</v>
      </c>
      <c r="K546" s="13">
        <f t="shared" si="120"/>
        <v>74.8</v>
      </c>
      <c r="L546" s="2">
        <v>14</v>
      </c>
      <c r="M546" s="2">
        <v>30</v>
      </c>
      <c r="N546" s="2">
        <v>22</v>
      </c>
      <c r="O546" s="4">
        <f t="shared" si="121"/>
        <v>66</v>
      </c>
      <c r="P546" s="13">
        <f t="shared" si="122"/>
        <v>6.6000000000000005</v>
      </c>
      <c r="Q546" s="13">
        <f t="shared" si="123"/>
        <v>72.599999999999994</v>
      </c>
      <c r="R546" s="2">
        <v>25</v>
      </c>
      <c r="S546" s="2"/>
      <c r="T546" s="2"/>
      <c r="U546" s="4">
        <f t="shared" si="112"/>
        <v>25</v>
      </c>
      <c r="V546" s="13">
        <f t="shared" si="113"/>
        <v>2.5</v>
      </c>
      <c r="W546" s="13">
        <f t="shared" si="114"/>
        <v>27.5</v>
      </c>
      <c r="X546" s="2"/>
      <c r="Y546" s="2"/>
      <c r="Z546" s="4">
        <f t="shared" si="115"/>
        <v>0</v>
      </c>
      <c r="AA546" s="13">
        <f t="shared" si="116"/>
        <v>0</v>
      </c>
      <c r="AB546" s="13">
        <f>Z546+AA546</f>
        <v>0</v>
      </c>
      <c r="AC546" s="2"/>
      <c r="AD546" s="2"/>
      <c r="AE546" s="4">
        <f t="shared" si="117"/>
        <v>0</v>
      </c>
      <c r="AF546" s="15">
        <f>AE546*0.1</f>
        <v>0</v>
      </c>
      <c r="AG546" s="22">
        <f>AE546+AF546</f>
        <v>0</v>
      </c>
      <c r="AH546" s="64">
        <f t="shared" si="124"/>
        <v>0</v>
      </c>
      <c r="AJ546">
        <f t="shared" si="125"/>
        <v>0</v>
      </c>
      <c r="AK546">
        <f>IF(W546&gt;0,2,IF(AB546&gt;0,2,IF(AG546&gt;0,2,0)))</f>
        <v>2</v>
      </c>
      <c r="AL546">
        <v>2</v>
      </c>
      <c r="AM546" s="64">
        <f>IF(W546&gt;0,VLOOKUP(B546,EnrollmentEthnicityFreeMealsSch!B:E,4,FALSE),0)/3</f>
        <v>41.333333333333336</v>
      </c>
    </row>
    <row r="547" spans="1:39" ht="15" customHeight="1">
      <c r="A547" t="str">
        <f>VLOOKUP(B547,'PUBLIC &amp; PRIVATE'!D:I,6,FALSE)</f>
        <v>2663</v>
      </c>
      <c r="B547" s="33" t="s">
        <v>552</v>
      </c>
      <c r="C547" s="2" t="str">
        <f>VLOOKUP(B547,'PUBLIC &amp; PRIVATE'!D:H,2,FALSE)</f>
        <v>100 High School Rd</v>
      </c>
      <c r="D547" s="2" t="str">
        <f>VLOOKUP(B547,'PUBLIC &amp; PRIVATE'!D:H,3,FALSE)</f>
        <v>Corydon</v>
      </c>
      <c r="E547" s="2" t="str">
        <f>VLOOKUP(C547,'PUBLIC &amp; PRIVATE'!E:I,4,FALSE)</f>
        <v>47112-8417</v>
      </c>
      <c r="F547" s="2"/>
      <c r="G547" s="2"/>
      <c r="H547" s="2"/>
      <c r="I547" s="4">
        <f t="shared" si="118"/>
        <v>0</v>
      </c>
      <c r="J547" s="13">
        <f t="shared" si="119"/>
        <v>0</v>
      </c>
      <c r="K547" s="13">
        <f t="shared" si="120"/>
        <v>0</v>
      </c>
      <c r="L547" s="2"/>
      <c r="M547" s="2">
        <v>148</v>
      </c>
      <c r="N547" s="2">
        <v>163</v>
      </c>
      <c r="O547" s="4">
        <f t="shared" si="121"/>
        <v>311</v>
      </c>
      <c r="P547" s="13">
        <f t="shared" si="122"/>
        <v>31.1</v>
      </c>
      <c r="Q547" s="13">
        <f t="shared" si="123"/>
        <v>342.1</v>
      </c>
      <c r="R547" s="2">
        <v>139</v>
      </c>
      <c r="S547" s="2"/>
      <c r="T547" s="2"/>
      <c r="U547" s="4">
        <f t="shared" si="112"/>
        <v>139</v>
      </c>
      <c r="V547" s="13">
        <f t="shared" si="113"/>
        <v>13.9</v>
      </c>
      <c r="W547" s="13">
        <f t="shared" si="114"/>
        <v>152.9</v>
      </c>
      <c r="X547" s="2"/>
      <c r="Y547" s="2"/>
      <c r="Z547" s="4">
        <f t="shared" si="115"/>
        <v>0</v>
      </c>
      <c r="AA547" s="13">
        <f t="shared" si="116"/>
        <v>0</v>
      </c>
      <c r="AB547" s="13">
        <f>Z547+AA547</f>
        <v>0</v>
      </c>
      <c r="AC547" s="2"/>
      <c r="AD547" s="2"/>
      <c r="AE547" s="4">
        <f t="shared" si="117"/>
        <v>0</v>
      </c>
      <c r="AF547" s="15">
        <f>AE547*0.1</f>
        <v>0</v>
      </c>
      <c r="AG547" s="22">
        <f>AE547+AF547</f>
        <v>0</v>
      </c>
      <c r="AH547" s="64">
        <f t="shared" si="124"/>
        <v>0</v>
      </c>
      <c r="AJ547">
        <f t="shared" si="125"/>
        <v>0</v>
      </c>
      <c r="AK547">
        <f>IF(W547&gt;0,2,IF(AB547&gt;0,2,IF(AG547&gt;0,2,0)))</f>
        <v>2</v>
      </c>
      <c r="AL547">
        <v>2</v>
      </c>
      <c r="AM547" s="64">
        <f>IF(W547&gt;0,VLOOKUP(B547,EnrollmentEthnicityFreeMealsSch!B:E,4,FALSE),0)/3</f>
        <v>76.333333333333329</v>
      </c>
    </row>
    <row r="548" spans="1:39" ht="15" customHeight="1">
      <c r="A548" t="str">
        <f>VLOOKUP(B548,'PUBLIC &amp; PRIVATE'!D:I,6,FALSE)</f>
        <v>2667</v>
      </c>
      <c r="B548" s="33" t="s">
        <v>553</v>
      </c>
      <c r="C548" s="2" t="str">
        <f>VLOOKUP(B548,'PUBLIC &amp; PRIVATE'!D:H,2,FALSE)</f>
        <v>6595 E Hwy 11 SE</v>
      </c>
      <c r="D548" s="2" t="str">
        <f>VLOOKUP(B548,'PUBLIC &amp; PRIVATE'!D:H,3,FALSE)</f>
        <v>Elizabeth</v>
      </c>
      <c r="E548" s="2" t="str">
        <f>VLOOKUP(C548,'PUBLIC &amp; PRIVATE'!E:I,4,FALSE)</f>
        <v>47117-9426</v>
      </c>
      <c r="F548" s="2">
        <v>45</v>
      </c>
      <c r="G548" s="2">
        <v>34</v>
      </c>
      <c r="H548" s="2">
        <v>41</v>
      </c>
      <c r="I548" s="4">
        <f t="shared" si="118"/>
        <v>120</v>
      </c>
      <c r="J548" s="13">
        <f t="shared" si="119"/>
        <v>12</v>
      </c>
      <c r="K548" s="13">
        <f t="shared" si="120"/>
        <v>132</v>
      </c>
      <c r="L548" s="2">
        <v>55</v>
      </c>
      <c r="M548" s="2">
        <v>48</v>
      </c>
      <c r="N548" s="2">
        <v>70</v>
      </c>
      <c r="O548" s="4">
        <f t="shared" si="121"/>
        <v>173</v>
      </c>
      <c r="P548" s="13">
        <f t="shared" si="122"/>
        <v>17.3</v>
      </c>
      <c r="Q548" s="13">
        <f t="shared" si="123"/>
        <v>190.3</v>
      </c>
      <c r="R548" s="2"/>
      <c r="S548" s="2"/>
      <c r="T548" s="2"/>
      <c r="U548" s="4">
        <f t="shared" si="112"/>
        <v>0</v>
      </c>
      <c r="V548" s="13">
        <f t="shared" si="113"/>
        <v>0</v>
      </c>
      <c r="W548" s="13">
        <f t="shared" si="114"/>
        <v>0</v>
      </c>
      <c r="X548" s="2"/>
      <c r="Y548" s="2"/>
      <c r="Z548" s="4">
        <f t="shared" si="115"/>
        <v>0</v>
      </c>
      <c r="AA548" s="13">
        <f t="shared" si="116"/>
        <v>0</v>
      </c>
      <c r="AB548" s="13">
        <f>Z548+AA548</f>
        <v>0</v>
      </c>
      <c r="AC548" s="2"/>
      <c r="AD548" s="2"/>
      <c r="AE548" s="4">
        <f t="shared" si="117"/>
        <v>0</v>
      </c>
      <c r="AF548" s="15">
        <f>AE548*0.1</f>
        <v>0</v>
      </c>
      <c r="AG548" s="22">
        <f>AE548+AF548</f>
        <v>0</v>
      </c>
      <c r="AH548" s="64">
        <f t="shared" si="124"/>
        <v>0</v>
      </c>
      <c r="AJ548">
        <f t="shared" si="125"/>
        <v>0</v>
      </c>
      <c r="AK548">
        <f>IF(W548&gt;0,2,IF(AB548&gt;0,2,IF(AG548&gt;0,2,0)))</f>
        <v>0</v>
      </c>
      <c r="AL548">
        <v>2</v>
      </c>
      <c r="AM548" s="64">
        <f>IF(W548&gt;0,VLOOKUP(B548,EnrollmentEthnicityFreeMealsSch!B:E,4,FALSE),0)/3</f>
        <v>0</v>
      </c>
    </row>
    <row r="549" spans="1:39" ht="15" customHeight="1">
      <c r="A549" t="str">
        <f>VLOOKUP(B549,'PUBLIC &amp; PRIVATE'!D:I,6,FALSE)</f>
        <v>2670</v>
      </c>
      <c r="B549" s="33" t="s">
        <v>554</v>
      </c>
      <c r="C549" s="2" t="str">
        <f>VLOOKUP(B549,'PUBLIC &amp; PRIVATE'!D:H,2,FALSE)</f>
        <v>6675 E Hwy 11 SE</v>
      </c>
      <c r="D549" s="2" t="str">
        <f>VLOOKUP(B549,'PUBLIC &amp; PRIVATE'!D:H,3,FALSE)</f>
        <v>Elizabeth</v>
      </c>
      <c r="E549" s="2" t="str">
        <f>VLOOKUP(C549,'PUBLIC &amp; PRIVATE'!E:I,4,FALSE)</f>
        <v>47117-9426</v>
      </c>
      <c r="F549" s="2"/>
      <c r="G549" s="2"/>
      <c r="H549" s="2"/>
      <c r="I549" s="4">
        <f t="shared" si="118"/>
        <v>0</v>
      </c>
      <c r="J549" s="13">
        <f t="shared" si="119"/>
        <v>0</v>
      </c>
      <c r="K549" s="13">
        <f t="shared" si="120"/>
        <v>0</v>
      </c>
      <c r="L549" s="2"/>
      <c r="M549" s="2"/>
      <c r="N549" s="2"/>
      <c r="O549" s="4">
        <f t="shared" si="121"/>
        <v>0</v>
      </c>
      <c r="P549" s="13">
        <f t="shared" si="122"/>
        <v>0</v>
      </c>
      <c r="Q549" s="13">
        <f t="shared" si="123"/>
        <v>0</v>
      </c>
      <c r="R549" s="2">
        <v>53</v>
      </c>
      <c r="S549" s="2">
        <v>52</v>
      </c>
      <c r="T549" s="2">
        <v>54</v>
      </c>
      <c r="U549" s="4">
        <f t="shared" si="112"/>
        <v>159</v>
      </c>
      <c r="V549" s="13">
        <f t="shared" si="113"/>
        <v>15.9</v>
      </c>
      <c r="W549" s="13">
        <f t="shared" si="114"/>
        <v>174.9</v>
      </c>
      <c r="X549" s="2">
        <v>53</v>
      </c>
      <c r="Y549" s="2">
        <v>62</v>
      </c>
      <c r="Z549" s="4">
        <f t="shared" si="115"/>
        <v>115</v>
      </c>
      <c r="AA549" s="13">
        <f t="shared" si="116"/>
        <v>11.5</v>
      </c>
      <c r="AB549" s="13">
        <f>Z549+AA549</f>
        <v>126.5</v>
      </c>
      <c r="AC549" s="2">
        <v>47</v>
      </c>
      <c r="AD549" s="2">
        <v>46</v>
      </c>
      <c r="AE549" s="4">
        <f t="shared" si="117"/>
        <v>93</v>
      </c>
      <c r="AF549" s="15">
        <f>AE549*0.1</f>
        <v>9.3000000000000007</v>
      </c>
      <c r="AG549" s="22">
        <f>AE549+AF549</f>
        <v>102.3</v>
      </c>
      <c r="AH549" s="64">
        <f t="shared" si="124"/>
        <v>20.46</v>
      </c>
      <c r="AJ549">
        <f t="shared" si="125"/>
        <v>1</v>
      </c>
      <c r="AK549">
        <f>IF(W549&gt;0,2,IF(AB549&gt;0,2,IF(AG549&gt;0,2,0)))</f>
        <v>2</v>
      </c>
      <c r="AL549">
        <v>2</v>
      </c>
      <c r="AM549" s="64">
        <f>IF(W549&gt;0,VLOOKUP(B549,EnrollmentEthnicityFreeMealsSch!B:E,4,FALSE),0)/3</f>
        <v>46.666666666666664</v>
      </c>
    </row>
    <row r="550" spans="1:39" ht="15" customHeight="1">
      <c r="A550" t="str">
        <f>VLOOKUP(B550,'PUBLIC &amp; PRIVATE'!D:I,6,FALSE)</f>
        <v>2682</v>
      </c>
      <c r="B550" s="33" t="s">
        <v>555</v>
      </c>
      <c r="C550" s="2" t="str">
        <f>VLOOKUP(B550,'PUBLIC &amp; PRIVATE'!D:H,2,FALSE)</f>
        <v>555 W US Hwy 136</v>
      </c>
      <c r="D550" s="2" t="str">
        <f>VLOOKUP(B550,'PUBLIC &amp; PRIVATE'!D:H,3,FALSE)</f>
        <v>Lizton</v>
      </c>
      <c r="E550" s="2" t="str">
        <f>VLOOKUP(C550,'PUBLIC &amp; PRIVATE'!E:I,4,FALSE)</f>
        <v>46149-0000</v>
      </c>
      <c r="F550" s="2"/>
      <c r="G550" s="2"/>
      <c r="H550" s="2"/>
      <c r="I550" s="4">
        <f t="shared" si="118"/>
        <v>0</v>
      </c>
      <c r="J550" s="13">
        <f t="shared" si="119"/>
        <v>0</v>
      </c>
      <c r="K550" s="13">
        <f t="shared" si="120"/>
        <v>0</v>
      </c>
      <c r="L550" s="2"/>
      <c r="M550" s="2"/>
      <c r="N550" s="2"/>
      <c r="O550" s="4">
        <f t="shared" si="121"/>
        <v>0</v>
      </c>
      <c r="P550" s="13">
        <f t="shared" si="122"/>
        <v>0</v>
      </c>
      <c r="Q550" s="13">
        <f t="shared" si="123"/>
        <v>0</v>
      </c>
      <c r="R550" s="2">
        <v>162</v>
      </c>
      <c r="S550" s="2">
        <v>144</v>
      </c>
      <c r="T550" s="2">
        <v>158</v>
      </c>
      <c r="U550" s="4">
        <f t="shared" si="112"/>
        <v>464</v>
      </c>
      <c r="V550" s="13">
        <f t="shared" si="113"/>
        <v>46.400000000000006</v>
      </c>
      <c r="W550" s="13">
        <f t="shared" si="114"/>
        <v>510.4</v>
      </c>
      <c r="X550" s="2"/>
      <c r="Y550" s="2"/>
      <c r="Z550" s="4">
        <f t="shared" si="115"/>
        <v>0</v>
      </c>
      <c r="AA550" s="13">
        <f t="shared" si="116"/>
        <v>0</v>
      </c>
      <c r="AB550" s="13">
        <f>Z550+AA550</f>
        <v>0</v>
      </c>
      <c r="AC550" s="2"/>
      <c r="AD550" s="2"/>
      <c r="AE550" s="4">
        <f t="shared" si="117"/>
        <v>0</v>
      </c>
      <c r="AF550" s="15">
        <f>AE550*0.1</f>
        <v>0</v>
      </c>
      <c r="AG550" s="22">
        <f>AE550+AF550</f>
        <v>0</v>
      </c>
      <c r="AH550" s="64">
        <f t="shared" si="124"/>
        <v>0</v>
      </c>
      <c r="AJ550">
        <f t="shared" si="125"/>
        <v>0</v>
      </c>
      <c r="AK550">
        <f>IF(W550&gt;0,2,IF(AB550&gt;0,2,IF(AG550&gt;0,2,0)))</f>
        <v>2</v>
      </c>
      <c r="AL550">
        <v>2</v>
      </c>
      <c r="AM550" s="64">
        <f>IF(W550&gt;0,VLOOKUP(B550,EnrollmentEthnicityFreeMealsSch!B:E,4,FALSE),0)/3</f>
        <v>34.666666666666664</v>
      </c>
    </row>
    <row r="551" spans="1:39" ht="15" customHeight="1">
      <c r="A551" t="str">
        <f>VLOOKUP(B551,'PUBLIC &amp; PRIVATE'!D:I,6,FALSE)</f>
        <v>2684</v>
      </c>
      <c r="B551" s="33" t="s">
        <v>556</v>
      </c>
      <c r="C551" s="2" t="str">
        <f>VLOOKUP(B551,'PUBLIC &amp; PRIVATE'!D:H,2,FALSE)</f>
        <v>540 Osborne St</v>
      </c>
      <c r="D551" s="2" t="str">
        <f>VLOOKUP(B551,'PUBLIC &amp; PRIVATE'!D:H,3,FALSE)</f>
        <v>Pittsboro</v>
      </c>
      <c r="E551" s="2" t="str">
        <f>VLOOKUP(C551,'PUBLIC &amp; PRIVATE'!E:I,4,FALSE)</f>
        <v>46167-0000</v>
      </c>
      <c r="F551" s="2">
        <v>99</v>
      </c>
      <c r="G551" s="2">
        <v>85</v>
      </c>
      <c r="H551" s="2">
        <v>91</v>
      </c>
      <c r="I551" s="4">
        <f t="shared" si="118"/>
        <v>275</v>
      </c>
      <c r="J551" s="13">
        <f t="shared" si="119"/>
        <v>27.5</v>
      </c>
      <c r="K551" s="13">
        <f t="shared" si="120"/>
        <v>302.5</v>
      </c>
      <c r="L551" s="2"/>
      <c r="M551" s="2"/>
      <c r="N551" s="2"/>
      <c r="O551" s="4">
        <f t="shared" si="121"/>
        <v>0</v>
      </c>
      <c r="P551" s="13">
        <f t="shared" si="122"/>
        <v>0</v>
      </c>
      <c r="Q551" s="13">
        <f t="shared" si="123"/>
        <v>0</v>
      </c>
      <c r="R551" s="2"/>
      <c r="S551" s="2"/>
      <c r="T551" s="2"/>
      <c r="U551" s="4">
        <f t="shared" si="112"/>
        <v>0</v>
      </c>
      <c r="V551" s="13">
        <f t="shared" si="113"/>
        <v>0</v>
      </c>
      <c r="W551" s="13">
        <f t="shared" si="114"/>
        <v>0</v>
      </c>
      <c r="X551" s="2"/>
      <c r="Y551" s="2"/>
      <c r="Z551" s="4">
        <f t="shared" si="115"/>
        <v>0</v>
      </c>
      <c r="AA551" s="13">
        <f t="shared" si="116"/>
        <v>0</v>
      </c>
      <c r="AB551" s="13">
        <f>Z551+AA551</f>
        <v>0</v>
      </c>
      <c r="AC551" s="2"/>
      <c r="AD551" s="2"/>
      <c r="AE551" s="4">
        <f t="shared" si="117"/>
        <v>0</v>
      </c>
      <c r="AF551" s="15">
        <f>AE551*0.1</f>
        <v>0</v>
      </c>
      <c r="AG551" s="22">
        <f>AE551+AF551</f>
        <v>0</v>
      </c>
      <c r="AH551" s="64">
        <f t="shared" si="124"/>
        <v>0</v>
      </c>
      <c r="AJ551">
        <f t="shared" si="125"/>
        <v>0</v>
      </c>
      <c r="AK551">
        <f>IF(W551&gt;0,2,IF(AB551&gt;0,2,IF(AG551&gt;0,2,0)))</f>
        <v>0</v>
      </c>
      <c r="AL551">
        <v>2</v>
      </c>
      <c r="AM551" s="64">
        <f>IF(W551&gt;0,VLOOKUP(B551,EnrollmentEthnicityFreeMealsSch!B:E,4,FALSE),0)/3</f>
        <v>0</v>
      </c>
    </row>
    <row r="552" spans="1:39" ht="15" customHeight="1">
      <c r="A552" t="str">
        <f>VLOOKUP(B552,'PUBLIC &amp; PRIVATE'!D:I,6,FALSE)</f>
        <v>2685</v>
      </c>
      <c r="B552" s="33" t="s">
        <v>557</v>
      </c>
      <c r="C552" s="2" t="str">
        <f>VLOOKUP(B552,'PUBLIC &amp; PRIVATE'!D:H,2,FALSE)</f>
        <v>PO Box 69</v>
      </c>
      <c r="D552" s="2" t="str">
        <f>VLOOKUP(B552,'PUBLIC &amp; PRIVATE'!D:H,3,FALSE)</f>
        <v>North Salem</v>
      </c>
      <c r="E552" s="2" t="str">
        <f>VLOOKUP(C552,'PUBLIC &amp; PRIVATE'!E:I,4,FALSE)</f>
        <v>46165-0069</v>
      </c>
      <c r="F552" s="2">
        <v>36</v>
      </c>
      <c r="G552" s="2">
        <v>45</v>
      </c>
      <c r="H552" s="2">
        <v>34</v>
      </c>
      <c r="I552" s="4">
        <f t="shared" si="118"/>
        <v>115</v>
      </c>
      <c r="J552" s="13">
        <f t="shared" si="119"/>
        <v>11.5</v>
      </c>
      <c r="K552" s="13">
        <f t="shared" si="120"/>
        <v>126.5</v>
      </c>
      <c r="L552" s="2">
        <v>45</v>
      </c>
      <c r="M552" s="2">
        <v>44</v>
      </c>
      <c r="N552" s="2">
        <v>50</v>
      </c>
      <c r="O552" s="4">
        <f t="shared" si="121"/>
        <v>139</v>
      </c>
      <c r="P552" s="13">
        <f t="shared" si="122"/>
        <v>13.9</v>
      </c>
      <c r="Q552" s="13">
        <f t="shared" si="123"/>
        <v>152.9</v>
      </c>
      <c r="R552" s="2"/>
      <c r="S552" s="2"/>
      <c r="T552" s="2"/>
      <c r="U552" s="4">
        <f t="shared" si="112"/>
        <v>0</v>
      </c>
      <c r="V552" s="13">
        <f t="shared" si="113"/>
        <v>0</v>
      </c>
      <c r="W552" s="13">
        <f t="shared" si="114"/>
        <v>0</v>
      </c>
      <c r="X552" s="2"/>
      <c r="Y552" s="2"/>
      <c r="Z552" s="4">
        <f t="shared" si="115"/>
        <v>0</v>
      </c>
      <c r="AA552" s="13">
        <f t="shared" si="116"/>
        <v>0</v>
      </c>
      <c r="AB552" s="13">
        <f>Z552+AA552</f>
        <v>0</v>
      </c>
      <c r="AC552" s="2"/>
      <c r="AD552" s="2"/>
      <c r="AE552" s="4">
        <f t="shared" si="117"/>
        <v>0</v>
      </c>
      <c r="AF552" s="15">
        <f>AE552*0.1</f>
        <v>0</v>
      </c>
      <c r="AG552" s="22">
        <f>AE552+AF552</f>
        <v>0</v>
      </c>
      <c r="AH552" s="64">
        <f t="shared" si="124"/>
        <v>0</v>
      </c>
      <c r="AJ552">
        <f t="shared" si="125"/>
        <v>0</v>
      </c>
      <c r="AK552">
        <f>IF(W552&gt;0,2,IF(AB552&gt;0,2,IF(AG552&gt;0,2,0)))</f>
        <v>0</v>
      </c>
      <c r="AL552">
        <v>2</v>
      </c>
      <c r="AM552" s="64">
        <f>IF(W552&gt;0,VLOOKUP(B552,EnrollmentEthnicityFreeMealsSch!B:E,4,FALSE),0)/3</f>
        <v>0</v>
      </c>
    </row>
    <row r="553" spans="1:39" ht="15" customHeight="1">
      <c r="A553" t="str">
        <f>VLOOKUP(B553,'PUBLIC &amp; PRIVATE'!D:I,6,FALSE)</f>
        <v>2725</v>
      </c>
      <c r="B553" s="33" t="s">
        <v>558</v>
      </c>
      <c r="C553" s="2" t="str">
        <f>VLOOKUP(B553,'PUBLIC &amp; PRIVATE'!D:H,2,FALSE)</f>
        <v>206 N Meridian St</v>
      </c>
      <c r="D553" s="2" t="str">
        <f>VLOOKUP(B553,'PUBLIC &amp; PRIVATE'!D:H,3,FALSE)</f>
        <v>Pittsboro</v>
      </c>
      <c r="E553" s="2" t="str">
        <f>VLOOKUP(C553,'PUBLIC &amp; PRIVATE'!E:I,4,FALSE)</f>
        <v>46167-0279</v>
      </c>
      <c r="F553" s="2"/>
      <c r="G553" s="2"/>
      <c r="H553" s="2"/>
      <c r="I553" s="4">
        <f t="shared" si="118"/>
        <v>0</v>
      </c>
      <c r="J553" s="13">
        <f t="shared" si="119"/>
        <v>0</v>
      </c>
      <c r="K553" s="13">
        <f t="shared" si="120"/>
        <v>0</v>
      </c>
      <c r="L553" s="2">
        <v>90</v>
      </c>
      <c r="M553" s="2">
        <v>88</v>
      </c>
      <c r="N553" s="2">
        <v>127</v>
      </c>
      <c r="O553" s="4">
        <f t="shared" si="121"/>
        <v>305</v>
      </c>
      <c r="P553" s="13">
        <f t="shared" si="122"/>
        <v>30.5</v>
      </c>
      <c r="Q553" s="13">
        <f t="shared" si="123"/>
        <v>335.5</v>
      </c>
      <c r="R553" s="2"/>
      <c r="S553" s="2"/>
      <c r="T553" s="2"/>
      <c r="U553" s="4">
        <f t="shared" si="112"/>
        <v>0</v>
      </c>
      <c r="V553" s="13">
        <f t="shared" si="113"/>
        <v>0</v>
      </c>
      <c r="W553" s="13">
        <f t="shared" si="114"/>
        <v>0</v>
      </c>
      <c r="X553" s="2"/>
      <c r="Y553" s="2"/>
      <c r="Z553" s="4">
        <f t="shared" si="115"/>
        <v>0</v>
      </c>
      <c r="AA553" s="13">
        <f t="shared" si="116"/>
        <v>0</v>
      </c>
      <c r="AB553" s="13">
        <f>Z553+AA553</f>
        <v>0</v>
      </c>
      <c r="AC553" s="2"/>
      <c r="AD553" s="2"/>
      <c r="AE553" s="4">
        <f t="shared" si="117"/>
        <v>0</v>
      </c>
      <c r="AF553" s="15">
        <f>AE553*0.1</f>
        <v>0</v>
      </c>
      <c r="AG553" s="22">
        <f>AE553+AF553</f>
        <v>0</v>
      </c>
      <c r="AH553" s="64">
        <f t="shared" si="124"/>
        <v>0</v>
      </c>
      <c r="AJ553">
        <f t="shared" si="125"/>
        <v>0</v>
      </c>
      <c r="AK553">
        <f>IF(W553&gt;0,2,IF(AB553&gt;0,2,IF(AG553&gt;0,2,0)))</f>
        <v>0</v>
      </c>
      <c r="AL553">
        <v>2</v>
      </c>
      <c r="AM553" s="64">
        <f>IF(W553&gt;0,VLOOKUP(B553,EnrollmentEthnicityFreeMealsSch!B:E,4,FALSE),0)/3</f>
        <v>0</v>
      </c>
    </row>
    <row r="554" spans="1:39" ht="15" customHeight="1">
      <c r="A554" t="str">
        <f>VLOOKUP(B554,'PUBLIC &amp; PRIVATE'!D:I,6,FALSE)</f>
        <v>2731</v>
      </c>
      <c r="B554" s="33" t="s">
        <v>559</v>
      </c>
      <c r="C554" s="2" t="str">
        <f>VLOOKUP(B554,'PUBLIC &amp; PRIVATE'!D:H,2,FALSE)</f>
        <v>7883 N SR 39</v>
      </c>
      <c r="D554" s="2" t="str">
        <f>VLOOKUP(B554,'PUBLIC &amp; PRIVATE'!D:H,3,FALSE)</f>
        <v>Lizton</v>
      </c>
      <c r="E554" s="2" t="str">
        <f>VLOOKUP(C554,'PUBLIC &amp; PRIVATE'!E:I,4,FALSE)</f>
        <v>46149-0010</v>
      </c>
      <c r="F554" s="2"/>
      <c r="G554" s="2"/>
      <c r="H554" s="2"/>
      <c r="I554" s="4">
        <f t="shared" si="118"/>
        <v>0</v>
      </c>
      <c r="J554" s="13">
        <f t="shared" si="119"/>
        <v>0</v>
      </c>
      <c r="K554" s="13">
        <f t="shared" si="120"/>
        <v>0</v>
      </c>
      <c r="L554" s="2"/>
      <c r="M554" s="2"/>
      <c r="N554" s="2"/>
      <c r="O554" s="4">
        <f t="shared" si="121"/>
        <v>0</v>
      </c>
      <c r="P554" s="13">
        <f t="shared" si="122"/>
        <v>0</v>
      </c>
      <c r="Q554" s="13">
        <f t="shared" si="123"/>
        <v>0</v>
      </c>
      <c r="R554" s="2"/>
      <c r="S554" s="2"/>
      <c r="T554" s="2"/>
      <c r="U554" s="4">
        <f t="shared" si="112"/>
        <v>0</v>
      </c>
      <c r="V554" s="13">
        <f t="shared" si="113"/>
        <v>0</v>
      </c>
      <c r="W554" s="13">
        <f t="shared" si="114"/>
        <v>0</v>
      </c>
      <c r="X554" s="2">
        <v>145</v>
      </c>
      <c r="Y554" s="2">
        <v>147</v>
      </c>
      <c r="Z554" s="4">
        <f t="shared" si="115"/>
        <v>292</v>
      </c>
      <c r="AA554" s="13">
        <f t="shared" si="116"/>
        <v>29.200000000000003</v>
      </c>
      <c r="AB554" s="13">
        <f>Z554+AA554</f>
        <v>321.2</v>
      </c>
      <c r="AC554" s="2">
        <v>154</v>
      </c>
      <c r="AD554" s="2">
        <v>157</v>
      </c>
      <c r="AE554" s="4">
        <f t="shared" si="117"/>
        <v>311</v>
      </c>
      <c r="AF554" s="15">
        <f>AE554*0.1</f>
        <v>31.1</v>
      </c>
      <c r="AG554" s="22">
        <f>AE554+AF554</f>
        <v>342.1</v>
      </c>
      <c r="AH554" s="64">
        <f t="shared" si="124"/>
        <v>68.42</v>
      </c>
      <c r="AJ554">
        <f t="shared" si="125"/>
        <v>1</v>
      </c>
      <c r="AK554">
        <f>IF(W554&gt;0,2,IF(AB554&gt;0,2,IF(AG554&gt;0,2,0)))</f>
        <v>2</v>
      </c>
      <c r="AL554">
        <v>2</v>
      </c>
      <c r="AM554" s="64">
        <f>IF(W554&gt;0,VLOOKUP(B554,EnrollmentEthnicityFreeMealsSch!B:E,4,FALSE),0)/3</f>
        <v>0</v>
      </c>
    </row>
    <row r="555" spans="1:39" ht="15" customHeight="1">
      <c r="A555" t="str">
        <f>VLOOKUP(B555,'PUBLIC &amp; PRIVATE'!D:I,6,FALSE)</f>
        <v>2706</v>
      </c>
      <c r="B555" s="33" t="s">
        <v>560</v>
      </c>
      <c r="C555" s="2" t="str">
        <f>VLOOKUP(B555,'PUBLIC &amp; PRIVATE'!D:H,2,FALSE)</f>
        <v>340 Stadium Dr</v>
      </c>
      <c r="D555" s="2" t="str">
        <f>VLOOKUP(B555,'PUBLIC &amp; PRIVATE'!D:H,3,FALSE)</f>
        <v>Brownsburg</v>
      </c>
      <c r="E555" s="2" t="str">
        <f>VLOOKUP(C555,'PUBLIC &amp; PRIVATE'!E:I,4,FALSE)</f>
        <v>46112-1414</v>
      </c>
      <c r="F555" s="2">
        <v>117</v>
      </c>
      <c r="G555" s="2">
        <v>109</v>
      </c>
      <c r="H555" s="2">
        <v>132</v>
      </c>
      <c r="I555" s="4">
        <f t="shared" si="118"/>
        <v>358</v>
      </c>
      <c r="J555" s="13">
        <f t="shared" si="119"/>
        <v>35.800000000000004</v>
      </c>
      <c r="K555" s="13">
        <f t="shared" si="120"/>
        <v>393.8</v>
      </c>
      <c r="L555" s="2">
        <v>129</v>
      </c>
      <c r="M555" s="2">
        <v>128</v>
      </c>
      <c r="N555" s="2">
        <v>121</v>
      </c>
      <c r="O555" s="4">
        <f t="shared" si="121"/>
        <v>378</v>
      </c>
      <c r="P555" s="13">
        <f t="shared" si="122"/>
        <v>37.800000000000004</v>
      </c>
      <c r="Q555" s="13">
        <f t="shared" si="123"/>
        <v>415.8</v>
      </c>
      <c r="R555" s="2"/>
      <c r="S555" s="2"/>
      <c r="T555" s="2"/>
      <c r="U555" s="4">
        <f t="shared" si="112"/>
        <v>0</v>
      </c>
      <c r="V555" s="13">
        <f t="shared" si="113"/>
        <v>0</v>
      </c>
      <c r="W555" s="13">
        <f t="shared" si="114"/>
        <v>0</v>
      </c>
      <c r="X555" s="2"/>
      <c r="Y555" s="2"/>
      <c r="Z555" s="4">
        <f t="shared" si="115"/>
        <v>0</v>
      </c>
      <c r="AA555" s="13">
        <f t="shared" si="116"/>
        <v>0</v>
      </c>
      <c r="AB555" s="13">
        <f>Z555+AA555</f>
        <v>0</v>
      </c>
      <c r="AC555" s="2"/>
      <c r="AD555" s="2"/>
      <c r="AE555" s="4">
        <f t="shared" si="117"/>
        <v>0</v>
      </c>
      <c r="AF555" s="15">
        <f>AE555*0.1</f>
        <v>0</v>
      </c>
      <c r="AG555" s="22">
        <f>AE555+AF555</f>
        <v>0</v>
      </c>
      <c r="AH555" s="64">
        <f t="shared" si="124"/>
        <v>0</v>
      </c>
      <c r="AJ555">
        <f t="shared" si="125"/>
        <v>0</v>
      </c>
      <c r="AK555">
        <f>IF(W555&gt;0,2,IF(AB555&gt;0,2,IF(AG555&gt;0,2,0)))</f>
        <v>0</v>
      </c>
      <c r="AL555">
        <v>2</v>
      </c>
      <c r="AM555" s="64">
        <f>IF(W555&gt;0,VLOOKUP(B555,EnrollmentEthnicityFreeMealsSch!B:E,4,FALSE),0)/3</f>
        <v>0</v>
      </c>
    </row>
    <row r="556" spans="1:39" ht="15" customHeight="1">
      <c r="A556" t="str">
        <f>VLOOKUP(B556,'PUBLIC &amp; PRIVATE'!D:I,6,FALSE)</f>
        <v>2707</v>
      </c>
      <c r="B556" s="33" t="s">
        <v>561</v>
      </c>
      <c r="C556" s="2" t="str">
        <f>VLOOKUP(B556,'PUBLIC &amp; PRIVATE'!D:H,2,FALSE)</f>
        <v>111 Eastern Ave</v>
      </c>
      <c r="D556" s="2" t="str">
        <f>VLOOKUP(B556,'PUBLIC &amp; PRIVATE'!D:H,3,FALSE)</f>
        <v>Brownsburg</v>
      </c>
      <c r="E556" s="2" t="str">
        <f>VLOOKUP(C556,'PUBLIC &amp; PRIVATE'!E:I,4,FALSE)</f>
        <v>46112-0000</v>
      </c>
      <c r="F556" s="2"/>
      <c r="G556" s="2"/>
      <c r="H556" s="2"/>
      <c r="I556" s="4">
        <f t="shared" si="118"/>
        <v>0</v>
      </c>
      <c r="J556" s="13">
        <f t="shared" si="119"/>
        <v>0</v>
      </c>
      <c r="K556" s="13">
        <f t="shared" si="120"/>
        <v>0</v>
      </c>
      <c r="L556" s="2"/>
      <c r="M556" s="2"/>
      <c r="N556" s="2"/>
      <c r="O556" s="4">
        <f t="shared" si="121"/>
        <v>0</v>
      </c>
      <c r="P556" s="13">
        <f t="shared" si="122"/>
        <v>0</v>
      </c>
      <c r="Q556" s="13">
        <f t="shared" si="123"/>
        <v>0</v>
      </c>
      <c r="R556" s="2"/>
      <c r="S556" s="2"/>
      <c r="T556" s="2"/>
      <c r="U556" s="4">
        <f t="shared" si="112"/>
        <v>0</v>
      </c>
      <c r="V556" s="13">
        <f t="shared" si="113"/>
        <v>0</v>
      </c>
      <c r="W556" s="13">
        <f t="shared" si="114"/>
        <v>0</v>
      </c>
      <c r="X556" s="2"/>
      <c r="Y556" s="2"/>
      <c r="Z556" s="4">
        <f t="shared" si="115"/>
        <v>0</v>
      </c>
      <c r="AA556" s="13">
        <f t="shared" si="116"/>
        <v>0</v>
      </c>
      <c r="AB556" s="13">
        <f>Z556+AA556</f>
        <v>0</v>
      </c>
      <c r="AC556" s="2"/>
      <c r="AD556" s="2"/>
      <c r="AE556" s="4">
        <f t="shared" si="117"/>
        <v>0</v>
      </c>
      <c r="AF556" s="15">
        <f>AE556*0.1</f>
        <v>0</v>
      </c>
      <c r="AG556" s="22">
        <f>AE556+AF556</f>
        <v>0</v>
      </c>
      <c r="AH556" s="64">
        <f t="shared" si="124"/>
        <v>0</v>
      </c>
      <c r="AJ556">
        <f t="shared" si="125"/>
        <v>0</v>
      </c>
      <c r="AK556">
        <f>IF(W556&gt;0,2,IF(AB556&gt;0,2,IF(AG556&gt;0,2,0)))</f>
        <v>0</v>
      </c>
      <c r="AL556">
        <v>2</v>
      </c>
      <c r="AM556" s="64">
        <f>IF(W556&gt;0,VLOOKUP(B556,EnrollmentEthnicityFreeMealsSch!B:E,4,FALSE),0)/3</f>
        <v>0</v>
      </c>
    </row>
    <row r="557" spans="1:39" ht="15" customHeight="1">
      <c r="A557" t="str">
        <f>VLOOKUP(B557,'PUBLIC &amp; PRIVATE'!D:I,6,FALSE)</f>
        <v>2709</v>
      </c>
      <c r="B557" s="33" t="s">
        <v>562</v>
      </c>
      <c r="C557" s="2" t="str">
        <f>VLOOKUP(B557,'PUBLIC &amp; PRIVATE'!D:H,2,FALSE)</f>
        <v>1000 S Odell St</v>
      </c>
      <c r="D557" s="2" t="str">
        <f>VLOOKUP(B557,'PUBLIC &amp; PRIVATE'!D:H,3,FALSE)</f>
        <v>Brownsburg</v>
      </c>
      <c r="E557" s="2" t="str">
        <f>VLOOKUP(C557,'PUBLIC &amp; PRIVATE'!E:I,4,FALSE)</f>
        <v>46112-1929</v>
      </c>
      <c r="F557" s="2"/>
      <c r="G557" s="2"/>
      <c r="H557" s="2"/>
      <c r="I557" s="4">
        <f t="shared" si="118"/>
        <v>0</v>
      </c>
      <c r="J557" s="13">
        <f t="shared" si="119"/>
        <v>0</v>
      </c>
      <c r="K557" s="13">
        <f t="shared" si="120"/>
        <v>0</v>
      </c>
      <c r="L557" s="2"/>
      <c r="M557" s="2"/>
      <c r="N557" s="2"/>
      <c r="O557" s="4">
        <f t="shared" si="121"/>
        <v>0</v>
      </c>
      <c r="P557" s="13">
        <f t="shared" si="122"/>
        <v>0</v>
      </c>
      <c r="Q557" s="13">
        <f t="shared" si="123"/>
        <v>0</v>
      </c>
      <c r="R557" s="2"/>
      <c r="S557" s="2"/>
      <c r="T557" s="2"/>
      <c r="U557" s="4">
        <f t="shared" si="112"/>
        <v>0</v>
      </c>
      <c r="V557" s="13">
        <f t="shared" si="113"/>
        <v>0</v>
      </c>
      <c r="W557" s="13">
        <f t="shared" si="114"/>
        <v>0</v>
      </c>
      <c r="X557" s="2">
        <v>667</v>
      </c>
      <c r="Y557" s="2">
        <v>699</v>
      </c>
      <c r="Z557" s="4">
        <f t="shared" si="115"/>
        <v>1366</v>
      </c>
      <c r="AA557" s="13">
        <f t="shared" si="116"/>
        <v>136.6</v>
      </c>
      <c r="AB557" s="13">
        <f>Z557+AA557</f>
        <v>1502.6</v>
      </c>
      <c r="AC557" s="2">
        <v>715</v>
      </c>
      <c r="AD557" s="2">
        <v>612</v>
      </c>
      <c r="AE557" s="4">
        <f t="shared" si="117"/>
        <v>1327</v>
      </c>
      <c r="AF557" s="15">
        <f>AE557*0.1</f>
        <v>132.70000000000002</v>
      </c>
      <c r="AG557" s="22">
        <f>AE557+AF557</f>
        <v>1459.7</v>
      </c>
      <c r="AH557" s="64">
        <f t="shared" si="124"/>
        <v>291.94</v>
      </c>
      <c r="AJ557">
        <f t="shared" si="125"/>
        <v>1</v>
      </c>
      <c r="AK557">
        <f>IF(W557&gt;0,2,IF(AB557&gt;0,2,IF(AG557&gt;0,2,0)))</f>
        <v>2</v>
      </c>
      <c r="AL557">
        <v>2</v>
      </c>
      <c r="AM557" s="64">
        <f>IF(W557&gt;0,VLOOKUP(B557,EnrollmentEthnicityFreeMealsSch!B:E,4,FALSE),0)/3</f>
        <v>0</v>
      </c>
    </row>
    <row r="558" spans="1:39" ht="15" customHeight="1">
      <c r="A558" t="str">
        <f>VLOOKUP(B558,'PUBLIC &amp; PRIVATE'!D:I,6,FALSE)</f>
        <v>0514</v>
      </c>
      <c r="B558" s="33" t="s">
        <v>140</v>
      </c>
      <c r="C558" s="2" t="str">
        <f>VLOOKUP(B558,'PUBLIC &amp; PRIVATE'!D:H,2,FALSE)</f>
        <v>350 N 6th St</v>
      </c>
      <c r="D558" s="2" t="str">
        <f>VLOOKUP(B558,'PUBLIC &amp; PRIVATE'!D:H,3,FALSE)</f>
        <v>Zionsville</v>
      </c>
      <c r="E558" s="2" t="str">
        <f>VLOOKUP(C558,'PUBLIC &amp; PRIVATE'!E:I,4,FALSE)</f>
        <v>46077-1356</v>
      </c>
      <c r="F558" s="2">
        <v>118</v>
      </c>
      <c r="G558" s="2">
        <v>127</v>
      </c>
      <c r="H558" s="2">
        <v>121</v>
      </c>
      <c r="I558" s="4">
        <f t="shared" si="118"/>
        <v>366</v>
      </c>
      <c r="J558" s="13">
        <f t="shared" si="119"/>
        <v>36.6</v>
      </c>
      <c r="K558" s="13">
        <f t="shared" si="120"/>
        <v>402.6</v>
      </c>
      <c r="L558" s="2">
        <v>113</v>
      </c>
      <c r="M558" s="2">
        <v>136</v>
      </c>
      <c r="N558" s="2">
        <v>127</v>
      </c>
      <c r="O558" s="4">
        <f t="shared" si="121"/>
        <v>376</v>
      </c>
      <c r="P558" s="13">
        <f t="shared" si="122"/>
        <v>37.6</v>
      </c>
      <c r="Q558" s="13">
        <f t="shared" si="123"/>
        <v>413.6</v>
      </c>
      <c r="R558" s="2"/>
      <c r="S558" s="2"/>
      <c r="T558" s="2"/>
      <c r="U558" s="4">
        <f t="shared" si="112"/>
        <v>0</v>
      </c>
      <c r="V558" s="13">
        <f t="shared" si="113"/>
        <v>0</v>
      </c>
      <c r="W558" s="13">
        <f t="shared" si="114"/>
        <v>0</v>
      </c>
      <c r="X558" s="2"/>
      <c r="Y558" s="2"/>
      <c r="Z558" s="4">
        <f t="shared" si="115"/>
        <v>0</v>
      </c>
      <c r="AA558" s="13">
        <f t="shared" si="116"/>
        <v>0</v>
      </c>
      <c r="AB558" s="13">
        <f>Z558+AA558</f>
        <v>0</v>
      </c>
      <c r="AC558" s="2"/>
      <c r="AD558" s="2"/>
      <c r="AE558" s="4">
        <f t="shared" si="117"/>
        <v>0</v>
      </c>
      <c r="AF558" s="15">
        <f>AE558*0.1</f>
        <v>0</v>
      </c>
      <c r="AG558" s="22">
        <f>AE558+AF558</f>
        <v>0</v>
      </c>
      <c r="AH558" s="64">
        <f t="shared" si="124"/>
        <v>0</v>
      </c>
      <c r="AJ558">
        <f t="shared" si="125"/>
        <v>0</v>
      </c>
      <c r="AK558">
        <f>IF(W558&gt;0,2,IF(AB558&gt;0,2,IF(AG558&gt;0,2,0)))</f>
        <v>0</v>
      </c>
      <c r="AL558">
        <v>2</v>
      </c>
      <c r="AM558" s="64">
        <f>IF(W558&gt;0,VLOOKUP(B558,EnrollmentEthnicityFreeMealsSch!B:E,4,FALSE),0)/3</f>
        <v>0</v>
      </c>
    </row>
    <row r="559" spans="1:39" ht="15" customHeight="1">
      <c r="A559" t="str">
        <f>VLOOKUP(B559,'PUBLIC &amp; PRIVATE'!D:I,6,FALSE)</f>
        <v>2713</v>
      </c>
      <c r="B559" s="33" t="s">
        <v>563</v>
      </c>
      <c r="C559" s="2" t="str">
        <f>VLOOKUP(B559,'PUBLIC &amp; PRIVATE'!D:H,2,FALSE)</f>
        <v>1555 S Odell St</v>
      </c>
      <c r="D559" s="2" t="str">
        <f>VLOOKUP(B559,'PUBLIC &amp; PRIVATE'!D:H,3,FALSE)</f>
        <v>Brownsburg</v>
      </c>
      <c r="E559" s="2" t="str">
        <f>VLOOKUP(C559,'PUBLIC &amp; PRIVATE'!E:I,4,FALSE)</f>
        <v>46112-8041</v>
      </c>
      <c r="F559" s="2"/>
      <c r="G559" s="2"/>
      <c r="H559" s="2"/>
      <c r="I559" s="4">
        <f t="shared" si="118"/>
        <v>0</v>
      </c>
      <c r="J559" s="13">
        <f t="shared" si="119"/>
        <v>0</v>
      </c>
      <c r="K559" s="13">
        <f t="shared" si="120"/>
        <v>0</v>
      </c>
      <c r="L559" s="2"/>
      <c r="M559" s="2"/>
      <c r="N559" s="2"/>
      <c r="O559" s="4">
        <f t="shared" si="121"/>
        <v>0</v>
      </c>
      <c r="P559" s="13">
        <f t="shared" si="122"/>
        <v>0</v>
      </c>
      <c r="Q559" s="13">
        <f t="shared" si="123"/>
        <v>0</v>
      </c>
      <c r="R559" s="2">
        <v>316</v>
      </c>
      <c r="S559" s="2">
        <v>312</v>
      </c>
      <c r="T559" s="2">
        <v>356</v>
      </c>
      <c r="U559" s="4">
        <f t="shared" si="112"/>
        <v>984</v>
      </c>
      <c r="V559" s="13">
        <f t="shared" si="113"/>
        <v>98.4</v>
      </c>
      <c r="W559" s="13">
        <f t="shared" si="114"/>
        <v>1082.4000000000001</v>
      </c>
      <c r="X559" s="2"/>
      <c r="Y559" s="2"/>
      <c r="Z559" s="4">
        <f t="shared" si="115"/>
        <v>0</v>
      </c>
      <c r="AA559" s="13">
        <f t="shared" si="116"/>
        <v>0</v>
      </c>
      <c r="AB559" s="13">
        <f>Z559+AA559</f>
        <v>0</v>
      </c>
      <c r="AC559" s="2"/>
      <c r="AD559" s="2"/>
      <c r="AE559" s="4">
        <f t="shared" si="117"/>
        <v>0</v>
      </c>
      <c r="AF559" s="15">
        <f>AE559*0.1</f>
        <v>0</v>
      </c>
      <c r="AG559" s="22">
        <f>AE559+AF559</f>
        <v>0</v>
      </c>
      <c r="AH559" s="64">
        <f t="shared" si="124"/>
        <v>0</v>
      </c>
      <c r="AJ559">
        <f t="shared" si="125"/>
        <v>0</v>
      </c>
      <c r="AK559">
        <f>IF(W559&gt;0,2,IF(AB559&gt;0,2,IF(AG559&gt;0,2,0)))</f>
        <v>2</v>
      </c>
      <c r="AL559">
        <v>2</v>
      </c>
      <c r="AM559" s="64">
        <f>IF(W559&gt;0,VLOOKUP(B559,EnrollmentEthnicityFreeMealsSch!B:E,4,FALSE),0)/3</f>
        <v>81.333333333333329</v>
      </c>
    </row>
    <row r="560" spans="1:39" ht="15" customHeight="1">
      <c r="A560" t="str">
        <f>VLOOKUP(B560,'PUBLIC &amp; PRIVATE'!D:I,6,FALSE)</f>
        <v>2714</v>
      </c>
      <c r="B560" s="33" t="s">
        <v>564</v>
      </c>
      <c r="C560" s="2" t="str">
        <f>VLOOKUP(B560,'PUBLIC &amp; PRIVATE'!D:H,2,FALSE)</f>
        <v>4845 Bulldog Way</v>
      </c>
      <c r="D560" s="2" t="str">
        <f>VLOOKUP(B560,'PUBLIC &amp; PRIVATE'!D:H,3,FALSE)</f>
        <v>Brownsburg</v>
      </c>
      <c r="E560" s="2" t="str">
        <f>VLOOKUP(C560,'PUBLIC &amp; PRIVATE'!E:I,4,FALSE)</f>
        <v>46112-0000</v>
      </c>
      <c r="F560" s="2">
        <v>107</v>
      </c>
      <c r="G560" s="2">
        <v>117</v>
      </c>
      <c r="H560" s="2">
        <v>95</v>
      </c>
      <c r="I560" s="4">
        <f t="shared" si="118"/>
        <v>319</v>
      </c>
      <c r="J560" s="13">
        <f t="shared" si="119"/>
        <v>31.900000000000002</v>
      </c>
      <c r="K560" s="13">
        <f t="shared" si="120"/>
        <v>350.9</v>
      </c>
      <c r="L560" s="2">
        <v>130</v>
      </c>
      <c r="M560" s="2">
        <v>115</v>
      </c>
      <c r="N560" s="2">
        <v>117</v>
      </c>
      <c r="O560" s="4">
        <f t="shared" si="121"/>
        <v>362</v>
      </c>
      <c r="P560" s="13">
        <f t="shared" si="122"/>
        <v>36.200000000000003</v>
      </c>
      <c r="Q560" s="13">
        <f t="shared" si="123"/>
        <v>398.2</v>
      </c>
      <c r="R560" s="2"/>
      <c r="S560" s="2"/>
      <c r="T560" s="2"/>
      <c r="U560" s="4">
        <f t="shared" si="112"/>
        <v>0</v>
      </c>
      <c r="V560" s="13">
        <f t="shared" si="113"/>
        <v>0</v>
      </c>
      <c r="W560" s="13">
        <f t="shared" si="114"/>
        <v>0</v>
      </c>
      <c r="X560" s="2"/>
      <c r="Y560" s="2"/>
      <c r="Z560" s="4">
        <f t="shared" si="115"/>
        <v>0</v>
      </c>
      <c r="AA560" s="13">
        <f t="shared" si="116"/>
        <v>0</v>
      </c>
      <c r="AB560" s="13">
        <f>Z560+AA560</f>
        <v>0</v>
      </c>
      <c r="AC560" s="2"/>
      <c r="AD560" s="2"/>
      <c r="AE560" s="4">
        <f t="shared" si="117"/>
        <v>0</v>
      </c>
      <c r="AF560" s="15">
        <f>AE560*0.1</f>
        <v>0</v>
      </c>
      <c r="AG560" s="22">
        <f>AE560+AF560</f>
        <v>0</v>
      </c>
      <c r="AH560" s="64">
        <f t="shared" si="124"/>
        <v>0</v>
      </c>
      <c r="AJ560">
        <f t="shared" si="125"/>
        <v>0</v>
      </c>
      <c r="AK560">
        <f>IF(W560&gt;0,2,IF(AB560&gt;0,2,IF(AG560&gt;0,2,0)))</f>
        <v>0</v>
      </c>
      <c r="AL560">
        <v>2</v>
      </c>
      <c r="AM560" s="64">
        <f>IF(W560&gt;0,VLOOKUP(B560,EnrollmentEthnicityFreeMealsSch!B:E,4,FALSE),0)/3</f>
        <v>0</v>
      </c>
    </row>
    <row r="561" spans="1:39" ht="15" customHeight="1">
      <c r="A561" t="str">
        <f>VLOOKUP(B561,'PUBLIC &amp; PRIVATE'!D:I,6,FALSE)</f>
        <v>2718</v>
      </c>
      <c r="B561" s="33" t="s">
        <v>565</v>
      </c>
      <c r="C561" s="2" t="str">
        <f>VLOOKUP(B561,'PUBLIC &amp; PRIVATE'!D:H,2,FALSE)</f>
        <v>3680 S Hornaday Rd</v>
      </c>
      <c r="D561" s="2" t="str">
        <f>VLOOKUP(B561,'PUBLIC &amp; PRIVATE'!D:H,3,FALSE)</f>
        <v>Brownsburg</v>
      </c>
      <c r="E561" s="2" t="str">
        <f>VLOOKUP(C561,'PUBLIC &amp; PRIVATE'!E:I,4,FALSE)</f>
        <v>46112-1984</v>
      </c>
      <c r="F561" s="2">
        <v>92</v>
      </c>
      <c r="G561" s="2">
        <v>116</v>
      </c>
      <c r="H561" s="2">
        <v>102</v>
      </c>
      <c r="I561" s="4">
        <f t="shared" si="118"/>
        <v>310</v>
      </c>
      <c r="J561" s="13">
        <f t="shared" si="119"/>
        <v>31</v>
      </c>
      <c r="K561" s="13">
        <f t="shared" si="120"/>
        <v>341</v>
      </c>
      <c r="L561" s="2">
        <v>120</v>
      </c>
      <c r="M561" s="2">
        <v>125</v>
      </c>
      <c r="N561" s="2">
        <v>96</v>
      </c>
      <c r="O561" s="4">
        <f t="shared" si="121"/>
        <v>341</v>
      </c>
      <c r="P561" s="13">
        <f t="shared" si="122"/>
        <v>34.1</v>
      </c>
      <c r="Q561" s="13">
        <f t="shared" si="123"/>
        <v>375.1</v>
      </c>
      <c r="R561" s="2"/>
      <c r="S561" s="2"/>
      <c r="T561" s="2"/>
      <c r="U561" s="4">
        <f t="shared" si="112"/>
        <v>0</v>
      </c>
      <c r="V561" s="13">
        <f t="shared" si="113"/>
        <v>0</v>
      </c>
      <c r="W561" s="13">
        <f t="shared" si="114"/>
        <v>0</v>
      </c>
      <c r="X561" s="2"/>
      <c r="Y561" s="2"/>
      <c r="Z561" s="4">
        <f t="shared" si="115"/>
        <v>0</v>
      </c>
      <c r="AA561" s="13">
        <f t="shared" si="116"/>
        <v>0</v>
      </c>
      <c r="AB561" s="13">
        <f>Z561+AA561</f>
        <v>0</v>
      </c>
      <c r="AC561" s="2"/>
      <c r="AD561" s="2"/>
      <c r="AE561" s="4">
        <f t="shared" si="117"/>
        <v>0</v>
      </c>
      <c r="AF561" s="15">
        <f>AE561*0.1</f>
        <v>0</v>
      </c>
      <c r="AG561" s="22">
        <f>AE561+AF561</f>
        <v>0</v>
      </c>
      <c r="AH561" s="64">
        <f t="shared" si="124"/>
        <v>0</v>
      </c>
      <c r="AJ561">
        <f t="shared" si="125"/>
        <v>0</v>
      </c>
      <c r="AK561">
        <f>IF(W561&gt;0,2,IF(AB561&gt;0,2,IF(AG561&gt;0,2,0)))</f>
        <v>0</v>
      </c>
      <c r="AL561">
        <v>2</v>
      </c>
      <c r="AM561" s="64">
        <f>IF(W561&gt;0,VLOOKUP(B561,EnrollmentEthnicityFreeMealsSch!B:E,4,FALSE),0)/3</f>
        <v>0</v>
      </c>
    </row>
    <row r="562" spans="1:39" ht="15" customHeight="1">
      <c r="A562" t="str">
        <f>VLOOKUP(B562,'PUBLIC &amp; PRIVATE'!D:I,6,FALSE)</f>
        <v>2720</v>
      </c>
      <c r="B562" s="33" t="s">
        <v>566</v>
      </c>
      <c r="C562" s="2" t="str">
        <f>VLOOKUP(B562,'PUBLIC &amp; PRIVATE'!D:H,2,FALSE)</f>
        <v>1250 E Airport Rd</v>
      </c>
      <c r="D562" s="2" t="str">
        <f>VLOOKUP(B562,'PUBLIC &amp; PRIVATE'!D:H,3,FALSE)</f>
        <v>Brownsburg</v>
      </c>
      <c r="E562" s="2" t="str">
        <f>VLOOKUP(C562,'PUBLIC &amp; PRIVATE'!E:I,4,FALSE)</f>
        <v>46112-1988</v>
      </c>
      <c r="F562" s="2"/>
      <c r="G562" s="2"/>
      <c r="H562" s="2"/>
      <c r="I562" s="4">
        <f t="shared" si="118"/>
        <v>0</v>
      </c>
      <c r="J562" s="13">
        <f t="shared" si="119"/>
        <v>0</v>
      </c>
      <c r="K562" s="13">
        <f t="shared" si="120"/>
        <v>0</v>
      </c>
      <c r="L562" s="2"/>
      <c r="M562" s="2"/>
      <c r="N562" s="2"/>
      <c r="O562" s="4">
        <f t="shared" si="121"/>
        <v>0</v>
      </c>
      <c r="P562" s="13">
        <f t="shared" si="122"/>
        <v>0</v>
      </c>
      <c r="Q562" s="13">
        <f t="shared" si="123"/>
        <v>0</v>
      </c>
      <c r="R562" s="2">
        <v>349</v>
      </c>
      <c r="S562" s="2">
        <v>358</v>
      </c>
      <c r="T562" s="2">
        <v>369</v>
      </c>
      <c r="U562" s="4">
        <f t="shared" si="112"/>
        <v>1076</v>
      </c>
      <c r="V562" s="13">
        <f t="shared" si="113"/>
        <v>107.60000000000001</v>
      </c>
      <c r="W562" s="13">
        <f t="shared" si="114"/>
        <v>1183.5999999999999</v>
      </c>
      <c r="X562" s="2"/>
      <c r="Y562" s="2"/>
      <c r="Z562" s="4">
        <f t="shared" si="115"/>
        <v>0</v>
      </c>
      <c r="AA562" s="13">
        <f t="shared" si="116"/>
        <v>0</v>
      </c>
      <c r="AB562" s="13">
        <f>Z562+AA562</f>
        <v>0</v>
      </c>
      <c r="AC562" s="2"/>
      <c r="AD562" s="2"/>
      <c r="AE562" s="4">
        <f t="shared" si="117"/>
        <v>0</v>
      </c>
      <c r="AF562" s="15">
        <f>AE562*0.1</f>
        <v>0</v>
      </c>
      <c r="AG562" s="22">
        <f>AE562+AF562</f>
        <v>0</v>
      </c>
      <c r="AH562" s="64">
        <f t="shared" si="124"/>
        <v>0</v>
      </c>
      <c r="AJ562">
        <f t="shared" si="125"/>
        <v>0</v>
      </c>
      <c r="AK562">
        <f>IF(W562&gt;0,2,IF(AB562&gt;0,2,IF(AG562&gt;0,2,0)))</f>
        <v>2</v>
      </c>
      <c r="AL562">
        <v>2</v>
      </c>
      <c r="AM562" s="64">
        <f>IF(W562&gt;0,VLOOKUP(B562,EnrollmentEthnicityFreeMealsSch!B:E,4,FALSE),0)/3</f>
        <v>91</v>
      </c>
    </row>
    <row r="563" spans="1:39" ht="15" customHeight="1">
      <c r="A563" t="str">
        <f>VLOOKUP(B563,'PUBLIC &amp; PRIVATE'!D:I,6,FALSE)</f>
        <v>2723</v>
      </c>
      <c r="B563" s="33" t="s">
        <v>567</v>
      </c>
      <c r="C563" s="2" t="str">
        <f>VLOOKUP(B563,'PUBLIC &amp; PRIVATE'!D:H,2,FALSE)</f>
        <v>1400 S Odell St</v>
      </c>
      <c r="D563" s="2" t="str">
        <f>VLOOKUP(B563,'PUBLIC &amp; PRIVATE'!D:H,3,FALSE)</f>
        <v>Brownsburg</v>
      </c>
      <c r="E563" s="2" t="str">
        <f>VLOOKUP(C563,'PUBLIC &amp; PRIVATE'!E:I,4,FALSE)</f>
        <v>46112-1932</v>
      </c>
      <c r="F563" s="2">
        <v>87</v>
      </c>
      <c r="G563" s="2">
        <v>106</v>
      </c>
      <c r="H563" s="2">
        <v>94</v>
      </c>
      <c r="I563" s="4">
        <f t="shared" si="118"/>
        <v>287</v>
      </c>
      <c r="J563" s="13">
        <f t="shared" si="119"/>
        <v>28.700000000000003</v>
      </c>
      <c r="K563" s="13">
        <f t="shared" si="120"/>
        <v>315.7</v>
      </c>
      <c r="L563" s="2">
        <v>112</v>
      </c>
      <c r="M563" s="2">
        <v>104</v>
      </c>
      <c r="N563" s="2">
        <v>101</v>
      </c>
      <c r="O563" s="4">
        <f t="shared" si="121"/>
        <v>317</v>
      </c>
      <c r="P563" s="13">
        <f t="shared" si="122"/>
        <v>31.700000000000003</v>
      </c>
      <c r="Q563" s="13">
        <f t="shared" si="123"/>
        <v>348.7</v>
      </c>
      <c r="R563" s="2"/>
      <c r="S563" s="2"/>
      <c r="T563" s="2"/>
      <c r="U563" s="4">
        <f t="shared" si="112"/>
        <v>0</v>
      </c>
      <c r="V563" s="13">
        <f t="shared" si="113"/>
        <v>0</v>
      </c>
      <c r="W563" s="13">
        <f t="shared" si="114"/>
        <v>0</v>
      </c>
      <c r="X563" s="2"/>
      <c r="Y563" s="2"/>
      <c r="Z563" s="4">
        <f t="shared" si="115"/>
        <v>0</v>
      </c>
      <c r="AA563" s="13">
        <f t="shared" si="116"/>
        <v>0</v>
      </c>
      <c r="AB563" s="13">
        <f>Z563+AA563</f>
        <v>0</v>
      </c>
      <c r="AC563" s="2"/>
      <c r="AD563" s="2"/>
      <c r="AE563" s="4">
        <f t="shared" si="117"/>
        <v>0</v>
      </c>
      <c r="AF563" s="15">
        <f>AE563*0.1</f>
        <v>0</v>
      </c>
      <c r="AG563" s="22">
        <f>AE563+AF563</f>
        <v>0</v>
      </c>
      <c r="AH563" s="64">
        <f t="shared" si="124"/>
        <v>0</v>
      </c>
      <c r="AJ563">
        <f t="shared" si="125"/>
        <v>0</v>
      </c>
      <c r="AK563">
        <f>IF(W563&gt;0,2,IF(AB563&gt;0,2,IF(AG563&gt;0,2,0)))</f>
        <v>0</v>
      </c>
      <c r="AL563">
        <v>2</v>
      </c>
      <c r="AM563" s="64">
        <f>IF(W563&gt;0,VLOOKUP(B563,EnrollmentEthnicityFreeMealsSch!B:E,4,FALSE),0)/3</f>
        <v>0</v>
      </c>
    </row>
    <row r="564" spans="1:39" ht="15" customHeight="1">
      <c r="A564" t="str">
        <f>VLOOKUP(B564,'PUBLIC &amp; PRIVATE'!D:I,6,FALSE)</f>
        <v>2727</v>
      </c>
      <c r="B564" s="33" t="s">
        <v>568</v>
      </c>
      <c r="C564" s="2" t="str">
        <f>VLOOKUP(B564,'PUBLIC &amp; PRIVATE'!D:H,2,FALSE)</f>
        <v>3590 S Hornaday Rd</v>
      </c>
      <c r="D564" s="2" t="str">
        <f>VLOOKUP(B564,'PUBLIC &amp; PRIVATE'!D:H,3,FALSE)</f>
        <v>Brownsburg</v>
      </c>
      <c r="E564" s="2" t="str">
        <f>VLOOKUP(C564,'PUBLIC &amp; PRIVATE'!E:I,4,FALSE)</f>
        <v>46112-1984</v>
      </c>
      <c r="F564" s="2">
        <v>102</v>
      </c>
      <c r="G564" s="2">
        <v>88</v>
      </c>
      <c r="H564" s="2">
        <v>96</v>
      </c>
      <c r="I564" s="4">
        <f t="shared" si="118"/>
        <v>286</v>
      </c>
      <c r="J564" s="13">
        <f t="shared" si="119"/>
        <v>28.6</v>
      </c>
      <c r="K564" s="13">
        <f t="shared" si="120"/>
        <v>314.60000000000002</v>
      </c>
      <c r="L564" s="2">
        <v>98</v>
      </c>
      <c r="M564" s="2">
        <v>107</v>
      </c>
      <c r="N564" s="2">
        <v>103</v>
      </c>
      <c r="O564" s="4">
        <f t="shared" si="121"/>
        <v>308</v>
      </c>
      <c r="P564" s="13">
        <f t="shared" si="122"/>
        <v>30.8</v>
      </c>
      <c r="Q564" s="13">
        <f t="shared" si="123"/>
        <v>338.8</v>
      </c>
      <c r="R564" s="2"/>
      <c r="S564" s="2"/>
      <c r="T564" s="2"/>
      <c r="U564" s="4">
        <f t="shared" si="112"/>
        <v>0</v>
      </c>
      <c r="V564" s="13">
        <f t="shared" si="113"/>
        <v>0</v>
      </c>
      <c r="W564" s="13">
        <f t="shared" si="114"/>
        <v>0</v>
      </c>
      <c r="X564" s="2"/>
      <c r="Y564" s="2"/>
      <c r="Z564" s="4">
        <f t="shared" si="115"/>
        <v>0</v>
      </c>
      <c r="AA564" s="13">
        <f t="shared" si="116"/>
        <v>0</v>
      </c>
      <c r="AB564" s="13">
        <f>Z564+AA564</f>
        <v>0</v>
      </c>
      <c r="AC564" s="2"/>
      <c r="AD564" s="2"/>
      <c r="AE564" s="4">
        <f t="shared" si="117"/>
        <v>0</v>
      </c>
      <c r="AF564" s="15">
        <f>AE564*0.1</f>
        <v>0</v>
      </c>
      <c r="AG564" s="22">
        <f>AE564+AF564</f>
        <v>0</v>
      </c>
      <c r="AH564" s="64">
        <f t="shared" si="124"/>
        <v>0</v>
      </c>
      <c r="AJ564">
        <f t="shared" si="125"/>
        <v>0</v>
      </c>
      <c r="AK564">
        <f>IF(W564&gt;0,2,IF(AB564&gt;0,2,IF(AG564&gt;0,2,0)))</f>
        <v>0</v>
      </c>
      <c r="AL564">
        <v>2</v>
      </c>
      <c r="AM564" s="64">
        <f>IF(W564&gt;0,VLOOKUP(B564,EnrollmentEthnicityFreeMealsSch!B:E,4,FALSE),0)/3</f>
        <v>0</v>
      </c>
    </row>
    <row r="565" spans="1:39" ht="15" customHeight="1">
      <c r="A565" t="str">
        <f>VLOOKUP(B565,'PUBLIC &amp; PRIVATE'!D:I,6,FALSE)</f>
        <v>2726</v>
      </c>
      <c r="B565" s="33" t="s">
        <v>569</v>
      </c>
      <c r="C565" s="2" t="str">
        <f>VLOOKUP(B565,'PUBLIC &amp; PRIVATE'!D:H,2,FALSE)</f>
        <v>5456 E CR 75 North</v>
      </c>
      <c r="D565" s="2" t="str">
        <f>VLOOKUP(B565,'PUBLIC &amp; PRIVATE'!D:H,3,FALSE)</f>
        <v>Avon</v>
      </c>
      <c r="E565" s="2" t="str">
        <f>VLOOKUP(C565,'PUBLIC &amp; PRIVATE'!E:I,4,FALSE)</f>
        <v>46123-9070</v>
      </c>
      <c r="F565" s="2">
        <v>127</v>
      </c>
      <c r="G565" s="2">
        <v>158</v>
      </c>
      <c r="H565" s="2">
        <v>153</v>
      </c>
      <c r="I565" s="4">
        <f t="shared" si="118"/>
        <v>438</v>
      </c>
      <c r="J565" s="13">
        <f t="shared" si="119"/>
        <v>43.800000000000004</v>
      </c>
      <c r="K565" s="13">
        <f t="shared" si="120"/>
        <v>481.8</v>
      </c>
      <c r="L565" s="2">
        <v>158</v>
      </c>
      <c r="M565" s="2">
        <v>173</v>
      </c>
      <c r="N565" s="2"/>
      <c r="O565" s="4">
        <f t="shared" si="121"/>
        <v>331</v>
      </c>
      <c r="P565" s="13">
        <f t="shared" si="122"/>
        <v>33.1</v>
      </c>
      <c r="Q565" s="13">
        <f t="shared" si="123"/>
        <v>364.1</v>
      </c>
      <c r="R565" s="2"/>
      <c r="S565" s="2"/>
      <c r="T565" s="2"/>
      <c r="U565" s="4">
        <f t="shared" si="112"/>
        <v>0</v>
      </c>
      <c r="V565" s="13">
        <f t="shared" si="113"/>
        <v>0</v>
      </c>
      <c r="W565" s="13">
        <f t="shared" si="114"/>
        <v>0</v>
      </c>
      <c r="X565" s="2"/>
      <c r="Y565" s="2"/>
      <c r="Z565" s="4">
        <f t="shared" si="115"/>
        <v>0</v>
      </c>
      <c r="AA565" s="13">
        <f t="shared" si="116"/>
        <v>0</v>
      </c>
      <c r="AB565" s="13">
        <f>Z565+AA565</f>
        <v>0</v>
      </c>
      <c r="AC565" s="2"/>
      <c r="AD565" s="2"/>
      <c r="AE565" s="4">
        <f t="shared" si="117"/>
        <v>0</v>
      </c>
      <c r="AF565" s="15">
        <f>AE565*0.1</f>
        <v>0</v>
      </c>
      <c r="AG565" s="22">
        <f>AE565+AF565</f>
        <v>0</v>
      </c>
      <c r="AH565" s="64">
        <f t="shared" si="124"/>
        <v>0</v>
      </c>
      <c r="AJ565">
        <f t="shared" si="125"/>
        <v>0</v>
      </c>
      <c r="AK565">
        <f>IF(W565&gt;0,2,IF(AB565&gt;0,2,IF(AG565&gt;0,2,0)))</f>
        <v>0</v>
      </c>
      <c r="AL565">
        <v>2</v>
      </c>
      <c r="AM565" s="64">
        <f>IF(W565&gt;0,VLOOKUP(B565,EnrollmentEthnicityFreeMealsSch!B:E,4,FALSE),0)/3</f>
        <v>0</v>
      </c>
    </row>
    <row r="566" spans="1:39" ht="15" customHeight="1">
      <c r="A566" t="str">
        <f>VLOOKUP(B566,'PUBLIC &amp; PRIVATE'!D:I,6,FALSE)</f>
        <v>2728</v>
      </c>
      <c r="B566" s="33" t="s">
        <v>570</v>
      </c>
      <c r="C566" s="2" t="str">
        <f>VLOOKUP(B566,'PUBLIC &amp; PRIVATE'!D:H,2,FALSE)</f>
        <v>174 S Avon Avenue</v>
      </c>
      <c r="D566" s="2" t="str">
        <f>VLOOKUP(B566,'PUBLIC &amp; PRIVATE'!D:H,3,FALSE)</f>
        <v>Avon</v>
      </c>
      <c r="E566" s="2" t="str">
        <f>VLOOKUP(C566,'PUBLIC &amp; PRIVATE'!E:I,4,FALSE)</f>
        <v>46123-8661</v>
      </c>
      <c r="F566" s="2"/>
      <c r="G566" s="2"/>
      <c r="H566" s="2"/>
      <c r="I566" s="4">
        <f t="shared" si="118"/>
        <v>0</v>
      </c>
      <c r="J566" s="13">
        <f t="shared" si="119"/>
        <v>0</v>
      </c>
      <c r="K566" s="13">
        <f t="shared" si="120"/>
        <v>0</v>
      </c>
      <c r="L566" s="2"/>
      <c r="M566" s="2"/>
      <c r="N566" s="2">
        <v>389</v>
      </c>
      <c r="O566" s="4">
        <f t="shared" si="121"/>
        <v>389</v>
      </c>
      <c r="P566" s="13">
        <f t="shared" si="122"/>
        <v>38.900000000000006</v>
      </c>
      <c r="Q566" s="13">
        <f t="shared" si="123"/>
        <v>427.9</v>
      </c>
      <c r="R566" s="2">
        <v>347</v>
      </c>
      <c r="S566" s="2"/>
      <c r="T566" s="2"/>
      <c r="U566" s="4">
        <f t="shared" si="112"/>
        <v>347</v>
      </c>
      <c r="V566" s="13">
        <f t="shared" si="113"/>
        <v>34.700000000000003</v>
      </c>
      <c r="W566" s="13">
        <f t="shared" si="114"/>
        <v>381.7</v>
      </c>
      <c r="X566" s="2"/>
      <c r="Y566" s="2"/>
      <c r="Z566" s="4">
        <f t="shared" si="115"/>
        <v>0</v>
      </c>
      <c r="AA566" s="13">
        <f t="shared" si="116"/>
        <v>0</v>
      </c>
      <c r="AB566" s="13">
        <f>Z566+AA566</f>
        <v>0</v>
      </c>
      <c r="AC566" s="2"/>
      <c r="AD566" s="2"/>
      <c r="AE566" s="4">
        <f t="shared" si="117"/>
        <v>0</v>
      </c>
      <c r="AF566" s="15">
        <f>AE566*0.1</f>
        <v>0</v>
      </c>
      <c r="AG566" s="22">
        <f>AE566+AF566</f>
        <v>0</v>
      </c>
      <c r="AH566" s="64">
        <f t="shared" si="124"/>
        <v>0</v>
      </c>
      <c r="AJ566">
        <f t="shared" si="125"/>
        <v>0</v>
      </c>
      <c r="AK566">
        <f>IF(W566&gt;0,2,IF(AB566&gt;0,2,IF(AG566&gt;0,2,0)))</f>
        <v>2</v>
      </c>
      <c r="AL566">
        <v>2</v>
      </c>
      <c r="AM566" s="64">
        <f>IF(W566&gt;0,VLOOKUP(B566,EnrollmentEthnicityFreeMealsSch!B:E,4,FALSE),0)/3</f>
        <v>75.666666666666671</v>
      </c>
    </row>
    <row r="567" spans="1:39" ht="15" customHeight="1">
      <c r="A567" t="str">
        <f>VLOOKUP(B567,'PUBLIC &amp; PRIVATE'!D:I,6,FALSE)</f>
        <v>2729</v>
      </c>
      <c r="B567" s="33" t="s">
        <v>571</v>
      </c>
      <c r="C567" s="2" t="str">
        <f>VLOOKUP(B567,'PUBLIC &amp; PRIVATE'!D:H,2,FALSE)</f>
        <v>176 S Avon Avenue</v>
      </c>
      <c r="D567" s="2" t="str">
        <f>VLOOKUP(B567,'PUBLIC &amp; PRIVATE'!D:H,3,FALSE)</f>
        <v>Avon</v>
      </c>
      <c r="E567" s="2" t="str">
        <f>VLOOKUP(C567,'PUBLIC &amp; PRIVATE'!E:I,4,FALSE)</f>
        <v>46123-8661</v>
      </c>
      <c r="F567" s="2"/>
      <c r="G567" s="2"/>
      <c r="H567" s="2"/>
      <c r="I567" s="4">
        <f t="shared" si="118"/>
        <v>0</v>
      </c>
      <c r="J567" s="13">
        <f t="shared" si="119"/>
        <v>0</v>
      </c>
      <c r="K567" s="13">
        <f t="shared" si="120"/>
        <v>0</v>
      </c>
      <c r="L567" s="2"/>
      <c r="M567" s="2"/>
      <c r="N567" s="2">
        <v>362</v>
      </c>
      <c r="O567" s="4">
        <f t="shared" si="121"/>
        <v>362</v>
      </c>
      <c r="P567" s="13">
        <f t="shared" si="122"/>
        <v>36.200000000000003</v>
      </c>
      <c r="Q567" s="13">
        <f t="shared" si="123"/>
        <v>398.2</v>
      </c>
      <c r="R567" s="2">
        <v>353</v>
      </c>
      <c r="S567" s="2"/>
      <c r="T567" s="2"/>
      <c r="U567" s="4">
        <f t="shared" si="112"/>
        <v>353</v>
      </c>
      <c r="V567" s="13">
        <f t="shared" si="113"/>
        <v>35.300000000000004</v>
      </c>
      <c r="W567" s="13">
        <f t="shared" si="114"/>
        <v>388.3</v>
      </c>
      <c r="X567" s="2"/>
      <c r="Y567" s="2"/>
      <c r="Z567" s="4">
        <f t="shared" si="115"/>
        <v>0</v>
      </c>
      <c r="AA567" s="13">
        <f t="shared" si="116"/>
        <v>0</v>
      </c>
      <c r="AB567" s="13">
        <f>Z567+AA567</f>
        <v>0</v>
      </c>
      <c r="AC567" s="2"/>
      <c r="AD567" s="2"/>
      <c r="AE567" s="4">
        <f t="shared" si="117"/>
        <v>0</v>
      </c>
      <c r="AF567" s="15">
        <f>AE567*0.1</f>
        <v>0</v>
      </c>
      <c r="AG567" s="22">
        <f>AE567+AF567</f>
        <v>0</v>
      </c>
      <c r="AH567" s="64">
        <f t="shared" si="124"/>
        <v>0</v>
      </c>
      <c r="AJ567">
        <f t="shared" si="125"/>
        <v>0</v>
      </c>
      <c r="AK567">
        <f>IF(W567&gt;0,2,IF(AB567&gt;0,2,IF(AG567&gt;0,2,0)))</f>
        <v>2</v>
      </c>
      <c r="AL567">
        <v>2</v>
      </c>
      <c r="AM567" s="64">
        <f>IF(W567&gt;0,VLOOKUP(B567,EnrollmentEthnicityFreeMealsSch!B:E,4,FALSE),0)/3</f>
        <v>74</v>
      </c>
    </row>
    <row r="568" spans="1:39" ht="15" customHeight="1">
      <c r="A568" t="str">
        <f>VLOOKUP(B568,'PUBLIC &amp; PRIVATE'!D:I,6,FALSE)</f>
        <v>2730</v>
      </c>
      <c r="B568" s="33" t="s">
        <v>572</v>
      </c>
      <c r="C568" s="2" t="str">
        <f>VLOOKUP(B568,'PUBLIC &amp; PRIVATE'!D:H,2,FALSE)</f>
        <v>1251 N Dan Jones Rd</v>
      </c>
      <c r="D568" s="2" t="str">
        <f>VLOOKUP(B568,'PUBLIC &amp; PRIVATE'!D:H,3,FALSE)</f>
        <v>Avon</v>
      </c>
      <c r="E568" s="2" t="str">
        <f>VLOOKUP(C568,'PUBLIC &amp; PRIVATE'!E:I,4,FALSE)</f>
        <v>46123-0000</v>
      </c>
      <c r="F568" s="2"/>
      <c r="G568" s="2"/>
      <c r="H568" s="2"/>
      <c r="I568" s="4">
        <f t="shared" si="118"/>
        <v>0</v>
      </c>
      <c r="J568" s="13">
        <f t="shared" si="119"/>
        <v>0</v>
      </c>
      <c r="K568" s="13">
        <f t="shared" si="120"/>
        <v>0</v>
      </c>
      <c r="L568" s="2"/>
      <c r="M568" s="2"/>
      <c r="N568" s="2"/>
      <c r="O568" s="4">
        <f t="shared" si="121"/>
        <v>0</v>
      </c>
      <c r="P568" s="13">
        <f t="shared" si="122"/>
        <v>0</v>
      </c>
      <c r="Q568" s="13">
        <f t="shared" si="123"/>
        <v>0</v>
      </c>
      <c r="R568" s="2">
        <v>4</v>
      </c>
      <c r="S568" s="2">
        <v>400</v>
      </c>
      <c r="T568" s="2">
        <v>412</v>
      </c>
      <c r="U568" s="4">
        <f t="shared" si="112"/>
        <v>816</v>
      </c>
      <c r="V568" s="13">
        <f t="shared" si="113"/>
        <v>81.600000000000009</v>
      </c>
      <c r="W568" s="13">
        <f t="shared" si="114"/>
        <v>897.6</v>
      </c>
      <c r="X568" s="2"/>
      <c r="Y568" s="2"/>
      <c r="Z568" s="4">
        <f t="shared" si="115"/>
        <v>0</v>
      </c>
      <c r="AA568" s="13">
        <f t="shared" si="116"/>
        <v>0</v>
      </c>
      <c r="AB568" s="13">
        <f>Z568+AA568</f>
        <v>0</v>
      </c>
      <c r="AC568" s="2"/>
      <c r="AD568" s="2"/>
      <c r="AE568" s="4">
        <f t="shared" si="117"/>
        <v>0</v>
      </c>
      <c r="AF568" s="15">
        <f>AE568*0.1</f>
        <v>0</v>
      </c>
      <c r="AG568" s="22">
        <f>AE568+AF568</f>
        <v>0</v>
      </c>
      <c r="AH568" s="64">
        <f t="shared" si="124"/>
        <v>0</v>
      </c>
      <c r="AJ568">
        <f t="shared" si="125"/>
        <v>0</v>
      </c>
      <c r="AK568">
        <f>IF(W568&gt;0,2,IF(AB568&gt;0,2,IF(AG568&gt;0,2,0)))</f>
        <v>2</v>
      </c>
      <c r="AL568">
        <v>2</v>
      </c>
      <c r="AM568" s="64">
        <f>IF(W568&gt;0,VLOOKUP(B568,EnrollmentEthnicityFreeMealsSch!B:E,4,FALSE),0)/3</f>
        <v>84.666666666666671</v>
      </c>
    </row>
    <row r="569" spans="1:39" ht="15" customHeight="1">
      <c r="A569" t="str">
        <f>VLOOKUP(B569,'PUBLIC &amp; PRIVATE'!D:I,6,FALSE)</f>
        <v>0869</v>
      </c>
      <c r="B569" s="33" t="s">
        <v>199</v>
      </c>
      <c r="C569" s="2" t="str">
        <f>VLOOKUP(B569,'PUBLIC &amp; PRIVATE'!D:H,2,FALSE)</f>
        <v>429 Division St</v>
      </c>
      <c r="D569" s="2" t="str">
        <f>VLOOKUP(B569,'PUBLIC &amp; PRIVATE'!D:H,3,FALSE)</f>
        <v>Jeffersonville</v>
      </c>
      <c r="E569" s="2" t="str">
        <f>VLOOKUP(C569,'PUBLIC &amp; PRIVATE'!E:I,4,FALSE)</f>
        <v>47130-4397</v>
      </c>
      <c r="F569" s="2">
        <v>61</v>
      </c>
      <c r="G569" s="2">
        <v>50</v>
      </c>
      <c r="H569" s="2">
        <v>62</v>
      </c>
      <c r="I569" s="4">
        <f t="shared" si="118"/>
        <v>173</v>
      </c>
      <c r="J569" s="13">
        <f t="shared" si="119"/>
        <v>17.3</v>
      </c>
      <c r="K569" s="13">
        <f t="shared" si="120"/>
        <v>190.3</v>
      </c>
      <c r="L569" s="2">
        <v>63</v>
      </c>
      <c r="M569" s="2">
        <v>43</v>
      </c>
      <c r="N569" s="2"/>
      <c r="O569" s="4">
        <f t="shared" si="121"/>
        <v>106</v>
      </c>
      <c r="P569" s="13">
        <f t="shared" si="122"/>
        <v>10.600000000000001</v>
      </c>
      <c r="Q569" s="13">
        <f t="shared" si="123"/>
        <v>116.6</v>
      </c>
      <c r="R569" s="2"/>
      <c r="S569" s="2"/>
      <c r="T569" s="2"/>
      <c r="U569" s="4">
        <f t="shared" si="112"/>
        <v>0</v>
      </c>
      <c r="V569" s="13">
        <f t="shared" si="113"/>
        <v>0</v>
      </c>
      <c r="W569" s="13">
        <f t="shared" si="114"/>
        <v>0</v>
      </c>
      <c r="X569" s="2"/>
      <c r="Y569" s="2"/>
      <c r="Z569" s="4">
        <f t="shared" si="115"/>
        <v>0</v>
      </c>
      <c r="AA569" s="13">
        <f t="shared" si="116"/>
        <v>0</v>
      </c>
      <c r="AB569" s="13">
        <f>Z569+AA569</f>
        <v>0</v>
      </c>
      <c r="AC569" s="2"/>
      <c r="AD569" s="2"/>
      <c r="AE569" s="4">
        <f t="shared" si="117"/>
        <v>0</v>
      </c>
      <c r="AF569" s="15">
        <f>AE569*0.1</f>
        <v>0</v>
      </c>
      <c r="AG569" s="22">
        <f>AE569+AF569</f>
        <v>0</v>
      </c>
      <c r="AH569" s="64">
        <f t="shared" si="124"/>
        <v>0</v>
      </c>
      <c r="AJ569">
        <f t="shared" si="125"/>
        <v>0</v>
      </c>
      <c r="AK569">
        <f>IF(W569&gt;0,2,IF(AB569&gt;0,2,IF(AG569&gt;0,2,0)))</f>
        <v>0</v>
      </c>
      <c r="AL569">
        <v>2</v>
      </c>
      <c r="AM569" s="64">
        <f>IF(W569&gt;0,VLOOKUP(B569,EnrollmentEthnicityFreeMealsSch!B:E,4,FALSE),0)/3</f>
        <v>0</v>
      </c>
    </row>
    <row r="570" spans="1:39" ht="15" customHeight="1">
      <c r="A570" t="str">
        <f>VLOOKUP(B570,'PUBLIC &amp; PRIVATE'!D:I,6,FALSE)</f>
        <v>2734</v>
      </c>
      <c r="B570" s="33" t="s">
        <v>573</v>
      </c>
      <c r="C570" s="2" t="str">
        <f>VLOOKUP(B570,'PUBLIC &amp; PRIVATE'!D:H,2,FALSE)</f>
        <v>7221 E US Hwy 36</v>
      </c>
      <c r="D570" s="2" t="str">
        <f>VLOOKUP(B570,'PUBLIC &amp; PRIVATE'!D:H,3,FALSE)</f>
        <v>Avon</v>
      </c>
      <c r="E570" s="2" t="str">
        <f>VLOOKUP(C570,'PUBLIC &amp; PRIVATE'!E:I,4,FALSE)</f>
        <v>46123-7967</v>
      </c>
      <c r="F570" s="2">
        <v>80</v>
      </c>
      <c r="G570" s="2">
        <v>45</v>
      </c>
      <c r="H570" s="2">
        <v>61</v>
      </c>
      <c r="I570" s="4">
        <f t="shared" si="118"/>
        <v>186</v>
      </c>
      <c r="J570" s="13">
        <f t="shared" si="119"/>
        <v>18.600000000000001</v>
      </c>
      <c r="K570" s="13">
        <f t="shared" si="120"/>
        <v>204.6</v>
      </c>
      <c r="L570" s="2">
        <v>62</v>
      </c>
      <c r="M570" s="2">
        <v>64</v>
      </c>
      <c r="N570" s="2"/>
      <c r="O570" s="4">
        <f t="shared" si="121"/>
        <v>126</v>
      </c>
      <c r="P570" s="13">
        <f t="shared" si="122"/>
        <v>12.600000000000001</v>
      </c>
      <c r="Q570" s="13">
        <f t="shared" si="123"/>
        <v>138.6</v>
      </c>
      <c r="R570" s="2"/>
      <c r="S570" s="2"/>
      <c r="T570" s="2"/>
      <c r="U570" s="4">
        <f t="shared" si="112"/>
        <v>0</v>
      </c>
      <c r="V570" s="13">
        <f t="shared" si="113"/>
        <v>0</v>
      </c>
      <c r="W570" s="13">
        <f t="shared" si="114"/>
        <v>0</v>
      </c>
      <c r="X570" s="2"/>
      <c r="Y570" s="2"/>
      <c r="Z570" s="4">
        <f t="shared" si="115"/>
        <v>0</v>
      </c>
      <c r="AA570" s="13">
        <f t="shared" si="116"/>
        <v>0</v>
      </c>
      <c r="AB570" s="13">
        <f>Z570+AA570</f>
        <v>0</v>
      </c>
      <c r="AC570" s="2"/>
      <c r="AD570" s="2"/>
      <c r="AE570" s="4">
        <f t="shared" si="117"/>
        <v>0</v>
      </c>
      <c r="AF570" s="15">
        <f>AE570*0.1</f>
        <v>0</v>
      </c>
      <c r="AG570" s="22">
        <f>AE570+AF570</f>
        <v>0</v>
      </c>
      <c r="AH570" s="64">
        <f t="shared" si="124"/>
        <v>0</v>
      </c>
      <c r="AJ570">
        <f t="shared" si="125"/>
        <v>0</v>
      </c>
      <c r="AK570">
        <f>IF(W570&gt;0,2,IF(AB570&gt;0,2,IF(AG570&gt;0,2,0)))</f>
        <v>0</v>
      </c>
      <c r="AL570">
        <v>2</v>
      </c>
      <c r="AM570" s="64">
        <f>IF(W570&gt;0,VLOOKUP(B570,EnrollmentEthnicityFreeMealsSch!B:E,4,FALSE),0)/3</f>
        <v>0</v>
      </c>
    </row>
    <row r="571" spans="1:39" ht="15" customHeight="1">
      <c r="A571" t="str">
        <f>VLOOKUP(B571,'PUBLIC &amp; PRIVATE'!D:I,6,FALSE)</f>
        <v>2735</v>
      </c>
      <c r="B571" s="33" t="s">
        <v>574</v>
      </c>
      <c r="C571" s="2" t="str">
        <f>VLOOKUP(B571,'PUBLIC &amp; PRIVATE'!D:H,2,FALSE)</f>
        <v>7878 E CR 100 N</v>
      </c>
      <c r="D571" s="2" t="str">
        <f>VLOOKUP(B571,'PUBLIC &amp; PRIVATE'!D:H,3,FALSE)</f>
        <v>Avon</v>
      </c>
      <c r="E571" s="2" t="str">
        <f>VLOOKUP(C571,'PUBLIC &amp; PRIVATE'!E:I,4,FALSE)</f>
        <v>46123-7762</v>
      </c>
      <c r="F571" s="2">
        <v>79</v>
      </c>
      <c r="G571" s="2">
        <v>108</v>
      </c>
      <c r="H571" s="2">
        <v>96</v>
      </c>
      <c r="I571" s="4">
        <f t="shared" si="118"/>
        <v>283</v>
      </c>
      <c r="J571" s="13">
        <f t="shared" si="119"/>
        <v>28.3</v>
      </c>
      <c r="K571" s="13">
        <f t="shared" si="120"/>
        <v>311.3</v>
      </c>
      <c r="L571" s="2">
        <v>97</v>
      </c>
      <c r="M571" s="2">
        <v>100</v>
      </c>
      <c r="N571" s="2"/>
      <c r="O571" s="4">
        <f t="shared" si="121"/>
        <v>197</v>
      </c>
      <c r="P571" s="13">
        <f t="shared" si="122"/>
        <v>19.700000000000003</v>
      </c>
      <c r="Q571" s="13">
        <f t="shared" si="123"/>
        <v>216.7</v>
      </c>
      <c r="R571" s="2"/>
      <c r="S571" s="2"/>
      <c r="T571" s="2"/>
      <c r="U571" s="4">
        <f t="shared" si="112"/>
        <v>0</v>
      </c>
      <c r="V571" s="13">
        <f t="shared" si="113"/>
        <v>0</v>
      </c>
      <c r="W571" s="13">
        <f t="shared" si="114"/>
        <v>0</v>
      </c>
      <c r="X571" s="2"/>
      <c r="Y571" s="2"/>
      <c r="Z571" s="4">
        <f t="shared" si="115"/>
        <v>0</v>
      </c>
      <c r="AA571" s="13">
        <f t="shared" si="116"/>
        <v>0</v>
      </c>
      <c r="AB571" s="13">
        <f>Z571+AA571</f>
        <v>0</v>
      </c>
      <c r="AC571" s="2"/>
      <c r="AD571" s="2"/>
      <c r="AE571" s="4">
        <f t="shared" si="117"/>
        <v>0</v>
      </c>
      <c r="AF571" s="15">
        <f>AE571*0.1</f>
        <v>0</v>
      </c>
      <c r="AG571" s="22">
        <f>AE571+AF571</f>
        <v>0</v>
      </c>
      <c r="AH571" s="64">
        <f t="shared" si="124"/>
        <v>0</v>
      </c>
      <c r="AJ571">
        <f t="shared" si="125"/>
        <v>0</v>
      </c>
      <c r="AK571">
        <f>IF(W571&gt;0,2,IF(AB571&gt;0,2,IF(AG571&gt;0,2,0)))</f>
        <v>0</v>
      </c>
      <c r="AL571">
        <v>2</v>
      </c>
      <c r="AM571" s="64">
        <f>IF(W571&gt;0,VLOOKUP(B571,EnrollmentEthnicityFreeMealsSch!B:E,4,FALSE),0)/3</f>
        <v>0</v>
      </c>
    </row>
    <row r="572" spans="1:39" ht="15" customHeight="1">
      <c r="A572" t="str">
        <f>VLOOKUP(B572,'PUBLIC &amp; PRIVATE'!D:I,6,FALSE)</f>
        <v>2736</v>
      </c>
      <c r="B572" s="33" t="s">
        <v>575</v>
      </c>
      <c r="C572" s="2" t="str">
        <f>VLOOKUP(B572,'PUBLIC &amp; PRIVATE'!D:H,2,FALSE)</f>
        <v>7199 E US Hwy 36</v>
      </c>
      <c r="D572" s="2" t="str">
        <f>VLOOKUP(B572,'PUBLIC &amp; PRIVATE'!D:H,3,FALSE)</f>
        <v>Avon</v>
      </c>
      <c r="E572" s="2" t="str">
        <f>VLOOKUP(C572,'PUBLIC &amp; PRIVATE'!E:I,4,FALSE)</f>
        <v>46123-7968</v>
      </c>
      <c r="F572" s="2"/>
      <c r="G572" s="2"/>
      <c r="H572" s="2"/>
      <c r="I572" s="4">
        <f t="shared" si="118"/>
        <v>0</v>
      </c>
      <c r="J572" s="13">
        <f t="shared" si="119"/>
        <v>0</v>
      </c>
      <c r="K572" s="13">
        <f t="shared" si="120"/>
        <v>0</v>
      </c>
      <c r="L572" s="2"/>
      <c r="M572" s="2"/>
      <c r="N572" s="2"/>
      <c r="O572" s="4">
        <f t="shared" si="121"/>
        <v>0</v>
      </c>
      <c r="P572" s="13">
        <f t="shared" si="122"/>
        <v>0</v>
      </c>
      <c r="Q572" s="13">
        <f t="shared" si="123"/>
        <v>0</v>
      </c>
      <c r="R572" s="2"/>
      <c r="S572" s="2">
        <v>369</v>
      </c>
      <c r="T572" s="2">
        <v>384</v>
      </c>
      <c r="U572" s="4">
        <f t="shared" si="112"/>
        <v>753</v>
      </c>
      <c r="V572" s="13">
        <f t="shared" si="113"/>
        <v>75.3</v>
      </c>
      <c r="W572" s="13">
        <f t="shared" si="114"/>
        <v>828.3</v>
      </c>
      <c r="X572" s="2"/>
      <c r="Y572" s="2"/>
      <c r="Z572" s="4">
        <f t="shared" si="115"/>
        <v>0</v>
      </c>
      <c r="AA572" s="13">
        <f t="shared" si="116"/>
        <v>0</v>
      </c>
      <c r="AB572" s="13">
        <f>Z572+AA572</f>
        <v>0</v>
      </c>
      <c r="AC572" s="2"/>
      <c r="AD572" s="2"/>
      <c r="AE572" s="4">
        <f t="shared" si="117"/>
        <v>0</v>
      </c>
      <c r="AF572" s="15">
        <f>AE572*0.1</f>
        <v>0</v>
      </c>
      <c r="AG572" s="22">
        <f>AE572+AF572</f>
        <v>0</v>
      </c>
      <c r="AH572" s="64">
        <f t="shared" si="124"/>
        <v>0</v>
      </c>
      <c r="AJ572">
        <f t="shared" si="125"/>
        <v>0</v>
      </c>
      <c r="AK572">
        <f>IF(W572&gt;0,2,IF(AB572&gt;0,2,IF(AG572&gt;0,2,0)))</f>
        <v>2</v>
      </c>
      <c r="AL572">
        <v>2</v>
      </c>
      <c r="AM572" s="64">
        <f>IF(W572&gt;0,VLOOKUP(B572,EnrollmentEthnicityFreeMealsSch!B:E,4,FALSE),0)/3</f>
        <v>73.666666666666671</v>
      </c>
    </row>
    <row r="573" spans="1:39" ht="15" customHeight="1">
      <c r="A573" t="str">
        <f>VLOOKUP(B573,'PUBLIC &amp; PRIVATE'!D:I,6,FALSE)</f>
        <v>2737</v>
      </c>
      <c r="B573" s="33" t="s">
        <v>576</v>
      </c>
      <c r="C573" s="2" t="str">
        <f>VLOOKUP(B573,'PUBLIC &amp; PRIVATE'!D:H,2,FALSE)</f>
        <v>7575 E CR 150 S</v>
      </c>
      <c r="D573" s="2" t="str">
        <f>VLOOKUP(B573,'PUBLIC &amp; PRIVATE'!D:H,3,FALSE)</f>
        <v>Avon</v>
      </c>
      <c r="E573" s="2" t="str">
        <f>VLOOKUP(C573,'PUBLIC &amp; PRIVATE'!E:I,4,FALSE)</f>
        <v>46123-8193</v>
      </c>
      <c r="F573" s="2"/>
      <c r="G573" s="2"/>
      <c r="H573" s="2"/>
      <c r="I573" s="4">
        <f t="shared" si="118"/>
        <v>0</v>
      </c>
      <c r="J573" s="13">
        <f t="shared" si="119"/>
        <v>0</v>
      </c>
      <c r="K573" s="13">
        <f t="shared" si="120"/>
        <v>0</v>
      </c>
      <c r="L573" s="2"/>
      <c r="M573" s="2"/>
      <c r="N573" s="2"/>
      <c r="O573" s="4">
        <f t="shared" si="121"/>
        <v>0</v>
      </c>
      <c r="P573" s="13">
        <f t="shared" si="122"/>
        <v>0</v>
      </c>
      <c r="Q573" s="13">
        <f t="shared" si="123"/>
        <v>0</v>
      </c>
      <c r="R573" s="2"/>
      <c r="S573" s="2"/>
      <c r="T573" s="2"/>
      <c r="U573" s="4">
        <f t="shared" ref="U573:U636" si="126">R573+S573+T573</f>
        <v>0</v>
      </c>
      <c r="V573" s="13">
        <f t="shared" ref="V573:V636" si="127">U573*0.1</f>
        <v>0</v>
      </c>
      <c r="W573" s="13">
        <f t="shared" ref="W573:W636" si="128">U573+V573</f>
        <v>0</v>
      </c>
      <c r="X573" s="2">
        <v>787</v>
      </c>
      <c r="Y573" s="2">
        <v>732</v>
      </c>
      <c r="Z573" s="4">
        <f t="shared" ref="Z573:Z636" si="129">X573+Y573</f>
        <v>1519</v>
      </c>
      <c r="AA573" s="13">
        <f t="shared" ref="AA573:AA636" si="130">Z573*0.1</f>
        <v>151.9</v>
      </c>
      <c r="AB573" s="13">
        <f>Z573+AA573</f>
        <v>1670.9</v>
      </c>
      <c r="AC573" s="2">
        <v>786</v>
      </c>
      <c r="AD573" s="2">
        <v>665</v>
      </c>
      <c r="AE573" s="4">
        <f t="shared" ref="AE573:AE636" si="131">AC573+AD573</f>
        <v>1451</v>
      </c>
      <c r="AF573" s="15">
        <f>AE573*0.1</f>
        <v>145.1</v>
      </c>
      <c r="AG573" s="22">
        <f>AE573+AF573</f>
        <v>1596.1</v>
      </c>
      <c r="AH573" s="64">
        <f t="shared" si="124"/>
        <v>319.22000000000003</v>
      </c>
      <c r="AJ573">
        <f t="shared" si="125"/>
        <v>1</v>
      </c>
      <c r="AK573">
        <f>IF(W573&gt;0,2,IF(AB573&gt;0,2,IF(AG573&gt;0,2,0)))</f>
        <v>2</v>
      </c>
      <c r="AL573">
        <v>2</v>
      </c>
      <c r="AM573" s="64">
        <f>IF(W573&gt;0,VLOOKUP(B573,EnrollmentEthnicityFreeMealsSch!B:E,4,FALSE),0)/3</f>
        <v>0</v>
      </c>
    </row>
    <row r="574" spans="1:39" ht="15" customHeight="1">
      <c r="A574" t="str">
        <f>VLOOKUP(B574,'PUBLIC &amp; PRIVATE'!D:I,6,FALSE)</f>
        <v>2738</v>
      </c>
      <c r="B574" s="33" t="s">
        <v>577</v>
      </c>
      <c r="C574" s="2" t="str">
        <f>VLOOKUP(B574,'PUBLIC &amp; PRIVATE'!D:H,2,FALSE)</f>
        <v>685 S Avon Avenue</v>
      </c>
      <c r="D574" s="2" t="str">
        <f>VLOOKUP(B574,'PUBLIC &amp; PRIVATE'!D:H,3,FALSE)</f>
        <v>Avon</v>
      </c>
      <c r="E574" s="2" t="str">
        <f>VLOOKUP(C574,'PUBLIC &amp; PRIVATE'!E:I,4,FALSE)</f>
        <v>46123-7561</v>
      </c>
      <c r="F574" s="2">
        <v>117</v>
      </c>
      <c r="G574" s="2">
        <v>137</v>
      </c>
      <c r="H574" s="2">
        <v>132</v>
      </c>
      <c r="I574" s="4">
        <f t="shared" ref="I574:I637" si="132">F574+G574+H574</f>
        <v>386</v>
      </c>
      <c r="J574" s="13">
        <f t="shared" ref="J574:J637" si="133">I574*0.1</f>
        <v>38.6</v>
      </c>
      <c r="K574" s="13">
        <f t="shared" ref="K574:K637" si="134">I574+J574</f>
        <v>424.6</v>
      </c>
      <c r="L574" s="2">
        <v>163</v>
      </c>
      <c r="M574" s="2">
        <v>143</v>
      </c>
      <c r="N574" s="2"/>
      <c r="O574" s="4">
        <f t="shared" ref="O574:O637" si="135">L574+M574+N574</f>
        <v>306</v>
      </c>
      <c r="P574" s="13">
        <f t="shared" ref="P574:P637" si="136">O574*0.1</f>
        <v>30.6</v>
      </c>
      <c r="Q574" s="13">
        <f t="shared" ref="Q574:Q637" si="137">O574+P574</f>
        <v>336.6</v>
      </c>
      <c r="R574" s="2"/>
      <c r="S574" s="2"/>
      <c r="T574" s="2"/>
      <c r="U574" s="4">
        <f t="shared" si="126"/>
        <v>0</v>
      </c>
      <c r="V574" s="13">
        <f t="shared" si="127"/>
        <v>0</v>
      </c>
      <c r="W574" s="13">
        <f t="shared" si="128"/>
        <v>0</v>
      </c>
      <c r="X574" s="2"/>
      <c r="Y574" s="2"/>
      <c r="Z574" s="4">
        <f t="shared" si="129"/>
        <v>0</v>
      </c>
      <c r="AA574" s="13">
        <f t="shared" si="130"/>
        <v>0</v>
      </c>
      <c r="AB574" s="13">
        <f>Z574+AA574</f>
        <v>0</v>
      </c>
      <c r="AC574" s="2"/>
      <c r="AD574" s="2"/>
      <c r="AE574" s="4">
        <f t="shared" si="131"/>
        <v>0</v>
      </c>
      <c r="AF574" s="15">
        <f>AE574*0.1</f>
        <v>0</v>
      </c>
      <c r="AG574" s="22">
        <f>AE574+AF574</f>
        <v>0</v>
      </c>
      <c r="AH574" s="64">
        <f t="shared" si="124"/>
        <v>0</v>
      </c>
      <c r="AJ574">
        <f t="shared" si="125"/>
        <v>0</v>
      </c>
      <c r="AK574">
        <f>IF(W574&gt;0,2,IF(AB574&gt;0,2,IF(AG574&gt;0,2,0)))</f>
        <v>0</v>
      </c>
      <c r="AL574">
        <v>2</v>
      </c>
      <c r="AM574" s="64">
        <f>IF(W574&gt;0,VLOOKUP(B574,EnrollmentEthnicityFreeMealsSch!B:E,4,FALSE),0)/3</f>
        <v>0</v>
      </c>
    </row>
    <row r="575" spans="1:39" ht="15" customHeight="1">
      <c r="A575" t="str">
        <f>VLOOKUP(B575,'PUBLIC &amp; PRIVATE'!D:I,6,FALSE)</f>
        <v>2739</v>
      </c>
      <c r="B575" s="33" t="s">
        <v>578</v>
      </c>
      <c r="C575" s="2" t="str">
        <f>VLOOKUP(B575,'PUBLIC &amp; PRIVATE'!D:H,2,FALSE)</f>
        <v>7866 E CR 100 S</v>
      </c>
      <c r="D575" s="2" t="str">
        <f>VLOOKUP(B575,'PUBLIC &amp; PRIVATE'!D:H,3,FALSE)</f>
        <v>Avon</v>
      </c>
      <c r="E575" s="2" t="str">
        <f>VLOOKUP(C575,'PUBLIC &amp; PRIVATE'!E:I,4,FALSE)</f>
        <v>46123-8188</v>
      </c>
      <c r="F575" s="2">
        <v>78</v>
      </c>
      <c r="G575" s="2">
        <v>66</v>
      </c>
      <c r="H575" s="2">
        <v>66</v>
      </c>
      <c r="I575" s="4">
        <f t="shared" si="132"/>
        <v>210</v>
      </c>
      <c r="J575" s="13">
        <f t="shared" si="133"/>
        <v>21</v>
      </c>
      <c r="K575" s="13">
        <f t="shared" si="134"/>
        <v>231</v>
      </c>
      <c r="L575" s="2">
        <v>73</v>
      </c>
      <c r="M575" s="2">
        <v>60</v>
      </c>
      <c r="N575" s="2"/>
      <c r="O575" s="4">
        <f t="shared" si="135"/>
        <v>133</v>
      </c>
      <c r="P575" s="13">
        <f t="shared" si="136"/>
        <v>13.3</v>
      </c>
      <c r="Q575" s="13">
        <f t="shared" si="137"/>
        <v>146.30000000000001</v>
      </c>
      <c r="R575" s="2"/>
      <c r="S575" s="2"/>
      <c r="T575" s="2"/>
      <c r="U575" s="4">
        <f t="shared" si="126"/>
        <v>0</v>
      </c>
      <c r="V575" s="13">
        <f t="shared" si="127"/>
        <v>0</v>
      </c>
      <c r="W575" s="13">
        <f t="shared" si="128"/>
        <v>0</v>
      </c>
      <c r="X575" s="2"/>
      <c r="Y575" s="2"/>
      <c r="Z575" s="4">
        <f t="shared" si="129"/>
        <v>0</v>
      </c>
      <c r="AA575" s="13">
        <f t="shared" si="130"/>
        <v>0</v>
      </c>
      <c r="AB575" s="13">
        <f>Z575+AA575</f>
        <v>0</v>
      </c>
      <c r="AC575" s="2"/>
      <c r="AD575" s="2"/>
      <c r="AE575" s="4">
        <f t="shared" si="131"/>
        <v>0</v>
      </c>
      <c r="AF575" s="15">
        <f>AE575*0.1</f>
        <v>0</v>
      </c>
      <c r="AG575" s="22">
        <f>AE575+AF575</f>
        <v>0</v>
      </c>
      <c r="AH575" s="64">
        <f t="shared" si="124"/>
        <v>0</v>
      </c>
      <c r="AJ575">
        <f t="shared" si="125"/>
        <v>0</v>
      </c>
      <c r="AK575">
        <f>IF(W575&gt;0,2,IF(AB575&gt;0,2,IF(AG575&gt;0,2,0)))</f>
        <v>0</v>
      </c>
      <c r="AL575">
        <v>2</v>
      </c>
      <c r="AM575" s="64">
        <f>IF(W575&gt;0,VLOOKUP(B575,EnrollmentEthnicityFreeMealsSch!B:E,4,FALSE),0)/3</f>
        <v>0</v>
      </c>
    </row>
    <row r="576" spans="1:39" ht="15" customHeight="1">
      <c r="A576" t="str">
        <f>VLOOKUP(B576,'PUBLIC &amp; PRIVATE'!D:I,6,FALSE)</f>
        <v>2740</v>
      </c>
      <c r="B576" s="33" t="s">
        <v>579</v>
      </c>
      <c r="C576" s="2" t="str">
        <f>VLOOKUP(B576,'PUBLIC &amp; PRIVATE'!D:H,2,FALSE)</f>
        <v>907 S Avon Avenue</v>
      </c>
      <c r="D576" s="2" t="str">
        <f>VLOOKUP(B576,'PUBLIC &amp; PRIVATE'!D:H,3,FALSE)</f>
        <v>Avon</v>
      </c>
      <c r="E576" s="2" t="str">
        <f>VLOOKUP(C576,'PUBLIC &amp; PRIVATE'!E:I,4,FALSE)</f>
        <v>46123-8489</v>
      </c>
      <c r="F576" s="2">
        <v>96</v>
      </c>
      <c r="G576" s="2">
        <v>94</v>
      </c>
      <c r="H576" s="2">
        <v>97</v>
      </c>
      <c r="I576" s="4">
        <f t="shared" si="132"/>
        <v>287</v>
      </c>
      <c r="J576" s="13">
        <f t="shared" si="133"/>
        <v>28.700000000000003</v>
      </c>
      <c r="K576" s="13">
        <f t="shared" si="134"/>
        <v>315.7</v>
      </c>
      <c r="L576" s="2">
        <v>108</v>
      </c>
      <c r="M576" s="2">
        <v>131</v>
      </c>
      <c r="N576" s="2"/>
      <c r="O576" s="4">
        <f t="shared" si="135"/>
        <v>239</v>
      </c>
      <c r="P576" s="13">
        <f t="shared" si="136"/>
        <v>23.900000000000002</v>
      </c>
      <c r="Q576" s="13">
        <f t="shared" si="137"/>
        <v>262.89999999999998</v>
      </c>
      <c r="R576" s="2"/>
      <c r="S576" s="2"/>
      <c r="T576" s="2"/>
      <c r="U576" s="4">
        <f t="shared" si="126"/>
        <v>0</v>
      </c>
      <c r="V576" s="13">
        <f t="shared" si="127"/>
        <v>0</v>
      </c>
      <c r="W576" s="13">
        <f t="shared" si="128"/>
        <v>0</v>
      </c>
      <c r="X576" s="2"/>
      <c r="Y576" s="2"/>
      <c r="Z576" s="4">
        <f t="shared" si="129"/>
        <v>0</v>
      </c>
      <c r="AA576" s="13">
        <f t="shared" si="130"/>
        <v>0</v>
      </c>
      <c r="AB576" s="13">
        <f>Z576+AA576</f>
        <v>0</v>
      </c>
      <c r="AC576" s="2"/>
      <c r="AD576" s="2"/>
      <c r="AE576" s="4">
        <f t="shared" si="131"/>
        <v>0</v>
      </c>
      <c r="AF576" s="15">
        <f>AE576*0.1</f>
        <v>0</v>
      </c>
      <c r="AG576" s="22">
        <f>AE576+AF576</f>
        <v>0</v>
      </c>
      <c r="AH576" s="64">
        <f t="shared" si="124"/>
        <v>0</v>
      </c>
      <c r="AJ576">
        <f t="shared" si="125"/>
        <v>0</v>
      </c>
      <c r="AK576">
        <f>IF(W576&gt;0,2,IF(AB576&gt;0,2,IF(AG576&gt;0,2,0)))</f>
        <v>0</v>
      </c>
      <c r="AL576">
        <v>2</v>
      </c>
      <c r="AM576" s="64">
        <f>IF(W576&gt;0,VLOOKUP(B576,EnrollmentEthnicityFreeMealsSch!B:E,4,FALSE),0)/3</f>
        <v>0</v>
      </c>
    </row>
    <row r="577" spans="1:39" ht="15" customHeight="1">
      <c r="A577" t="str">
        <f>VLOOKUP(B577,'PUBLIC &amp; PRIVATE'!D:I,6,FALSE)</f>
        <v>1129</v>
      </c>
      <c r="B577" s="33" t="s">
        <v>239</v>
      </c>
      <c r="C577" s="2" t="str">
        <f>VLOOKUP(B577,'PUBLIC &amp; PRIVATE'!D:H,2,FALSE)</f>
        <v>600 NE 6th St</v>
      </c>
      <c r="D577" s="2" t="str">
        <f>VLOOKUP(B577,'PUBLIC &amp; PRIVATE'!D:H,3,FALSE)</f>
        <v>Washington</v>
      </c>
      <c r="E577" s="2" t="str">
        <f>VLOOKUP(C577,'PUBLIC &amp; PRIVATE'!E:I,4,FALSE)</f>
        <v>47501-2099</v>
      </c>
      <c r="F577" s="2">
        <v>183</v>
      </c>
      <c r="G577" s="2">
        <v>177</v>
      </c>
      <c r="H577" s="2">
        <v>194</v>
      </c>
      <c r="I577" s="4">
        <f t="shared" si="132"/>
        <v>554</v>
      </c>
      <c r="J577" s="13">
        <f t="shared" si="133"/>
        <v>55.400000000000006</v>
      </c>
      <c r="K577" s="13">
        <f t="shared" si="134"/>
        <v>609.4</v>
      </c>
      <c r="L577" s="2">
        <v>1</v>
      </c>
      <c r="M577" s="2"/>
      <c r="N577" s="2"/>
      <c r="O577" s="4">
        <f t="shared" si="135"/>
        <v>1</v>
      </c>
      <c r="P577" s="13">
        <f t="shared" si="136"/>
        <v>0.1</v>
      </c>
      <c r="Q577" s="13">
        <f t="shared" si="137"/>
        <v>1.1000000000000001</v>
      </c>
      <c r="R577" s="2"/>
      <c r="S577" s="2"/>
      <c r="T577" s="2"/>
      <c r="U577" s="4">
        <f t="shared" si="126"/>
        <v>0</v>
      </c>
      <c r="V577" s="13">
        <f t="shared" si="127"/>
        <v>0</v>
      </c>
      <c r="W577" s="13">
        <f t="shared" si="128"/>
        <v>0</v>
      </c>
      <c r="X577" s="2"/>
      <c r="Y577" s="2"/>
      <c r="Z577" s="4">
        <f t="shared" si="129"/>
        <v>0</v>
      </c>
      <c r="AA577" s="13">
        <f t="shared" si="130"/>
        <v>0</v>
      </c>
      <c r="AB577" s="13">
        <f>Z577+AA577</f>
        <v>0</v>
      </c>
      <c r="AC577" s="2"/>
      <c r="AD577" s="2"/>
      <c r="AE577" s="4">
        <f t="shared" si="131"/>
        <v>0</v>
      </c>
      <c r="AF577" s="15">
        <f>AE577*0.1</f>
        <v>0</v>
      </c>
      <c r="AG577" s="22">
        <f>AE577+AF577</f>
        <v>0</v>
      </c>
      <c r="AH577" s="64">
        <f t="shared" si="124"/>
        <v>0</v>
      </c>
      <c r="AJ577">
        <f t="shared" si="125"/>
        <v>0</v>
      </c>
      <c r="AK577">
        <f>IF(W577&gt;0,2,IF(AB577&gt;0,2,IF(AG577&gt;0,2,0)))</f>
        <v>0</v>
      </c>
      <c r="AL577">
        <v>2</v>
      </c>
      <c r="AM577" s="64">
        <f>IF(W577&gt;0,VLOOKUP(B577,EnrollmentEthnicityFreeMealsSch!B:E,4,FALSE),0)/3</f>
        <v>0</v>
      </c>
    </row>
    <row r="578" spans="1:39" ht="15" customHeight="1">
      <c r="A578" t="str">
        <f>VLOOKUP(B578,'PUBLIC &amp; PRIVATE'!D:I,6,FALSE)</f>
        <v>2741</v>
      </c>
      <c r="B578" s="33" t="s">
        <v>580</v>
      </c>
      <c r="C578" s="2" t="str">
        <f>VLOOKUP(B578,'PUBLIC &amp; PRIVATE'!D:H,2,FALSE)</f>
        <v>100 Warrior Way</v>
      </c>
      <c r="D578" s="2" t="str">
        <f>VLOOKUP(B578,'PUBLIC &amp; PRIVATE'!D:H,3,FALSE)</f>
        <v>Danville</v>
      </c>
      <c r="E578" s="2" t="str">
        <f>VLOOKUP(C578,'PUBLIC &amp; PRIVATE'!E:I,4,FALSE)</f>
        <v>46122-1599</v>
      </c>
      <c r="F578" s="2"/>
      <c r="G578" s="2"/>
      <c r="H578" s="2"/>
      <c r="I578" s="4">
        <f t="shared" si="132"/>
        <v>0</v>
      </c>
      <c r="J578" s="13">
        <f t="shared" si="133"/>
        <v>0</v>
      </c>
      <c r="K578" s="13">
        <f t="shared" si="134"/>
        <v>0</v>
      </c>
      <c r="L578" s="2"/>
      <c r="M578" s="2"/>
      <c r="N578" s="2"/>
      <c r="O578" s="4">
        <f t="shared" si="135"/>
        <v>0</v>
      </c>
      <c r="P578" s="13">
        <f t="shared" si="136"/>
        <v>0</v>
      </c>
      <c r="Q578" s="13">
        <f t="shared" si="137"/>
        <v>0</v>
      </c>
      <c r="R578" s="2"/>
      <c r="S578" s="2"/>
      <c r="T578" s="2">
        <v>1</v>
      </c>
      <c r="U578" s="4">
        <f t="shared" si="126"/>
        <v>1</v>
      </c>
      <c r="V578" s="13">
        <f t="shared" si="127"/>
        <v>0.1</v>
      </c>
      <c r="W578" s="13">
        <f t="shared" si="128"/>
        <v>1.1000000000000001</v>
      </c>
      <c r="X578" s="2">
        <v>196</v>
      </c>
      <c r="Y578" s="2">
        <v>225</v>
      </c>
      <c r="Z578" s="4">
        <f t="shared" si="129"/>
        <v>421</v>
      </c>
      <c r="AA578" s="13">
        <f t="shared" si="130"/>
        <v>42.1</v>
      </c>
      <c r="AB578" s="13">
        <f>Z578+AA578</f>
        <v>463.1</v>
      </c>
      <c r="AC578" s="2">
        <v>204</v>
      </c>
      <c r="AD578" s="2">
        <v>173</v>
      </c>
      <c r="AE578" s="4">
        <f t="shared" si="131"/>
        <v>377</v>
      </c>
      <c r="AF578" s="15">
        <f>AE578*0.1</f>
        <v>37.700000000000003</v>
      </c>
      <c r="AG578" s="22">
        <f>AE578+AF578</f>
        <v>414.7</v>
      </c>
      <c r="AH578" s="64">
        <f t="shared" si="124"/>
        <v>82.94</v>
      </c>
      <c r="AJ578">
        <f t="shared" si="125"/>
        <v>1</v>
      </c>
      <c r="AK578">
        <f>IF(W578&gt;0,2,IF(AB578&gt;0,2,IF(AG578&gt;0,2,0)))</f>
        <v>2</v>
      </c>
      <c r="AL578">
        <v>2</v>
      </c>
      <c r="AM578" s="64">
        <f>IF(W578&gt;0,VLOOKUP(B578,EnrollmentEthnicityFreeMealsSch!B:E,4,FALSE),0)/3</f>
        <v>69.333333333333329</v>
      </c>
    </row>
    <row r="579" spans="1:39" ht="15" customHeight="1">
      <c r="A579" t="str">
        <f>VLOOKUP(B579,'PUBLIC &amp; PRIVATE'!D:I,6,FALSE)</f>
        <v>2743</v>
      </c>
      <c r="B579" s="33" t="s">
        <v>581</v>
      </c>
      <c r="C579" s="2" t="str">
        <f>VLOOKUP(B579,'PUBLIC &amp; PRIVATE'!D:H,2,FALSE)</f>
        <v>1425 W Lincoln St</v>
      </c>
      <c r="D579" s="2" t="str">
        <f>VLOOKUP(B579,'PUBLIC &amp; PRIVATE'!D:H,3,FALSE)</f>
        <v>Danville</v>
      </c>
      <c r="E579" s="2" t="str">
        <f>VLOOKUP(C579,'PUBLIC &amp; PRIVATE'!E:I,4,FALSE)</f>
        <v>46122-1322</v>
      </c>
      <c r="F579" s="2"/>
      <c r="G579" s="2"/>
      <c r="H579" s="2"/>
      <c r="I579" s="4">
        <f t="shared" si="132"/>
        <v>0</v>
      </c>
      <c r="J579" s="13">
        <f t="shared" si="133"/>
        <v>0</v>
      </c>
      <c r="K579" s="13">
        <f t="shared" si="134"/>
        <v>0</v>
      </c>
      <c r="L579" s="2"/>
      <c r="M579" s="2">
        <v>2</v>
      </c>
      <c r="N579" s="2">
        <v>190</v>
      </c>
      <c r="O579" s="4">
        <f t="shared" si="135"/>
        <v>192</v>
      </c>
      <c r="P579" s="13">
        <f t="shared" si="136"/>
        <v>19.200000000000003</v>
      </c>
      <c r="Q579" s="13">
        <f t="shared" si="137"/>
        <v>211.2</v>
      </c>
      <c r="R579" s="2">
        <v>184</v>
      </c>
      <c r="S579" s="2">
        <v>181</v>
      </c>
      <c r="T579" s="2">
        <v>188</v>
      </c>
      <c r="U579" s="4">
        <f t="shared" si="126"/>
        <v>553</v>
      </c>
      <c r="V579" s="13">
        <f t="shared" si="127"/>
        <v>55.300000000000004</v>
      </c>
      <c r="W579" s="13">
        <f t="shared" si="128"/>
        <v>608.29999999999995</v>
      </c>
      <c r="X579" s="2"/>
      <c r="Y579" s="2"/>
      <c r="Z579" s="4">
        <f t="shared" si="129"/>
        <v>0</v>
      </c>
      <c r="AA579" s="13">
        <f t="shared" si="130"/>
        <v>0</v>
      </c>
      <c r="AB579" s="13">
        <f>Z579+AA579</f>
        <v>0</v>
      </c>
      <c r="AC579" s="2"/>
      <c r="AD579" s="2"/>
      <c r="AE579" s="4">
        <f t="shared" si="131"/>
        <v>0</v>
      </c>
      <c r="AF579" s="15">
        <f>AE579*0.1</f>
        <v>0</v>
      </c>
      <c r="AG579" s="22">
        <f>AE579+AF579</f>
        <v>0</v>
      </c>
      <c r="AH579" s="64">
        <f t="shared" ref="AH579:AH642" si="138">AG579*0.2</f>
        <v>0</v>
      </c>
      <c r="AJ579">
        <f t="shared" ref="AJ579:AJ642" si="139">IF(AG579&gt;0,1,0)</f>
        <v>0</v>
      </c>
      <c r="AK579">
        <f>IF(W579&gt;0,2,IF(AB579&gt;0,2,IF(AG579&gt;0,2,0)))</f>
        <v>2</v>
      </c>
      <c r="AL579">
        <v>2</v>
      </c>
      <c r="AM579" s="64">
        <f>IF(W579&gt;0,VLOOKUP(B579,EnrollmentEthnicityFreeMealsSch!B:E,4,FALSE),0)/3</f>
        <v>80.666666666666671</v>
      </c>
    </row>
    <row r="580" spans="1:39" ht="15" customHeight="1">
      <c r="A580" t="str">
        <f>VLOOKUP(B580,'PUBLIC &amp; PRIVATE'!D:I,6,FALSE)</f>
        <v>2745</v>
      </c>
      <c r="B580" s="33" t="s">
        <v>582</v>
      </c>
      <c r="C580" s="2" t="str">
        <f>VLOOKUP(B580,'PUBLIC &amp; PRIVATE'!D:H,2,FALSE)</f>
        <v>1375 W Lincoln St</v>
      </c>
      <c r="D580" s="2" t="str">
        <f>VLOOKUP(B580,'PUBLIC &amp; PRIVATE'!D:H,3,FALSE)</f>
        <v>Danville</v>
      </c>
      <c r="E580" s="2" t="str">
        <f>VLOOKUP(C580,'PUBLIC &amp; PRIVATE'!E:I,4,FALSE)</f>
        <v>46122-1759</v>
      </c>
      <c r="F580" s="2"/>
      <c r="G580" s="2"/>
      <c r="H580" s="2"/>
      <c r="I580" s="4">
        <f t="shared" si="132"/>
        <v>0</v>
      </c>
      <c r="J580" s="13">
        <f t="shared" si="133"/>
        <v>0</v>
      </c>
      <c r="K580" s="13">
        <f t="shared" si="134"/>
        <v>0</v>
      </c>
      <c r="L580" s="2">
        <v>185</v>
      </c>
      <c r="M580" s="2">
        <v>191</v>
      </c>
      <c r="N580" s="2"/>
      <c r="O580" s="4">
        <f t="shared" si="135"/>
        <v>376</v>
      </c>
      <c r="P580" s="13">
        <f t="shared" si="136"/>
        <v>37.6</v>
      </c>
      <c r="Q580" s="13">
        <f t="shared" si="137"/>
        <v>413.6</v>
      </c>
      <c r="R580" s="2"/>
      <c r="S580" s="2"/>
      <c r="T580" s="2"/>
      <c r="U580" s="4">
        <f t="shared" si="126"/>
        <v>0</v>
      </c>
      <c r="V580" s="13">
        <f t="shared" si="127"/>
        <v>0</v>
      </c>
      <c r="W580" s="13">
        <f t="shared" si="128"/>
        <v>0</v>
      </c>
      <c r="X580" s="2"/>
      <c r="Y580" s="2"/>
      <c r="Z580" s="4">
        <f t="shared" si="129"/>
        <v>0</v>
      </c>
      <c r="AA580" s="13">
        <f t="shared" si="130"/>
        <v>0</v>
      </c>
      <c r="AB580" s="13">
        <f>Z580+AA580</f>
        <v>0</v>
      </c>
      <c r="AC580" s="2"/>
      <c r="AD580" s="2"/>
      <c r="AE580" s="4">
        <f t="shared" si="131"/>
        <v>0</v>
      </c>
      <c r="AF580" s="15">
        <f>AE580*0.1</f>
        <v>0</v>
      </c>
      <c r="AG580" s="22">
        <f>AE580+AF580</f>
        <v>0</v>
      </c>
      <c r="AH580" s="64">
        <f t="shared" si="138"/>
        <v>0</v>
      </c>
      <c r="AJ580">
        <f t="shared" si="139"/>
        <v>0</v>
      </c>
      <c r="AK580">
        <f>IF(W580&gt;0,2,IF(AB580&gt;0,2,IF(AG580&gt;0,2,0)))</f>
        <v>0</v>
      </c>
      <c r="AL580">
        <v>2</v>
      </c>
      <c r="AM580" s="64">
        <f>IF(W580&gt;0,VLOOKUP(B580,EnrollmentEthnicityFreeMealsSch!B:E,4,FALSE),0)/3</f>
        <v>0</v>
      </c>
    </row>
    <row r="581" spans="1:39" ht="15" customHeight="1">
      <c r="A581" t="str">
        <f>VLOOKUP(B581,'PUBLIC &amp; PRIVATE'!D:I,6,FALSE)</f>
        <v>2748</v>
      </c>
      <c r="B581" s="33" t="s">
        <v>583</v>
      </c>
      <c r="C581" s="2" t="str">
        <f>VLOOKUP(B581,'PUBLIC &amp; PRIVATE'!D:H,2,FALSE)</f>
        <v>401 Elm Dr</v>
      </c>
      <c r="D581" s="2" t="str">
        <f>VLOOKUP(B581,'PUBLIC &amp; PRIVATE'!D:H,3,FALSE)</f>
        <v>Plainfield</v>
      </c>
      <c r="E581" s="2" t="str">
        <f>VLOOKUP(C581,'PUBLIC &amp; PRIVATE'!E:I,4,FALSE)</f>
        <v>46168-0000</v>
      </c>
      <c r="F581" s="2">
        <v>137</v>
      </c>
      <c r="G581" s="2">
        <v>157</v>
      </c>
      <c r="H581" s="2">
        <v>148</v>
      </c>
      <c r="I581" s="4">
        <f t="shared" si="132"/>
        <v>442</v>
      </c>
      <c r="J581" s="13">
        <f t="shared" si="133"/>
        <v>44.2</v>
      </c>
      <c r="K581" s="13">
        <f t="shared" si="134"/>
        <v>486.2</v>
      </c>
      <c r="L581" s="2">
        <v>162</v>
      </c>
      <c r="M581" s="2">
        <v>153</v>
      </c>
      <c r="N581" s="2">
        <v>161</v>
      </c>
      <c r="O581" s="4">
        <f t="shared" si="135"/>
        <v>476</v>
      </c>
      <c r="P581" s="13">
        <f t="shared" si="136"/>
        <v>47.6</v>
      </c>
      <c r="Q581" s="13">
        <f t="shared" si="137"/>
        <v>523.6</v>
      </c>
      <c r="R581" s="2"/>
      <c r="S581" s="2"/>
      <c r="T581" s="2"/>
      <c r="U581" s="4">
        <f t="shared" si="126"/>
        <v>0</v>
      </c>
      <c r="V581" s="13">
        <f t="shared" si="127"/>
        <v>0</v>
      </c>
      <c r="W581" s="13">
        <f t="shared" si="128"/>
        <v>0</v>
      </c>
      <c r="X581" s="2"/>
      <c r="Y581" s="2"/>
      <c r="Z581" s="4">
        <f t="shared" si="129"/>
        <v>0</v>
      </c>
      <c r="AA581" s="13">
        <f t="shared" si="130"/>
        <v>0</v>
      </c>
      <c r="AB581" s="13">
        <f>Z581+AA581</f>
        <v>0</v>
      </c>
      <c r="AC581" s="2"/>
      <c r="AD581" s="2"/>
      <c r="AE581" s="4">
        <f t="shared" si="131"/>
        <v>0</v>
      </c>
      <c r="AF581" s="15">
        <f>AE581*0.1</f>
        <v>0</v>
      </c>
      <c r="AG581" s="22">
        <f>AE581+AF581</f>
        <v>0</v>
      </c>
      <c r="AH581" s="64">
        <f t="shared" si="138"/>
        <v>0</v>
      </c>
      <c r="AJ581">
        <f t="shared" si="139"/>
        <v>0</v>
      </c>
      <c r="AK581">
        <f>IF(W581&gt;0,2,IF(AB581&gt;0,2,IF(AG581&gt;0,2,0)))</f>
        <v>0</v>
      </c>
      <c r="AL581">
        <v>2</v>
      </c>
      <c r="AM581" s="64">
        <f>IF(W581&gt;0,VLOOKUP(B581,EnrollmentEthnicityFreeMealsSch!B:E,4,FALSE),0)/3</f>
        <v>0</v>
      </c>
    </row>
    <row r="582" spans="1:39" ht="15" customHeight="1">
      <c r="A582" t="str">
        <f>VLOOKUP(B582,'PUBLIC &amp; PRIVATE'!D:I,6,FALSE)</f>
        <v>2749</v>
      </c>
      <c r="B582" s="33" t="s">
        <v>584</v>
      </c>
      <c r="C582" s="2" t="str">
        <f>VLOOKUP(B582,'PUBLIC &amp; PRIVATE'!D:H,2,FALSE)</f>
        <v>1 Red Pride Dr</v>
      </c>
      <c r="D582" s="2" t="str">
        <f>VLOOKUP(B582,'PUBLIC &amp; PRIVATE'!D:H,3,FALSE)</f>
        <v>Plainfield</v>
      </c>
      <c r="E582" s="2" t="str">
        <f>VLOOKUP(C582,'PUBLIC &amp; PRIVATE'!E:I,4,FALSE)</f>
        <v>46168-0000</v>
      </c>
      <c r="F582" s="2"/>
      <c r="G582" s="2"/>
      <c r="H582" s="2"/>
      <c r="I582" s="4">
        <f t="shared" si="132"/>
        <v>0</v>
      </c>
      <c r="J582" s="13">
        <f t="shared" si="133"/>
        <v>0</v>
      </c>
      <c r="K582" s="13">
        <f t="shared" si="134"/>
        <v>0</v>
      </c>
      <c r="L582" s="2"/>
      <c r="M582" s="2"/>
      <c r="N582" s="2"/>
      <c r="O582" s="4">
        <f t="shared" si="135"/>
        <v>0</v>
      </c>
      <c r="P582" s="13">
        <f t="shared" si="136"/>
        <v>0</v>
      </c>
      <c r="Q582" s="13">
        <f t="shared" si="137"/>
        <v>0</v>
      </c>
      <c r="R582" s="2"/>
      <c r="S582" s="2"/>
      <c r="T582" s="2"/>
      <c r="U582" s="4">
        <f t="shared" si="126"/>
        <v>0</v>
      </c>
      <c r="V582" s="13">
        <f t="shared" si="127"/>
        <v>0</v>
      </c>
      <c r="W582" s="13">
        <f t="shared" si="128"/>
        <v>0</v>
      </c>
      <c r="X582" s="2">
        <v>421</v>
      </c>
      <c r="Y582" s="2">
        <v>434</v>
      </c>
      <c r="Z582" s="4">
        <f t="shared" si="129"/>
        <v>855</v>
      </c>
      <c r="AA582" s="13">
        <f t="shared" si="130"/>
        <v>85.5</v>
      </c>
      <c r="AB582" s="13">
        <f>Z582+AA582</f>
        <v>940.5</v>
      </c>
      <c r="AC582" s="2">
        <v>433</v>
      </c>
      <c r="AD582" s="2">
        <v>378</v>
      </c>
      <c r="AE582" s="4">
        <f t="shared" si="131"/>
        <v>811</v>
      </c>
      <c r="AF582" s="15">
        <f>AE582*0.1</f>
        <v>81.100000000000009</v>
      </c>
      <c r="AG582" s="22">
        <f>AE582+AF582</f>
        <v>892.1</v>
      </c>
      <c r="AH582" s="64">
        <f t="shared" si="138"/>
        <v>178.42000000000002</v>
      </c>
      <c r="AJ582">
        <f t="shared" si="139"/>
        <v>1</v>
      </c>
      <c r="AK582">
        <f>IF(W582&gt;0,2,IF(AB582&gt;0,2,IF(AG582&gt;0,2,0)))</f>
        <v>2</v>
      </c>
      <c r="AL582">
        <v>2</v>
      </c>
      <c r="AM582" s="64">
        <f>IF(W582&gt;0,VLOOKUP(B582,EnrollmentEthnicityFreeMealsSch!B:E,4,FALSE),0)/3</f>
        <v>0</v>
      </c>
    </row>
    <row r="583" spans="1:39" ht="15" customHeight="1">
      <c r="A583" t="str">
        <f>VLOOKUP(B583,'PUBLIC &amp; PRIVATE'!D:I,6,FALSE)</f>
        <v>2750</v>
      </c>
      <c r="B583" s="33" t="s">
        <v>585</v>
      </c>
      <c r="C583" s="2" t="str">
        <f>VLOOKUP(B583,'PUBLIC &amp; PRIVATE'!D:H,2,FALSE)</f>
        <v>709 Stafford Rd</v>
      </c>
      <c r="D583" s="2" t="str">
        <f>VLOOKUP(B583,'PUBLIC &amp; PRIVATE'!D:H,3,FALSE)</f>
        <v>Plainfield</v>
      </c>
      <c r="E583" s="2" t="str">
        <f>VLOOKUP(C583,'PUBLIC &amp; PRIVATE'!E:I,4,FALSE)</f>
        <v>46168-0000</v>
      </c>
      <c r="F583" s="2"/>
      <c r="G583" s="2"/>
      <c r="H583" s="2"/>
      <c r="I583" s="4">
        <f t="shared" si="132"/>
        <v>0</v>
      </c>
      <c r="J583" s="13">
        <f t="shared" si="133"/>
        <v>0</v>
      </c>
      <c r="K583" s="13">
        <f t="shared" si="134"/>
        <v>0</v>
      </c>
      <c r="L583" s="2"/>
      <c r="M583" s="2"/>
      <c r="N583" s="2"/>
      <c r="O583" s="4">
        <f t="shared" si="135"/>
        <v>0</v>
      </c>
      <c r="P583" s="13">
        <f t="shared" si="136"/>
        <v>0</v>
      </c>
      <c r="Q583" s="13">
        <f t="shared" si="137"/>
        <v>0</v>
      </c>
      <c r="R583" s="2">
        <v>408</v>
      </c>
      <c r="S583" s="2">
        <v>451</v>
      </c>
      <c r="T583" s="2">
        <v>423</v>
      </c>
      <c r="U583" s="4">
        <f t="shared" si="126"/>
        <v>1282</v>
      </c>
      <c r="V583" s="13">
        <f t="shared" si="127"/>
        <v>128.20000000000002</v>
      </c>
      <c r="W583" s="13">
        <f t="shared" si="128"/>
        <v>1410.2</v>
      </c>
      <c r="X583" s="2"/>
      <c r="Y583" s="2"/>
      <c r="Z583" s="4">
        <f t="shared" si="129"/>
        <v>0</v>
      </c>
      <c r="AA583" s="13">
        <f t="shared" si="130"/>
        <v>0</v>
      </c>
      <c r="AB583" s="13">
        <f>Z583+AA583</f>
        <v>0</v>
      </c>
      <c r="AC583" s="2"/>
      <c r="AD583" s="2"/>
      <c r="AE583" s="4">
        <f t="shared" si="131"/>
        <v>0</v>
      </c>
      <c r="AF583" s="15">
        <f>AE583*0.1</f>
        <v>0</v>
      </c>
      <c r="AG583" s="22">
        <f>AE583+AF583</f>
        <v>0</v>
      </c>
      <c r="AH583" s="64">
        <f t="shared" si="138"/>
        <v>0</v>
      </c>
      <c r="AJ583">
        <f t="shared" si="139"/>
        <v>0</v>
      </c>
      <c r="AK583">
        <f>IF(W583&gt;0,2,IF(AB583&gt;0,2,IF(AG583&gt;0,2,0)))</f>
        <v>2</v>
      </c>
      <c r="AL583">
        <v>2</v>
      </c>
      <c r="AM583" s="64">
        <f>IF(W583&gt;0,VLOOKUP(B583,EnrollmentEthnicityFreeMealsSch!B:E,4,FALSE),0)/3</f>
        <v>125.33333333333333</v>
      </c>
    </row>
    <row r="584" spans="1:39" ht="15" customHeight="1">
      <c r="A584" t="str">
        <f>VLOOKUP(B584,'PUBLIC &amp; PRIVATE'!D:I,6,FALSE)</f>
        <v>0561</v>
      </c>
      <c r="B584" s="33" t="s">
        <v>148</v>
      </c>
      <c r="C584" s="2" t="str">
        <f>VLOOKUP(B584,'PUBLIC &amp; PRIVATE'!D:H,2,FALSE)</f>
        <v>515 E Williams St</v>
      </c>
      <c r="D584" s="2" t="str">
        <f>VLOOKUP(B584,'PUBLIC &amp; PRIVATE'!D:H,3,FALSE)</f>
        <v>Lebanon</v>
      </c>
      <c r="E584" s="2" t="str">
        <f>VLOOKUP(C584,'PUBLIC &amp; PRIVATE'!E:I,4,FALSE)</f>
        <v>46052-2259</v>
      </c>
      <c r="F584" s="2">
        <v>96</v>
      </c>
      <c r="G584" s="2">
        <v>86</v>
      </c>
      <c r="H584" s="2">
        <v>79</v>
      </c>
      <c r="I584" s="4">
        <f t="shared" si="132"/>
        <v>261</v>
      </c>
      <c r="J584" s="13">
        <f t="shared" si="133"/>
        <v>26.1</v>
      </c>
      <c r="K584" s="13">
        <f t="shared" si="134"/>
        <v>287.10000000000002</v>
      </c>
      <c r="L584" s="2">
        <v>106</v>
      </c>
      <c r="M584" s="2">
        <v>88</v>
      </c>
      <c r="N584" s="2">
        <v>92</v>
      </c>
      <c r="O584" s="4">
        <f t="shared" si="135"/>
        <v>286</v>
      </c>
      <c r="P584" s="13">
        <f t="shared" si="136"/>
        <v>28.6</v>
      </c>
      <c r="Q584" s="13">
        <f t="shared" si="137"/>
        <v>314.60000000000002</v>
      </c>
      <c r="R584" s="2"/>
      <c r="S584" s="2"/>
      <c r="T584" s="2"/>
      <c r="U584" s="4">
        <f t="shared" si="126"/>
        <v>0</v>
      </c>
      <c r="V584" s="13">
        <f t="shared" si="127"/>
        <v>0</v>
      </c>
      <c r="W584" s="13">
        <f t="shared" si="128"/>
        <v>0</v>
      </c>
      <c r="X584" s="2"/>
      <c r="Y584" s="2"/>
      <c r="Z584" s="4">
        <f t="shared" si="129"/>
        <v>0</v>
      </c>
      <c r="AA584" s="13">
        <f t="shared" si="130"/>
        <v>0</v>
      </c>
      <c r="AB584" s="13">
        <f>Z584+AA584</f>
        <v>0</v>
      </c>
      <c r="AC584" s="2"/>
      <c r="AD584" s="2"/>
      <c r="AE584" s="4">
        <f t="shared" si="131"/>
        <v>0</v>
      </c>
      <c r="AF584" s="15">
        <f>AE584*0.1</f>
        <v>0</v>
      </c>
      <c r="AG584" s="22">
        <f>AE584+AF584</f>
        <v>0</v>
      </c>
      <c r="AH584" s="64">
        <f t="shared" si="138"/>
        <v>0</v>
      </c>
      <c r="AJ584">
        <f t="shared" si="139"/>
        <v>0</v>
      </c>
      <c r="AK584">
        <f>IF(W584&gt;0,2,IF(AB584&gt;0,2,IF(AG584&gt;0,2,0)))</f>
        <v>0</v>
      </c>
      <c r="AL584">
        <v>2</v>
      </c>
      <c r="AM584" s="64">
        <f>IF(W584&gt;0,VLOOKUP(B584,EnrollmentEthnicityFreeMealsSch!B:E,4,FALSE),0)/3</f>
        <v>0</v>
      </c>
    </row>
    <row r="585" spans="1:39" ht="15" customHeight="1">
      <c r="A585" t="str">
        <f>VLOOKUP(B585,'PUBLIC &amp; PRIVATE'!D:I,6,FALSE)</f>
        <v>2753</v>
      </c>
      <c r="B585" s="33" t="s">
        <v>586</v>
      </c>
      <c r="C585" s="2" t="str">
        <f>VLOOKUP(B585,'PUBLIC &amp; PRIVATE'!D:H,2,FALSE)</f>
        <v>401 Elm Dr</v>
      </c>
      <c r="D585" s="2" t="str">
        <f>VLOOKUP(B585,'PUBLIC &amp; PRIVATE'!D:H,3,FALSE)</f>
        <v>Plainfield</v>
      </c>
      <c r="E585" s="2" t="str">
        <f>VLOOKUP(C585,'PUBLIC &amp; PRIVATE'!E:I,4,FALSE)</f>
        <v>46168-0000</v>
      </c>
      <c r="F585" s="2"/>
      <c r="G585" s="2"/>
      <c r="H585" s="2"/>
      <c r="I585" s="4">
        <f t="shared" si="132"/>
        <v>0</v>
      </c>
      <c r="J585" s="13">
        <f t="shared" si="133"/>
        <v>0</v>
      </c>
      <c r="K585" s="13">
        <f t="shared" si="134"/>
        <v>0</v>
      </c>
      <c r="L585" s="2"/>
      <c r="M585" s="2"/>
      <c r="N585" s="2"/>
      <c r="O585" s="4">
        <f t="shared" si="135"/>
        <v>0</v>
      </c>
      <c r="P585" s="13">
        <f t="shared" si="136"/>
        <v>0</v>
      </c>
      <c r="Q585" s="13">
        <f t="shared" si="137"/>
        <v>0</v>
      </c>
      <c r="R585" s="2"/>
      <c r="S585" s="2"/>
      <c r="T585" s="2"/>
      <c r="U585" s="4">
        <f t="shared" si="126"/>
        <v>0</v>
      </c>
      <c r="V585" s="13">
        <f t="shared" si="127"/>
        <v>0</v>
      </c>
      <c r="W585" s="13">
        <f t="shared" si="128"/>
        <v>0</v>
      </c>
      <c r="X585" s="2"/>
      <c r="Y585" s="2"/>
      <c r="Z585" s="4">
        <f t="shared" si="129"/>
        <v>0</v>
      </c>
      <c r="AA585" s="13">
        <f t="shared" si="130"/>
        <v>0</v>
      </c>
      <c r="AB585" s="13">
        <f>Z585+AA585</f>
        <v>0</v>
      </c>
      <c r="AC585" s="2"/>
      <c r="AD585" s="2"/>
      <c r="AE585" s="4">
        <f t="shared" si="131"/>
        <v>0</v>
      </c>
      <c r="AF585" s="15">
        <f>AE585*0.1</f>
        <v>0</v>
      </c>
      <c r="AG585" s="22">
        <f>AE585+AF585</f>
        <v>0</v>
      </c>
      <c r="AH585" s="64">
        <f t="shared" si="138"/>
        <v>0</v>
      </c>
      <c r="AJ585">
        <f t="shared" si="139"/>
        <v>0</v>
      </c>
      <c r="AK585">
        <f>IF(W585&gt;0,2,IF(AB585&gt;0,2,IF(AG585&gt;0,2,0)))</f>
        <v>0</v>
      </c>
      <c r="AL585">
        <v>2</v>
      </c>
      <c r="AM585" s="64">
        <f>IF(W585&gt;0,VLOOKUP(B585,EnrollmentEthnicityFreeMealsSch!B:E,4,FALSE),0)/3</f>
        <v>0</v>
      </c>
    </row>
    <row r="586" spans="1:39" ht="15" customHeight="1">
      <c r="A586" t="str">
        <f>VLOOKUP(B586,'PUBLIC &amp; PRIVATE'!D:I,6,FALSE)</f>
        <v>0577</v>
      </c>
      <c r="B586" s="33" t="s">
        <v>153</v>
      </c>
      <c r="C586" s="2" t="str">
        <f>VLOOKUP(B586,'PUBLIC &amp; PRIVATE'!D:H,2,FALSE)</f>
        <v>4045 State Road 135 South</v>
      </c>
      <c r="D586" s="2" t="str">
        <f>VLOOKUP(B586,'PUBLIC &amp; PRIVATE'!D:H,3,FALSE)</f>
        <v>Nashville</v>
      </c>
      <c r="E586" s="2" t="str">
        <f>VLOOKUP(C586,'PUBLIC &amp; PRIVATE'!E:I,4,FALSE)</f>
        <v>47448-9608</v>
      </c>
      <c r="F586" s="2">
        <v>93</v>
      </c>
      <c r="G586" s="2">
        <v>97</v>
      </c>
      <c r="H586" s="2">
        <v>84</v>
      </c>
      <c r="I586" s="4">
        <f t="shared" si="132"/>
        <v>274</v>
      </c>
      <c r="J586" s="13">
        <f t="shared" si="133"/>
        <v>27.400000000000002</v>
      </c>
      <c r="K586" s="13">
        <f t="shared" si="134"/>
        <v>301.39999999999998</v>
      </c>
      <c r="L586" s="2">
        <v>94</v>
      </c>
      <c r="M586" s="2">
        <v>81</v>
      </c>
      <c r="N586" s="2">
        <v>92</v>
      </c>
      <c r="O586" s="4">
        <f t="shared" si="135"/>
        <v>267</v>
      </c>
      <c r="P586" s="13">
        <f t="shared" si="136"/>
        <v>26.700000000000003</v>
      </c>
      <c r="Q586" s="13">
        <f t="shared" si="137"/>
        <v>293.7</v>
      </c>
      <c r="R586" s="2"/>
      <c r="S586" s="2"/>
      <c r="T586" s="2"/>
      <c r="U586" s="4">
        <f t="shared" si="126"/>
        <v>0</v>
      </c>
      <c r="V586" s="13">
        <f t="shared" si="127"/>
        <v>0</v>
      </c>
      <c r="W586" s="13">
        <f t="shared" si="128"/>
        <v>0</v>
      </c>
      <c r="X586" s="2"/>
      <c r="Y586" s="2"/>
      <c r="Z586" s="4">
        <f t="shared" si="129"/>
        <v>0</v>
      </c>
      <c r="AA586" s="13">
        <f t="shared" si="130"/>
        <v>0</v>
      </c>
      <c r="AB586" s="13">
        <f>Z586+AA586</f>
        <v>0</v>
      </c>
      <c r="AC586" s="2"/>
      <c r="AD586" s="2"/>
      <c r="AE586" s="4">
        <f t="shared" si="131"/>
        <v>0</v>
      </c>
      <c r="AF586" s="15">
        <f>AE586*0.1</f>
        <v>0</v>
      </c>
      <c r="AG586" s="22">
        <f>AE586+AF586</f>
        <v>0</v>
      </c>
      <c r="AH586" s="64">
        <f t="shared" si="138"/>
        <v>0</v>
      </c>
      <c r="AJ586">
        <f t="shared" si="139"/>
        <v>0</v>
      </c>
      <c r="AK586">
        <f>IF(W586&gt;0,2,IF(AB586&gt;0,2,IF(AG586&gt;0,2,0)))</f>
        <v>0</v>
      </c>
      <c r="AL586">
        <v>2</v>
      </c>
      <c r="AM586" s="64">
        <f>IF(W586&gt;0,VLOOKUP(B586,EnrollmentEthnicityFreeMealsSch!B:E,4,FALSE),0)/3</f>
        <v>0</v>
      </c>
    </row>
    <row r="587" spans="1:39" ht="15" customHeight="1">
      <c r="A587" t="str">
        <f>VLOOKUP(B587,'PUBLIC &amp; PRIVATE'!D:I,6,FALSE)</f>
        <v>0153</v>
      </c>
      <c r="B587" s="33" t="s">
        <v>64</v>
      </c>
      <c r="C587" s="2" t="str">
        <f>VLOOKUP(B587,'PUBLIC &amp; PRIVATE'!D:H,2,FALSE)</f>
        <v>3710 Stafford Dr</v>
      </c>
      <c r="D587" s="2" t="str">
        <f>VLOOKUP(B587,'PUBLIC &amp; PRIVATE'!D:H,3,FALSE)</f>
        <v>Fort Wayne</v>
      </c>
      <c r="E587" s="2" t="str">
        <f>VLOOKUP(C587,'PUBLIC &amp; PRIVATE'!E:I,4,FALSE)</f>
        <v>46805-3199</v>
      </c>
      <c r="F587" s="2">
        <v>66</v>
      </c>
      <c r="G587" s="2">
        <v>81</v>
      </c>
      <c r="H587" s="2">
        <v>66</v>
      </c>
      <c r="I587" s="4">
        <f t="shared" si="132"/>
        <v>213</v>
      </c>
      <c r="J587" s="13">
        <f t="shared" si="133"/>
        <v>21.3</v>
      </c>
      <c r="K587" s="13">
        <f t="shared" si="134"/>
        <v>234.3</v>
      </c>
      <c r="L587" s="2">
        <v>74</v>
      </c>
      <c r="M587" s="2">
        <v>70</v>
      </c>
      <c r="N587" s="2">
        <v>86</v>
      </c>
      <c r="O587" s="4">
        <f t="shared" si="135"/>
        <v>230</v>
      </c>
      <c r="P587" s="13">
        <f t="shared" si="136"/>
        <v>23</v>
      </c>
      <c r="Q587" s="13">
        <f t="shared" si="137"/>
        <v>253</v>
      </c>
      <c r="R587" s="2"/>
      <c r="S587" s="2"/>
      <c r="T587" s="2"/>
      <c r="U587" s="4">
        <f t="shared" si="126"/>
        <v>0</v>
      </c>
      <c r="V587" s="13">
        <f t="shared" si="127"/>
        <v>0</v>
      </c>
      <c r="W587" s="13">
        <f t="shared" si="128"/>
        <v>0</v>
      </c>
      <c r="X587" s="2"/>
      <c r="Y587" s="2"/>
      <c r="Z587" s="4">
        <f t="shared" si="129"/>
        <v>0</v>
      </c>
      <c r="AA587" s="13">
        <f t="shared" si="130"/>
        <v>0</v>
      </c>
      <c r="AB587" s="13">
        <f>Z587+AA587</f>
        <v>0</v>
      </c>
      <c r="AC587" s="2"/>
      <c r="AD587" s="2"/>
      <c r="AE587" s="4">
        <f t="shared" si="131"/>
        <v>0</v>
      </c>
      <c r="AF587" s="15">
        <f>AE587*0.1</f>
        <v>0</v>
      </c>
      <c r="AG587" s="22">
        <f>AE587+AF587</f>
        <v>0</v>
      </c>
      <c r="AH587" s="64">
        <f t="shared" si="138"/>
        <v>0</v>
      </c>
      <c r="AJ587">
        <f t="shared" si="139"/>
        <v>0</v>
      </c>
      <c r="AK587">
        <f>IF(W587&gt;0,2,IF(AB587&gt;0,2,IF(AG587&gt;0,2,0)))</f>
        <v>0</v>
      </c>
      <c r="AL587">
        <v>2</v>
      </c>
      <c r="AM587" s="64">
        <f>IF(W587&gt;0,VLOOKUP(B587,EnrollmentEthnicityFreeMealsSch!B:E,4,FALSE),0)/3</f>
        <v>0</v>
      </c>
    </row>
    <row r="588" spans="1:39" ht="15" customHeight="1">
      <c r="A588" t="str">
        <f>VLOOKUP(B588,'PUBLIC &amp; PRIVATE'!D:I,6,FALSE)</f>
        <v>2675</v>
      </c>
      <c r="B588" s="33" t="s">
        <v>587</v>
      </c>
      <c r="C588" s="2" t="str">
        <f>VLOOKUP(B588,'PUBLIC &amp; PRIVATE'!D:H,2,FALSE)</f>
        <v>4740 Iowa St</v>
      </c>
      <c r="D588" s="2" t="str">
        <f>VLOOKUP(B588,'PUBLIC &amp; PRIVATE'!D:H,3,FALSE)</f>
        <v>Clayton</v>
      </c>
      <c r="E588" s="2" t="str">
        <f>VLOOKUP(C588,'PUBLIC &amp; PRIVATE'!E:I,4,FALSE)</f>
        <v>46118-0407</v>
      </c>
      <c r="F588" s="2">
        <v>58</v>
      </c>
      <c r="G588" s="2">
        <v>66</v>
      </c>
      <c r="H588" s="2">
        <v>51</v>
      </c>
      <c r="I588" s="4">
        <f t="shared" si="132"/>
        <v>175</v>
      </c>
      <c r="J588" s="13">
        <f t="shared" si="133"/>
        <v>17.5</v>
      </c>
      <c r="K588" s="13">
        <f t="shared" si="134"/>
        <v>192.5</v>
      </c>
      <c r="L588" s="2">
        <v>80</v>
      </c>
      <c r="M588" s="2">
        <v>64</v>
      </c>
      <c r="N588" s="2">
        <v>74</v>
      </c>
      <c r="O588" s="4">
        <f t="shared" si="135"/>
        <v>218</v>
      </c>
      <c r="P588" s="13">
        <f t="shared" si="136"/>
        <v>21.8</v>
      </c>
      <c r="Q588" s="13">
        <f t="shared" si="137"/>
        <v>239.8</v>
      </c>
      <c r="R588" s="2"/>
      <c r="S588" s="2"/>
      <c r="T588" s="2"/>
      <c r="U588" s="4">
        <f t="shared" si="126"/>
        <v>0</v>
      </c>
      <c r="V588" s="13">
        <f t="shared" si="127"/>
        <v>0</v>
      </c>
      <c r="W588" s="13">
        <f t="shared" si="128"/>
        <v>0</v>
      </c>
      <c r="X588" s="2"/>
      <c r="Y588" s="2"/>
      <c r="Z588" s="4">
        <f t="shared" si="129"/>
        <v>0</v>
      </c>
      <c r="AA588" s="13">
        <f t="shared" si="130"/>
        <v>0</v>
      </c>
      <c r="AB588" s="13">
        <f>Z588+AA588</f>
        <v>0</v>
      </c>
      <c r="AC588" s="2"/>
      <c r="AD588" s="2"/>
      <c r="AE588" s="4">
        <f t="shared" si="131"/>
        <v>0</v>
      </c>
      <c r="AF588" s="15">
        <f>AE588*0.1</f>
        <v>0</v>
      </c>
      <c r="AG588" s="22">
        <f>AE588+AF588</f>
        <v>0</v>
      </c>
      <c r="AH588" s="64">
        <f t="shared" si="138"/>
        <v>0</v>
      </c>
      <c r="AJ588">
        <f t="shared" si="139"/>
        <v>0</v>
      </c>
      <c r="AK588">
        <f>IF(W588&gt;0,2,IF(AB588&gt;0,2,IF(AG588&gt;0,2,0)))</f>
        <v>0</v>
      </c>
      <c r="AL588">
        <v>2</v>
      </c>
      <c r="AM588" s="64">
        <f>IF(W588&gt;0,VLOOKUP(B588,EnrollmentEthnicityFreeMealsSch!B:E,4,FALSE),0)/3</f>
        <v>0</v>
      </c>
    </row>
    <row r="589" spans="1:39" ht="15" customHeight="1">
      <c r="A589" t="str">
        <f>VLOOKUP(B589,'PUBLIC &amp; PRIVATE'!D:I,6,FALSE)</f>
        <v>2677</v>
      </c>
      <c r="B589" s="33" t="s">
        <v>588</v>
      </c>
      <c r="C589" s="2" t="str">
        <f>VLOOKUP(B589,'PUBLIC &amp; PRIVATE'!D:H,2,FALSE)</f>
        <v>Box 128-4704 Pearl St</v>
      </c>
      <c r="D589" s="2" t="str">
        <f>VLOOKUP(B589,'PUBLIC &amp; PRIVATE'!D:H,3,FALSE)</f>
        <v>Amo</v>
      </c>
      <c r="E589" s="2" t="str">
        <f>VLOOKUP(C589,'PUBLIC &amp; PRIVATE'!E:I,4,FALSE)</f>
        <v>46103-0128</v>
      </c>
      <c r="F589" s="2">
        <v>42</v>
      </c>
      <c r="G589" s="2">
        <v>43</v>
      </c>
      <c r="H589" s="2">
        <v>44</v>
      </c>
      <c r="I589" s="4">
        <f t="shared" si="132"/>
        <v>129</v>
      </c>
      <c r="J589" s="13">
        <f t="shared" si="133"/>
        <v>12.9</v>
      </c>
      <c r="K589" s="13">
        <f t="shared" si="134"/>
        <v>141.9</v>
      </c>
      <c r="L589" s="2">
        <v>50</v>
      </c>
      <c r="M589" s="2">
        <v>60</v>
      </c>
      <c r="N589" s="2">
        <v>50</v>
      </c>
      <c r="O589" s="4">
        <f t="shared" si="135"/>
        <v>160</v>
      </c>
      <c r="P589" s="13">
        <f t="shared" si="136"/>
        <v>16</v>
      </c>
      <c r="Q589" s="13">
        <f t="shared" si="137"/>
        <v>176</v>
      </c>
      <c r="R589" s="2"/>
      <c r="S589" s="2"/>
      <c r="T589" s="2"/>
      <c r="U589" s="4">
        <f t="shared" si="126"/>
        <v>0</v>
      </c>
      <c r="V589" s="13">
        <f t="shared" si="127"/>
        <v>0</v>
      </c>
      <c r="W589" s="13">
        <f t="shared" si="128"/>
        <v>0</v>
      </c>
      <c r="X589" s="2"/>
      <c r="Y589" s="2"/>
      <c r="Z589" s="4">
        <f t="shared" si="129"/>
        <v>0</v>
      </c>
      <c r="AA589" s="13">
        <f t="shared" si="130"/>
        <v>0</v>
      </c>
      <c r="AB589" s="13">
        <f>Z589+AA589</f>
        <v>0</v>
      </c>
      <c r="AC589" s="2"/>
      <c r="AD589" s="2"/>
      <c r="AE589" s="4">
        <f t="shared" si="131"/>
        <v>0</v>
      </c>
      <c r="AF589" s="15">
        <f>AE589*0.1</f>
        <v>0</v>
      </c>
      <c r="AG589" s="22">
        <f>AE589+AF589</f>
        <v>0</v>
      </c>
      <c r="AH589" s="64">
        <f t="shared" si="138"/>
        <v>0</v>
      </c>
      <c r="AJ589">
        <f t="shared" si="139"/>
        <v>0</v>
      </c>
      <c r="AK589">
        <f>IF(W589&gt;0,2,IF(AB589&gt;0,2,IF(AG589&gt;0,2,0)))</f>
        <v>0</v>
      </c>
      <c r="AL589">
        <v>2</v>
      </c>
      <c r="AM589" s="64">
        <f>IF(W589&gt;0,VLOOKUP(B589,EnrollmentEthnicityFreeMealsSch!B:E,4,FALSE),0)/3</f>
        <v>0</v>
      </c>
    </row>
    <row r="590" spans="1:39" ht="15" customHeight="1">
      <c r="A590" t="str">
        <f>VLOOKUP(B590,'PUBLIC &amp; PRIVATE'!D:I,6,FALSE)</f>
        <v>2687</v>
      </c>
      <c r="B590" s="33" t="s">
        <v>589</v>
      </c>
      <c r="C590" s="2" t="str">
        <f>VLOOKUP(B590,'PUBLIC &amp; PRIVATE'!D:H,2,FALSE)</f>
        <v>6423 S CR 200 W</v>
      </c>
      <c r="D590" s="2" t="str">
        <f>VLOOKUP(B590,'PUBLIC &amp; PRIVATE'!D:H,3,FALSE)</f>
        <v>Clayton</v>
      </c>
      <c r="E590" s="2" t="str">
        <f>VLOOKUP(C590,'PUBLIC &amp; PRIVATE'!E:I,4,FALSE)</f>
        <v>46118-9002</v>
      </c>
      <c r="F590" s="2"/>
      <c r="G590" s="2"/>
      <c r="H590" s="2"/>
      <c r="I590" s="4">
        <f t="shared" si="132"/>
        <v>0</v>
      </c>
      <c r="J590" s="13">
        <f t="shared" si="133"/>
        <v>0</v>
      </c>
      <c r="K590" s="13">
        <f t="shared" si="134"/>
        <v>0</v>
      </c>
      <c r="L590" s="2"/>
      <c r="M590" s="2"/>
      <c r="N590" s="2"/>
      <c r="O590" s="4">
        <f t="shared" si="135"/>
        <v>0</v>
      </c>
      <c r="P590" s="13">
        <f t="shared" si="136"/>
        <v>0</v>
      </c>
      <c r="Q590" s="13">
        <f t="shared" si="137"/>
        <v>0</v>
      </c>
      <c r="R590" s="2">
        <v>128</v>
      </c>
      <c r="S590" s="2">
        <v>116</v>
      </c>
      <c r="T590" s="2">
        <v>125</v>
      </c>
      <c r="U590" s="4">
        <f t="shared" si="126"/>
        <v>369</v>
      </c>
      <c r="V590" s="13">
        <f t="shared" si="127"/>
        <v>36.9</v>
      </c>
      <c r="W590" s="13">
        <f t="shared" si="128"/>
        <v>405.9</v>
      </c>
      <c r="X590" s="2"/>
      <c r="Y590" s="2"/>
      <c r="Z590" s="4">
        <f t="shared" si="129"/>
        <v>0</v>
      </c>
      <c r="AA590" s="13">
        <f t="shared" si="130"/>
        <v>0</v>
      </c>
      <c r="AB590" s="13">
        <f>Z590+AA590</f>
        <v>0</v>
      </c>
      <c r="AC590" s="2"/>
      <c r="AD590" s="2"/>
      <c r="AE590" s="4">
        <f t="shared" si="131"/>
        <v>0</v>
      </c>
      <c r="AF590" s="15">
        <f>AE590*0.1</f>
        <v>0</v>
      </c>
      <c r="AG590" s="22">
        <f>AE590+AF590</f>
        <v>0</v>
      </c>
      <c r="AH590" s="64">
        <f t="shared" si="138"/>
        <v>0</v>
      </c>
      <c r="AJ590">
        <f t="shared" si="139"/>
        <v>0</v>
      </c>
      <c r="AK590">
        <f>IF(W590&gt;0,2,IF(AB590&gt;0,2,IF(AG590&gt;0,2,0)))</f>
        <v>2</v>
      </c>
      <c r="AL590">
        <v>2</v>
      </c>
      <c r="AM590" s="64">
        <f>IF(W590&gt;0,VLOOKUP(B590,EnrollmentEthnicityFreeMealsSch!B:E,4,FALSE),0)/3</f>
        <v>34.666666666666664</v>
      </c>
    </row>
    <row r="591" spans="1:39" ht="15" customHeight="1">
      <c r="A591" t="str">
        <f>VLOOKUP(B591,'PUBLIC &amp; PRIVATE'!D:I,6,FALSE)</f>
        <v>2692</v>
      </c>
      <c r="B591" s="33" t="s">
        <v>590</v>
      </c>
      <c r="C591" s="2" t="str">
        <f>VLOOKUP(B591,'PUBLIC &amp; PRIVATE'!D:H,2,FALSE)</f>
        <v>6565 S CR 200 W</v>
      </c>
      <c r="D591" s="2" t="str">
        <f>VLOOKUP(B591,'PUBLIC &amp; PRIVATE'!D:H,3,FALSE)</f>
        <v>Clayton</v>
      </c>
      <c r="E591" s="2" t="str">
        <f>VLOOKUP(C591,'PUBLIC &amp; PRIVATE'!E:I,4,FALSE)</f>
        <v>46118-4908</v>
      </c>
      <c r="F591" s="2"/>
      <c r="G591" s="2"/>
      <c r="H591" s="2"/>
      <c r="I591" s="4">
        <f t="shared" si="132"/>
        <v>0</v>
      </c>
      <c r="J591" s="13">
        <f t="shared" si="133"/>
        <v>0</v>
      </c>
      <c r="K591" s="13">
        <f t="shared" si="134"/>
        <v>0</v>
      </c>
      <c r="L591" s="2"/>
      <c r="M591" s="2"/>
      <c r="N591" s="2"/>
      <c r="O591" s="4">
        <f t="shared" si="135"/>
        <v>0</v>
      </c>
      <c r="P591" s="13">
        <f t="shared" si="136"/>
        <v>0</v>
      </c>
      <c r="Q591" s="13">
        <f t="shared" si="137"/>
        <v>0</v>
      </c>
      <c r="R591" s="2"/>
      <c r="S591" s="2"/>
      <c r="T591" s="2"/>
      <c r="U591" s="4">
        <f t="shared" si="126"/>
        <v>0</v>
      </c>
      <c r="V591" s="13">
        <f t="shared" si="127"/>
        <v>0</v>
      </c>
      <c r="W591" s="13">
        <f t="shared" si="128"/>
        <v>0</v>
      </c>
      <c r="X591" s="2">
        <v>118</v>
      </c>
      <c r="Y591" s="2">
        <v>105</v>
      </c>
      <c r="Z591" s="4">
        <f t="shared" si="129"/>
        <v>223</v>
      </c>
      <c r="AA591" s="13">
        <f t="shared" si="130"/>
        <v>22.3</v>
      </c>
      <c r="AB591" s="13">
        <f>Z591+AA591</f>
        <v>245.3</v>
      </c>
      <c r="AC591" s="2">
        <v>117</v>
      </c>
      <c r="AD591" s="2">
        <v>117</v>
      </c>
      <c r="AE591" s="4">
        <f t="shared" si="131"/>
        <v>234</v>
      </c>
      <c r="AF591" s="15">
        <f>AE591*0.1</f>
        <v>23.400000000000002</v>
      </c>
      <c r="AG591" s="22">
        <f>AE591+AF591</f>
        <v>257.39999999999998</v>
      </c>
      <c r="AH591" s="64">
        <f t="shared" si="138"/>
        <v>51.48</v>
      </c>
      <c r="AJ591">
        <f t="shared" si="139"/>
        <v>1</v>
      </c>
      <c r="AK591">
        <f>IF(W591&gt;0,2,IF(AB591&gt;0,2,IF(AG591&gt;0,2,0)))</f>
        <v>2</v>
      </c>
      <c r="AL591">
        <v>2</v>
      </c>
      <c r="AM591" s="64">
        <f>IF(W591&gt;0,VLOOKUP(B591,EnrollmentEthnicityFreeMealsSch!B:E,4,FALSE),0)/3</f>
        <v>0</v>
      </c>
    </row>
    <row r="592" spans="1:39" ht="15" customHeight="1">
      <c r="A592" t="str">
        <f>VLOOKUP(B592,'PUBLIC &amp; PRIVATE'!D:I,6,FALSE)</f>
        <v>2801</v>
      </c>
      <c r="B592" s="33" t="s">
        <v>591</v>
      </c>
      <c r="C592" s="2" t="str">
        <f>VLOOKUP(B592,'PUBLIC &amp; PRIVATE'!D:H,2,FALSE)</f>
        <v>Box 249</v>
      </c>
      <c r="D592" s="2" t="str">
        <f>VLOOKUP(B592,'PUBLIC &amp; PRIVATE'!D:H,3,FALSE)</f>
        <v>Mount Summit</v>
      </c>
      <c r="E592" s="2" t="str">
        <f>VLOOKUP(C592,'PUBLIC &amp; PRIVATE'!E:I,4,FALSE)</f>
        <v>47361-0158</v>
      </c>
      <c r="F592" s="2"/>
      <c r="G592" s="2"/>
      <c r="H592" s="2"/>
      <c r="I592" s="4">
        <f t="shared" si="132"/>
        <v>0</v>
      </c>
      <c r="J592" s="13">
        <f t="shared" si="133"/>
        <v>0</v>
      </c>
      <c r="K592" s="13">
        <f t="shared" si="134"/>
        <v>0</v>
      </c>
      <c r="L592" s="2"/>
      <c r="M592" s="2"/>
      <c r="N592" s="2"/>
      <c r="O592" s="4">
        <f t="shared" si="135"/>
        <v>0</v>
      </c>
      <c r="P592" s="13">
        <f t="shared" si="136"/>
        <v>0</v>
      </c>
      <c r="Q592" s="13">
        <f t="shared" si="137"/>
        <v>0</v>
      </c>
      <c r="R592" s="2"/>
      <c r="S592" s="2">
        <v>49</v>
      </c>
      <c r="T592" s="2">
        <v>46</v>
      </c>
      <c r="U592" s="4">
        <f t="shared" si="126"/>
        <v>95</v>
      </c>
      <c r="V592" s="13">
        <f t="shared" si="127"/>
        <v>9.5</v>
      </c>
      <c r="W592" s="13">
        <f t="shared" si="128"/>
        <v>104.5</v>
      </c>
      <c r="X592" s="2">
        <v>41</v>
      </c>
      <c r="Y592" s="2">
        <v>44</v>
      </c>
      <c r="Z592" s="4">
        <f t="shared" si="129"/>
        <v>85</v>
      </c>
      <c r="AA592" s="13">
        <f t="shared" si="130"/>
        <v>8.5</v>
      </c>
      <c r="AB592" s="13">
        <f>Z592+AA592</f>
        <v>93.5</v>
      </c>
      <c r="AC592" s="2">
        <v>43</v>
      </c>
      <c r="AD592" s="2">
        <v>51</v>
      </c>
      <c r="AE592" s="4">
        <f t="shared" si="131"/>
        <v>94</v>
      </c>
      <c r="AF592" s="15">
        <f>AE592*0.1</f>
        <v>9.4</v>
      </c>
      <c r="AG592" s="22">
        <f>AE592+AF592</f>
        <v>103.4</v>
      </c>
      <c r="AH592" s="64">
        <f t="shared" si="138"/>
        <v>20.680000000000003</v>
      </c>
      <c r="AJ592">
        <f t="shared" si="139"/>
        <v>1</v>
      </c>
      <c r="AK592">
        <f>IF(W592&gt;0,2,IF(AB592&gt;0,2,IF(AG592&gt;0,2,0)))</f>
        <v>2</v>
      </c>
      <c r="AL592">
        <v>2</v>
      </c>
      <c r="AM592" s="64">
        <f>IF(W592&gt;0,VLOOKUP(B592,EnrollmentEthnicityFreeMealsSch!B:E,4,FALSE),0)/3</f>
        <v>33.333333333333336</v>
      </c>
    </row>
    <row r="593" spans="1:39" ht="15" customHeight="1">
      <c r="A593" t="str">
        <f>VLOOKUP(B593,'PUBLIC &amp; PRIVATE'!D:I,6,FALSE)</f>
        <v>2803</v>
      </c>
      <c r="B593" s="33" t="s">
        <v>592</v>
      </c>
      <c r="C593" s="2" t="str">
        <f>VLOOKUP(B593,'PUBLIC &amp; PRIVATE'!D:H,2,FALSE)</f>
        <v>Box 187</v>
      </c>
      <c r="D593" s="2" t="str">
        <f>VLOOKUP(B593,'PUBLIC &amp; PRIVATE'!D:H,3,FALSE)</f>
        <v>Mount Summit</v>
      </c>
      <c r="E593" s="2" t="str">
        <f>VLOOKUP(C593,'PUBLIC &amp; PRIVATE'!E:I,4,FALSE)</f>
        <v>47361-0187</v>
      </c>
      <c r="F593" s="2">
        <v>61</v>
      </c>
      <c r="G593" s="2">
        <v>46</v>
      </c>
      <c r="H593" s="2">
        <v>51</v>
      </c>
      <c r="I593" s="4">
        <f t="shared" si="132"/>
        <v>158</v>
      </c>
      <c r="J593" s="13">
        <f t="shared" si="133"/>
        <v>15.8</v>
      </c>
      <c r="K593" s="13">
        <f t="shared" si="134"/>
        <v>173.8</v>
      </c>
      <c r="L593" s="2">
        <v>59</v>
      </c>
      <c r="M593" s="2">
        <v>48</v>
      </c>
      <c r="N593" s="2">
        <v>53</v>
      </c>
      <c r="O593" s="4">
        <f t="shared" si="135"/>
        <v>160</v>
      </c>
      <c r="P593" s="13">
        <f t="shared" si="136"/>
        <v>16</v>
      </c>
      <c r="Q593" s="13">
        <f t="shared" si="137"/>
        <v>176</v>
      </c>
      <c r="R593" s="2">
        <v>56</v>
      </c>
      <c r="S593" s="2"/>
      <c r="T593" s="2"/>
      <c r="U593" s="4">
        <f t="shared" si="126"/>
        <v>56</v>
      </c>
      <c r="V593" s="13">
        <f t="shared" si="127"/>
        <v>5.6000000000000005</v>
      </c>
      <c r="W593" s="13">
        <f t="shared" si="128"/>
        <v>61.6</v>
      </c>
      <c r="X593" s="2"/>
      <c r="Y593" s="2"/>
      <c r="Z593" s="4">
        <f t="shared" si="129"/>
        <v>0</v>
      </c>
      <c r="AA593" s="13">
        <f t="shared" si="130"/>
        <v>0</v>
      </c>
      <c r="AB593" s="13">
        <f>Z593+AA593</f>
        <v>0</v>
      </c>
      <c r="AC593" s="2"/>
      <c r="AD593" s="2"/>
      <c r="AE593" s="4">
        <f t="shared" si="131"/>
        <v>0</v>
      </c>
      <c r="AF593" s="15">
        <f>AE593*0.1</f>
        <v>0</v>
      </c>
      <c r="AG593" s="22">
        <f>AE593+AF593</f>
        <v>0</v>
      </c>
      <c r="AH593" s="64">
        <f t="shared" si="138"/>
        <v>0</v>
      </c>
      <c r="AJ593">
        <f t="shared" si="139"/>
        <v>0</v>
      </c>
      <c r="AK593">
        <f>IF(W593&gt;0,2,IF(AB593&gt;0,2,IF(AG593&gt;0,2,0)))</f>
        <v>2</v>
      </c>
      <c r="AL593">
        <v>2</v>
      </c>
      <c r="AM593" s="64">
        <f>IF(W593&gt;0,VLOOKUP(B593,EnrollmentEthnicityFreeMealsSch!B:E,4,FALSE),0)/3</f>
        <v>64</v>
      </c>
    </row>
    <row r="594" spans="1:39" ht="15" customHeight="1">
      <c r="A594" t="str">
        <f>VLOOKUP(B594,'PUBLIC &amp; PRIVATE'!D:I,6,FALSE)</f>
        <v>2773</v>
      </c>
      <c r="B594" s="33" t="s">
        <v>593</v>
      </c>
      <c r="C594" s="2" t="str">
        <f>VLOOKUP(B594,'PUBLIC &amp; PRIVATE'!D:H,2,FALSE)</f>
        <v>6972 S St Rd 103</v>
      </c>
      <c r="D594" s="2" t="str">
        <f>VLOOKUP(B594,'PUBLIC &amp; PRIVATE'!D:H,3,FALSE)</f>
        <v>Straughn</v>
      </c>
      <c r="E594" s="2" t="str">
        <f>VLOOKUP(C594,'PUBLIC &amp; PRIVATE'!E:I,4,FALSE)</f>
        <v>47387-9761</v>
      </c>
      <c r="F594" s="2"/>
      <c r="G594" s="2"/>
      <c r="H594" s="2"/>
      <c r="I594" s="4">
        <f t="shared" si="132"/>
        <v>0</v>
      </c>
      <c r="J594" s="13">
        <f t="shared" si="133"/>
        <v>0</v>
      </c>
      <c r="K594" s="13">
        <f t="shared" si="134"/>
        <v>0</v>
      </c>
      <c r="L594" s="2"/>
      <c r="M594" s="2"/>
      <c r="N594" s="2"/>
      <c r="O594" s="4">
        <f t="shared" si="135"/>
        <v>0</v>
      </c>
      <c r="P594" s="13">
        <f t="shared" si="136"/>
        <v>0</v>
      </c>
      <c r="Q594" s="13">
        <f t="shared" si="137"/>
        <v>0</v>
      </c>
      <c r="R594" s="2">
        <v>54</v>
      </c>
      <c r="S594" s="2">
        <v>64</v>
      </c>
      <c r="T594" s="2">
        <v>68</v>
      </c>
      <c r="U594" s="4">
        <f t="shared" si="126"/>
        <v>186</v>
      </c>
      <c r="V594" s="13">
        <f t="shared" si="127"/>
        <v>18.600000000000001</v>
      </c>
      <c r="W594" s="13">
        <f t="shared" si="128"/>
        <v>204.6</v>
      </c>
      <c r="X594" s="2">
        <v>62</v>
      </c>
      <c r="Y594" s="2">
        <v>64</v>
      </c>
      <c r="Z594" s="4">
        <f t="shared" si="129"/>
        <v>126</v>
      </c>
      <c r="AA594" s="13">
        <f t="shared" si="130"/>
        <v>12.600000000000001</v>
      </c>
      <c r="AB594" s="13">
        <f>Z594+AA594</f>
        <v>138.6</v>
      </c>
      <c r="AC594" s="2">
        <v>67</v>
      </c>
      <c r="AD594" s="2">
        <v>70</v>
      </c>
      <c r="AE594" s="4">
        <f t="shared" si="131"/>
        <v>137</v>
      </c>
      <c r="AF594" s="15">
        <f>AE594*0.1</f>
        <v>13.700000000000001</v>
      </c>
      <c r="AG594" s="22">
        <f>AE594+AF594</f>
        <v>150.69999999999999</v>
      </c>
      <c r="AH594" s="64">
        <f t="shared" si="138"/>
        <v>30.14</v>
      </c>
      <c r="AJ594">
        <f t="shared" si="139"/>
        <v>1</v>
      </c>
      <c r="AK594">
        <f>IF(W594&gt;0,2,IF(AB594&gt;0,2,IF(AG594&gt;0,2,0)))</f>
        <v>2</v>
      </c>
      <c r="AL594">
        <v>2</v>
      </c>
      <c r="AM594" s="64">
        <f>IF(W594&gt;0,VLOOKUP(B594,EnrollmentEthnicityFreeMealsSch!B:E,4,FALSE),0)/3</f>
        <v>62.333333333333336</v>
      </c>
    </row>
    <row r="595" spans="1:39" ht="15" customHeight="1">
      <c r="A595" t="str">
        <f>VLOOKUP(B595,'PUBLIC &amp; PRIVATE'!D:I,6,FALSE)</f>
        <v>2777</v>
      </c>
      <c r="B595" s="33" t="s">
        <v>594</v>
      </c>
      <c r="C595" s="2" t="str">
        <f>VLOOKUP(B595,'PUBLIC &amp; PRIVATE'!D:H,2,FALSE)</f>
        <v>6972 S St Rd 103</v>
      </c>
      <c r="D595" s="2" t="str">
        <f>VLOOKUP(B595,'PUBLIC &amp; PRIVATE'!D:H,3,FALSE)</f>
        <v>Straughn</v>
      </c>
      <c r="E595" s="2" t="str">
        <f>VLOOKUP(C595,'PUBLIC &amp; PRIVATE'!E:I,4,FALSE)</f>
        <v>47387-9761</v>
      </c>
      <c r="F595" s="2">
        <v>70</v>
      </c>
      <c r="G595" s="2">
        <v>60</v>
      </c>
      <c r="H595" s="2">
        <v>49</v>
      </c>
      <c r="I595" s="4">
        <f t="shared" si="132"/>
        <v>179</v>
      </c>
      <c r="J595" s="13">
        <f t="shared" si="133"/>
        <v>17.900000000000002</v>
      </c>
      <c r="K595" s="13">
        <f t="shared" si="134"/>
        <v>196.9</v>
      </c>
      <c r="L595" s="2">
        <v>58</v>
      </c>
      <c r="M595" s="2">
        <v>72</v>
      </c>
      <c r="N595" s="2">
        <v>53</v>
      </c>
      <c r="O595" s="4">
        <f t="shared" si="135"/>
        <v>183</v>
      </c>
      <c r="P595" s="13">
        <f t="shared" si="136"/>
        <v>18.3</v>
      </c>
      <c r="Q595" s="13">
        <f t="shared" si="137"/>
        <v>201.3</v>
      </c>
      <c r="R595" s="2"/>
      <c r="S595" s="2"/>
      <c r="T595" s="2"/>
      <c r="U595" s="4">
        <f t="shared" si="126"/>
        <v>0</v>
      </c>
      <c r="V595" s="13">
        <f t="shared" si="127"/>
        <v>0</v>
      </c>
      <c r="W595" s="13">
        <f t="shared" si="128"/>
        <v>0</v>
      </c>
      <c r="X595" s="2"/>
      <c r="Y595" s="2"/>
      <c r="Z595" s="4">
        <f t="shared" si="129"/>
        <v>0</v>
      </c>
      <c r="AA595" s="13">
        <f t="shared" si="130"/>
        <v>0</v>
      </c>
      <c r="AB595" s="13">
        <f>Z595+AA595</f>
        <v>0</v>
      </c>
      <c r="AC595" s="2"/>
      <c r="AD595" s="2"/>
      <c r="AE595" s="4">
        <f t="shared" si="131"/>
        <v>0</v>
      </c>
      <c r="AF595" s="15">
        <f>AE595*0.1</f>
        <v>0</v>
      </c>
      <c r="AG595" s="22">
        <f>AE595+AF595</f>
        <v>0</v>
      </c>
      <c r="AH595" s="64">
        <f t="shared" si="138"/>
        <v>0</v>
      </c>
      <c r="AJ595">
        <f t="shared" si="139"/>
        <v>0</v>
      </c>
      <c r="AK595">
        <f>IF(W595&gt;0,2,IF(AB595&gt;0,2,IF(AG595&gt;0,2,0)))</f>
        <v>0</v>
      </c>
      <c r="AL595">
        <v>2</v>
      </c>
      <c r="AM595" s="64">
        <f>IF(W595&gt;0,VLOOKUP(B595,EnrollmentEthnicityFreeMealsSch!B:E,4,FALSE),0)/3</f>
        <v>0</v>
      </c>
    </row>
    <row r="596" spans="1:39" ht="15" customHeight="1">
      <c r="A596" t="str">
        <f>VLOOKUP(B596,'PUBLIC &amp; PRIVATE'!D:I,6,FALSE)</f>
        <v>2815</v>
      </c>
      <c r="B596" s="33" t="s">
        <v>595</v>
      </c>
      <c r="C596" s="2" t="str">
        <f>VLOOKUP(B596,'PUBLIC &amp; PRIVATE'!D:H,2,FALSE)</f>
        <v>5256 N Raider Rd</v>
      </c>
      <c r="D596" s="2" t="str">
        <f>VLOOKUP(B596,'PUBLIC &amp; PRIVATE'!D:H,3,FALSE)</f>
        <v>Middletown</v>
      </c>
      <c r="E596" s="2" t="str">
        <f>VLOOKUP(C596,'PUBLIC &amp; PRIVATE'!E:I,4,FALSE)</f>
        <v>47356-9280</v>
      </c>
      <c r="F596" s="2">
        <v>107</v>
      </c>
      <c r="G596" s="2">
        <v>98</v>
      </c>
      <c r="H596" s="2">
        <v>88</v>
      </c>
      <c r="I596" s="4">
        <f t="shared" si="132"/>
        <v>293</v>
      </c>
      <c r="J596" s="13">
        <f t="shared" si="133"/>
        <v>29.3</v>
      </c>
      <c r="K596" s="13">
        <f t="shared" si="134"/>
        <v>322.3</v>
      </c>
      <c r="L596" s="2">
        <v>104</v>
      </c>
      <c r="M596" s="2">
        <v>102</v>
      </c>
      <c r="N596" s="2">
        <v>105</v>
      </c>
      <c r="O596" s="4">
        <f t="shared" si="135"/>
        <v>311</v>
      </c>
      <c r="P596" s="13">
        <f t="shared" si="136"/>
        <v>31.1</v>
      </c>
      <c r="Q596" s="13">
        <f t="shared" si="137"/>
        <v>342.1</v>
      </c>
      <c r="R596" s="2"/>
      <c r="S596" s="2"/>
      <c r="T596" s="2"/>
      <c r="U596" s="4">
        <f t="shared" si="126"/>
        <v>0</v>
      </c>
      <c r="V596" s="13">
        <f t="shared" si="127"/>
        <v>0</v>
      </c>
      <c r="W596" s="13">
        <f t="shared" si="128"/>
        <v>0</v>
      </c>
      <c r="X596" s="2"/>
      <c r="Y596" s="2"/>
      <c r="Z596" s="4">
        <f t="shared" si="129"/>
        <v>0</v>
      </c>
      <c r="AA596" s="13">
        <f t="shared" si="130"/>
        <v>0</v>
      </c>
      <c r="AB596" s="13">
        <f>Z596+AA596</f>
        <v>0</v>
      </c>
      <c r="AC596" s="2"/>
      <c r="AD596" s="2"/>
      <c r="AE596" s="4">
        <f t="shared" si="131"/>
        <v>0</v>
      </c>
      <c r="AF596" s="15">
        <f>AE596*0.1</f>
        <v>0</v>
      </c>
      <c r="AG596" s="22">
        <f>AE596+AF596</f>
        <v>0</v>
      </c>
      <c r="AH596" s="64">
        <f t="shared" si="138"/>
        <v>0</v>
      </c>
      <c r="AJ596">
        <f t="shared" si="139"/>
        <v>0</v>
      </c>
      <c r="AK596">
        <f>IF(W596&gt;0,2,IF(AB596&gt;0,2,IF(AG596&gt;0,2,0)))</f>
        <v>0</v>
      </c>
      <c r="AL596">
        <v>2</v>
      </c>
      <c r="AM596" s="64">
        <f>IF(W596&gt;0,VLOOKUP(B596,EnrollmentEthnicityFreeMealsSch!B:E,4,FALSE),0)/3</f>
        <v>0</v>
      </c>
    </row>
    <row r="597" spans="1:39" ht="15" customHeight="1">
      <c r="A597" t="str">
        <f>VLOOKUP(B597,'PUBLIC &amp; PRIVATE'!D:I,6,FALSE)</f>
        <v>2817</v>
      </c>
      <c r="B597" s="33" t="s">
        <v>596</v>
      </c>
      <c r="C597" s="2" t="str">
        <f>VLOOKUP(B597,'PUBLIC &amp; PRIVATE'!D:H,2,FALSE)</f>
        <v>7354 W US 36</v>
      </c>
      <c r="D597" s="2" t="str">
        <f>VLOOKUP(B597,'PUBLIC &amp; PRIVATE'!D:H,3,FALSE)</f>
        <v>Middletown</v>
      </c>
      <c r="E597" s="2" t="str">
        <f>VLOOKUP(C597,'PUBLIC &amp; PRIVATE'!E:I,4,FALSE)</f>
        <v>47356-9700</v>
      </c>
      <c r="F597" s="2"/>
      <c r="G597" s="2"/>
      <c r="H597" s="2"/>
      <c r="I597" s="4">
        <f t="shared" si="132"/>
        <v>0</v>
      </c>
      <c r="J597" s="13">
        <f t="shared" si="133"/>
        <v>0</v>
      </c>
      <c r="K597" s="13">
        <f t="shared" si="134"/>
        <v>0</v>
      </c>
      <c r="L597" s="2"/>
      <c r="M597" s="2"/>
      <c r="N597" s="2"/>
      <c r="O597" s="4">
        <f t="shared" si="135"/>
        <v>0</v>
      </c>
      <c r="P597" s="13">
        <f t="shared" si="136"/>
        <v>0</v>
      </c>
      <c r="Q597" s="13">
        <f t="shared" si="137"/>
        <v>0</v>
      </c>
      <c r="R597" s="2"/>
      <c r="S597" s="2"/>
      <c r="T597" s="2"/>
      <c r="U597" s="4">
        <f t="shared" si="126"/>
        <v>0</v>
      </c>
      <c r="V597" s="13">
        <f t="shared" si="127"/>
        <v>0</v>
      </c>
      <c r="W597" s="13">
        <f t="shared" si="128"/>
        <v>0</v>
      </c>
      <c r="X597" s="2">
        <v>121</v>
      </c>
      <c r="Y597" s="2">
        <v>109</v>
      </c>
      <c r="Z597" s="4">
        <f t="shared" si="129"/>
        <v>230</v>
      </c>
      <c r="AA597" s="13">
        <f t="shared" si="130"/>
        <v>23</v>
      </c>
      <c r="AB597" s="13">
        <f>Z597+AA597</f>
        <v>253</v>
      </c>
      <c r="AC597" s="2">
        <v>123</v>
      </c>
      <c r="AD597" s="2">
        <v>92</v>
      </c>
      <c r="AE597" s="4">
        <f t="shared" si="131"/>
        <v>215</v>
      </c>
      <c r="AF597" s="15">
        <f>AE597*0.1</f>
        <v>21.5</v>
      </c>
      <c r="AG597" s="22">
        <f>AE597+AF597</f>
        <v>236.5</v>
      </c>
      <c r="AH597" s="64">
        <f t="shared" si="138"/>
        <v>47.300000000000004</v>
      </c>
      <c r="AJ597">
        <f t="shared" si="139"/>
        <v>1</v>
      </c>
      <c r="AK597">
        <f>IF(W597&gt;0,2,IF(AB597&gt;0,2,IF(AG597&gt;0,2,0)))</f>
        <v>2</v>
      </c>
      <c r="AL597">
        <v>2</v>
      </c>
      <c r="AM597" s="64">
        <f>IF(W597&gt;0,VLOOKUP(B597,EnrollmentEthnicityFreeMealsSch!B:E,4,FALSE),0)/3</f>
        <v>0</v>
      </c>
    </row>
    <row r="598" spans="1:39" ht="15" customHeight="1">
      <c r="A598" t="str">
        <f>VLOOKUP(B598,'PUBLIC &amp; PRIVATE'!D:I,6,FALSE)</f>
        <v>2819</v>
      </c>
      <c r="B598" s="33" t="s">
        <v>597</v>
      </c>
      <c r="C598" s="2" t="str">
        <f>VLOOKUP(B598,'PUBLIC &amp; PRIVATE'!D:H,2,FALSE)</f>
        <v>5156 N Raider Rd</v>
      </c>
      <c r="D598" s="2" t="str">
        <f>VLOOKUP(B598,'PUBLIC &amp; PRIVATE'!D:H,3,FALSE)</f>
        <v>Middletown</v>
      </c>
      <c r="E598" s="2" t="str">
        <f>VLOOKUP(C598,'PUBLIC &amp; PRIVATE'!E:I,4,FALSE)</f>
        <v>47356-9797</v>
      </c>
      <c r="F598" s="2"/>
      <c r="G598" s="2"/>
      <c r="H598" s="2"/>
      <c r="I598" s="4">
        <f t="shared" si="132"/>
        <v>0</v>
      </c>
      <c r="J598" s="13">
        <f t="shared" si="133"/>
        <v>0</v>
      </c>
      <c r="K598" s="13">
        <f t="shared" si="134"/>
        <v>0</v>
      </c>
      <c r="L598" s="2"/>
      <c r="M598" s="2"/>
      <c r="N598" s="2"/>
      <c r="O598" s="4">
        <f t="shared" si="135"/>
        <v>0</v>
      </c>
      <c r="P598" s="13">
        <f t="shared" si="136"/>
        <v>0</v>
      </c>
      <c r="Q598" s="13">
        <f t="shared" si="137"/>
        <v>0</v>
      </c>
      <c r="R598" s="2">
        <v>101</v>
      </c>
      <c r="S598" s="2">
        <v>123</v>
      </c>
      <c r="T598" s="2">
        <v>127</v>
      </c>
      <c r="U598" s="4">
        <f t="shared" si="126"/>
        <v>351</v>
      </c>
      <c r="V598" s="13">
        <f t="shared" si="127"/>
        <v>35.1</v>
      </c>
      <c r="W598" s="13">
        <f t="shared" si="128"/>
        <v>386.1</v>
      </c>
      <c r="X598" s="2"/>
      <c r="Y598" s="2"/>
      <c r="Z598" s="4">
        <f t="shared" si="129"/>
        <v>0</v>
      </c>
      <c r="AA598" s="13">
        <f t="shared" si="130"/>
        <v>0</v>
      </c>
      <c r="AB598" s="13">
        <f>Z598+AA598</f>
        <v>0</v>
      </c>
      <c r="AC598" s="2"/>
      <c r="AD598" s="2"/>
      <c r="AE598" s="4">
        <f t="shared" si="131"/>
        <v>0</v>
      </c>
      <c r="AF598" s="15">
        <f>AE598*0.1</f>
        <v>0</v>
      </c>
      <c r="AG598" s="22">
        <f>AE598+AF598</f>
        <v>0</v>
      </c>
      <c r="AH598" s="64">
        <f t="shared" si="138"/>
        <v>0</v>
      </c>
      <c r="AJ598">
        <f t="shared" si="139"/>
        <v>0</v>
      </c>
      <c r="AK598">
        <f>IF(W598&gt;0,2,IF(AB598&gt;0,2,IF(AG598&gt;0,2,0)))</f>
        <v>2</v>
      </c>
      <c r="AL598">
        <v>2</v>
      </c>
      <c r="AM598" s="64">
        <f>IF(W598&gt;0,VLOOKUP(B598,EnrollmentEthnicityFreeMealsSch!B:E,4,FALSE),0)/3</f>
        <v>54</v>
      </c>
    </row>
    <row r="599" spans="1:39" ht="15" customHeight="1">
      <c r="A599" t="str">
        <f>VLOOKUP(B599,'PUBLIC &amp; PRIVATE'!D:I,6,FALSE)</f>
        <v>2825</v>
      </c>
      <c r="B599" s="33" t="s">
        <v>598</v>
      </c>
      <c r="C599" s="2" t="str">
        <f>VLOOKUP(B599,'PUBLIC &amp; PRIVATE'!D:H,2,FALSE)</f>
        <v>801 Parkview Dr</v>
      </c>
      <c r="D599" s="2" t="str">
        <f>VLOOKUP(B599,'PUBLIC &amp; PRIVATE'!D:H,3,FALSE)</f>
        <v>New Castle</v>
      </c>
      <c r="E599" s="2" t="str">
        <f>VLOOKUP(C599,'PUBLIC &amp; PRIVATE'!E:I,4,FALSE)</f>
        <v>47362-2954</v>
      </c>
      <c r="F599" s="2"/>
      <c r="G599" s="2"/>
      <c r="H599" s="2"/>
      <c r="I599" s="4">
        <f t="shared" si="132"/>
        <v>0</v>
      </c>
      <c r="J599" s="13">
        <f t="shared" si="133"/>
        <v>0</v>
      </c>
      <c r="K599" s="13">
        <f t="shared" si="134"/>
        <v>0</v>
      </c>
      <c r="L599" s="2"/>
      <c r="M599" s="2"/>
      <c r="N599" s="2"/>
      <c r="O599" s="4">
        <f t="shared" si="135"/>
        <v>0</v>
      </c>
      <c r="P599" s="13">
        <f t="shared" si="136"/>
        <v>0</v>
      </c>
      <c r="Q599" s="13">
        <f t="shared" si="137"/>
        <v>0</v>
      </c>
      <c r="R599" s="2"/>
      <c r="S599" s="2">
        <v>1</v>
      </c>
      <c r="T599" s="2">
        <v>1</v>
      </c>
      <c r="U599" s="4">
        <f t="shared" si="126"/>
        <v>2</v>
      </c>
      <c r="V599" s="13">
        <f t="shared" si="127"/>
        <v>0.2</v>
      </c>
      <c r="W599" s="13">
        <f t="shared" si="128"/>
        <v>2.2000000000000002</v>
      </c>
      <c r="X599" s="2">
        <v>255</v>
      </c>
      <c r="Y599" s="2">
        <v>248</v>
      </c>
      <c r="Z599" s="4">
        <f t="shared" si="129"/>
        <v>503</v>
      </c>
      <c r="AA599" s="13">
        <f t="shared" si="130"/>
        <v>50.300000000000004</v>
      </c>
      <c r="AB599" s="13">
        <f>Z599+AA599</f>
        <v>553.29999999999995</v>
      </c>
      <c r="AC599" s="2">
        <v>242</v>
      </c>
      <c r="AD599" s="2">
        <v>240</v>
      </c>
      <c r="AE599" s="4">
        <f t="shared" si="131"/>
        <v>482</v>
      </c>
      <c r="AF599" s="15">
        <f>AE599*0.1</f>
        <v>48.2</v>
      </c>
      <c r="AG599" s="22">
        <f>AE599+AF599</f>
        <v>530.20000000000005</v>
      </c>
      <c r="AH599" s="64">
        <f t="shared" si="138"/>
        <v>106.04000000000002</v>
      </c>
      <c r="AJ599">
        <f t="shared" si="139"/>
        <v>1</v>
      </c>
      <c r="AK599">
        <f>IF(W599&gt;0,2,IF(AB599&gt;0,2,IF(AG599&gt;0,2,0)))</f>
        <v>2</v>
      </c>
      <c r="AL599">
        <v>2</v>
      </c>
      <c r="AM599" s="64">
        <f>IF(W599&gt;0,VLOOKUP(B599,EnrollmentEthnicityFreeMealsSch!B:E,4,FALSE),0)/3</f>
        <v>167</v>
      </c>
    </row>
    <row r="600" spans="1:39" ht="15" customHeight="1">
      <c r="A600" t="str">
        <f>VLOOKUP(B600,'PUBLIC &amp; PRIVATE'!D:I,6,FALSE)</f>
        <v>2829</v>
      </c>
      <c r="B600" s="33" t="s">
        <v>599</v>
      </c>
      <c r="C600" s="2" t="str">
        <f>VLOOKUP(B600,'PUBLIC &amp; PRIVATE'!D:H,2,FALSE)</f>
        <v>601 Parkview Dr</v>
      </c>
      <c r="D600" s="2" t="str">
        <f>VLOOKUP(B600,'PUBLIC &amp; PRIVATE'!D:H,3,FALSE)</f>
        <v>New Castle</v>
      </c>
      <c r="E600" s="2" t="str">
        <f>VLOOKUP(C600,'PUBLIC &amp; PRIVATE'!E:I,4,FALSE)</f>
        <v>47362-2947</v>
      </c>
      <c r="F600" s="2"/>
      <c r="G600" s="2"/>
      <c r="H600" s="2"/>
      <c r="I600" s="4">
        <f t="shared" si="132"/>
        <v>0</v>
      </c>
      <c r="J600" s="13">
        <f t="shared" si="133"/>
        <v>0</v>
      </c>
      <c r="K600" s="13">
        <f t="shared" si="134"/>
        <v>0</v>
      </c>
      <c r="L600" s="2"/>
      <c r="M600" s="2"/>
      <c r="N600" s="2"/>
      <c r="O600" s="4">
        <f t="shared" si="135"/>
        <v>0</v>
      </c>
      <c r="P600" s="13">
        <f t="shared" si="136"/>
        <v>0</v>
      </c>
      <c r="Q600" s="13">
        <f t="shared" si="137"/>
        <v>0</v>
      </c>
      <c r="R600" s="2"/>
      <c r="S600" s="2">
        <v>240</v>
      </c>
      <c r="T600" s="2">
        <v>249</v>
      </c>
      <c r="U600" s="4">
        <f t="shared" si="126"/>
        <v>489</v>
      </c>
      <c r="V600" s="13">
        <f t="shared" si="127"/>
        <v>48.900000000000006</v>
      </c>
      <c r="W600" s="13">
        <f t="shared" si="128"/>
        <v>537.9</v>
      </c>
      <c r="X600" s="2"/>
      <c r="Y600" s="2"/>
      <c r="Z600" s="4">
        <f t="shared" si="129"/>
        <v>0</v>
      </c>
      <c r="AA600" s="13">
        <f t="shared" si="130"/>
        <v>0</v>
      </c>
      <c r="AB600" s="13">
        <f>Z600+AA600</f>
        <v>0</v>
      </c>
      <c r="AC600" s="2"/>
      <c r="AD600" s="2"/>
      <c r="AE600" s="4">
        <f t="shared" si="131"/>
        <v>0</v>
      </c>
      <c r="AF600" s="15">
        <f>AE600*0.1</f>
        <v>0</v>
      </c>
      <c r="AG600" s="22">
        <f>AE600+AF600</f>
        <v>0</v>
      </c>
      <c r="AH600" s="64">
        <f t="shared" si="138"/>
        <v>0</v>
      </c>
      <c r="AJ600">
        <f t="shared" si="139"/>
        <v>0</v>
      </c>
      <c r="AK600">
        <f>IF(W600&gt;0,2,IF(AB600&gt;0,2,IF(AG600&gt;0,2,0)))</f>
        <v>2</v>
      </c>
      <c r="AL600">
        <v>2</v>
      </c>
      <c r="AM600" s="64">
        <f>IF(W600&gt;0,VLOOKUP(B600,EnrollmentEthnicityFreeMealsSch!B:E,4,FALSE),0)/3</f>
        <v>93</v>
      </c>
    </row>
    <row r="601" spans="1:39" ht="15" customHeight="1">
      <c r="A601" t="str">
        <f>VLOOKUP(B601,'PUBLIC &amp; PRIVATE'!D:I,6,FALSE)</f>
        <v>1679</v>
      </c>
      <c r="B601" s="33" t="s">
        <v>348</v>
      </c>
      <c r="C601" s="2" t="str">
        <f>VLOOKUP(B601,'PUBLIC &amp; PRIVATE'!D:H,2,FALSE)</f>
        <v>2605 CR 15 N</v>
      </c>
      <c r="D601" s="2" t="str">
        <f>VLOOKUP(B601,'PUBLIC &amp; PRIVATE'!D:H,3,FALSE)</f>
        <v>Elkhart</v>
      </c>
      <c r="E601" s="2" t="str">
        <f>VLOOKUP(C601,'PUBLIC &amp; PRIVATE'!E:I,4,FALSE)</f>
        <v>46514-8583</v>
      </c>
      <c r="F601" s="2">
        <v>3</v>
      </c>
      <c r="G601" s="2">
        <v>37</v>
      </c>
      <c r="H601" s="2">
        <v>36</v>
      </c>
      <c r="I601" s="4">
        <f t="shared" si="132"/>
        <v>76</v>
      </c>
      <c r="J601" s="13">
        <f t="shared" si="133"/>
        <v>7.6000000000000005</v>
      </c>
      <c r="K601" s="13">
        <f t="shared" si="134"/>
        <v>83.6</v>
      </c>
      <c r="L601" s="2">
        <v>36</v>
      </c>
      <c r="M601" s="2">
        <v>54</v>
      </c>
      <c r="N601" s="2">
        <v>39</v>
      </c>
      <c r="O601" s="4">
        <f t="shared" si="135"/>
        <v>129</v>
      </c>
      <c r="P601" s="13">
        <f t="shared" si="136"/>
        <v>12.9</v>
      </c>
      <c r="Q601" s="13">
        <f t="shared" si="137"/>
        <v>141.9</v>
      </c>
      <c r="R601" s="2">
        <v>58</v>
      </c>
      <c r="S601" s="2"/>
      <c r="T601" s="2"/>
      <c r="U601" s="4">
        <f t="shared" si="126"/>
        <v>58</v>
      </c>
      <c r="V601" s="13">
        <f t="shared" si="127"/>
        <v>5.8000000000000007</v>
      </c>
      <c r="W601" s="13">
        <f t="shared" si="128"/>
        <v>63.8</v>
      </c>
      <c r="X601" s="2"/>
      <c r="Y601" s="2"/>
      <c r="Z601" s="4">
        <f t="shared" si="129"/>
        <v>0</v>
      </c>
      <c r="AA601" s="13">
        <f t="shared" si="130"/>
        <v>0</v>
      </c>
      <c r="AB601" s="13">
        <f>Z601+AA601</f>
        <v>0</v>
      </c>
      <c r="AC601" s="2"/>
      <c r="AD601" s="2"/>
      <c r="AE601" s="4">
        <f t="shared" si="131"/>
        <v>0</v>
      </c>
      <c r="AF601" s="15">
        <f>AE601*0.1</f>
        <v>0</v>
      </c>
      <c r="AG601" s="22">
        <f>AE601+AF601</f>
        <v>0</v>
      </c>
      <c r="AH601" s="64">
        <f t="shared" si="138"/>
        <v>0</v>
      </c>
      <c r="AJ601">
        <f t="shared" si="139"/>
        <v>0</v>
      </c>
      <c r="AK601">
        <f>IF(W601&gt;0,2,IF(AB601&gt;0,2,IF(AG601&gt;0,2,0)))</f>
        <v>2</v>
      </c>
      <c r="AL601">
        <v>2</v>
      </c>
      <c r="AM601" s="64">
        <f>IF(W601&gt;0,VLOOKUP(B601,EnrollmentEthnicityFreeMealsSch!B:E,4,FALSE),0)/3</f>
        <v>50.666666666666664</v>
      </c>
    </row>
    <row r="602" spans="1:39" ht="15" customHeight="1">
      <c r="A602" t="str">
        <f>VLOOKUP(B602,'PUBLIC &amp; PRIVATE'!D:I,6,FALSE)</f>
        <v>2847</v>
      </c>
      <c r="B602" s="33" t="s">
        <v>600</v>
      </c>
      <c r="C602" s="2" t="str">
        <f>VLOOKUP(B602,'PUBLIC &amp; PRIVATE'!D:H,2,FALSE)</f>
        <v>1819 Roosevelt</v>
      </c>
      <c r="D602" s="2" t="str">
        <f>VLOOKUP(B602,'PUBLIC &amp; PRIVATE'!D:H,3,FALSE)</f>
        <v>New Castle</v>
      </c>
      <c r="E602" s="2" t="str">
        <f>VLOOKUP(C602,'PUBLIC &amp; PRIVATE'!E:I,4,FALSE)</f>
        <v>47362-2397</v>
      </c>
      <c r="F602" s="2">
        <v>50</v>
      </c>
      <c r="G602" s="2">
        <v>63</v>
      </c>
      <c r="H602" s="2">
        <v>66</v>
      </c>
      <c r="I602" s="4">
        <f t="shared" si="132"/>
        <v>179</v>
      </c>
      <c r="J602" s="13">
        <f t="shared" si="133"/>
        <v>17.900000000000002</v>
      </c>
      <c r="K602" s="13">
        <f t="shared" si="134"/>
        <v>196.9</v>
      </c>
      <c r="L602" s="2">
        <v>61</v>
      </c>
      <c r="M602" s="2">
        <v>61</v>
      </c>
      <c r="N602" s="2">
        <v>40</v>
      </c>
      <c r="O602" s="4">
        <f t="shared" si="135"/>
        <v>162</v>
      </c>
      <c r="P602" s="13">
        <f t="shared" si="136"/>
        <v>16.2</v>
      </c>
      <c r="Q602" s="13">
        <f t="shared" si="137"/>
        <v>178.2</v>
      </c>
      <c r="R602" s="2">
        <v>50</v>
      </c>
      <c r="S602" s="2"/>
      <c r="T602" s="2"/>
      <c r="U602" s="4">
        <f t="shared" si="126"/>
        <v>50</v>
      </c>
      <c r="V602" s="13">
        <f t="shared" si="127"/>
        <v>5</v>
      </c>
      <c r="W602" s="13">
        <f t="shared" si="128"/>
        <v>55</v>
      </c>
      <c r="X602" s="2"/>
      <c r="Y602" s="2"/>
      <c r="Z602" s="4">
        <f t="shared" si="129"/>
        <v>0</v>
      </c>
      <c r="AA602" s="13">
        <f t="shared" si="130"/>
        <v>0</v>
      </c>
      <c r="AB602" s="13">
        <f>Z602+AA602</f>
        <v>0</v>
      </c>
      <c r="AC602" s="2"/>
      <c r="AD602" s="2"/>
      <c r="AE602" s="4">
        <f t="shared" si="131"/>
        <v>0</v>
      </c>
      <c r="AF602" s="15">
        <f>AE602*0.1</f>
        <v>0</v>
      </c>
      <c r="AG602" s="22">
        <f>AE602+AF602</f>
        <v>0</v>
      </c>
      <c r="AH602" s="64">
        <f t="shared" si="138"/>
        <v>0</v>
      </c>
      <c r="AJ602">
        <f t="shared" si="139"/>
        <v>0</v>
      </c>
      <c r="AK602">
        <f>IF(W602&gt;0,2,IF(AB602&gt;0,2,IF(AG602&gt;0,2,0)))</f>
        <v>2</v>
      </c>
      <c r="AL602">
        <v>2</v>
      </c>
      <c r="AM602" s="64">
        <f>IF(W602&gt;0,VLOOKUP(B602,EnrollmentEthnicityFreeMealsSch!B:E,4,FALSE),0)/3</f>
        <v>99.333333333333329</v>
      </c>
    </row>
    <row r="603" spans="1:39" ht="15" customHeight="1">
      <c r="A603" t="str">
        <f>VLOOKUP(B603,'PUBLIC &amp; PRIVATE'!D:I,6,FALSE)</f>
        <v>2849</v>
      </c>
      <c r="B603" s="33" t="s">
        <v>601</v>
      </c>
      <c r="C603" s="2" t="str">
        <f>VLOOKUP(B603,'PUBLIC &amp; PRIVATE'!D:H,2,FALSE)</f>
        <v>1201 Riley Rd</v>
      </c>
      <c r="D603" s="2" t="str">
        <f>VLOOKUP(B603,'PUBLIC &amp; PRIVATE'!D:H,3,FALSE)</f>
        <v>New Castle</v>
      </c>
      <c r="E603" s="2" t="str">
        <f>VLOOKUP(C603,'PUBLIC &amp; PRIVATE'!E:I,4,FALSE)</f>
        <v>47362-1675</v>
      </c>
      <c r="F603" s="2"/>
      <c r="G603" s="2">
        <v>35</v>
      </c>
      <c r="H603" s="2">
        <v>38</v>
      </c>
      <c r="I603" s="4">
        <f t="shared" si="132"/>
        <v>73</v>
      </c>
      <c r="J603" s="13">
        <f t="shared" si="133"/>
        <v>7.3000000000000007</v>
      </c>
      <c r="K603" s="13">
        <f t="shared" si="134"/>
        <v>80.3</v>
      </c>
      <c r="L603" s="2">
        <v>41</v>
      </c>
      <c r="M603" s="2">
        <v>37</v>
      </c>
      <c r="N603" s="2">
        <v>57</v>
      </c>
      <c r="O603" s="4">
        <f t="shared" si="135"/>
        <v>135</v>
      </c>
      <c r="P603" s="13">
        <f t="shared" si="136"/>
        <v>13.5</v>
      </c>
      <c r="Q603" s="13">
        <f t="shared" si="137"/>
        <v>148.5</v>
      </c>
      <c r="R603" s="2">
        <v>45</v>
      </c>
      <c r="S603" s="2"/>
      <c r="T603" s="2"/>
      <c r="U603" s="4">
        <f t="shared" si="126"/>
        <v>45</v>
      </c>
      <c r="V603" s="13">
        <f t="shared" si="127"/>
        <v>4.5</v>
      </c>
      <c r="W603" s="13">
        <f t="shared" si="128"/>
        <v>49.5</v>
      </c>
      <c r="X603" s="2"/>
      <c r="Y603" s="2"/>
      <c r="Z603" s="4">
        <f t="shared" si="129"/>
        <v>0</v>
      </c>
      <c r="AA603" s="13">
        <f t="shared" si="130"/>
        <v>0</v>
      </c>
      <c r="AB603" s="13">
        <f>Z603+AA603</f>
        <v>0</v>
      </c>
      <c r="AC603" s="2"/>
      <c r="AD603" s="2"/>
      <c r="AE603" s="4">
        <f t="shared" si="131"/>
        <v>0</v>
      </c>
      <c r="AF603" s="15">
        <f>AE603*0.1</f>
        <v>0</v>
      </c>
      <c r="AG603" s="22">
        <f>AE603+AF603</f>
        <v>0</v>
      </c>
      <c r="AH603" s="64">
        <f t="shared" si="138"/>
        <v>0</v>
      </c>
      <c r="AJ603">
        <f t="shared" si="139"/>
        <v>0</v>
      </c>
      <c r="AK603">
        <f>IF(W603&gt;0,2,IF(AB603&gt;0,2,IF(AG603&gt;0,2,0)))</f>
        <v>2</v>
      </c>
      <c r="AL603">
        <v>2</v>
      </c>
      <c r="AM603" s="64">
        <f>IF(W603&gt;0,VLOOKUP(B603,EnrollmentEthnicityFreeMealsSch!B:E,4,FALSE),0)/3</f>
        <v>37.666666666666664</v>
      </c>
    </row>
    <row r="604" spans="1:39" ht="15" customHeight="1">
      <c r="A604" t="str">
        <f>VLOOKUP(B604,'PUBLIC &amp; PRIVATE'!D:I,6,FALSE)</f>
        <v>2853</v>
      </c>
      <c r="B604" s="33" t="s">
        <v>602</v>
      </c>
      <c r="C604" s="2" t="str">
        <f>VLOOKUP(B604,'PUBLIC &amp; PRIVATE'!D:H,2,FALSE)</f>
        <v>2601 S 14th St</v>
      </c>
      <c r="D604" s="2" t="str">
        <f>VLOOKUP(B604,'PUBLIC &amp; PRIVATE'!D:H,3,FALSE)</f>
        <v>New Castle</v>
      </c>
      <c r="E604" s="2" t="str">
        <f>VLOOKUP(C604,'PUBLIC &amp; PRIVATE'!E:I,4,FALSE)</f>
        <v>47362-2198</v>
      </c>
      <c r="F604" s="2">
        <v>113</v>
      </c>
      <c r="G604" s="2">
        <v>22</v>
      </c>
      <c r="H604" s="2">
        <v>15</v>
      </c>
      <c r="I604" s="4">
        <f t="shared" si="132"/>
        <v>150</v>
      </c>
      <c r="J604" s="13">
        <f t="shared" si="133"/>
        <v>15</v>
      </c>
      <c r="K604" s="13">
        <f t="shared" si="134"/>
        <v>165</v>
      </c>
      <c r="L604" s="2">
        <v>12</v>
      </c>
      <c r="M604" s="2">
        <v>1</v>
      </c>
      <c r="N604" s="2">
        <v>2</v>
      </c>
      <c r="O604" s="4">
        <f t="shared" si="135"/>
        <v>15</v>
      </c>
      <c r="P604" s="13">
        <f t="shared" si="136"/>
        <v>1.5</v>
      </c>
      <c r="Q604" s="13">
        <f t="shared" si="137"/>
        <v>16.5</v>
      </c>
      <c r="R604" s="2">
        <v>1</v>
      </c>
      <c r="S604" s="2"/>
      <c r="T604" s="2"/>
      <c r="U604" s="4">
        <f t="shared" si="126"/>
        <v>1</v>
      </c>
      <c r="V604" s="13">
        <f t="shared" si="127"/>
        <v>0.1</v>
      </c>
      <c r="W604" s="13">
        <f t="shared" si="128"/>
        <v>1.1000000000000001</v>
      </c>
      <c r="X604" s="2"/>
      <c r="Y604" s="2"/>
      <c r="Z604" s="4">
        <f t="shared" si="129"/>
        <v>0</v>
      </c>
      <c r="AA604" s="13">
        <f t="shared" si="130"/>
        <v>0</v>
      </c>
      <c r="AB604" s="13">
        <f>Z604+AA604</f>
        <v>0</v>
      </c>
      <c r="AC604" s="2"/>
      <c r="AD604" s="2"/>
      <c r="AE604" s="4">
        <f t="shared" si="131"/>
        <v>0</v>
      </c>
      <c r="AF604" s="15">
        <f>AE604*0.1</f>
        <v>0</v>
      </c>
      <c r="AG604" s="22">
        <f>AE604+AF604</f>
        <v>0</v>
      </c>
      <c r="AH604" s="64">
        <f t="shared" si="138"/>
        <v>0</v>
      </c>
      <c r="AJ604">
        <f t="shared" si="139"/>
        <v>0</v>
      </c>
      <c r="AK604">
        <f>IF(W604&gt;0,2,IF(AB604&gt;0,2,IF(AG604&gt;0,2,0)))</f>
        <v>2</v>
      </c>
      <c r="AL604">
        <v>2</v>
      </c>
      <c r="AM604" s="64">
        <f>IF(W604&gt;0,VLOOKUP(B604,EnrollmentEthnicityFreeMealsSch!B:E,4,FALSE),0)/3</f>
        <v>35.333333333333336</v>
      </c>
    </row>
    <row r="605" spans="1:39" ht="15" customHeight="1">
      <c r="A605" t="str">
        <f>VLOOKUP(B605,'PUBLIC &amp; PRIVATE'!D:I,6,FALSE)</f>
        <v>2861</v>
      </c>
      <c r="B605" s="33" t="s">
        <v>603</v>
      </c>
      <c r="C605" s="2" t="str">
        <f>VLOOKUP(B605,'PUBLIC &amp; PRIVATE'!D:H,2,FALSE)</f>
        <v>1015 S Greensboro Pike</v>
      </c>
      <c r="D605" s="2" t="str">
        <f>VLOOKUP(B605,'PUBLIC &amp; PRIVATE'!D:H,3,FALSE)</f>
        <v>New Castle</v>
      </c>
      <c r="E605" s="2" t="str">
        <f>VLOOKUP(C605,'PUBLIC &amp; PRIVATE'!E:I,4,FALSE)</f>
        <v>47362-9107</v>
      </c>
      <c r="F605" s="2"/>
      <c r="G605" s="2">
        <v>38</v>
      </c>
      <c r="H605" s="2">
        <v>40</v>
      </c>
      <c r="I605" s="4">
        <f t="shared" si="132"/>
        <v>78</v>
      </c>
      <c r="J605" s="13">
        <f t="shared" si="133"/>
        <v>7.8000000000000007</v>
      </c>
      <c r="K605" s="13">
        <f t="shared" si="134"/>
        <v>85.8</v>
      </c>
      <c r="L605" s="2">
        <v>45</v>
      </c>
      <c r="M605" s="2">
        <v>29</v>
      </c>
      <c r="N605" s="2">
        <v>44</v>
      </c>
      <c r="O605" s="4">
        <f t="shared" si="135"/>
        <v>118</v>
      </c>
      <c r="P605" s="13">
        <f t="shared" si="136"/>
        <v>11.8</v>
      </c>
      <c r="Q605" s="13">
        <f t="shared" si="137"/>
        <v>129.80000000000001</v>
      </c>
      <c r="R605" s="2">
        <v>50</v>
      </c>
      <c r="S605" s="2"/>
      <c r="T605" s="2"/>
      <c r="U605" s="4">
        <f t="shared" si="126"/>
        <v>50</v>
      </c>
      <c r="V605" s="13">
        <f t="shared" si="127"/>
        <v>5</v>
      </c>
      <c r="W605" s="13">
        <f t="shared" si="128"/>
        <v>55</v>
      </c>
      <c r="X605" s="2"/>
      <c r="Y605" s="2"/>
      <c r="Z605" s="4">
        <f t="shared" si="129"/>
        <v>0</v>
      </c>
      <c r="AA605" s="13">
        <f t="shared" si="130"/>
        <v>0</v>
      </c>
      <c r="AB605" s="13">
        <f>Z605+AA605</f>
        <v>0</v>
      </c>
      <c r="AC605" s="2"/>
      <c r="AD605" s="2"/>
      <c r="AE605" s="4">
        <f t="shared" si="131"/>
        <v>0</v>
      </c>
      <c r="AF605" s="15">
        <f>AE605*0.1</f>
        <v>0</v>
      </c>
      <c r="AG605" s="22">
        <f>AE605+AF605</f>
        <v>0</v>
      </c>
      <c r="AH605" s="64">
        <f t="shared" si="138"/>
        <v>0</v>
      </c>
      <c r="AJ605">
        <f t="shared" si="139"/>
        <v>0</v>
      </c>
      <c r="AK605">
        <f>IF(W605&gt;0,2,IF(AB605&gt;0,2,IF(AG605&gt;0,2,0)))</f>
        <v>2</v>
      </c>
      <c r="AL605">
        <v>2</v>
      </c>
      <c r="AM605" s="64">
        <f>IF(W605&gt;0,VLOOKUP(B605,EnrollmentEthnicityFreeMealsSch!B:E,4,FALSE),0)/3</f>
        <v>30.333333333333332</v>
      </c>
    </row>
    <row r="606" spans="1:39" ht="15" customHeight="1">
      <c r="A606" t="str">
        <f>VLOOKUP(B606,'PUBLIC &amp; PRIVATE'!D:I,6,FALSE)</f>
        <v>2865</v>
      </c>
      <c r="B606" s="33" t="s">
        <v>604</v>
      </c>
      <c r="C606" s="2" t="str">
        <f>VLOOKUP(B606,'PUBLIC &amp; PRIVATE'!D:H,2,FALSE)</f>
        <v>1950 Washington St</v>
      </c>
      <c r="D606" s="2" t="str">
        <f>VLOOKUP(B606,'PUBLIC &amp; PRIVATE'!D:H,3,FALSE)</f>
        <v>New Castle</v>
      </c>
      <c r="E606" s="2" t="str">
        <f>VLOOKUP(C606,'PUBLIC &amp; PRIVATE'!E:I,4,FALSE)</f>
        <v>47362-4358</v>
      </c>
      <c r="F606" s="2">
        <v>36</v>
      </c>
      <c r="G606" s="2">
        <v>47</v>
      </c>
      <c r="H606" s="2">
        <v>45</v>
      </c>
      <c r="I606" s="4">
        <f t="shared" si="132"/>
        <v>128</v>
      </c>
      <c r="J606" s="13">
        <f t="shared" si="133"/>
        <v>12.8</v>
      </c>
      <c r="K606" s="13">
        <f t="shared" si="134"/>
        <v>140.80000000000001</v>
      </c>
      <c r="L606" s="2">
        <v>47</v>
      </c>
      <c r="M606" s="2">
        <v>48</v>
      </c>
      <c r="N606" s="2">
        <v>54</v>
      </c>
      <c r="O606" s="4">
        <f t="shared" si="135"/>
        <v>149</v>
      </c>
      <c r="P606" s="13">
        <f t="shared" si="136"/>
        <v>14.9</v>
      </c>
      <c r="Q606" s="13">
        <f t="shared" si="137"/>
        <v>163.9</v>
      </c>
      <c r="R606" s="2">
        <v>55</v>
      </c>
      <c r="S606" s="2"/>
      <c r="T606" s="2"/>
      <c r="U606" s="4">
        <f t="shared" si="126"/>
        <v>55</v>
      </c>
      <c r="V606" s="13">
        <f t="shared" si="127"/>
        <v>5.5</v>
      </c>
      <c r="W606" s="13">
        <f t="shared" si="128"/>
        <v>60.5</v>
      </c>
      <c r="X606" s="2"/>
      <c r="Y606" s="2"/>
      <c r="Z606" s="4">
        <f t="shared" si="129"/>
        <v>0</v>
      </c>
      <c r="AA606" s="13">
        <f t="shared" si="130"/>
        <v>0</v>
      </c>
      <c r="AB606" s="13">
        <f>Z606+AA606</f>
        <v>0</v>
      </c>
      <c r="AC606" s="2"/>
      <c r="AD606" s="2"/>
      <c r="AE606" s="4">
        <f t="shared" si="131"/>
        <v>0</v>
      </c>
      <c r="AF606" s="15">
        <f>AE606*0.1</f>
        <v>0</v>
      </c>
      <c r="AG606" s="22">
        <f>AE606+AF606</f>
        <v>0</v>
      </c>
      <c r="AH606" s="64">
        <f t="shared" si="138"/>
        <v>0</v>
      </c>
      <c r="AJ606">
        <f t="shared" si="139"/>
        <v>0</v>
      </c>
      <c r="AK606">
        <f>IF(W606&gt;0,2,IF(AB606&gt;0,2,IF(AG606&gt;0,2,0)))</f>
        <v>2</v>
      </c>
      <c r="AL606">
        <v>2</v>
      </c>
      <c r="AM606" s="64">
        <f>IF(W606&gt;0,VLOOKUP(B606,EnrollmentEthnicityFreeMealsSch!B:E,4,FALSE),0)/3</f>
        <v>85.333333333333329</v>
      </c>
    </row>
    <row r="607" spans="1:39" ht="15" customHeight="1">
      <c r="A607" t="str">
        <f>VLOOKUP(B607,'PUBLIC &amp; PRIVATE'!D:I,6,FALSE)</f>
        <v>2869</v>
      </c>
      <c r="B607" s="33" t="s">
        <v>605</v>
      </c>
      <c r="C607" s="2" t="str">
        <f>VLOOKUP(B607,'PUBLIC &amp; PRIVATE'!D:H,2,FALSE)</f>
        <v>8149 W US Hwy 40</v>
      </c>
      <c r="D607" s="2" t="str">
        <f>VLOOKUP(B607,'PUBLIC &amp; PRIVATE'!D:H,3,FALSE)</f>
        <v>Knightstown</v>
      </c>
      <c r="E607" s="2" t="str">
        <f>VLOOKUP(C607,'PUBLIC &amp; PRIVATE'!E:I,4,FALSE)</f>
        <v>46148-0000</v>
      </c>
      <c r="F607" s="2"/>
      <c r="G607" s="2"/>
      <c r="H607" s="2"/>
      <c r="I607" s="4">
        <f t="shared" si="132"/>
        <v>0</v>
      </c>
      <c r="J607" s="13">
        <f t="shared" si="133"/>
        <v>0</v>
      </c>
      <c r="K607" s="13">
        <f t="shared" si="134"/>
        <v>0</v>
      </c>
      <c r="L607" s="2"/>
      <c r="M607" s="2"/>
      <c r="N607" s="2"/>
      <c r="O607" s="4">
        <f t="shared" si="135"/>
        <v>0</v>
      </c>
      <c r="P607" s="13">
        <f t="shared" si="136"/>
        <v>0</v>
      </c>
      <c r="Q607" s="13">
        <f t="shared" si="137"/>
        <v>0</v>
      </c>
      <c r="R607" s="2"/>
      <c r="S607" s="2"/>
      <c r="T607" s="2"/>
      <c r="U607" s="4">
        <f t="shared" si="126"/>
        <v>0</v>
      </c>
      <c r="V607" s="13">
        <f t="shared" si="127"/>
        <v>0</v>
      </c>
      <c r="W607" s="13">
        <f t="shared" si="128"/>
        <v>0</v>
      </c>
      <c r="X607" s="2">
        <v>89</v>
      </c>
      <c r="Y607" s="2">
        <v>96</v>
      </c>
      <c r="Z607" s="4">
        <f t="shared" si="129"/>
        <v>185</v>
      </c>
      <c r="AA607" s="13">
        <f t="shared" si="130"/>
        <v>18.5</v>
      </c>
      <c r="AB607" s="13">
        <f>Z607+AA607</f>
        <v>203.5</v>
      </c>
      <c r="AC607" s="2">
        <v>98</v>
      </c>
      <c r="AD607" s="2">
        <v>90</v>
      </c>
      <c r="AE607" s="4">
        <f t="shared" si="131"/>
        <v>188</v>
      </c>
      <c r="AF607" s="15">
        <f>AE607*0.1</f>
        <v>18.8</v>
      </c>
      <c r="AG607" s="22">
        <f>AE607+AF607</f>
        <v>206.8</v>
      </c>
      <c r="AH607" s="64">
        <f t="shared" si="138"/>
        <v>41.360000000000007</v>
      </c>
      <c r="AJ607">
        <f t="shared" si="139"/>
        <v>1</v>
      </c>
      <c r="AK607">
        <f>IF(W607&gt;0,2,IF(AB607&gt;0,2,IF(AG607&gt;0,2,0)))</f>
        <v>2</v>
      </c>
      <c r="AL607">
        <v>2</v>
      </c>
      <c r="AM607" s="64">
        <f>IF(W607&gt;0,VLOOKUP(B607,EnrollmentEthnicityFreeMealsSch!B:E,4,FALSE),0)/3</f>
        <v>0</v>
      </c>
    </row>
    <row r="608" spans="1:39" ht="15" customHeight="1">
      <c r="A608" t="str">
        <f>VLOOKUP(B608,'PUBLIC &amp; PRIVATE'!D:I,6,FALSE)</f>
        <v>2870</v>
      </c>
      <c r="B608" s="33" t="s">
        <v>606</v>
      </c>
      <c r="C608" s="2" t="str">
        <f>VLOOKUP(B608,'PUBLIC &amp; PRIVATE'!D:H,2,FALSE)</f>
        <v>1 Panther Trl</v>
      </c>
      <c r="D608" s="2" t="str">
        <f>VLOOKUP(B608,'PUBLIC &amp; PRIVATE'!D:H,3,FALSE)</f>
        <v>Knightstown</v>
      </c>
      <c r="E608" s="2" t="str">
        <f>VLOOKUP(C608,'PUBLIC &amp; PRIVATE'!E:I,4,FALSE)</f>
        <v>46148-1097</v>
      </c>
      <c r="F608" s="2"/>
      <c r="G608" s="2"/>
      <c r="H608" s="2"/>
      <c r="I608" s="4">
        <f t="shared" si="132"/>
        <v>0</v>
      </c>
      <c r="J608" s="13">
        <f t="shared" si="133"/>
        <v>0</v>
      </c>
      <c r="K608" s="13">
        <f t="shared" si="134"/>
        <v>0</v>
      </c>
      <c r="L608" s="2"/>
      <c r="M608" s="2">
        <v>80</v>
      </c>
      <c r="N608" s="2">
        <v>76</v>
      </c>
      <c r="O608" s="4">
        <f t="shared" si="135"/>
        <v>156</v>
      </c>
      <c r="P608" s="13">
        <f t="shared" si="136"/>
        <v>15.600000000000001</v>
      </c>
      <c r="Q608" s="13">
        <f t="shared" si="137"/>
        <v>171.6</v>
      </c>
      <c r="R608" s="2">
        <v>87</v>
      </c>
      <c r="S608" s="2">
        <v>91</v>
      </c>
      <c r="T608" s="2">
        <v>78</v>
      </c>
      <c r="U608" s="4">
        <f t="shared" si="126"/>
        <v>256</v>
      </c>
      <c r="V608" s="13">
        <f t="shared" si="127"/>
        <v>25.6</v>
      </c>
      <c r="W608" s="13">
        <f t="shared" si="128"/>
        <v>281.60000000000002</v>
      </c>
      <c r="X608" s="2"/>
      <c r="Y608" s="2"/>
      <c r="Z608" s="4">
        <f t="shared" si="129"/>
        <v>0</v>
      </c>
      <c r="AA608" s="13">
        <f t="shared" si="130"/>
        <v>0</v>
      </c>
      <c r="AB608" s="13">
        <f>Z608+AA608</f>
        <v>0</v>
      </c>
      <c r="AC608" s="2"/>
      <c r="AD608" s="2"/>
      <c r="AE608" s="4">
        <f t="shared" si="131"/>
        <v>0</v>
      </c>
      <c r="AF608" s="15">
        <f>AE608*0.1</f>
        <v>0</v>
      </c>
      <c r="AG608" s="22">
        <f>AE608+AF608</f>
        <v>0</v>
      </c>
      <c r="AH608" s="64">
        <f t="shared" si="138"/>
        <v>0</v>
      </c>
      <c r="AJ608">
        <f t="shared" si="139"/>
        <v>0</v>
      </c>
      <c r="AK608">
        <f>IF(W608&gt;0,2,IF(AB608&gt;0,2,IF(AG608&gt;0,2,0)))</f>
        <v>2</v>
      </c>
      <c r="AL608">
        <v>2</v>
      </c>
      <c r="AM608" s="64">
        <f>IF(W608&gt;0,VLOOKUP(B608,EnrollmentEthnicityFreeMealsSch!B:E,4,FALSE),0)/3</f>
        <v>74</v>
      </c>
    </row>
    <row r="609" spans="1:39" ht="15" customHeight="1">
      <c r="A609" t="str">
        <f>VLOOKUP(B609,'PUBLIC &amp; PRIVATE'!D:I,6,FALSE)</f>
        <v>2887</v>
      </c>
      <c r="B609" s="33" t="s">
        <v>607</v>
      </c>
      <c r="C609" s="2" t="str">
        <f>VLOOKUP(B609,'PUBLIC &amp; PRIVATE'!D:H,2,FALSE)</f>
        <v>8632 S SR 109</v>
      </c>
      <c r="D609" s="2" t="str">
        <f>VLOOKUP(B609,'PUBLIC &amp; PRIVATE'!D:H,3,FALSE)</f>
        <v>Knightstown</v>
      </c>
      <c r="E609" s="2" t="str">
        <f>VLOOKUP(C609,'PUBLIC &amp; PRIVATE'!E:I,4,FALSE)</f>
        <v>46148-1099</v>
      </c>
      <c r="F609" s="2">
        <v>73</v>
      </c>
      <c r="G609" s="2">
        <v>71</v>
      </c>
      <c r="H609" s="2">
        <v>76</v>
      </c>
      <c r="I609" s="4">
        <f t="shared" si="132"/>
        <v>220</v>
      </c>
      <c r="J609" s="13">
        <f t="shared" si="133"/>
        <v>22</v>
      </c>
      <c r="K609" s="13">
        <f t="shared" si="134"/>
        <v>242</v>
      </c>
      <c r="L609" s="2">
        <v>80</v>
      </c>
      <c r="M609" s="2"/>
      <c r="N609" s="2"/>
      <c r="O609" s="4">
        <f t="shared" si="135"/>
        <v>80</v>
      </c>
      <c r="P609" s="13">
        <f t="shared" si="136"/>
        <v>8</v>
      </c>
      <c r="Q609" s="13">
        <f t="shared" si="137"/>
        <v>88</v>
      </c>
      <c r="R609" s="2"/>
      <c r="S609" s="2"/>
      <c r="T609" s="2"/>
      <c r="U609" s="4">
        <f t="shared" si="126"/>
        <v>0</v>
      </c>
      <c r="V609" s="13">
        <f t="shared" si="127"/>
        <v>0</v>
      </c>
      <c r="W609" s="13">
        <f t="shared" si="128"/>
        <v>0</v>
      </c>
      <c r="X609" s="2"/>
      <c r="Y609" s="2"/>
      <c r="Z609" s="4">
        <f t="shared" si="129"/>
        <v>0</v>
      </c>
      <c r="AA609" s="13">
        <f t="shared" si="130"/>
        <v>0</v>
      </c>
      <c r="AB609" s="13">
        <f>Z609+AA609</f>
        <v>0</v>
      </c>
      <c r="AC609" s="2"/>
      <c r="AD609" s="2"/>
      <c r="AE609" s="4">
        <f t="shared" si="131"/>
        <v>0</v>
      </c>
      <c r="AF609" s="15">
        <f>AE609*0.1</f>
        <v>0</v>
      </c>
      <c r="AG609" s="22">
        <f>AE609+AF609</f>
        <v>0</v>
      </c>
      <c r="AH609" s="64">
        <f t="shared" si="138"/>
        <v>0</v>
      </c>
      <c r="AJ609">
        <f t="shared" si="139"/>
        <v>0</v>
      </c>
      <c r="AK609">
        <f>IF(W609&gt;0,2,IF(AB609&gt;0,2,IF(AG609&gt;0,2,0)))</f>
        <v>0</v>
      </c>
      <c r="AL609">
        <v>2</v>
      </c>
      <c r="AM609" s="64">
        <f>IF(W609&gt;0,VLOOKUP(B609,EnrollmentEthnicityFreeMealsSch!B:E,4,FALSE),0)/3</f>
        <v>0</v>
      </c>
    </row>
    <row r="610" spans="1:39" ht="15" customHeight="1">
      <c r="A610" t="str">
        <f>VLOOKUP(B610,'PUBLIC &amp; PRIVATE'!D:I,6,FALSE)</f>
        <v>2894</v>
      </c>
      <c r="B610" s="33" t="s">
        <v>608</v>
      </c>
      <c r="C610" s="2" t="str">
        <f>VLOOKUP(B610,'PUBLIC &amp; PRIVATE'!D:H,2,FALSE)</f>
        <v>3794 E CR 300 S</v>
      </c>
      <c r="D610" s="2" t="str">
        <f>VLOOKUP(B610,'PUBLIC &amp; PRIVATE'!D:H,3,FALSE)</f>
        <v>Kokomo</v>
      </c>
      <c r="E610" s="2" t="str">
        <f>VLOOKUP(C610,'PUBLIC &amp; PRIVATE'!E:I,4,FALSE)</f>
        <v>46902-9509</v>
      </c>
      <c r="F610" s="2"/>
      <c r="G610" s="2"/>
      <c r="H610" s="2"/>
      <c r="I610" s="4">
        <f t="shared" si="132"/>
        <v>0</v>
      </c>
      <c r="J610" s="13">
        <f t="shared" si="133"/>
        <v>0</v>
      </c>
      <c r="K610" s="13">
        <f t="shared" si="134"/>
        <v>0</v>
      </c>
      <c r="L610" s="2"/>
      <c r="M610" s="2"/>
      <c r="N610" s="2"/>
      <c r="O610" s="4">
        <f t="shared" si="135"/>
        <v>0</v>
      </c>
      <c r="P610" s="13">
        <f t="shared" si="136"/>
        <v>0</v>
      </c>
      <c r="Q610" s="13">
        <f t="shared" si="137"/>
        <v>0</v>
      </c>
      <c r="R610" s="2"/>
      <c r="S610" s="2"/>
      <c r="T610" s="2"/>
      <c r="U610" s="4">
        <f t="shared" si="126"/>
        <v>0</v>
      </c>
      <c r="V610" s="13">
        <f t="shared" si="127"/>
        <v>0</v>
      </c>
      <c r="W610" s="13">
        <f t="shared" si="128"/>
        <v>0</v>
      </c>
      <c r="X610" s="2">
        <v>92</v>
      </c>
      <c r="Y610" s="2">
        <v>107</v>
      </c>
      <c r="Z610" s="4">
        <f t="shared" si="129"/>
        <v>199</v>
      </c>
      <c r="AA610" s="13">
        <f t="shared" si="130"/>
        <v>19.900000000000002</v>
      </c>
      <c r="AB610" s="13">
        <f>Z610+AA610</f>
        <v>218.9</v>
      </c>
      <c r="AC610" s="2">
        <v>92</v>
      </c>
      <c r="AD610" s="2">
        <v>111</v>
      </c>
      <c r="AE610" s="4">
        <f t="shared" si="131"/>
        <v>203</v>
      </c>
      <c r="AF610" s="15">
        <f>AE610*0.1</f>
        <v>20.3</v>
      </c>
      <c r="AG610" s="22">
        <f>AE610+AF610</f>
        <v>223.3</v>
      </c>
      <c r="AH610" s="64">
        <f t="shared" si="138"/>
        <v>44.660000000000004</v>
      </c>
      <c r="AJ610">
        <f t="shared" si="139"/>
        <v>1</v>
      </c>
      <c r="AK610">
        <f>IF(W610&gt;0,2,IF(AB610&gt;0,2,IF(AG610&gt;0,2,0)))</f>
        <v>2</v>
      </c>
      <c r="AL610">
        <v>2</v>
      </c>
      <c r="AM610" s="64">
        <f>IF(W610&gt;0,VLOOKUP(B610,EnrollmentEthnicityFreeMealsSch!B:E,4,FALSE),0)/3</f>
        <v>0</v>
      </c>
    </row>
    <row r="611" spans="1:39" ht="15" customHeight="1">
      <c r="A611" t="str">
        <f>VLOOKUP(B611,'PUBLIC &amp; PRIVATE'!D:I,6,FALSE)</f>
        <v>2895</v>
      </c>
      <c r="B611" s="33" t="s">
        <v>609</v>
      </c>
      <c r="C611" s="2" t="str">
        <f>VLOOKUP(B611,'PUBLIC &amp; PRIVATE'!D:H,2,FALSE)</f>
        <v>5500 Wea Dr</v>
      </c>
      <c r="D611" s="2" t="str">
        <f>VLOOKUP(B611,'PUBLIC &amp; PRIVATE'!D:H,3,FALSE)</f>
        <v>Kokomo</v>
      </c>
      <c r="E611" s="2" t="str">
        <f>VLOOKUP(C611,'PUBLIC &amp; PRIVATE'!E:I,4,FALSE)</f>
        <v>46902-5499</v>
      </c>
      <c r="F611" s="2">
        <v>99</v>
      </c>
      <c r="G611" s="2">
        <v>105</v>
      </c>
      <c r="H611" s="2">
        <v>100</v>
      </c>
      <c r="I611" s="4">
        <f t="shared" si="132"/>
        <v>304</v>
      </c>
      <c r="J611" s="13">
        <f t="shared" si="133"/>
        <v>30.400000000000002</v>
      </c>
      <c r="K611" s="13">
        <f t="shared" si="134"/>
        <v>334.4</v>
      </c>
      <c r="L611" s="2">
        <v>100</v>
      </c>
      <c r="M611" s="2">
        <v>91</v>
      </c>
      <c r="N611" s="2">
        <v>97</v>
      </c>
      <c r="O611" s="4">
        <f t="shared" si="135"/>
        <v>288</v>
      </c>
      <c r="P611" s="13">
        <f t="shared" si="136"/>
        <v>28.8</v>
      </c>
      <c r="Q611" s="13">
        <f t="shared" si="137"/>
        <v>316.8</v>
      </c>
      <c r="R611" s="2"/>
      <c r="S611" s="2"/>
      <c r="T611" s="2"/>
      <c r="U611" s="4">
        <f t="shared" si="126"/>
        <v>0</v>
      </c>
      <c r="V611" s="13">
        <f t="shared" si="127"/>
        <v>0</v>
      </c>
      <c r="W611" s="13">
        <f t="shared" si="128"/>
        <v>0</v>
      </c>
      <c r="X611" s="2"/>
      <c r="Y611" s="2"/>
      <c r="Z611" s="4">
        <f t="shared" si="129"/>
        <v>0</v>
      </c>
      <c r="AA611" s="13">
        <f t="shared" si="130"/>
        <v>0</v>
      </c>
      <c r="AB611" s="13">
        <f>Z611+AA611</f>
        <v>0</v>
      </c>
      <c r="AC611" s="2"/>
      <c r="AD611" s="2"/>
      <c r="AE611" s="4">
        <f t="shared" si="131"/>
        <v>0</v>
      </c>
      <c r="AF611" s="15">
        <f>AE611*0.1</f>
        <v>0</v>
      </c>
      <c r="AG611" s="22">
        <f>AE611+AF611</f>
        <v>0</v>
      </c>
      <c r="AH611" s="64">
        <f t="shared" si="138"/>
        <v>0</v>
      </c>
      <c r="AJ611">
        <f t="shared" si="139"/>
        <v>0</v>
      </c>
      <c r="AK611">
        <f>IF(W611&gt;0,2,IF(AB611&gt;0,2,IF(AG611&gt;0,2,0)))</f>
        <v>0</v>
      </c>
      <c r="AL611">
        <v>2</v>
      </c>
      <c r="AM611" s="64">
        <f>IF(W611&gt;0,VLOOKUP(B611,EnrollmentEthnicityFreeMealsSch!B:E,4,FALSE),0)/3</f>
        <v>0</v>
      </c>
    </row>
    <row r="612" spans="1:39" ht="15" customHeight="1">
      <c r="A612" t="str">
        <f>VLOOKUP(B612,'PUBLIC &amp; PRIVATE'!D:I,6,FALSE)</f>
        <v>2896</v>
      </c>
      <c r="B612" s="33" t="s">
        <v>610</v>
      </c>
      <c r="C612" s="2" t="str">
        <f>VLOOKUP(B612,'PUBLIC &amp; PRIVATE'!D:H,2,FALSE)</f>
        <v>3794 E CR 300 S</v>
      </c>
      <c r="D612" s="2" t="str">
        <f>VLOOKUP(B612,'PUBLIC &amp; PRIVATE'!D:H,3,FALSE)</f>
        <v>Kokomo</v>
      </c>
      <c r="E612" s="2" t="str">
        <f>VLOOKUP(C612,'PUBLIC &amp; PRIVATE'!E:I,4,FALSE)</f>
        <v>46902-9509</v>
      </c>
      <c r="F612" s="2"/>
      <c r="G612" s="2"/>
      <c r="H612" s="2"/>
      <c r="I612" s="4">
        <f t="shared" si="132"/>
        <v>0</v>
      </c>
      <c r="J612" s="13">
        <f t="shared" si="133"/>
        <v>0</v>
      </c>
      <c r="K612" s="13">
        <f t="shared" si="134"/>
        <v>0</v>
      </c>
      <c r="L612" s="2"/>
      <c r="M612" s="2"/>
      <c r="N612" s="2"/>
      <c r="O612" s="4">
        <f t="shared" si="135"/>
        <v>0</v>
      </c>
      <c r="P612" s="13">
        <f t="shared" si="136"/>
        <v>0</v>
      </c>
      <c r="Q612" s="13">
        <f t="shared" si="137"/>
        <v>0</v>
      </c>
      <c r="R612" s="2">
        <v>92</v>
      </c>
      <c r="S612" s="2">
        <v>82</v>
      </c>
      <c r="T612" s="2">
        <v>99</v>
      </c>
      <c r="U612" s="4">
        <f t="shared" si="126"/>
        <v>273</v>
      </c>
      <c r="V612" s="13">
        <f t="shared" si="127"/>
        <v>27.3</v>
      </c>
      <c r="W612" s="13">
        <f t="shared" si="128"/>
        <v>300.3</v>
      </c>
      <c r="X612" s="2"/>
      <c r="Y612" s="2"/>
      <c r="Z612" s="4">
        <f t="shared" si="129"/>
        <v>0</v>
      </c>
      <c r="AA612" s="13">
        <f t="shared" si="130"/>
        <v>0</v>
      </c>
      <c r="AB612" s="13">
        <f>Z612+AA612</f>
        <v>0</v>
      </c>
      <c r="AC612" s="2"/>
      <c r="AD612" s="2"/>
      <c r="AE612" s="4">
        <f t="shared" si="131"/>
        <v>0</v>
      </c>
      <c r="AF612" s="15">
        <f>AE612*0.1</f>
        <v>0</v>
      </c>
      <c r="AG612" s="22">
        <f>AE612+AF612</f>
        <v>0</v>
      </c>
      <c r="AH612" s="64">
        <f t="shared" si="138"/>
        <v>0</v>
      </c>
      <c r="AJ612">
        <f t="shared" si="139"/>
        <v>0</v>
      </c>
      <c r="AK612">
        <f>IF(W612&gt;0,2,IF(AB612&gt;0,2,IF(AG612&gt;0,2,0)))</f>
        <v>2</v>
      </c>
      <c r="AL612">
        <v>2</v>
      </c>
      <c r="AM612" s="64">
        <f>IF(W612&gt;0,VLOOKUP(B612,EnrollmentEthnicityFreeMealsSch!B:E,4,FALSE),0)/3</f>
        <v>58.666666666666664</v>
      </c>
    </row>
    <row r="613" spans="1:39" ht="15" customHeight="1">
      <c r="A613" t="str">
        <f>VLOOKUP(B613,'PUBLIC &amp; PRIVATE'!D:I,6,FALSE)</f>
        <v>2897</v>
      </c>
      <c r="B613" s="33" t="s">
        <v>611</v>
      </c>
      <c r="C613" s="2" t="str">
        <f>VLOOKUP(B613,'PUBLIC &amp; PRIVATE'!D:H,2,FALSE)</f>
        <v>3431 N 400 W</v>
      </c>
      <c r="D613" s="2" t="str">
        <f>VLOOKUP(B613,'PUBLIC &amp; PRIVATE'!D:H,3,FALSE)</f>
        <v>Kokomo</v>
      </c>
      <c r="E613" s="2" t="str">
        <f>VLOOKUP(C613,'PUBLIC &amp; PRIVATE'!E:I,4,FALSE)</f>
        <v>46901-9108</v>
      </c>
      <c r="F613" s="2"/>
      <c r="G613" s="2"/>
      <c r="H613" s="2"/>
      <c r="I613" s="4">
        <f t="shared" si="132"/>
        <v>0</v>
      </c>
      <c r="J613" s="13">
        <f t="shared" si="133"/>
        <v>0</v>
      </c>
      <c r="K613" s="13">
        <f t="shared" si="134"/>
        <v>0</v>
      </c>
      <c r="L613" s="2"/>
      <c r="M613" s="2"/>
      <c r="N613" s="2"/>
      <c r="O613" s="4">
        <f t="shared" si="135"/>
        <v>0</v>
      </c>
      <c r="P613" s="13">
        <f t="shared" si="136"/>
        <v>0</v>
      </c>
      <c r="Q613" s="13">
        <f t="shared" si="137"/>
        <v>0</v>
      </c>
      <c r="R613" s="2"/>
      <c r="S613" s="2"/>
      <c r="T613" s="2"/>
      <c r="U613" s="4">
        <f t="shared" si="126"/>
        <v>0</v>
      </c>
      <c r="V613" s="13">
        <f t="shared" si="127"/>
        <v>0</v>
      </c>
      <c r="W613" s="13">
        <f t="shared" si="128"/>
        <v>0</v>
      </c>
      <c r="X613" s="2">
        <v>149</v>
      </c>
      <c r="Y613" s="2">
        <v>155</v>
      </c>
      <c r="Z613" s="4">
        <f t="shared" si="129"/>
        <v>304</v>
      </c>
      <c r="AA613" s="13">
        <f t="shared" si="130"/>
        <v>30.400000000000002</v>
      </c>
      <c r="AB613" s="13">
        <f>Z613+AA613</f>
        <v>334.4</v>
      </c>
      <c r="AC613" s="2">
        <v>142</v>
      </c>
      <c r="AD613" s="2">
        <v>120</v>
      </c>
      <c r="AE613" s="4">
        <f t="shared" si="131"/>
        <v>262</v>
      </c>
      <c r="AF613" s="15">
        <f>AE613*0.1</f>
        <v>26.200000000000003</v>
      </c>
      <c r="AG613" s="22">
        <f>AE613+AF613</f>
        <v>288.2</v>
      </c>
      <c r="AH613" s="64">
        <f t="shared" si="138"/>
        <v>57.64</v>
      </c>
      <c r="AJ613">
        <f t="shared" si="139"/>
        <v>1</v>
      </c>
      <c r="AK613">
        <f>IF(W613&gt;0,2,IF(AB613&gt;0,2,IF(AG613&gt;0,2,0)))</f>
        <v>2</v>
      </c>
      <c r="AL613">
        <v>2</v>
      </c>
      <c r="AM613" s="64">
        <f>IF(W613&gt;0,VLOOKUP(B613,EnrollmentEthnicityFreeMealsSch!B:E,4,FALSE),0)/3</f>
        <v>0</v>
      </c>
    </row>
    <row r="614" spans="1:39" ht="15" customHeight="1">
      <c r="A614" t="str">
        <f>VLOOKUP(B614,'PUBLIC &amp; PRIVATE'!D:I,6,FALSE)</f>
        <v>2904</v>
      </c>
      <c r="B614" s="33" t="s">
        <v>612</v>
      </c>
      <c r="C614" s="2" t="str">
        <f>VLOOKUP(B614,'PUBLIC &amp; PRIVATE'!D:H,2,FALSE)</f>
        <v>4223 W Rd 350 N</v>
      </c>
      <c r="D614" s="2" t="str">
        <f>VLOOKUP(B614,'PUBLIC &amp; PRIVATE'!D:H,3,FALSE)</f>
        <v>Kokomo</v>
      </c>
      <c r="E614" s="2" t="str">
        <f>VLOOKUP(C614,'PUBLIC &amp; PRIVATE'!E:I,4,FALSE)</f>
        <v>46901-9120</v>
      </c>
      <c r="F614" s="2">
        <v>92</v>
      </c>
      <c r="G614" s="2">
        <v>101</v>
      </c>
      <c r="H614" s="2">
        <v>85</v>
      </c>
      <c r="I614" s="4">
        <f t="shared" si="132"/>
        <v>278</v>
      </c>
      <c r="J614" s="13">
        <f t="shared" si="133"/>
        <v>27.8</v>
      </c>
      <c r="K614" s="13">
        <f t="shared" si="134"/>
        <v>305.8</v>
      </c>
      <c r="L614" s="2">
        <v>102</v>
      </c>
      <c r="M614" s="2">
        <v>105</v>
      </c>
      <c r="N614" s="2">
        <v>102</v>
      </c>
      <c r="O614" s="4">
        <f t="shared" si="135"/>
        <v>309</v>
      </c>
      <c r="P614" s="13">
        <f t="shared" si="136"/>
        <v>30.900000000000002</v>
      </c>
      <c r="Q614" s="13">
        <f t="shared" si="137"/>
        <v>339.9</v>
      </c>
      <c r="R614" s="2">
        <v>102</v>
      </c>
      <c r="S614" s="2"/>
      <c r="T614" s="2"/>
      <c r="U614" s="4">
        <f t="shared" si="126"/>
        <v>102</v>
      </c>
      <c r="V614" s="13">
        <f t="shared" si="127"/>
        <v>10.200000000000001</v>
      </c>
      <c r="W614" s="13">
        <f t="shared" si="128"/>
        <v>112.2</v>
      </c>
      <c r="X614" s="2"/>
      <c r="Y614" s="2"/>
      <c r="Z614" s="4">
        <f t="shared" si="129"/>
        <v>0</v>
      </c>
      <c r="AA614" s="13">
        <f t="shared" si="130"/>
        <v>0</v>
      </c>
      <c r="AB614" s="13">
        <f>Z614+AA614</f>
        <v>0</v>
      </c>
      <c r="AC614" s="2"/>
      <c r="AD614" s="2"/>
      <c r="AE614" s="4">
        <f t="shared" si="131"/>
        <v>0</v>
      </c>
      <c r="AF614" s="15">
        <f>AE614*0.1</f>
        <v>0</v>
      </c>
      <c r="AG614" s="22">
        <f>AE614+AF614</f>
        <v>0</v>
      </c>
      <c r="AH614" s="64">
        <f t="shared" si="138"/>
        <v>0</v>
      </c>
      <c r="AJ614">
        <f t="shared" si="139"/>
        <v>0</v>
      </c>
      <c r="AK614">
        <f>IF(W614&gt;0,2,IF(AB614&gt;0,2,IF(AG614&gt;0,2,0)))</f>
        <v>2</v>
      </c>
      <c r="AL614">
        <v>2</v>
      </c>
      <c r="AM614" s="64">
        <f>IF(W614&gt;0,VLOOKUP(B614,EnrollmentEthnicityFreeMealsSch!B:E,4,FALSE),0)/3</f>
        <v>47.333333333333336</v>
      </c>
    </row>
    <row r="615" spans="1:39" ht="15" customHeight="1">
      <c r="A615" t="str">
        <f>VLOOKUP(B615,'PUBLIC &amp; PRIVATE'!D:I,6,FALSE)</f>
        <v>2905</v>
      </c>
      <c r="B615" s="33" t="s">
        <v>613</v>
      </c>
      <c r="C615" s="2" t="str">
        <f>VLOOKUP(B615,'PUBLIC &amp; PRIVATE'!D:H,2,FALSE)</f>
        <v>3526 N 300 E</v>
      </c>
      <c r="D615" s="2" t="str">
        <f>VLOOKUP(B615,'PUBLIC &amp; PRIVATE'!D:H,3,FALSE)</f>
        <v>Kokomo</v>
      </c>
      <c r="E615" s="2" t="str">
        <f>VLOOKUP(C615,'PUBLIC &amp; PRIVATE'!E:I,4,FALSE)</f>
        <v>46901-9360</v>
      </c>
      <c r="F615" s="2">
        <v>36</v>
      </c>
      <c r="G615" s="2">
        <v>37</v>
      </c>
      <c r="H615" s="2">
        <v>34</v>
      </c>
      <c r="I615" s="4">
        <f t="shared" si="132"/>
        <v>107</v>
      </c>
      <c r="J615" s="13">
        <f t="shared" si="133"/>
        <v>10.700000000000001</v>
      </c>
      <c r="K615" s="13">
        <f t="shared" si="134"/>
        <v>117.7</v>
      </c>
      <c r="L615" s="2">
        <v>42</v>
      </c>
      <c r="M615" s="2">
        <v>35</v>
      </c>
      <c r="N615" s="2">
        <v>40</v>
      </c>
      <c r="O615" s="4">
        <f t="shared" si="135"/>
        <v>117</v>
      </c>
      <c r="P615" s="13">
        <f t="shared" si="136"/>
        <v>11.700000000000001</v>
      </c>
      <c r="Q615" s="13">
        <f t="shared" si="137"/>
        <v>128.69999999999999</v>
      </c>
      <c r="R615" s="2">
        <v>46</v>
      </c>
      <c r="S615" s="2"/>
      <c r="T615" s="2"/>
      <c r="U615" s="4">
        <f t="shared" si="126"/>
        <v>46</v>
      </c>
      <c r="V615" s="13">
        <f t="shared" si="127"/>
        <v>4.6000000000000005</v>
      </c>
      <c r="W615" s="13">
        <f t="shared" si="128"/>
        <v>50.6</v>
      </c>
      <c r="X615" s="2"/>
      <c r="Y615" s="2"/>
      <c r="Z615" s="4">
        <f t="shared" si="129"/>
        <v>0</v>
      </c>
      <c r="AA615" s="13">
        <f t="shared" si="130"/>
        <v>0</v>
      </c>
      <c r="AB615" s="13">
        <f>Z615+AA615</f>
        <v>0</v>
      </c>
      <c r="AC615" s="2"/>
      <c r="AD615" s="2"/>
      <c r="AE615" s="4">
        <f t="shared" si="131"/>
        <v>0</v>
      </c>
      <c r="AF615" s="15">
        <f>AE615*0.1</f>
        <v>0</v>
      </c>
      <c r="AG615" s="22">
        <f>AE615+AF615</f>
        <v>0</v>
      </c>
      <c r="AH615" s="64">
        <f t="shared" si="138"/>
        <v>0</v>
      </c>
      <c r="AJ615">
        <f t="shared" si="139"/>
        <v>0</v>
      </c>
      <c r="AK615">
        <f>IF(W615&gt;0,2,IF(AB615&gt;0,2,IF(AG615&gt;0,2,0)))</f>
        <v>2</v>
      </c>
      <c r="AL615">
        <v>2</v>
      </c>
      <c r="AM615" s="64">
        <f>IF(W615&gt;0,VLOOKUP(B615,EnrollmentEthnicityFreeMealsSch!B:E,4,FALSE),0)/3</f>
        <v>41.333333333333336</v>
      </c>
    </row>
    <row r="616" spans="1:39" ht="15" customHeight="1">
      <c r="A616" t="str">
        <f>VLOOKUP(B616,'PUBLIC &amp; PRIVATE'!D:I,6,FALSE)</f>
        <v>2907</v>
      </c>
      <c r="B616" s="33" t="s">
        <v>614</v>
      </c>
      <c r="C616" s="2" t="str">
        <f>VLOOKUP(B616,'PUBLIC &amp; PRIVATE'!D:H,2,FALSE)</f>
        <v>3431 N 400 W</v>
      </c>
      <c r="D616" s="2" t="str">
        <f>VLOOKUP(B616,'PUBLIC &amp; PRIVATE'!D:H,3,FALSE)</f>
        <v>Kokomo</v>
      </c>
      <c r="E616" s="2" t="str">
        <f>VLOOKUP(C616,'PUBLIC &amp; PRIVATE'!E:I,4,FALSE)</f>
        <v>46901-9108</v>
      </c>
      <c r="F616" s="2"/>
      <c r="G616" s="2"/>
      <c r="H616" s="2"/>
      <c r="I616" s="4">
        <f t="shared" si="132"/>
        <v>0</v>
      </c>
      <c r="J616" s="13">
        <f t="shared" si="133"/>
        <v>0</v>
      </c>
      <c r="K616" s="13">
        <f t="shared" si="134"/>
        <v>0</v>
      </c>
      <c r="L616" s="2"/>
      <c r="M616" s="2"/>
      <c r="N616" s="2"/>
      <c r="O616" s="4">
        <f t="shared" si="135"/>
        <v>0</v>
      </c>
      <c r="P616" s="13">
        <f t="shared" si="136"/>
        <v>0</v>
      </c>
      <c r="Q616" s="13">
        <f t="shared" si="137"/>
        <v>0</v>
      </c>
      <c r="R616" s="2"/>
      <c r="S616" s="2">
        <v>137</v>
      </c>
      <c r="T616" s="2">
        <v>153</v>
      </c>
      <c r="U616" s="4">
        <f t="shared" si="126"/>
        <v>290</v>
      </c>
      <c r="V616" s="13">
        <f t="shared" si="127"/>
        <v>29</v>
      </c>
      <c r="W616" s="13">
        <f t="shared" si="128"/>
        <v>319</v>
      </c>
      <c r="X616" s="2"/>
      <c r="Y616" s="2"/>
      <c r="Z616" s="4">
        <f t="shared" si="129"/>
        <v>0</v>
      </c>
      <c r="AA616" s="13">
        <f t="shared" si="130"/>
        <v>0</v>
      </c>
      <c r="AB616" s="13">
        <f>Z616+AA616</f>
        <v>0</v>
      </c>
      <c r="AC616" s="2"/>
      <c r="AD616" s="2"/>
      <c r="AE616" s="4">
        <f t="shared" si="131"/>
        <v>0</v>
      </c>
      <c r="AF616" s="15">
        <f>AE616*0.1</f>
        <v>0</v>
      </c>
      <c r="AG616" s="22">
        <f>AE616+AF616</f>
        <v>0</v>
      </c>
      <c r="AH616" s="64">
        <f t="shared" si="138"/>
        <v>0</v>
      </c>
      <c r="AJ616">
        <f t="shared" si="139"/>
        <v>0</v>
      </c>
      <c r="AK616">
        <f>IF(W616&gt;0,2,IF(AB616&gt;0,2,IF(AG616&gt;0,2,0)))</f>
        <v>2</v>
      </c>
      <c r="AL616">
        <v>2</v>
      </c>
      <c r="AM616" s="64">
        <f>IF(W616&gt;0,VLOOKUP(B616,EnrollmentEthnicityFreeMealsSch!B:E,4,FALSE),0)/3</f>
        <v>27.333333333333332</v>
      </c>
    </row>
    <row r="617" spans="1:39" ht="15" customHeight="1">
      <c r="A617" t="str">
        <f>VLOOKUP(B617,'PUBLIC &amp; PRIVATE'!D:I,6,FALSE)</f>
        <v>2909</v>
      </c>
      <c r="B617" s="33" t="s">
        <v>615</v>
      </c>
      <c r="C617" s="2" t="str">
        <f>VLOOKUP(B617,'PUBLIC &amp; PRIVATE'!D:H,2,FALSE)</f>
        <v>308 S Harrison St</v>
      </c>
      <c r="D617" s="2" t="str">
        <f>VLOOKUP(B617,'PUBLIC &amp; PRIVATE'!D:H,3,FALSE)</f>
        <v>Greentown</v>
      </c>
      <c r="E617" s="2" t="str">
        <f>VLOOKUP(C617,'PUBLIC &amp; PRIVATE'!E:I,4,FALSE)</f>
        <v>46936-1493</v>
      </c>
      <c r="F617" s="2">
        <v>99</v>
      </c>
      <c r="G617" s="2">
        <v>106</v>
      </c>
      <c r="H617" s="2">
        <v>99</v>
      </c>
      <c r="I617" s="4">
        <f t="shared" si="132"/>
        <v>304</v>
      </c>
      <c r="J617" s="13">
        <f t="shared" si="133"/>
        <v>30.400000000000002</v>
      </c>
      <c r="K617" s="13">
        <f t="shared" si="134"/>
        <v>334.4</v>
      </c>
      <c r="L617" s="2">
        <v>107</v>
      </c>
      <c r="M617" s="2">
        <v>109</v>
      </c>
      <c r="N617" s="2">
        <v>120</v>
      </c>
      <c r="O617" s="4">
        <f t="shared" si="135"/>
        <v>336</v>
      </c>
      <c r="P617" s="13">
        <f t="shared" si="136"/>
        <v>33.6</v>
      </c>
      <c r="Q617" s="13">
        <f t="shared" si="137"/>
        <v>369.6</v>
      </c>
      <c r="R617" s="2">
        <v>1</v>
      </c>
      <c r="S617" s="2">
        <v>1</v>
      </c>
      <c r="T617" s="2"/>
      <c r="U617" s="4">
        <f t="shared" si="126"/>
        <v>2</v>
      </c>
      <c r="V617" s="13">
        <f t="shared" si="127"/>
        <v>0.2</v>
      </c>
      <c r="W617" s="13">
        <f t="shared" si="128"/>
        <v>2.2000000000000002</v>
      </c>
      <c r="X617" s="2"/>
      <c r="Y617" s="2"/>
      <c r="Z617" s="4">
        <f t="shared" si="129"/>
        <v>0</v>
      </c>
      <c r="AA617" s="13">
        <f t="shared" si="130"/>
        <v>0</v>
      </c>
      <c r="AB617" s="13">
        <f>Z617+AA617</f>
        <v>0</v>
      </c>
      <c r="AC617" s="2"/>
      <c r="AD617" s="2"/>
      <c r="AE617" s="4">
        <f t="shared" si="131"/>
        <v>0</v>
      </c>
      <c r="AF617" s="15">
        <f>AE617*0.1</f>
        <v>0</v>
      </c>
      <c r="AG617" s="22">
        <f>AE617+AF617</f>
        <v>0</v>
      </c>
      <c r="AH617" s="64">
        <f t="shared" si="138"/>
        <v>0</v>
      </c>
      <c r="AJ617">
        <f t="shared" si="139"/>
        <v>0</v>
      </c>
      <c r="AK617">
        <f>IF(W617&gt;0,2,IF(AB617&gt;0,2,IF(AG617&gt;0,2,0)))</f>
        <v>2</v>
      </c>
      <c r="AL617">
        <v>2</v>
      </c>
      <c r="AM617" s="64">
        <f>IF(W617&gt;0,VLOOKUP(B617,EnrollmentEthnicityFreeMealsSch!B:E,4,FALSE),0)/3</f>
        <v>81.333333333333329</v>
      </c>
    </row>
    <row r="618" spans="1:39" ht="15" customHeight="1">
      <c r="A618" t="str">
        <f>VLOOKUP(B618,'PUBLIC &amp; PRIVATE'!D:I,6,FALSE)</f>
        <v>2914</v>
      </c>
      <c r="B618" s="33" t="s">
        <v>616</v>
      </c>
      <c r="C618" s="2" t="str">
        <f>VLOOKUP(B618,'PUBLIC &amp; PRIVATE'!D:H,2,FALSE)</f>
        <v>421 South Harrison Street</v>
      </c>
      <c r="D618" s="2" t="str">
        <f>VLOOKUP(B618,'PUBLIC &amp; PRIVATE'!D:H,3,FALSE)</f>
        <v>Greentown</v>
      </c>
      <c r="E618" s="2" t="str">
        <f>VLOOKUP(C618,'PUBLIC &amp; PRIVATE'!E:I,4,FALSE)</f>
        <v>46936</v>
      </c>
      <c r="F618" s="2"/>
      <c r="G618" s="2"/>
      <c r="H618" s="2"/>
      <c r="I618" s="4">
        <f t="shared" si="132"/>
        <v>0</v>
      </c>
      <c r="J618" s="13">
        <f t="shared" si="133"/>
        <v>0</v>
      </c>
      <c r="K618" s="13">
        <f t="shared" si="134"/>
        <v>0</v>
      </c>
      <c r="L618" s="2"/>
      <c r="M618" s="2"/>
      <c r="N618" s="2"/>
      <c r="O618" s="4">
        <f t="shared" si="135"/>
        <v>0</v>
      </c>
      <c r="P618" s="13">
        <f t="shared" si="136"/>
        <v>0</v>
      </c>
      <c r="Q618" s="13">
        <f t="shared" si="137"/>
        <v>0</v>
      </c>
      <c r="R618" s="2">
        <v>99</v>
      </c>
      <c r="S618" s="2">
        <v>114</v>
      </c>
      <c r="T618" s="2">
        <v>120</v>
      </c>
      <c r="U618" s="4">
        <f t="shared" si="126"/>
        <v>333</v>
      </c>
      <c r="V618" s="13">
        <f t="shared" si="127"/>
        <v>33.300000000000004</v>
      </c>
      <c r="W618" s="13">
        <f t="shared" si="128"/>
        <v>366.3</v>
      </c>
      <c r="X618" s="2"/>
      <c r="Y618" s="2"/>
      <c r="Z618" s="4">
        <f t="shared" si="129"/>
        <v>0</v>
      </c>
      <c r="AA618" s="13">
        <f t="shared" si="130"/>
        <v>0</v>
      </c>
      <c r="AB618" s="13">
        <f>Z618+AA618</f>
        <v>0</v>
      </c>
      <c r="AC618" s="2"/>
      <c r="AD618" s="2"/>
      <c r="AE618" s="4">
        <f t="shared" si="131"/>
        <v>0</v>
      </c>
      <c r="AF618" s="15">
        <f>AE618*0.1</f>
        <v>0</v>
      </c>
      <c r="AG618" s="22">
        <f>AE618+AF618</f>
        <v>0</v>
      </c>
      <c r="AH618" s="64">
        <f t="shared" si="138"/>
        <v>0</v>
      </c>
      <c r="AJ618">
        <f t="shared" si="139"/>
        <v>0</v>
      </c>
      <c r="AK618">
        <f>IF(W618&gt;0,2,IF(AB618&gt;0,2,IF(AG618&gt;0,2,0)))</f>
        <v>2</v>
      </c>
      <c r="AL618">
        <v>2</v>
      </c>
      <c r="AM618" s="64">
        <f>IF(W618&gt;0,VLOOKUP(B618,EnrollmentEthnicityFreeMealsSch!B:E,4,FALSE),0)/3</f>
        <v>42</v>
      </c>
    </row>
    <row r="619" spans="1:39" ht="15" customHeight="1">
      <c r="A619" t="str">
        <f>VLOOKUP(B619,'PUBLIC &amp; PRIVATE'!D:I,6,FALSE)</f>
        <v>2919</v>
      </c>
      <c r="B619" s="33" t="s">
        <v>617</v>
      </c>
      <c r="C619" s="2" t="str">
        <f>VLOOKUP(B619,'PUBLIC &amp; PRIVATE'!D:H,2,FALSE)</f>
        <v>421 S Harrison St</v>
      </c>
      <c r="D619" s="2" t="str">
        <f>VLOOKUP(B619,'PUBLIC &amp; PRIVATE'!D:H,3,FALSE)</f>
        <v>Greentown</v>
      </c>
      <c r="E619" s="2" t="str">
        <f>VLOOKUP(C619,'PUBLIC &amp; PRIVATE'!E:I,4,FALSE)</f>
        <v>46936-1497</v>
      </c>
      <c r="F619" s="2"/>
      <c r="G619" s="2"/>
      <c r="H619" s="2"/>
      <c r="I619" s="4">
        <f t="shared" si="132"/>
        <v>0</v>
      </c>
      <c r="J619" s="13">
        <f t="shared" si="133"/>
        <v>0</v>
      </c>
      <c r="K619" s="13">
        <f t="shared" si="134"/>
        <v>0</v>
      </c>
      <c r="L619" s="2"/>
      <c r="M619" s="2"/>
      <c r="N619" s="2"/>
      <c r="O619" s="4">
        <f t="shared" si="135"/>
        <v>0</v>
      </c>
      <c r="P619" s="13">
        <f t="shared" si="136"/>
        <v>0</v>
      </c>
      <c r="Q619" s="13">
        <f t="shared" si="137"/>
        <v>0</v>
      </c>
      <c r="R619" s="2"/>
      <c r="S619" s="2"/>
      <c r="T619" s="2"/>
      <c r="U619" s="4">
        <f t="shared" si="126"/>
        <v>0</v>
      </c>
      <c r="V619" s="13">
        <f t="shared" si="127"/>
        <v>0</v>
      </c>
      <c r="W619" s="13">
        <f t="shared" si="128"/>
        <v>0</v>
      </c>
      <c r="X619" s="2">
        <v>143</v>
      </c>
      <c r="Y619" s="2">
        <v>150</v>
      </c>
      <c r="Z619" s="4">
        <f t="shared" si="129"/>
        <v>293</v>
      </c>
      <c r="AA619" s="13">
        <f t="shared" si="130"/>
        <v>29.3</v>
      </c>
      <c r="AB619" s="13">
        <f>Z619+AA619</f>
        <v>322.3</v>
      </c>
      <c r="AC619" s="2">
        <v>115</v>
      </c>
      <c r="AD619" s="2">
        <v>113</v>
      </c>
      <c r="AE619" s="4">
        <f t="shared" si="131"/>
        <v>228</v>
      </c>
      <c r="AF619" s="15">
        <f>AE619*0.1</f>
        <v>22.8</v>
      </c>
      <c r="AG619" s="22">
        <f>AE619+AF619</f>
        <v>250.8</v>
      </c>
      <c r="AH619" s="64">
        <f t="shared" si="138"/>
        <v>50.160000000000004</v>
      </c>
      <c r="AJ619">
        <f t="shared" si="139"/>
        <v>1</v>
      </c>
      <c r="AK619">
        <f>IF(W619&gt;0,2,IF(AB619&gt;0,2,IF(AG619&gt;0,2,0)))</f>
        <v>2</v>
      </c>
      <c r="AL619">
        <v>2</v>
      </c>
      <c r="AM619" s="64">
        <f>IF(W619&gt;0,VLOOKUP(B619,EnrollmentEthnicityFreeMealsSch!B:E,4,FALSE),0)/3</f>
        <v>0</v>
      </c>
    </row>
    <row r="620" spans="1:39" ht="15" customHeight="1">
      <c r="A620" t="str">
        <f>VLOOKUP(B620,'PUBLIC &amp; PRIVATE'!D:I,6,FALSE)</f>
        <v>2921</v>
      </c>
      <c r="B620" s="33" t="s">
        <v>618</v>
      </c>
      <c r="C620" s="2" t="str">
        <f>VLOOKUP(B620,'PUBLIC &amp; PRIVATE'!D:H,2,FALSE)</f>
        <v>2600 S 600 W</v>
      </c>
      <c r="D620" s="2" t="str">
        <f>VLOOKUP(B620,'PUBLIC &amp; PRIVATE'!D:H,3,FALSE)</f>
        <v>Russiaville</v>
      </c>
      <c r="E620" s="2" t="str">
        <f>VLOOKUP(C620,'PUBLIC &amp; PRIVATE'!E:I,4,FALSE)</f>
        <v>46979-0247</v>
      </c>
      <c r="F620" s="2"/>
      <c r="G620" s="2"/>
      <c r="H620" s="2"/>
      <c r="I620" s="4">
        <f t="shared" si="132"/>
        <v>0</v>
      </c>
      <c r="J620" s="13">
        <f t="shared" si="133"/>
        <v>0</v>
      </c>
      <c r="K620" s="13">
        <f t="shared" si="134"/>
        <v>0</v>
      </c>
      <c r="L620" s="2"/>
      <c r="M620" s="2"/>
      <c r="N620" s="2"/>
      <c r="O620" s="4">
        <f t="shared" si="135"/>
        <v>0</v>
      </c>
      <c r="P620" s="13">
        <f t="shared" si="136"/>
        <v>0</v>
      </c>
      <c r="Q620" s="13">
        <f t="shared" si="137"/>
        <v>0</v>
      </c>
      <c r="R620" s="2"/>
      <c r="S620" s="2"/>
      <c r="T620" s="2">
        <v>3</v>
      </c>
      <c r="U620" s="4">
        <f t="shared" si="126"/>
        <v>3</v>
      </c>
      <c r="V620" s="13">
        <f t="shared" si="127"/>
        <v>0.30000000000000004</v>
      </c>
      <c r="W620" s="13">
        <f t="shared" si="128"/>
        <v>3.3</v>
      </c>
      <c r="X620" s="2">
        <v>192</v>
      </c>
      <c r="Y620" s="2">
        <v>205</v>
      </c>
      <c r="Z620" s="4">
        <f t="shared" si="129"/>
        <v>397</v>
      </c>
      <c r="AA620" s="13">
        <f t="shared" si="130"/>
        <v>39.700000000000003</v>
      </c>
      <c r="AB620" s="13">
        <f>Z620+AA620</f>
        <v>436.7</v>
      </c>
      <c r="AC620" s="2">
        <v>223</v>
      </c>
      <c r="AD620" s="2">
        <v>201</v>
      </c>
      <c r="AE620" s="4">
        <f t="shared" si="131"/>
        <v>424</v>
      </c>
      <c r="AF620" s="15">
        <f>AE620*0.1</f>
        <v>42.400000000000006</v>
      </c>
      <c r="AG620" s="22">
        <f>AE620+AF620</f>
        <v>466.4</v>
      </c>
      <c r="AH620" s="64">
        <f t="shared" si="138"/>
        <v>93.28</v>
      </c>
      <c r="AJ620">
        <f t="shared" si="139"/>
        <v>1</v>
      </c>
      <c r="AK620">
        <f>IF(W620&gt;0,2,IF(AB620&gt;0,2,IF(AG620&gt;0,2,0)))</f>
        <v>2</v>
      </c>
      <c r="AL620">
        <v>2</v>
      </c>
      <c r="AM620" s="64">
        <f>IF(W620&gt;0,VLOOKUP(B620,EnrollmentEthnicityFreeMealsSch!B:E,4,FALSE),0)/3</f>
        <v>64</v>
      </c>
    </row>
    <row r="621" spans="1:39" ht="15" customHeight="1">
      <c r="A621" t="str">
        <f>VLOOKUP(B621,'PUBLIC &amp; PRIVATE'!D:I,6,FALSE)</f>
        <v>2922</v>
      </c>
      <c r="B621" s="33" t="s">
        <v>619</v>
      </c>
      <c r="C621" s="2" t="str">
        <f>VLOOKUP(B621,'PUBLIC &amp; PRIVATE'!D:H,2,FALSE)</f>
        <v>2600 S 600 W</v>
      </c>
      <c r="D621" s="2" t="str">
        <f>VLOOKUP(B621,'PUBLIC &amp; PRIVATE'!D:H,3,FALSE)</f>
        <v>Russiaville</v>
      </c>
      <c r="E621" s="2" t="str">
        <f>VLOOKUP(C621,'PUBLIC &amp; PRIVATE'!E:I,4,FALSE)</f>
        <v>46979-0247</v>
      </c>
      <c r="F621" s="2"/>
      <c r="G621" s="2"/>
      <c r="H621" s="2"/>
      <c r="I621" s="4">
        <f t="shared" si="132"/>
        <v>0</v>
      </c>
      <c r="J621" s="13">
        <f t="shared" si="133"/>
        <v>0</v>
      </c>
      <c r="K621" s="13">
        <f t="shared" si="134"/>
        <v>0</v>
      </c>
      <c r="L621" s="2"/>
      <c r="M621" s="2"/>
      <c r="N621" s="2"/>
      <c r="O621" s="4">
        <f t="shared" si="135"/>
        <v>0</v>
      </c>
      <c r="P621" s="13">
        <f t="shared" si="136"/>
        <v>0</v>
      </c>
      <c r="Q621" s="13">
        <f t="shared" si="137"/>
        <v>0</v>
      </c>
      <c r="R621" s="2">
        <v>214</v>
      </c>
      <c r="S621" s="2">
        <v>199</v>
      </c>
      <c r="T621" s="2">
        <v>220</v>
      </c>
      <c r="U621" s="4">
        <f t="shared" si="126"/>
        <v>633</v>
      </c>
      <c r="V621" s="13">
        <f t="shared" si="127"/>
        <v>63.300000000000004</v>
      </c>
      <c r="W621" s="13">
        <f t="shared" si="128"/>
        <v>696.3</v>
      </c>
      <c r="X621" s="2"/>
      <c r="Y621" s="2"/>
      <c r="Z621" s="4">
        <f t="shared" si="129"/>
        <v>0</v>
      </c>
      <c r="AA621" s="13">
        <f t="shared" si="130"/>
        <v>0</v>
      </c>
      <c r="AB621" s="13">
        <f>Z621+AA621</f>
        <v>0</v>
      </c>
      <c r="AC621" s="2"/>
      <c r="AD621" s="2"/>
      <c r="AE621" s="4">
        <f t="shared" si="131"/>
        <v>0</v>
      </c>
      <c r="AF621" s="15">
        <f>AE621*0.1</f>
        <v>0</v>
      </c>
      <c r="AG621" s="22">
        <f>AE621+AF621</f>
        <v>0</v>
      </c>
      <c r="AH621" s="64">
        <f t="shared" si="138"/>
        <v>0</v>
      </c>
      <c r="AJ621">
        <f t="shared" si="139"/>
        <v>0</v>
      </c>
      <c r="AK621">
        <f>IF(W621&gt;0,2,IF(AB621&gt;0,2,IF(AG621&gt;0,2,0)))</f>
        <v>2</v>
      </c>
      <c r="AL621">
        <v>2</v>
      </c>
      <c r="AM621" s="64">
        <f>IF(W621&gt;0,VLOOKUP(B621,EnrollmentEthnicityFreeMealsSch!B:E,4,FALSE),0)/3</f>
        <v>69.666666666666671</v>
      </c>
    </row>
    <row r="622" spans="1:39" ht="15" customHeight="1">
      <c r="A622" t="str">
        <f>VLOOKUP(B622,'PUBLIC &amp; PRIVATE'!D:I,6,FALSE)</f>
        <v>2923</v>
      </c>
      <c r="B622" s="33" t="s">
        <v>620</v>
      </c>
      <c r="C622" s="2" t="str">
        <f>VLOOKUP(B622,'PUBLIC &amp; PRIVATE'!D:H,2,FALSE)</f>
        <v>2600 S 600 W</v>
      </c>
      <c r="D622" s="2" t="str">
        <f>VLOOKUP(B622,'PUBLIC &amp; PRIVATE'!D:H,3,FALSE)</f>
        <v>Russiaville</v>
      </c>
      <c r="E622" s="2" t="str">
        <f>VLOOKUP(C622,'PUBLIC &amp; PRIVATE'!E:I,4,FALSE)</f>
        <v>46979-0247</v>
      </c>
      <c r="F622" s="2"/>
      <c r="G622" s="2"/>
      <c r="H622" s="2"/>
      <c r="I622" s="4">
        <f t="shared" si="132"/>
        <v>0</v>
      </c>
      <c r="J622" s="13">
        <f t="shared" si="133"/>
        <v>0</v>
      </c>
      <c r="K622" s="13">
        <f t="shared" si="134"/>
        <v>0</v>
      </c>
      <c r="L622" s="2">
        <v>187</v>
      </c>
      <c r="M622" s="2">
        <v>216</v>
      </c>
      <c r="N622" s="2">
        <v>214</v>
      </c>
      <c r="O622" s="4">
        <f t="shared" si="135"/>
        <v>617</v>
      </c>
      <c r="P622" s="13">
        <f t="shared" si="136"/>
        <v>61.7</v>
      </c>
      <c r="Q622" s="13">
        <f t="shared" si="137"/>
        <v>678.7</v>
      </c>
      <c r="R622" s="2">
        <v>1</v>
      </c>
      <c r="S622" s="2">
        <v>3</v>
      </c>
      <c r="T622" s="2">
        <v>1</v>
      </c>
      <c r="U622" s="4">
        <f t="shared" si="126"/>
        <v>5</v>
      </c>
      <c r="V622" s="13">
        <f t="shared" si="127"/>
        <v>0.5</v>
      </c>
      <c r="W622" s="13">
        <f t="shared" si="128"/>
        <v>5.5</v>
      </c>
      <c r="X622" s="2"/>
      <c r="Y622" s="2"/>
      <c r="Z622" s="4">
        <f t="shared" si="129"/>
        <v>0</v>
      </c>
      <c r="AA622" s="13">
        <f t="shared" si="130"/>
        <v>0</v>
      </c>
      <c r="AB622" s="13">
        <f>Z622+AA622</f>
        <v>0</v>
      </c>
      <c r="AC622" s="2"/>
      <c r="AD622" s="2"/>
      <c r="AE622" s="4">
        <f t="shared" si="131"/>
        <v>0</v>
      </c>
      <c r="AF622" s="15">
        <f>AE622*0.1</f>
        <v>0</v>
      </c>
      <c r="AG622" s="22">
        <f>AE622+AF622</f>
        <v>0</v>
      </c>
      <c r="AH622" s="64">
        <f t="shared" si="138"/>
        <v>0</v>
      </c>
      <c r="AJ622">
        <f t="shared" si="139"/>
        <v>0</v>
      </c>
      <c r="AK622">
        <f>IF(W622&gt;0,2,IF(AB622&gt;0,2,IF(AG622&gt;0,2,0)))</f>
        <v>2</v>
      </c>
      <c r="AL622">
        <v>2</v>
      </c>
      <c r="AM622" s="64">
        <f>IF(W622&gt;0,VLOOKUP(B622,EnrollmentEthnicityFreeMealsSch!B:E,4,FALSE),0)/3</f>
        <v>81.333333333333329</v>
      </c>
    </row>
    <row r="623" spans="1:39" ht="15" customHeight="1">
      <c r="A623" t="str">
        <f>VLOOKUP(B623,'PUBLIC &amp; PRIVATE'!D:I,6,FALSE)</f>
        <v>2935</v>
      </c>
      <c r="B623" s="33" t="s">
        <v>621</v>
      </c>
      <c r="C623" s="2" t="str">
        <f>VLOOKUP(B623,'PUBLIC &amp; PRIVATE'!D:H,2,FALSE)</f>
        <v>2600 S 600 W</v>
      </c>
      <c r="D623" s="2" t="str">
        <f>VLOOKUP(B623,'PUBLIC &amp; PRIVATE'!D:H,3,FALSE)</f>
        <v>Russiaville</v>
      </c>
      <c r="E623" s="2" t="str">
        <f>VLOOKUP(C623,'PUBLIC &amp; PRIVATE'!E:I,4,FALSE)</f>
        <v>46979-0247</v>
      </c>
      <c r="F623" s="2">
        <v>198</v>
      </c>
      <c r="G623" s="2">
        <v>187</v>
      </c>
      <c r="H623" s="2">
        <v>206</v>
      </c>
      <c r="I623" s="4">
        <f t="shared" si="132"/>
        <v>591</v>
      </c>
      <c r="J623" s="13">
        <f t="shared" si="133"/>
        <v>59.1</v>
      </c>
      <c r="K623" s="13">
        <f t="shared" si="134"/>
        <v>650.1</v>
      </c>
      <c r="L623" s="2"/>
      <c r="M623" s="2"/>
      <c r="N623" s="2"/>
      <c r="O623" s="4">
        <f t="shared" si="135"/>
        <v>0</v>
      </c>
      <c r="P623" s="13">
        <f t="shared" si="136"/>
        <v>0</v>
      </c>
      <c r="Q623" s="13">
        <f t="shared" si="137"/>
        <v>0</v>
      </c>
      <c r="R623" s="2"/>
      <c r="S623" s="2"/>
      <c r="T623" s="2"/>
      <c r="U623" s="4">
        <f t="shared" si="126"/>
        <v>0</v>
      </c>
      <c r="V623" s="13">
        <f t="shared" si="127"/>
        <v>0</v>
      </c>
      <c r="W623" s="13">
        <f t="shared" si="128"/>
        <v>0</v>
      </c>
      <c r="X623" s="2"/>
      <c r="Y623" s="2"/>
      <c r="Z623" s="4">
        <f t="shared" si="129"/>
        <v>0</v>
      </c>
      <c r="AA623" s="13">
        <f t="shared" si="130"/>
        <v>0</v>
      </c>
      <c r="AB623" s="13">
        <f>Z623+AA623</f>
        <v>0</v>
      </c>
      <c r="AC623" s="2"/>
      <c r="AD623" s="2"/>
      <c r="AE623" s="4">
        <f t="shared" si="131"/>
        <v>0</v>
      </c>
      <c r="AF623" s="15">
        <f>AE623*0.1</f>
        <v>0</v>
      </c>
      <c r="AG623" s="22">
        <f>AE623+AF623</f>
        <v>0</v>
      </c>
      <c r="AH623" s="64">
        <f t="shared" si="138"/>
        <v>0</v>
      </c>
      <c r="AJ623">
        <f t="shared" si="139"/>
        <v>0</v>
      </c>
      <c r="AK623">
        <f>IF(W623&gt;0,2,IF(AB623&gt;0,2,IF(AG623&gt;0,2,0)))</f>
        <v>0</v>
      </c>
      <c r="AL623">
        <v>2</v>
      </c>
      <c r="AM623" s="64">
        <f>IF(W623&gt;0,VLOOKUP(B623,EnrollmentEthnicityFreeMealsSch!B:E,4,FALSE),0)/3</f>
        <v>0</v>
      </c>
    </row>
    <row r="624" spans="1:39" ht="15" customHeight="1">
      <c r="A624" t="str">
        <f>VLOOKUP(B624,'PUBLIC &amp; PRIVATE'!D:I,6,FALSE)</f>
        <v>2735</v>
      </c>
      <c r="B624" s="33" t="s">
        <v>574</v>
      </c>
      <c r="C624" s="2" t="str">
        <f>VLOOKUP(B624,'PUBLIC &amp; PRIVATE'!D:H,2,FALSE)</f>
        <v>7878 E CR 100 N</v>
      </c>
      <c r="D624" s="2" t="str">
        <f>VLOOKUP(B624,'PUBLIC &amp; PRIVATE'!D:H,3,FALSE)</f>
        <v>Avon</v>
      </c>
      <c r="E624" s="2" t="str">
        <f>VLOOKUP(C624,'PUBLIC &amp; PRIVATE'!E:I,4,FALSE)</f>
        <v>46123-7762</v>
      </c>
      <c r="F624" s="2">
        <v>97</v>
      </c>
      <c r="G624" s="2">
        <v>83</v>
      </c>
      <c r="H624" s="2">
        <v>90</v>
      </c>
      <c r="I624" s="4">
        <f t="shared" si="132"/>
        <v>270</v>
      </c>
      <c r="J624" s="13">
        <f t="shared" si="133"/>
        <v>27</v>
      </c>
      <c r="K624" s="13">
        <f t="shared" si="134"/>
        <v>297</v>
      </c>
      <c r="L624" s="2">
        <v>83</v>
      </c>
      <c r="M624" s="2">
        <v>84</v>
      </c>
      <c r="N624" s="2">
        <v>81</v>
      </c>
      <c r="O624" s="4">
        <f t="shared" si="135"/>
        <v>248</v>
      </c>
      <c r="P624" s="13">
        <f t="shared" si="136"/>
        <v>24.8</v>
      </c>
      <c r="Q624" s="13">
        <f t="shared" si="137"/>
        <v>272.8</v>
      </c>
      <c r="R624" s="2"/>
      <c r="S624" s="2"/>
      <c r="T624" s="2"/>
      <c r="U624" s="4">
        <f t="shared" si="126"/>
        <v>0</v>
      </c>
      <c r="V624" s="13">
        <f t="shared" si="127"/>
        <v>0</v>
      </c>
      <c r="W624" s="13">
        <f t="shared" si="128"/>
        <v>0</v>
      </c>
      <c r="X624" s="2"/>
      <c r="Y624" s="2"/>
      <c r="Z624" s="4">
        <f t="shared" si="129"/>
        <v>0</v>
      </c>
      <c r="AA624" s="13">
        <f t="shared" si="130"/>
        <v>0</v>
      </c>
      <c r="AB624" s="13">
        <f>Z624+AA624</f>
        <v>0</v>
      </c>
      <c r="AC624" s="2"/>
      <c r="AD624" s="2"/>
      <c r="AE624" s="4">
        <f t="shared" si="131"/>
        <v>0</v>
      </c>
      <c r="AF624" s="15">
        <f>AE624*0.1</f>
        <v>0</v>
      </c>
      <c r="AG624" s="22">
        <f>AE624+AF624</f>
        <v>0</v>
      </c>
      <c r="AH624" s="64">
        <f t="shared" si="138"/>
        <v>0</v>
      </c>
      <c r="AJ624">
        <f t="shared" si="139"/>
        <v>0</v>
      </c>
      <c r="AK624">
        <f>IF(W624&gt;0,2,IF(AB624&gt;0,2,IF(AG624&gt;0,2,0)))</f>
        <v>0</v>
      </c>
      <c r="AL624">
        <v>2</v>
      </c>
      <c r="AM624" s="64">
        <f>IF(W624&gt;0,VLOOKUP(B624,EnrollmentEthnicityFreeMealsSch!B:E,4,FALSE),0)/3</f>
        <v>0</v>
      </c>
    </row>
    <row r="625" spans="1:39" ht="15" customHeight="1">
      <c r="A625" t="str">
        <f>VLOOKUP(B625,'PUBLIC &amp; PRIVATE'!D:I,6,FALSE)</f>
        <v>2945</v>
      </c>
      <c r="B625" s="33" t="s">
        <v>622</v>
      </c>
      <c r="C625" s="2" t="str">
        <f>VLOOKUP(B625,'PUBLIC &amp; PRIVATE'!D:H,2,FALSE)</f>
        <v>2800 Apperson Way N</v>
      </c>
      <c r="D625" s="2" t="str">
        <f>VLOOKUP(B625,'PUBLIC &amp; PRIVATE'!D:H,3,FALSE)</f>
        <v>Kokomo</v>
      </c>
      <c r="E625" s="2" t="str">
        <f>VLOOKUP(C625,'PUBLIC &amp; PRIVATE'!E:I,4,FALSE)</f>
        <v>46901-1458</v>
      </c>
      <c r="F625" s="2">
        <v>73</v>
      </c>
      <c r="G625" s="2">
        <v>49</v>
      </c>
      <c r="H625" s="2">
        <v>49</v>
      </c>
      <c r="I625" s="4">
        <f t="shared" si="132"/>
        <v>171</v>
      </c>
      <c r="J625" s="13">
        <f t="shared" si="133"/>
        <v>17.100000000000001</v>
      </c>
      <c r="K625" s="13">
        <f t="shared" si="134"/>
        <v>188.1</v>
      </c>
      <c r="L625" s="2">
        <v>57</v>
      </c>
      <c r="M625" s="2">
        <v>58</v>
      </c>
      <c r="N625" s="2">
        <v>57</v>
      </c>
      <c r="O625" s="4">
        <f t="shared" si="135"/>
        <v>172</v>
      </c>
      <c r="P625" s="13">
        <f t="shared" si="136"/>
        <v>17.2</v>
      </c>
      <c r="Q625" s="13">
        <f t="shared" si="137"/>
        <v>189.2</v>
      </c>
      <c r="R625" s="2"/>
      <c r="S625" s="2"/>
      <c r="T625" s="2"/>
      <c r="U625" s="4">
        <f t="shared" si="126"/>
        <v>0</v>
      </c>
      <c r="V625" s="13">
        <f t="shared" si="127"/>
        <v>0</v>
      </c>
      <c r="W625" s="13">
        <f t="shared" si="128"/>
        <v>0</v>
      </c>
      <c r="X625" s="2"/>
      <c r="Y625" s="2"/>
      <c r="Z625" s="4">
        <f t="shared" si="129"/>
        <v>0</v>
      </c>
      <c r="AA625" s="13">
        <f t="shared" si="130"/>
        <v>0</v>
      </c>
      <c r="AB625" s="13">
        <f>Z625+AA625</f>
        <v>0</v>
      </c>
      <c r="AC625" s="2"/>
      <c r="AD625" s="2"/>
      <c r="AE625" s="4">
        <f t="shared" si="131"/>
        <v>0</v>
      </c>
      <c r="AF625" s="15">
        <f>AE625*0.1</f>
        <v>0</v>
      </c>
      <c r="AG625" s="22">
        <f>AE625+AF625</f>
        <v>0</v>
      </c>
      <c r="AH625" s="64">
        <f t="shared" si="138"/>
        <v>0</v>
      </c>
      <c r="AJ625">
        <f t="shared" si="139"/>
        <v>0</v>
      </c>
      <c r="AK625">
        <f>IF(W625&gt;0,2,IF(AB625&gt;0,2,IF(AG625&gt;0,2,0)))</f>
        <v>0</v>
      </c>
      <c r="AL625">
        <v>2</v>
      </c>
      <c r="AM625" s="64">
        <f>IF(W625&gt;0,VLOOKUP(B625,EnrollmentEthnicityFreeMealsSch!B:E,4,FALSE),0)/3</f>
        <v>0</v>
      </c>
    </row>
    <row r="626" spans="1:39" ht="15" customHeight="1">
      <c r="A626" t="str">
        <f>VLOOKUP(B626,'PUBLIC &amp; PRIVATE'!D:I,6,FALSE)</f>
        <v>2947</v>
      </c>
      <c r="B626" s="33" t="s">
        <v>623</v>
      </c>
      <c r="C626" s="2" t="str">
        <f>VLOOKUP(B626,'PUBLIC &amp; PRIVATE'!D:H,2,FALSE)</f>
        <v>1901 W Blvd</v>
      </c>
      <c r="D626" s="2" t="str">
        <f>VLOOKUP(B626,'PUBLIC &amp; PRIVATE'!D:H,3,FALSE)</f>
        <v>Kokomo</v>
      </c>
      <c r="E626" s="2" t="str">
        <f>VLOOKUP(C626,'PUBLIC &amp; PRIVATE'!E:I,4,FALSE)</f>
        <v>46902-6027</v>
      </c>
      <c r="F626" s="2">
        <v>68</v>
      </c>
      <c r="G626" s="2">
        <v>40</v>
      </c>
      <c r="H626" s="2">
        <v>38</v>
      </c>
      <c r="I626" s="4">
        <f t="shared" si="132"/>
        <v>146</v>
      </c>
      <c r="J626" s="13">
        <f t="shared" si="133"/>
        <v>14.600000000000001</v>
      </c>
      <c r="K626" s="13">
        <f t="shared" si="134"/>
        <v>160.6</v>
      </c>
      <c r="L626" s="2">
        <v>54</v>
      </c>
      <c r="M626" s="2">
        <v>53</v>
      </c>
      <c r="N626" s="2">
        <v>57</v>
      </c>
      <c r="O626" s="4">
        <f t="shared" si="135"/>
        <v>164</v>
      </c>
      <c r="P626" s="13">
        <f t="shared" si="136"/>
        <v>16.400000000000002</v>
      </c>
      <c r="Q626" s="13">
        <f t="shared" si="137"/>
        <v>180.4</v>
      </c>
      <c r="R626" s="2"/>
      <c r="S626" s="2"/>
      <c r="T626" s="2"/>
      <c r="U626" s="4">
        <f t="shared" si="126"/>
        <v>0</v>
      </c>
      <c r="V626" s="13">
        <f t="shared" si="127"/>
        <v>0</v>
      </c>
      <c r="W626" s="13">
        <f t="shared" si="128"/>
        <v>0</v>
      </c>
      <c r="X626" s="2"/>
      <c r="Y626" s="2"/>
      <c r="Z626" s="4">
        <f t="shared" si="129"/>
        <v>0</v>
      </c>
      <c r="AA626" s="13">
        <f t="shared" si="130"/>
        <v>0</v>
      </c>
      <c r="AB626" s="13">
        <f>Z626+AA626</f>
        <v>0</v>
      </c>
      <c r="AC626" s="2"/>
      <c r="AD626" s="2"/>
      <c r="AE626" s="4">
        <f t="shared" si="131"/>
        <v>0</v>
      </c>
      <c r="AF626" s="15">
        <f>AE626*0.1</f>
        <v>0</v>
      </c>
      <c r="AG626" s="22">
        <f>AE626+AF626</f>
        <v>0</v>
      </c>
      <c r="AH626" s="64">
        <f t="shared" si="138"/>
        <v>0</v>
      </c>
      <c r="AJ626">
        <f t="shared" si="139"/>
        <v>0</v>
      </c>
      <c r="AK626">
        <f>IF(W626&gt;0,2,IF(AB626&gt;0,2,IF(AG626&gt;0,2,0)))</f>
        <v>0</v>
      </c>
      <c r="AL626">
        <v>2</v>
      </c>
      <c r="AM626" s="64">
        <f>IF(W626&gt;0,VLOOKUP(B626,EnrollmentEthnicityFreeMealsSch!B:E,4,FALSE),0)/3</f>
        <v>0</v>
      </c>
    </row>
    <row r="627" spans="1:39" ht="15" customHeight="1">
      <c r="A627" t="str">
        <f>VLOOKUP(B627,'PUBLIC &amp; PRIVATE'!D:I,6,FALSE)</f>
        <v>2951</v>
      </c>
      <c r="B627" s="33" t="s">
        <v>624</v>
      </c>
      <c r="C627" s="2" t="str">
        <f>VLOOKUP(B627,'PUBLIC &amp; PRIVATE'!D:H,2,FALSE)</f>
        <v>2796 Apperson Way N</v>
      </c>
      <c r="D627" s="2" t="str">
        <f>VLOOKUP(B627,'PUBLIC &amp; PRIVATE'!D:H,3,FALSE)</f>
        <v>Kokomo</v>
      </c>
      <c r="E627" s="2" t="str">
        <f>VLOOKUP(C627,'PUBLIC &amp; PRIVATE'!E:I,4,FALSE)</f>
        <v>46901-0000</v>
      </c>
      <c r="F627" s="2"/>
      <c r="G627" s="2"/>
      <c r="H627" s="2"/>
      <c r="I627" s="4">
        <f t="shared" si="132"/>
        <v>0</v>
      </c>
      <c r="J627" s="13">
        <f t="shared" si="133"/>
        <v>0</v>
      </c>
      <c r="K627" s="13">
        <f t="shared" si="134"/>
        <v>0</v>
      </c>
      <c r="L627" s="2"/>
      <c r="M627" s="2"/>
      <c r="N627" s="2"/>
      <c r="O627" s="4">
        <f t="shared" si="135"/>
        <v>0</v>
      </c>
      <c r="P627" s="13">
        <f t="shared" si="136"/>
        <v>0</v>
      </c>
      <c r="Q627" s="13">
        <f t="shared" si="137"/>
        <v>0</v>
      </c>
      <c r="R627" s="2">
        <v>75</v>
      </c>
      <c r="S627" s="2">
        <v>110</v>
      </c>
      <c r="T627" s="2">
        <v>90</v>
      </c>
      <c r="U627" s="4">
        <f t="shared" si="126"/>
        <v>275</v>
      </c>
      <c r="V627" s="13">
        <f t="shared" si="127"/>
        <v>27.5</v>
      </c>
      <c r="W627" s="13">
        <f t="shared" si="128"/>
        <v>302.5</v>
      </c>
      <c r="X627" s="2"/>
      <c r="Y627" s="2"/>
      <c r="Z627" s="4">
        <f t="shared" si="129"/>
        <v>0</v>
      </c>
      <c r="AA627" s="13">
        <f t="shared" si="130"/>
        <v>0</v>
      </c>
      <c r="AB627" s="13">
        <f>Z627+AA627</f>
        <v>0</v>
      </c>
      <c r="AC627" s="2"/>
      <c r="AD627" s="2"/>
      <c r="AE627" s="4">
        <f t="shared" si="131"/>
        <v>0</v>
      </c>
      <c r="AF627" s="15">
        <f>AE627*0.1</f>
        <v>0</v>
      </c>
      <c r="AG627" s="22">
        <f>AE627+AF627</f>
        <v>0</v>
      </c>
      <c r="AH627" s="64">
        <f t="shared" si="138"/>
        <v>0</v>
      </c>
      <c r="AJ627">
        <f t="shared" si="139"/>
        <v>0</v>
      </c>
      <c r="AK627">
        <f>IF(W627&gt;0,2,IF(AB627&gt;0,2,IF(AG627&gt;0,2,0)))</f>
        <v>2</v>
      </c>
      <c r="AL627">
        <v>2</v>
      </c>
      <c r="AM627" s="64">
        <f>IF(W627&gt;0,VLOOKUP(B627,EnrollmentEthnicityFreeMealsSch!B:E,4,FALSE),0)/3</f>
        <v>84.666666666666671</v>
      </c>
    </row>
    <row r="628" spans="1:39" ht="15" customHeight="1">
      <c r="A628" t="str">
        <f>VLOOKUP(B628,'PUBLIC &amp; PRIVATE'!D:I,6,FALSE)</f>
        <v>0390</v>
      </c>
      <c r="B628" s="33" t="s">
        <v>119</v>
      </c>
      <c r="C628" s="2" t="str">
        <f>VLOOKUP(B628,'PUBLIC &amp; PRIVATE'!D:H,2,FALSE)</f>
        <v>725 7th St</v>
      </c>
      <c r="D628" s="2" t="str">
        <f>VLOOKUP(B628,'PUBLIC &amp; PRIVATE'!D:H,3,FALSE)</f>
        <v>Columbus</v>
      </c>
      <c r="E628" s="2" t="str">
        <f>VLOOKUP(C628,'PUBLIC &amp; PRIVATE'!E:I,4,FALSE)</f>
        <v>47201-6321</v>
      </c>
      <c r="F628" s="2"/>
      <c r="G628" s="2"/>
      <c r="H628" s="2"/>
      <c r="I628" s="4">
        <f t="shared" si="132"/>
        <v>0</v>
      </c>
      <c r="J628" s="13">
        <f t="shared" si="133"/>
        <v>0</v>
      </c>
      <c r="K628" s="13">
        <f t="shared" si="134"/>
        <v>0</v>
      </c>
      <c r="L628" s="2"/>
      <c r="M628" s="2"/>
      <c r="N628" s="2"/>
      <c r="O628" s="4">
        <f t="shared" si="135"/>
        <v>0</v>
      </c>
      <c r="P628" s="13">
        <f t="shared" si="136"/>
        <v>0</v>
      </c>
      <c r="Q628" s="13">
        <f t="shared" si="137"/>
        <v>0</v>
      </c>
      <c r="R628" s="2">
        <v>206</v>
      </c>
      <c r="S628" s="2">
        <v>162</v>
      </c>
      <c r="T628" s="2">
        <v>169</v>
      </c>
      <c r="U628" s="4">
        <f t="shared" si="126"/>
        <v>537</v>
      </c>
      <c r="V628" s="13">
        <f t="shared" si="127"/>
        <v>53.7</v>
      </c>
      <c r="W628" s="13">
        <f t="shared" si="128"/>
        <v>590.70000000000005</v>
      </c>
      <c r="X628" s="2"/>
      <c r="Y628" s="2"/>
      <c r="Z628" s="4">
        <f t="shared" si="129"/>
        <v>0</v>
      </c>
      <c r="AA628" s="13">
        <f t="shared" si="130"/>
        <v>0</v>
      </c>
      <c r="AB628" s="13">
        <f>Z628+AA628</f>
        <v>0</v>
      </c>
      <c r="AC628" s="2"/>
      <c r="AD628" s="2"/>
      <c r="AE628" s="4">
        <f t="shared" si="131"/>
        <v>0</v>
      </c>
      <c r="AF628" s="15">
        <f>AE628*0.1</f>
        <v>0</v>
      </c>
      <c r="AG628" s="22">
        <f>AE628+AF628</f>
        <v>0</v>
      </c>
      <c r="AH628" s="64">
        <f t="shared" si="138"/>
        <v>0</v>
      </c>
      <c r="AJ628">
        <f t="shared" si="139"/>
        <v>0</v>
      </c>
      <c r="AK628">
        <f>IF(W628&gt;0,2,IF(AB628&gt;0,2,IF(AG628&gt;0,2,0)))</f>
        <v>2</v>
      </c>
      <c r="AL628">
        <v>2</v>
      </c>
      <c r="AM628" s="64">
        <f>IF(W628&gt;0,VLOOKUP(B628,EnrollmentEthnicityFreeMealsSch!B:E,4,FALSE),0)/3</f>
        <v>128.66666666666666</v>
      </c>
    </row>
    <row r="629" spans="1:39" ht="15" customHeight="1">
      <c r="A629" t="str">
        <f>VLOOKUP(B629,'PUBLIC &amp; PRIVATE'!D:I,6,FALSE)</f>
        <v>2961</v>
      </c>
      <c r="B629" s="33" t="s">
        <v>625</v>
      </c>
      <c r="C629" s="2" t="str">
        <f>VLOOKUP(B629,'PUBLIC &amp; PRIVATE'!D:H,2,FALSE)</f>
        <v>910 S Cooper</v>
      </c>
      <c r="D629" s="2" t="str">
        <f>VLOOKUP(B629,'PUBLIC &amp; PRIVATE'!D:H,3,FALSE)</f>
        <v>Kokomo</v>
      </c>
      <c r="E629" s="2" t="str">
        <f>VLOOKUP(C629,'PUBLIC &amp; PRIVATE'!E:I,4,FALSE)</f>
        <v>46901-5647</v>
      </c>
      <c r="F629" s="2">
        <v>104</v>
      </c>
      <c r="G629" s="2">
        <v>74</v>
      </c>
      <c r="H629" s="2">
        <v>73</v>
      </c>
      <c r="I629" s="4">
        <f t="shared" si="132"/>
        <v>251</v>
      </c>
      <c r="J629" s="13">
        <f t="shared" si="133"/>
        <v>25.1</v>
      </c>
      <c r="K629" s="13">
        <f t="shared" si="134"/>
        <v>276.10000000000002</v>
      </c>
      <c r="L629" s="2">
        <v>62</v>
      </c>
      <c r="M629" s="2">
        <v>53</v>
      </c>
      <c r="N629" s="2">
        <v>54</v>
      </c>
      <c r="O629" s="4">
        <f t="shared" si="135"/>
        <v>169</v>
      </c>
      <c r="P629" s="13">
        <f t="shared" si="136"/>
        <v>16.900000000000002</v>
      </c>
      <c r="Q629" s="13">
        <f t="shared" si="137"/>
        <v>185.9</v>
      </c>
      <c r="R629" s="2"/>
      <c r="S629" s="2"/>
      <c r="T629" s="2"/>
      <c r="U629" s="4">
        <f t="shared" si="126"/>
        <v>0</v>
      </c>
      <c r="V629" s="13">
        <f t="shared" si="127"/>
        <v>0</v>
      </c>
      <c r="W629" s="13">
        <f t="shared" si="128"/>
        <v>0</v>
      </c>
      <c r="X629" s="2"/>
      <c r="Y629" s="2"/>
      <c r="Z629" s="4">
        <f t="shared" si="129"/>
        <v>0</v>
      </c>
      <c r="AA629" s="13">
        <f t="shared" si="130"/>
        <v>0</v>
      </c>
      <c r="AB629" s="13">
        <f>Z629+AA629</f>
        <v>0</v>
      </c>
      <c r="AC629" s="2"/>
      <c r="AD629" s="2"/>
      <c r="AE629" s="4">
        <f t="shared" si="131"/>
        <v>0</v>
      </c>
      <c r="AF629" s="15">
        <f>AE629*0.1</f>
        <v>0</v>
      </c>
      <c r="AG629" s="22">
        <f>AE629+AF629</f>
        <v>0</v>
      </c>
      <c r="AH629" s="64">
        <f t="shared" si="138"/>
        <v>0</v>
      </c>
      <c r="AJ629">
        <f t="shared" si="139"/>
        <v>0</v>
      </c>
      <c r="AK629">
        <f>IF(W629&gt;0,2,IF(AB629&gt;0,2,IF(AG629&gt;0,2,0)))</f>
        <v>0</v>
      </c>
      <c r="AL629">
        <v>2</v>
      </c>
      <c r="AM629" s="64">
        <f>IF(W629&gt;0,VLOOKUP(B629,EnrollmentEthnicityFreeMealsSch!B:E,4,FALSE),0)/3</f>
        <v>0</v>
      </c>
    </row>
    <row r="630" spans="1:39" ht="15" customHeight="1">
      <c r="A630" t="str">
        <f>VLOOKUP(B630,'PUBLIC &amp; PRIVATE'!D:I,6,FALSE)</f>
        <v>2963</v>
      </c>
      <c r="B630" s="33" t="s">
        <v>626</v>
      </c>
      <c r="C630" s="2" t="str">
        <f>VLOOKUP(B630,'PUBLIC &amp; PRIVATE'!D:H,2,FALSE)</f>
        <v>2727 S Washington</v>
      </c>
      <c r="D630" s="2" t="str">
        <f>VLOOKUP(B630,'PUBLIC &amp; PRIVATE'!D:H,3,FALSE)</f>
        <v>Kokomo</v>
      </c>
      <c r="E630" s="2" t="str">
        <f>VLOOKUP(C630,'PUBLIC &amp; PRIVATE'!E:I,4,FALSE)</f>
        <v>46902-3597</v>
      </c>
      <c r="F630" s="2"/>
      <c r="G630" s="2"/>
      <c r="H630" s="2"/>
      <c r="I630" s="4">
        <f t="shared" si="132"/>
        <v>0</v>
      </c>
      <c r="J630" s="13">
        <f t="shared" si="133"/>
        <v>0</v>
      </c>
      <c r="K630" s="13">
        <f t="shared" si="134"/>
        <v>0</v>
      </c>
      <c r="L630" s="2"/>
      <c r="M630" s="2"/>
      <c r="N630" s="2"/>
      <c r="O630" s="4">
        <f t="shared" si="135"/>
        <v>0</v>
      </c>
      <c r="P630" s="13">
        <f t="shared" si="136"/>
        <v>0</v>
      </c>
      <c r="Q630" s="13">
        <f t="shared" si="137"/>
        <v>0</v>
      </c>
      <c r="R630" s="2">
        <v>125</v>
      </c>
      <c r="S630" s="2">
        <v>143</v>
      </c>
      <c r="T630" s="2">
        <v>141</v>
      </c>
      <c r="U630" s="4">
        <f t="shared" si="126"/>
        <v>409</v>
      </c>
      <c r="V630" s="13">
        <f t="shared" si="127"/>
        <v>40.900000000000006</v>
      </c>
      <c r="W630" s="13">
        <f t="shared" si="128"/>
        <v>449.9</v>
      </c>
      <c r="X630" s="2"/>
      <c r="Y630" s="2"/>
      <c r="Z630" s="4">
        <f t="shared" si="129"/>
        <v>0</v>
      </c>
      <c r="AA630" s="13">
        <f t="shared" si="130"/>
        <v>0</v>
      </c>
      <c r="AB630" s="13">
        <f>Z630+AA630</f>
        <v>0</v>
      </c>
      <c r="AC630" s="2"/>
      <c r="AD630" s="2"/>
      <c r="AE630" s="4">
        <f t="shared" si="131"/>
        <v>0</v>
      </c>
      <c r="AF630" s="15">
        <f>AE630*0.1</f>
        <v>0</v>
      </c>
      <c r="AG630" s="22">
        <f>AE630+AF630</f>
        <v>0</v>
      </c>
      <c r="AH630" s="64">
        <f t="shared" si="138"/>
        <v>0</v>
      </c>
      <c r="AJ630">
        <f t="shared" si="139"/>
        <v>0</v>
      </c>
      <c r="AK630">
        <f>IF(W630&gt;0,2,IF(AB630&gt;0,2,IF(AG630&gt;0,2,0)))</f>
        <v>2</v>
      </c>
      <c r="AL630">
        <v>2</v>
      </c>
      <c r="AM630" s="64">
        <f>IF(W630&gt;0,VLOOKUP(B630,EnrollmentEthnicityFreeMealsSch!B:E,4,FALSE),0)/3</f>
        <v>101.33333333333333</v>
      </c>
    </row>
    <row r="631" spans="1:39" ht="15" customHeight="1">
      <c r="A631" t="str">
        <f>VLOOKUP(B631,'PUBLIC &amp; PRIVATE'!D:I,6,FALSE)</f>
        <v>2969</v>
      </c>
      <c r="B631" s="33" t="s">
        <v>627</v>
      </c>
      <c r="C631" s="2" t="str">
        <f>VLOOKUP(B631,'PUBLIC &amp; PRIVATE'!D:H,2,FALSE)</f>
        <v>919 N Korby St</v>
      </c>
      <c r="D631" s="2" t="str">
        <f>VLOOKUP(B631,'PUBLIC &amp; PRIVATE'!D:H,3,FALSE)</f>
        <v>Kokomo</v>
      </c>
      <c r="E631" s="2" t="str">
        <f>VLOOKUP(C631,'PUBLIC &amp; PRIVATE'!E:I,4,FALSE)</f>
        <v>46901-3298</v>
      </c>
      <c r="F631" s="2">
        <v>83</v>
      </c>
      <c r="G631" s="2">
        <v>75</v>
      </c>
      <c r="H631" s="2">
        <v>61</v>
      </c>
      <c r="I631" s="4">
        <f t="shared" si="132"/>
        <v>219</v>
      </c>
      <c r="J631" s="13">
        <f t="shared" si="133"/>
        <v>21.900000000000002</v>
      </c>
      <c r="K631" s="13">
        <f t="shared" si="134"/>
        <v>240.9</v>
      </c>
      <c r="L631" s="2">
        <v>77</v>
      </c>
      <c r="M631" s="2">
        <v>84</v>
      </c>
      <c r="N631" s="2">
        <v>78</v>
      </c>
      <c r="O631" s="4">
        <f t="shared" si="135"/>
        <v>239</v>
      </c>
      <c r="P631" s="13">
        <f t="shared" si="136"/>
        <v>23.900000000000002</v>
      </c>
      <c r="Q631" s="13">
        <f t="shared" si="137"/>
        <v>262.89999999999998</v>
      </c>
      <c r="R631" s="2"/>
      <c r="S631" s="2"/>
      <c r="T631" s="2"/>
      <c r="U631" s="4">
        <f t="shared" si="126"/>
        <v>0</v>
      </c>
      <c r="V631" s="13">
        <f t="shared" si="127"/>
        <v>0</v>
      </c>
      <c r="W631" s="13">
        <f t="shared" si="128"/>
        <v>0</v>
      </c>
      <c r="X631" s="2"/>
      <c r="Y631" s="2"/>
      <c r="Z631" s="4">
        <f t="shared" si="129"/>
        <v>0</v>
      </c>
      <c r="AA631" s="13">
        <f t="shared" si="130"/>
        <v>0</v>
      </c>
      <c r="AB631" s="13">
        <f>Z631+AA631</f>
        <v>0</v>
      </c>
      <c r="AC631" s="2"/>
      <c r="AD631" s="2"/>
      <c r="AE631" s="4">
        <f t="shared" si="131"/>
        <v>0</v>
      </c>
      <c r="AF631" s="15">
        <f>AE631*0.1</f>
        <v>0</v>
      </c>
      <c r="AG631" s="22">
        <f>AE631+AF631</f>
        <v>0</v>
      </c>
      <c r="AH631" s="64">
        <f t="shared" si="138"/>
        <v>0</v>
      </c>
      <c r="AJ631">
        <f t="shared" si="139"/>
        <v>0</v>
      </c>
      <c r="AK631">
        <f>IF(W631&gt;0,2,IF(AB631&gt;0,2,IF(AG631&gt;0,2,0)))</f>
        <v>0</v>
      </c>
      <c r="AL631">
        <v>2</v>
      </c>
      <c r="AM631" s="64">
        <f>IF(W631&gt;0,VLOOKUP(B631,EnrollmentEthnicityFreeMealsSch!B:E,4,FALSE),0)/3</f>
        <v>0</v>
      </c>
    </row>
    <row r="632" spans="1:39" ht="15" customHeight="1">
      <c r="A632" t="str">
        <f>VLOOKUP(B632,'PUBLIC &amp; PRIVATE'!D:I,6,FALSE)</f>
        <v>2993</v>
      </c>
      <c r="B632" s="33" t="s">
        <v>628</v>
      </c>
      <c r="C632" s="2" t="str">
        <f>VLOOKUP(B632,'PUBLIC &amp; PRIVATE'!D:H,2,FALSE)</f>
        <v>901 W Havens</v>
      </c>
      <c r="D632" s="2" t="str">
        <f>VLOOKUP(B632,'PUBLIC &amp; PRIVATE'!D:H,3,FALSE)</f>
        <v>Kokomo</v>
      </c>
      <c r="E632" s="2" t="str">
        <f>VLOOKUP(C632,'PUBLIC &amp; PRIVATE'!E:I,4,FALSE)</f>
        <v>46901-2698</v>
      </c>
      <c r="F632" s="2">
        <v>57</v>
      </c>
      <c r="G632" s="2">
        <v>35</v>
      </c>
      <c r="H632" s="2">
        <v>39</v>
      </c>
      <c r="I632" s="4">
        <f t="shared" si="132"/>
        <v>131</v>
      </c>
      <c r="J632" s="13">
        <f t="shared" si="133"/>
        <v>13.100000000000001</v>
      </c>
      <c r="K632" s="13">
        <f t="shared" si="134"/>
        <v>144.1</v>
      </c>
      <c r="L632" s="2">
        <v>34</v>
      </c>
      <c r="M632" s="2">
        <v>50</v>
      </c>
      <c r="N632" s="2">
        <v>45</v>
      </c>
      <c r="O632" s="4">
        <f t="shared" si="135"/>
        <v>129</v>
      </c>
      <c r="P632" s="13">
        <f t="shared" si="136"/>
        <v>12.9</v>
      </c>
      <c r="Q632" s="13">
        <f t="shared" si="137"/>
        <v>141.9</v>
      </c>
      <c r="R632" s="2"/>
      <c r="S632" s="2"/>
      <c r="T632" s="2"/>
      <c r="U632" s="4">
        <f t="shared" si="126"/>
        <v>0</v>
      </c>
      <c r="V632" s="13">
        <f t="shared" si="127"/>
        <v>0</v>
      </c>
      <c r="W632" s="13">
        <f t="shared" si="128"/>
        <v>0</v>
      </c>
      <c r="X632" s="2"/>
      <c r="Y632" s="2"/>
      <c r="Z632" s="4">
        <f t="shared" si="129"/>
        <v>0</v>
      </c>
      <c r="AA632" s="13">
        <f t="shared" si="130"/>
        <v>0</v>
      </c>
      <c r="AB632" s="13">
        <f>Z632+AA632</f>
        <v>0</v>
      </c>
      <c r="AC632" s="2"/>
      <c r="AD632" s="2"/>
      <c r="AE632" s="4">
        <f t="shared" si="131"/>
        <v>0</v>
      </c>
      <c r="AF632" s="15">
        <f>AE632*0.1</f>
        <v>0</v>
      </c>
      <c r="AG632" s="22">
        <f>AE632+AF632</f>
        <v>0</v>
      </c>
      <c r="AH632" s="64">
        <f t="shared" si="138"/>
        <v>0</v>
      </c>
      <c r="AJ632">
        <f t="shared" si="139"/>
        <v>0</v>
      </c>
      <c r="AK632">
        <f>IF(W632&gt;0,2,IF(AB632&gt;0,2,IF(AG632&gt;0,2,0)))</f>
        <v>0</v>
      </c>
      <c r="AL632">
        <v>2</v>
      </c>
      <c r="AM632" s="64">
        <f>IF(W632&gt;0,VLOOKUP(B632,EnrollmentEthnicityFreeMealsSch!B:E,4,FALSE),0)/3</f>
        <v>0</v>
      </c>
    </row>
    <row r="633" spans="1:39" ht="15" customHeight="1">
      <c r="A633" t="str">
        <f>VLOOKUP(B633,'PUBLIC &amp; PRIVATE'!D:I,6,FALSE)</f>
        <v>3005</v>
      </c>
      <c r="B633" s="33" t="s">
        <v>629</v>
      </c>
      <c r="C633" s="2" t="str">
        <f>VLOOKUP(B633,'PUBLIC &amp; PRIVATE'!D:H,2,FALSE)</f>
        <v>2326 W Jefferson St</v>
      </c>
      <c r="D633" s="2" t="str">
        <f>VLOOKUP(B633,'PUBLIC &amp; PRIVATE'!D:H,3,FALSE)</f>
        <v>Kokomo</v>
      </c>
      <c r="E633" s="2" t="str">
        <f>VLOOKUP(C633,'PUBLIC &amp; PRIVATE'!E:I,4,FALSE)</f>
        <v>46901-4120</v>
      </c>
      <c r="F633" s="2">
        <v>54</v>
      </c>
      <c r="G633" s="2">
        <v>62</v>
      </c>
      <c r="H633" s="2">
        <v>60</v>
      </c>
      <c r="I633" s="4">
        <f t="shared" si="132"/>
        <v>176</v>
      </c>
      <c r="J633" s="13">
        <f t="shared" si="133"/>
        <v>17.600000000000001</v>
      </c>
      <c r="K633" s="13">
        <f t="shared" si="134"/>
        <v>193.6</v>
      </c>
      <c r="L633" s="2">
        <v>57</v>
      </c>
      <c r="M633" s="2">
        <v>64</v>
      </c>
      <c r="N633" s="2">
        <v>58</v>
      </c>
      <c r="O633" s="4">
        <f t="shared" si="135"/>
        <v>179</v>
      </c>
      <c r="P633" s="13">
        <f t="shared" si="136"/>
        <v>17.900000000000002</v>
      </c>
      <c r="Q633" s="13">
        <f t="shared" si="137"/>
        <v>196.9</v>
      </c>
      <c r="R633" s="2"/>
      <c r="S633" s="2"/>
      <c r="T633" s="2"/>
      <c r="U633" s="4">
        <f t="shared" si="126"/>
        <v>0</v>
      </c>
      <c r="V633" s="13">
        <f t="shared" si="127"/>
        <v>0</v>
      </c>
      <c r="W633" s="13">
        <f t="shared" si="128"/>
        <v>0</v>
      </c>
      <c r="X633" s="2"/>
      <c r="Y633" s="2"/>
      <c r="Z633" s="4">
        <f t="shared" si="129"/>
        <v>0</v>
      </c>
      <c r="AA633" s="13">
        <f t="shared" si="130"/>
        <v>0</v>
      </c>
      <c r="AB633" s="13">
        <f>Z633+AA633</f>
        <v>0</v>
      </c>
      <c r="AC633" s="2"/>
      <c r="AD633" s="2"/>
      <c r="AE633" s="4">
        <f t="shared" si="131"/>
        <v>0</v>
      </c>
      <c r="AF633" s="15">
        <f>AE633*0.1</f>
        <v>0</v>
      </c>
      <c r="AG633" s="22">
        <f>AE633+AF633</f>
        <v>0</v>
      </c>
      <c r="AH633" s="64">
        <f t="shared" si="138"/>
        <v>0</v>
      </c>
      <c r="AJ633">
        <f t="shared" si="139"/>
        <v>0</v>
      </c>
      <c r="AK633">
        <f>IF(W633&gt;0,2,IF(AB633&gt;0,2,IF(AG633&gt;0,2,0)))</f>
        <v>0</v>
      </c>
      <c r="AL633">
        <v>2</v>
      </c>
      <c r="AM633" s="64">
        <f>IF(W633&gt;0,VLOOKUP(B633,EnrollmentEthnicityFreeMealsSch!B:E,4,FALSE),0)/3</f>
        <v>0</v>
      </c>
    </row>
    <row r="634" spans="1:39" ht="15" customHeight="1">
      <c r="A634" t="str">
        <f>VLOOKUP(B634,'PUBLIC &amp; PRIVATE'!D:I,6,FALSE)</f>
        <v>3013</v>
      </c>
      <c r="B634" s="33" t="s">
        <v>630</v>
      </c>
      <c r="C634" s="2" t="str">
        <f>VLOOKUP(B634,'PUBLIC &amp; PRIVATE'!D:H,2,FALSE)</f>
        <v>2501 S Berkley</v>
      </c>
      <c r="D634" s="2" t="str">
        <f>VLOOKUP(B634,'PUBLIC &amp; PRIVATE'!D:H,3,FALSE)</f>
        <v>Kokomo</v>
      </c>
      <c r="E634" s="2" t="str">
        <f>VLOOKUP(C634,'PUBLIC &amp; PRIVATE'!E:I,4,FALSE)</f>
        <v>46902-3099</v>
      </c>
      <c r="F634" s="2"/>
      <c r="G634" s="2"/>
      <c r="H634" s="2"/>
      <c r="I634" s="4">
        <f t="shared" si="132"/>
        <v>0</v>
      </c>
      <c r="J634" s="13">
        <f t="shared" si="133"/>
        <v>0</v>
      </c>
      <c r="K634" s="13">
        <f t="shared" si="134"/>
        <v>0</v>
      </c>
      <c r="L634" s="2"/>
      <c r="M634" s="2"/>
      <c r="N634" s="2"/>
      <c r="O634" s="4">
        <f t="shared" si="135"/>
        <v>0</v>
      </c>
      <c r="P634" s="13">
        <f t="shared" si="136"/>
        <v>0</v>
      </c>
      <c r="Q634" s="13">
        <f t="shared" si="137"/>
        <v>0</v>
      </c>
      <c r="R634" s="2"/>
      <c r="S634" s="2"/>
      <c r="T634" s="2"/>
      <c r="U634" s="4">
        <f t="shared" si="126"/>
        <v>0</v>
      </c>
      <c r="V634" s="13">
        <f t="shared" si="127"/>
        <v>0</v>
      </c>
      <c r="W634" s="13">
        <f t="shared" si="128"/>
        <v>0</v>
      </c>
      <c r="X634" s="2">
        <v>409</v>
      </c>
      <c r="Y634" s="2">
        <v>402</v>
      </c>
      <c r="Z634" s="4">
        <f t="shared" si="129"/>
        <v>811</v>
      </c>
      <c r="AA634" s="13">
        <f t="shared" si="130"/>
        <v>81.100000000000009</v>
      </c>
      <c r="AB634" s="13">
        <f>Z634+AA634</f>
        <v>892.1</v>
      </c>
      <c r="AC634" s="2">
        <v>444</v>
      </c>
      <c r="AD634" s="2">
        <v>441</v>
      </c>
      <c r="AE634" s="4">
        <f t="shared" si="131"/>
        <v>885</v>
      </c>
      <c r="AF634" s="15">
        <f>AE634*0.1</f>
        <v>88.5</v>
      </c>
      <c r="AG634" s="22">
        <f>AE634+AF634</f>
        <v>973.5</v>
      </c>
      <c r="AH634" s="64">
        <f t="shared" si="138"/>
        <v>194.70000000000002</v>
      </c>
      <c r="AJ634">
        <f t="shared" si="139"/>
        <v>1</v>
      </c>
      <c r="AK634">
        <f>IF(W634&gt;0,2,IF(AB634&gt;0,2,IF(AG634&gt;0,2,0)))</f>
        <v>2</v>
      </c>
      <c r="AL634">
        <v>2</v>
      </c>
      <c r="AM634" s="64">
        <f>IF(W634&gt;0,VLOOKUP(B634,EnrollmentEthnicityFreeMealsSch!B:E,4,FALSE),0)/3</f>
        <v>0</v>
      </c>
    </row>
    <row r="635" spans="1:39" ht="15" customHeight="1">
      <c r="A635" t="str">
        <f>VLOOKUP(B635,'PUBLIC &amp; PRIVATE'!D:I,6,FALSE)</f>
        <v>3021</v>
      </c>
      <c r="B635" s="33" t="s">
        <v>631</v>
      </c>
      <c r="C635" s="2" t="str">
        <f>VLOOKUP(B635,'PUBLIC &amp; PRIVATE'!D:H,2,FALSE)</f>
        <v>509 E Jefferson St</v>
      </c>
      <c r="D635" s="2" t="str">
        <f>VLOOKUP(B635,'PUBLIC &amp; PRIVATE'!D:H,3,FALSE)</f>
        <v>Andrews</v>
      </c>
      <c r="E635" s="2" t="str">
        <f>VLOOKUP(C635,'PUBLIC &amp; PRIVATE'!E:I,4,FALSE)</f>
        <v>46702-0428</v>
      </c>
      <c r="F635" s="2">
        <v>63</v>
      </c>
      <c r="G635" s="2">
        <v>53</v>
      </c>
      <c r="H635" s="2">
        <v>56</v>
      </c>
      <c r="I635" s="4">
        <f t="shared" si="132"/>
        <v>172</v>
      </c>
      <c r="J635" s="13">
        <f t="shared" si="133"/>
        <v>17.2</v>
      </c>
      <c r="K635" s="13">
        <f t="shared" si="134"/>
        <v>189.2</v>
      </c>
      <c r="L635" s="2">
        <v>69</v>
      </c>
      <c r="M635" s="2">
        <v>65</v>
      </c>
      <c r="N635" s="2">
        <v>70</v>
      </c>
      <c r="O635" s="4">
        <f t="shared" si="135"/>
        <v>204</v>
      </c>
      <c r="P635" s="13">
        <f t="shared" si="136"/>
        <v>20.400000000000002</v>
      </c>
      <c r="Q635" s="13">
        <f t="shared" si="137"/>
        <v>224.4</v>
      </c>
      <c r="R635" s="2"/>
      <c r="S635" s="2"/>
      <c r="T635" s="2"/>
      <c r="U635" s="4">
        <f t="shared" si="126"/>
        <v>0</v>
      </c>
      <c r="V635" s="13">
        <f t="shared" si="127"/>
        <v>0</v>
      </c>
      <c r="W635" s="13">
        <f t="shared" si="128"/>
        <v>0</v>
      </c>
      <c r="X635" s="2"/>
      <c r="Y635" s="2"/>
      <c r="Z635" s="4">
        <f t="shared" si="129"/>
        <v>0</v>
      </c>
      <c r="AA635" s="13">
        <f t="shared" si="130"/>
        <v>0</v>
      </c>
      <c r="AB635" s="13">
        <f>Z635+AA635</f>
        <v>0</v>
      </c>
      <c r="AC635" s="2"/>
      <c r="AD635" s="2"/>
      <c r="AE635" s="4">
        <f t="shared" si="131"/>
        <v>0</v>
      </c>
      <c r="AF635" s="15">
        <f>AE635*0.1</f>
        <v>0</v>
      </c>
      <c r="AG635" s="22">
        <f>AE635+AF635</f>
        <v>0</v>
      </c>
      <c r="AH635" s="64">
        <f t="shared" si="138"/>
        <v>0</v>
      </c>
      <c r="AJ635">
        <f t="shared" si="139"/>
        <v>0</v>
      </c>
      <c r="AK635">
        <f>IF(W635&gt;0,2,IF(AB635&gt;0,2,IF(AG635&gt;0,2,0)))</f>
        <v>0</v>
      </c>
      <c r="AL635">
        <v>2</v>
      </c>
      <c r="AM635" s="64">
        <f>IF(W635&gt;0,VLOOKUP(B635,EnrollmentEthnicityFreeMealsSch!B:E,4,FALSE),0)/3</f>
        <v>0</v>
      </c>
    </row>
    <row r="636" spans="1:39" ht="15" customHeight="1">
      <c r="A636" t="str">
        <f>VLOOKUP(B636,'PUBLIC &amp; PRIVATE'!D:I,6,FALSE)</f>
        <v>3025</v>
      </c>
      <c r="B636" s="33" t="s">
        <v>632</v>
      </c>
      <c r="C636" s="2" t="str">
        <f>VLOOKUP(B636,'PUBLIC &amp; PRIVATE'!D:H,2,FALSE)</f>
        <v>2465 Waterworks Rd</v>
      </c>
      <c r="D636" s="2" t="str">
        <f>VLOOKUP(B636,'PUBLIC &amp; PRIVATE'!D:H,3,FALSE)</f>
        <v>Huntington</v>
      </c>
      <c r="E636" s="2" t="str">
        <f>VLOOKUP(C636,'PUBLIC &amp; PRIVATE'!E:I,4,FALSE)</f>
        <v>46750-9391</v>
      </c>
      <c r="F636" s="2"/>
      <c r="G636" s="2"/>
      <c r="H636" s="2"/>
      <c r="I636" s="4">
        <f t="shared" si="132"/>
        <v>0</v>
      </c>
      <c r="J636" s="13">
        <f t="shared" si="133"/>
        <v>0</v>
      </c>
      <c r="K636" s="13">
        <f t="shared" si="134"/>
        <v>0</v>
      </c>
      <c r="L636" s="2"/>
      <c r="M636" s="2"/>
      <c r="N636" s="2"/>
      <c r="O636" s="4">
        <f t="shared" si="135"/>
        <v>0</v>
      </c>
      <c r="P636" s="13">
        <f t="shared" si="136"/>
        <v>0</v>
      </c>
      <c r="Q636" s="13">
        <f t="shared" si="137"/>
        <v>0</v>
      </c>
      <c r="R636" s="2">
        <v>218</v>
      </c>
      <c r="S636" s="2">
        <v>218</v>
      </c>
      <c r="T636" s="2">
        <v>215</v>
      </c>
      <c r="U636" s="4">
        <f t="shared" si="126"/>
        <v>651</v>
      </c>
      <c r="V636" s="13">
        <f t="shared" si="127"/>
        <v>65.100000000000009</v>
      </c>
      <c r="W636" s="13">
        <f t="shared" si="128"/>
        <v>716.1</v>
      </c>
      <c r="X636" s="2"/>
      <c r="Y636" s="2"/>
      <c r="Z636" s="4">
        <f t="shared" si="129"/>
        <v>0</v>
      </c>
      <c r="AA636" s="13">
        <f t="shared" si="130"/>
        <v>0</v>
      </c>
      <c r="AB636" s="13">
        <f>Z636+AA636</f>
        <v>0</v>
      </c>
      <c r="AC636" s="2"/>
      <c r="AD636" s="2"/>
      <c r="AE636" s="4">
        <f t="shared" si="131"/>
        <v>0</v>
      </c>
      <c r="AF636" s="15">
        <f>AE636*0.1</f>
        <v>0</v>
      </c>
      <c r="AG636" s="22">
        <f>AE636+AF636</f>
        <v>0</v>
      </c>
      <c r="AH636" s="64">
        <f t="shared" si="138"/>
        <v>0</v>
      </c>
      <c r="AJ636">
        <f t="shared" si="139"/>
        <v>0</v>
      </c>
      <c r="AK636">
        <f>IF(W636&gt;0,2,IF(AB636&gt;0,2,IF(AG636&gt;0,2,0)))</f>
        <v>2</v>
      </c>
      <c r="AL636">
        <v>2</v>
      </c>
      <c r="AM636" s="64">
        <f>IF(W636&gt;0,VLOOKUP(B636,EnrollmentEthnicityFreeMealsSch!B:E,4,FALSE),0)/3</f>
        <v>103</v>
      </c>
    </row>
    <row r="637" spans="1:39" ht="15" customHeight="1">
      <c r="A637" t="str">
        <f>VLOOKUP(B637,'PUBLIC &amp; PRIVATE'!D:I,6,FALSE)</f>
        <v>3029</v>
      </c>
      <c r="B637" s="33" t="s">
        <v>633</v>
      </c>
      <c r="C637" s="2" t="str">
        <f>VLOOKUP(B637,'PUBLIC &amp; PRIVATE'!D:H,2,FALSE)</f>
        <v>423 W Vine St</v>
      </c>
      <c r="D637" s="2" t="str">
        <f>VLOOKUP(B637,'PUBLIC &amp; PRIVATE'!D:H,3,FALSE)</f>
        <v>Roanoke</v>
      </c>
      <c r="E637" s="2" t="str">
        <f>VLOOKUP(C637,'PUBLIC &amp; PRIVATE'!E:I,4,FALSE)</f>
        <v>46783-9146</v>
      </c>
      <c r="F637" s="2">
        <v>63</v>
      </c>
      <c r="G637" s="2">
        <v>50</v>
      </c>
      <c r="H637" s="2">
        <v>63</v>
      </c>
      <c r="I637" s="4">
        <f t="shared" si="132"/>
        <v>176</v>
      </c>
      <c r="J637" s="13">
        <f t="shared" si="133"/>
        <v>17.600000000000001</v>
      </c>
      <c r="K637" s="13">
        <f t="shared" si="134"/>
        <v>193.6</v>
      </c>
      <c r="L637" s="2">
        <v>53</v>
      </c>
      <c r="M637" s="2">
        <v>53</v>
      </c>
      <c r="N637" s="2">
        <v>68</v>
      </c>
      <c r="O637" s="4">
        <f t="shared" si="135"/>
        <v>174</v>
      </c>
      <c r="P637" s="13">
        <f t="shared" si="136"/>
        <v>17.400000000000002</v>
      </c>
      <c r="Q637" s="13">
        <f t="shared" si="137"/>
        <v>191.4</v>
      </c>
      <c r="R637" s="2"/>
      <c r="S637" s="2"/>
      <c r="T637" s="2"/>
      <c r="U637" s="4">
        <f t="shared" ref="U637:U699" si="140">R637+S637+T637</f>
        <v>0</v>
      </c>
      <c r="V637" s="13">
        <f t="shared" ref="V637:V699" si="141">U637*0.1</f>
        <v>0</v>
      </c>
      <c r="W637" s="13">
        <f t="shared" ref="W637:W699" si="142">U637+V637</f>
        <v>0</v>
      </c>
      <c r="X637" s="2"/>
      <c r="Y637" s="2"/>
      <c r="Z637" s="4">
        <f t="shared" ref="Z637:Z699" si="143">X637+Y637</f>
        <v>0</v>
      </c>
      <c r="AA637" s="13">
        <f t="shared" ref="AA637:AA699" si="144">Z637*0.1</f>
        <v>0</v>
      </c>
      <c r="AB637" s="13">
        <f>Z637+AA637</f>
        <v>0</v>
      </c>
      <c r="AC637" s="2"/>
      <c r="AD637" s="2"/>
      <c r="AE637" s="4">
        <f t="shared" ref="AE637:AE699" si="145">AC637+AD637</f>
        <v>0</v>
      </c>
      <c r="AF637" s="15">
        <f>AE637*0.1</f>
        <v>0</v>
      </c>
      <c r="AG637" s="22">
        <f>AE637+AF637</f>
        <v>0</v>
      </c>
      <c r="AH637" s="64">
        <f t="shared" si="138"/>
        <v>0</v>
      </c>
      <c r="AJ637">
        <f t="shared" si="139"/>
        <v>0</v>
      </c>
      <c r="AK637">
        <f>IF(W637&gt;0,2,IF(AB637&gt;0,2,IF(AG637&gt;0,2,0)))</f>
        <v>0</v>
      </c>
      <c r="AL637">
        <v>2</v>
      </c>
      <c r="AM637" s="64">
        <f>IF(W637&gt;0,VLOOKUP(B637,EnrollmentEthnicityFreeMealsSch!B:E,4,FALSE),0)/3</f>
        <v>0</v>
      </c>
    </row>
    <row r="638" spans="1:39" ht="15" customHeight="1">
      <c r="A638" t="str">
        <f>VLOOKUP(B638,'PUBLIC &amp; PRIVATE'!D:I,6,FALSE)</f>
        <v>3035</v>
      </c>
      <c r="B638" s="33" t="s">
        <v>634</v>
      </c>
      <c r="C638" s="2" t="str">
        <f>VLOOKUP(B638,'PUBLIC &amp; PRIVATE'!D:H,2,FALSE)</f>
        <v>1063 E 900 S</v>
      </c>
      <c r="D638" s="2" t="str">
        <f>VLOOKUP(B638,'PUBLIC &amp; PRIVATE'!D:H,3,FALSE)</f>
        <v>Warren</v>
      </c>
      <c r="E638" s="2" t="str">
        <f>VLOOKUP(C638,'PUBLIC &amp; PRIVATE'!E:I,4,FALSE)</f>
        <v>46792-0554</v>
      </c>
      <c r="F638" s="2">
        <v>28</v>
      </c>
      <c r="G638" s="2">
        <v>30</v>
      </c>
      <c r="H638" s="2">
        <v>37</v>
      </c>
      <c r="I638" s="4">
        <f t="shared" ref="I638:I700" si="146">F638+G638+H638</f>
        <v>95</v>
      </c>
      <c r="J638" s="13">
        <f t="shared" ref="J638:J700" si="147">I638*0.1</f>
        <v>9.5</v>
      </c>
      <c r="K638" s="13">
        <f t="shared" ref="K638:K700" si="148">I638+J638</f>
        <v>104.5</v>
      </c>
      <c r="L638" s="2">
        <v>26</v>
      </c>
      <c r="M638" s="2">
        <v>45</v>
      </c>
      <c r="N638" s="2">
        <v>41</v>
      </c>
      <c r="O638" s="4">
        <f t="shared" ref="O638:O700" si="149">L638+M638+N638</f>
        <v>112</v>
      </c>
      <c r="P638" s="13">
        <f t="shared" ref="P638:P700" si="150">O638*0.1</f>
        <v>11.200000000000001</v>
      </c>
      <c r="Q638" s="13">
        <f t="shared" ref="Q638:Q700" si="151">O638+P638</f>
        <v>123.2</v>
      </c>
      <c r="R638" s="2"/>
      <c r="S638" s="2"/>
      <c r="T638" s="2"/>
      <c r="U638" s="4">
        <f t="shared" si="140"/>
        <v>0</v>
      </c>
      <c r="V638" s="13">
        <f t="shared" si="141"/>
        <v>0</v>
      </c>
      <c r="W638" s="13">
        <f t="shared" si="142"/>
        <v>0</v>
      </c>
      <c r="X638" s="2"/>
      <c r="Y638" s="2"/>
      <c r="Z638" s="4">
        <f t="shared" si="143"/>
        <v>0</v>
      </c>
      <c r="AA638" s="13">
        <f t="shared" si="144"/>
        <v>0</v>
      </c>
      <c r="AB638" s="13">
        <f>Z638+AA638</f>
        <v>0</v>
      </c>
      <c r="AC638" s="2"/>
      <c r="AD638" s="2"/>
      <c r="AE638" s="4">
        <f t="shared" si="145"/>
        <v>0</v>
      </c>
      <c r="AF638" s="15">
        <f>AE638*0.1</f>
        <v>0</v>
      </c>
      <c r="AG638" s="22">
        <f>AE638+AF638</f>
        <v>0</v>
      </c>
      <c r="AH638" s="64">
        <f t="shared" si="138"/>
        <v>0</v>
      </c>
      <c r="AJ638">
        <f t="shared" si="139"/>
        <v>0</v>
      </c>
      <c r="AK638">
        <f>IF(W638&gt;0,2,IF(AB638&gt;0,2,IF(AG638&gt;0,2,0)))</f>
        <v>0</v>
      </c>
      <c r="AL638">
        <v>2</v>
      </c>
      <c r="AM638" s="64">
        <f>IF(W638&gt;0,VLOOKUP(B638,EnrollmentEthnicityFreeMealsSch!B:E,4,FALSE),0)/3</f>
        <v>0</v>
      </c>
    </row>
    <row r="639" spans="1:39" ht="15" customHeight="1">
      <c r="A639" t="str">
        <f>VLOOKUP(B639,'PUBLIC &amp; PRIVATE'!D:I,6,FALSE)</f>
        <v>3037</v>
      </c>
      <c r="B639" s="33" t="s">
        <v>635</v>
      </c>
      <c r="C639" s="2" t="str">
        <f>VLOOKUP(B639,'PUBLIC &amp; PRIVATE'!D:H,2,FALSE)</f>
        <v>2932 W 300 S</v>
      </c>
      <c r="D639" s="2" t="str">
        <f>VLOOKUP(B639,'PUBLIC &amp; PRIVATE'!D:H,3,FALSE)</f>
        <v>Huntington</v>
      </c>
      <c r="E639" s="2" t="str">
        <f>VLOOKUP(C639,'PUBLIC &amp; PRIVATE'!E:I,4,FALSE)</f>
        <v>46750-9271</v>
      </c>
      <c r="F639" s="2">
        <v>53</v>
      </c>
      <c r="G639" s="2">
        <v>45</v>
      </c>
      <c r="H639" s="2">
        <v>54</v>
      </c>
      <c r="I639" s="4">
        <f t="shared" si="146"/>
        <v>152</v>
      </c>
      <c r="J639" s="13">
        <f t="shared" si="147"/>
        <v>15.200000000000001</v>
      </c>
      <c r="K639" s="13">
        <f t="shared" si="148"/>
        <v>167.2</v>
      </c>
      <c r="L639" s="2">
        <v>52</v>
      </c>
      <c r="M639" s="2">
        <v>47</v>
      </c>
      <c r="N639" s="2">
        <v>50</v>
      </c>
      <c r="O639" s="4">
        <f t="shared" si="149"/>
        <v>149</v>
      </c>
      <c r="P639" s="13">
        <f t="shared" si="150"/>
        <v>14.9</v>
      </c>
      <c r="Q639" s="13">
        <f t="shared" si="151"/>
        <v>163.9</v>
      </c>
      <c r="R639" s="2"/>
      <c r="S639" s="2"/>
      <c r="T639" s="2"/>
      <c r="U639" s="4">
        <f t="shared" si="140"/>
        <v>0</v>
      </c>
      <c r="V639" s="13">
        <f t="shared" si="141"/>
        <v>0</v>
      </c>
      <c r="W639" s="13">
        <f t="shared" si="142"/>
        <v>0</v>
      </c>
      <c r="X639" s="2"/>
      <c r="Y639" s="2"/>
      <c r="Z639" s="4">
        <f t="shared" si="143"/>
        <v>0</v>
      </c>
      <c r="AA639" s="13">
        <f t="shared" si="144"/>
        <v>0</v>
      </c>
      <c r="AB639" s="13">
        <f>Z639+AA639</f>
        <v>0</v>
      </c>
      <c r="AC639" s="2"/>
      <c r="AD639" s="2"/>
      <c r="AE639" s="4">
        <f t="shared" si="145"/>
        <v>0</v>
      </c>
      <c r="AF639" s="15">
        <f>AE639*0.1</f>
        <v>0</v>
      </c>
      <c r="AG639" s="22">
        <f>AE639+AF639</f>
        <v>0</v>
      </c>
      <c r="AH639" s="64">
        <f t="shared" si="138"/>
        <v>0</v>
      </c>
      <c r="AJ639">
        <f t="shared" si="139"/>
        <v>0</v>
      </c>
      <c r="AK639">
        <f>IF(W639&gt;0,2,IF(AB639&gt;0,2,IF(AG639&gt;0,2,0)))</f>
        <v>0</v>
      </c>
      <c r="AL639">
        <v>2</v>
      </c>
      <c r="AM639" s="64">
        <f>IF(W639&gt;0,VLOOKUP(B639,EnrollmentEthnicityFreeMealsSch!B:E,4,FALSE),0)/3</f>
        <v>0</v>
      </c>
    </row>
    <row r="640" spans="1:39" ht="15" customHeight="1">
      <c r="A640" t="str">
        <f>VLOOKUP(B640,'PUBLIC &amp; PRIVATE'!D:I,6,FALSE)</f>
        <v>3061</v>
      </c>
      <c r="B640" s="33" t="s">
        <v>636</v>
      </c>
      <c r="C640" s="2" t="str">
        <f>VLOOKUP(B640,'PUBLIC &amp; PRIVATE'!D:H,2,FALSE)</f>
        <v>1151 W 500 N</v>
      </c>
      <c r="D640" s="2" t="str">
        <f>VLOOKUP(B640,'PUBLIC &amp; PRIVATE'!D:H,3,FALSE)</f>
        <v>Huntington</v>
      </c>
      <c r="E640" s="2" t="str">
        <f>VLOOKUP(C640,'PUBLIC &amp; PRIVATE'!E:I,4,FALSE)</f>
        <v>46750-2193</v>
      </c>
      <c r="F640" s="2"/>
      <c r="G640" s="2"/>
      <c r="H640" s="2"/>
      <c r="I640" s="4">
        <f t="shared" si="146"/>
        <v>0</v>
      </c>
      <c r="J640" s="13">
        <f t="shared" si="147"/>
        <v>0</v>
      </c>
      <c r="K640" s="13">
        <f t="shared" si="148"/>
        <v>0</v>
      </c>
      <c r="L640" s="2"/>
      <c r="M640" s="2"/>
      <c r="N640" s="2"/>
      <c r="O640" s="4">
        <f t="shared" si="149"/>
        <v>0</v>
      </c>
      <c r="P640" s="13">
        <f t="shared" si="150"/>
        <v>0</v>
      </c>
      <c r="Q640" s="13">
        <f t="shared" si="151"/>
        <v>0</v>
      </c>
      <c r="R640" s="2">
        <v>195</v>
      </c>
      <c r="S640" s="2">
        <v>191</v>
      </c>
      <c r="T640" s="2">
        <v>172</v>
      </c>
      <c r="U640" s="4">
        <f t="shared" si="140"/>
        <v>558</v>
      </c>
      <c r="V640" s="13">
        <f t="shared" si="141"/>
        <v>55.800000000000004</v>
      </c>
      <c r="W640" s="13">
        <f t="shared" si="142"/>
        <v>613.79999999999995</v>
      </c>
      <c r="X640" s="2"/>
      <c r="Y640" s="2"/>
      <c r="Z640" s="4">
        <f t="shared" si="143"/>
        <v>0</v>
      </c>
      <c r="AA640" s="13">
        <f t="shared" si="144"/>
        <v>0</v>
      </c>
      <c r="AB640" s="13">
        <f>Z640+AA640</f>
        <v>0</v>
      </c>
      <c r="AC640" s="2"/>
      <c r="AD640" s="2"/>
      <c r="AE640" s="4">
        <f t="shared" si="145"/>
        <v>0</v>
      </c>
      <c r="AF640" s="15">
        <f>AE640*0.1</f>
        <v>0</v>
      </c>
      <c r="AG640" s="22">
        <f>AE640+AF640</f>
        <v>0</v>
      </c>
      <c r="AH640" s="64">
        <f t="shared" si="138"/>
        <v>0</v>
      </c>
      <c r="AJ640">
        <f t="shared" si="139"/>
        <v>0</v>
      </c>
      <c r="AK640">
        <f>IF(W640&gt;0,2,IF(AB640&gt;0,2,IF(AG640&gt;0,2,0)))</f>
        <v>2</v>
      </c>
      <c r="AL640">
        <v>2</v>
      </c>
      <c r="AM640" s="64">
        <f>IF(W640&gt;0,VLOOKUP(B640,EnrollmentEthnicityFreeMealsSch!B:E,4,FALSE),0)/3</f>
        <v>78</v>
      </c>
    </row>
    <row r="641" spans="1:39" ht="15" customHeight="1">
      <c r="A641" t="str">
        <f>VLOOKUP(B641,'PUBLIC &amp; PRIVATE'!D:I,6,FALSE)</f>
        <v>3065</v>
      </c>
      <c r="B641" s="33" t="s">
        <v>637</v>
      </c>
      <c r="C641" s="2" t="str">
        <f>VLOOKUP(B641,'PUBLIC &amp; PRIVATE'!D:H,2,FALSE)</f>
        <v>450 MacGahan St</v>
      </c>
      <c r="D641" s="2" t="str">
        <f>VLOOKUP(B641,'PUBLIC &amp; PRIVATE'!D:H,3,FALSE)</f>
        <v>Huntington</v>
      </c>
      <c r="E641" s="2" t="str">
        <f>VLOOKUP(C641,'PUBLIC &amp; PRIVATE'!E:I,4,FALSE)</f>
        <v>46750-1399</v>
      </c>
      <c r="F641" s="2"/>
      <c r="G641" s="2"/>
      <c r="H641" s="2"/>
      <c r="I641" s="4">
        <f t="shared" si="146"/>
        <v>0</v>
      </c>
      <c r="J641" s="13">
        <f t="shared" si="147"/>
        <v>0</v>
      </c>
      <c r="K641" s="13">
        <f t="shared" si="148"/>
        <v>0</v>
      </c>
      <c r="L641" s="2"/>
      <c r="M641" s="2"/>
      <c r="N641" s="2"/>
      <c r="O641" s="4">
        <f t="shared" si="149"/>
        <v>0</v>
      </c>
      <c r="P641" s="13">
        <f t="shared" si="150"/>
        <v>0</v>
      </c>
      <c r="Q641" s="13">
        <f t="shared" si="151"/>
        <v>0</v>
      </c>
      <c r="R641" s="2"/>
      <c r="S641" s="2"/>
      <c r="T641" s="2"/>
      <c r="U641" s="4">
        <f t="shared" si="140"/>
        <v>0</v>
      </c>
      <c r="V641" s="13">
        <f t="shared" si="141"/>
        <v>0</v>
      </c>
      <c r="W641" s="13">
        <f t="shared" si="142"/>
        <v>0</v>
      </c>
      <c r="X641" s="2">
        <v>402</v>
      </c>
      <c r="Y641" s="2">
        <v>369</v>
      </c>
      <c r="Z641" s="4">
        <f t="shared" si="143"/>
        <v>771</v>
      </c>
      <c r="AA641" s="13">
        <f t="shared" si="144"/>
        <v>77.100000000000009</v>
      </c>
      <c r="AB641" s="13">
        <f>Z641+AA641</f>
        <v>848.1</v>
      </c>
      <c r="AC641" s="2">
        <v>376</v>
      </c>
      <c r="AD641" s="2">
        <v>369</v>
      </c>
      <c r="AE641" s="4">
        <f t="shared" si="145"/>
        <v>745</v>
      </c>
      <c r="AF641" s="15">
        <f>AE641*0.1</f>
        <v>74.5</v>
      </c>
      <c r="AG641" s="22">
        <f>AE641+AF641</f>
        <v>819.5</v>
      </c>
      <c r="AH641" s="64">
        <f t="shared" si="138"/>
        <v>163.9</v>
      </c>
      <c r="AJ641">
        <f t="shared" si="139"/>
        <v>1</v>
      </c>
      <c r="AK641">
        <f>IF(W641&gt;0,2,IF(AB641&gt;0,2,IF(AG641&gt;0,2,0)))</f>
        <v>2</v>
      </c>
      <c r="AL641">
        <v>2</v>
      </c>
      <c r="AM641" s="64">
        <f>IF(W641&gt;0,VLOOKUP(B641,EnrollmentEthnicityFreeMealsSch!B:E,4,FALSE),0)/3</f>
        <v>0</v>
      </c>
    </row>
    <row r="642" spans="1:39" ht="15" customHeight="1">
      <c r="A642" t="str">
        <f>VLOOKUP(B642,'PUBLIC &amp; PRIVATE'!D:I,6,FALSE)</f>
        <v>3075</v>
      </c>
      <c r="B642" s="33" t="s">
        <v>638</v>
      </c>
      <c r="C642" s="2" t="str">
        <f>VLOOKUP(B642,'PUBLIC &amp; PRIVATE'!D:H,2,FALSE)</f>
        <v>4524 W 800 N</v>
      </c>
      <c r="D642" s="2" t="str">
        <f>VLOOKUP(B642,'PUBLIC &amp; PRIVATE'!D:H,3,FALSE)</f>
        <v>Huntington</v>
      </c>
      <c r="E642" s="2" t="str">
        <f>VLOOKUP(C642,'PUBLIC &amp; PRIVATE'!E:I,4,FALSE)</f>
        <v>46750-9753</v>
      </c>
      <c r="F642" s="2">
        <v>43</v>
      </c>
      <c r="G642" s="2">
        <v>47</v>
      </c>
      <c r="H642" s="2">
        <v>48</v>
      </c>
      <c r="I642" s="4">
        <f t="shared" si="146"/>
        <v>138</v>
      </c>
      <c r="J642" s="13">
        <f t="shared" si="147"/>
        <v>13.8</v>
      </c>
      <c r="K642" s="13">
        <f t="shared" si="148"/>
        <v>151.80000000000001</v>
      </c>
      <c r="L642" s="2">
        <v>43</v>
      </c>
      <c r="M642" s="2">
        <v>53</v>
      </c>
      <c r="N642" s="2">
        <v>34</v>
      </c>
      <c r="O642" s="4">
        <f t="shared" si="149"/>
        <v>130</v>
      </c>
      <c r="P642" s="13">
        <f t="shared" si="150"/>
        <v>13</v>
      </c>
      <c r="Q642" s="13">
        <f t="shared" si="151"/>
        <v>143</v>
      </c>
      <c r="R642" s="2"/>
      <c r="S642" s="2"/>
      <c r="T642" s="2"/>
      <c r="U642" s="4">
        <f t="shared" si="140"/>
        <v>0</v>
      </c>
      <c r="V642" s="13">
        <f t="shared" si="141"/>
        <v>0</v>
      </c>
      <c r="W642" s="13">
        <f t="shared" si="142"/>
        <v>0</v>
      </c>
      <c r="X642" s="2"/>
      <c r="Y642" s="2"/>
      <c r="Z642" s="4">
        <f t="shared" si="143"/>
        <v>0</v>
      </c>
      <c r="AA642" s="13">
        <f t="shared" si="144"/>
        <v>0</v>
      </c>
      <c r="AB642" s="13">
        <f>Z642+AA642</f>
        <v>0</v>
      </c>
      <c r="AC642" s="2"/>
      <c r="AD642" s="2"/>
      <c r="AE642" s="4">
        <f t="shared" si="145"/>
        <v>0</v>
      </c>
      <c r="AF642" s="15">
        <f>AE642*0.1</f>
        <v>0</v>
      </c>
      <c r="AG642" s="22">
        <f>AE642+AF642</f>
        <v>0</v>
      </c>
      <c r="AH642" s="64">
        <f t="shared" si="138"/>
        <v>0</v>
      </c>
      <c r="AJ642">
        <f t="shared" si="139"/>
        <v>0</v>
      </c>
      <c r="AK642">
        <f>IF(W642&gt;0,2,IF(AB642&gt;0,2,IF(AG642&gt;0,2,0)))</f>
        <v>0</v>
      </c>
      <c r="AL642">
        <v>2</v>
      </c>
      <c r="AM642" s="64">
        <f>IF(W642&gt;0,VLOOKUP(B642,EnrollmentEthnicityFreeMealsSch!B:E,4,FALSE),0)/3</f>
        <v>0</v>
      </c>
    </row>
    <row r="643" spans="1:39" ht="15" customHeight="1">
      <c r="A643" t="str">
        <f>VLOOKUP(B643,'PUBLIC &amp; PRIVATE'!D:I,6,FALSE)</f>
        <v>3077</v>
      </c>
      <c r="B643" s="33" t="s">
        <v>639</v>
      </c>
      <c r="C643" s="2" t="str">
        <f>VLOOKUP(B643,'PUBLIC &amp; PRIVATE'!D:H,2,FALSE)</f>
        <v>1360 E Tipton St</v>
      </c>
      <c r="D643" s="2" t="str">
        <f>VLOOKUP(B643,'PUBLIC &amp; PRIVATE'!D:H,3,FALSE)</f>
        <v>Huntington</v>
      </c>
      <c r="E643" s="2" t="str">
        <f>VLOOKUP(C643,'PUBLIC &amp; PRIVATE'!E:I,4,FALSE)</f>
        <v>46750-0000</v>
      </c>
      <c r="F643" s="2">
        <v>92</v>
      </c>
      <c r="G643" s="2">
        <v>64</v>
      </c>
      <c r="H643" s="2">
        <v>74</v>
      </c>
      <c r="I643" s="4">
        <f t="shared" si="146"/>
        <v>230</v>
      </c>
      <c r="J643" s="13">
        <f t="shared" si="147"/>
        <v>23</v>
      </c>
      <c r="K643" s="13">
        <f t="shared" si="148"/>
        <v>253</v>
      </c>
      <c r="L643" s="2">
        <v>73</v>
      </c>
      <c r="M643" s="2">
        <v>64</v>
      </c>
      <c r="N643" s="2">
        <v>70</v>
      </c>
      <c r="O643" s="4">
        <f t="shared" si="149"/>
        <v>207</v>
      </c>
      <c r="P643" s="13">
        <f t="shared" si="150"/>
        <v>20.700000000000003</v>
      </c>
      <c r="Q643" s="13">
        <f t="shared" si="151"/>
        <v>227.7</v>
      </c>
      <c r="R643" s="2"/>
      <c r="S643" s="2"/>
      <c r="T643" s="2"/>
      <c r="U643" s="4">
        <f t="shared" si="140"/>
        <v>0</v>
      </c>
      <c r="V643" s="13">
        <f t="shared" si="141"/>
        <v>0</v>
      </c>
      <c r="W643" s="13">
        <f t="shared" si="142"/>
        <v>0</v>
      </c>
      <c r="X643" s="2"/>
      <c r="Y643" s="2"/>
      <c r="Z643" s="4">
        <f t="shared" si="143"/>
        <v>0</v>
      </c>
      <c r="AA643" s="13">
        <f t="shared" si="144"/>
        <v>0</v>
      </c>
      <c r="AB643" s="13">
        <f>Z643+AA643</f>
        <v>0</v>
      </c>
      <c r="AC643" s="2"/>
      <c r="AD643" s="2"/>
      <c r="AE643" s="4">
        <f t="shared" si="145"/>
        <v>0</v>
      </c>
      <c r="AF643" s="15">
        <f>AE643*0.1</f>
        <v>0</v>
      </c>
      <c r="AG643" s="22">
        <f>AE643+AF643</f>
        <v>0</v>
      </c>
      <c r="AH643" s="64">
        <f t="shared" ref="AH643:AH706" si="152">AG643*0.2</f>
        <v>0</v>
      </c>
      <c r="AJ643">
        <f t="shared" ref="AJ643:AJ706" si="153">IF(AG643&gt;0,1,0)</f>
        <v>0</v>
      </c>
      <c r="AK643">
        <f>IF(W643&gt;0,2,IF(AB643&gt;0,2,IF(AG643&gt;0,2,0)))</f>
        <v>0</v>
      </c>
      <c r="AL643">
        <v>2</v>
      </c>
      <c r="AM643" s="64">
        <f>IF(W643&gt;0,VLOOKUP(B643,EnrollmentEthnicityFreeMealsSch!B:E,4,FALSE),0)/3</f>
        <v>0</v>
      </c>
    </row>
    <row r="644" spans="1:39" ht="15" customHeight="1">
      <c r="A644" t="str">
        <f>VLOOKUP(B644,'PUBLIC &amp; PRIVATE'!D:I,6,FALSE)</f>
        <v>3078</v>
      </c>
      <c r="B644" s="33" t="s">
        <v>640</v>
      </c>
      <c r="C644" s="2" t="str">
        <f>VLOOKUP(B644,'PUBLIC &amp; PRIVATE'!D:H,2,FALSE)</f>
        <v>1360 E Tipton Street</v>
      </c>
      <c r="D644" s="2" t="str">
        <f>VLOOKUP(B644,'PUBLIC &amp; PRIVATE'!D:H,3,FALSE)</f>
        <v>Huntington</v>
      </c>
      <c r="E644" s="2" t="str">
        <f>VLOOKUP(C644,'PUBLIC &amp; PRIVATE'!E:I,4,FALSE)</f>
        <v>46750</v>
      </c>
      <c r="F644" s="2"/>
      <c r="G644" s="2"/>
      <c r="H644" s="2"/>
      <c r="I644" s="4">
        <f t="shared" si="146"/>
        <v>0</v>
      </c>
      <c r="J644" s="13">
        <f t="shared" si="147"/>
        <v>0</v>
      </c>
      <c r="K644" s="13">
        <f t="shared" si="148"/>
        <v>0</v>
      </c>
      <c r="L644" s="2"/>
      <c r="M644" s="2"/>
      <c r="N644" s="2"/>
      <c r="O644" s="4">
        <f t="shared" si="149"/>
        <v>0</v>
      </c>
      <c r="P644" s="13">
        <f t="shared" si="150"/>
        <v>0</v>
      </c>
      <c r="Q644" s="13">
        <f t="shared" si="151"/>
        <v>0</v>
      </c>
      <c r="R644" s="2"/>
      <c r="S644" s="2"/>
      <c r="T644" s="2"/>
      <c r="U644" s="4">
        <f t="shared" si="140"/>
        <v>0</v>
      </c>
      <c r="V644" s="13">
        <f t="shared" si="141"/>
        <v>0</v>
      </c>
      <c r="W644" s="13">
        <f t="shared" si="142"/>
        <v>0</v>
      </c>
      <c r="X644" s="2"/>
      <c r="Y644" s="2"/>
      <c r="Z644" s="4">
        <f t="shared" si="143"/>
        <v>0</v>
      </c>
      <c r="AA644" s="13">
        <f t="shared" si="144"/>
        <v>0</v>
      </c>
      <c r="AB644" s="13">
        <f>Z644+AA644</f>
        <v>0</v>
      </c>
      <c r="AC644" s="2"/>
      <c r="AD644" s="2"/>
      <c r="AE644" s="4">
        <f t="shared" si="145"/>
        <v>0</v>
      </c>
      <c r="AF644" s="15">
        <f>AE644*0.1</f>
        <v>0</v>
      </c>
      <c r="AG644" s="22">
        <f>AE644+AF644</f>
        <v>0</v>
      </c>
      <c r="AH644" s="64">
        <f t="shared" si="152"/>
        <v>0</v>
      </c>
      <c r="AJ644">
        <f t="shared" si="153"/>
        <v>0</v>
      </c>
      <c r="AK644">
        <f>IF(W644&gt;0,2,IF(AB644&gt;0,2,IF(AG644&gt;0,2,0)))</f>
        <v>0</v>
      </c>
      <c r="AL644">
        <v>2</v>
      </c>
      <c r="AM644" s="64">
        <f>IF(W644&gt;0,VLOOKUP(B644,EnrollmentEthnicityFreeMealsSch!B:E,4,FALSE),0)/3</f>
        <v>0</v>
      </c>
    </row>
    <row r="645" spans="1:39" ht="15" customHeight="1">
      <c r="A645" t="str">
        <f>VLOOKUP(B645,'PUBLIC &amp; PRIVATE'!D:I,6,FALSE)</f>
        <v>0270</v>
      </c>
      <c r="B645" s="33" t="s">
        <v>90</v>
      </c>
      <c r="C645" s="2" t="str">
        <f>VLOOKUP(B645,'PUBLIC &amp; PRIVATE'!D:H,2,FALSE)</f>
        <v>1001 E Cook Rd</v>
      </c>
      <c r="D645" s="2" t="str">
        <f>VLOOKUP(B645,'PUBLIC &amp; PRIVATE'!D:H,3,FALSE)</f>
        <v>Fort Wayne</v>
      </c>
      <c r="E645" s="2" t="str">
        <f>VLOOKUP(C645,'PUBLIC &amp; PRIVATE'!E:I,4,FALSE)</f>
        <v>46825-3699</v>
      </c>
      <c r="F645" s="2">
        <v>70</v>
      </c>
      <c r="G645" s="2">
        <v>69</v>
      </c>
      <c r="H645" s="2">
        <v>65</v>
      </c>
      <c r="I645" s="4">
        <f t="shared" si="146"/>
        <v>204</v>
      </c>
      <c r="J645" s="13">
        <f t="shared" si="147"/>
        <v>20.400000000000002</v>
      </c>
      <c r="K645" s="13">
        <f t="shared" si="148"/>
        <v>224.4</v>
      </c>
      <c r="L645" s="2">
        <v>62</v>
      </c>
      <c r="M645" s="2">
        <v>75</v>
      </c>
      <c r="N645" s="2">
        <v>67</v>
      </c>
      <c r="O645" s="4">
        <f t="shared" si="149"/>
        <v>204</v>
      </c>
      <c r="P645" s="13">
        <f t="shared" si="150"/>
        <v>20.400000000000002</v>
      </c>
      <c r="Q645" s="13">
        <f t="shared" si="151"/>
        <v>224.4</v>
      </c>
      <c r="R645" s="2"/>
      <c r="S645" s="2"/>
      <c r="T645" s="2"/>
      <c r="U645" s="4">
        <f t="shared" si="140"/>
        <v>0</v>
      </c>
      <c r="V645" s="13">
        <f t="shared" si="141"/>
        <v>0</v>
      </c>
      <c r="W645" s="13">
        <f t="shared" si="142"/>
        <v>0</v>
      </c>
      <c r="X645" s="2"/>
      <c r="Y645" s="2"/>
      <c r="Z645" s="4">
        <f t="shared" si="143"/>
        <v>0</v>
      </c>
      <c r="AA645" s="13">
        <f t="shared" si="144"/>
        <v>0</v>
      </c>
      <c r="AB645" s="13">
        <f>Z645+AA645</f>
        <v>0</v>
      </c>
      <c r="AC645" s="2"/>
      <c r="AD645" s="2"/>
      <c r="AE645" s="4">
        <f t="shared" si="145"/>
        <v>0</v>
      </c>
      <c r="AF645" s="15">
        <f>AE645*0.1</f>
        <v>0</v>
      </c>
      <c r="AG645" s="22">
        <f>AE645+AF645</f>
        <v>0</v>
      </c>
      <c r="AH645" s="64">
        <f t="shared" si="152"/>
        <v>0</v>
      </c>
      <c r="AJ645">
        <f t="shared" si="153"/>
        <v>0</v>
      </c>
      <c r="AK645">
        <f>IF(W645&gt;0,2,IF(AB645&gt;0,2,IF(AG645&gt;0,2,0)))</f>
        <v>0</v>
      </c>
      <c r="AL645">
        <v>2</v>
      </c>
      <c r="AM645" s="64">
        <f>IF(W645&gt;0,VLOOKUP(B645,EnrollmentEthnicityFreeMealsSch!B:E,4,FALSE),0)/3</f>
        <v>0</v>
      </c>
    </row>
    <row r="646" spans="1:39" ht="15" customHeight="1">
      <c r="A646" t="str">
        <f>VLOOKUP(B646,'PUBLIC &amp; PRIVATE'!D:I,6,FALSE)</f>
        <v>3093</v>
      </c>
      <c r="B646" s="33" t="s">
        <v>641</v>
      </c>
      <c r="C646" s="2" t="str">
        <f>VLOOKUP(B646,'PUBLIC &amp; PRIVATE'!D:H,2,FALSE)</f>
        <v>Box 248</v>
      </c>
      <c r="D646" s="2" t="str">
        <f>VLOOKUP(B646,'PUBLIC &amp; PRIVATE'!D:H,3,FALSE)</f>
        <v>Medora</v>
      </c>
      <c r="E646" s="2" t="str">
        <f>VLOOKUP(C646,'PUBLIC &amp; PRIVATE'!E:I,4,FALSE)</f>
        <v>47260-0248</v>
      </c>
      <c r="F646" s="2"/>
      <c r="G646" s="2"/>
      <c r="H646" s="2"/>
      <c r="I646" s="4">
        <f t="shared" si="146"/>
        <v>0</v>
      </c>
      <c r="J646" s="13">
        <f t="shared" si="147"/>
        <v>0</v>
      </c>
      <c r="K646" s="13">
        <f t="shared" si="148"/>
        <v>0</v>
      </c>
      <c r="L646" s="2"/>
      <c r="M646" s="2"/>
      <c r="N646" s="2"/>
      <c r="O646" s="4">
        <f t="shared" si="149"/>
        <v>0</v>
      </c>
      <c r="P646" s="13">
        <f t="shared" si="150"/>
        <v>0</v>
      </c>
      <c r="Q646" s="13">
        <f t="shared" si="151"/>
        <v>0</v>
      </c>
      <c r="R646" s="2"/>
      <c r="S646" s="2">
        <v>15</v>
      </c>
      <c r="T646" s="2">
        <v>15</v>
      </c>
      <c r="U646" s="4">
        <f t="shared" si="140"/>
        <v>30</v>
      </c>
      <c r="V646" s="13">
        <f t="shared" si="141"/>
        <v>3</v>
      </c>
      <c r="W646" s="13">
        <f t="shared" si="142"/>
        <v>33</v>
      </c>
      <c r="X646" s="2">
        <v>12</v>
      </c>
      <c r="Y646" s="2">
        <v>15</v>
      </c>
      <c r="Z646" s="4">
        <f t="shared" si="143"/>
        <v>27</v>
      </c>
      <c r="AA646" s="13">
        <f t="shared" si="144"/>
        <v>2.7</v>
      </c>
      <c r="AB646" s="13">
        <f>Z646+AA646</f>
        <v>29.7</v>
      </c>
      <c r="AC646" s="2">
        <v>15</v>
      </c>
      <c r="AD646" s="2">
        <v>22</v>
      </c>
      <c r="AE646" s="4">
        <f t="shared" si="145"/>
        <v>37</v>
      </c>
      <c r="AF646" s="15">
        <f>AE646*0.1</f>
        <v>3.7</v>
      </c>
      <c r="AG646" s="22">
        <f>AE646+AF646</f>
        <v>40.700000000000003</v>
      </c>
      <c r="AH646" s="64">
        <f t="shared" si="152"/>
        <v>8.14</v>
      </c>
      <c r="AJ646">
        <f t="shared" si="153"/>
        <v>1</v>
      </c>
      <c r="AK646">
        <f>IF(W646&gt;0,2,IF(AB646&gt;0,2,IF(AG646&gt;0,2,0)))</f>
        <v>2</v>
      </c>
      <c r="AL646">
        <v>2</v>
      </c>
      <c r="AM646" s="64">
        <f>IF(W646&gt;0,VLOOKUP(B646,EnrollmentEthnicityFreeMealsSch!B:E,4,FALSE),0)/3</f>
        <v>23.666666666666668</v>
      </c>
    </row>
    <row r="647" spans="1:39" ht="15" customHeight="1">
      <c r="A647" t="str">
        <f>VLOOKUP(B647,'PUBLIC &amp; PRIVATE'!D:I,6,FALSE)</f>
        <v>3095</v>
      </c>
      <c r="B647" s="33" t="s">
        <v>642</v>
      </c>
      <c r="C647" s="2" t="str">
        <f>VLOOKUP(B647,'PUBLIC &amp; PRIVATE'!D:H,2,FALSE)</f>
        <v>Box 248</v>
      </c>
      <c r="D647" s="2" t="str">
        <f>VLOOKUP(B647,'PUBLIC &amp; PRIVATE'!D:H,3,FALSE)</f>
        <v>Medora</v>
      </c>
      <c r="E647" s="2" t="str">
        <f>VLOOKUP(C647,'PUBLIC &amp; PRIVATE'!E:I,4,FALSE)</f>
        <v>47260-0248</v>
      </c>
      <c r="F647" s="2">
        <v>8</v>
      </c>
      <c r="G647" s="2">
        <v>5</v>
      </c>
      <c r="H647" s="2">
        <v>6</v>
      </c>
      <c r="I647" s="4">
        <f t="shared" si="146"/>
        <v>19</v>
      </c>
      <c r="J647" s="13">
        <f t="shared" si="147"/>
        <v>1.9000000000000001</v>
      </c>
      <c r="K647" s="13">
        <f t="shared" si="148"/>
        <v>20.9</v>
      </c>
      <c r="L647" s="2">
        <v>15</v>
      </c>
      <c r="M647" s="2">
        <v>14</v>
      </c>
      <c r="N647" s="2">
        <v>11</v>
      </c>
      <c r="O647" s="4">
        <f t="shared" si="149"/>
        <v>40</v>
      </c>
      <c r="P647" s="13">
        <f t="shared" si="150"/>
        <v>4</v>
      </c>
      <c r="Q647" s="13">
        <f t="shared" si="151"/>
        <v>44</v>
      </c>
      <c r="R647" s="2">
        <v>16</v>
      </c>
      <c r="S647" s="2"/>
      <c r="T647" s="2"/>
      <c r="U647" s="4">
        <f t="shared" si="140"/>
        <v>16</v>
      </c>
      <c r="V647" s="13">
        <f t="shared" si="141"/>
        <v>1.6</v>
      </c>
      <c r="W647" s="13">
        <f t="shared" si="142"/>
        <v>17.600000000000001</v>
      </c>
      <c r="X647" s="2"/>
      <c r="Y647" s="2"/>
      <c r="Z647" s="4">
        <f t="shared" si="143"/>
        <v>0</v>
      </c>
      <c r="AA647" s="13">
        <f t="shared" si="144"/>
        <v>0</v>
      </c>
      <c r="AB647" s="13">
        <f>Z647+AA647</f>
        <v>0</v>
      </c>
      <c r="AC647" s="2"/>
      <c r="AD647" s="2"/>
      <c r="AE647" s="4">
        <f t="shared" si="145"/>
        <v>0</v>
      </c>
      <c r="AF647" s="15">
        <f>AE647*0.1</f>
        <v>0</v>
      </c>
      <c r="AG647" s="22">
        <f>AE647+AF647</f>
        <v>0</v>
      </c>
      <c r="AH647" s="64">
        <f t="shared" si="152"/>
        <v>0</v>
      </c>
      <c r="AJ647">
        <f t="shared" si="153"/>
        <v>0</v>
      </c>
      <c r="AK647">
        <f>IF(W647&gt;0,2,IF(AB647&gt;0,2,IF(AG647&gt;0,2,0)))</f>
        <v>2</v>
      </c>
      <c r="AL647">
        <v>2</v>
      </c>
      <c r="AM647" s="64">
        <f>IF(W647&gt;0,VLOOKUP(B647,EnrollmentEthnicityFreeMealsSch!B:E,4,FALSE),0)/3</f>
        <v>22.666666666666668</v>
      </c>
    </row>
    <row r="648" spans="1:39" ht="15" customHeight="1">
      <c r="A648" t="str">
        <f>VLOOKUP(B648,'PUBLIC &amp; PRIVATE'!D:I,6,FALSE)</f>
        <v>3105</v>
      </c>
      <c r="B648" s="33" t="s">
        <v>643</v>
      </c>
      <c r="C648" s="2" t="str">
        <f>VLOOKUP(B648,'PUBLIC &amp; PRIVATE'!D:H,2,FALSE)</f>
        <v>6687 N CR 400 E</v>
      </c>
      <c r="D648" s="2" t="str">
        <f>VLOOKUP(B648,'PUBLIC &amp; PRIVATE'!D:H,3,FALSE)</f>
        <v>Seymour</v>
      </c>
      <c r="E648" s="2" t="str">
        <f>VLOOKUP(C648,'PUBLIC &amp; PRIVATE'!E:I,4,FALSE)</f>
        <v>47274-8902</v>
      </c>
      <c r="F648" s="2">
        <v>25</v>
      </c>
      <c r="G648" s="2">
        <v>22</v>
      </c>
      <c r="H648" s="2">
        <v>21</v>
      </c>
      <c r="I648" s="4">
        <f t="shared" si="146"/>
        <v>68</v>
      </c>
      <c r="J648" s="13">
        <f t="shared" si="147"/>
        <v>6.8000000000000007</v>
      </c>
      <c r="K648" s="13">
        <f t="shared" si="148"/>
        <v>74.8</v>
      </c>
      <c r="L648" s="2">
        <v>19</v>
      </c>
      <c r="M648" s="2">
        <v>17</v>
      </c>
      <c r="N648" s="2">
        <v>26</v>
      </c>
      <c r="O648" s="4">
        <f t="shared" si="149"/>
        <v>62</v>
      </c>
      <c r="P648" s="13">
        <f t="shared" si="150"/>
        <v>6.2</v>
      </c>
      <c r="Q648" s="13">
        <f t="shared" si="151"/>
        <v>68.2</v>
      </c>
      <c r="R648" s="2"/>
      <c r="S648" s="2"/>
      <c r="T648" s="2"/>
      <c r="U648" s="4">
        <f t="shared" si="140"/>
        <v>0</v>
      </c>
      <c r="V648" s="13">
        <f t="shared" si="141"/>
        <v>0</v>
      </c>
      <c r="W648" s="13">
        <f t="shared" si="142"/>
        <v>0</v>
      </c>
      <c r="X648" s="2"/>
      <c r="Y648" s="2"/>
      <c r="Z648" s="4">
        <f t="shared" si="143"/>
        <v>0</v>
      </c>
      <c r="AA648" s="13">
        <f t="shared" si="144"/>
        <v>0</v>
      </c>
      <c r="AB648" s="13">
        <f>Z648+AA648</f>
        <v>0</v>
      </c>
      <c r="AC648" s="2"/>
      <c r="AD648" s="2"/>
      <c r="AE648" s="4">
        <f t="shared" si="145"/>
        <v>0</v>
      </c>
      <c r="AF648" s="15">
        <f>AE648*0.1</f>
        <v>0</v>
      </c>
      <c r="AG648" s="22">
        <f>AE648+AF648</f>
        <v>0</v>
      </c>
      <c r="AH648" s="64">
        <f t="shared" si="152"/>
        <v>0</v>
      </c>
      <c r="AJ648">
        <f t="shared" si="153"/>
        <v>0</v>
      </c>
      <c r="AK648">
        <f>IF(W648&gt;0,2,IF(AB648&gt;0,2,IF(AG648&gt;0,2,0)))</f>
        <v>0</v>
      </c>
      <c r="AL648">
        <v>2</v>
      </c>
      <c r="AM648" s="64">
        <f>IF(W648&gt;0,VLOOKUP(B648,EnrollmentEthnicityFreeMealsSch!B:E,4,FALSE),0)/3</f>
        <v>0</v>
      </c>
    </row>
    <row r="649" spans="1:39" ht="15" customHeight="1">
      <c r="A649" t="str">
        <f>VLOOKUP(B649,'PUBLIC &amp; PRIVATE'!D:I,6,FALSE)</f>
        <v>3133</v>
      </c>
      <c r="B649" s="33" t="s">
        <v>644</v>
      </c>
      <c r="C649" s="2" t="str">
        <f>VLOOKUP(B649,'PUBLIC &amp; PRIVATE'!D:H,2,FALSE)</f>
        <v>1350 W 2nd St</v>
      </c>
      <c r="D649" s="2" t="str">
        <f>VLOOKUP(B649,'PUBLIC &amp; PRIVATE'!D:H,3,FALSE)</f>
        <v>Seymour</v>
      </c>
      <c r="E649" s="2" t="str">
        <f>VLOOKUP(C649,'PUBLIC &amp; PRIVATE'!E:I,4,FALSE)</f>
        <v>47274-2252</v>
      </c>
      <c r="F649" s="2"/>
      <c r="G649" s="2"/>
      <c r="H649" s="2"/>
      <c r="I649" s="4">
        <f t="shared" si="146"/>
        <v>0</v>
      </c>
      <c r="J649" s="13">
        <f t="shared" si="147"/>
        <v>0</v>
      </c>
      <c r="K649" s="13">
        <f t="shared" si="148"/>
        <v>0</v>
      </c>
      <c r="L649" s="2"/>
      <c r="M649" s="2"/>
      <c r="N649" s="2"/>
      <c r="O649" s="4">
        <f t="shared" si="149"/>
        <v>0</v>
      </c>
      <c r="P649" s="13">
        <f t="shared" si="150"/>
        <v>0</v>
      </c>
      <c r="Q649" s="13">
        <f t="shared" si="151"/>
        <v>0</v>
      </c>
      <c r="R649" s="2"/>
      <c r="S649" s="2"/>
      <c r="T649" s="2"/>
      <c r="U649" s="4">
        <f t="shared" si="140"/>
        <v>0</v>
      </c>
      <c r="V649" s="13">
        <f t="shared" si="141"/>
        <v>0</v>
      </c>
      <c r="W649" s="13">
        <f t="shared" si="142"/>
        <v>0</v>
      </c>
      <c r="X649" s="2">
        <v>357</v>
      </c>
      <c r="Y649" s="2">
        <v>405</v>
      </c>
      <c r="Z649" s="4">
        <f t="shared" si="143"/>
        <v>762</v>
      </c>
      <c r="AA649" s="13">
        <f t="shared" si="144"/>
        <v>76.2</v>
      </c>
      <c r="AB649" s="13">
        <f>Z649+AA649</f>
        <v>838.2</v>
      </c>
      <c r="AC649" s="2">
        <v>405</v>
      </c>
      <c r="AD649" s="2">
        <v>322</v>
      </c>
      <c r="AE649" s="4">
        <f t="shared" si="145"/>
        <v>727</v>
      </c>
      <c r="AF649" s="15">
        <f>AE649*0.1</f>
        <v>72.7</v>
      </c>
      <c r="AG649" s="22">
        <f>AE649+AF649</f>
        <v>799.7</v>
      </c>
      <c r="AH649" s="64">
        <f t="shared" si="152"/>
        <v>159.94000000000003</v>
      </c>
      <c r="AJ649">
        <f t="shared" si="153"/>
        <v>1</v>
      </c>
      <c r="AK649">
        <f>IF(W649&gt;0,2,IF(AB649&gt;0,2,IF(AG649&gt;0,2,0)))</f>
        <v>2</v>
      </c>
      <c r="AL649">
        <v>2</v>
      </c>
      <c r="AM649" s="64">
        <f>IF(W649&gt;0,VLOOKUP(B649,EnrollmentEthnicityFreeMealsSch!B:E,4,FALSE),0)/3</f>
        <v>0</v>
      </c>
    </row>
    <row r="650" spans="1:39" ht="15" customHeight="1">
      <c r="A650" t="str">
        <f>VLOOKUP(B650,'PUBLIC &amp; PRIVATE'!D:I,6,FALSE)</f>
        <v>3135</v>
      </c>
      <c r="B650" s="33" t="s">
        <v>645</v>
      </c>
      <c r="C650" s="2" t="str">
        <f>VLOOKUP(B650,'PUBLIC &amp; PRIVATE'!D:H,2,FALSE)</f>
        <v>550 Miller Ln</v>
      </c>
      <c r="D650" s="2" t="str">
        <f>VLOOKUP(B650,'PUBLIC &amp; PRIVATE'!D:H,3,FALSE)</f>
        <v>Seymour</v>
      </c>
      <c r="E650" s="2" t="str">
        <f>VLOOKUP(C650,'PUBLIC &amp; PRIVATE'!E:I,4,FALSE)</f>
        <v>47274-2252</v>
      </c>
      <c r="F650" s="2">
        <v>94</v>
      </c>
      <c r="G650" s="2">
        <v>85</v>
      </c>
      <c r="H650" s="2">
        <v>82</v>
      </c>
      <c r="I650" s="4">
        <f t="shared" si="146"/>
        <v>261</v>
      </c>
      <c r="J650" s="13">
        <f t="shared" si="147"/>
        <v>26.1</v>
      </c>
      <c r="K650" s="13">
        <f t="shared" si="148"/>
        <v>287.10000000000002</v>
      </c>
      <c r="L650" s="2">
        <v>94</v>
      </c>
      <c r="M650" s="2">
        <v>85</v>
      </c>
      <c r="N650" s="2">
        <v>96</v>
      </c>
      <c r="O650" s="4">
        <f t="shared" si="149"/>
        <v>275</v>
      </c>
      <c r="P650" s="13">
        <f t="shared" si="150"/>
        <v>27.5</v>
      </c>
      <c r="Q650" s="13">
        <f t="shared" si="151"/>
        <v>302.5</v>
      </c>
      <c r="R650" s="2"/>
      <c r="S650" s="2"/>
      <c r="T650" s="2"/>
      <c r="U650" s="4">
        <f t="shared" si="140"/>
        <v>0</v>
      </c>
      <c r="V650" s="13">
        <f t="shared" si="141"/>
        <v>0</v>
      </c>
      <c r="W650" s="13">
        <f t="shared" si="142"/>
        <v>0</v>
      </c>
      <c r="X650" s="2"/>
      <c r="Y650" s="2"/>
      <c r="Z650" s="4">
        <f t="shared" si="143"/>
        <v>0</v>
      </c>
      <c r="AA650" s="13">
        <f t="shared" si="144"/>
        <v>0</v>
      </c>
      <c r="AB650" s="13">
        <f>Z650+AA650</f>
        <v>0</v>
      </c>
      <c r="AC650" s="2"/>
      <c r="AD650" s="2"/>
      <c r="AE650" s="4">
        <f t="shared" si="145"/>
        <v>0</v>
      </c>
      <c r="AF650" s="15">
        <f>AE650*0.1</f>
        <v>0</v>
      </c>
      <c r="AG650" s="22">
        <f>AE650+AF650</f>
        <v>0</v>
      </c>
      <c r="AH650" s="64">
        <f t="shared" si="152"/>
        <v>0</v>
      </c>
      <c r="AJ650">
        <f t="shared" si="153"/>
        <v>0</v>
      </c>
      <c r="AK650">
        <f>IF(W650&gt;0,2,IF(AB650&gt;0,2,IF(AG650&gt;0,2,0)))</f>
        <v>0</v>
      </c>
      <c r="AL650">
        <v>2</v>
      </c>
      <c r="AM650" s="64">
        <f>IF(W650&gt;0,VLOOKUP(B650,EnrollmentEthnicityFreeMealsSch!B:E,4,FALSE),0)/3</f>
        <v>0</v>
      </c>
    </row>
    <row r="651" spans="1:39" ht="15" customHeight="1">
      <c r="A651" t="str">
        <f>VLOOKUP(B651,'PUBLIC &amp; PRIVATE'!D:I,6,FALSE)</f>
        <v>3138</v>
      </c>
      <c r="B651" s="33" t="s">
        <v>646</v>
      </c>
      <c r="C651" s="2" t="str">
        <f>VLOOKUP(B651,'PUBLIC &amp; PRIVATE'!D:H,2,FALSE)</f>
        <v>920 N O'Brien St</v>
      </c>
      <c r="D651" s="2" t="str">
        <f>VLOOKUP(B651,'PUBLIC &amp; PRIVATE'!D:H,3,FALSE)</f>
        <v>Seymour</v>
      </c>
      <c r="E651" s="2" t="str">
        <f>VLOOKUP(C651,'PUBLIC &amp; PRIVATE'!E:I,4,FALSE)</f>
        <v>47274-1859</v>
      </c>
      <c r="F651" s="2"/>
      <c r="G651" s="2"/>
      <c r="H651" s="2"/>
      <c r="I651" s="4">
        <f t="shared" si="146"/>
        <v>0</v>
      </c>
      <c r="J651" s="13">
        <f t="shared" si="147"/>
        <v>0</v>
      </c>
      <c r="K651" s="13">
        <f t="shared" si="148"/>
        <v>0</v>
      </c>
      <c r="L651" s="2"/>
      <c r="M651" s="2"/>
      <c r="N651" s="2"/>
      <c r="O651" s="4">
        <f t="shared" si="149"/>
        <v>0</v>
      </c>
      <c r="P651" s="13">
        <f t="shared" si="150"/>
        <v>0</v>
      </c>
      <c r="Q651" s="13">
        <f t="shared" si="151"/>
        <v>0</v>
      </c>
      <c r="R651" s="2">
        <v>346</v>
      </c>
      <c r="S651" s="2">
        <v>323</v>
      </c>
      <c r="T651" s="2">
        <v>335</v>
      </c>
      <c r="U651" s="4">
        <f t="shared" si="140"/>
        <v>1004</v>
      </c>
      <c r="V651" s="13">
        <f t="shared" si="141"/>
        <v>100.4</v>
      </c>
      <c r="W651" s="13">
        <f t="shared" si="142"/>
        <v>1104.4000000000001</v>
      </c>
      <c r="X651" s="2"/>
      <c r="Y651" s="2"/>
      <c r="Z651" s="4">
        <f t="shared" si="143"/>
        <v>0</v>
      </c>
      <c r="AA651" s="13">
        <f t="shared" si="144"/>
        <v>0</v>
      </c>
      <c r="AB651" s="13">
        <f>Z651+AA651</f>
        <v>0</v>
      </c>
      <c r="AC651" s="2"/>
      <c r="AD651" s="2"/>
      <c r="AE651" s="4">
        <f t="shared" si="145"/>
        <v>0</v>
      </c>
      <c r="AF651" s="15">
        <f>AE651*0.1</f>
        <v>0</v>
      </c>
      <c r="AG651" s="22">
        <f>AE651+AF651</f>
        <v>0</v>
      </c>
      <c r="AH651" s="64">
        <f t="shared" si="152"/>
        <v>0</v>
      </c>
      <c r="AJ651">
        <f t="shared" si="153"/>
        <v>0</v>
      </c>
      <c r="AK651">
        <f>IF(W651&gt;0,2,IF(AB651&gt;0,2,IF(AG651&gt;0,2,0)))</f>
        <v>2</v>
      </c>
      <c r="AL651">
        <v>2</v>
      </c>
      <c r="AM651" s="64">
        <f>IF(W651&gt;0,VLOOKUP(B651,EnrollmentEthnicityFreeMealsSch!B:E,4,FALSE),0)/3</f>
        <v>199.33333333333334</v>
      </c>
    </row>
    <row r="652" spans="1:39" ht="15" customHeight="1">
      <c r="A652" t="str">
        <f>VLOOKUP(B652,'PUBLIC &amp; PRIVATE'!D:I,6,FALSE)</f>
        <v>3141</v>
      </c>
      <c r="B652" s="33" t="s">
        <v>647</v>
      </c>
      <c r="C652" s="2" t="str">
        <f>VLOOKUP(B652,'PUBLIC &amp; PRIVATE'!D:H,2,FALSE)</f>
        <v>500 Emerson Dr</v>
      </c>
      <c r="D652" s="2" t="str">
        <f>VLOOKUP(B652,'PUBLIC &amp; PRIVATE'!D:H,3,FALSE)</f>
        <v>Seymour</v>
      </c>
      <c r="E652" s="2" t="str">
        <f>VLOOKUP(C652,'PUBLIC &amp; PRIVATE'!E:I,4,FALSE)</f>
        <v>47274-0000</v>
      </c>
      <c r="F652" s="2">
        <v>61</v>
      </c>
      <c r="G652" s="2">
        <v>53</v>
      </c>
      <c r="H652" s="2">
        <v>44</v>
      </c>
      <c r="I652" s="4">
        <f t="shared" si="146"/>
        <v>158</v>
      </c>
      <c r="J652" s="13">
        <f t="shared" si="147"/>
        <v>15.8</v>
      </c>
      <c r="K652" s="13">
        <f t="shared" si="148"/>
        <v>173.8</v>
      </c>
      <c r="L652" s="2">
        <v>54</v>
      </c>
      <c r="M652" s="2">
        <v>64</v>
      </c>
      <c r="N652" s="2">
        <v>69</v>
      </c>
      <c r="O652" s="4">
        <f t="shared" si="149"/>
        <v>187</v>
      </c>
      <c r="P652" s="13">
        <f t="shared" si="150"/>
        <v>18.7</v>
      </c>
      <c r="Q652" s="13">
        <f t="shared" si="151"/>
        <v>205.7</v>
      </c>
      <c r="R652" s="2"/>
      <c r="S652" s="2"/>
      <c r="T652" s="2"/>
      <c r="U652" s="4">
        <f t="shared" si="140"/>
        <v>0</v>
      </c>
      <c r="V652" s="13">
        <f t="shared" si="141"/>
        <v>0</v>
      </c>
      <c r="W652" s="13">
        <f t="shared" si="142"/>
        <v>0</v>
      </c>
      <c r="X652" s="2"/>
      <c r="Y652" s="2"/>
      <c r="Z652" s="4">
        <f t="shared" si="143"/>
        <v>0</v>
      </c>
      <c r="AA652" s="13">
        <f t="shared" si="144"/>
        <v>0</v>
      </c>
      <c r="AB652" s="13">
        <f>Z652+AA652</f>
        <v>0</v>
      </c>
      <c r="AC652" s="2"/>
      <c r="AD652" s="2"/>
      <c r="AE652" s="4">
        <f t="shared" si="145"/>
        <v>0</v>
      </c>
      <c r="AF652" s="15">
        <f>AE652*0.1</f>
        <v>0</v>
      </c>
      <c r="AG652" s="22">
        <f>AE652+AF652</f>
        <v>0</v>
      </c>
      <c r="AH652" s="64">
        <f t="shared" si="152"/>
        <v>0</v>
      </c>
      <c r="AJ652">
        <f t="shared" si="153"/>
        <v>0</v>
      </c>
      <c r="AK652">
        <f>IF(W652&gt;0,2,IF(AB652&gt;0,2,IF(AG652&gt;0,2,0)))</f>
        <v>0</v>
      </c>
      <c r="AL652">
        <v>2</v>
      </c>
      <c r="AM652" s="64">
        <f>IF(W652&gt;0,VLOOKUP(B652,EnrollmentEthnicityFreeMealsSch!B:E,4,FALSE),0)/3</f>
        <v>0</v>
      </c>
    </row>
    <row r="653" spans="1:39" ht="15" customHeight="1">
      <c r="A653" t="str">
        <f>VLOOKUP(B653,'PUBLIC &amp; PRIVATE'!D:I,6,FALSE)</f>
        <v>3153</v>
      </c>
      <c r="B653" s="33" t="s">
        <v>648</v>
      </c>
      <c r="C653" s="2" t="str">
        <f>VLOOKUP(B653,'PUBLIC &amp; PRIVATE'!D:H,2,FALSE)</f>
        <v>508 B Ave East</v>
      </c>
      <c r="D653" s="2" t="str">
        <f>VLOOKUP(B653,'PUBLIC &amp; PRIVATE'!D:H,3,FALSE)</f>
        <v>Seymour</v>
      </c>
      <c r="E653" s="2" t="str">
        <f>VLOOKUP(C653,'PUBLIC &amp; PRIVATE'!E:I,4,FALSE)</f>
        <v>47274-0000</v>
      </c>
      <c r="F653" s="2">
        <v>83</v>
      </c>
      <c r="G653" s="2">
        <v>105</v>
      </c>
      <c r="H653" s="2">
        <v>107</v>
      </c>
      <c r="I653" s="4">
        <f t="shared" si="146"/>
        <v>295</v>
      </c>
      <c r="J653" s="13">
        <f t="shared" si="147"/>
        <v>29.5</v>
      </c>
      <c r="K653" s="13">
        <f t="shared" si="148"/>
        <v>324.5</v>
      </c>
      <c r="L653" s="2">
        <v>89</v>
      </c>
      <c r="M653" s="2">
        <v>127</v>
      </c>
      <c r="N653" s="2">
        <v>111</v>
      </c>
      <c r="O653" s="4">
        <f t="shared" si="149"/>
        <v>327</v>
      </c>
      <c r="P653" s="13">
        <f t="shared" si="150"/>
        <v>32.700000000000003</v>
      </c>
      <c r="Q653" s="13">
        <f t="shared" si="151"/>
        <v>359.7</v>
      </c>
      <c r="R653" s="2"/>
      <c r="S653" s="2"/>
      <c r="T653" s="2"/>
      <c r="U653" s="4">
        <f t="shared" si="140"/>
        <v>0</v>
      </c>
      <c r="V653" s="13">
        <f t="shared" si="141"/>
        <v>0</v>
      </c>
      <c r="W653" s="13">
        <f t="shared" si="142"/>
        <v>0</v>
      </c>
      <c r="X653" s="2"/>
      <c r="Y653" s="2"/>
      <c r="Z653" s="4">
        <f t="shared" si="143"/>
        <v>0</v>
      </c>
      <c r="AA653" s="13">
        <f t="shared" si="144"/>
        <v>0</v>
      </c>
      <c r="AB653" s="13">
        <f>Z653+AA653</f>
        <v>0</v>
      </c>
      <c r="AC653" s="2"/>
      <c r="AD653" s="2"/>
      <c r="AE653" s="4">
        <f t="shared" si="145"/>
        <v>0</v>
      </c>
      <c r="AF653" s="15">
        <f>AE653*0.1</f>
        <v>0</v>
      </c>
      <c r="AG653" s="22">
        <f>AE653+AF653</f>
        <v>0</v>
      </c>
      <c r="AH653" s="64">
        <f t="shared" si="152"/>
        <v>0</v>
      </c>
      <c r="AJ653">
        <f t="shared" si="153"/>
        <v>0</v>
      </c>
      <c r="AK653">
        <f>IF(W653&gt;0,2,IF(AB653&gt;0,2,IF(AG653&gt;0,2,0)))</f>
        <v>0</v>
      </c>
      <c r="AL653">
        <v>2</v>
      </c>
      <c r="AM653" s="64">
        <f>IF(W653&gt;0,VLOOKUP(B653,EnrollmentEthnicityFreeMealsSch!B:E,4,FALSE),0)/3</f>
        <v>0</v>
      </c>
    </row>
    <row r="654" spans="1:39" ht="15" customHeight="1">
      <c r="A654" t="str">
        <f>VLOOKUP(B654,'PUBLIC &amp; PRIVATE'!D:I,6,FALSE)</f>
        <v>3157</v>
      </c>
      <c r="B654" s="33" t="s">
        <v>649</v>
      </c>
      <c r="C654" s="2" t="str">
        <f>VLOOKUP(B654,'PUBLIC &amp; PRIVATE'!D:H,2,FALSE)</f>
        <v>1700 N Ewing St</v>
      </c>
      <c r="D654" s="2" t="str">
        <f>VLOOKUP(B654,'PUBLIC &amp; PRIVATE'!D:H,3,FALSE)</f>
        <v>Seymour</v>
      </c>
      <c r="E654" s="2" t="str">
        <f>VLOOKUP(C654,'PUBLIC &amp; PRIVATE'!E:I,4,FALSE)</f>
        <v>47274-0000</v>
      </c>
      <c r="F654" s="2">
        <v>89</v>
      </c>
      <c r="G654" s="2">
        <v>105</v>
      </c>
      <c r="H654" s="2">
        <v>75</v>
      </c>
      <c r="I654" s="4">
        <f t="shared" si="146"/>
        <v>269</v>
      </c>
      <c r="J654" s="13">
        <f t="shared" si="147"/>
        <v>26.900000000000002</v>
      </c>
      <c r="K654" s="13">
        <f t="shared" si="148"/>
        <v>295.89999999999998</v>
      </c>
      <c r="L654" s="2">
        <v>88</v>
      </c>
      <c r="M654" s="2">
        <v>105</v>
      </c>
      <c r="N654" s="2">
        <v>81</v>
      </c>
      <c r="O654" s="4">
        <f t="shared" si="149"/>
        <v>274</v>
      </c>
      <c r="P654" s="13">
        <f t="shared" si="150"/>
        <v>27.400000000000002</v>
      </c>
      <c r="Q654" s="13">
        <f t="shared" si="151"/>
        <v>301.39999999999998</v>
      </c>
      <c r="R654" s="2"/>
      <c r="S654" s="2"/>
      <c r="T654" s="2"/>
      <c r="U654" s="4">
        <f t="shared" si="140"/>
        <v>0</v>
      </c>
      <c r="V654" s="13">
        <f t="shared" si="141"/>
        <v>0</v>
      </c>
      <c r="W654" s="13">
        <f t="shared" si="142"/>
        <v>0</v>
      </c>
      <c r="X654" s="2"/>
      <c r="Y654" s="2"/>
      <c r="Z654" s="4">
        <f t="shared" si="143"/>
        <v>0</v>
      </c>
      <c r="AA654" s="13">
        <f t="shared" si="144"/>
        <v>0</v>
      </c>
      <c r="AB654" s="13">
        <f>Z654+AA654</f>
        <v>0</v>
      </c>
      <c r="AC654" s="2"/>
      <c r="AD654" s="2"/>
      <c r="AE654" s="4">
        <f t="shared" si="145"/>
        <v>0</v>
      </c>
      <c r="AF654" s="15">
        <f>AE654*0.1</f>
        <v>0</v>
      </c>
      <c r="AG654" s="22">
        <f>AE654+AF654</f>
        <v>0</v>
      </c>
      <c r="AH654" s="64">
        <f t="shared" si="152"/>
        <v>0</v>
      </c>
      <c r="AJ654">
        <f t="shared" si="153"/>
        <v>0</v>
      </c>
      <c r="AK654">
        <f>IF(W654&gt;0,2,IF(AB654&gt;0,2,IF(AG654&gt;0,2,0)))</f>
        <v>0</v>
      </c>
      <c r="AL654">
        <v>2</v>
      </c>
      <c r="AM654" s="64">
        <f>IF(W654&gt;0,VLOOKUP(B654,EnrollmentEthnicityFreeMealsSch!B:E,4,FALSE),0)/3</f>
        <v>0</v>
      </c>
    </row>
    <row r="655" spans="1:39" ht="15" customHeight="1">
      <c r="A655" t="str">
        <f>VLOOKUP(B655,'PUBLIC &amp; PRIVATE'!D:I,6,FALSE)</f>
        <v>3107</v>
      </c>
      <c r="B655" s="33" t="s">
        <v>650</v>
      </c>
      <c r="C655" s="2" t="str">
        <f>VLOOKUP(B655,'PUBLIC &amp; PRIVATE'!D:H,2,FALSE)</f>
        <v>520 W Walnut St</v>
      </c>
      <c r="D655" s="2" t="str">
        <f>VLOOKUP(B655,'PUBLIC &amp; PRIVATE'!D:H,3,FALSE)</f>
        <v>Brownstown</v>
      </c>
      <c r="E655" s="2" t="str">
        <f>VLOOKUP(C655,'PUBLIC &amp; PRIVATE'!E:I,4,FALSE)</f>
        <v>47220-1839</v>
      </c>
      <c r="F655" s="2"/>
      <c r="G655" s="2"/>
      <c r="H655" s="2"/>
      <c r="I655" s="4">
        <f t="shared" si="146"/>
        <v>0</v>
      </c>
      <c r="J655" s="13">
        <f t="shared" si="147"/>
        <v>0</v>
      </c>
      <c r="K655" s="13">
        <f t="shared" si="148"/>
        <v>0</v>
      </c>
      <c r="L655" s="2"/>
      <c r="M655" s="2"/>
      <c r="N655" s="2"/>
      <c r="O655" s="4">
        <f t="shared" si="149"/>
        <v>0</v>
      </c>
      <c r="P655" s="13">
        <f t="shared" si="150"/>
        <v>0</v>
      </c>
      <c r="Q655" s="13">
        <f t="shared" si="151"/>
        <v>0</v>
      </c>
      <c r="R655" s="2">
        <v>130</v>
      </c>
      <c r="S655" s="2">
        <v>105</v>
      </c>
      <c r="T655" s="2">
        <v>120</v>
      </c>
      <c r="U655" s="4">
        <f t="shared" si="140"/>
        <v>355</v>
      </c>
      <c r="V655" s="13">
        <f t="shared" si="141"/>
        <v>35.5</v>
      </c>
      <c r="W655" s="13">
        <f t="shared" si="142"/>
        <v>390.5</v>
      </c>
      <c r="X655" s="2"/>
      <c r="Y655" s="2"/>
      <c r="Z655" s="4">
        <f t="shared" si="143"/>
        <v>0</v>
      </c>
      <c r="AA655" s="13">
        <f t="shared" si="144"/>
        <v>0</v>
      </c>
      <c r="AB655" s="13">
        <f>Z655+AA655</f>
        <v>0</v>
      </c>
      <c r="AC655" s="2"/>
      <c r="AD655" s="2"/>
      <c r="AE655" s="4">
        <f t="shared" si="145"/>
        <v>0</v>
      </c>
      <c r="AF655" s="15">
        <f>AE655*0.1</f>
        <v>0</v>
      </c>
      <c r="AG655" s="22">
        <f>AE655+AF655</f>
        <v>0</v>
      </c>
      <c r="AH655" s="64">
        <f t="shared" si="152"/>
        <v>0</v>
      </c>
      <c r="AJ655">
        <f t="shared" si="153"/>
        <v>0</v>
      </c>
      <c r="AK655">
        <f>IF(W655&gt;0,2,IF(AB655&gt;0,2,IF(AG655&gt;0,2,0)))</f>
        <v>2</v>
      </c>
      <c r="AL655">
        <v>2</v>
      </c>
      <c r="AM655" s="64">
        <f>IF(W655&gt;0,VLOOKUP(B655,EnrollmentEthnicityFreeMealsSch!B:E,4,FALSE),0)/3</f>
        <v>45.333333333333336</v>
      </c>
    </row>
    <row r="656" spans="1:39" ht="15" customHeight="1">
      <c r="A656" t="str">
        <f>VLOOKUP(B656,'PUBLIC &amp; PRIVATE'!D:I,6,FALSE)</f>
        <v>3126</v>
      </c>
      <c r="B656" s="33" t="s">
        <v>652</v>
      </c>
      <c r="C656" s="2" t="str">
        <f>VLOOKUP(B656,'PUBLIC &amp; PRIVATE'!D:H,2,FALSE)</f>
        <v>500 N Elm St</v>
      </c>
      <c r="D656" s="2" t="str">
        <f>VLOOKUP(B656,'PUBLIC &amp; PRIVATE'!D:H,3,FALSE)</f>
        <v>Brownstown</v>
      </c>
      <c r="E656" s="2" t="str">
        <f>VLOOKUP(C656,'PUBLIC &amp; PRIVATE'!E:I,4,FALSE)</f>
        <v>47220-1399</v>
      </c>
      <c r="F656" s="2"/>
      <c r="G656" s="2"/>
      <c r="H656" s="2"/>
      <c r="I656" s="4">
        <f t="shared" si="146"/>
        <v>0</v>
      </c>
      <c r="J656" s="13">
        <f t="shared" si="147"/>
        <v>0</v>
      </c>
      <c r="K656" s="13">
        <f t="shared" si="148"/>
        <v>0</v>
      </c>
      <c r="L656" s="2"/>
      <c r="M656" s="2"/>
      <c r="N656" s="2"/>
      <c r="O656" s="4">
        <f t="shared" si="149"/>
        <v>0</v>
      </c>
      <c r="P656" s="13">
        <f t="shared" si="150"/>
        <v>0</v>
      </c>
      <c r="Q656" s="13">
        <f t="shared" si="151"/>
        <v>0</v>
      </c>
      <c r="R656" s="2"/>
      <c r="S656" s="2"/>
      <c r="T656" s="2"/>
      <c r="U656" s="4">
        <f t="shared" si="140"/>
        <v>0</v>
      </c>
      <c r="V656" s="13">
        <f t="shared" si="141"/>
        <v>0</v>
      </c>
      <c r="W656" s="13">
        <f t="shared" si="142"/>
        <v>0</v>
      </c>
      <c r="X656" s="2">
        <v>132</v>
      </c>
      <c r="Y656" s="2">
        <v>165</v>
      </c>
      <c r="Z656" s="4">
        <f t="shared" si="143"/>
        <v>297</v>
      </c>
      <c r="AA656" s="13">
        <f t="shared" si="144"/>
        <v>29.700000000000003</v>
      </c>
      <c r="AB656" s="13">
        <f>Z656+AA656</f>
        <v>326.7</v>
      </c>
      <c r="AC656" s="2">
        <v>129</v>
      </c>
      <c r="AD656" s="2">
        <v>132</v>
      </c>
      <c r="AE656" s="4">
        <f t="shared" si="145"/>
        <v>261</v>
      </c>
      <c r="AF656" s="15">
        <f>AE656*0.1</f>
        <v>26.1</v>
      </c>
      <c r="AG656" s="22">
        <f>AE656+AF656</f>
        <v>287.10000000000002</v>
      </c>
      <c r="AH656" s="64">
        <f t="shared" si="152"/>
        <v>57.420000000000009</v>
      </c>
      <c r="AJ656">
        <f t="shared" si="153"/>
        <v>1</v>
      </c>
      <c r="AK656">
        <f>IF(W656&gt;0,2,IF(AB656&gt;0,2,IF(AG656&gt;0,2,0)))</f>
        <v>2</v>
      </c>
      <c r="AL656">
        <v>2</v>
      </c>
      <c r="AM656" s="64">
        <f>IF(W656&gt;0,VLOOKUP(B656,EnrollmentEthnicityFreeMealsSch!B:E,4,FALSE),0)/3</f>
        <v>0</v>
      </c>
    </row>
    <row r="657" spans="1:39" ht="15" customHeight="1">
      <c r="A657" t="str">
        <f>VLOOKUP(B657,'PUBLIC &amp; PRIVATE'!D:I,6,FALSE)</f>
        <v>3129</v>
      </c>
      <c r="B657" s="33" t="s">
        <v>653</v>
      </c>
      <c r="C657" s="2" t="str">
        <f>VLOOKUP(B657,'PUBLIC &amp; PRIVATE'!D:H,2,FALSE)</f>
        <v>612 S Base Rd</v>
      </c>
      <c r="D657" s="2" t="str">
        <f>VLOOKUP(B657,'PUBLIC &amp; PRIVATE'!D:H,3,FALSE)</f>
        <v>Brownstown</v>
      </c>
      <c r="E657" s="2" t="str">
        <f>VLOOKUP(C657,'PUBLIC &amp; PRIVATE'!E:I,4,FALSE)</f>
        <v>47220-2002</v>
      </c>
      <c r="F657" s="2">
        <v>110</v>
      </c>
      <c r="G657" s="2">
        <v>108</v>
      </c>
      <c r="H657" s="2">
        <v>113</v>
      </c>
      <c r="I657" s="4">
        <f t="shared" si="146"/>
        <v>331</v>
      </c>
      <c r="J657" s="13">
        <f t="shared" si="147"/>
        <v>33.1</v>
      </c>
      <c r="K657" s="13">
        <f t="shared" si="148"/>
        <v>364.1</v>
      </c>
      <c r="L657" s="2">
        <v>113</v>
      </c>
      <c r="M657" s="2">
        <v>108</v>
      </c>
      <c r="N657" s="2">
        <v>114</v>
      </c>
      <c r="O657" s="4">
        <f t="shared" si="149"/>
        <v>335</v>
      </c>
      <c r="P657" s="13">
        <f t="shared" si="150"/>
        <v>33.5</v>
      </c>
      <c r="Q657" s="13">
        <f t="shared" si="151"/>
        <v>368.5</v>
      </c>
      <c r="R657" s="2"/>
      <c r="S657" s="2"/>
      <c r="T657" s="2"/>
      <c r="U657" s="4">
        <f t="shared" si="140"/>
        <v>0</v>
      </c>
      <c r="V657" s="13">
        <f t="shared" si="141"/>
        <v>0</v>
      </c>
      <c r="W657" s="13">
        <f t="shared" si="142"/>
        <v>0</v>
      </c>
      <c r="X657" s="2"/>
      <c r="Y657" s="2"/>
      <c r="Z657" s="4">
        <f t="shared" si="143"/>
        <v>0</v>
      </c>
      <c r="AA657" s="13">
        <f t="shared" si="144"/>
        <v>0</v>
      </c>
      <c r="AB657" s="13">
        <f>Z657+AA657</f>
        <v>0</v>
      </c>
      <c r="AC657" s="2"/>
      <c r="AD657" s="2"/>
      <c r="AE657" s="4">
        <f t="shared" si="145"/>
        <v>0</v>
      </c>
      <c r="AF657" s="15">
        <f>AE657*0.1</f>
        <v>0</v>
      </c>
      <c r="AG657" s="22">
        <f>AE657+AF657</f>
        <v>0</v>
      </c>
      <c r="AH657" s="64">
        <f t="shared" si="152"/>
        <v>0</v>
      </c>
      <c r="AJ657">
        <f t="shared" si="153"/>
        <v>0</v>
      </c>
      <c r="AK657">
        <f>IF(W657&gt;0,2,IF(AB657&gt;0,2,IF(AG657&gt;0,2,0)))</f>
        <v>0</v>
      </c>
      <c r="AL657">
        <v>2</v>
      </c>
      <c r="AM657" s="64">
        <f>IF(W657&gt;0,VLOOKUP(B657,EnrollmentEthnicityFreeMealsSch!B:E,4,FALSE),0)/3</f>
        <v>0</v>
      </c>
    </row>
    <row r="658" spans="1:39" ht="15" customHeight="1">
      <c r="A658" t="str">
        <f>VLOOKUP(B658,'PUBLIC &amp; PRIVATE'!D:I,6,FALSE)</f>
        <v>3121</v>
      </c>
      <c r="B658" s="33" t="s">
        <v>654</v>
      </c>
      <c r="C658" s="2" t="str">
        <f>VLOOKUP(B658,'PUBLIC &amp; PRIVATE'!D:H,2,FALSE)</f>
        <v>109 N Preston St</v>
      </c>
      <c r="D658" s="2" t="str">
        <f>VLOOKUP(B658,'PUBLIC &amp; PRIVATE'!D:H,3,FALSE)</f>
        <v>Crothersville</v>
      </c>
      <c r="E658" s="2" t="str">
        <f>VLOOKUP(C658,'PUBLIC &amp; PRIVATE'!E:I,4,FALSE)</f>
        <v>47229-1299</v>
      </c>
      <c r="F658" s="2"/>
      <c r="G658" s="2"/>
      <c r="H658" s="2"/>
      <c r="I658" s="4">
        <f t="shared" si="146"/>
        <v>0</v>
      </c>
      <c r="J658" s="13">
        <f t="shared" si="147"/>
        <v>0</v>
      </c>
      <c r="K658" s="13">
        <f t="shared" si="148"/>
        <v>0</v>
      </c>
      <c r="L658" s="2"/>
      <c r="M658" s="2"/>
      <c r="N658" s="2"/>
      <c r="O658" s="4">
        <f t="shared" si="149"/>
        <v>0</v>
      </c>
      <c r="P658" s="13">
        <f t="shared" si="150"/>
        <v>0</v>
      </c>
      <c r="Q658" s="13">
        <f t="shared" si="151"/>
        <v>0</v>
      </c>
      <c r="R658" s="2">
        <v>35</v>
      </c>
      <c r="S658" s="2">
        <v>24</v>
      </c>
      <c r="T658" s="2">
        <v>30</v>
      </c>
      <c r="U658" s="4">
        <f t="shared" si="140"/>
        <v>89</v>
      </c>
      <c r="V658" s="13">
        <f t="shared" si="141"/>
        <v>8.9</v>
      </c>
      <c r="W658" s="13">
        <f t="shared" si="142"/>
        <v>97.9</v>
      </c>
      <c r="X658" s="2">
        <v>31</v>
      </c>
      <c r="Y658" s="2">
        <v>23</v>
      </c>
      <c r="Z658" s="4">
        <f t="shared" si="143"/>
        <v>54</v>
      </c>
      <c r="AA658" s="13">
        <f t="shared" si="144"/>
        <v>5.4</v>
      </c>
      <c r="AB658" s="13">
        <f>Z658+AA658</f>
        <v>59.4</v>
      </c>
      <c r="AC658" s="2">
        <v>32</v>
      </c>
      <c r="AD658" s="2">
        <v>22</v>
      </c>
      <c r="AE658" s="4">
        <f t="shared" si="145"/>
        <v>54</v>
      </c>
      <c r="AF658" s="15">
        <f>AE658*0.1</f>
        <v>5.4</v>
      </c>
      <c r="AG658" s="22">
        <f>AE658+AF658</f>
        <v>59.4</v>
      </c>
      <c r="AH658" s="64">
        <f t="shared" si="152"/>
        <v>11.88</v>
      </c>
      <c r="AJ658">
        <f t="shared" si="153"/>
        <v>1</v>
      </c>
      <c r="AK658">
        <f>IF(W658&gt;0,2,IF(AB658&gt;0,2,IF(AG658&gt;0,2,0)))</f>
        <v>2</v>
      </c>
      <c r="AL658">
        <v>2</v>
      </c>
      <c r="AM658" s="64">
        <f>IF(W658&gt;0,VLOOKUP(B658,EnrollmentEthnicityFreeMealsSch!B:E,4,FALSE),0)/3</f>
        <v>33.333333333333336</v>
      </c>
    </row>
    <row r="659" spans="1:39" ht="15" customHeight="1">
      <c r="A659" t="str">
        <f>VLOOKUP(B659,'PUBLIC &amp; PRIVATE'!D:I,6,FALSE)</f>
        <v>3122</v>
      </c>
      <c r="B659" s="33" t="s">
        <v>655</v>
      </c>
      <c r="C659" s="2" t="str">
        <f>VLOOKUP(B659,'PUBLIC &amp; PRIVATE'!D:H,2,FALSE)</f>
        <v>109 S Preston St</v>
      </c>
      <c r="D659" s="2" t="str">
        <f>VLOOKUP(B659,'PUBLIC &amp; PRIVATE'!D:H,3,FALSE)</f>
        <v>Crothersville</v>
      </c>
      <c r="E659" s="2" t="str">
        <f>VLOOKUP(C659,'PUBLIC &amp; PRIVATE'!E:I,4,FALSE)</f>
        <v>47229-1299</v>
      </c>
      <c r="F659" s="2">
        <v>41</v>
      </c>
      <c r="G659" s="2">
        <v>47</v>
      </c>
      <c r="H659" s="2">
        <v>39</v>
      </c>
      <c r="I659" s="4">
        <f t="shared" si="146"/>
        <v>127</v>
      </c>
      <c r="J659" s="13">
        <f t="shared" si="147"/>
        <v>12.700000000000001</v>
      </c>
      <c r="K659" s="13">
        <f t="shared" si="148"/>
        <v>139.69999999999999</v>
      </c>
      <c r="L659" s="2">
        <v>46</v>
      </c>
      <c r="M659" s="2">
        <v>31</v>
      </c>
      <c r="N659" s="2">
        <v>35</v>
      </c>
      <c r="O659" s="4">
        <f t="shared" si="149"/>
        <v>112</v>
      </c>
      <c r="P659" s="13">
        <f t="shared" si="150"/>
        <v>11.200000000000001</v>
      </c>
      <c r="Q659" s="13">
        <f t="shared" si="151"/>
        <v>123.2</v>
      </c>
      <c r="R659" s="2"/>
      <c r="S659" s="2"/>
      <c r="T659" s="2"/>
      <c r="U659" s="4">
        <f t="shared" si="140"/>
        <v>0</v>
      </c>
      <c r="V659" s="13">
        <f t="shared" si="141"/>
        <v>0</v>
      </c>
      <c r="W659" s="13">
        <f t="shared" si="142"/>
        <v>0</v>
      </c>
      <c r="X659" s="2"/>
      <c r="Y659" s="2"/>
      <c r="Z659" s="4">
        <f t="shared" si="143"/>
        <v>0</v>
      </c>
      <c r="AA659" s="13">
        <f t="shared" si="144"/>
        <v>0</v>
      </c>
      <c r="AB659" s="13">
        <f>Z659+AA659</f>
        <v>0</v>
      </c>
      <c r="AC659" s="2"/>
      <c r="AD659" s="2"/>
      <c r="AE659" s="4">
        <f t="shared" si="145"/>
        <v>0</v>
      </c>
      <c r="AF659" s="15">
        <f>AE659*0.1</f>
        <v>0</v>
      </c>
      <c r="AG659" s="22">
        <f>AE659+AF659</f>
        <v>0</v>
      </c>
      <c r="AH659" s="64">
        <f t="shared" si="152"/>
        <v>0</v>
      </c>
      <c r="AJ659">
        <f t="shared" si="153"/>
        <v>0</v>
      </c>
      <c r="AK659">
        <f>IF(W659&gt;0,2,IF(AB659&gt;0,2,IF(AG659&gt;0,2,0)))</f>
        <v>0</v>
      </c>
      <c r="AL659">
        <v>2</v>
      </c>
      <c r="AM659" s="64">
        <f>IF(W659&gt;0,VLOOKUP(B659,EnrollmentEthnicityFreeMealsSch!B:E,4,FALSE),0)/3</f>
        <v>0</v>
      </c>
    </row>
    <row r="660" spans="1:39" ht="15" customHeight="1">
      <c r="A660" t="str">
        <f>VLOOKUP(B660,'PUBLIC &amp; PRIVATE'!D:I,6,FALSE)</f>
        <v>3181</v>
      </c>
      <c r="B660" s="33" t="s">
        <v>656</v>
      </c>
      <c r="C660" s="2" t="str">
        <f>VLOOKUP(B660,'PUBLIC &amp; PRIVATE'!D:H,2,FALSE)</f>
        <v>3923 W SR 10</v>
      </c>
      <c r="D660" s="2" t="str">
        <f>VLOOKUP(B660,'PUBLIC &amp; PRIVATE'!D:H,3,FALSE)</f>
        <v>Wheatfield</v>
      </c>
      <c r="E660" s="2" t="str">
        <f>VLOOKUP(C660,'PUBLIC &amp; PRIVATE'!E:I,4,FALSE)</f>
        <v>46392-9254</v>
      </c>
      <c r="F660" s="2"/>
      <c r="G660" s="2"/>
      <c r="H660" s="2"/>
      <c r="I660" s="4">
        <f t="shared" si="146"/>
        <v>0</v>
      </c>
      <c r="J660" s="13">
        <f t="shared" si="147"/>
        <v>0</v>
      </c>
      <c r="K660" s="13">
        <f t="shared" si="148"/>
        <v>0</v>
      </c>
      <c r="L660" s="2"/>
      <c r="M660" s="2"/>
      <c r="N660" s="2"/>
      <c r="O660" s="4">
        <f t="shared" si="149"/>
        <v>0</v>
      </c>
      <c r="P660" s="13">
        <f t="shared" si="150"/>
        <v>0</v>
      </c>
      <c r="Q660" s="13">
        <f t="shared" si="151"/>
        <v>0</v>
      </c>
      <c r="R660" s="2"/>
      <c r="S660" s="2"/>
      <c r="T660" s="2"/>
      <c r="U660" s="4">
        <f t="shared" si="140"/>
        <v>0</v>
      </c>
      <c r="V660" s="13">
        <f t="shared" si="141"/>
        <v>0</v>
      </c>
      <c r="W660" s="13">
        <f t="shared" si="142"/>
        <v>0</v>
      </c>
      <c r="X660" s="2">
        <v>265</v>
      </c>
      <c r="Y660" s="2">
        <v>275</v>
      </c>
      <c r="Z660" s="4">
        <f t="shared" si="143"/>
        <v>540</v>
      </c>
      <c r="AA660" s="13">
        <f t="shared" si="144"/>
        <v>54</v>
      </c>
      <c r="AB660" s="13">
        <f>Z660+AA660</f>
        <v>594</v>
      </c>
      <c r="AC660" s="2">
        <v>254</v>
      </c>
      <c r="AD660" s="2">
        <v>264</v>
      </c>
      <c r="AE660" s="4">
        <f t="shared" si="145"/>
        <v>518</v>
      </c>
      <c r="AF660" s="15">
        <f>AE660*0.1</f>
        <v>51.800000000000004</v>
      </c>
      <c r="AG660" s="22">
        <f>AE660+AF660</f>
        <v>569.79999999999995</v>
      </c>
      <c r="AH660" s="64">
        <f t="shared" si="152"/>
        <v>113.96</v>
      </c>
      <c r="AJ660">
        <f t="shared" si="153"/>
        <v>1</v>
      </c>
      <c r="AK660">
        <f>IF(W660&gt;0,2,IF(AB660&gt;0,2,IF(AG660&gt;0,2,0)))</f>
        <v>2</v>
      </c>
      <c r="AL660">
        <v>2</v>
      </c>
      <c r="AM660" s="64">
        <f>IF(W660&gt;0,VLOOKUP(B660,EnrollmentEthnicityFreeMealsSch!B:E,4,FALSE),0)/3</f>
        <v>0</v>
      </c>
    </row>
    <row r="661" spans="1:39" ht="15" customHeight="1">
      <c r="A661" t="str">
        <f>VLOOKUP(B661,'PUBLIC &amp; PRIVATE'!D:I,6,FALSE)</f>
        <v>3183</v>
      </c>
      <c r="B661" s="33" t="s">
        <v>657</v>
      </c>
      <c r="C661" s="2" t="str">
        <f>VLOOKUP(B661,'PUBLIC &amp; PRIVATE'!D:H,2,FALSE)</f>
        <v>5258 W SR 10</v>
      </c>
      <c r="D661" s="2" t="str">
        <f>VLOOKUP(B661,'PUBLIC &amp; PRIVATE'!D:H,3,FALSE)</f>
        <v>Wheatfield</v>
      </c>
      <c r="E661" s="2" t="str">
        <f>VLOOKUP(C661,'PUBLIC &amp; PRIVATE'!E:I,4,FALSE)</f>
        <v>46392-9254</v>
      </c>
      <c r="F661" s="2"/>
      <c r="G661" s="2"/>
      <c r="H661" s="2"/>
      <c r="I661" s="4">
        <f t="shared" si="146"/>
        <v>0</v>
      </c>
      <c r="J661" s="13">
        <f t="shared" si="147"/>
        <v>0</v>
      </c>
      <c r="K661" s="13">
        <f t="shared" si="148"/>
        <v>0</v>
      </c>
      <c r="L661" s="2"/>
      <c r="M661" s="2"/>
      <c r="N661" s="2"/>
      <c r="O661" s="4">
        <f t="shared" si="149"/>
        <v>0</v>
      </c>
      <c r="P661" s="13">
        <f t="shared" si="150"/>
        <v>0</v>
      </c>
      <c r="Q661" s="13">
        <f t="shared" si="151"/>
        <v>0</v>
      </c>
      <c r="R661" s="2">
        <v>266</v>
      </c>
      <c r="S661" s="2">
        <v>278</v>
      </c>
      <c r="T661" s="2">
        <v>268</v>
      </c>
      <c r="U661" s="4">
        <f t="shared" si="140"/>
        <v>812</v>
      </c>
      <c r="V661" s="13">
        <f t="shared" si="141"/>
        <v>81.2</v>
      </c>
      <c r="W661" s="13">
        <f t="shared" si="142"/>
        <v>893.2</v>
      </c>
      <c r="X661" s="2"/>
      <c r="Y661" s="2"/>
      <c r="Z661" s="4">
        <f t="shared" si="143"/>
        <v>0</v>
      </c>
      <c r="AA661" s="13">
        <f t="shared" si="144"/>
        <v>0</v>
      </c>
      <c r="AB661" s="13">
        <f>Z661+AA661</f>
        <v>0</v>
      </c>
      <c r="AC661" s="2"/>
      <c r="AD661" s="2"/>
      <c r="AE661" s="4">
        <f t="shared" si="145"/>
        <v>0</v>
      </c>
      <c r="AF661" s="15">
        <f>AE661*0.1</f>
        <v>0</v>
      </c>
      <c r="AG661" s="22">
        <f>AE661+AF661</f>
        <v>0</v>
      </c>
      <c r="AH661" s="64">
        <f t="shared" si="152"/>
        <v>0</v>
      </c>
      <c r="AJ661">
        <f t="shared" si="153"/>
        <v>0</v>
      </c>
      <c r="AK661">
        <f>IF(W661&gt;0,2,IF(AB661&gt;0,2,IF(AG661&gt;0,2,0)))</f>
        <v>2</v>
      </c>
      <c r="AL661">
        <v>2</v>
      </c>
      <c r="AM661" s="64">
        <f>IF(W661&gt;0,VLOOKUP(B661,EnrollmentEthnicityFreeMealsSch!B:E,4,FALSE),0)/3</f>
        <v>112</v>
      </c>
    </row>
    <row r="662" spans="1:39" ht="15" customHeight="1">
      <c r="A662" t="str">
        <f>VLOOKUP(B662,'PUBLIC &amp; PRIVATE'!D:I,6,FALSE)</f>
        <v>3184</v>
      </c>
      <c r="B662" s="33" t="s">
        <v>658</v>
      </c>
      <c r="C662" s="2" t="str">
        <f>VLOOKUP(B662,'PUBLIC &amp; PRIVATE'!D:H,2,FALSE)</f>
        <v>PO Box 340 - 1000 S Halleck</v>
      </c>
      <c r="D662" s="2" t="str">
        <f>VLOOKUP(B662,'PUBLIC &amp; PRIVATE'!D:H,3,FALSE)</f>
        <v>DeMotte</v>
      </c>
      <c r="E662" s="2" t="str">
        <f>VLOOKUP(C662,'PUBLIC &amp; PRIVATE'!E:I,4,FALSE)</f>
        <v>46310-0340</v>
      </c>
      <c r="F662" s="2">
        <v>149</v>
      </c>
      <c r="G662" s="2">
        <v>169</v>
      </c>
      <c r="H662" s="2">
        <v>183</v>
      </c>
      <c r="I662" s="4">
        <f t="shared" si="146"/>
        <v>501</v>
      </c>
      <c r="J662" s="13">
        <f t="shared" si="147"/>
        <v>50.1</v>
      </c>
      <c r="K662" s="13">
        <f t="shared" si="148"/>
        <v>551.1</v>
      </c>
      <c r="L662" s="2">
        <v>129</v>
      </c>
      <c r="M662" s="2"/>
      <c r="N662" s="2"/>
      <c r="O662" s="4">
        <f t="shared" si="149"/>
        <v>129</v>
      </c>
      <c r="P662" s="13">
        <f t="shared" si="150"/>
        <v>12.9</v>
      </c>
      <c r="Q662" s="13">
        <f t="shared" si="151"/>
        <v>141.9</v>
      </c>
      <c r="R662" s="2"/>
      <c r="S662" s="2"/>
      <c r="T662" s="2"/>
      <c r="U662" s="4">
        <f t="shared" si="140"/>
        <v>0</v>
      </c>
      <c r="V662" s="13">
        <f t="shared" si="141"/>
        <v>0</v>
      </c>
      <c r="W662" s="13">
        <f t="shared" si="142"/>
        <v>0</v>
      </c>
      <c r="X662" s="2"/>
      <c r="Y662" s="2"/>
      <c r="Z662" s="4">
        <f t="shared" si="143"/>
        <v>0</v>
      </c>
      <c r="AA662" s="13">
        <f t="shared" si="144"/>
        <v>0</v>
      </c>
      <c r="AB662" s="13">
        <f>Z662+AA662</f>
        <v>0</v>
      </c>
      <c r="AC662" s="2"/>
      <c r="AD662" s="2"/>
      <c r="AE662" s="4">
        <f t="shared" si="145"/>
        <v>0</v>
      </c>
      <c r="AF662" s="15">
        <f>AE662*0.1</f>
        <v>0</v>
      </c>
      <c r="AG662" s="22">
        <f>AE662+AF662</f>
        <v>0</v>
      </c>
      <c r="AH662" s="64">
        <f t="shared" si="152"/>
        <v>0</v>
      </c>
      <c r="AJ662">
        <f t="shared" si="153"/>
        <v>0</v>
      </c>
      <c r="AK662">
        <f>IF(W662&gt;0,2,IF(AB662&gt;0,2,IF(AG662&gt;0,2,0)))</f>
        <v>0</v>
      </c>
      <c r="AL662">
        <v>2</v>
      </c>
      <c r="AM662" s="64">
        <f>IF(W662&gt;0,VLOOKUP(B662,EnrollmentEthnicityFreeMealsSch!B:E,4,FALSE),0)/3</f>
        <v>0</v>
      </c>
    </row>
    <row r="663" spans="1:39" ht="15" customHeight="1">
      <c r="A663" t="str">
        <f>VLOOKUP(B663,'PUBLIC &amp; PRIVATE'!D:I,6,FALSE)</f>
        <v>3197</v>
      </c>
      <c r="B663" s="33" t="s">
        <v>659</v>
      </c>
      <c r="C663" s="2" t="str">
        <f>VLOOKUP(B663,'PUBLIC &amp; PRIVATE'!D:H,2,FALSE)</f>
        <v>PO Box 158 - 251 S Center St</v>
      </c>
      <c r="D663" s="2" t="str">
        <f>VLOOKUP(B663,'PUBLIC &amp; PRIVATE'!D:H,3,FALSE)</f>
        <v>Wheatfield</v>
      </c>
      <c r="E663" s="2" t="str">
        <f>VLOOKUP(C663,'PUBLIC &amp; PRIVATE'!E:I,4,FALSE)</f>
        <v>46392-0158</v>
      </c>
      <c r="F663" s="2">
        <v>97</v>
      </c>
      <c r="G663" s="2">
        <v>77</v>
      </c>
      <c r="H663" s="2">
        <v>76</v>
      </c>
      <c r="I663" s="4">
        <f t="shared" si="146"/>
        <v>250</v>
      </c>
      <c r="J663" s="13">
        <f t="shared" si="147"/>
        <v>25</v>
      </c>
      <c r="K663" s="13">
        <f t="shared" si="148"/>
        <v>275</v>
      </c>
      <c r="L663" s="2">
        <v>86</v>
      </c>
      <c r="M663" s="2"/>
      <c r="N663" s="2"/>
      <c r="O663" s="4">
        <f t="shared" si="149"/>
        <v>86</v>
      </c>
      <c r="P663" s="13">
        <f t="shared" si="150"/>
        <v>8.6</v>
      </c>
      <c r="Q663" s="13">
        <f t="shared" si="151"/>
        <v>94.6</v>
      </c>
      <c r="R663" s="2"/>
      <c r="S663" s="2"/>
      <c r="T663" s="2"/>
      <c r="U663" s="4">
        <f t="shared" si="140"/>
        <v>0</v>
      </c>
      <c r="V663" s="13">
        <f t="shared" si="141"/>
        <v>0</v>
      </c>
      <c r="W663" s="13">
        <f t="shared" si="142"/>
        <v>0</v>
      </c>
      <c r="X663" s="2"/>
      <c r="Y663" s="2"/>
      <c r="Z663" s="4">
        <f t="shared" si="143"/>
        <v>0</v>
      </c>
      <c r="AA663" s="13">
        <f t="shared" si="144"/>
        <v>0</v>
      </c>
      <c r="AB663" s="13">
        <f>Z663+AA663</f>
        <v>0</v>
      </c>
      <c r="AC663" s="2"/>
      <c r="AD663" s="2"/>
      <c r="AE663" s="4">
        <f t="shared" si="145"/>
        <v>0</v>
      </c>
      <c r="AF663" s="15">
        <f>AE663*0.1</f>
        <v>0</v>
      </c>
      <c r="AG663" s="22">
        <f>AE663+AF663</f>
        <v>0</v>
      </c>
      <c r="AH663" s="64">
        <f t="shared" si="152"/>
        <v>0</v>
      </c>
      <c r="AJ663">
        <f t="shared" si="153"/>
        <v>0</v>
      </c>
      <c r="AK663">
        <f>IF(W663&gt;0,2,IF(AB663&gt;0,2,IF(AG663&gt;0,2,0)))</f>
        <v>0</v>
      </c>
      <c r="AL663">
        <v>2</v>
      </c>
      <c r="AM663" s="64">
        <f>IF(W663&gt;0,VLOOKUP(B663,EnrollmentEthnicityFreeMealsSch!B:E,4,FALSE),0)/3</f>
        <v>0</v>
      </c>
    </row>
    <row r="664" spans="1:39" ht="15" customHeight="1">
      <c r="A664" t="str">
        <f>VLOOKUP(B664,'PUBLIC &amp; PRIVATE'!D:I,6,FALSE)</f>
        <v>3198</v>
      </c>
      <c r="B664" s="33" t="s">
        <v>660</v>
      </c>
      <c r="C664" s="2" t="str">
        <f>VLOOKUP(B664,'PUBLIC &amp; PRIVATE'!D:H,2,FALSE)</f>
        <v>12345 N 550 W</v>
      </c>
      <c r="D664" s="2" t="str">
        <f>VLOOKUP(B664,'PUBLIC &amp; PRIVATE'!D:H,3,FALSE)</f>
        <v>Wheatfield</v>
      </c>
      <c r="E664" s="2" t="str">
        <f>VLOOKUP(C664,'PUBLIC &amp; PRIVATE'!E:I,4,FALSE)</f>
        <v>46392-0000</v>
      </c>
      <c r="F664" s="2"/>
      <c r="G664" s="2"/>
      <c r="H664" s="2"/>
      <c r="I664" s="4">
        <f t="shared" si="146"/>
        <v>0</v>
      </c>
      <c r="J664" s="13">
        <f t="shared" si="147"/>
        <v>0</v>
      </c>
      <c r="K664" s="13">
        <f t="shared" si="148"/>
        <v>0</v>
      </c>
      <c r="L664" s="2"/>
      <c r="M664" s="2">
        <v>268</v>
      </c>
      <c r="N664" s="2">
        <v>265</v>
      </c>
      <c r="O664" s="4">
        <f t="shared" si="149"/>
        <v>533</v>
      </c>
      <c r="P664" s="13">
        <f t="shared" si="150"/>
        <v>53.300000000000004</v>
      </c>
      <c r="Q664" s="13">
        <f t="shared" si="151"/>
        <v>586.29999999999995</v>
      </c>
      <c r="R664" s="2"/>
      <c r="S664" s="2"/>
      <c r="T664" s="2"/>
      <c r="U664" s="4">
        <f t="shared" si="140"/>
        <v>0</v>
      </c>
      <c r="V664" s="13">
        <f t="shared" si="141"/>
        <v>0</v>
      </c>
      <c r="W664" s="13">
        <f t="shared" si="142"/>
        <v>0</v>
      </c>
      <c r="X664" s="2"/>
      <c r="Y664" s="2"/>
      <c r="Z664" s="4">
        <f t="shared" si="143"/>
        <v>0</v>
      </c>
      <c r="AA664" s="13">
        <f t="shared" si="144"/>
        <v>0</v>
      </c>
      <c r="AB664" s="13">
        <f>Z664+AA664</f>
        <v>0</v>
      </c>
      <c r="AC664" s="2"/>
      <c r="AD664" s="2"/>
      <c r="AE664" s="4">
        <f t="shared" si="145"/>
        <v>0</v>
      </c>
      <c r="AF664" s="15">
        <f>AE664*0.1</f>
        <v>0</v>
      </c>
      <c r="AG664" s="22">
        <f>AE664+AF664</f>
        <v>0</v>
      </c>
      <c r="AH664" s="64">
        <f t="shared" si="152"/>
        <v>0</v>
      </c>
      <c r="AJ664">
        <f t="shared" si="153"/>
        <v>0</v>
      </c>
      <c r="AK664">
        <f>IF(W664&gt;0,2,IF(AB664&gt;0,2,IF(AG664&gt;0,2,0)))</f>
        <v>0</v>
      </c>
      <c r="AL664">
        <v>2</v>
      </c>
      <c r="AM664" s="64">
        <f>IF(W664&gt;0,VLOOKUP(B664,EnrollmentEthnicityFreeMealsSch!B:E,4,FALSE),0)/3</f>
        <v>0</v>
      </c>
    </row>
    <row r="665" spans="1:39" ht="15" customHeight="1">
      <c r="A665" t="str">
        <f>VLOOKUP(B665,'PUBLIC &amp; PRIVATE'!D:I,6,FALSE)</f>
        <v>3201</v>
      </c>
      <c r="B665" s="33" t="s">
        <v>661</v>
      </c>
      <c r="C665" s="2" t="str">
        <f>VLOOKUP(B665,'PUBLIC &amp; PRIVATE'!D:H,2,FALSE)</f>
        <v>1106 E Grace St</v>
      </c>
      <c r="D665" s="2" t="str">
        <f>VLOOKUP(B665,'PUBLIC &amp; PRIVATE'!D:H,3,FALSE)</f>
        <v>Rensselaer</v>
      </c>
      <c r="E665" s="2" t="str">
        <f>VLOOKUP(C665,'PUBLIC &amp; PRIVATE'!E:I,4,FALSE)</f>
        <v>47978-3297</v>
      </c>
      <c r="F665" s="2"/>
      <c r="G665" s="2"/>
      <c r="H665" s="2"/>
      <c r="I665" s="4">
        <f t="shared" si="146"/>
        <v>0</v>
      </c>
      <c r="J665" s="13">
        <f t="shared" si="147"/>
        <v>0</v>
      </c>
      <c r="K665" s="13">
        <f t="shared" si="148"/>
        <v>0</v>
      </c>
      <c r="L665" s="2"/>
      <c r="M665" s="2"/>
      <c r="N665" s="2"/>
      <c r="O665" s="4">
        <f t="shared" si="149"/>
        <v>0</v>
      </c>
      <c r="P665" s="13">
        <f t="shared" si="150"/>
        <v>0</v>
      </c>
      <c r="Q665" s="13">
        <f t="shared" si="151"/>
        <v>0</v>
      </c>
      <c r="R665" s="2"/>
      <c r="S665" s="2"/>
      <c r="T665" s="2"/>
      <c r="U665" s="4">
        <f t="shared" si="140"/>
        <v>0</v>
      </c>
      <c r="V665" s="13">
        <f t="shared" si="141"/>
        <v>0</v>
      </c>
      <c r="W665" s="13">
        <f t="shared" si="142"/>
        <v>0</v>
      </c>
      <c r="X665" s="2">
        <v>118</v>
      </c>
      <c r="Y665" s="2">
        <v>128</v>
      </c>
      <c r="Z665" s="4">
        <f t="shared" si="143"/>
        <v>246</v>
      </c>
      <c r="AA665" s="13">
        <f t="shared" si="144"/>
        <v>24.6</v>
      </c>
      <c r="AB665" s="13">
        <f>Z665+AA665</f>
        <v>270.60000000000002</v>
      </c>
      <c r="AC665" s="2">
        <v>126</v>
      </c>
      <c r="AD665" s="2">
        <v>126</v>
      </c>
      <c r="AE665" s="4">
        <f t="shared" si="145"/>
        <v>252</v>
      </c>
      <c r="AF665" s="15">
        <f>AE665*0.1</f>
        <v>25.200000000000003</v>
      </c>
      <c r="AG665" s="22">
        <f>AE665+AF665</f>
        <v>277.2</v>
      </c>
      <c r="AH665" s="64">
        <f t="shared" si="152"/>
        <v>55.44</v>
      </c>
      <c r="AJ665">
        <f t="shared" si="153"/>
        <v>1</v>
      </c>
      <c r="AK665">
        <f>IF(W665&gt;0,2,IF(AB665&gt;0,2,IF(AG665&gt;0,2,0)))</f>
        <v>2</v>
      </c>
      <c r="AL665">
        <v>2</v>
      </c>
      <c r="AM665" s="64">
        <f>IF(W665&gt;0,VLOOKUP(B665,EnrollmentEthnicityFreeMealsSch!B:E,4,FALSE),0)/3</f>
        <v>0</v>
      </c>
    </row>
    <row r="666" spans="1:39" ht="15" customHeight="1">
      <c r="A666" t="str">
        <f>VLOOKUP(B666,'PUBLIC &amp; PRIVATE'!D:I,6,FALSE)</f>
        <v>3205</v>
      </c>
      <c r="B666" s="33" t="s">
        <v>662</v>
      </c>
      <c r="C666" s="2" t="str">
        <f>VLOOKUP(B666,'PUBLIC &amp; PRIVATE'!D:H,2,FALSE)</f>
        <v>902 E Washington</v>
      </c>
      <c r="D666" s="2" t="str">
        <f>VLOOKUP(B666,'PUBLIC &amp; PRIVATE'!D:H,3,FALSE)</f>
        <v>Rensselaer</v>
      </c>
      <c r="E666" s="2" t="str">
        <f>VLOOKUP(C666,'PUBLIC &amp; PRIVATE'!E:I,4,FALSE)</f>
        <v>47978-2999</v>
      </c>
      <c r="F666" s="2"/>
      <c r="G666" s="2"/>
      <c r="H666" s="2">
        <v>1</v>
      </c>
      <c r="I666" s="4">
        <f t="shared" si="146"/>
        <v>1</v>
      </c>
      <c r="J666" s="13">
        <f t="shared" si="147"/>
        <v>0.1</v>
      </c>
      <c r="K666" s="13">
        <f t="shared" si="148"/>
        <v>1.1000000000000001</v>
      </c>
      <c r="L666" s="2">
        <v>110</v>
      </c>
      <c r="M666" s="2">
        <v>101</v>
      </c>
      <c r="N666" s="2">
        <v>118</v>
      </c>
      <c r="O666" s="4">
        <f t="shared" si="149"/>
        <v>329</v>
      </c>
      <c r="P666" s="13">
        <f t="shared" si="150"/>
        <v>32.9</v>
      </c>
      <c r="Q666" s="13">
        <f t="shared" si="151"/>
        <v>361.9</v>
      </c>
      <c r="R666" s="2"/>
      <c r="S666" s="2"/>
      <c r="T666" s="2"/>
      <c r="U666" s="4">
        <f t="shared" si="140"/>
        <v>0</v>
      </c>
      <c r="V666" s="13">
        <f t="shared" si="141"/>
        <v>0</v>
      </c>
      <c r="W666" s="13">
        <f t="shared" si="142"/>
        <v>0</v>
      </c>
      <c r="X666" s="2"/>
      <c r="Y666" s="2"/>
      <c r="Z666" s="4">
        <f t="shared" si="143"/>
        <v>0</v>
      </c>
      <c r="AA666" s="13">
        <f t="shared" si="144"/>
        <v>0</v>
      </c>
      <c r="AB666" s="13">
        <f>Z666+AA666</f>
        <v>0</v>
      </c>
      <c r="AC666" s="2"/>
      <c r="AD666" s="2"/>
      <c r="AE666" s="4">
        <f t="shared" si="145"/>
        <v>0</v>
      </c>
      <c r="AF666" s="15">
        <f>AE666*0.1</f>
        <v>0</v>
      </c>
      <c r="AG666" s="22">
        <f>AE666+AF666</f>
        <v>0</v>
      </c>
      <c r="AH666" s="64">
        <f t="shared" si="152"/>
        <v>0</v>
      </c>
      <c r="AJ666">
        <f t="shared" si="153"/>
        <v>0</v>
      </c>
      <c r="AK666">
        <f>IF(W666&gt;0,2,IF(AB666&gt;0,2,IF(AG666&gt;0,2,0)))</f>
        <v>0</v>
      </c>
      <c r="AL666">
        <v>2</v>
      </c>
      <c r="AM666" s="64">
        <f>IF(W666&gt;0,VLOOKUP(B666,EnrollmentEthnicityFreeMealsSch!B:E,4,FALSE),0)/3</f>
        <v>0</v>
      </c>
    </row>
    <row r="667" spans="1:39" ht="15" customHeight="1">
      <c r="A667" t="str">
        <f>VLOOKUP(B667,'PUBLIC &amp; PRIVATE'!D:I,6,FALSE)</f>
        <v>3213</v>
      </c>
      <c r="B667" s="33" t="s">
        <v>663</v>
      </c>
      <c r="C667" s="2" t="str">
        <f>VLOOKUP(B667,'PUBLIC &amp; PRIVATE'!D:H,2,FALSE)</f>
        <v>1144 N Melville St</v>
      </c>
      <c r="D667" s="2" t="str">
        <f>VLOOKUP(B667,'PUBLIC &amp; PRIVATE'!D:H,3,FALSE)</f>
        <v>Rensselaer</v>
      </c>
      <c r="E667" s="2" t="str">
        <f>VLOOKUP(C667,'PUBLIC &amp; PRIVATE'!E:I,4,FALSE)</f>
        <v>47978-0000</v>
      </c>
      <c r="F667" s="2">
        <v>125</v>
      </c>
      <c r="G667" s="2">
        <v>113</v>
      </c>
      <c r="H667" s="2">
        <v>90</v>
      </c>
      <c r="I667" s="4">
        <f t="shared" si="146"/>
        <v>328</v>
      </c>
      <c r="J667" s="13">
        <f t="shared" si="147"/>
        <v>32.800000000000004</v>
      </c>
      <c r="K667" s="13">
        <f t="shared" si="148"/>
        <v>360.8</v>
      </c>
      <c r="L667" s="2"/>
      <c r="M667" s="2">
        <v>3</v>
      </c>
      <c r="N667" s="2">
        <v>2</v>
      </c>
      <c r="O667" s="4">
        <f t="shared" si="149"/>
        <v>5</v>
      </c>
      <c r="P667" s="13">
        <f t="shared" si="150"/>
        <v>0.5</v>
      </c>
      <c r="Q667" s="13">
        <f t="shared" si="151"/>
        <v>5.5</v>
      </c>
      <c r="R667" s="2"/>
      <c r="S667" s="2"/>
      <c r="T667" s="2"/>
      <c r="U667" s="4">
        <f t="shared" si="140"/>
        <v>0</v>
      </c>
      <c r="V667" s="13">
        <f t="shared" si="141"/>
        <v>0</v>
      </c>
      <c r="W667" s="13">
        <f t="shared" si="142"/>
        <v>0</v>
      </c>
      <c r="X667" s="2"/>
      <c r="Y667" s="2"/>
      <c r="Z667" s="4">
        <f t="shared" si="143"/>
        <v>0</v>
      </c>
      <c r="AA667" s="13">
        <f t="shared" si="144"/>
        <v>0</v>
      </c>
      <c r="AB667" s="13">
        <f>Z667+AA667</f>
        <v>0</v>
      </c>
      <c r="AC667" s="2"/>
      <c r="AD667" s="2"/>
      <c r="AE667" s="4">
        <f t="shared" si="145"/>
        <v>0</v>
      </c>
      <c r="AF667" s="15">
        <f>AE667*0.1</f>
        <v>0</v>
      </c>
      <c r="AG667" s="22">
        <f>AE667+AF667</f>
        <v>0</v>
      </c>
      <c r="AH667" s="64">
        <f t="shared" si="152"/>
        <v>0</v>
      </c>
      <c r="AJ667">
        <f t="shared" si="153"/>
        <v>0</v>
      </c>
      <c r="AK667">
        <f>IF(W667&gt;0,2,IF(AB667&gt;0,2,IF(AG667&gt;0,2,0)))</f>
        <v>0</v>
      </c>
      <c r="AL667">
        <v>2</v>
      </c>
      <c r="AM667" s="64">
        <f>IF(W667&gt;0,VLOOKUP(B667,EnrollmentEthnicityFreeMealsSch!B:E,4,FALSE),0)/3</f>
        <v>0</v>
      </c>
    </row>
    <row r="668" spans="1:39" ht="15" customHeight="1">
      <c r="A668" t="str">
        <f>VLOOKUP(B668,'PUBLIC &amp; PRIVATE'!D:I,6,FALSE)</f>
        <v>3221</v>
      </c>
      <c r="B668" s="33" t="s">
        <v>664</v>
      </c>
      <c r="C668" s="2" t="str">
        <f>VLOOKUP(B668,'PUBLIC &amp; PRIVATE'!D:H,2,FALSE)</f>
        <v>1106 Bomber Blvd</v>
      </c>
      <c r="D668" s="2" t="str">
        <f>VLOOKUP(B668,'PUBLIC &amp; PRIVATE'!D:H,3,FALSE)</f>
        <v>Rensselaer</v>
      </c>
      <c r="E668" s="2" t="str">
        <f>VLOOKUP(C668,'PUBLIC &amp; PRIVATE'!E:I,4,FALSE)</f>
        <v>47978-2960</v>
      </c>
      <c r="F668" s="2"/>
      <c r="G668" s="2"/>
      <c r="H668" s="2"/>
      <c r="I668" s="4">
        <f t="shared" si="146"/>
        <v>0</v>
      </c>
      <c r="J668" s="13">
        <f t="shared" si="147"/>
        <v>0</v>
      </c>
      <c r="K668" s="13">
        <f t="shared" si="148"/>
        <v>0</v>
      </c>
      <c r="L668" s="2"/>
      <c r="M668" s="2"/>
      <c r="N668" s="2"/>
      <c r="O668" s="4">
        <f t="shared" si="149"/>
        <v>0</v>
      </c>
      <c r="P668" s="13">
        <f t="shared" si="150"/>
        <v>0</v>
      </c>
      <c r="Q668" s="13">
        <f t="shared" si="151"/>
        <v>0</v>
      </c>
      <c r="R668" s="2">
        <v>124</v>
      </c>
      <c r="S668" s="2">
        <v>150</v>
      </c>
      <c r="T668" s="2">
        <v>126</v>
      </c>
      <c r="U668" s="4">
        <f t="shared" si="140"/>
        <v>400</v>
      </c>
      <c r="V668" s="13">
        <f t="shared" si="141"/>
        <v>40</v>
      </c>
      <c r="W668" s="13">
        <f t="shared" si="142"/>
        <v>440</v>
      </c>
      <c r="X668" s="2"/>
      <c r="Y668" s="2"/>
      <c r="Z668" s="4">
        <f t="shared" si="143"/>
        <v>0</v>
      </c>
      <c r="AA668" s="13">
        <f t="shared" si="144"/>
        <v>0</v>
      </c>
      <c r="AB668" s="13">
        <f>Z668+AA668</f>
        <v>0</v>
      </c>
      <c r="AC668" s="2"/>
      <c r="AD668" s="2"/>
      <c r="AE668" s="4">
        <f t="shared" si="145"/>
        <v>0</v>
      </c>
      <c r="AF668" s="15">
        <f>AE668*0.1</f>
        <v>0</v>
      </c>
      <c r="AG668" s="22">
        <f>AE668+AF668</f>
        <v>0</v>
      </c>
      <c r="AH668" s="64">
        <f t="shared" si="152"/>
        <v>0</v>
      </c>
      <c r="AJ668">
        <f t="shared" si="153"/>
        <v>0</v>
      </c>
      <c r="AK668">
        <f>IF(W668&gt;0,2,IF(AB668&gt;0,2,IF(AG668&gt;0,2,0)))</f>
        <v>2</v>
      </c>
      <c r="AL668">
        <v>2</v>
      </c>
      <c r="AM668" s="64">
        <f>IF(W668&gt;0,VLOOKUP(B668,EnrollmentEthnicityFreeMealsSch!B:E,4,FALSE),0)/3</f>
        <v>63</v>
      </c>
    </row>
    <row r="669" spans="1:39" ht="15" customHeight="1">
      <c r="A669" t="str">
        <f>VLOOKUP(B669,'PUBLIC &amp; PRIVATE'!D:I,6,FALSE)</f>
        <v>3239</v>
      </c>
      <c r="B669" s="33" t="s">
        <v>665</v>
      </c>
      <c r="C669" s="2" t="str">
        <f>VLOOKUP(B669,'PUBLIC &amp; PRIVATE'!D:H,2,FALSE)</f>
        <v>2072 W SR 67</v>
      </c>
      <c r="D669" s="2" t="str">
        <f>VLOOKUP(B669,'PUBLIC &amp; PRIVATE'!D:H,3,FALSE)</f>
        <v>Portland</v>
      </c>
      <c r="E669" s="2" t="str">
        <f>VLOOKUP(C669,'PUBLIC &amp; PRIVATE'!E:I,4,FALSE)</f>
        <v>47371-9802</v>
      </c>
      <c r="F669" s="2"/>
      <c r="G669" s="2"/>
      <c r="H669" s="2"/>
      <c r="I669" s="4">
        <f t="shared" si="146"/>
        <v>0</v>
      </c>
      <c r="J669" s="13">
        <f t="shared" si="147"/>
        <v>0</v>
      </c>
      <c r="K669" s="13">
        <f t="shared" si="148"/>
        <v>0</v>
      </c>
      <c r="L669" s="2"/>
      <c r="M669" s="2"/>
      <c r="N669" s="2"/>
      <c r="O669" s="4">
        <f t="shared" si="149"/>
        <v>0</v>
      </c>
      <c r="P669" s="13">
        <f t="shared" si="150"/>
        <v>0</v>
      </c>
      <c r="Q669" s="13">
        <f t="shared" si="151"/>
        <v>0</v>
      </c>
      <c r="R669" s="2"/>
      <c r="S669" s="2"/>
      <c r="T669" s="2"/>
      <c r="U669" s="4">
        <f t="shared" si="140"/>
        <v>0</v>
      </c>
      <c r="V669" s="13">
        <f t="shared" si="141"/>
        <v>0</v>
      </c>
      <c r="W669" s="13">
        <f t="shared" si="142"/>
        <v>0</v>
      </c>
      <c r="X669" s="2">
        <v>226</v>
      </c>
      <c r="Y669" s="2">
        <v>273</v>
      </c>
      <c r="Z669" s="4">
        <f t="shared" si="143"/>
        <v>499</v>
      </c>
      <c r="AA669" s="13">
        <f t="shared" si="144"/>
        <v>49.900000000000006</v>
      </c>
      <c r="AB669" s="13">
        <f>Z669+AA669</f>
        <v>548.9</v>
      </c>
      <c r="AC669" s="2">
        <v>254</v>
      </c>
      <c r="AD669" s="2">
        <v>259</v>
      </c>
      <c r="AE669" s="4">
        <f t="shared" si="145"/>
        <v>513</v>
      </c>
      <c r="AF669" s="15">
        <f>AE669*0.1</f>
        <v>51.300000000000004</v>
      </c>
      <c r="AG669" s="22">
        <f>AE669+AF669</f>
        <v>564.29999999999995</v>
      </c>
      <c r="AH669" s="64">
        <f t="shared" si="152"/>
        <v>112.86</v>
      </c>
      <c r="AJ669">
        <f t="shared" si="153"/>
        <v>1</v>
      </c>
      <c r="AK669">
        <f>IF(W669&gt;0,2,IF(AB669&gt;0,2,IF(AG669&gt;0,2,0)))</f>
        <v>2</v>
      </c>
      <c r="AL669">
        <v>2</v>
      </c>
      <c r="AM669" s="64">
        <f>IF(W669&gt;0,VLOOKUP(B669,EnrollmentEthnicityFreeMealsSch!B:E,4,FALSE),0)/3</f>
        <v>0</v>
      </c>
    </row>
    <row r="670" spans="1:39" ht="15" customHeight="1">
      <c r="A670" t="str">
        <f>VLOOKUP(B670,'PUBLIC &amp; PRIVATE'!D:I,6,FALSE)</f>
        <v>2417</v>
      </c>
      <c r="B670" s="33" t="s">
        <v>445</v>
      </c>
      <c r="C670" s="2" t="str">
        <f>VLOOKUP(B670,'PUBLIC &amp; PRIVATE'!D:H,2,FALSE)</f>
        <v>PO Box 266 500 W South St</v>
      </c>
      <c r="D670" s="2" t="str">
        <f>VLOOKUP(B670,'PUBLIC &amp; PRIVATE'!D:H,3,FALSE)</f>
        <v>Bloomfield</v>
      </c>
      <c r="E670" s="2" t="str">
        <f>VLOOKUP(C670,'PUBLIC &amp; PRIVATE'!E:I,4,FALSE)</f>
        <v>47424-0266</v>
      </c>
      <c r="F670" s="2">
        <v>52</v>
      </c>
      <c r="G670" s="2">
        <v>52</v>
      </c>
      <c r="H670" s="2">
        <v>52</v>
      </c>
      <c r="I670" s="4">
        <f t="shared" si="146"/>
        <v>156</v>
      </c>
      <c r="J670" s="13">
        <f t="shared" si="147"/>
        <v>15.600000000000001</v>
      </c>
      <c r="K670" s="13">
        <f t="shared" si="148"/>
        <v>171.6</v>
      </c>
      <c r="L670" s="2">
        <v>33</v>
      </c>
      <c r="M670" s="2">
        <v>44</v>
      </c>
      <c r="N670" s="2">
        <v>47</v>
      </c>
      <c r="O670" s="4">
        <f t="shared" si="149"/>
        <v>124</v>
      </c>
      <c r="P670" s="13">
        <f t="shared" si="150"/>
        <v>12.4</v>
      </c>
      <c r="Q670" s="13">
        <f t="shared" si="151"/>
        <v>136.4</v>
      </c>
      <c r="R670" s="2"/>
      <c r="S670" s="2"/>
      <c r="T670" s="2"/>
      <c r="U670" s="4">
        <f t="shared" si="140"/>
        <v>0</v>
      </c>
      <c r="V670" s="13">
        <f t="shared" si="141"/>
        <v>0</v>
      </c>
      <c r="W670" s="13">
        <f t="shared" si="142"/>
        <v>0</v>
      </c>
      <c r="X670" s="2"/>
      <c r="Y670" s="2"/>
      <c r="Z670" s="4">
        <f t="shared" si="143"/>
        <v>0</v>
      </c>
      <c r="AA670" s="13">
        <f t="shared" si="144"/>
        <v>0</v>
      </c>
      <c r="AB670" s="13">
        <f>Z670+AA670</f>
        <v>0</v>
      </c>
      <c r="AC670" s="2"/>
      <c r="AD670" s="2"/>
      <c r="AE670" s="4">
        <f t="shared" si="145"/>
        <v>0</v>
      </c>
      <c r="AF670" s="15">
        <f>AE670*0.1</f>
        <v>0</v>
      </c>
      <c r="AG670" s="22">
        <f>AE670+AF670</f>
        <v>0</v>
      </c>
      <c r="AH670" s="64">
        <f t="shared" si="152"/>
        <v>0</v>
      </c>
      <c r="AJ670">
        <f t="shared" si="153"/>
        <v>0</v>
      </c>
      <c r="AK670">
        <f>IF(W670&gt;0,2,IF(AB670&gt;0,2,IF(AG670&gt;0,2,0)))</f>
        <v>0</v>
      </c>
      <c r="AL670">
        <v>2</v>
      </c>
      <c r="AM670" s="64">
        <f>IF(W670&gt;0,VLOOKUP(B670,EnrollmentEthnicityFreeMealsSch!B:E,4,FALSE),0)/3</f>
        <v>0</v>
      </c>
    </row>
    <row r="671" spans="1:39" ht="15" customHeight="1">
      <c r="A671" t="str">
        <f>VLOOKUP(B671,'PUBLIC &amp; PRIVATE'!D:I,6,FALSE)</f>
        <v>3247</v>
      </c>
      <c r="B671" s="33" t="s">
        <v>666</v>
      </c>
      <c r="C671" s="2" t="str">
        <f>VLOOKUP(B671,'PUBLIC &amp; PRIVATE'!D:H,2,FALSE)</f>
        <v>Box 6 W Main St</v>
      </c>
      <c r="D671" s="2" t="str">
        <f>VLOOKUP(B671,'PUBLIC &amp; PRIVATE'!D:H,3,FALSE)</f>
        <v>Redkey</v>
      </c>
      <c r="E671" s="2" t="str">
        <f>VLOOKUP(C671,'PUBLIC &amp; PRIVATE'!E:I,4,FALSE)</f>
        <v>47373-9789</v>
      </c>
      <c r="F671" s="2">
        <v>34</v>
      </c>
      <c r="G671" s="2">
        <v>38</v>
      </c>
      <c r="H671" s="2">
        <v>25</v>
      </c>
      <c r="I671" s="4">
        <f t="shared" si="146"/>
        <v>97</v>
      </c>
      <c r="J671" s="13">
        <f t="shared" si="147"/>
        <v>9.7000000000000011</v>
      </c>
      <c r="K671" s="13">
        <f t="shared" si="148"/>
        <v>106.7</v>
      </c>
      <c r="L671" s="2">
        <v>31</v>
      </c>
      <c r="M671" s="2">
        <v>29</v>
      </c>
      <c r="N671" s="2">
        <v>30</v>
      </c>
      <c r="O671" s="4">
        <f t="shared" si="149"/>
        <v>90</v>
      </c>
      <c r="P671" s="13">
        <f t="shared" si="150"/>
        <v>9</v>
      </c>
      <c r="Q671" s="13">
        <f t="shared" si="151"/>
        <v>99</v>
      </c>
      <c r="R671" s="2"/>
      <c r="S671" s="2"/>
      <c r="T671" s="2"/>
      <c r="U671" s="4">
        <f t="shared" si="140"/>
        <v>0</v>
      </c>
      <c r="V671" s="13">
        <f t="shared" si="141"/>
        <v>0</v>
      </c>
      <c r="W671" s="13">
        <f t="shared" si="142"/>
        <v>0</v>
      </c>
      <c r="X671" s="2"/>
      <c r="Y671" s="2"/>
      <c r="Z671" s="4">
        <f t="shared" si="143"/>
        <v>0</v>
      </c>
      <c r="AA671" s="13">
        <f t="shared" si="144"/>
        <v>0</v>
      </c>
      <c r="AB671" s="13">
        <f>Z671+AA671</f>
        <v>0</v>
      </c>
      <c r="AC671" s="2"/>
      <c r="AD671" s="2"/>
      <c r="AE671" s="4">
        <f t="shared" si="145"/>
        <v>0</v>
      </c>
      <c r="AF671" s="15">
        <f>AE671*0.1</f>
        <v>0</v>
      </c>
      <c r="AG671" s="22">
        <f>AE671+AF671</f>
        <v>0</v>
      </c>
      <c r="AH671" s="64">
        <f t="shared" si="152"/>
        <v>0</v>
      </c>
      <c r="AJ671">
        <f t="shared" si="153"/>
        <v>0</v>
      </c>
      <c r="AK671">
        <f>IF(W671&gt;0,2,IF(AB671&gt;0,2,IF(AG671&gt;0,2,0)))</f>
        <v>0</v>
      </c>
      <c r="AL671">
        <v>2</v>
      </c>
      <c r="AM671" s="64">
        <f>IF(W671&gt;0,VLOOKUP(B671,EnrollmentEthnicityFreeMealsSch!B:E,4,FALSE),0)/3</f>
        <v>0</v>
      </c>
    </row>
    <row r="672" spans="1:39" ht="15" customHeight="1">
      <c r="A672" t="str">
        <f>VLOOKUP(B672,'PUBLIC &amp; PRIVATE'!D:I,6,FALSE)</f>
        <v>3265</v>
      </c>
      <c r="B672" s="33" t="s">
        <v>667</v>
      </c>
      <c r="C672" s="2" t="str">
        <f>VLOOKUP(B672,'PUBLIC &amp; PRIVATE'!D:H,2,FALSE)</f>
        <v>225 E Water St</v>
      </c>
      <c r="D672" s="2" t="str">
        <f>VLOOKUP(B672,'PUBLIC &amp; PRIVATE'!D:H,3,FALSE)</f>
        <v>Portland</v>
      </c>
      <c r="E672" s="2" t="str">
        <f>VLOOKUP(C672,'PUBLIC &amp; PRIVATE'!E:I,4,FALSE)</f>
        <v>47371-2298</v>
      </c>
      <c r="F672" s="2"/>
      <c r="G672" s="2"/>
      <c r="H672" s="2"/>
      <c r="I672" s="4">
        <f t="shared" si="146"/>
        <v>0</v>
      </c>
      <c r="J672" s="13">
        <f t="shared" si="147"/>
        <v>0</v>
      </c>
      <c r="K672" s="13">
        <f t="shared" si="148"/>
        <v>0</v>
      </c>
      <c r="L672" s="2"/>
      <c r="M672" s="2"/>
      <c r="N672" s="2"/>
      <c r="O672" s="4">
        <f t="shared" si="149"/>
        <v>0</v>
      </c>
      <c r="P672" s="13">
        <f t="shared" si="150"/>
        <v>0</v>
      </c>
      <c r="Q672" s="13">
        <f t="shared" si="151"/>
        <v>0</v>
      </c>
      <c r="R672" s="2">
        <v>157</v>
      </c>
      <c r="S672" s="2">
        <v>164</v>
      </c>
      <c r="T672" s="2">
        <v>198</v>
      </c>
      <c r="U672" s="4">
        <f t="shared" si="140"/>
        <v>519</v>
      </c>
      <c r="V672" s="13">
        <f t="shared" si="141"/>
        <v>51.900000000000006</v>
      </c>
      <c r="W672" s="13">
        <f t="shared" si="142"/>
        <v>570.9</v>
      </c>
      <c r="X672" s="2"/>
      <c r="Y672" s="2"/>
      <c r="Z672" s="4">
        <f t="shared" si="143"/>
        <v>0</v>
      </c>
      <c r="AA672" s="13">
        <f t="shared" si="144"/>
        <v>0</v>
      </c>
      <c r="AB672" s="13">
        <f>Z672+AA672</f>
        <v>0</v>
      </c>
      <c r="AC672" s="2"/>
      <c r="AD672" s="2"/>
      <c r="AE672" s="4">
        <f t="shared" si="145"/>
        <v>0</v>
      </c>
      <c r="AF672" s="15">
        <f>AE672*0.1</f>
        <v>0</v>
      </c>
      <c r="AG672" s="22">
        <f>AE672+AF672</f>
        <v>0</v>
      </c>
      <c r="AH672" s="64">
        <f t="shared" si="152"/>
        <v>0</v>
      </c>
      <c r="AJ672">
        <f t="shared" si="153"/>
        <v>0</v>
      </c>
      <c r="AK672">
        <f>IF(W672&gt;0,2,IF(AB672&gt;0,2,IF(AG672&gt;0,2,0)))</f>
        <v>2</v>
      </c>
      <c r="AL672">
        <v>2</v>
      </c>
      <c r="AM672" s="64">
        <f>IF(W672&gt;0,VLOOKUP(B672,EnrollmentEthnicityFreeMealsSch!B:E,4,FALSE),0)/3</f>
        <v>84.333333333333329</v>
      </c>
    </row>
    <row r="673" spans="1:39" ht="15" customHeight="1">
      <c r="A673" t="str">
        <f>VLOOKUP(B673,'PUBLIC &amp; PRIVATE'!D:I,6,FALSE)</f>
        <v>3273</v>
      </c>
      <c r="B673" s="33" t="s">
        <v>668</v>
      </c>
      <c r="C673" s="2" t="str">
        <f>VLOOKUP(B673,'PUBLIC &amp; PRIVATE'!D:H,2,FALSE)</f>
        <v>414 Floral Ave</v>
      </c>
      <c r="D673" s="2" t="str">
        <f>VLOOKUP(B673,'PUBLIC &amp; PRIVATE'!D:H,3,FALSE)</f>
        <v>Portland</v>
      </c>
      <c r="E673" s="2" t="str">
        <f>VLOOKUP(C673,'PUBLIC &amp; PRIVATE'!E:I,4,FALSE)</f>
        <v>47371-2914</v>
      </c>
      <c r="F673" s="2">
        <v>42</v>
      </c>
      <c r="G673" s="2">
        <v>58</v>
      </c>
      <c r="H673" s="2">
        <v>39</v>
      </c>
      <c r="I673" s="4">
        <f t="shared" si="146"/>
        <v>139</v>
      </c>
      <c r="J673" s="13">
        <f t="shared" si="147"/>
        <v>13.9</v>
      </c>
      <c r="K673" s="13">
        <f t="shared" si="148"/>
        <v>152.9</v>
      </c>
      <c r="L673" s="2">
        <v>51</v>
      </c>
      <c r="M673" s="2">
        <v>52</v>
      </c>
      <c r="N673" s="2">
        <v>54</v>
      </c>
      <c r="O673" s="4">
        <f t="shared" si="149"/>
        <v>157</v>
      </c>
      <c r="P673" s="13">
        <f t="shared" si="150"/>
        <v>15.700000000000001</v>
      </c>
      <c r="Q673" s="13">
        <f t="shared" si="151"/>
        <v>172.7</v>
      </c>
      <c r="R673" s="2"/>
      <c r="S673" s="2"/>
      <c r="T673" s="2"/>
      <c r="U673" s="4">
        <f t="shared" si="140"/>
        <v>0</v>
      </c>
      <c r="V673" s="13">
        <f t="shared" si="141"/>
        <v>0</v>
      </c>
      <c r="W673" s="13">
        <f t="shared" si="142"/>
        <v>0</v>
      </c>
      <c r="X673" s="2"/>
      <c r="Y673" s="2"/>
      <c r="Z673" s="4">
        <f t="shared" si="143"/>
        <v>0</v>
      </c>
      <c r="AA673" s="13">
        <f t="shared" si="144"/>
        <v>0</v>
      </c>
      <c r="AB673" s="13">
        <f>Z673+AA673</f>
        <v>0</v>
      </c>
      <c r="AC673" s="2"/>
      <c r="AD673" s="2"/>
      <c r="AE673" s="4">
        <f t="shared" si="145"/>
        <v>0</v>
      </c>
      <c r="AF673" s="15">
        <f>AE673*0.1</f>
        <v>0</v>
      </c>
      <c r="AG673" s="22">
        <f>AE673+AF673</f>
        <v>0</v>
      </c>
      <c r="AH673" s="64">
        <f t="shared" si="152"/>
        <v>0</v>
      </c>
      <c r="AJ673">
        <f t="shared" si="153"/>
        <v>0</v>
      </c>
      <c r="AK673">
        <f>IF(W673&gt;0,2,IF(AB673&gt;0,2,IF(AG673&gt;0,2,0)))</f>
        <v>0</v>
      </c>
      <c r="AL673">
        <v>2</v>
      </c>
      <c r="AM673" s="64">
        <f>IF(W673&gt;0,VLOOKUP(B673,EnrollmentEthnicityFreeMealsSch!B:E,4,FALSE),0)/3</f>
        <v>0</v>
      </c>
    </row>
    <row r="674" spans="1:39" ht="15" customHeight="1">
      <c r="A674" t="str">
        <f>VLOOKUP(B674,'PUBLIC &amp; PRIVATE'!D:I,6,FALSE)</f>
        <v>3277</v>
      </c>
      <c r="B674" s="33" t="s">
        <v>669</v>
      </c>
      <c r="C674" s="2" t="str">
        <f>VLOOKUP(B674,'PUBLIC &amp; PRIVATE'!D:H,2,FALSE)</f>
        <v>827 High St</v>
      </c>
      <c r="D674" s="2" t="str">
        <f>VLOOKUP(B674,'PUBLIC &amp; PRIVATE'!D:H,3,FALSE)</f>
        <v>Portland</v>
      </c>
      <c r="E674" s="2" t="str">
        <f>VLOOKUP(C674,'PUBLIC &amp; PRIVATE'!E:I,4,FALSE)</f>
        <v>47371-1299</v>
      </c>
      <c r="F674" s="2">
        <v>37</v>
      </c>
      <c r="G674" s="2">
        <v>40</v>
      </c>
      <c r="H674" s="2">
        <v>33</v>
      </c>
      <c r="I674" s="4">
        <f t="shared" si="146"/>
        <v>110</v>
      </c>
      <c r="J674" s="13">
        <f t="shared" si="147"/>
        <v>11</v>
      </c>
      <c r="K674" s="13">
        <f t="shared" si="148"/>
        <v>121</v>
      </c>
      <c r="L674" s="2">
        <v>41</v>
      </c>
      <c r="M674" s="2">
        <v>37</v>
      </c>
      <c r="N674" s="2">
        <v>29</v>
      </c>
      <c r="O674" s="4">
        <f t="shared" si="149"/>
        <v>107</v>
      </c>
      <c r="P674" s="13">
        <f t="shared" si="150"/>
        <v>10.700000000000001</v>
      </c>
      <c r="Q674" s="13">
        <f t="shared" si="151"/>
        <v>117.7</v>
      </c>
      <c r="R674" s="2"/>
      <c r="S674" s="2"/>
      <c r="T674" s="2"/>
      <c r="U674" s="4">
        <f t="shared" si="140"/>
        <v>0</v>
      </c>
      <c r="V674" s="13">
        <f t="shared" si="141"/>
        <v>0</v>
      </c>
      <c r="W674" s="13">
        <f t="shared" si="142"/>
        <v>0</v>
      </c>
      <c r="X674" s="2"/>
      <c r="Y674" s="2"/>
      <c r="Z674" s="4">
        <f t="shared" si="143"/>
        <v>0</v>
      </c>
      <c r="AA674" s="13">
        <f t="shared" si="144"/>
        <v>0</v>
      </c>
      <c r="AB674" s="13">
        <f>Z674+AA674</f>
        <v>0</v>
      </c>
      <c r="AC674" s="2"/>
      <c r="AD674" s="2"/>
      <c r="AE674" s="4">
        <f t="shared" si="145"/>
        <v>0</v>
      </c>
      <c r="AF674" s="15">
        <f>AE674*0.1</f>
        <v>0</v>
      </c>
      <c r="AG674" s="22">
        <f>AE674+AF674</f>
        <v>0</v>
      </c>
      <c r="AH674" s="64">
        <f t="shared" si="152"/>
        <v>0</v>
      </c>
      <c r="AJ674">
        <f t="shared" si="153"/>
        <v>0</v>
      </c>
      <c r="AK674">
        <f>IF(W674&gt;0,2,IF(AB674&gt;0,2,IF(AG674&gt;0,2,0)))</f>
        <v>0</v>
      </c>
      <c r="AL674">
        <v>2</v>
      </c>
      <c r="AM674" s="64">
        <f>IF(W674&gt;0,VLOOKUP(B674,EnrollmentEthnicityFreeMealsSch!B:E,4,FALSE),0)/3</f>
        <v>0</v>
      </c>
    </row>
    <row r="675" spans="1:39" ht="15" customHeight="1">
      <c r="A675" t="str">
        <f>VLOOKUP(B675,'PUBLIC &amp; PRIVATE'!D:I,6,FALSE)</f>
        <v>3285</v>
      </c>
      <c r="B675" s="33" t="s">
        <v>670</v>
      </c>
      <c r="C675" s="2" t="str">
        <f>VLOOKUP(B675,'PUBLIC &amp; PRIVATE'!D:H,2,FALSE)</f>
        <v>140 Highland Ave</v>
      </c>
      <c r="D675" s="2" t="str">
        <f>VLOOKUP(B675,'PUBLIC &amp; PRIVATE'!D:H,3,FALSE)</f>
        <v>Dunkirk</v>
      </c>
      <c r="E675" s="2" t="str">
        <f>VLOOKUP(C675,'PUBLIC &amp; PRIVATE'!E:I,4,FALSE)</f>
        <v>47336-1099</v>
      </c>
      <c r="F675" s="2"/>
      <c r="G675" s="2"/>
      <c r="H675" s="2"/>
      <c r="I675" s="4">
        <f t="shared" si="146"/>
        <v>0</v>
      </c>
      <c r="J675" s="13">
        <f t="shared" si="147"/>
        <v>0</v>
      </c>
      <c r="K675" s="13">
        <f t="shared" si="148"/>
        <v>0</v>
      </c>
      <c r="L675" s="2"/>
      <c r="M675" s="2"/>
      <c r="N675" s="2"/>
      <c r="O675" s="4">
        <f t="shared" si="149"/>
        <v>0</v>
      </c>
      <c r="P675" s="13">
        <f t="shared" si="150"/>
        <v>0</v>
      </c>
      <c r="Q675" s="13">
        <f t="shared" si="151"/>
        <v>0</v>
      </c>
      <c r="R675" s="2">
        <v>68</v>
      </c>
      <c r="S675" s="2">
        <v>79</v>
      </c>
      <c r="T675" s="2">
        <v>63</v>
      </c>
      <c r="U675" s="4">
        <f t="shared" si="140"/>
        <v>210</v>
      </c>
      <c r="V675" s="13">
        <f t="shared" si="141"/>
        <v>21</v>
      </c>
      <c r="W675" s="13">
        <f t="shared" si="142"/>
        <v>231</v>
      </c>
      <c r="X675" s="2"/>
      <c r="Y675" s="2"/>
      <c r="Z675" s="4">
        <f t="shared" si="143"/>
        <v>0</v>
      </c>
      <c r="AA675" s="13">
        <f t="shared" si="144"/>
        <v>0</v>
      </c>
      <c r="AB675" s="13">
        <f>Z675+AA675</f>
        <v>0</v>
      </c>
      <c r="AC675" s="2"/>
      <c r="AD675" s="2"/>
      <c r="AE675" s="4">
        <f t="shared" si="145"/>
        <v>0</v>
      </c>
      <c r="AF675" s="15">
        <f>AE675*0.1</f>
        <v>0</v>
      </c>
      <c r="AG675" s="22">
        <f>AE675+AF675</f>
        <v>0</v>
      </c>
      <c r="AH675" s="64">
        <f t="shared" si="152"/>
        <v>0</v>
      </c>
      <c r="AJ675">
        <f t="shared" si="153"/>
        <v>0</v>
      </c>
      <c r="AK675">
        <f>IF(W675&gt;0,2,IF(AB675&gt;0,2,IF(AG675&gt;0,2,0)))</f>
        <v>2</v>
      </c>
      <c r="AL675">
        <v>2</v>
      </c>
      <c r="AM675" s="64">
        <f>IF(W675&gt;0,VLOOKUP(B675,EnrollmentEthnicityFreeMealsSch!B:E,4,FALSE),0)/3</f>
        <v>44.333333333333336</v>
      </c>
    </row>
    <row r="676" spans="1:39" ht="15" customHeight="1">
      <c r="A676" t="str">
        <f>VLOOKUP(B676,'PUBLIC &amp; PRIVATE'!D:I,6,FALSE)</f>
        <v>3287</v>
      </c>
      <c r="B676" s="33" t="s">
        <v>671</v>
      </c>
      <c r="C676" s="2" t="str">
        <f>VLOOKUP(B676,'PUBLIC &amp; PRIVATE'!D:H,2,FALSE)</f>
        <v>705 E Tallman St</v>
      </c>
      <c r="D676" s="2" t="str">
        <f>VLOOKUP(B676,'PUBLIC &amp; PRIVATE'!D:H,3,FALSE)</f>
        <v>Portland</v>
      </c>
      <c r="E676" s="2" t="str">
        <f>VLOOKUP(C676,'PUBLIC &amp; PRIVATE'!E:I,4,FALSE)</f>
        <v>47371-2099</v>
      </c>
      <c r="F676" s="2">
        <v>61</v>
      </c>
      <c r="G676" s="2">
        <v>64</v>
      </c>
      <c r="H676" s="2">
        <v>51</v>
      </c>
      <c r="I676" s="4">
        <f t="shared" si="146"/>
        <v>176</v>
      </c>
      <c r="J676" s="13">
        <f t="shared" si="147"/>
        <v>17.600000000000001</v>
      </c>
      <c r="K676" s="13">
        <f t="shared" si="148"/>
        <v>193.6</v>
      </c>
      <c r="L676" s="2">
        <v>49</v>
      </c>
      <c r="M676" s="2">
        <v>45</v>
      </c>
      <c r="N676" s="2">
        <v>44</v>
      </c>
      <c r="O676" s="4">
        <f t="shared" si="149"/>
        <v>138</v>
      </c>
      <c r="P676" s="13">
        <f t="shared" si="150"/>
        <v>13.8</v>
      </c>
      <c r="Q676" s="13">
        <f t="shared" si="151"/>
        <v>151.80000000000001</v>
      </c>
      <c r="R676" s="2"/>
      <c r="S676" s="2"/>
      <c r="T676" s="2"/>
      <c r="U676" s="4">
        <f t="shared" si="140"/>
        <v>0</v>
      </c>
      <c r="V676" s="13">
        <f t="shared" si="141"/>
        <v>0</v>
      </c>
      <c r="W676" s="13">
        <f t="shared" si="142"/>
        <v>0</v>
      </c>
      <c r="X676" s="2"/>
      <c r="Y676" s="2"/>
      <c r="Z676" s="4">
        <f t="shared" si="143"/>
        <v>0</v>
      </c>
      <c r="AA676" s="13">
        <f t="shared" si="144"/>
        <v>0</v>
      </c>
      <c r="AB676" s="13">
        <f>Z676+AA676</f>
        <v>0</v>
      </c>
      <c r="AC676" s="2"/>
      <c r="AD676" s="2"/>
      <c r="AE676" s="4">
        <f t="shared" si="145"/>
        <v>0</v>
      </c>
      <c r="AF676" s="15">
        <f>AE676*0.1</f>
        <v>0</v>
      </c>
      <c r="AG676" s="22">
        <f>AE676+AF676</f>
        <v>0</v>
      </c>
      <c r="AH676" s="64">
        <f t="shared" si="152"/>
        <v>0</v>
      </c>
      <c r="AJ676">
        <f t="shared" si="153"/>
        <v>0</v>
      </c>
      <c r="AK676">
        <f>IF(W676&gt;0,2,IF(AB676&gt;0,2,IF(AG676&gt;0,2,0)))</f>
        <v>0</v>
      </c>
      <c r="AL676">
        <v>2</v>
      </c>
      <c r="AM676" s="64">
        <f>IF(W676&gt;0,VLOOKUP(B676,EnrollmentEthnicityFreeMealsSch!B:E,4,FALSE),0)/3</f>
        <v>0</v>
      </c>
    </row>
    <row r="677" spans="1:39" ht="15" customHeight="1">
      <c r="A677" t="str">
        <f>VLOOKUP(B677,'PUBLIC &amp; PRIVATE'!D:I,6,FALSE)</f>
        <v>3289</v>
      </c>
      <c r="B677" s="33" t="s">
        <v>672</v>
      </c>
      <c r="C677" s="2" t="str">
        <f>VLOOKUP(B677,'PUBLIC &amp; PRIVATE'!D:H,2,FALSE)</f>
        <v>234 Pearl St</v>
      </c>
      <c r="D677" s="2" t="str">
        <f>VLOOKUP(B677,'PUBLIC &amp; PRIVATE'!D:H,3,FALSE)</f>
        <v>Dunkirk</v>
      </c>
      <c r="E677" s="2" t="str">
        <f>VLOOKUP(C677,'PUBLIC &amp; PRIVATE'!E:I,4,FALSE)</f>
        <v>47336-1430</v>
      </c>
      <c r="F677" s="2">
        <v>37</v>
      </c>
      <c r="G677" s="2">
        <v>40</v>
      </c>
      <c r="H677" s="2">
        <v>38</v>
      </c>
      <c r="I677" s="4">
        <f t="shared" si="146"/>
        <v>115</v>
      </c>
      <c r="J677" s="13">
        <f t="shared" si="147"/>
        <v>11.5</v>
      </c>
      <c r="K677" s="13">
        <f t="shared" si="148"/>
        <v>126.5</v>
      </c>
      <c r="L677" s="2">
        <v>33</v>
      </c>
      <c r="M677" s="2">
        <v>31</v>
      </c>
      <c r="N677" s="2">
        <v>30</v>
      </c>
      <c r="O677" s="4">
        <f t="shared" si="149"/>
        <v>94</v>
      </c>
      <c r="P677" s="13">
        <f t="shared" si="150"/>
        <v>9.4</v>
      </c>
      <c r="Q677" s="13">
        <f t="shared" si="151"/>
        <v>103.4</v>
      </c>
      <c r="R677" s="2"/>
      <c r="S677" s="2"/>
      <c r="T677" s="2"/>
      <c r="U677" s="4">
        <f t="shared" si="140"/>
        <v>0</v>
      </c>
      <c r="V677" s="13">
        <f t="shared" si="141"/>
        <v>0</v>
      </c>
      <c r="W677" s="13">
        <f t="shared" si="142"/>
        <v>0</v>
      </c>
      <c r="X677" s="2"/>
      <c r="Y677" s="2"/>
      <c r="Z677" s="4">
        <f t="shared" si="143"/>
        <v>0</v>
      </c>
      <c r="AA677" s="13">
        <f t="shared" si="144"/>
        <v>0</v>
      </c>
      <c r="AB677" s="13">
        <f>Z677+AA677</f>
        <v>0</v>
      </c>
      <c r="AC677" s="2"/>
      <c r="AD677" s="2"/>
      <c r="AE677" s="4">
        <f t="shared" si="145"/>
        <v>0</v>
      </c>
      <c r="AF677" s="15">
        <f>AE677*0.1</f>
        <v>0</v>
      </c>
      <c r="AG677" s="22">
        <f>AE677+AF677</f>
        <v>0</v>
      </c>
      <c r="AH677" s="64">
        <f t="shared" si="152"/>
        <v>0</v>
      </c>
      <c r="AJ677">
        <f t="shared" si="153"/>
        <v>0</v>
      </c>
      <c r="AK677">
        <f>IF(W677&gt;0,2,IF(AB677&gt;0,2,IF(AG677&gt;0,2,0)))</f>
        <v>0</v>
      </c>
      <c r="AL677">
        <v>2</v>
      </c>
      <c r="AM677" s="64">
        <f>IF(W677&gt;0,VLOOKUP(B677,EnrollmentEthnicityFreeMealsSch!B:E,4,FALSE),0)/3</f>
        <v>0</v>
      </c>
    </row>
    <row r="678" spans="1:39" ht="15" customHeight="1">
      <c r="A678" t="str">
        <f>VLOOKUP(B678,'PUBLIC &amp; PRIVATE'!D:I,6,FALSE)</f>
        <v>3301</v>
      </c>
      <c r="B678" s="33" t="s">
        <v>673</v>
      </c>
      <c r="C678" s="2" t="str">
        <f>VLOOKUP(B678,'PUBLIC &amp; PRIVATE'!D:H,2,FALSE)</f>
        <v>14350 W Mulberry</v>
      </c>
      <c r="D678" s="2" t="str">
        <f>VLOOKUP(B678,'PUBLIC &amp; PRIVATE'!D:H,3,FALSE)</f>
        <v>Deputy</v>
      </c>
      <c r="E678" s="2" t="str">
        <f>VLOOKUP(C678,'PUBLIC &amp; PRIVATE'!E:I,4,FALSE)</f>
        <v>47230-9999</v>
      </c>
      <c r="F678" s="2">
        <v>17</v>
      </c>
      <c r="G678" s="2">
        <v>15</v>
      </c>
      <c r="H678" s="2">
        <v>17</v>
      </c>
      <c r="I678" s="4">
        <f t="shared" si="146"/>
        <v>49</v>
      </c>
      <c r="J678" s="13">
        <f t="shared" si="147"/>
        <v>4.9000000000000004</v>
      </c>
      <c r="K678" s="13">
        <f t="shared" si="148"/>
        <v>53.9</v>
      </c>
      <c r="L678" s="2">
        <v>13</v>
      </c>
      <c r="M678" s="2">
        <v>17</v>
      </c>
      <c r="N678" s="2"/>
      <c r="O678" s="4">
        <f t="shared" si="149"/>
        <v>30</v>
      </c>
      <c r="P678" s="13">
        <f t="shared" si="150"/>
        <v>3</v>
      </c>
      <c r="Q678" s="13">
        <f t="shared" si="151"/>
        <v>33</v>
      </c>
      <c r="R678" s="2"/>
      <c r="S678" s="2"/>
      <c r="T678" s="2"/>
      <c r="U678" s="4">
        <f t="shared" si="140"/>
        <v>0</v>
      </c>
      <c r="V678" s="13">
        <f t="shared" si="141"/>
        <v>0</v>
      </c>
      <c r="W678" s="13">
        <f t="shared" si="142"/>
        <v>0</v>
      </c>
      <c r="X678" s="2"/>
      <c r="Y678" s="2"/>
      <c r="Z678" s="4">
        <f t="shared" si="143"/>
        <v>0</v>
      </c>
      <c r="AA678" s="13">
        <f t="shared" si="144"/>
        <v>0</v>
      </c>
      <c r="AB678" s="13">
        <f>Z678+AA678</f>
        <v>0</v>
      </c>
      <c r="AC678" s="2"/>
      <c r="AD678" s="2"/>
      <c r="AE678" s="4">
        <f t="shared" si="145"/>
        <v>0</v>
      </c>
      <c r="AF678" s="15">
        <f>AE678*0.1</f>
        <v>0</v>
      </c>
      <c r="AG678" s="22">
        <f>AE678+AF678</f>
        <v>0</v>
      </c>
      <c r="AH678" s="64">
        <f t="shared" si="152"/>
        <v>0</v>
      </c>
      <c r="AJ678">
        <f t="shared" si="153"/>
        <v>0</v>
      </c>
      <c r="AK678">
        <f>IF(W678&gt;0,2,IF(AB678&gt;0,2,IF(AG678&gt;0,2,0)))</f>
        <v>0</v>
      </c>
      <c r="AL678">
        <v>2</v>
      </c>
      <c r="AM678" s="64">
        <f>IF(W678&gt;0,VLOOKUP(B678,EnrollmentEthnicityFreeMealsSch!B:E,4,FALSE),0)/3</f>
        <v>0</v>
      </c>
    </row>
    <row r="679" spans="1:39" ht="15" customHeight="1">
      <c r="A679" t="str">
        <f>VLOOKUP(B679,'PUBLIC &amp; PRIVATE'!D:I,6,FALSE)</f>
        <v>3309</v>
      </c>
      <c r="B679" s="33" t="s">
        <v>674</v>
      </c>
      <c r="C679" s="2" t="str">
        <f>VLOOKUP(B679,'PUBLIC &amp; PRIVATE'!D:H,2,FALSE)</f>
        <v>743 Clifty Dr</v>
      </c>
      <c r="D679" s="2" t="str">
        <f>VLOOKUP(B679,'PUBLIC &amp; PRIVATE'!D:H,3,FALSE)</f>
        <v>Madison</v>
      </c>
      <c r="E679" s="2" t="str">
        <f>VLOOKUP(C679,'PUBLIC &amp; PRIVATE'!E:I,4,FALSE)</f>
        <v>47250-1676</v>
      </c>
      <c r="F679" s="2"/>
      <c r="G679" s="2"/>
      <c r="H679" s="2"/>
      <c r="I679" s="4">
        <f t="shared" si="146"/>
        <v>0</v>
      </c>
      <c r="J679" s="13">
        <f t="shared" si="147"/>
        <v>0</v>
      </c>
      <c r="K679" s="13">
        <f t="shared" si="148"/>
        <v>0</v>
      </c>
      <c r="L679" s="2"/>
      <c r="M679" s="2"/>
      <c r="N679" s="2"/>
      <c r="O679" s="4">
        <f t="shared" si="149"/>
        <v>0</v>
      </c>
      <c r="P679" s="13">
        <f t="shared" si="150"/>
        <v>0</v>
      </c>
      <c r="Q679" s="13">
        <f t="shared" si="151"/>
        <v>0</v>
      </c>
      <c r="R679" s="2"/>
      <c r="S679" s="2"/>
      <c r="T679" s="2"/>
      <c r="U679" s="4">
        <f t="shared" si="140"/>
        <v>0</v>
      </c>
      <c r="V679" s="13">
        <f t="shared" si="141"/>
        <v>0</v>
      </c>
      <c r="W679" s="13">
        <f t="shared" si="142"/>
        <v>0</v>
      </c>
      <c r="X679" s="2">
        <v>216</v>
      </c>
      <c r="Y679" s="2">
        <v>206</v>
      </c>
      <c r="Z679" s="4">
        <f t="shared" si="143"/>
        <v>422</v>
      </c>
      <c r="AA679" s="13">
        <f t="shared" si="144"/>
        <v>42.2</v>
      </c>
      <c r="AB679" s="13">
        <f>Z679+AA679</f>
        <v>464.2</v>
      </c>
      <c r="AC679" s="2">
        <v>254</v>
      </c>
      <c r="AD679" s="2">
        <v>241</v>
      </c>
      <c r="AE679" s="4">
        <f t="shared" si="145"/>
        <v>495</v>
      </c>
      <c r="AF679" s="15">
        <f>AE679*0.1</f>
        <v>49.5</v>
      </c>
      <c r="AG679" s="22">
        <f>AE679+AF679</f>
        <v>544.5</v>
      </c>
      <c r="AH679" s="64">
        <f t="shared" si="152"/>
        <v>108.9</v>
      </c>
      <c r="AJ679">
        <f t="shared" si="153"/>
        <v>1</v>
      </c>
      <c r="AK679">
        <f>IF(W679&gt;0,2,IF(AB679&gt;0,2,IF(AG679&gt;0,2,0)))</f>
        <v>2</v>
      </c>
      <c r="AL679">
        <v>2</v>
      </c>
      <c r="AM679" s="64">
        <f>IF(W679&gt;0,VLOOKUP(B679,EnrollmentEthnicityFreeMealsSch!B:E,4,FALSE),0)/3</f>
        <v>0</v>
      </c>
    </row>
    <row r="680" spans="1:39" ht="15" customHeight="1">
      <c r="A680" t="str">
        <f>VLOOKUP(B680,'PUBLIC &amp; PRIVATE'!D:I,6,FALSE)</f>
        <v>3313</v>
      </c>
      <c r="B680" s="33" t="s">
        <v>675</v>
      </c>
      <c r="C680" s="2" t="str">
        <f>VLOOKUP(B680,'PUBLIC &amp; PRIVATE'!D:H,2,FALSE)</f>
        <v>701 8th St</v>
      </c>
      <c r="D680" s="2" t="str">
        <f>VLOOKUP(B680,'PUBLIC &amp; PRIVATE'!D:H,3,FALSE)</f>
        <v>Madison</v>
      </c>
      <c r="E680" s="2" t="str">
        <f>VLOOKUP(C680,'PUBLIC &amp; PRIVATE'!E:I,4,FALSE)</f>
        <v>47250-2164</v>
      </c>
      <c r="F680" s="2"/>
      <c r="G680" s="2"/>
      <c r="H680" s="2"/>
      <c r="I680" s="4">
        <f t="shared" si="146"/>
        <v>0</v>
      </c>
      <c r="J680" s="13">
        <f t="shared" si="147"/>
        <v>0</v>
      </c>
      <c r="K680" s="13">
        <f t="shared" si="148"/>
        <v>0</v>
      </c>
      <c r="L680" s="2">
        <v>1</v>
      </c>
      <c r="M680" s="2">
        <v>1</v>
      </c>
      <c r="N680" s="2">
        <v>178</v>
      </c>
      <c r="O680" s="4">
        <f t="shared" si="149"/>
        <v>180</v>
      </c>
      <c r="P680" s="13">
        <f t="shared" si="150"/>
        <v>18</v>
      </c>
      <c r="Q680" s="13">
        <f t="shared" si="151"/>
        <v>198</v>
      </c>
      <c r="R680" s="2">
        <v>195</v>
      </c>
      <c r="S680" s="2">
        <v>229</v>
      </c>
      <c r="T680" s="2">
        <v>233</v>
      </c>
      <c r="U680" s="4">
        <f t="shared" si="140"/>
        <v>657</v>
      </c>
      <c r="V680" s="13">
        <f t="shared" si="141"/>
        <v>65.7</v>
      </c>
      <c r="W680" s="13">
        <f t="shared" si="142"/>
        <v>722.7</v>
      </c>
      <c r="X680" s="2"/>
      <c r="Y680" s="2"/>
      <c r="Z680" s="4">
        <f t="shared" si="143"/>
        <v>0</v>
      </c>
      <c r="AA680" s="13">
        <f t="shared" si="144"/>
        <v>0</v>
      </c>
      <c r="AB680" s="13">
        <f>Z680+AA680</f>
        <v>0</v>
      </c>
      <c r="AC680" s="2"/>
      <c r="AD680" s="2"/>
      <c r="AE680" s="4">
        <f t="shared" si="145"/>
        <v>0</v>
      </c>
      <c r="AF680" s="15">
        <f>AE680*0.1</f>
        <v>0</v>
      </c>
      <c r="AG680" s="22">
        <f>AE680+AF680</f>
        <v>0</v>
      </c>
      <c r="AH680" s="64">
        <f t="shared" si="152"/>
        <v>0</v>
      </c>
      <c r="AJ680">
        <f t="shared" si="153"/>
        <v>0</v>
      </c>
      <c r="AK680">
        <f>IF(W680&gt;0,2,IF(AB680&gt;0,2,IF(AG680&gt;0,2,0)))</f>
        <v>2</v>
      </c>
      <c r="AL680">
        <v>2</v>
      </c>
      <c r="AM680" s="64">
        <f>IF(W680&gt;0,VLOOKUP(B680,EnrollmentEthnicityFreeMealsSch!B:E,4,FALSE),0)/3</f>
        <v>145</v>
      </c>
    </row>
    <row r="681" spans="1:39" ht="15" customHeight="1">
      <c r="A681" t="str">
        <f>VLOOKUP(B681,'PUBLIC &amp; PRIVATE'!D:I,6,FALSE)</f>
        <v>3321</v>
      </c>
      <c r="B681" s="33" t="s">
        <v>676</v>
      </c>
      <c r="C681" s="2" t="str">
        <f>VLOOKUP(B681,'PUBLIC &amp; PRIVATE'!D:H,2,FALSE)</f>
        <v>2485 N Rykers' Ridge Rd</v>
      </c>
      <c r="D681" s="2" t="str">
        <f>VLOOKUP(B681,'PUBLIC &amp; PRIVATE'!D:H,3,FALSE)</f>
        <v>Madison</v>
      </c>
      <c r="E681" s="2" t="str">
        <f>VLOOKUP(C681,'PUBLIC &amp; PRIVATE'!E:I,4,FALSE)</f>
        <v>47250-9197</v>
      </c>
      <c r="F681" s="2">
        <v>40</v>
      </c>
      <c r="G681" s="2">
        <v>29</v>
      </c>
      <c r="H681" s="2">
        <v>38</v>
      </c>
      <c r="I681" s="4">
        <f t="shared" si="146"/>
        <v>107</v>
      </c>
      <c r="J681" s="13">
        <f t="shared" si="147"/>
        <v>10.700000000000001</v>
      </c>
      <c r="K681" s="13">
        <f t="shared" si="148"/>
        <v>117.7</v>
      </c>
      <c r="L681" s="2">
        <v>32</v>
      </c>
      <c r="M681" s="2">
        <v>44</v>
      </c>
      <c r="N681" s="2"/>
      <c r="O681" s="4">
        <f t="shared" si="149"/>
        <v>76</v>
      </c>
      <c r="P681" s="13">
        <f t="shared" si="150"/>
        <v>7.6000000000000005</v>
      </c>
      <c r="Q681" s="13">
        <f t="shared" si="151"/>
        <v>83.6</v>
      </c>
      <c r="R681" s="2"/>
      <c r="S681" s="2"/>
      <c r="T681" s="2"/>
      <c r="U681" s="4">
        <f t="shared" si="140"/>
        <v>0</v>
      </c>
      <c r="V681" s="13">
        <f t="shared" si="141"/>
        <v>0</v>
      </c>
      <c r="W681" s="13">
        <f t="shared" si="142"/>
        <v>0</v>
      </c>
      <c r="X681" s="2"/>
      <c r="Y681" s="2"/>
      <c r="Z681" s="4">
        <f t="shared" si="143"/>
        <v>0</v>
      </c>
      <c r="AA681" s="13">
        <f t="shared" si="144"/>
        <v>0</v>
      </c>
      <c r="AB681" s="13">
        <f>Z681+AA681</f>
        <v>0</v>
      </c>
      <c r="AC681" s="2"/>
      <c r="AD681" s="2"/>
      <c r="AE681" s="4">
        <f t="shared" si="145"/>
        <v>0</v>
      </c>
      <c r="AF681" s="15">
        <f>AE681*0.1</f>
        <v>0</v>
      </c>
      <c r="AG681" s="22">
        <f>AE681+AF681</f>
        <v>0</v>
      </c>
      <c r="AH681" s="64">
        <f t="shared" si="152"/>
        <v>0</v>
      </c>
      <c r="AJ681">
        <f t="shared" si="153"/>
        <v>0</v>
      </c>
      <c r="AK681">
        <f>IF(W681&gt;0,2,IF(AB681&gt;0,2,IF(AG681&gt;0,2,0)))</f>
        <v>0</v>
      </c>
      <c r="AL681">
        <v>2</v>
      </c>
      <c r="AM681" s="64">
        <f>IF(W681&gt;0,VLOOKUP(B681,EnrollmentEthnicityFreeMealsSch!B:E,4,FALSE),0)/3</f>
        <v>0</v>
      </c>
    </row>
    <row r="682" spans="1:39" ht="15" customHeight="1">
      <c r="A682" t="str">
        <f>VLOOKUP(B682,'PUBLIC &amp; PRIVATE'!D:I,6,FALSE)</f>
        <v>3327</v>
      </c>
      <c r="B682" s="33" t="s">
        <v>677</v>
      </c>
      <c r="C682" s="2" t="str">
        <f>VLOOKUP(B682,'PUBLIC &amp; PRIVATE'!D:H,2,FALSE)</f>
        <v>2325 Cherry Dr</v>
      </c>
      <c r="D682" s="2" t="str">
        <f>VLOOKUP(B682,'PUBLIC &amp; PRIVATE'!D:H,3,FALSE)</f>
        <v>Madison</v>
      </c>
      <c r="E682" s="2" t="str">
        <f>VLOOKUP(C682,'PUBLIC &amp; PRIVATE'!E:I,4,FALSE)</f>
        <v>47250-2300</v>
      </c>
      <c r="F682" s="2"/>
      <c r="G682" s="2"/>
      <c r="H682" s="2"/>
      <c r="I682" s="4">
        <f t="shared" si="146"/>
        <v>0</v>
      </c>
      <c r="J682" s="13">
        <f t="shared" si="147"/>
        <v>0</v>
      </c>
      <c r="K682" s="13">
        <f t="shared" si="148"/>
        <v>0</v>
      </c>
      <c r="L682" s="2"/>
      <c r="M682" s="2"/>
      <c r="N682" s="2"/>
      <c r="O682" s="4">
        <f t="shared" si="149"/>
        <v>0</v>
      </c>
      <c r="P682" s="13">
        <f t="shared" si="150"/>
        <v>0</v>
      </c>
      <c r="Q682" s="13">
        <f t="shared" si="151"/>
        <v>0</v>
      </c>
      <c r="R682" s="2"/>
      <c r="S682" s="2"/>
      <c r="T682" s="2"/>
      <c r="U682" s="4">
        <f t="shared" si="140"/>
        <v>0</v>
      </c>
      <c r="V682" s="13">
        <f t="shared" si="141"/>
        <v>0</v>
      </c>
      <c r="W682" s="13">
        <f t="shared" si="142"/>
        <v>0</v>
      </c>
      <c r="X682" s="2"/>
      <c r="Y682" s="2"/>
      <c r="Z682" s="4">
        <f t="shared" si="143"/>
        <v>0</v>
      </c>
      <c r="AA682" s="13">
        <f t="shared" si="144"/>
        <v>0</v>
      </c>
      <c r="AB682" s="13">
        <f>Z682+AA682</f>
        <v>0</v>
      </c>
      <c r="AC682" s="2"/>
      <c r="AD682" s="2"/>
      <c r="AE682" s="4">
        <f t="shared" si="145"/>
        <v>0</v>
      </c>
      <c r="AF682" s="15">
        <f>AE682*0.1</f>
        <v>0</v>
      </c>
      <c r="AG682" s="22">
        <f>AE682+AF682</f>
        <v>0</v>
      </c>
      <c r="AH682" s="64">
        <f t="shared" si="152"/>
        <v>0</v>
      </c>
      <c r="AJ682">
        <f t="shared" si="153"/>
        <v>0</v>
      </c>
      <c r="AK682">
        <f>IF(W682&gt;0,2,IF(AB682&gt;0,2,IF(AG682&gt;0,2,0)))</f>
        <v>0</v>
      </c>
      <c r="AL682">
        <v>2</v>
      </c>
      <c r="AM682" s="64">
        <f>IF(W682&gt;0,VLOOKUP(B682,EnrollmentEthnicityFreeMealsSch!B:E,4,FALSE),0)/3</f>
        <v>0</v>
      </c>
    </row>
    <row r="683" spans="1:39" ht="15" customHeight="1">
      <c r="A683" t="str">
        <f>VLOOKUP(B683,'PUBLIC &amp; PRIVATE'!D:I,6,FALSE)</f>
        <v>3329</v>
      </c>
      <c r="B683" s="33" t="s">
        <v>678</v>
      </c>
      <c r="C683" s="2" t="str">
        <f>VLOOKUP(B683,'PUBLIC &amp; PRIVATE'!D:H,2,FALSE)</f>
        <v>714 W Main St</v>
      </c>
      <c r="D683" s="2" t="str">
        <f>VLOOKUP(B683,'PUBLIC &amp; PRIVATE'!D:H,3,FALSE)</f>
        <v>Madison</v>
      </c>
      <c r="E683" s="2" t="str">
        <f>VLOOKUP(C683,'PUBLIC &amp; PRIVATE'!E:I,4,FALSE)</f>
        <v>47250-3199</v>
      </c>
      <c r="F683" s="2">
        <v>68</v>
      </c>
      <c r="G683" s="2">
        <v>55</v>
      </c>
      <c r="H683" s="2">
        <v>62</v>
      </c>
      <c r="I683" s="4">
        <f t="shared" si="146"/>
        <v>185</v>
      </c>
      <c r="J683" s="13">
        <f t="shared" si="147"/>
        <v>18.5</v>
      </c>
      <c r="K683" s="13">
        <f t="shared" si="148"/>
        <v>203.5</v>
      </c>
      <c r="L683" s="2">
        <v>68</v>
      </c>
      <c r="M683" s="2">
        <v>64</v>
      </c>
      <c r="N683" s="2"/>
      <c r="O683" s="4">
        <f t="shared" si="149"/>
        <v>132</v>
      </c>
      <c r="P683" s="13">
        <f t="shared" si="150"/>
        <v>13.200000000000001</v>
      </c>
      <c r="Q683" s="13">
        <f t="shared" si="151"/>
        <v>145.19999999999999</v>
      </c>
      <c r="R683" s="2"/>
      <c r="S683" s="2"/>
      <c r="T683" s="2"/>
      <c r="U683" s="4">
        <f t="shared" si="140"/>
        <v>0</v>
      </c>
      <c r="V683" s="13">
        <f t="shared" si="141"/>
        <v>0</v>
      </c>
      <c r="W683" s="13">
        <f t="shared" si="142"/>
        <v>0</v>
      </c>
      <c r="X683" s="2"/>
      <c r="Y683" s="2"/>
      <c r="Z683" s="4">
        <f t="shared" si="143"/>
        <v>0</v>
      </c>
      <c r="AA683" s="13">
        <f t="shared" si="144"/>
        <v>0</v>
      </c>
      <c r="AB683" s="13">
        <f>Z683+AA683</f>
        <v>0</v>
      </c>
      <c r="AC683" s="2"/>
      <c r="AD683" s="2"/>
      <c r="AE683" s="4">
        <f t="shared" si="145"/>
        <v>0</v>
      </c>
      <c r="AF683" s="15">
        <f>AE683*0.1</f>
        <v>0</v>
      </c>
      <c r="AG683" s="22">
        <f>AE683+AF683</f>
        <v>0</v>
      </c>
      <c r="AH683" s="64">
        <f t="shared" si="152"/>
        <v>0</v>
      </c>
      <c r="AJ683">
        <f t="shared" si="153"/>
        <v>0</v>
      </c>
      <c r="AK683">
        <f>IF(W683&gt;0,2,IF(AB683&gt;0,2,IF(AG683&gt;0,2,0)))</f>
        <v>0</v>
      </c>
      <c r="AL683">
        <v>2</v>
      </c>
      <c r="AM683" s="64">
        <f>IF(W683&gt;0,VLOOKUP(B683,EnrollmentEthnicityFreeMealsSch!B:E,4,FALSE),0)/3</f>
        <v>0</v>
      </c>
    </row>
    <row r="684" spans="1:39" ht="15" customHeight="1">
      <c r="A684" t="str">
        <f>VLOOKUP(B684,'PUBLIC &amp; PRIVATE'!D:I,6,FALSE)</f>
        <v>3333</v>
      </c>
      <c r="B684" s="33" t="s">
        <v>679</v>
      </c>
      <c r="C684" s="2" t="str">
        <f>VLOOKUP(B684,'PUBLIC &amp; PRIVATE'!D:H,2,FALSE)</f>
        <v>800 Lanier Dr</v>
      </c>
      <c r="D684" s="2" t="str">
        <f>VLOOKUP(B684,'PUBLIC &amp; PRIVATE'!D:H,3,FALSE)</f>
        <v>Madison</v>
      </c>
      <c r="E684" s="2" t="str">
        <f>VLOOKUP(C684,'PUBLIC &amp; PRIVATE'!E:I,4,FALSE)</f>
        <v>47250-2185</v>
      </c>
      <c r="F684" s="2">
        <v>62</v>
      </c>
      <c r="G684" s="2">
        <v>68</v>
      </c>
      <c r="H684" s="2">
        <v>75</v>
      </c>
      <c r="I684" s="4">
        <f t="shared" si="146"/>
        <v>205</v>
      </c>
      <c r="J684" s="13">
        <f t="shared" si="147"/>
        <v>20.5</v>
      </c>
      <c r="K684" s="13">
        <f t="shared" si="148"/>
        <v>225.5</v>
      </c>
      <c r="L684" s="2">
        <v>61</v>
      </c>
      <c r="M684" s="2">
        <v>91</v>
      </c>
      <c r="N684" s="2"/>
      <c r="O684" s="4">
        <f t="shared" si="149"/>
        <v>152</v>
      </c>
      <c r="P684" s="13">
        <f t="shared" si="150"/>
        <v>15.200000000000001</v>
      </c>
      <c r="Q684" s="13">
        <f t="shared" si="151"/>
        <v>167.2</v>
      </c>
      <c r="R684" s="2"/>
      <c r="S684" s="2"/>
      <c r="T684" s="2"/>
      <c r="U684" s="4">
        <f t="shared" si="140"/>
        <v>0</v>
      </c>
      <c r="V684" s="13">
        <f t="shared" si="141"/>
        <v>0</v>
      </c>
      <c r="W684" s="13">
        <f t="shared" si="142"/>
        <v>0</v>
      </c>
      <c r="X684" s="2"/>
      <c r="Y684" s="2"/>
      <c r="Z684" s="4">
        <f t="shared" si="143"/>
        <v>0</v>
      </c>
      <c r="AA684" s="13">
        <f t="shared" si="144"/>
        <v>0</v>
      </c>
      <c r="AB684" s="13">
        <f>Z684+AA684</f>
        <v>0</v>
      </c>
      <c r="AC684" s="2"/>
      <c r="AD684" s="2"/>
      <c r="AE684" s="4">
        <f t="shared" si="145"/>
        <v>0</v>
      </c>
      <c r="AF684" s="15">
        <f>AE684*0.1</f>
        <v>0</v>
      </c>
      <c r="AG684" s="22">
        <f>AE684+AF684</f>
        <v>0</v>
      </c>
      <c r="AH684" s="64">
        <f t="shared" si="152"/>
        <v>0</v>
      </c>
      <c r="AJ684">
        <f t="shared" si="153"/>
        <v>0</v>
      </c>
      <c r="AK684">
        <f>IF(W684&gt;0,2,IF(AB684&gt;0,2,IF(AG684&gt;0,2,0)))</f>
        <v>0</v>
      </c>
      <c r="AL684">
        <v>2</v>
      </c>
      <c r="AM684" s="64">
        <f>IF(W684&gt;0,VLOOKUP(B684,EnrollmentEthnicityFreeMealsSch!B:E,4,FALSE),0)/3</f>
        <v>0</v>
      </c>
    </row>
    <row r="685" spans="1:39" ht="15" customHeight="1">
      <c r="A685" t="str">
        <f>VLOOKUP(B685,'PUBLIC &amp; PRIVATE'!D:I,6,FALSE)</f>
        <v>3337</v>
      </c>
      <c r="B685" s="33" t="s">
        <v>680</v>
      </c>
      <c r="C685" s="2" t="str">
        <f>VLOOKUP(B685,'PUBLIC &amp; PRIVATE'!D:H,2,FALSE)</f>
        <v>167 S Main Cross St</v>
      </c>
      <c r="D685" s="2" t="str">
        <f>VLOOKUP(B685,'PUBLIC &amp; PRIVATE'!D:H,3,FALSE)</f>
        <v>Hanover</v>
      </c>
      <c r="E685" s="2" t="str">
        <f>VLOOKUP(C685,'PUBLIC &amp; PRIVATE'!E:I,4,FALSE)</f>
        <v>47243-9468</v>
      </c>
      <c r="F685" s="2"/>
      <c r="G685" s="2"/>
      <c r="H685" s="2"/>
      <c r="I685" s="4">
        <f t="shared" si="146"/>
        <v>0</v>
      </c>
      <c r="J685" s="13">
        <f t="shared" si="147"/>
        <v>0</v>
      </c>
      <c r="K685" s="13">
        <f t="shared" si="148"/>
        <v>0</v>
      </c>
      <c r="L685" s="2"/>
      <c r="M685" s="2"/>
      <c r="N685" s="2"/>
      <c r="O685" s="4">
        <f t="shared" si="149"/>
        <v>0</v>
      </c>
      <c r="P685" s="13">
        <f t="shared" si="150"/>
        <v>0</v>
      </c>
      <c r="Q685" s="13">
        <f t="shared" si="151"/>
        <v>0</v>
      </c>
      <c r="R685" s="2"/>
      <c r="S685" s="2"/>
      <c r="T685" s="2"/>
      <c r="U685" s="4">
        <f t="shared" si="140"/>
        <v>0</v>
      </c>
      <c r="V685" s="13">
        <f t="shared" si="141"/>
        <v>0</v>
      </c>
      <c r="W685" s="13">
        <f t="shared" si="142"/>
        <v>0</v>
      </c>
      <c r="X685" s="2">
        <v>99</v>
      </c>
      <c r="Y685" s="2">
        <v>92</v>
      </c>
      <c r="Z685" s="4">
        <f t="shared" si="143"/>
        <v>191</v>
      </c>
      <c r="AA685" s="13">
        <f t="shared" si="144"/>
        <v>19.100000000000001</v>
      </c>
      <c r="AB685" s="13">
        <f>Z685+AA685</f>
        <v>210.1</v>
      </c>
      <c r="AC685" s="2">
        <v>97</v>
      </c>
      <c r="AD685" s="2">
        <v>92</v>
      </c>
      <c r="AE685" s="4">
        <f t="shared" si="145"/>
        <v>189</v>
      </c>
      <c r="AF685" s="15">
        <f>AE685*0.1</f>
        <v>18.900000000000002</v>
      </c>
      <c r="AG685" s="22">
        <f>AE685+AF685</f>
        <v>207.9</v>
      </c>
      <c r="AH685" s="64">
        <f t="shared" si="152"/>
        <v>41.580000000000005</v>
      </c>
      <c r="AJ685">
        <f t="shared" si="153"/>
        <v>1</v>
      </c>
      <c r="AK685">
        <f>IF(W685&gt;0,2,IF(AB685&gt;0,2,IF(AG685&gt;0,2,0)))</f>
        <v>2</v>
      </c>
      <c r="AL685">
        <v>2</v>
      </c>
      <c r="AM685" s="64">
        <f>IF(W685&gt;0,VLOOKUP(B685,EnrollmentEthnicityFreeMealsSch!B:E,4,FALSE),0)/3</f>
        <v>0</v>
      </c>
    </row>
    <row r="686" spans="1:39" ht="15" customHeight="1">
      <c r="A686" t="str">
        <f>VLOOKUP(B686,'PUBLIC &amp; PRIVATE'!D:I,6,FALSE)</f>
        <v>3341</v>
      </c>
      <c r="B686" s="33" t="s">
        <v>681</v>
      </c>
      <c r="C686" s="2" t="str">
        <f>VLOOKUP(B686,'PUBLIC &amp; PRIVATE'!D:H,2,FALSE)</f>
        <v>273 South Main Street</v>
      </c>
      <c r="D686" s="2" t="str">
        <f>VLOOKUP(B686,'PUBLIC &amp; PRIVATE'!D:H,3,FALSE)</f>
        <v>Hanover</v>
      </c>
      <c r="E686" s="2" t="str">
        <f>VLOOKUP(C686,'PUBLIC &amp; PRIVATE'!E:I,4,FALSE)</f>
        <v>47243-9309</v>
      </c>
      <c r="F686" s="2">
        <v>122</v>
      </c>
      <c r="G686" s="2">
        <v>98</v>
      </c>
      <c r="H686" s="2">
        <v>104</v>
      </c>
      <c r="I686" s="4">
        <f t="shared" si="146"/>
        <v>324</v>
      </c>
      <c r="J686" s="13">
        <f t="shared" si="147"/>
        <v>32.4</v>
      </c>
      <c r="K686" s="13">
        <f t="shared" si="148"/>
        <v>356.4</v>
      </c>
      <c r="L686" s="2">
        <v>97</v>
      </c>
      <c r="M686" s="2">
        <v>120</v>
      </c>
      <c r="N686" s="2">
        <v>107</v>
      </c>
      <c r="O686" s="4">
        <f t="shared" si="149"/>
        <v>324</v>
      </c>
      <c r="P686" s="13">
        <f t="shared" si="150"/>
        <v>32.4</v>
      </c>
      <c r="Q686" s="13">
        <f t="shared" si="151"/>
        <v>356.4</v>
      </c>
      <c r="R686" s="2"/>
      <c r="S686" s="2"/>
      <c r="T686" s="2"/>
      <c r="U686" s="4">
        <f t="shared" si="140"/>
        <v>0</v>
      </c>
      <c r="V686" s="13">
        <f t="shared" si="141"/>
        <v>0</v>
      </c>
      <c r="W686" s="13">
        <f t="shared" si="142"/>
        <v>0</v>
      </c>
      <c r="X686" s="2"/>
      <c r="Y686" s="2"/>
      <c r="Z686" s="4">
        <f t="shared" si="143"/>
        <v>0</v>
      </c>
      <c r="AA686" s="13">
        <f t="shared" si="144"/>
        <v>0</v>
      </c>
      <c r="AB686" s="13">
        <f>Z686+AA686</f>
        <v>0</v>
      </c>
      <c r="AC686" s="2"/>
      <c r="AD686" s="2"/>
      <c r="AE686" s="4">
        <f t="shared" si="145"/>
        <v>0</v>
      </c>
      <c r="AF686" s="15">
        <f>AE686*0.1</f>
        <v>0</v>
      </c>
      <c r="AG686" s="22">
        <f>AE686+AF686</f>
        <v>0</v>
      </c>
      <c r="AH686" s="64">
        <f t="shared" si="152"/>
        <v>0</v>
      </c>
      <c r="AJ686">
        <f t="shared" si="153"/>
        <v>0</v>
      </c>
      <c r="AK686">
        <f>IF(W686&gt;0,2,IF(AB686&gt;0,2,IF(AG686&gt;0,2,0)))</f>
        <v>0</v>
      </c>
      <c r="AL686">
        <v>2</v>
      </c>
      <c r="AM686" s="64">
        <f>IF(W686&gt;0,VLOOKUP(B686,EnrollmentEthnicityFreeMealsSch!B:E,4,FALSE),0)/3</f>
        <v>0</v>
      </c>
    </row>
    <row r="687" spans="1:39" ht="15" customHeight="1">
      <c r="A687" t="str">
        <f>VLOOKUP(B687,'PUBLIC &amp; PRIVATE'!D:I,6,FALSE)</f>
        <v>3343</v>
      </c>
      <c r="B687" s="33" t="s">
        <v>682</v>
      </c>
      <c r="C687" s="2" t="str">
        <f>VLOOKUP(B687,'PUBLIC &amp; PRIVATE'!D:H,2,FALSE)</f>
        <v>169 S Main Cross St</v>
      </c>
      <c r="D687" s="2" t="str">
        <f>VLOOKUP(B687,'PUBLIC &amp; PRIVATE'!D:H,3,FALSE)</f>
        <v>Hanover</v>
      </c>
      <c r="E687" s="2" t="str">
        <f>VLOOKUP(C687,'PUBLIC &amp; PRIVATE'!E:I,4,FALSE)</f>
        <v>47243-0000</v>
      </c>
      <c r="F687" s="2"/>
      <c r="G687" s="2"/>
      <c r="H687" s="2"/>
      <c r="I687" s="4">
        <f t="shared" si="146"/>
        <v>0</v>
      </c>
      <c r="J687" s="13">
        <f t="shared" si="147"/>
        <v>0</v>
      </c>
      <c r="K687" s="13">
        <f t="shared" si="148"/>
        <v>0</v>
      </c>
      <c r="L687" s="2"/>
      <c r="M687" s="2"/>
      <c r="N687" s="2"/>
      <c r="O687" s="4">
        <f t="shared" si="149"/>
        <v>0</v>
      </c>
      <c r="P687" s="13">
        <f t="shared" si="150"/>
        <v>0</v>
      </c>
      <c r="Q687" s="13">
        <f t="shared" si="151"/>
        <v>0</v>
      </c>
      <c r="R687" s="2">
        <v>103</v>
      </c>
      <c r="S687" s="2">
        <v>102</v>
      </c>
      <c r="T687" s="2">
        <v>113</v>
      </c>
      <c r="U687" s="4">
        <f t="shared" si="140"/>
        <v>318</v>
      </c>
      <c r="V687" s="13">
        <f t="shared" si="141"/>
        <v>31.8</v>
      </c>
      <c r="W687" s="13">
        <f t="shared" si="142"/>
        <v>349.8</v>
      </c>
      <c r="X687" s="2"/>
      <c r="Y687" s="2"/>
      <c r="Z687" s="4">
        <f t="shared" si="143"/>
        <v>0</v>
      </c>
      <c r="AA687" s="13">
        <f t="shared" si="144"/>
        <v>0</v>
      </c>
      <c r="AB687" s="13">
        <f>Z687+AA687</f>
        <v>0</v>
      </c>
      <c r="AC687" s="2"/>
      <c r="AD687" s="2"/>
      <c r="AE687" s="4">
        <f t="shared" si="145"/>
        <v>0</v>
      </c>
      <c r="AF687" s="15">
        <f>AE687*0.1</f>
        <v>0</v>
      </c>
      <c r="AG687" s="22">
        <f>AE687+AF687</f>
        <v>0</v>
      </c>
      <c r="AH687" s="64">
        <f t="shared" si="152"/>
        <v>0</v>
      </c>
      <c r="AJ687">
        <f t="shared" si="153"/>
        <v>0</v>
      </c>
      <c r="AK687">
        <f>IF(W687&gt;0,2,IF(AB687&gt;0,2,IF(AG687&gt;0,2,0)))</f>
        <v>2</v>
      </c>
      <c r="AL687">
        <v>2</v>
      </c>
      <c r="AM687" s="64">
        <f>IF(W687&gt;0,VLOOKUP(B687,EnrollmentEthnicityFreeMealsSch!B:E,4,FALSE),0)/3</f>
        <v>61.333333333333336</v>
      </c>
    </row>
    <row r="688" spans="1:39" ht="15" customHeight="1">
      <c r="A688" t="str">
        <f>VLOOKUP(B688,'PUBLIC &amp; PRIVATE'!D:I,6,FALSE)</f>
        <v>3345</v>
      </c>
      <c r="B688" s="33" t="s">
        <v>683</v>
      </c>
      <c r="C688" s="2" t="str">
        <f>VLOOKUP(B688,'PUBLIC &amp; PRIVATE'!D:H,2,FALSE)</f>
        <v>800 W Walnut</v>
      </c>
      <c r="D688" s="2" t="str">
        <f>VLOOKUP(B688,'PUBLIC &amp; PRIVATE'!D:H,3,FALSE)</f>
        <v>North Vernon</v>
      </c>
      <c r="E688" s="2" t="str">
        <f>VLOOKUP(C688,'PUBLIC &amp; PRIVATE'!E:I,4,FALSE)</f>
        <v>47265-1461</v>
      </c>
      <c r="F688" s="2"/>
      <c r="G688" s="2"/>
      <c r="H688" s="2"/>
      <c r="I688" s="4">
        <f t="shared" si="146"/>
        <v>0</v>
      </c>
      <c r="J688" s="13">
        <f t="shared" si="147"/>
        <v>0</v>
      </c>
      <c r="K688" s="13">
        <f t="shared" si="148"/>
        <v>0</v>
      </c>
      <c r="L688" s="2"/>
      <c r="M688" s="2"/>
      <c r="N688" s="2"/>
      <c r="O688" s="4">
        <f t="shared" si="149"/>
        <v>0</v>
      </c>
      <c r="P688" s="13">
        <f t="shared" si="150"/>
        <v>0</v>
      </c>
      <c r="Q688" s="13">
        <f t="shared" si="151"/>
        <v>0</v>
      </c>
      <c r="R688" s="2"/>
      <c r="S688" s="2"/>
      <c r="T688" s="2"/>
      <c r="U688" s="4">
        <f t="shared" si="140"/>
        <v>0</v>
      </c>
      <c r="V688" s="13">
        <f t="shared" si="141"/>
        <v>0</v>
      </c>
      <c r="W688" s="13">
        <f t="shared" si="142"/>
        <v>0</v>
      </c>
      <c r="X688" s="2">
        <v>305</v>
      </c>
      <c r="Y688" s="2">
        <v>330</v>
      </c>
      <c r="Z688" s="4">
        <f t="shared" si="143"/>
        <v>635</v>
      </c>
      <c r="AA688" s="13">
        <f t="shared" si="144"/>
        <v>63.5</v>
      </c>
      <c r="AB688" s="13">
        <f>Z688+AA688</f>
        <v>698.5</v>
      </c>
      <c r="AC688" s="2">
        <v>304</v>
      </c>
      <c r="AD688" s="2">
        <v>286</v>
      </c>
      <c r="AE688" s="4">
        <f t="shared" si="145"/>
        <v>590</v>
      </c>
      <c r="AF688" s="15">
        <f>AE688*0.1</f>
        <v>59</v>
      </c>
      <c r="AG688" s="22">
        <f>AE688+AF688</f>
        <v>649</v>
      </c>
      <c r="AH688" s="64">
        <f t="shared" si="152"/>
        <v>129.80000000000001</v>
      </c>
      <c r="AJ688">
        <f t="shared" si="153"/>
        <v>1</v>
      </c>
      <c r="AK688">
        <f>IF(W688&gt;0,2,IF(AB688&gt;0,2,IF(AG688&gt;0,2,0)))</f>
        <v>2</v>
      </c>
      <c r="AL688">
        <v>2</v>
      </c>
      <c r="AM688" s="64">
        <f>IF(W688&gt;0,VLOOKUP(B688,EnrollmentEthnicityFreeMealsSch!B:E,4,FALSE),0)/3</f>
        <v>0</v>
      </c>
    </row>
    <row r="689" spans="1:39" ht="15" customHeight="1">
      <c r="A689" t="str">
        <f>VLOOKUP(B689,'PUBLIC &amp; PRIVATE'!D:I,6,FALSE)</f>
        <v>3349</v>
      </c>
      <c r="B689" s="33" t="s">
        <v>684</v>
      </c>
      <c r="C689" s="2" t="str">
        <f>VLOOKUP(B689,'PUBLIC &amp; PRIVATE'!D:H,2,FALSE)</f>
        <v>1450 W CR 500 N</v>
      </c>
      <c r="D689" s="2" t="str">
        <f>VLOOKUP(B689,'PUBLIC &amp; PRIVATE'!D:H,3,FALSE)</f>
        <v>North Vernon</v>
      </c>
      <c r="E689" s="2" t="str">
        <f>VLOOKUP(C689,'PUBLIC &amp; PRIVATE'!E:I,4,FALSE)</f>
        <v>47265-5407</v>
      </c>
      <c r="F689" s="2">
        <v>61</v>
      </c>
      <c r="G689" s="2">
        <v>55</v>
      </c>
      <c r="H689" s="2">
        <v>53</v>
      </c>
      <c r="I689" s="4">
        <f t="shared" si="146"/>
        <v>169</v>
      </c>
      <c r="J689" s="13">
        <f t="shared" si="147"/>
        <v>16.900000000000002</v>
      </c>
      <c r="K689" s="13">
        <f t="shared" si="148"/>
        <v>185.9</v>
      </c>
      <c r="L689" s="2">
        <v>51</v>
      </c>
      <c r="M689" s="2">
        <v>41</v>
      </c>
      <c r="N689" s="2">
        <v>50</v>
      </c>
      <c r="O689" s="4">
        <f t="shared" si="149"/>
        <v>142</v>
      </c>
      <c r="P689" s="13">
        <f t="shared" si="150"/>
        <v>14.200000000000001</v>
      </c>
      <c r="Q689" s="13">
        <f t="shared" si="151"/>
        <v>156.19999999999999</v>
      </c>
      <c r="R689" s="2">
        <v>48</v>
      </c>
      <c r="S689" s="2"/>
      <c r="T689" s="2"/>
      <c r="U689" s="4">
        <f t="shared" si="140"/>
        <v>48</v>
      </c>
      <c r="V689" s="13">
        <f t="shared" si="141"/>
        <v>4.8000000000000007</v>
      </c>
      <c r="W689" s="13">
        <f t="shared" si="142"/>
        <v>52.8</v>
      </c>
      <c r="X689" s="2"/>
      <c r="Y689" s="2"/>
      <c r="Z689" s="4">
        <f t="shared" si="143"/>
        <v>0</v>
      </c>
      <c r="AA689" s="13">
        <f t="shared" si="144"/>
        <v>0</v>
      </c>
      <c r="AB689" s="13">
        <f>Z689+AA689</f>
        <v>0</v>
      </c>
      <c r="AC689" s="2"/>
      <c r="AD689" s="2"/>
      <c r="AE689" s="4">
        <f t="shared" si="145"/>
        <v>0</v>
      </c>
      <c r="AF689" s="15">
        <f>AE689*0.1</f>
        <v>0</v>
      </c>
      <c r="AG689" s="22">
        <f>AE689+AF689</f>
        <v>0</v>
      </c>
      <c r="AH689" s="64">
        <f t="shared" si="152"/>
        <v>0</v>
      </c>
      <c r="AJ689">
        <f t="shared" si="153"/>
        <v>0</v>
      </c>
      <c r="AK689">
        <f>IF(W689&gt;0,2,IF(AB689&gt;0,2,IF(AG689&gt;0,2,0)))</f>
        <v>2</v>
      </c>
      <c r="AL689">
        <v>2</v>
      </c>
      <c r="AM689" s="64">
        <f>IF(W689&gt;0,VLOOKUP(B689,EnrollmentEthnicityFreeMealsSch!B:E,4,FALSE),0)/3</f>
        <v>106.33333333333333</v>
      </c>
    </row>
    <row r="690" spans="1:39" ht="15" customHeight="1">
      <c r="A690" t="str">
        <f>VLOOKUP(B690,'PUBLIC &amp; PRIVATE'!D:I,6,FALSE)</f>
        <v>3357</v>
      </c>
      <c r="B690" s="33" t="s">
        <v>685</v>
      </c>
      <c r="C690" s="2" t="str">
        <f>VLOOKUP(B690,'PUBLIC &amp; PRIVATE'!D:H,2,FALSE)</f>
        <v>6320 N Hwy 7</v>
      </c>
      <c r="D690" s="2" t="str">
        <f>VLOOKUP(B690,'PUBLIC &amp; PRIVATE'!D:H,3,FALSE)</f>
        <v>Scipio</v>
      </c>
      <c r="E690" s="2" t="str">
        <f>VLOOKUP(C690,'PUBLIC &amp; PRIVATE'!E:I,4,FALSE)</f>
        <v>47273-9444</v>
      </c>
      <c r="F690" s="2">
        <v>36</v>
      </c>
      <c r="G690" s="2">
        <v>46</v>
      </c>
      <c r="H690" s="2">
        <v>39</v>
      </c>
      <c r="I690" s="4">
        <f t="shared" si="146"/>
        <v>121</v>
      </c>
      <c r="J690" s="13">
        <f t="shared" si="147"/>
        <v>12.100000000000001</v>
      </c>
      <c r="K690" s="13">
        <f t="shared" si="148"/>
        <v>133.1</v>
      </c>
      <c r="L690" s="2">
        <v>55</v>
      </c>
      <c r="M690" s="2">
        <v>36</v>
      </c>
      <c r="N690" s="2">
        <v>55</v>
      </c>
      <c r="O690" s="4">
        <f t="shared" si="149"/>
        <v>146</v>
      </c>
      <c r="P690" s="13">
        <f t="shared" si="150"/>
        <v>14.600000000000001</v>
      </c>
      <c r="Q690" s="13">
        <f t="shared" si="151"/>
        <v>160.6</v>
      </c>
      <c r="R690" s="2">
        <v>41</v>
      </c>
      <c r="S690" s="2"/>
      <c r="T690" s="2"/>
      <c r="U690" s="4">
        <f t="shared" si="140"/>
        <v>41</v>
      </c>
      <c r="V690" s="13">
        <f t="shared" si="141"/>
        <v>4.1000000000000005</v>
      </c>
      <c r="W690" s="13">
        <f t="shared" si="142"/>
        <v>45.1</v>
      </c>
      <c r="X690" s="2"/>
      <c r="Y690" s="2"/>
      <c r="Z690" s="4">
        <f t="shared" si="143"/>
        <v>0</v>
      </c>
      <c r="AA690" s="13">
        <f t="shared" si="144"/>
        <v>0</v>
      </c>
      <c r="AB690" s="13">
        <f>Z690+AA690</f>
        <v>0</v>
      </c>
      <c r="AC690" s="2"/>
      <c r="AD690" s="2"/>
      <c r="AE690" s="4">
        <f t="shared" si="145"/>
        <v>0</v>
      </c>
      <c r="AF690" s="15">
        <f>AE690*0.1</f>
        <v>0</v>
      </c>
      <c r="AG690" s="22">
        <f>AE690+AF690</f>
        <v>0</v>
      </c>
      <c r="AH690" s="64">
        <f t="shared" si="152"/>
        <v>0</v>
      </c>
      <c r="AJ690">
        <f t="shared" si="153"/>
        <v>0</v>
      </c>
      <c r="AK690">
        <f>IF(W690&gt;0,2,IF(AB690&gt;0,2,IF(AG690&gt;0,2,0)))</f>
        <v>2</v>
      </c>
      <c r="AL690">
        <v>2</v>
      </c>
      <c r="AM690" s="64">
        <f>IF(W690&gt;0,VLOOKUP(B690,EnrollmentEthnicityFreeMealsSch!B:E,4,FALSE),0)/3</f>
        <v>66</v>
      </c>
    </row>
    <row r="691" spans="1:39" ht="15" customHeight="1">
      <c r="A691" t="str">
        <f>VLOOKUP(B691,'PUBLIC &amp; PRIVATE'!D:I,6,FALSE)</f>
        <v>3361</v>
      </c>
      <c r="B691" s="33" t="s">
        <v>686</v>
      </c>
      <c r="C691" s="2" t="str">
        <f>VLOOKUP(B691,'PUBLIC &amp; PRIVATE'!D:H,2,FALSE)</f>
        <v>7910 S CR 90 W</v>
      </c>
      <c r="D691" s="2" t="str">
        <f>VLOOKUP(B691,'PUBLIC &amp; PRIVATE'!D:H,3,FALSE)</f>
        <v>Commiskey</v>
      </c>
      <c r="E691" s="2" t="str">
        <f>VLOOKUP(C691,'PUBLIC &amp; PRIVATE'!E:I,4,FALSE)</f>
        <v>47227-9590</v>
      </c>
      <c r="F691" s="2">
        <v>44</v>
      </c>
      <c r="G691" s="2">
        <v>38</v>
      </c>
      <c r="H691" s="2">
        <v>46</v>
      </c>
      <c r="I691" s="4">
        <f t="shared" si="146"/>
        <v>128</v>
      </c>
      <c r="J691" s="13">
        <f t="shared" si="147"/>
        <v>12.8</v>
      </c>
      <c r="K691" s="13">
        <f t="shared" si="148"/>
        <v>140.80000000000001</v>
      </c>
      <c r="L691" s="2">
        <v>47</v>
      </c>
      <c r="M691" s="2">
        <v>43</v>
      </c>
      <c r="N691" s="2">
        <v>38</v>
      </c>
      <c r="O691" s="4">
        <f t="shared" si="149"/>
        <v>128</v>
      </c>
      <c r="P691" s="13">
        <f t="shared" si="150"/>
        <v>12.8</v>
      </c>
      <c r="Q691" s="13">
        <f t="shared" si="151"/>
        <v>140.80000000000001</v>
      </c>
      <c r="R691" s="2">
        <v>39</v>
      </c>
      <c r="S691" s="2"/>
      <c r="T691" s="2"/>
      <c r="U691" s="4">
        <f t="shared" si="140"/>
        <v>39</v>
      </c>
      <c r="V691" s="13">
        <f t="shared" si="141"/>
        <v>3.9000000000000004</v>
      </c>
      <c r="W691" s="13">
        <f t="shared" si="142"/>
        <v>42.9</v>
      </c>
      <c r="X691" s="2"/>
      <c r="Y691" s="2"/>
      <c r="Z691" s="4">
        <f t="shared" si="143"/>
        <v>0</v>
      </c>
      <c r="AA691" s="13">
        <f t="shared" si="144"/>
        <v>0</v>
      </c>
      <c r="AB691" s="13">
        <f>Z691+AA691</f>
        <v>0</v>
      </c>
      <c r="AC691" s="2"/>
      <c r="AD691" s="2"/>
      <c r="AE691" s="4">
        <f t="shared" si="145"/>
        <v>0</v>
      </c>
      <c r="AF691" s="15">
        <f>AE691*0.1</f>
        <v>0</v>
      </c>
      <c r="AG691" s="22">
        <f>AE691+AF691</f>
        <v>0</v>
      </c>
      <c r="AH691" s="64">
        <f t="shared" si="152"/>
        <v>0</v>
      </c>
      <c r="AJ691">
        <f t="shared" si="153"/>
        <v>0</v>
      </c>
      <c r="AK691">
        <f>IF(W691&gt;0,2,IF(AB691&gt;0,2,IF(AG691&gt;0,2,0)))</f>
        <v>2</v>
      </c>
      <c r="AL691">
        <v>2</v>
      </c>
      <c r="AM691" s="64">
        <f>IF(W691&gt;0,VLOOKUP(B691,EnrollmentEthnicityFreeMealsSch!B:E,4,FALSE),0)/3</f>
        <v>58.333333333333336</v>
      </c>
    </row>
    <row r="692" spans="1:39" ht="15" customHeight="1">
      <c r="A692" t="str">
        <f>VLOOKUP(B692,'PUBLIC &amp; PRIVATE'!D:I,6,FALSE)</f>
        <v>3385</v>
      </c>
      <c r="B692" s="33" t="s">
        <v>687</v>
      </c>
      <c r="C692" s="2" t="str">
        <f>VLOOKUP(B692,'PUBLIC &amp; PRIVATE'!D:H,2,FALSE)</f>
        <v>55 S CR 685 W</v>
      </c>
      <c r="D692" s="2" t="str">
        <f>VLOOKUP(B692,'PUBLIC &amp; PRIVATE'!D:H,3,FALSE)</f>
        <v>Hayden</v>
      </c>
      <c r="E692" s="2" t="str">
        <f>VLOOKUP(C692,'PUBLIC &amp; PRIVATE'!E:I,4,FALSE)</f>
        <v>47245-9998</v>
      </c>
      <c r="F692" s="2">
        <v>34</v>
      </c>
      <c r="G692" s="2">
        <v>45</v>
      </c>
      <c r="H692" s="2">
        <v>43</v>
      </c>
      <c r="I692" s="4">
        <f t="shared" si="146"/>
        <v>122</v>
      </c>
      <c r="J692" s="13">
        <f t="shared" si="147"/>
        <v>12.200000000000001</v>
      </c>
      <c r="K692" s="13">
        <f t="shared" si="148"/>
        <v>134.19999999999999</v>
      </c>
      <c r="L692" s="2">
        <v>45</v>
      </c>
      <c r="M692" s="2">
        <v>54</v>
      </c>
      <c r="N692" s="2">
        <v>39</v>
      </c>
      <c r="O692" s="4">
        <f t="shared" si="149"/>
        <v>138</v>
      </c>
      <c r="P692" s="13">
        <f t="shared" si="150"/>
        <v>13.8</v>
      </c>
      <c r="Q692" s="13">
        <f t="shared" si="151"/>
        <v>151.80000000000001</v>
      </c>
      <c r="R692" s="2">
        <v>34</v>
      </c>
      <c r="S692" s="2"/>
      <c r="T692" s="2"/>
      <c r="U692" s="4">
        <f t="shared" si="140"/>
        <v>34</v>
      </c>
      <c r="V692" s="13">
        <f t="shared" si="141"/>
        <v>3.4000000000000004</v>
      </c>
      <c r="W692" s="13">
        <f t="shared" si="142"/>
        <v>37.4</v>
      </c>
      <c r="X692" s="2"/>
      <c r="Y692" s="2"/>
      <c r="Z692" s="4">
        <f t="shared" si="143"/>
        <v>0</v>
      </c>
      <c r="AA692" s="13">
        <f t="shared" si="144"/>
        <v>0</v>
      </c>
      <c r="AB692" s="13">
        <f>Z692+AA692</f>
        <v>0</v>
      </c>
      <c r="AC692" s="2"/>
      <c r="AD692" s="2"/>
      <c r="AE692" s="4">
        <f t="shared" si="145"/>
        <v>0</v>
      </c>
      <c r="AF692" s="15">
        <f>AE692*0.1</f>
        <v>0</v>
      </c>
      <c r="AG692" s="22">
        <f>AE692+AF692</f>
        <v>0</v>
      </c>
      <c r="AH692" s="64">
        <f t="shared" si="152"/>
        <v>0</v>
      </c>
      <c r="AJ692">
        <f t="shared" si="153"/>
        <v>0</v>
      </c>
      <c r="AK692">
        <f>IF(W692&gt;0,2,IF(AB692&gt;0,2,IF(AG692&gt;0,2,0)))</f>
        <v>2</v>
      </c>
      <c r="AL692">
        <v>2</v>
      </c>
      <c r="AM692" s="64">
        <f>IF(W692&gt;0,VLOOKUP(B692,EnrollmentEthnicityFreeMealsSch!B:E,4,FALSE),0)/3</f>
        <v>54</v>
      </c>
    </row>
    <row r="693" spans="1:39" ht="15" customHeight="1">
      <c r="A693" t="str">
        <f>VLOOKUP(B693,'PUBLIC &amp; PRIVATE'!D:I,6,FALSE)</f>
        <v>3389</v>
      </c>
      <c r="B693" s="33" t="s">
        <v>688</v>
      </c>
      <c r="C693" s="2" t="str">
        <f>VLOOKUP(B693,'PUBLIC &amp; PRIVATE'!D:H,2,FALSE)</f>
        <v>4275 E US Hwy 50</v>
      </c>
      <c r="D693" s="2" t="str">
        <f>VLOOKUP(B693,'PUBLIC &amp; PRIVATE'!D:H,3,FALSE)</f>
        <v>North Vernon</v>
      </c>
      <c r="E693" s="2" t="str">
        <f>VLOOKUP(C693,'PUBLIC &amp; PRIVATE'!E:I,4,FALSE)</f>
        <v>47265-9293</v>
      </c>
      <c r="F693" s="2">
        <v>52</v>
      </c>
      <c r="G693" s="2">
        <v>56</v>
      </c>
      <c r="H693" s="2">
        <v>50</v>
      </c>
      <c r="I693" s="4">
        <f t="shared" si="146"/>
        <v>158</v>
      </c>
      <c r="J693" s="13">
        <f t="shared" si="147"/>
        <v>15.8</v>
      </c>
      <c r="K693" s="13">
        <f t="shared" si="148"/>
        <v>173.8</v>
      </c>
      <c r="L693" s="2">
        <v>44</v>
      </c>
      <c r="M693" s="2">
        <v>43</v>
      </c>
      <c r="N693" s="2">
        <v>54</v>
      </c>
      <c r="O693" s="4">
        <f t="shared" si="149"/>
        <v>141</v>
      </c>
      <c r="P693" s="13">
        <f t="shared" si="150"/>
        <v>14.100000000000001</v>
      </c>
      <c r="Q693" s="13">
        <f t="shared" si="151"/>
        <v>155.1</v>
      </c>
      <c r="R693" s="2">
        <v>41</v>
      </c>
      <c r="S693" s="2"/>
      <c r="T693" s="2"/>
      <c r="U693" s="4">
        <f t="shared" si="140"/>
        <v>41</v>
      </c>
      <c r="V693" s="13">
        <f t="shared" si="141"/>
        <v>4.1000000000000005</v>
      </c>
      <c r="W693" s="13">
        <f t="shared" si="142"/>
        <v>45.1</v>
      </c>
      <c r="X693" s="2"/>
      <c r="Y693" s="2"/>
      <c r="Z693" s="4">
        <f t="shared" si="143"/>
        <v>0</v>
      </c>
      <c r="AA693" s="13">
        <f t="shared" si="144"/>
        <v>0</v>
      </c>
      <c r="AB693" s="13">
        <f>Z693+AA693</f>
        <v>0</v>
      </c>
      <c r="AC693" s="2"/>
      <c r="AD693" s="2"/>
      <c r="AE693" s="4">
        <f t="shared" si="145"/>
        <v>0</v>
      </c>
      <c r="AF693" s="15">
        <f>AE693*0.1</f>
        <v>0</v>
      </c>
      <c r="AG693" s="22">
        <f>AE693+AF693</f>
        <v>0</v>
      </c>
      <c r="AH693" s="64">
        <f t="shared" si="152"/>
        <v>0</v>
      </c>
      <c r="AJ693">
        <f t="shared" si="153"/>
        <v>0</v>
      </c>
      <c r="AK693">
        <f>IF(W693&gt;0,2,IF(AB693&gt;0,2,IF(AG693&gt;0,2,0)))</f>
        <v>2</v>
      </c>
      <c r="AL693">
        <v>2</v>
      </c>
      <c r="AM693" s="64">
        <f>IF(W693&gt;0,VLOOKUP(B693,EnrollmentEthnicityFreeMealsSch!B:E,4,FALSE),0)/3</f>
        <v>75.333333333333329</v>
      </c>
    </row>
    <row r="694" spans="1:39" ht="15" customHeight="1">
      <c r="A694" t="str">
        <f>VLOOKUP(B694,'PUBLIC &amp; PRIVATE'!D:I,6,FALSE)</f>
        <v>3393</v>
      </c>
      <c r="B694" s="33" t="s">
        <v>689</v>
      </c>
      <c r="C694" s="2" t="str">
        <f>VLOOKUP(B694,'PUBLIC &amp; PRIVATE'!D:H,2,FALSE)</f>
        <v>820 W Walnut</v>
      </c>
      <c r="D694" s="2" t="str">
        <f>VLOOKUP(B694,'PUBLIC &amp; PRIVATE'!D:H,3,FALSE)</f>
        <v>North Vernon</v>
      </c>
      <c r="E694" s="2" t="str">
        <f>VLOOKUP(C694,'PUBLIC &amp; PRIVATE'!E:I,4,FALSE)</f>
        <v>47265-1461</v>
      </c>
      <c r="F694" s="2"/>
      <c r="G694" s="2"/>
      <c r="H694" s="2"/>
      <c r="I694" s="4">
        <f t="shared" si="146"/>
        <v>0</v>
      </c>
      <c r="J694" s="13">
        <f t="shared" si="147"/>
        <v>0</v>
      </c>
      <c r="K694" s="13">
        <f t="shared" si="148"/>
        <v>0</v>
      </c>
      <c r="L694" s="2"/>
      <c r="M694" s="2"/>
      <c r="N694" s="2"/>
      <c r="O694" s="4">
        <f t="shared" si="149"/>
        <v>0</v>
      </c>
      <c r="P694" s="13">
        <f t="shared" si="150"/>
        <v>0</v>
      </c>
      <c r="Q694" s="13">
        <f t="shared" si="151"/>
        <v>0</v>
      </c>
      <c r="R694" s="2"/>
      <c r="S694" s="2">
        <v>364</v>
      </c>
      <c r="T694" s="2">
        <v>330</v>
      </c>
      <c r="U694" s="4">
        <f t="shared" si="140"/>
        <v>694</v>
      </c>
      <c r="V694" s="13">
        <f t="shared" si="141"/>
        <v>69.400000000000006</v>
      </c>
      <c r="W694" s="13">
        <f t="shared" si="142"/>
        <v>763.4</v>
      </c>
      <c r="X694" s="2"/>
      <c r="Y694" s="2"/>
      <c r="Z694" s="4">
        <f t="shared" si="143"/>
        <v>0</v>
      </c>
      <c r="AA694" s="13">
        <f t="shared" si="144"/>
        <v>0</v>
      </c>
      <c r="AB694" s="13">
        <f>Z694+AA694</f>
        <v>0</v>
      </c>
      <c r="AC694" s="2"/>
      <c r="AD694" s="2"/>
      <c r="AE694" s="4">
        <f t="shared" si="145"/>
        <v>0</v>
      </c>
      <c r="AF694" s="15">
        <f>AE694*0.1</f>
        <v>0</v>
      </c>
      <c r="AG694" s="22">
        <f>AE694+AF694</f>
        <v>0</v>
      </c>
      <c r="AH694" s="64">
        <f t="shared" si="152"/>
        <v>0</v>
      </c>
      <c r="AJ694">
        <f t="shared" si="153"/>
        <v>0</v>
      </c>
      <c r="AK694">
        <f>IF(W694&gt;0,2,IF(AB694&gt;0,2,IF(AG694&gt;0,2,0)))</f>
        <v>2</v>
      </c>
      <c r="AL694">
        <v>2</v>
      </c>
      <c r="AM694" s="64">
        <f>IF(W694&gt;0,VLOOKUP(B694,EnrollmentEthnicityFreeMealsSch!B:E,4,FALSE),0)/3</f>
        <v>135.33333333333334</v>
      </c>
    </row>
    <row r="695" spans="1:39" ht="15" customHeight="1">
      <c r="A695" t="str">
        <f>VLOOKUP(B695,'PUBLIC &amp; PRIVATE'!D:I,6,FALSE)</f>
        <v>3397</v>
      </c>
      <c r="B695" s="33" t="s">
        <v>690</v>
      </c>
      <c r="C695" s="2" t="str">
        <f>VLOOKUP(B695,'PUBLIC &amp; PRIVATE'!D:H,2,FALSE)</f>
        <v>810 W Walnut</v>
      </c>
      <c r="D695" s="2" t="str">
        <f>VLOOKUP(B695,'PUBLIC &amp; PRIVATE'!D:H,3,FALSE)</f>
        <v>North Vernon</v>
      </c>
      <c r="E695" s="2" t="str">
        <f>VLOOKUP(C695,'PUBLIC &amp; PRIVATE'!E:I,4,FALSE)</f>
        <v>47265-1461</v>
      </c>
      <c r="F695" s="2">
        <v>84</v>
      </c>
      <c r="G695" s="2">
        <v>85</v>
      </c>
      <c r="H695" s="2">
        <v>96</v>
      </c>
      <c r="I695" s="4">
        <f t="shared" si="146"/>
        <v>265</v>
      </c>
      <c r="J695" s="13">
        <f t="shared" si="147"/>
        <v>26.5</v>
      </c>
      <c r="K695" s="13">
        <f t="shared" si="148"/>
        <v>291.5</v>
      </c>
      <c r="L695" s="2">
        <v>97</v>
      </c>
      <c r="M695" s="2">
        <v>101</v>
      </c>
      <c r="N695" s="2">
        <v>99</v>
      </c>
      <c r="O695" s="4">
        <f t="shared" si="149"/>
        <v>297</v>
      </c>
      <c r="P695" s="13">
        <f t="shared" si="150"/>
        <v>29.700000000000003</v>
      </c>
      <c r="Q695" s="13">
        <f t="shared" si="151"/>
        <v>326.7</v>
      </c>
      <c r="R695" s="2">
        <v>112</v>
      </c>
      <c r="S695" s="2"/>
      <c r="T695" s="2"/>
      <c r="U695" s="4">
        <f t="shared" si="140"/>
        <v>112</v>
      </c>
      <c r="V695" s="13">
        <f t="shared" si="141"/>
        <v>11.200000000000001</v>
      </c>
      <c r="W695" s="13">
        <f t="shared" si="142"/>
        <v>123.2</v>
      </c>
      <c r="X695" s="2"/>
      <c r="Y695" s="2"/>
      <c r="Z695" s="4">
        <f t="shared" si="143"/>
        <v>0</v>
      </c>
      <c r="AA695" s="13">
        <f t="shared" si="144"/>
        <v>0</v>
      </c>
      <c r="AB695" s="13">
        <f>Z695+AA695</f>
        <v>0</v>
      </c>
      <c r="AC695" s="2"/>
      <c r="AD695" s="2"/>
      <c r="AE695" s="4">
        <f t="shared" si="145"/>
        <v>0</v>
      </c>
      <c r="AF695" s="15">
        <f>AE695*0.1</f>
        <v>0</v>
      </c>
      <c r="AG695" s="22">
        <f>AE695+AF695</f>
        <v>0</v>
      </c>
      <c r="AH695" s="64">
        <f t="shared" si="152"/>
        <v>0</v>
      </c>
      <c r="AJ695">
        <f t="shared" si="153"/>
        <v>0</v>
      </c>
      <c r="AK695">
        <f>IF(W695&gt;0,2,IF(AB695&gt;0,2,IF(AG695&gt;0,2,0)))</f>
        <v>2</v>
      </c>
      <c r="AL695">
        <v>2</v>
      </c>
      <c r="AM695" s="64">
        <f>IF(W695&gt;0,VLOOKUP(B695,EnrollmentEthnicityFreeMealsSch!B:E,4,FALSE),0)/3</f>
        <v>147.66666666666666</v>
      </c>
    </row>
    <row r="696" spans="1:39" ht="15" customHeight="1">
      <c r="A696" t="str">
        <f>VLOOKUP(B696,'PUBLIC &amp; PRIVATE'!D:I,6,FALSE)</f>
        <v>3401</v>
      </c>
      <c r="B696" s="33" t="s">
        <v>691</v>
      </c>
      <c r="C696" s="2" t="str">
        <f>VLOOKUP(B696,'PUBLIC &amp; PRIVATE'!D:H,2,FALSE)</f>
        <v>5764 E 700 N</v>
      </c>
      <c r="D696" s="2" t="str">
        <f>VLOOKUP(B696,'PUBLIC &amp; PRIVATE'!D:H,3,FALSE)</f>
        <v>Franklin</v>
      </c>
      <c r="E696" s="2" t="str">
        <f>VLOOKUP(C696,'PUBLIC &amp; PRIVATE'!E:I,4,FALSE)</f>
        <v>46131-9802</v>
      </c>
      <c r="F696" s="2">
        <v>89</v>
      </c>
      <c r="G696" s="2">
        <v>87</v>
      </c>
      <c r="H696" s="2">
        <v>90</v>
      </c>
      <c r="I696" s="4">
        <f t="shared" si="146"/>
        <v>266</v>
      </c>
      <c r="J696" s="13">
        <f t="shared" si="147"/>
        <v>26.6</v>
      </c>
      <c r="K696" s="13">
        <f t="shared" si="148"/>
        <v>292.60000000000002</v>
      </c>
      <c r="L696" s="2">
        <v>113</v>
      </c>
      <c r="M696" s="2">
        <v>129</v>
      </c>
      <c r="N696" s="2">
        <v>101</v>
      </c>
      <c r="O696" s="4">
        <f t="shared" si="149"/>
        <v>343</v>
      </c>
      <c r="P696" s="13">
        <f t="shared" si="150"/>
        <v>34.300000000000004</v>
      </c>
      <c r="Q696" s="13">
        <f t="shared" si="151"/>
        <v>377.3</v>
      </c>
      <c r="R696" s="2"/>
      <c r="S696" s="2"/>
      <c r="T696" s="2"/>
      <c r="U696" s="4">
        <f t="shared" si="140"/>
        <v>0</v>
      </c>
      <c r="V696" s="13">
        <f t="shared" si="141"/>
        <v>0</v>
      </c>
      <c r="W696" s="13">
        <f t="shared" si="142"/>
        <v>0</v>
      </c>
      <c r="X696" s="2"/>
      <c r="Y696" s="2"/>
      <c r="Z696" s="4">
        <f t="shared" si="143"/>
        <v>0</v>
      </c>
      <c r="AA696" s="13">
        <f t="shared" si="144"/>
        <v>0</v>
      </c>
      <c r="AB696" s="13">
        <f>Z696+AA696</f>
        <v>0</v>
      </c>
      <c r="AC696" s="2"/>
      <c r="AD696" s="2"/>
      <c r="AE696" s="4">
        <f t="shared" si="145"/>
        <v>0</v>
      </c>
      <c r="AF696" s="15">
        <f>AE696*0.1</f>
        <v>0</v>
      </c>
      <c r="AG696" s="22">
        <f>AE696+AF696</f>
        <v>0</v>
      </c>
      <c r="AH696" s="64">
        <f t="shared" si="152"/>
        <v>0</v>
      </c>
      <c r="AJ696">
        <f t="shared" si="153"/>
        <v>0</v>
      </c>
      <c r="AK696">
        <f>IF(W696&gt;0,2,IF(AB696&gt;0,2,IF(AG696&gt;0,2,0)))</f>
        <v>0</v>
      </c>
      <c r="AL696">
        <v>2</v>
      </c>
      <c r="AM696" s="64">
        <f>IF(W696&gt;0,VLOOKUP(B696,EnrollmentEthnicityFreeMealsSch!B:E,4,FALSE),0)/3</f>
        <v>0</v>
      </c>
    </row>
    <row r="697" spans="1:39" ht="15" customHeight="1">
      <c r="A697" t="str">
        <f>VLOOKUP(B697,'PUBLIC &amp; PRIVATE'!D:I,6,FALSE)</f>
        <v>3421</v>
      </c>
      <c r="B697" s="33" t="s">
        <v>692</v>
      </c>
      <c r="C697" s="2" t="str">
        <f>VLOOKUP(B697,'PUBLIC &amp; PRIVATE'!D:H,2,FALSE)</f>
        <v>300 Main St</v>
      </c>
      <c r="D697" s="2" t="str">
        <f>VLOOKUP(B697,'PUBLIC &amp; PRIVATE'!D:H,3,FALSE)</f>
        <v>Whiteland</v>
      </c>
      <c r="E697" s="2" t="str">
        <f>VLOOKUP(C697,'PUBLIC &amp; PRIVATE'!E:I,4,FALSE)</f>
        <v>46184-1599</v>
      </c>
      <c r="F697" s="2"/>
      <c r="G697" s="2"/>
      <c r="H697" s="2"/>
      <c r="I697" s="4">
        <f t="shared" si="146"/>
        <v>0</v>
      </c>
      <c r="J697" s="13">
        <f t="shared" si="147"/>
        <v>0</v>
      </c>
      <c r="K697" s="13">
        <f t="shared" si="148"/>
        <v>0</v>
      </c>
      <c r="L697" s="2"/>
      <c r="M697" s="2"/>
      <c r="N697" s="2"/>
      <c r="O697" s="4">
        <f t="shared" si="149"/>
        <v>0</v>
      </c>
      <c r="P697" s="13">
        <f t="shared" si="150"/>
        <v>0</v>
      </c>
      <c r="Q697" s="13">
        <f t="shared" si="151"/>
        <v>0</v>
      </c>
      <c r="R697" s="2"/>
      <c r="S697" s="2"/>
      <c r="T697" s="2"/>
      <c r="U697" s="4">
        <f t="shared" si="140"/>
        <v>0</v>
      </c>
      <c r="V697" s="13">
        <f t="shared" si="141"/>
        <v>0</v>
      </c>
      <c r="W697" s="13">
        <f t="shared" si="142"/>
        <v>0</v>
      </c>
      <c r="X697" s="2">
        <v>486</v>
      </c>
      <c r="Y697" s="2">
        <v>479</v>
      </c>
      <c r="Z697" s="4">
        <f t="shared" si="143"/>
        <v>965</v>
      </c>
      <c r="AA697" s="13">
        <f t="shared" si="144"/>
        <v>96.5</v>
      </c>
      <c r="AB697" s="13">
        <f>Z697+AA697</f>
        <v>1061.5</v>
      </c>
      <c r="AC697" s="2">
        <v>462</v>
      </c>
      <c r="AD697" s="2">
        <v>465</v>
      </c>
      <c r="AE697" s="4">
        <f t="shared" si="145"/>
        <v>927</v>
      </c>
      <c r="AF697" s="15">
        <f>AE697*0.1</f>
        <v>92.7</v>
      </c>
      <c r="AG697" s="22">
        <f>AE697+AF697</f>
        <v>1019.7</v>
      </c>
      <c r="AH697" s="64">
        <f t="shared" si="152"/>
        <v>203.94000000000003</v>
      </c>
      <c r="AJ697">
        <f t="shared" si="153"/>
        <v>1</v>
      </c>
      <c r="AK697">
        <f>IF(W697&gt;0,2,IF(AB697&gt;0,2,IF(AG697&gt;0,2,0)))</f>
        <v>2</v>
      </c>
      <c r="AL697">
        <v>2</v>
      </c>
      <c r="AM697" s="64">
        <f>IF(W697&gt;0,VLOOKUP(B697,EnrollmentEthnicityFreeMealsSch!B:E,4,FALSE),0)/3</f>
        <v>0</v>
      </c>
    </row>
    <row r="698" spans="1:39" ht="15" customHeight="1">
      <c r="A698" t="str">
        <f>VLOOKUP(B698,'PUBLIC &amp; PRIVATE'!D:I,6,FALSE)</f>
        <v>3422</v>
      </c>
      <c r="B698" s="33" t="s">
        <v>693</v>
      </c>
      <c r="C698" s="2" t="str">
        <f>VLOOKUP(B698,'PUBLIC &amp; PRIVATE'!D:H,2,FALSE)</f>
        <v>2111 Sheek Rd</v>
      </c>
      <c r="D698" s="2" t="str">
        <f>VLOOKUP(B698,'PUBLIC &amp; PRIVATE'!D:H,3,FALSE)</f>
        <v>Greenwood</v>
      </c>
      <c r="E698" s="2" t="str">
        <f>VLOOKUP(C698,'PUBLIC &amp; PRIVATE'!E:I,4,FALSE)</f>
        <v>46143-0000</v>
      </c>
      <c r="F698" s="2">
        <v>160</v>
      </c>
      <c r="G698" s="2">
        <v>160</v>
      </c>
      <c r="H698" s="2">
        <v>156</v>
      </c>
      <c r="I698" s="4">
        <f t="shared" si="146"/>
        <v>476</v>
      </c>
      <c r="J698" s="13">
        <f t="shared" si="147"/>
        <v>47.6</v>
      </c>
      <c r="K698" s="13">
        <f t="shared" si="148"/>
        <v>523.6</v>
      </c>
      <c r="L698" s="2">
        <v>169</v>
      </c>
      <c r="M698" s="2">
        <v>136</v>
      </c>
      <c r="N698" s="2">
        <v>142</v>
      </c>
      <c r="O698" s="4">
        <f t="shared" si="149"/>
        <v>447</v>
      </c>
      <c r="P698" s="13">
        <f t="shared" si="150"/>
        <v>44.7</v>
      </c>
      <c r="Q698" s="13">
        <f t="shared" si="151"/>
        <v>491.7</v>
      </c>
      <c r="R698" s="2"/>
      <c r="S698" s="2"/>
      <c r="T698" s="2"/>
      <c r="U698" s="4">
        <f t="shared" si="140"/>
        <v>0</v>
      </c>
      <c r="V698" s="13">
        <f t="shared" si="141"/>
        <v>0</v>
      </c>
      <c r="W698" s="13">
        <f t="shared" si="142"/>
        <v>0</v>
      </c>
      <c r="X698" s="2"/>
      <c r="Y698" s="2"/>
      <c r="Z698" s="4">
        <f t="shared" si="143"/>
        <v>0</v>
      </c>
      <c r="AA698" s="13">
        <f t="shared" si="144"/>
        <v>0</v>
      </c>
      <c r="AB698" s="13">
        <f>Z698+AA698</f>
        <v>0</v>
      </c>
      <c r="AC698" s="2"/>
      <c r="AD698" s="2"/>
      <c r="AE698" s="4">
        <f t="shared" si="145"/>
        <v>0</v>
      </c>
      <c r="AF698" s="15">
        <f>AE698*0.1</f>
        <v>0</v>
      </c>
      <c r="AG698" s="22">
        <f>AE698+AF698</f>
        <v>0</v>
      </c>
      <c r="AH698" s="64">
        <f t="shared" si="152"/>
        <v>0</v>
      </c>
      <c r="AJ698">
        <f t="shared" si="153"/>
        <v>0</v>
      </c>
      <c r="AK698">
        <f>IF(W698&gt;0,2,IF(AB698&gt;0,2,IF(AG698&gt;0,2,0)))</f>
        <v>0</v>
      </c>
      <c r="AL698">
        <v>2</v>
      </c>
      <c r="AM698" s="64">
        <f>IF(W698&gt;0,VLOOKUP(B698,EnrollmentEthnicityFreeMealsSch!B:E,4,FALSE),0)/3</f>
        <v>0</v>
      </c>
    </row>
    <row r="699" spans="1:39" ht="15" customHeight="1">
      <c r="A699" t="str">
        <f>VLOOKUP(B699,'PUBLIC &amp; PRIVATE'!D:I,6,FALSE)</f>
        <v>3423</v>
      </c>
      <c r="B699" s="33" t="s">
        <v>694</v>
      </c>
      <c r="C699" s="2" t="str">
        <f>VLOOKUP(B699,'PUBLIC &amp; PRIVATE'!D:H,2,FALSE)</f>
        <v>700 Sawmill Rd</v>
      </c>
      <c r="D699" s="2" t="str">
        <f>VLOOKUP(B699,'PUBLIC &amp; PRIVATE'!D:H,3,FALSE)</f>
        <v>New Whiteland</v>
      </c>
      <c r="E699" s="2" t="str">
        <f>VLOOKUP(C699,'PUBLIC &amp; PRIVATE'!E:I,4,FALSE)</f>
        <v>46184-0000</v>
      </c>
      <c r="F699" s="2"/>
      <c r="G699" s="2"/>
      <c r="H699" s="2"/>
      <c r="I699" s="4">
        <f t="shared" si="146"/>
        <v>0</v>
      </c>
      <c r="J699" s="13">
        <f t="shared" si="147"/>
        <v>0</v>
      </c>
      <c r="K699" s="13">
        <f t="shared" si="148"/>
        <v>0</v>
      </c>
      <c r="L699" s="2"/>
      <c r="M699" s="2"/>
      <c r="N699" s="2"/>
      <c r="O699" s="4">
        <f t="shared" si="149"/>
        <v>0</v>
      </c>
      <c r="P699" s="13">
        <f t="shared" si="150"/>
        <v>0</v>
      </c>
      <c r="Q699" s="13">
        <f t="shared" si="151"/>
        <v>0</v>
      </c>
      <c r="R699" s="2"/>
      <c r="S699" s="2"/>
      <c r="T699" s="2"/>
      <c r="U699" s="4">
        <f t="shared" si="140"/>
        <v>0</v>
      </c>
      <c r="V699" s="13">
        <f t="shared" si="141"/>
        <v>0</v>
      </c>
      <c r="W699" s="13">
        <f t="shared" si="142"/>
        <v>0</v>
      </c>
      <c r="X699" s="2"/>
      <c r="Y699" s="2"/>
      <c r="Z699" s="4">
        <f t="shared" si="143"/>
        <v>0</v>
      </c>
      <c r="AA699" s="13">
        <f t="shared" si="144"/>
        <v>0</v>
      </c>
      <c r="AB699" s="13">
        <f>Z699+AA699</f>
        <v>0</v>
      </c>
      <c r="AC699" s="2"/>
      <c r="AD699" s="2"/>
      <c r="AE699" s="4">
        <f t="shared" si="145"/>
        <v>0</v>
      </c>
      <c r="AF699" s="15">
        <f>AE699*0.1</f>
        <v>0</v>
      </c>
      <c r="AG699" s="22">
        <f>AE699+AF699</f>
        <v>0</v>
      </c>
      <c r="AH699" s="64">
        <f t="shared" si="152"/>
        <v>0</v>
      </c>
      <c r="AJ699">
        <f t="shared" si="153"/>
        <v>0</v>
      </c>
      <c r="AK699">
        <f>IF(W699&gt;0,2,IF(AB699&gt;0,2,IF(AG699&gt;0,2,0)))</f>
        <v>0</v>
      </c>
      <c r="AL699">
        <v>2</v>
      </c>
      <c r="AM699" s="64">
        <f>IF(W699&gt;0,VLOOKUP(B699,EnrollmentEthnicityFreeMealsSch!B:E,4,FALSE),0)/3</f>
        <v>0</v>
      </c>
    </row>
    <row r="700" spans="1:39" ht="15" customHeight="1">
      <c r="A700" t="str">
        <f>VLOOKUP(B700,'PUBLIC &amp; PRIVATE'!D:I,6,FALSE)</f>
        <v>3425</v>
      </c>
      <c r="B700" s="33" t="s">
        <v>695</v>
      </c>
      <c r="C700" s="2" t="str">
        <f>VLOOKUP(B700,'PUBLIC &amp; PRIVATE'!D:H,2,FALSE)</f>
        <v>120 Center St</v>
      </c>
      <c r="D700" s="2" t="str">
        <f>VLOOKUP(B700,'PUBLIC &amp; PRIVATE'!D:H,3,FALSE)</f>
        <v>Whiteland</v>
      </c>
      <c r="E700" s="2" t="str">
        <f>VLOOKUP(C700,'PUBLIC &amp; PRIVATE'!E:I,4,FALSE)</f>
        <v>46184-1608</v>
      </c>
      <c r="F700" s="2">
        <v>73</v>
      </c>
      <c r="G700" s="2">
        <v>72</v>
      </c>
      <c r="H700" s="2">
        <v>78</v>
      </c>
      <c r="I700" s="4">
        <f t="shared" si="146"/>
        <v>223</v>
      </c>
      <c r="J700" s="13">
        <f t="shared" si="147"/>
        <v>22.3</v>
      </c>
      <c r="K700" s="13">
        <f t="shared" si="148"/>
        <v>245.3</v>
      </c>
      <c r="L700" s="2">
        <v>66</v>
      </c>
      <c r="M700" s="2">
        <v>84</v>
      </c>
      <c r="N700" s="2">
        <v>81</v>
      </c>
      <c r="O700" s="4">
        <f t="shared" si="149"/>
        <v>231</v>
      </c>
      <c r="P700" s="13">
        <f t="shared" si="150"/>
        <v>23.1</v>
      </c>
      <c r="Q700" s="13">
        <f t="shared" si="151"/>
        <v>254.1</v>
      </c>
      <c r="R700" s="2"/>
      <c r="S700" s="2"/>
      <c r="T700" s="2"/>
      <c r="U700" s="4">
        <f t="shared" ref="U700:U763" si="154">R700+S700+T700</f>
        <v>0</v>
      </c>
      <c r="V700" s="13">
        <f t="shared" ref="V700:V763" si="155">U700*0.1</f>
        <v>0</v>
      </c>
      <c r="W700" s="13">
        <f t="shared" ref="W700:W763" si="156">U700+V700</f>
        <v>0</v>
      </c>
      <c r="X700" s="2"/>
      <c r="Y700" s="2"/>
      <c r="Z700" s="4">
        <f t="shared" ref="Z700:Z763" si="157">X700+Y700</f>
        <v>0</v>
      </c>
      <c r="AA700" s="13">
        <f t="shared" ref="AA700:AA763" si="158">Z700*0.1</f>
        <v>0</v>
      </c>
      <c r="AB700" s="13">
        <f>Z700+AA700</f>
        <v>0</v>
      </c>
      <c r="AC700" s="2"/>
      <c r="AD700" s="2"/>
      <c r="AE700" s="4">
        <f t="shared" ref="AE700:AE763" si="159">AC700+AD700</f>
        <v>0</v>
      </c>
      <c r="AF700" s="15">
        <f>AE700*0.1</f>
        <v>0</v>
      </c>
      <c r="AG700" s="22">
        <f>AE700+AF700</f>
        <v>0</v>
      </c>
      <c r="AH700" s="64">
        <f t="shared" si="152"/>
        <v>0</v>
      </c>
      <c r="AJ700">
        <f t="shared" si="153"/>
        <v>0</v>
      </c>
      <c r="AK700">
        <f>IF(W700&gt;0,2,IF(AB700&gt;0,2,IF(AG700&gt;0,2,0)))</f>
        <v>0</v>
      </c>
      <c r="AL700">
        <v>2</v>
      </c>
      <c r="AM700" s="64">
        <f>IF(W700&gt;0,VLOOKUP(B700,EnrollmentEthnicityFreeMealsSch!B:E,4,FALSE),0)/3</f>
        <v>0</v>
      </c>
    </row>
    <row r="701" spans="1:39" ht="15" customHeight="1">
      <c r="A701" t="str">
        <f>VLOOKUP(B701,'PUBLIC &amp; PRIVATE'!D:I,6,FALSE)</f>
        <v>3427</v>
      </c>
      <c r="B701" s="33" t="s">
        <v>696</v>
      </c>
      <c r="C701" s="2" t="str">
        <f>VLOOKUP(B701,'PUBLIC &amp; PRIVATE'!D:H,2,FALSE)</f>
        <v>1354 E Worthsville Road</v>
      </c>
      <c r="D701" s="2" t="str">
        <f>VLOOKUP(B701,'PUBLIC &amp; PRIVATE'!D:H,3,FALSE)</f>
        <v>Greenwood</v>
      </c>
      <c r="E701" s="2" t="str">
        <f>VLOOKUP(C701,'PUBLIC &amp; PRIVATE'!E:I,4,FALSE)</f>
        <v>46143</v>
      </c>
      <c r="F701" s="2"/>
      <c r="G701" s="2"/>
      <c r="H701" s="2"/>
      <c r="I701" s="4">
        <f t="shared" ref="I701:I764" si="160">F701+G701+H701</f>
        <v>0</v>
      </c>
      <c r="J701" s="13">
        <f t="shared" ref="J701:J764" si="161">I701*0.1</f>
        <v>0</v>
      </c>
      <c r="K701" s="13">
        <f t="shared" ref="K701:K764" si="162">I701+J701</f>
        <v>0</v>
      </c>
      <c r="L701" s="2"/>
      <c r="M701" s="2"/>
      <c r="N701" s="2"/>
      <c r="O701" s="4">
        <f t="shared" ref="O701:O764" si="163">L701+M701+N701</f>
        <v>0</v>
      </c>
      <c r="P701" s="13">
        <f t="shared" ref="P701:P764" si="164">O701*0.1</f>
        <v>0</v>
      </c>
      <c r="Q701" s="13">
        <f t="shared" ref="Q701:Q764" si="165">O701+P701</f>
        <v>0</v>
      </c>
      <c r="R701" s="2">
        <v>531</v>
      </c>
      <c r="S701" s="2">
        <v>519</v>
      </c>
      <c r="T701" s="2">
        <v>507</v>
      </c>
      <c r="U701" s="4">
        <f t="shared" si="154"/>
        <v>1557</v>
      </c>
      <c r="V701" s="13">
        <f t="shared" si="155"/>
        <v>155.70000000000002</v>
      </c>
      <c r="W701" s="13">
        <f t="shared" si="156"/>
        <v>1712.7</v>
      </c>
      <c r="X701" s="2"/>
      <c r="Y701" s="2"/>
      <c r="Z701" s="4">
        <f t="shared" si="157"/>
        <v>0</v>
      </c>
      <c r="AA701" s="13">
        <f t="shared" si="158"/>
        <v>0</v>
      </c>
      <c r="AB701" s="13">
        <f>Z701+AA701</f>
        <v>0</v>
      </c>
      <c r="AC701" s="2"/>
      <c r="AD701" s="2"/>
      <c r="AE701" s="4">
        <f t="shared" si="159"/>
        <v>0</v>
      </c>
      <c r="AF701" s="15">
        <f>AE701*0.1</f>
        <v>0</v>
      </c>
      <c r="AG701" s="22">
        <f>AE701+AF701</f>
        <v>0</v>
      </c>
      <c r="AH701" s="64">
        <f t="shared" si="152"/>
        <v>0</v>
      </c>
      <c r="AJ701">
        <f t="shared" si="153"/>
        <v>0</v>
      </c>
      <c r="AK701">
        <f>IF(W701&gt;0,2,IF(AB701&gt;0,2,IF(AG701&gt;0,2,0)))</f>
        <v>2</v>
      </c>
      <c r="AL701">
        <v>2</v>
      </c>
      <c r="AM701" s="64">
        <f>IF(W701&gt;0,VLOOKUP(B701,EnrollmentEthnicityFreeMealsSch!B:E,4,FALSE),0)/3</f>
        <v>244.33333333333334</v>
      </c>
    </row>
    <row r="702" spans="1:39" ht="15" customHeight="1">
      <c r="A702" t="str">
        <f>VLOOKUP(B702,'PUBLIC &amp; PRIVATE'!D:I,6,FALSE)</f>
        <v>3429</v>
      </c>
      <c r="B702" s="33" t="s">
        <v>697</v>
      </c>
      <c r="C702" s="2" t="str">
        <f>VLOOKUP(B702,'PUBLIC &amp; PRIVATE'!D:H,2,FALSE)</f>
        <v>900 Sawmill Rd</v>
      </c>
      <c r="D702" s="2" t="str">
        <f>VLOOKUP(B702,'PUBLIC &amp; PRIVATE'!D:H,3,FALSE)</f>
        <v>New Whiteland</v>
      </c>
      <c r="E702" s="2" t="str">
        <f>VLOOKUP(C702,'PUBLIC &amp; PRIVATE'!E:I,4,FALSE)</f>
        <v>46184-1199</v>
      </c>
      <c r="F702" s="2">
        <v>74</v>
      </c>
      <c r="G702" s="2">
        <v>65</v>
      </c>
      <c r="H702" s="2">
        <v>79</v>
      </c>
      <c r="I702" s="4">
        <f t="shared" si="160"/>
        <v>218</v>
      </c>
      <c r="J702" s="13">
        <f t="shared" si="161"/>
        <v>21.8</v>
      </c>
      <c r="K702" s="13">
        <f t="shared" si="162"/>
        <v>239.8</v>
      </c>
      <c r="L702" s="2">
        <v>69</v>
      </c>
      <c r="M702" s="2">
        <v>71</v>
      </c>
      <c r="N702" s="2">
        <v>73</v>
      </c>
      <c r="O702" s="4">
        <f t="shared" si="163"/>
        <v>213</v>
      </c>
      <c r="P702" s="13">
        <f t="shared" si="164"/>
        <v>21.3</v>
      </c>
      <c r="Q702" s="13">
        <f t="shared" si="165"/>
        <v>234.3</v>
      </c>
      <c r="R702" s="2"/>
      <c r="S702" s="2"/>
      <c r="T702" s="2"/>
      <c r="U702" s="4">
        <f t="shared" si="154"/>
        <v>0</v>
      </c>
      <c r="V702" s="13">
        <f t="shared" si="155"/>
        <v>0</v>
      </c>
      <c r="W702" s="13">
        <f t="shared" si="156"/>
        <v>0</v>
      </c>
      <c r="X702" s="2"/>
      <c r="Y702" s="2"/>
      <c r="Z702" s="4">
        <f t="shared" si="157"/>
        <v>0</v>
      </c>
      <c r="AA702" s="13">
        <f t="shared" si="158"/>
        <v>0</v>
      </c>
      <c r="AB702" s="13">
        <f>Z702+AA702</f>
        <v>0</v>
      </c>
      <c r="AC702" s="2"/>
      <c r="AD702" s="2"/>
      <c r="AE702" s="4">
        <f t="shared" si="159"/>
        <v>0</v>
      </c>
      <c r="AF702" s="15">
        <f>AE702*0.1</f>
        <v>0</v>
      </c>
      <c r="AG702" s="22">
        <f>AE702+AF702</f>
        <v>0</v>
      </c>
      <c r="AH702" s="64">
        <f t="shared" si="152"/>
        <v>0</v>
      </c>
      <c r="AJ702">
        <f t="shared" si="153"/>
        <v>0</v>
      </c>
      <c r="AK702">
        <f>IF(W702&gt;0,2,IF(AB702&gt;0,2,IF(AG702&gt;0,2,0)))</f>
        <v>0</v>
      </c>
      <c r="AL702">
        <v>2</v>
      </c>
      <c r="AM702" s="64">
        <f>IF(W702&gt;0,VLOOKUP(B702,EnrollmentEthnicityFreeMealsSch!B:E,4,FALSE),0)/3</f>
        <v>0</v>
      </c>
    </row>
    <row r="703" spans="1:39" ht="15" customHeight="1">
      <c r="A703" t="str">
        <f>VLOOKUP(B703,'PUBLIC &amp; PRIVATE'!D:I,6,FALSE)</f>
        <v>3430</v>
      </c>
      <c r="B703" s="33" t="s">
        <v>698</v>
      </c>
      <c r="C703" s="2" t="str">
        <f>VLOOKUP(B703,'PUBLIC &amp; PRIVATE'!D:H,2,FALSE)</f>
        <v>3030 N 125 W</v>
      </c>
      <c r="D703" s="2" t="str">
        <f>VLOOKUP(B703,'PUBLIC &amp; PRIVATE'!D:H,3,FALSE)</f>
        <v>Whiteland</v>
      </c>
      <c r="E703" s="2" t="str">
        <f>VLOOKUP(C703,'PUBLIC &amp; PRIVATE'!E:I,4,FALSE)</f>
        <v>46184-9284</v>
      </c>
      <c r="F703" s="2">
        <v>115</v>
      </c>
      <c r="G703" s="2">
        <v>123</v>
      </c>
      <c r="H703" s="2">
        <v>107</v>
      </c>
      <c r="I703" s="4">
        <f t="shared" si="160"/>
        <v>345</v>
      </c>
      <c r="J703" s="13">
        <f t="shared" si="161"/>
        <v>34.5</v>
      </c>
      <c r="K703" s="13">
        <f t="shared" si="162"/>
        <v>379.5</v>
      </c>
      <c r="L703" s="2">
        <v>124</v>
      </c>
      <c r="M703" s="2">
        <v>135</v>
      </c>
      <c r="N703" s="2">
        <v>127</v>
      </c>
      <c r="O703" s="4">
        <f t="shared" si="163"/>
        <v>386</v>
      </c>
      <c r="P703" s="13">
        <f t="shared" si="164"/>
        <v>38.6</v>
      </c>
      <c r="Q703" s="13">
        <f t="shared" si="165"/>
        <v>424.6</v>
      </c>
      <c r="R703" s="2"/>
      <c r="S703" s="2"/>
      <c r="T703" s="2"/>
      <c r="U703" s="4">
        <f t="shared" si="154"/>
        <v>0</v>
      </c>
      <c r="V703" s="13">
        <f t="shared" si="155"/>
        <v>0</v>
      </c>
      <c r="W703" s="13">
        <f t="shared" si="156"/>
        <v>0</v>
      </c>
      <c r="X703" s="2"/>
      <c r="Y703" s="2"/>
      <c r="Z703" s="4">
        <f t="shared" si="157"/>
        <v>0</v>
      </c>
      <c r="AA703" s="13">
        <f t="shared" si="158"/>
        <v>0</v>
      </c>
      <c r="AB703" s="13">
        <f>Z703+AA703</f>
        <v>0</v>
      </c>
      <c r="AC703" s="2"/>
      <c r="AD703" s="2"/>
      <c r="AE703" s="4">
        <f t="shared" si="159"/>
        <v>0</v>
      </c>
      <c r="AF703" s="15">
        <f>AE703*0.1</f>
        <v>0</v>
      </c>
      <c r="AG703" s="22">
        <f>AE703+AF703</f>
        <v>0</v>
      </c>
      <c r="AH703" s="64">
        <f t="shared" si="152"/>
        <v>0</v>
      </c>
      <c r="AJ703">
        <f t="shared" si="153"/>
        <v>0</v>
      </c>
      <c r="AK703">
        <f>IF(W703&gt;0,2,IF(AB703&gt;0,2,IF(AG703&gt;0,2,0)))</f>
        <v>0</v>
      </c>
      <c r="AL703">
        <v>2</v>
      </c>
      <c r="AM703" s="64">
        <f>IF(W703&gt;0,VLOOKUP(B703,EnrollmentEthnicityFreeMealsSch!B:E,4,FALSE),0)/3</f>
        <v>0</v>
      </c>
    </row>
    <row r="704" spans="1:39" ht="15" customHeight="1">
      <c r="A704" t="str">
        <f>VLOOKUP(B704,'PUBLIC &amp; PRIVATE'!D:I,6,FALSE)</f>
        <v>3434</v>
      </c>
      <c r="B704" s="33" t="s">
        <v>699</v>
      </c>
      <c r="C704" s="2" t="str">
        <f>VLOOKUP(B704,'PUBLIC &amp; PRIVATE'!D:H,2,FALSE)</f>
        <v>4135 W Smith Valley Rd</v>
      </c>
      <c r="D704" s="2" t="str">
        <f>VLOOKUP(B704,'PUBLIC &amp; PRIVATE'!D:H,3,FALSE)</f>
        <v>Greenwood</v>
      </c>
      <c r="E704" s="2" t="str">
        <f>VLOOKUP(C704,'PUBLIC &amp; PRIVATE'!E:I,4,FALSE)</f>
        <v>46142-9006</v>
      </c>
      <c r="F704" s="2">
        <v>135</v>
      </c>
      <c r="G704" s="2">
        <v>153</v>
      </c>
      <c r="H704" s="2">
        <v>141</v>
      </c>
      <c r="I704" s="4">
        <f t="shared" si="160"/>
        <v>429</v>
      </c>
      <c r="J704" s="13">
        <f t="shared" si="161"/>
        <v>42.900000000000006</v>
      </c>
      <c r="K704" s="13">
        <f t="shared" si="162"/>
        <v>471.9</v>
      </c>
      <c r="L704" s="2">
        <v>140</v>
      </c>
      <c r="M704" s="2">
        <v>141</v>
      </c>
      <c r="N704" s="2">
        <v>127</v>
      </c>
      <c r="O704" s="4">
        <f t="shared" si="163"/>
        <v>408</v>
      </c>
      <c r="P704" s="13">
        <f t="shared" si="164"/>
        <v>40.800000000000004</v>
      </c>
      <c r="Q704" s="13">
        <f t="shared" si="165"/>
        <v>448.8</v>
      </c>
      <c r="R704" s="2"/>
      <c r="S704" s="2"/>
      <c r="T704" s="2"/>
      <c r="U704" s="4">
        <f t="shared" si="154"/>
        <v>0</v>
      </c>
      <c r="V704" s="13">
        <f t="shared" si="155"/>
        <v>0</v>
      </c>
      <c r="W704" s="13">
        <f t="shared" si="156"/>
        <v>0</v>
      </c>
      <c r="X704" s="2"/>
      <c r="Y704" s="2"/>
      <c r="Z704" s="4">
        <f t="shared" si="157"/>
        <v>0</v>
      </c>
      <c r="AA704" s="13">
        <f t="shared" si="158"/>
        <v>0</v>
      </c>
      <c r="AB704" s="13">
        <f>Z704+AA704</f>
        <v>0</v>
      </c>
      <c r="AC704" s="2"/>
      <c r="AD704" s="2"/>
      <c r="AE704" s="4">
        <f t="shared" si="159"/>
        <v>0</v>
      </c>
      <c r="AF704" s="15">
        <f>AE704*0.1</f>
        <v>0</v>
      </c>
      <c r="AG704" s="22">
        <f>AE704+AF704</f>
        <v>0</v>
      </c>
      <c r="AH704" s="64">
        <f t="shared" si="152"/>
        <v>0</v>
      </c>
      <c r="AJ704">
        <f t="shared" si="153"/>
        <v>0</v>
      </c>
      <c r="AK704">
        <f>IF(W704&gt;0,2,IF(AB704&gt;0,2,IF(AG704&gt;0,2,0)))</f>
        <v>0</v>
      </c>
      <c r="AL704">
        <v>2</v>
      </c>
      <c r="AM704" s="64">
        <f>IF(W704&gt;0,VLOOKUP(B704,EnrollmentEthnicityFreeMealsSch!B:E,4,FALSE),0)/3</f>
        <v>0</v>
      </c>
    </row>
    <row r="705" spans="1:39" ht="15" customHeight="1">
      <c r="A705" t="str">
        <f>VLOOKUP(B705,'PUBLIC &amp; PRIVATE'!D:I,6,FALSE)</f>
        <v>3435</v>
      </c>
      <c r="B705" s="33" t="s">
        <v>700</v>
      </c>
      <c r="C705" s="2" t="str">
        <f>VLOOKUP(B705,'PUBLIC &amp; PRIVATE'!D:H,2,FALSE)</f>
        <v>2455 S Morgantown Rd</v>
      </c>
      <c r="D705" s="2" t="str">
        <f>VLOOKUP(B705,'PUBLIC &amp; PRIVATE'!D:H,3,FALSE)</f>
        <v>Greenwood</v>
      </c>
      <c r="E705" s="2" t="str">
        <f>VLOOKUP(C705,'PUBLIC &amp; PRIVATE'!E:I,4,FALSE)</f>
        <v>46143-8098</v>
      </c>
      <c r="F705" s="2">
        <v>143</v>
      </c>
      <c r="G705" s="2">
        <v>125</v>
      </c>
      <c r="H705" s="2">
        <v>138</v>
      </c>
      <c r="I705" s="4">
        <f t="shared" si="160"/>
        <v>406</v>
      </c>
      <c r="J705" s="13">
        <f t="shared" si="161"/>
        <v>40.6</v>
      </c>
      <c r="K705" s="13">
        <f t="shared" si="162"/>
        <v>446.6</v>
      </c>
      <c r="L705" s="2">
        <v>154</v>
      </c>
      <c r="M705" s="2">
        <v>120</v>
      </c>
      <c r="N705" s="2">
        <v>134</v>
      </c>
      <c r="O705" s="4">
        <f t="shared" si="163"/>
        <v>408</v>
      </c>
      <c r="P705" s="13">
        <f t="shared" si="164"/>
        <v>40.800000000000004</v>
      </c>
      <c r="Q705" s="13">
        <f t="shared" si="165"/>
        <v>448.8</v>
      </c>
      <c r="R705" s="2"/>
      <c r="S705" s="2"/>
      <c r="T705" s="2"/>
      <c r="U705" s="4">
        <f t="shared" si="154"/>
        <v>0</v>
      </c>
      <c r="V705" s="13">
        <f t="shared" si="155"/>
        <v>0</v>
      </c>
      <c r="W705" s="13">
        <f t="shared" si="156"/>
        <v>0</v>
      </c>
      <c r="X705" s="2"/>
      <c r="Y705" s="2"/>
      <c r="Z705" s="4">
        <f t="shared" si="157"/>
        <v>0</v>
      </c>
      <c r="AA705" s="13">
        <f t="shared" si="158"/>
        <v>0</v>
      </c>
      <c r="AB705" s="13">
        <f>Z705+AA705</f>
        <v>0</v>
      </c>
      <c r="AC705" s="2"/>
      <c r="AD705" s="2"/>
      <c r="AE705" s="4">
        <f t="shared" si="159"/>
        <v>0</v>
      </c>
      <c r="AF705" s="15">
        <f>AE705*0.1</f>
        <v>0</v>
      </c>
      <c r="AG705" s="22">
        <f>AE705+AF705</f>
        <v>0</v>
      </c>
      <c r="AH705" s="64">
        <f t="shared" si="152"/>
        <v>0</v>
      </c>
      <c r="AJ705">
        <f t="shared" si="153"/>
        <v>0</v>
      </c>
      <c r="AK705">
        <f>IF(W705&gt;0,2,IF(AB705&gt;0,2,IF(AG705&gt;0,2,0)))</f>
        <v>0</v>
      </c>
      <c r="AL705">
        <v>2</v>
      </c>
      <c r="AM705" s="64">
        <f>IF(W705&gt;0,VLOOKUP(B705,EnrollmentEthnicityFreeMealsSch!B:E,4,FALSE),0)/3</f>
        <v>0</v>
      </c>
    </row>
    <row r="706" spans="1:39" ht="15" customHeight="1">
      <c r="A706" t="str">
        <f>VLOOKUP(B706,'PUBLIC &amp; PRIVATE'!D:I,6,FALSE)</f>
        <v>3437</v>
      </c>
      <c r="B706" s="33" t="s">
        <v>701</v>
      </c>
      <c r="C706" s="2" t="str">
        <f>VLOOKUP(B706,'PUBLIC &amp; PRIVATE'!D:H,2,FALSE)</f>
        <v>2717 S Morgantown Rd</v>
      </c>
      <c r="D706" s="2" t="str">
        <f>VLOOKUP(B706,'PUBLIC &amp; PRIVATE'!D:H,3,FALSE)</f>
        <v>Greenwood</v>
      </c>
      <c r="E706" s="2" t="str">
        <f>VLOOKUP(C706,'PUBLIC &amp; PRIVATE'!E:I,4,FALSE)</f>
        <v>46143-8097</v>
      </c>
      <c r="F706" s="2"/>
      <c r="G706" s="2"/>
      <c r="H706" s="2"/>
      <c r="I706" s="4">
        <f t="shared" si="160"/>
        <v>0</v>
      </c>
      <c r="J706" s="13">
        <f t="shared" si="161"/>
        <v>0</v>
      </c>
      <c r="K706" s="13">
        <f t="shared" si="162"/>
        <v>0</v>
      </c>
      <c r="L706" s="2"/>
      <c r="M706" s="2"/>
      <c r="N706" s="2"/>
      <c r="O706" s="4">
        <f t="shared" si="163"/>
        <v>0</v>
      </c>
      <c r="P706" s="13">
        <f t="shared" si="164"/>
        <v>0</v>
      </c>
      <c r="Q706" s="13">
        <f t="shared" si="165"/>
        <v>0</v>
      </c>
      <c r="R706" s="2"/>
      <c r="S706" s="2"/>
      <c r="T706" s="2"/>
      <c r="U706" s="4">
        <f t="shared" si="154"/>
        <v>0</v>
      </c>
      <c r="V706" s="13">
        <f t="shared" si="155"/>
        <v>0</v>
      </c>
      <c r="W706" s="13">
        <f t="shared" si="156"/>
        <v>0</v>
      </c>
      <c r="X706" s="2">
        <v>640</v>
      </c>
      <c r="Y706" s="2">
        <v>641</v>
      </c>
      <c r="Z706" s="4">
        <f t="shared" si="157"/>
        <v>1281</v>
      </c>
      <c r="AA706" s="13">
        <f t="shared" si="158"/>
        <v>128.1</v>
      </c>
      <c r="AB706" s="13">
        <f>Z706+AA706</f>
        <v>1409.1</v>
      </c>
      <c r="AC706" s="2">
        <v>590</v>
      </c>
      <c r="AD706" s="2">
        <v>623</v>
      </c>
      <c r="AE706" s="4">
        <f t="shared" si="159"/>
        <v>1213</v>
      </c>
      <c r="AF706" s="15">
        <f>AE706*0.1</f>
        <v>121.30000000000001</v>
      </c>
      <c r="AG706" s="22">
        <f>AE706+AF706</f>
        <v>1334.3</v>
      </c>
      <c r="AH706" s="64">
        <f t="shared" si="152"/>
        <v>266.86</v>
      </c>
      <c r="AJ706">
        <f t="shared" si="153"/>
        <v>1</v>
      </c>
      <c r="AK706">
        <f>IF(W706&gt;0,2,IF(AB706&gt;0,2,IF(AG706&gt;0,2,0)))</f>
        <v>2</v>
      </c>
      <c r="AL706">
        <v>2</v>
      </c>
      <c r="AM706" s="64">
        <f>IF(W706&gt;0,VLOOKUP(B706,EnrollmentEthnicityFreeMealsSch!B:E,4,FALSE),0)/3</f>
        <v>0</v>
      </c>
    </row>
    <row r="707" spans="1:39" ht="15" customHeight="1">
      <c r="A707" t="str">
        <f>VLOOKUP(B707,'PUBLIC &amp; PRIVATE'!D:I,6,FALSE)</f>
        <v>3439</v>
      </c>
      <c r="B707" s="33" t="s">
        <v>702</v>
      </c>
      <c r="C707" s="2" t="str">
        <f>VLOOKUP(B707,'PUBLIC &amp; PRIVATE'!D:H,2,FALSE)</f>
        <v>3623 W Whiteland Rd</v>
      </c>
      <c r="D707" s="2" t="str">
        <f>VLOOKUP(B707,'PUBLIC &amp; PRIVATE'!D:H,3,FALSE)</f>
        <v>Bargersville</v>
      </c>
      <c r="E707" s="2" t="str">
        <f>VLOOKUP(C707,'PUBLIC &amp; PRIVATE'!E:I,4,FALSE)</f>
        <v>46106-9070</v>
      </c>
      <c r="F707" s="2">
        <v>145</v>
      </c>
      <c r="G707" s="2">
        <v>155</v>
      </c>
      <c r="H707" s="2">
        <v>129</v>
      </c>
      <c r="I707" s="4">
        <f t="shared" si="160"/>
        <v>429</v>
      </c>
      <c r="J707" s="13">
        <f t="shared" si="161"/>
        <v>42.900000000000006</v>
      </c>
      <c r="K707" s="13">
        <f t="shared" si="162"/>
        <v>471.9</v>
      </c>
      <c r="L707" s="2">
        <v>132</v>
      </c>
      <c r="M707" s="2">
        <v>138</v>
      </c>
      <c r="N707" s="2">
        <v>144</v>
      </c>
      <c r="O707" s="4">
        <f t="shared" si="163"/>
        <v>414</v>
      </c>
      <c r="P707" s="13">
        <f t="shared" si="164"/>
        <v>41.400000000000006</v>
      </c>
      <c r="Q707" s="13">
        <f t="shared" si="165"/>
        <v>455.4</v>
      </c>
      <c r="R707" s="2"/>
      <c r="S707" s="2"/>
      <c r="T707" s="2"/>
      <c r="U707" s="4">
        <f t="shared" si="154"/>
        <v>0</v>
      </c>
      <c r="V707" s="13">
        <f t="shared" si="155"/>
        <v>0</v>
      </c>
      <c r="W707" s="13">
        <f t="shared" si="156"/>
        <v>0</v>
      </c>
      <c r="X707" s="2"/>
      <c r="Y707" s="2"/>
      <c r="Z707" s="4">
        <f t="shared" si="157"/>
        <v>0</v>
      </c>
      <c r="AA707" s="13">
        <f t="shared" si="158"/>
        <v>0</v>
      </c>
      <c r="AB707" s="13">
        <f>Z707+AA707</f>
        <v>0</v>
      </c>
      <c r="AC707" s="2"/>
      <c r="AD707" s="2"/>
      <c r="AE707" s="4">
        <f t="shared" si="159"/>
        <v>0</v>
      </c>
      <c r="AF707" s="15">
        <f>AE707*0.1</f>
        <v>0</v>
      </c>
      <c r="AG707" s="22">
        <f>AE707+AF707</f>
        <v>0</v>
      </c>
      <c r="AH707" s="64">
        <f t="shared" ref="AH707:AH770" si="166">AG707*0.2</f>
        <v>0</v>
      </c>
      <c r="AJ707">
        <f t="shared" ref="AJ707:AJ770" si="167">IF(AG707&gt;0,1,0)</f>
        <v>0</v>
      </c>
      <c r="AK707">
        <f>IF(W707&gt;0,2,IF(AB707&gt;0,2,IF(AG707&gt;0,2,0)))</f>
        <v>0</v>
      </c>
      <c r="AL707">
        <v>2</v>
      </c>
      <c r="AM707" s="64">
        <f>IF(W707&gt;0,VLOOKUP(B707,EnrollmentEthnicityFreeMealsSch!B:E,4,FALSE),0)/3</f>
        <v>0</v>
      </c>
    </row>
    <row r="708" spans="1:39" ht="15" customHeight="1">
      <c r="A708" t="str">
        <f>VLOOKUP(B708,'PUBLIC &amp; PRIVATE'!D:I,6,FALSE)</f>
        <v>3440</v>
      </c>
      <c r="B708" s="33" t="s">
        <v>703</v>
      </c>
      <c r="C708" s="2" t="str">
        <f>VLOOKUP(B708,'PUBLIC &amp; PRIVATE'!D:H,2,FALSE)</f>
        <v>3280 W Fairview Rd</v>
      </c>
      <c r="D708" s="2" t="str">
        <f>VLOOKUP(B708,'PUBLIC &amp; PRIVATE'!D:H,3,FALSE)</f>
        <v>Greenwood</v>
      </c>
      <c r="E708" s="2" t="str">
        <f>VLOOKUP(C708,'PUBLIC &amp; PRIVATE'!E:I,4,FALSE)</f>
        <v>46142-8599</v>
      </c>
      <c r="F708" s="2">
        <v>113</v>
      </c>
      <c r="G708" s="2">
        <v>113</v>
      </c>
      <c r="H708" s="2">
        <v>94</v>
      </c>
      <c r="I708" s="4">
        <f t="shared" si="160"/>
        <v>320</v>
      </c>
      <c r="J708" s="13">
        <f t="shared" si="161"/>
        <v>32</v>
      </c>
      <c r="K708" s="13">
        <f t="shared" si="162"/>
        <v>352</v>
      </c>
      <c r="L708" s="2">
        <v>103</v>
      </c>
      <c r="M708" s="2">
        <v>133</v>
      </c>
      <c r="N708" s="2">
        <v>130</v>
      </c>
      <c r="O708" s="4">
        <f t="shared" si="163"/>
        <v>366</v>
      </c>
      <c r="P708" s="13">
        <f t="shared" si="164"/>
        <v>36.6</v>
      </c>
      <c r="Q708" s="13">
        <f t="shared" si="165"/>
        <v>402.6</v>
      </c>
      <c r="R708" s="2"/>
      <c r="S708" s="2"/>
      <c r="T708" s="2"/>
      <c r="U708" s="4">
        <f t="shared" si="154"/>
        <v>0</v>
      </c>
      <c r="V708" s="13">
        <f t="shared" si="155"/>
        <v>0</v>
      </c>
      <c r="W708" s="13">
        <f t="shared" si="156"/>
        <v>0</v>
      </c>
      <c r="X708" s="2"/>
      <c r="Y708" s="2"/>
      <c r="Z708" s="4">
        <f t="shared" si="157"/>
        <v>0</v>
      </c>
      <c r="AA708" s="13">
        <f t="shared" si="158"/>
        <v>0</v>
      </c>
      <c r="AB708" s="13">
        <f>Z708+AA708</f>
        <v>0</v>
      </c>
      <c r="AC708" s="2"/>
      <c r="AD708" s="2"/>
      <c r="AE708" s="4">
        <f t="shared" si="159"/>
        <v>0</v>
      </c>
      <c r="AF708" s="15">
        <f>AE708*0.1</f>
        <v>0</v>
      </c>
      <c r="AG708" s="22">
        <f>AE708+AF708</f>
        <v>0</v>
      </c>
      <c r="AH708" s="64">
        <f t="shared" si="166"/>
        <v>0</v>
      </c>
      <c r="AJ708">
        <f t="shared" si="167"/>
        <v>0</v>
      </c>
      <c r="AK708">
        <f>IF(W708&gt;0,2,IF(AB708&gt;0,2,IF(AG708&gt;0,2,0)))</f>
        <v>0</v>
      </c>
      <c r="AL708">
        <v>2</v>
      </c>
      <c r="AM708" s="64">
        <f>IF(W708&gt;0,VLOOKUP(B708,EnrollmentEthnicityFreeMealsSch!B:E,4,FALSE),0)/3</f>
        <v>0</v>
      </c>
    </row>
    <row r="709" spans="1:39" ht="15" customHeight="1">
      <c r="A709" t="str">
        <f>VLOOKUP(B709,'PUBLIC &amp; PRIVATE'!D:I,6,FALSE)</f>
        <v>3441</v>
      </c>
      <c r="B709" s="33" t="s">
        <v>704</v>
      </c>
      <c r="C709" s="2" t="str">
        <f>VLOOKUP(B709,'PUBLIC &amp; PRIVATE'!D:H,2,FALSE)</f>
        <v>4900 Stones Crossing</v>
      </c>
      <c r="D709" s="2" t="str">
        <f>VLOOKUP(B709,'PUBLIC &amp; PRIVATE'!D:H,3,FALSE)</f>
        <v>Greenwood</v>
      </c>
      <c r="E709" s="2" t="str">
        <f>VLOOKUP(C709,'PUBLIC &amp; PRIVATE'!E:I,4,FALSE)</f>
        <v>46143-7897</v>
      </c>
      <c r="F709" s="2"/>
      <c r="G709" s="2"/>
      <c r="H709" s="2"/>
      <c r="I709" s="4">
        <f t="shared" si="160"/>
        <v>0</v>
      </c>
      <c r="J709" s="13">
        <f t="shared" si="161"/>
        <v>0</v>
      </c>
      <c r="K709" s="13">
        <f t="shared" si="162"/>
        <v>0</v>
      </c>
      <c r="L709" s="2"/>
      <c r="M709" s="2"/>
      <c r="N709" s="2"/>
      <c r="O709" s="4">
        <f t="shared" si="163"/>
        <v>0</v>
      </c>
      <c r="P709" s="13">
        <f t="shared" si="164"/>
        <v>0</v>
      </c>
      <c r="Q709" s="13">
        <f t="shared" si="165"/>
        <v>0</v>
      </c>
      <c r="R709" s="2">
        <v>292</v>
      </c>
      <c r="S709" s="2">
        <v>284</v>
      </c>
      <c r="T709" s="2">
        <v>265</v>
      </c>
      <c r="U709" s="4">
        <f t="shared" si="154"/>
        <v>841</v>
      </c>
      <c r="V709" s="13">
        <f t="shared" si="155"/>
        <v>84.100000000000009</v>
      </c>
      <c r="W709" s="13">
        <f t="shared" si="156"/>
        <v>925.1</v>
      </c>
      <c r="X709" s="2"/>
      <c r="Y709" s="2"/>
      <c r="Z709" s="4">
        <f t="shared" si="157"/>
        <v>0</v>
      </c>
      <c r="AA709" s="13">
        <f t="shared" si="158"/>
        <v>0</v>
      </c>
      <c r="AB709" s="13">
        <f>Z709+AA709</f>
        <v>0</v>
      </c>
      <c r="AC709" s="2"/>
      <c r="AD709" s="2"/>
      <c r="AE709" s="4">
        <f t="shared" si="159"/>
        <v>0</v>
      </c>
      <c r="AF709" s="15">
        <f>AE709*0.1</f>
        <v>0</v>
      </c>
      <c r="AG709" s="22">
        <f>AE709+AF709</f>
        <v>0</v>
      </c>
      <c r="AH709" s="64">
        <f t="shared" si="166"/>
        <v>0</v>
      </c>
      <c r="AJ709">
        <f t="shared" si="167"/>
        <v>0</v>
      </c>
      <c r="AK709">
        <f>IF(W709&gt;0,2,IF(AB709&gt;0,2,IF(AG709&gt;0,2,0)))</f>
        <v>2</v>
      </c>
      <c r="AL709">
        <v>2</v>
      </c>
      <c r="AM709" s="64">
        <f>IF(W709&gt;0,VLOOKUP(B709,EnrollmentEthnicityFreeMealsSch!B:E,4,FALSE),0)/3</f>
        <v>48.333333333333336</v>
      </c>
    </row>
    <row r="710" spans="1:39" ht="15" customHeight="1">
      <c r="A710" t="str">
        <f>VLOOKUP(B710,'PUBLIC &amp; PRIVATE'!D:I,6,FALSE)</f>
        <v>3443</v>
      </c>
      <c r="B710" s="33" t="s">
        <v>705</v>
      </c>
      <c r="C710" s="2" t="str">
        <f>VLOOKUP(B710,'PUBLIC &amp; PRIVATE'!D:H,2,FALSE)</f>
        <v>202 N Morgantown Rd</v>
      </c>
      <c r="D710" s="2" t="str">
        <f>VLOOKUP(B710,'PUBLIC &amp; PRIVATE'!D:H,3,FALSE)</f>
        <v>Greenwood</v>
      </c>
      <c r="E710" s="2" t="str">
        <f>VLOOKUP(C710,'PUBLIC &amp; PRIVATE'!E:I,4,FALSE)</f>
        <v>46142-0000</v>
      </c>
      <c r="F710" s="2"/>
      <c r="G710" s="2"/>
      <c r="H710" s="2"/>
      <c r="I710" s="4">
        <f t="shared" si="160"/>
        <v>0</v>
      </c>
      <c r="J710" s="13">
        <f t="shared" si="161"/>
        <v>0</v>
      </c>
      <c r="K710" s="13">
        <f t="shared" si="162"/>
        <v>0</v>
      </c>
      <c r="L710" s="2"/>
      <c r="M710" s="2"/>
      <c r="N710" s="2"/>
      <c r="O710" s="4">
        <f t="shared" si="163"/>
        <v>0</v>
      </c>
      <c r="P710" s="13">
        <f t="shared" si="164"/>
        <v>0</v>
      </c>
      <c r="Q710" s="13">
        <f t="shared" si="165"/>
        <v>0</v>
      </c>
      <c r="R710" s="2">
        <v>342</v>
      </c>
      <c r="S710" s="2">
        <v>379</v>
      </c>
      <c r="T710" s="2">
        <v>347</v>
      </c>
      <c r="U710" s="4">
        <f t="shared" si="154"/>
        <v>1068</v>
      </c>
      <c r="V710" s="13">
        <f t="shared" si="155"/>
        <v>106.80000000000001</v>
      </c>
      <c r="W710" s="13">
        <f t="shared" si="156"/>
        <v>1174.8</v>
      </c>
      <c r="X710" s="2"/>
      <c r="Y710" s="2"/>
      <c r="Z710" s="4">
        <f t="shared" si="157"/>
        <v>0</v>
      </c>
      <c r="AA710" s="13">
        <f t="shared" si="158"/>
        <v>0</v>
      </c>
      <c r="AB710" s="13">
        <f>Z710+AA710</f>
        <v>0</v>
      </c>
      <c r="AC710" s="2"/>
      <c r="AD710" s="2"/>
      <c r="AE710" s="4">
        <f t="shared" si="159"/>
        <v>0</v>
      </c>
      <c r="AF710" s="15">
        <f>AE710*0.1</f>
        <v>0</v>
      </c>
      <c r="AG710" s="22">
        <f>AE710+AF710</f>
        <v>0</v>
      </c>
      <c r="AH710" s="64">
        <f t="shared" si="166"/>
        <v>0</v>
      </c>
      <c r="AJ710">
        <f t="shared" si="167"/>
        <v>0</v>
      </c>
      <c r="AK710">
        <f>IF(W710&gt;0,2,IF(AB710&gt;0,2,IF(AG710&gt;0,2,0)))</f>
        <v>2</v>
      </c>
      <c r="AL710">
        <v>2</v>
      </c>
      <c r="AM710" s="64">
        <f>IF(W710&gt;0,VLOOKUP(B710,EnrollmentEthnicityFreeMealsSch!B:E,4,FALSE),0)/3</f>
        <v>95.333333333333329</v>
      </c>
    </row>
    <row r="711" spans="1:39" ht="15" customHeight="1">
      <c r="A711" t="str">
        <f>VLOOKUP(B711,'PUBLIC &amp; PRIVATE'!D:I,6,FALSE)</f>
        <v>3444</v>
      </c>
      <c r="B711" s="33" t="s">
        <v>706</v>
      </c>
      <c r="C711" s="2" t="str">
        <f>VLOOKUP(B711,'PUBLIC &amp; PRIVATE'!D:H,2,FALSE)</f>
        <v>5199 W Fairview Rd</v>
      </c>
      <c r="D711" s="2" t="str">
        <f>VLOOKUP(B711,'PUBLIC &amp; PRIVATE'!D:H,3,FALSE)</f>
        <v>Greenwood</v>
      </c>
      <c r="E711" s="2" t="str">
        <f>VLOOKUP(C711,'PUBLIC &amp; PRIVATE'!E:I,4,FALSE)</f>
        <v>46142-7782</v>
      </c>
      <c r="F711" s="2">
        <v>100</v>
      </c>
      <c r="G711" s="2">
        <v>112</v>
      </c>
      <c r="H711" s="2">
        <v>118</v>
      </c>
      <c r="I711" s="4">
        <f t="shared" si="160"/>
        <v>330</v>
      </c>
      <c r="J711" s="13">
        <f t="shared" si="161"/>
        <v>33</v>
      </c>
      <c r="K711" s="13">
        <f t="shared" si="162"/>
        <v>363</v>
      </c>
      <c r="L711" s="2">
        <v>110</v>
      </c>
      <c r="M711" s="2">
        <v>128</v>
      </c>
      <c r="N711" s="2">
        <v>145</v>
      </c>
      <c r="O711" s="4">
        <f t="shared" si="163"/>
        <v>383</v>
      </c>
      <c r="P711" s="13">
        <f t="shared" si="164"/>
        <v>38.300000000000004</v>
      </c>
      <c r="Q711" s="13">
        <f t="shared" si="165"/>
        <v>421.3</v>
      </c>
      <c r="R711" s="2"/>
      <c r="S711" s="2"/>
      <c r="T711" s="2"/>
      <c r="U711" s="4">
        <f t="shared" si="154"/>
        <v>0</v>
      </c>
      <c r="V711" s="13">
        <f t="shared" si="155"/>
        <v>0</v>
      </c>
      <c r="W711" s="13">
        <f t="shared" si="156"/>
        <v>0</v>
      </c>
      <c r="X711" s="2"/>
      <c r="Y711" s="2"/>
      <c r="Z711" s="4">
        <f t="shared" si="157"/>
        <v>0</v>
      </c>
      <c r="AA711" s="13">
        <f t="shared" si="158"/>
        <v>0</v>
      </c>
      <c r="AB711" s="13">
        <f>Z711+AA711</f>
        <v>0</v>
      </c>
      <c r="AC711" s="2"/>
      <c r="AD711" s="2"/>
      <c r="AE711" s="4">
        <f t="shared" si="159"/>
        <v>0</v>
      </c>
      <c r="AF711" s="15">
        <f>AE711*0.1</f>
        <v>0</v>
      </c>
      <c r="AG711" s="22">
        <f>AE711+AF711</f>
        <v>0</v>
      </c>
      <c r="AH711" s="64">
        <f t="shared" si="166"/>
        <v>0</v>
      </c>
      <c r="AJ711">
        <f t="shared" si="167"/>
        <v>0</v>
      </c>
      <c r="AK711">
        <f>IF(W711&gt;0,2,IF(AB711&gt;0,2,IF(AG711&gt;0,2,0)))</f>
        <v>0</v>
      </c>
      <c r="AL711">
        <v>2</v>
      </c>
      <c r="AM711" s="64">
        <f>IF(W711&gt;0,VLOOKUP(B711,EnrollmentEthnicityFreeMealsSch!B:E,4,FALSE),0)/3</f>
        <v>0</v>
      </c>
    </row>
    <row r="712" spans="1:39" ht="15" customHeight="1">
      <c r="A712" t="str">
        <f>VLOOKUP(B712,'PUBLIC &amp; PRIVATE'!D:I,6,FALSE)</f>
        <v>3447</v>
      </c>
      <c r="B712" s="33" t="s">
        <v>707</v>
      </c>
      <c r="C712" s="2" t="str">
        <f>VLOOKUP(B712,'PUBLIC &amp; PRIVATE'!D:H,2,FALSE)</f>
        <v>300 S Keeley St</v>
      </c>
      <c r="D712" s="2" t="str">
        <f>VLOOKUP(B712,'PUBLIC &amp; PRIVATE'!D:H,3,FALSE)</f>
        <v>Edinburgh</v>
      </c>
      <c r="E712" s="2" t="str">
        <f>VLOOKUP(C712,'PUBLIC &amp; PRIVATE'!E:I,4,FALSE)</f>
        <v>46124-1384</v>
      </c>
      <c r="F712" s="2"/>
      <c r="G712" s="2"/>
      <c r="H712" s="2"/>
      <c r="I712" s="4">
        <f t="shared" si="160"/>
        <v>0</v>
      </c>
      <c r="J712" s="13">
        <f t="shared" si="161"/>
        <v>0</v>
      </c>
      <c r="K712" s="13">
        <f t="shared" si="162"/>
        <v>0</v>
      </c>
      <c r="L712" s="2"/>
      <c r="M712" s="2"/>
      <c r="N712" s="2"/>
      <c r="O712" s="4">
        <f t="shared" si="163"/>
        <v>0</v>
      </c>
      <c r="P712" s="13">
        <f t="shared" si="164"/>
        <v>0</v>
      </c>
      <c r="Q712" s="13">
        <f t="shared" si="165"/>
        <v>0</v>
      </c>
      <c r="R712" s="2"/>
      <c r="S712" s="2"/>
      <c r="T712" s="2"/>
      <c r="U712" s="4">
        <f t="shared" si="154"/>
        <v>0</v>
      </c>
      <c r="V712" s="13">
        <f t="shared" si="155"/>
        <v>0</v>
      </c>
      <c r="W712" s="13">
        <f t="shared" si="156"/>
        <v>0</v>
      </c>
      <c r="X712" s="2">
        <v>58</v>
      </c>
      <c r="Y712" s="2">
        <v>62</v>
      </c>
      <c r="Z712" s="4">
        <f t="shared" si="157"/>
        <v>120</v>
      </c>
      <c r="AA712" s="13">
        <f t="shared" si="158"/>
        <v>12</v>
      </c>
      <c r="AB712" s="13">
        <f>Z712+AA712</f>
        <v>132</v>
      </c>
      <c r="AC712" s="2">
        <v>61</v>
      </c>
      <c r="AD712" s="2">
        <v>60</v>
      </c>
      <c r="AE712" s="4">
        <f t="shared" si="159"/>
        <v>121</v>
      </c>
      <c r="AF712" s="15">
        <f>AE712*0.1</f>
        <v>12.100000000000001</v>
      </c>
      <c r="AG712" s="22">
        <f>AE712+AF712</f>
        <v>133.1</v>
      </c>
      <c r="AH712" s="64">
        <f t="shared" si="166"/>
        <v>26.62</v>
      </c>
      <c r="AJ712">
        <f t="shared" si="167"/>
        <v>1</v>
      </c>
      <c r="AK712">
        <f>IF(W712&gt;0,2,IF(AB712&gt;0,2,IF(AG712&gt;0,2,0)))</f>
        <v>2</v>
      </c>
      <c r="AL712">
        <v>2</v>
      </c>
      <c r="AM712" s="64">
        <f>IF(W712&gt;0,VLOOKUP(B712,EnrollmentEthnicityFreeMealsSch!B:E,4,FALSE),0)/3</f>
        <v>0</v>
      </c>
    </row>
    <row r="713" spans="1:39" ht="15" customHeight="1">
      <c r="A713" t="str">
        <f>VLOOKUP(B713,'PUBLIC &amp; PRIVATE'!D:I,6,FALSE)</f>
        <v>3449</v>
      </c>
      <c r="B713" s="33" t="s">
        <v>708</v>
      </c>
      <c r="C713" s="2" t="str">
        <f>VLOOKUP(B713,'PUBLIC &amp; PRIVATE'!D:H,2,FALSE)</f>
        <v>300 S Keeley St</v>
      </c>
      <c r="D713" s="2" t="str">
        <f>VLOOKUP(B713,'PUBLIC &amp; PRIVATE'!D:H,3,FALSE)</f>
        <v>Edinburgh</v>
      </c>
      <c r="E713" s="2" t="str">
        <f>VLOOKUP(C713,'PUBLIC &amp; PRIVATE'!E:I,4,FALSE)</f>
        <v>46124-1384</v>
      </c>
      <c r="F713" s="2"/>
      <c r="G713" s="2"/>
      <c r="H713" s="2"/>
      <c r="I713" s="4">
        <f t="shared" si="160"/>
        <v>0</v>
      </c>
      <c r="J713" s="13">
        <f t="shared" si="161"/>
        <v>0</v>
      </c>
      <c r="K713" s="13">
        <f t="shared" si="162"/>
        <v>0</v>
      </c>
      <c r="L713" s="2"/>
      <c r="M713" s="2"/>
      <c r="N713" s="2"/>
      <c r="O713" s="4">
        <f t="shared" si="163"/>
        <v>0</v>
      </c>
      <c r="P713" s="13">
        <f t="shared" si="164"/>
        <v>0</v>
      </c>
      <c r="Q713" s="13">
        <f t="shared" si="165"/>
        <v>0</v>
      </c>
      <c r="R713" s="2">
        <v>61</v>
      </c>
      <c r="S713" s="2">
        <v>67</v>
      </c>
      <c r="T713" s="2">
        <v>60</v>
      </c>
      <c r="U713" s="4">
        <f t="shared" si="154"/>
        <v>188</v>
      </c>
      <c r="V713" s="13">
        <f t="shared" si="155"/>
        <v>18.8</v>
      </c>
      <c r="W713" s="13">
        <f t="shared" si="156"/>
        <v>206.8</v>
      </c>
      <c r="X713" s="2"/>
      <c r="Y713" s="2"/>
      <c r="Z713" s="4">
        <f t="shared" si="157"/>
        <v>0</v>
      </c>
      <c r="AA713" s="13">
        <f t="shared" si="158"/>
        <v>0</v>
      </c>
      <c r="AB713" s="13">
        <f>Z713+AA713</f>
        <v>0</v>
      </c>
      <c r="AC713" s="2"/>
      <c r="AD713" s="2"/>
      <c r="AE713" s="4">
        <f t="shared" si="159"/>
        <v>0</v>
      </c>
      <c r="AF713" s="15">
        <f>AE713*0.1</f>
        <v>0</v>
      </c>
      <c r="AG713" s="22">
        <f>AE713+AF713</f>
        <v>0</v>
      </c>
      <c r="AH713" s="64">
        <f t="shared" si="166"/>
        <v>0</v>
      </c>
      <c r="AJ713">
        <f t="shared" si="167"/>
        <v>0</v>
      </c>
      <c r="AK713">
        <f>IF(W713&gt;0,2,IF(AB713&gt;0,2,IF(AG713&gt;0,2,0)))</f>
        <v>2</v>
      </c>
      <c r="AL713">
        <v>2</v>
      </c>
      <c r="AM713" s="64">
        <f>IF(W713&gt;0,VLOOKUP(B713,EnrollmentEthnicityFreeMealsSch!B:E,4,FALSE),0)/3</f>
        <v>44.666666666666664</v>
      </c>
    </row>
    <row r="714" spans="1:39" ht="15" customHeight="1">
      <c r="A714" t="str">
        <f>VLOOKUP(B714,'PUBLIC &amp; PRIVATE'!D:I,6,FALSE)</f>
        <v>0941</v>
      </c>
      <c r="B714" s="33" t="s">
        <v>212</v>
      </c>
      <c r="C714" s="2" t="str">
        <f>VLOOKUP(B714,'PUBLIC &amp; PRIVATE'!D:H,2,FALSE)</f>
        <v>936 E National</v>
      </c>
      <c r="D714" s="2" t="str">
        <f>VLOOKUP(B714,'PUBLIC &amp; PRIVATE'!D:H,3,FALSE)</f>
        <v>Brazil</v>
      </c>
      <c r="E714" s="2" t="str">
        <f>VLOOKUP(C714,'PUBLIC &amp; PRIVATE'!E:I,4,FALSE)</f>
        <v>47834-2706</v>
      </c>
      <c r="F714" s="2">
        <v>70</v>
      </c>
      <c r="G714" s="2">
        <v>52</v>
      </c>
      <c r="H714" s="2">
        <v>74</v>
      </c>
      <c r="I714" s="4">
        <f t="shared" si="160"/>
        <v>196</v>
      </c>
      <c r="J714" s="13">
        <f t="shared" si="161"/>
        <v>19.600000000000001</v>
      </c>
      <c r="K714" s="13">
        <f t="shared" si="162"/>
        <v>215.6</v>
      </c>
      <c r="L714" s="2">
        <v>61</v>
      </c>
      <c r="M714" s="2">
        <v>70</v>
      </c>
      <c r="N714" s="2">
        <v>61</v>
      </c>
      <c r="O714" s="4">
        <f t="shared" si="163"/>
        <v>192</v>
      </c>
      <c r="P714" s="13">
        <f t="shared" si="164"/>
        <v>19.200000000000003</v>
      </c>
      <c r="Q714" s="13">
        <f t="shared" si="165"/>
        <v>211.2</v>
      </c>
      <c r="R714" s="2"/>
      <c r="S714" s="2"/>
      <c r="T714" s="2"/>
      <c r="U714" s="4">
        <f t="shared" si="154"/>
        <v>0</v>
      </c>
      <c r="V714" s="13">
        <f t="shared" si="155"/>
        <v>0</v>
      </c>
      <c r="W714" s="13">
        <f t="shared" si="156"/>
        <v>0</v>
      </c>
      <c r="X714" s="2"/>
      <c r="Y714" s="2"/>
      <c r="Z714" s="4">
        <f t="shared" si="157"/>
        <v>0</v>
      </c>
      <c r="AA714" s="13">
        <f t="shared" si="158"/>
        <v>0</v>
      </c>
      <c r="AB714" s="13">
        <f>Z714+AA714</f>
        <v>0</v>
      </c>
      <c r="AC714" s="2"/>
      <c r="AD714" s="2"/>
      <c r="AE714" s="4">
        <f t="shared" si="159"/>
        <v>0</v>
      </c>
      <c r="AF714" s="15">
        <f>AE714*0.1</f>
        <v>0</v>
      </c>
      <c r="AG714" s="22">
        <f>AE714+AF714</f>
        <v>0</v>
      </c>
      <c r="AH714" s="64">
        <f t="shared" si="166"/>
        <v>0</v>
      </c>
      <c r="AJ714">
        <f t="shared" si="167"/>
        <v>0</v>
      </c>
      <c r="AK714">
        <f>IF(W714&gt;0,2,IF(AB714&gt;0,2,IF(AG714&gt;0,2,0)))</f>
        <v>0</v>
      </c>
      <c r="AL714">
        <v>2</v>
      </c>
      <c r="AM714" s="64">
        <f>IF(W714&gt;0,VLOOKUP(B714,EnrollmentEthnicityFreeMealsSch!B:E,4,FALSE),0)/3</f>
        <v>0</v>
      </c>
    </row>
    <row r="715" spans="1:39" ht="15" customHeight="1">
      <c r="A715" t="str">
        <f>VLOOKUP(B715,'PUBLIC &amp; PRIVATE'!D:I,6,FALSE)</f>
        <v>3413</v>
      </c>
      <c r="B715" s="33" t="s">
        <v>709</v>
      </c>
      <c r="C715" s="2" t="str">
        <f>VLOOKUP(B715,'PUBLIC &amp; PRIVATE'!D:H,2,FALSE)</f>
        <v>1399 Upper Shelbyville Rd</v>
      </c>
      <c r="D715" s="2" t="str">
        <f>VLOOKUP(B715,'PUBLIC &amp; PRIVATE'!D:H,3,FALSE)</f>
        <v>Franklin</v>
      </c>
      <c r="E715" s="2" t="str">
        <f>VLOOKUP(C715,'PUBLIC &amp; PRIVATE'!E:I,4,FALSE)</f>
        <v>46131-9804</v>
      </c>
      <c r="F715" s="2">
        <v>74</v>
      </c>
      <c r="G715" s="2">
        <v>78</v>
      </c>
      <c r="H715" s="2">
        <v>93</v>
      </c>
      <c r="I715" s="4">
        <f t="shared" si="160"/>
        <v>245</v>
      </c>
      <c r="J715" s="13">
        <f t="shared" si="161"/>
        <v>24.5</v>
      </c>
      <c r="K715" s="13">
        <f t="shared" si="162"/>
        <v>269.5</v>
      </c>
      <c r="L715" s="2">
        <v>75</v>
      </c>
      <c r="M715" s="2">
        <v>92</v>
      </c>
      <c r="N715" s="2"/>
      <c r="O715" s="4">
        <f t="shared" si="163"/>
        <v>167</v>
      </c>
      <c r="P715" s="13">
        <f t="shared" si="164"/>
        <v>16.7</v>
      </c>
      <c r="Q715" s="13">
        <f t="shared" si="165"/>
        <v>183.7</v>
      </c>
      <c r="R715" s="2"/>
      <c r="S715" s="2"/>
      <c r="T715" s="2"/>
      <c r="U715" s="4">
        <f t="shared" si="154"/>
        <v>0</v>
      </c>
      <c r="V715" s="13">
        <f t="shared" si="155"/>
        <v>0</v>
      </c>
      <c r="W715" s="13">
        <f t="shared" si="156"/>
        <v>0</v>
      </c>
      <c r="X715" s="2"/>
      <c r="Y715" s="2"/>
      <c r="Z715" s="4">
        <f t="shared" si="157"/>
        <v>0</v>
      </c>
      <c r="AA715" s="13">
        <f t="shared" si="158"/>
        <v>0</v>
      </c>
      <c r="AB715" s="13">
        <f>Z715+AA715</f>
        <v>0</v>
      </c>
      <c r="AC715" s="2"/>
      <c r="AD715" s="2"/>
      <c r="AE715" s="4">
        <f t="shared" si="159"/>
        <v>0</v>
      </c>
      <c r="AF715" s="15">
        <f>AE715*0.1</f>
        <v>0</v>
      </c>
      <c r="AG715" s="22">
        <f>AE715+AF715</f>
        <v>0</v>
      </c>
      <c r="AH715" s="64">
        <f t="shared" si="166"/>
        <v>0</v>
      </c>
      <c r="AJ715">
        <f t="shared" si="167"/>
        <v>0</v>
      </c>
      <c r="AK715">
        <f>IF(W715&gt;0,2,IF(AB715&gt;0,2,IF(AG715&gt;0,2,0)))</f>
        <v>0</v>
      </c>
      <c r="AL715">
        <v>2</v>
      </c>
      <c r="AM715" s="64">
        <f>IF(W715&gt;0,VLOOKUP(B715,EnrollmentEthnicityFreeMealsSch!B:E,4,FALSE),0)/3</f>
        <v>0</v>
      </c>
    </row>
    <row r="716" spans="1:39" ht="15" customHeight="1">
      <c r="A716" t="str">
        <f>VLOOKUP(B716,'PUBLIC &amp; PRIVATE'!D:I,6,FALSE)</f>
        <v>0541</v>
      </c>
      <c r="B716" s="33" t="s">
        <v>142</v>
      </c>
      <c r="C716" s="2" t="str">
        <f>VLOOKUP(B716,'PUBLIC &amp; PRIVATE'!D:H,2,FALSE)</f>
        <v>11750 E 300 S</v>
      </c>
      <c r="D716" s="2" t="str">
        <f>VLOOKUP(B716,'PUBLIC &amp; PRIVATE'!D:H,3,FALSE)</f>
        <v>Zionsville</v>
      </c>
      <c r="E716" s="2" t="str">
        <f>VLOOKUP(C716,'PUBLIC &amp; PRIVATE'!E:I,4,FALSE)</f>
        <v>46077</v>
      </c>
      <c r="F716" s="2">
        <v>26</v>
      </c>
      <c r="G716" s="2">
        <v>32</v>
      </c>
      <c r="H716" s="2">
        <v>30</v>
      </c>
      <c r="I716" s="4">
        <f t="shared" si="160"/>
        <v>88</v>
      </c>
      <c r="J716" s="13">
        <f t="shared" si="161"/>
        <v>8.8000000000000007</v>
      </c>
      <c r="K716" s="13">
        <f t="shared" si="162"/>
        <v>96.8</v>
      </c>
      <c r="L716" s="2">
        <v>33</v>
      </c>
      <c r="M716" s="2">
        <v>31</v>
      </c>
      <c r="N716" s="2"/>
      <c r="O716" s="4">
        <f t="shared" si="163"/>
        <v>64</v>
      </c>
      <c r="P716" s="13">
        <f t="shared" si="164"/>
        <v>6.4</v>
      </c>
      <c r="Q716" s="13">
        <f t="shared" si="165"/>
        <v>70.400000000000006</v>
      </c>
      <c r="R716" s="2"/>
      <c r="S716" s="2"/>
      <c r="T716" s="2"/>
      <c r="U716" s="4">
        <f t="shared" si="154"/>
        <v>0</v>
      </c>
      <c r="V716" s="13">
        <f t="shared" si="155"/>
        <v>0</v>
      </c>
      <c r="W716" s="13">
        <f t="shared" si="156"/>
        <v>0</v>
      </c>
      <c r="X716" s="2"/>
      <c r="Y716" s="2"/>
      <c r="Z716" s="4">
        <f t="shared" si="157"/>
        <v>0</v>
      </c>
      <c r="AA716" s="13">
        <f t="shared" si="158"/>
        <v>0</v>
      </c>
      <c r="AB716" s="13">
        <f>Z716+AA716</f>
        <v>0</v>
      </c>
      <c r="AC716" s="2"/>
      <c r="AD716" s="2"/>
      <c r="AE716" s="4">
        <f t="shared" si="159"/>
        <v>0</v>
      </c>
      <c r="AF716" s="15">
        <f>AE716*0.1</f>
        <v>0</v>
      </c>
      <c r="AG716" s="22">
        <f>AE716+AF716</f>
        <v>0</v>
      </c>
      <c r="AH716" s="64">
        <f t="shared" si="166"/>
        <v>0</v>
      </c>
      <c r="AJ716">
        <f t="shared" si="167"/>
        <v>0</v>
      </c>
      <c r="AK716">
        <f>IF(W716&gt;0,2,IF(AB716&gt;0,2,IF(AG716&gt;0,2,0)))</f>
        <v>0</v>
      </c>
      <c r="AL716">
        <v>2</v>
      </c>
      <c r="AM716" s="64">
        <f>IF(W716&gt;0,VLOOKUP(B716,EnrollmentEthnicityFreeMealsSch!B:E,4,FALSE),0)/3</f>
        <v>0</v>
      </c>
    </row>
    <row r="717" spans="1:39" ht="15" customHeight="1">
      <c r="A717" t="str">
        <f>VLOOKUP(B717,'PUBLIC &amp; PRIVATE'!D:I,6,FALSE)</f>
        <v>3445</v>
      </c>
      <c r="B717" s="33" t="s">
        <v>710</v>
      </c>
      <c r="C717" s="2" t="str">
        <f>VLOOKUP(B717,'PUBLIC &amp; PRIVATE'!D:H,2,FALSE)</f>
        <v>2600 Cumberland Dr</v>
      </c>
      <c r="D717" s="2" t="str">
        <f>VLOOKUP(B717,'PUBLIC &amp; PRIVATE'!D:H,3,FALSE)</f>
        <v>Franklin</v>
      </c>
      <c r="E717" s="2" t="str">
        <f>VLOOKUP(C717,'PUBLIC &amp; PRIVATE'!E:I,4,FALSE)</f>
        <v>46131-1399</v>
      </c>
      <c r="F717" s="2"/>
      <c r="G717" s="2"/>
      <c r="H717" s="2"/>
      <c r="I717" s="4">
        <f t="shared" si="160"/>
        <v>0</v>
      </c>
      <c r="J717" s="13">
        <f t="shared" si="161"/>
        <v>0</v>
      </c>
      <c r="K717" s="13">
        <f t="shared" si="162"/>
        <v>0</v>
      </c>
      <c r="L717" s="2"/>
      <c r="M717" s="2"/>
      <c r="N717" s="2"/>
      <c r="O717" s="4">
        <f t="shared" si="163"/>
        <v>0</v>
      </c>
      <c r="P717" s="13">
        <f t="shared" si="164"/>
        <v>0</v>
      </c>
      <c r="Q717" s="13">
        <f t="shared" si="165"/>
        <v>0</v>
      </c>
      <c r="R717" s="2"/>
      <c r="S717" s="2"/>
      <c r="T717" s="2"/>
      <c r="U717" s="4">
        <f t="shared" si="154"/>
        <v>0</v>
      </c>
      <c r="V717" s="13">
        <f t="shared" si="155"/>
        <v>0</v>
      </c>
      <c r="W717" s="13">
        <f t="shared" si="156"/>
        <v>0</v>
      </c>
      <c r="X717" s="2">
        <v>393</v>
      </c>
      <c r="Y717" s="2">
        <v>383</v>
      </c>
      <c r="Z717" s="4">
        <f t="shared" si="157"/>
        <v>776</v>
      </c>
      <c r="AA717" s="13">
        <f t="shared" si="158"/>
        <v>77.600000000000009</v>
      </c>
      <c r="AB717" s="13">
        <f>Z717+AA717</f>
        <v>853.6</v>
      </c>
      <c r="AC717" s="2">
        <v>408</v>
      </c>
      <c r="AD717" s="2">
        <v>376</v>
      </c>
      <c r="AE717" s="4">
        <f t="shared" si="159"/>
        <v>784</v>
      </c>
      <c r="AF717" s="15">
        <f>AE717*0.1</f>
        <v>78.400000000000006</v>
      </c>
      <c r="AG717" s="22">
        <f>AE717+AF717</f>
        <v>862.4</v>
      </c>
      <c r="AH717" s="64">
        <f t="shared" si="166"/>
        <v>172.48000000000002</v>
      </c>
      <c r="AJ717">
        <f t="shared" si="167"/>
        <v>1</v>
      </c>
      <c r="AK717">
        <f>IF(W717&gt;0,2,IF(AB717&gt;0,2,IF(AG717&gt;0,2,0)))</f>
        <v>2</v>
      </c>
      <c r="AL717">
        <v>2</v>
      </c>
      <c r="AM717" s="64">
        <f>IF(W717&gt;0,VLOOKUP(B717,EnrollmentEthnicityFreeMealsSch!B:E,4,FALSE),0)/3</f>
        <v>0</v>
      </c>
    </row>
    <row r="718" spans="1:39" ht="15" customHeight="1">
      <c r="A718" t="str">
        <f>VLOOKUP(B718,'PUBLIC &amp; PRIVATE'!D:I,6,FALSE)</f>
        <v>3457</v>
      </c>
      <c r="B718" s="33" t="s">
        <v>711</v>
      </c>
      <c r="C718" s="2" t="str">
        <f>VLOOKUP(B718,'PUBLIC &amp; PRIVATE'!D:H,2,FALSE)</f>
        <v>625 Grizzly Cub Dr</v>
      </c>
      <c r="D718" s="2" t="str">
        <f>VLOOKUP(B718,'PUBLIC &amp; PRIVATE'!D:H,3,FALSE)</f>
        <v>Franklin</v>
      </c>
      <c r="E718" s="2" t="str">
        <f>VLOOKUP(C718,'PUBLIC &amp; PRIVATE'!E:I,4,FALSE)</f>
        <v>46131-8936</v>
      </c>
      <c r="F718" s="2"/>
      <c r="G718" s="2"/>
      <c r="H718" s="2"/>
      <c r="I718" s="4">
        <f t="shared" si="160"/>
        <v>0</v>
      </c>
      <c r="J718" s="13">
        <f t="shared" si="161"/>
        <v>0</v>
      </c>
      <c r="K718" s="13">
        <f t="shared" si="162"/>
        <v>0</v>
      </c>
      <c r="L718" s="2"/>
      <c r="M718" s="2"/>
      <c r="N718" s="2"/>
      <c r="O718" s="4">
        <f t="shared" si="163"/>
        <v>0</v>
      </c>
      <c r="P718" s="13">
        <f t="shared" si="164"/>
        <v>0</v>
      </c>
      <c r="Q718" s="13">
        <f t="shared" si="165"/>
        <v>0</v>
      </c>
      <c r="R718" s="2"/>
      <c r="S718" s="2">
        <v>378</v>
      </c>
      <c r="T718" s="2">
        <v>404</v>
      </c>
      <c r="U718" s="4">
        <f t="shared" si="154"/>
        <v>782</v>
      </c>
      <c r="V718" s="13">
        <f t="shared" si="155"/>
        <v>78.2</v>
      </c>
      <c r="W718" s="13">
        <f t="shared" si="156"/>
        <v>860.2</v>
      </c>
      <c r="X718" s="2"/>
      <c r="Y718" s="2"/>
      <c r="Z718" s="4">
        <f t="shared" si="157"/>
        <v>0</v>
      </c>
      <c r="AA718" s="13">
        <f t="shared" si="158"/>
        <v>0</v>
      </c>
      <c r="AB718" s="13">
        <f>Z718+AA718</f>
        <v>0</v>
      </c>
      <c r="AC718" s="2"/>
      <c r="AD718" s="2"/>
      <c r="AE718" s="4">
        <f t="shared" si="159"/>
        <v>0</v>
      </c>
      <c r="AF718" s="15">
        <f>AE718*0.1</f>
        <v>0</v>
      </c>
      <c r="AG718" s="22">
        <f>AE718+AF718</f>
        <v>0</v>
      </c>
      <c r="AH718" s="64">
        <f t="shared" si="166"/>
        <v>0</v>
      </c>
      <c r="AJ718">
        <f t="shared" si="167"/>
        <v>0</v>
      </c>
      <c r="AK718">
        <f>IF(W718&gt;0,2,IF(AB718&gt;0,2,IF(AG718&gt;0,2,0)))</f>
        <v>2</v>
      </c>
      <c r="AL718">
        <v>2</v>
      </c>
      <c r="AM718" s="64">
        <f>IF(W718&gt;0,VLOOKUP(B718,EnrollmentEthnicityFreeMealsSch!B:E,4,FALSE),0)/3</f>
        <v>114.33333333333333</v>
      </c>
    </row>
    <row r="719" spans="1:39" ht="15" customHeight="1">
      <c r="A719" t="str">
        <f>VLOOKUP(B719,'PUBLIC &amp; PRIVATE'!D:I,6,FALSE)</f>
        <v>3458</v>
      </c>
      <c r="B719" s="33" t="s">
        <v>712</v>
      </c>
      <c r="C719" s="2" t="str">
        <f>VLOOKUP(B719,'PUBLIC &amp; PRIVATE'!D:H,2,FALSE)</f>
        <v>101 W SR 44</v>
      </c>
      <c r="D719" s="2" t="str">
        <f>VLOOKUP(B719,'PUBLIC &amp; PRIVATE'!D:H,3,FALSE)</f>
        <v>Franklin</v>
      </c>
      <c r="E719" s="2" t="str">
        <f>VLOOKUP(C719,'PUBLIC &amp; PRIVATE'!E:I,4,FALSE)</f>
        <v>46131-0000</v>
      </c>
      <c r="F719" s="2"/>
      <c r="G719" s="2"/>
      <c r="H719" s="2"/>
      <c r="I719" s="4">
        <f t="shared" si="160"/>
        <v>0</v>
      </c>
      <c r="J719" s="13">
        <f t="shared" si="161"/>
        <v>0</v>
      </c>
      <c r="K719" s="13">
        <f t="shared" si="162"/>
        <v>0</v>
      </c>
      <c r="L719" s="2"/>
      <c r="M719" s="2"/>
      <c r="N719" s="2">
        <v>353</v>
      </c>
      <c r="O719" s="4">
        <f t="shared" si="163"/>
        <v>353</v>
      </c>
      <c r="P719" s="13">
        <f t="shared" si="164"/>
        <v>35.300000000000004</v>
      </c>
      <c r="Q719" s="13">
        <f t="shared" si="165"/>
        <v>388.3</v>
      </c>
      <c r="R719" s="2">
        <v>385</v>
      </c>
      <c r="S719" s="2"/>
      <c r="T719" s="2"/>
      <c r="U719" s="4">
        <f t="shared" si="154"/>
        <v>385</v>
      </c>
      <c r="V719" s="13">
        <f t="shared" si="155"/>
        <v>38.5</v>
      </c>
      <c r="W719" s="13">
        <f t="shared" si="156"/>
        <v>423.5</v>
      </c>
      <c r="X719" s="2"/>
      <c r="Y719" s="2"/>
      <c r="Z719" s="4">
        <f t="shared" si="157"/>
        <v>0</v>
      </c>
      <c r="AA719" s="13">
        <f t="shared" si="158"/>
        <v>0</v>
      </c>
      <c r="AB719" s="13">
        <f>Z719+AA719</f>
        <v>0</v>
      </c>
      <c r="AC719" s="2"/>
      <c r="AD719" s="2"/>
      <c r="AE719" s="4">
        <f t="shared" si="159"/>
        <v>0</v>
      </c>
      <c r="AF719" s="15">
        <f>AE719*0.1</f>
        <v>0</v>
      </c>
      <c r="AG719" s="22">
        <f>AE719+AF719</f>
        <v>0</v>
      </c>
      <c r="AH719" s="64">
        <f t="shared" si="166"/>
        <v>0</v>
      </c>
      <c r="AJ719">
        <f t="shared" si="167"/>
        <v>0</v>
      </c>
      <c r="AK719">
        <f>IF(W719&gt;0,2,IF(AB719&gt;0,2,IF(AG719&gt;0,2,0)))</f>
        <v>2</v>
      </c>
      <c r="AL719">
        <v>2</v>
      </c>
      <c r="AM719" s="64">
        <f>IF(W719&gt;0,VLOOKUP(B719,EnrollmentEthnicityFreeMealsSch!B:E,4,FALSE),0)/3</f>
        <v>112</v>
      </c>
    </row>
    <row r="720" spans="1:39" ht="15" customHeight="1">
      <c r="A720" t="str">
        <f>VLOOKUP(B720,'PUBLIC &amp; PRIVATE'!D:I,6,FALSE)</f>
        <v>3461</v>
      </c>
      <c r="B720" s="33" t="s">
        <v>713</v>
      </c>
      <c r="C720" s="2" t="str">
        <f>VLOOKUP(B720,'PUBLIC &amp; PRIVATE'!D:H,2,FALSE)</f>
        <v>965 Grizzly Cub Dr</v>
      </c>
      <c r="D720" s="2" t="str">
        <f>VLOOKUP(B720,'PUBLIC &amp; PRIVATE'!D:H,3,FALSE)</f>
        <v>Franklin</v>
      </c>
      <c r="E720" s="2" t="str">
        <f>VLOOKUP(C720,'PUBLIC &amp; PRIVATE'!E:I,4,FALSE)</f>
        <v>46131-1364</v>
      </c>
      <c r="F720" s="2">
        <v>86</v>
      </c>
      <c r="G720" s="2">
        <v>80</v>
      </c>
      <c r="H720" s="2">
        <v>91</v>
      </c>
      <c r="I720" s="4">
        <f t="shared" si="160"/>
        <v>257</v>
      </c>
      <c r="J720" s="13">
        <f t="shared" si="161"/>
        <v>25.700000000000003</v>
      </c>
      <c r="K720" s="13">
        <f t="shared" si="162"/>
        <v>282.7</v>
      </c>
      <c r="L720" s="2">
        <v>93</v>
      </c>
      <c r="M720" s="2">
        <v>102</v>
      </c>
      <c r="N720" s="2"/>
      <c r="O720" s="4">
        <f t="shared" si="163"/>
        <v>195</v>
      </c>
      <c r="P720" s="13">
        <f t="shared" si="164"/>
        <v>19.5</v>
      </c>
      <c r="Q720" s="13">
        <f t="shared" si="165"/>
        <v>214.5</v>
      </c>
      <c r="R720" s="2"/>
      <c r="S720" s="2"/>
      <c r="T720" s="2"/>
      <c r="U720" s="4">
        <f t="shared" si="154"/>
        <v>0</v>
      </c>
      <c r="V720" s="13">
        <f t="shared" si="155"/>
        <v>0</v>
      </c>
      <c r="W720" s="13">
        <f t="shared" si="156"/>
        <v>0</v>
      </c>
      <c r="X720" s="2"/>
      <c r="Y720" s="2"/>
      <c r="Z720" s="4">
        <f t="shared" si="157"/>
        <v>0</v>
      </c>
      <c r="AA720" s="13">
        <f t="shared" si="158"/>
        <v>0</v>
      </c>
      <c r="AB720" s="13">
        <f>Z720+AA720</f>
        <v>0</v>
      </c>
      <c r="AC720" s="2"/>
      <c r="AD720" s="2"/>
      <c r="AE720" s="4">
        <f t="shared" si="159"/>
        <v>0</v>
      </c>
      <c r="AF720" s="15">
        <f>AE720*0.1</f>
        <v>0</v>
      </c>
      <c r="AG720" s="22">
        <f>AE720+AF720</f>
        <v>0</v>
      </c>
      <c r="AH720" s="64">
        <f t="shared" si="166"/>
        <v>0</v>
      </c>
      <c r="AJ720">
        <f t="shared" si="167"/>
        <v>0</v>
      </c>
      <c r="AK720">
        <f>IF(W720&gt;0,2,IF(AB720&gt;0,2,IF(AG720&gt;0,2,0)))</f>
        <v>0</v>
      </c>
      <c r="AL720">
        <v>2</v>
      </c>
      <c r="AM720" s="64">
        <f>IF(W720&gt;0,VLOOKUP(B720,EnrollmentEthnicityFreeMealsSch!B:E,4,FALSE),0)/3</f>
        <v>0</v>
      </c>
    </row>
    <row r="721" spans="1:39" ht="15" customHeight="1">
      <c r="A721" t="str">
        <f>VLOOKUP(B721,'PUBLIC &amp; PRIVATE'!D:I,6,FALSE)</f>
        <v>3465</v>
      </c>
      <c r="B721" s="33" t="s">
        <v>714</v>
      </c>
      <c r="C721" s="2" t="str">
        <f>VLOOKUP(B721,'PUBLIC &amp; PRIVATE'!D:H,2,FALSE)</f>
        <v>1400 Webb Ct</v>
      </c>
      <c r="D721" s="2" t="str">
        <f>VLOOKUP(B721,'PUBLIC &amp; PRIVATE'!D:H,3,FALSE)</f>
        <v>Franklin</v>
      </c>
      <c r="E721" s="2" t="str">
        <f>VLOOKUP(C721,'PUBLIC &amp; PRIVATE'!E:I,4,FALSE)</f>
        <v>46131-1999</v>
      </c>
      <c r="F721" s="2">
        <v>72</v>
      </c>
      <c r="G721" s="2">
        <v>69</v>
      </c>
      <c r="H721" s="2">
        <v>60</v>
      </c>
      <c r="I721" s="4">
        <f t="shared" si="160"/>
        <v>201</v>
      </c>
      <c r="J721" s="13">
        <f t="shared" si="161"/>
        <v>20.100000000000001</v>
      </c>
      <c r="K721" s="13">
        <f t="shared" si="162"/>
        <v>221.1</v>
      </c>
      <c r="L721" s="2">
        <v>65</v>
      </c>
      <c r="M721" s="2">
        <v>63</v>
      </c>
      <c r="N721" s="2"/>
      <c r="O721" s="4">
        <f t="shared" si="163"/>
        <v>128</v>
      </c>
      <c r="P721" s="13">
        <f t="shared" si="164"/>
        <v>12.8</v>
      </c>
      <c r="Q721" s="13">
        <f t="shared" si="165"/>
        <v>140.80000000000001</v>
      </c>
      <c r="R721" s="2"/>
      <c r="S721" s="2"/>
      <c r="T721" s="2"/>
      <c r="U721" s="4">
        <f t="shared" si="154"/>
        <v>0</v>
      </c>
      <c r="V721" s="13">
        <f t="shared" si="155"/>
        <v>0</v>
      </c>
      <c r="W721" s="13">
        <f t="shared" si="156"/>
        <v>0</v>
      </c>
      <c r="X721" s="2"/>
      <c r="Y721" s="2"/>
      <c r="Z721" s="4">
        <f t="shared" si="157"/>
        <v>0</v>
      </c>
      <c r="AA721" s="13">
        <f t="shared" si="158"/>
        <v>0</v>
      </c>
      <c r="AB721" s="13">
        <f>Z721+AA721</f>
        <v>0</v>
      </c>
      <c r="AC721" s="2"/>
      <c r="AD721" s="2"/>
      <c r="AE721" s="4">
        <f t="shared" si="159"/>
        <v>0</v>
      </c>
      <c r="AF721" s="15">
        <f>AE721*0.1</f>
        <v>0</v>
      </c>
      <c r="AG721" s="22">
        <f>AE721+AF721</f>
        <v>0</v>
      </c>
      <c r="AH721" s="64">
        <f t="shared" si="166"/>
        <v>0</v>
      </c>
      <c r="AJ721">
        <f t="shared" si="167"/>
        <v>0</v>
      </c>
      <c r="AK721">
        <f>IF(W721&gt;0,2,IF(AB721&gt;0,2,IF(AG721&gt;0,2,0)))</f>
        <v>0</v>
      </c>
      <c r="AL721">
        <v>2</v>
      </c>
      <c r="AM721" s="64">
        <f>IF(W721&gt;0,VLOOKUP(B721,EnrollmentEthnicityFreeMealsSch!B:E,4,FALSE),0)/3</f>
        <v>0</v>
      </c>
    </row>
    <row r="722" spans="1:39" ht="15" customHeight="1">
      <c r="A722" t="str">
        <f>VLOOKUP(B722,'PUBLIC &amp; PRIVATE'!D:I,6,FALSE)</f>
        <v>3467</v>
      </c>
      <c r="B722" s="33" t="s">
        <v>715</v>
      </c>
      <c r="C722" s="2" t="str">
        <f>VLOOKUP(B722,'PUBLIC &amp; PRIVATE'!D:H,2,FALSE)</f>
        <v>700 E SR 44</v>
      </c>
      <c r="D722" s="2" t="str">
        <f>VLOOKUP(B722,'PUBLIC &amp; PRIVATE'!D:H,3,FALSE)</f>
        <v>Franklin</v>
      </c>
      <c r="E722" s="2" t="str">
        <f>VLOOKUP(C722,'PUBLIC &amp; PRIVATE'!E:I,4,FALSE)</f>
        <v>46131-0000</v>
      </c>
      <c r="F722" s="2">
        <v>108</v>
      </c>
      <c r="G722" s="2">
        <v>101</v>
      </c>
      <c r="H722" s="2">
        <v>120</v>
      </c>
      <c r="I722" s="4">
        <f t="shared" si="160"/>
        <v>329</v>
      </c>
      <c r="J722" s="13">
        <f t="shared" si="161"/>
        <v>32.9</v>
      </c>
      <c r="K722" s="13">
        <f t="shared" si="162"/>
        <v>361.9</v>
      </c>
      <c r="L722" s="2">
        <v>107</v>
      </c>
      <c r="M722" s="2">
        <v>150</v>
      </c>
      <c r="N722" s="2"/>
      <c r="O722" s="4">
        <f t="shared" si="163"/>
        <v>257</v>
      </c>
      <c r="P722" s="13">
        <f t="shared" si="164"/>
        <v>25.700000000000003</v>
      </c>
      <c r="Q722" s="13">
        <f t="shared" si="165"/>
        <v>282.7</v>
      </c>
      <c r="R722" s="2"/>
      <c r="S722" s="2"/>
      <c r="T722" s="2"/>
      <c r="U722" s="4">
        <f t="shared" si="154"/>
        <v>0</v>
      </c>
      <c r="V722" s="13">
        <f t="shared" si="155"/>
        <v>0</v>
      </c>
      <c r="W722" s="13">
        <f t="shared" si="156"/>
        <v>0</v>
      </c>
      <c r="X722" s="2"/>
      <c r="Y722" s="2"/>
      <c r="Z722" s="4">
        <f t="shared" si="157"/>
        <v>0</v>
      </c>
      <c r="AA722" s="13">
        <f t="shared" si="158"/>
        <v>0</v>
      </c>
      <c r="AB722" s="13">
        <f>Z722+AA722</f>
        <v>0</v>
      </c>
      <c r="AC722" s="2"/>
      <c r="AD722" s="2"/>
      <c r="AE722" s="4">
        <f t="shared" si="159"/>
        <v>0</v>
      </c>
      <c r="AF722" s="15">
        <f>AE722*0.1</f>
        <v>0</v>
      </c>
      <c r="AG722" s="22">
        <f>AE722+AF722</f>
        <v>0</v>
      </c>
      <c r="AH722" s="64">
        <f t="shared" si="166"/>
        <v>0</v>
      </c>
      <c r="AJ722">
        <f t="shared" si="167"/>
        <v>0</v>
      </c>
      <c r="AK722">
        <f>IF(W722&gt;0,2,IF(AB722&gt;0,2,IF(AG722&gt;0,2,0)))</f>
        <v>0</v>
      </c>
      <c r="AL722">
        <v>2</v>
      </c>
      <c r="AM722" s="64">
        <f>IF(W722&gt;0,VLOOKUP(B722,EnrollmentEthnicityFreeMealsSch!B:E,4,FALSE),0)/3</f>
        <v>0</v>
      </c>
    </row>
    <row r="723" spans="1:39" ht="15" customHeight="1">
      <c r="A723" t="str">
        <f>VLOOKUP(B723,'PUBLIC &amp; PRIVATE'!D:I,6,FALSE)</f>
        <v>3473</v>
      </c>
      <c r="B723" s="33" t="s">
        <v>716</v>
      </c>
      <c r="C723" s="2" t="str">
        <f>VLOOKUP(B723,'PUBLIC &amp; PRIVATE'!D:H,2,FALSE)</f>
        <v>615 W Smith Valley Rd</v>
      </c>
      <c r="D723" s="2" t="str">
        <f>VLOOKUP(B723,'PUBLIC &amp; PRIVATE'!D:H,3,FALSE)</f>
        <v>Greenwood</v>
      </c>
      <c r="E723" s="2" t="str">
        <f>VLOOKUP(C723,'PUBLIC &amp; PRIVATE'!E:I,4,FALSE)</f>
        <v>46142-3096</v>
      </c>
      <c r="F723" s="2"/>
      <c r="G723" s="2"/>
      <c r="H723" s="2"/>
      <c r="I723" s="4">
        <f t="shared" si="160"/>
        <v>0</v>
      </c>
      <c r="J723" s="13">
        <f t="shared" si="161"/>
        <v>0</v>
      </c>
      <c r="K723" s="13">
        <f t="shared" si="162"/>
        <v>0</v>
      </c>
      <c r="L723" s="2"/>
      <c r="M723" s="2"/>
      <c r="N723" s="2"/>
      <c r="O723" s="4">
        <f t="shared" si="163"/>
        <v>0</v>
      </c>
      <c r="P723" s="13">
        <f t="shared" si="164"/>
        <v>0</v>
      </c>
      <c r="Q723" s="13">
        <f t="shared" si="165"/>
        <v>0</v>
      </c>
      <c r="R723" s="2"/>
      <c r="S723" s="2"/>
      <c r="T723" s="2"/>
      <c r="U723" s="4">
        <f t="shared" si="154"/>
        <v>0</v>
      </c>
      <c r="V723" s="13">
        <f t="shared" si="155"/>
        <v>0</v>
      </c>
      <c r="W723" s="13">
        <f t="shared" si="156"/>
        <v>0</v>
      </c>
      <c r="X723" s="2">
        <v>311</v>
      </c>
      <c r="Y723" s="2">
        <v>306</v>
      </c>
      <c r="Z723" s="4">
        <f t="shared" si="157"/>
        <v>617</v>
      </c>
      <c r="AA723" s="13">
        <f t="shared" si="158"/>
        <v>61.7</v>
      </c>
      <c r="AB723" s="13">
        <f>Z723+AA723</f>
        <v>678.7</v>
      </c>
      <c r="AC723" s="2">
        <v>312</v>
      </c>
      <c r="AD723" s="2">
        <v>298</v>
      </c>
      <c r="AE723" s="4">
        <f t="shared" si="159"/>
        <v>610</v>
      </c>
      <c r="AF723" s="15">
        <f>AE723*0.1</f>
        <v>61</v>
      </c>
      <c r="AG723" s="22">
        <f>AE723+AF723</f>
        <v>671</v>
      </c>
      <c r="AH723" s="64">
        <f t="shared" si="166"/>
        <v>134.20000000000002</v>
      </c>
      <c r="AJ723">
        <f t="shared" si="167"/>
        <v>1</v>
      </c>
      <c r="AK723">
        <f>IF(W723&gt;0,2,IF(AB723&gt;0,2,IF(AG723&gt;0,2,0)))</f>
        <v>2</v>
      </c>
      <c r="AL723">
        <v>2</v>
      </c>
      <c r="AM723" s="64">
        <f>IF(W723&gt;0,VLOOKUP(B723,EnrollmentEthnicityFreeMealsSch!B:E,4,FALSE),0)/3</f>
        <v>0</v>
      </c>
    </row>
    <row r="724" spans="1:39" ht="15" customHeight="1">
      <c r="A724" t="str">
        <f>VLOOKUP(B724,'PUBLIC &amp; PRIVATE'!D:I,6,FALSE)</f>
        <v>3475</v>
      </c>
      <c r="B724" s="33" t="s">
        <v>717</v>
      </c>
      <c r="C724" s="2" t="str">
        <f>VLOOKUP(B724,'PUBLIC &amp; PRIVATE'!D:H,2,FALSE)</f>
        <v>1584 Averitt Road</v>
      </c>
      <c r="D724" s="2" t="str">
        <f>VLOOKUP(B724,'PUBLIC &amp; PRIVATE'!D:H,3,FALSE)</f>
        <v>Greenwood</v>
      </c>
      <c r="E724" s="2" t="str">
        <f>VLOOKUP(C724,'PUBLIC &amp; PRIVATE'!E:I,4,FALSE)</f>
        <v>46142-3099</v>
      </c>
      <c r="F724" s="2"/>
      <c r="G724" s="2"/>
      <c r="H724" s="2"/>
      <c r="I724" s="4">
        <f t="shared" si="160"/>
        <v>0</v>
      </c>
      <c r="J724" s="13">
        <f t="shared" si="161"/>
        <v>0</v>
      </c>
      <c r="K724" s="13">
        <f t="shared" si="162"/>
        <v>0</v>
      </c>
      <c r="L724" s="2"/>
      <c r="M724" s="2"/>
      <c r="N724" s="2"/>
      <c r="O724" s="4">
        <f t="shared" si="163"/>
        <v>0</v>
      </c>
      <c r="P724" s="13">
        <f t="shared" si="164"/>
        <v>0</v>
      </c>
      <c r="Q724" s="13">
        <f t="shared" si="165"/>
        <v>0</v>
      </c>
      <c r="R724" s="2">
        <v>298</v>
      </c>
      <c r="S724" s="2">
        <v>295</v>
      </c>
      <c r="T724" s="2">
        <v>336</v>
      </c>
      <c r="U724" s="4">
        <f t="shared" si="154"/>
        <v>929</v>
      </c>
      <c r="V724" s="13">
        <f t="shared" si="155"/>
        <v>92.9</v>
      </c>
      <c r="W724" s="13">
        <f t="shared" si="156"/>
        <v>1021.9</v>
      </c>
      <c r="X724" s="2"/>
      <c r="Y724" s="2"/>
      <c r="Z724" s="4">
        <f t="shared" si="157"/>
        <v>0</v>
      </c>
      <c r="AA724" s="13">
        <f t="shared" si="158"/>
        <v>0</v>
      </c>
      <c r="AB724" s="13">
        <f>Z724+AA724</f>
        <v>0</v>
      </c>
      <c r="AC724" s="2"/>
      <c r="AD724" s="2"/>
      <c r="AE724" s="4">
        <f t="shared" si="159"/>
        <v>0</v>
      </c>
      <c r="AF724" s="15">
        <f>AE724*0.1</f>
        <v>0</v>
      </c>
      <c r="AG724" s="22">
        <f>AE724+AF724</f>
        <v>0</v>
      </c>
      <c r="AH724" s="64">
        <f t="shared" si="166"/>
        <v>0</v>
      </c>
      <c r="AJ724">
        <f t="shared" si="167"/>
        <v>0</v>
      </c>
      <c r="AK724">
        <f>IF(W724&gt;0,2,IF(AB724&gt;0,2,IF(AG724&gt;0,2,0)))</f>
        <v>2</v>
      </c>
      <c r="AL724">
        <v>2</v>
      </c>
      <c r="AM724" s="64">
        <f>IF(W724&gt;0,VLOOKUP(B724,EnrollmentEthnicityFreeMealsSch!B:E,4,FALSE),0)/3</f>
        <v>150.66666666666666</v>
      </c>
    </row>
    <row r="725" spans="1:39" ht="15" customHeight="1">
      <c r="A725" t="str">
        <f>VLOOKUP(B725,'PUBLIC &amp; PRIVATE'!D:I,6,FALSE)</f>
        <v>3477</v>
      </c>
      <c r="B725" s="33" t="s">
        <v>718</v>
      </c>
      <c r="C725" s="2" t="str">
        <f>VLOOKUP(B725,'PUBLIC &amp; PRIVATE'!D:H,2,FALSE)</f>
        <v>99 Crestview Dr</v>
      </c>
      <c r="D725" s="2" t="str">
        <f>VLOOKUP(B725,'PUBLIC &amp; PRIVATE'!D:H,3,FALSE)</f>
        <v>Greenwood</v>
      </c>
      <c r="E725" s="2" t="str">
        <f>VLOOKUP(C725,'PUBLIC &amp; PRIVATE'!E:I,4,FALSE)</f>
        <v>46143-3423</v>
      </c>
      <c r="F725" s="2">
        <v>87</v>
      </c>
      <c r="G725" s="2">
        <v>73</v>
      </c>
      <c r="H725" s="2">
        <v>56</v>
      </c>
      <c r="I725" s="4">
        <f t="shared" si="160"/>
        <v>216</v>
      </c>
      <c r="J725" s="13">
        <f t="shared" si="161"/>
        <v>21.6</v>
      </c>
      <c r="K725" s="13">
        <f t="shared" si="162"/>
        <v>237.6</v>
      </c>
      <c r="L725" s="2">
        <v>66</v>
      </c>
      <c r="M725" s="2">
        <v>69</v>
      </c>
      <c r="N725" s="2">
        <v>73</v>
      </c>
      <c r="O725" s="4">
        <f t="shared" si="163"/>
        <v>208</v>
      </c>
      <c r="P725" s="13">
        <f t="shared" si="164"/>
        <v>20.8</v>
      </c>
      <c r="Q725" s="13">
        <f t="shared" si="165"/>
        <v>228.8</v>
      </c>
      <c r="R725" s="2"/>
      <c r="S725" s="2"/>
      <c r="T725" s="2"/>
      <c r="U725" s="4">
        <f t="shared" si="154"/>
        <v>0</v>
      </c>
      <c r="V725" s="13">
        <f t="shared" si="155"/>
        <v>0</v>
      </c>
      <c r="W725" s="13">
        <f t="shared" si="156"/>
        <v>0</v>
      </c>
      <c r="X725" s="2"/>
      <c r="Y725" s="2"/>
      <c r="Z725" s="4">
        <f t="shared" si="157"/>
        <v>0</v>
      </c>
      <c r="AA725" s="13">
        <f t="shared" si="158"/>
        <v>0</v>
      </c>
      <c r="AB725" s="13">
        <f>Z725+AA725</f>
        <v>0</v>
      </c>
      <c r="AC725" s="2"/>
      <c r="AD725" s="2"/>
      <c r="AE725" s="4">
        <f t="shared" si="159"/>
        <v>0</v>
      </c>
      <c r="AF725" s="15">
        <f>AE725*0.1</f>
        <v>0</v>
      </c>
      <c r="AG725" s="22">
        <f>AE725+AF725</f>
        <v>0</v>
      </c>
      <c r="AH725" s="64">
        <f t="shared" si="166"/>
        <v>0</v>
      </c>
      <c r="AJ725">
        <f t="shared" si="167"/>
        <v>0</v>
      </c>
      <c r="AK725">
        <f>IF(W725&gt;0,2,IF(AB725&gt;0,2,IF(AG725&gt;0,2,0)))</f>
        <v>0</v>
      </c>
      <c r="AL725">
        <v>2</v>
      </c>
      <c r="AM725" s="64">
        <f>IF(W725&gt;0,VLOOKUP(B725,EnrollmentEthnicityFreeMealsSch!B:E,4,FALSE),0)/3</f>
        <v>0</v>
      </c>
    </row>
    <row r="726" spans="1:39" ht="15" customHeight="1">
      <c r="A726" t="str">
        <f>VLOOKUP(B726,'PUBLIC &amp; PRIVATE'!D:I,6,FALSE)</f>
        <v>2861</v>
      </c>
      <c r="B726" s="33" t="s">
        <v>603</v>
      </c>
      <c r="C726" s="2" t="str">
        <f>VLOOKUP(B726,'PUBLIC &amp; PRIVATE'!D:H,2,FALSE)</f>
        <v>1015 S Greensboro Pike</v>
      </c>
      <c r="D726" s="2" t="str">
        <f>VLOOKUP(B726,'PUBLIC &amp; PRIVATE'!D:H,3,FALSE)</f>
        <v>New Castle</v>
      </c>
      <c r="E726" s="2" t="str">
        <f>VLOOKUP(C726,'PUBLIC &amp; PRIVATE'!E:I,4,FALSE)</f>
        <v>47362-9107</v>
      </c>
      <c r="F726" s="2">
        <v>70</v>
      </c>
      <c r="G726" s="2">
        <v>60</v>
      </c>
      <c r="H726" s="2">
        <v>76</v>
      </c>
      <c r="I726" s="4">
        <f t="shared" si="160"/>
        <v>206</v>
      </c>
      <c r="J726" s="13">
        <f t="shared" si="161"/>
        <v>20.6</v>
      </c>
      <c r="K726" s="13">
        <f t="shared" si="162"/>
        <v>226.6</v>
      </c>
      <c r="L726" s="2">
        <v>78</v>
      </c>
      <c r="M726" s="2">
        <v>66</v>
      </c>
      <c r="N726" s="2">
        <v>74</v>
      </c>
      <c r="O726" s="4">
        <f t="shared" si="163"/>
        <v>218</v>
      </c>
      <c r="P726" s="13">
        <f t="shared" si="164"/>
        <v>21.8</v>
      </c>
      <c r="Q726" s="13">
        <f t="shared" si="165"/>
        <v>239.8</v>
      </c>
      <c r="R726" s="2"/>
      <c r="S726" s="2"/>
      <c r="T726" s="2"/>
      <c r="U726" s="4">
        <f t="shared" si="154"/>
        <v>0</v>
      </c>
      <c r="V726" s="13">
        <f t="shared" si="155"/>
        <v>0</v>
      </c>
      <c r="W726" s="13">
        <f t="shared" si="156"/>
        <v>0</v>
      </c>
      <c r="X726" s="2"/>
      <c r="Y726" s="2"/>
      <c r="Z726" s="4">
        <f t="shared" si="157"/>
        <v>0</v>
      </c>
      <c r="AA726" s="13">
        <f t="shared" si="158"/>
        <v>0</v>
      </c>
      <c r="AB726" s="13">
        <f>Z726+AA726</f>
        <v>0</v>
      </c>
      <c r="AC726" s="2"/>
      <c r="AD726" s="2"/>
      <c r="AE726" s="4">
        <f t="shared" si="159"/>
        <v>0</v>
      </c>
      <c r="AF726" s="15">
        <f>AE726*0.1</f>
        <v>0</v>
      </c>
      <c r="AG726" s="22">
        <f>AE726+AF726</f>
        <v>0</v>
      </c>
      <c r="AH726" s="64">
        <f t="shared" si="166"/>
        <v>0</v>
      </c>
      <c r="AJ726">
        <f t="shared" si="167"/>
        <v>0</v>
      </c>
      <c r="AK726">
        <f>IF(W726&gt;0,2,IF(AB726&gt;0,2,IF(AG726&gt;0,2,0)))</f>
        <v>0</v>
      </c>
      <c r="AL726">
        <v>2</v>
      </c>
      <c r="AM726" s="64">
        <f>IF(W726&gt;0,VLOOKUP(B726,EnrollmentEthnicityFreeMealsSch!B:E,4,FALSE),0)/3</f>
        <v>0</v>
      </c>
    </row>
    <row r="727" spans="1:39" ht="15" customHeight="1">
      <c r="A727" t="str">
        <f>VLOOKUP(B727,'PUBLIC &amp; PRIVATE'!D:I,6,FALSE)</f>
        <v>3481</v>
      </c>
      <c r="B727" s="33" t="s">
        <v>719</v>
      </c>
      <c r="C727" s="2" t="str">
        <f>VLOOKUP(B727,'PUBLIC &amp; PRIVATE'!D:H,2,FALSE)</f>
        <v>50 E Broadway</v>
      </c>
      <c r="D727" s="2" t="str">
        <f>VLOOKUP(B727,'PUBLIC &amp; PRIVATE'!D:H,3,FALSE)</f>
        <v>Greenwood</v>
      </c>
      <c r="E727" s="2" t="str">
        <f>VLOOKUP(C727,'PUBLIC &amp; PRIVATE'!E:I,4,FALSE)</f>
        <v>46143-3481</v>
      </c>
      <c r="F727" s="2">
        <v>66</v>
      </c>
      <c r="G727" s="2">
        <v>75</v>
      </c>
      <c r="H727" s="2">
        <v>68</v>
      </c>
      <c r="I727" s="4">
        <f t="shared" si="160"/>
        <v>209</v>
      </c>
      <c r="J727" s="13">
        <f t="shared" si="161"/>
        <v>20.900000000000002</v>
      </c>
      <c r="K727" s="13">
        <f t="shared" si="162"/>
        <v>229.9</v>
      </c>
      <c r="L727" s="2">
        <v>70</v>
      </c>
      <c r="M727" s="2">
        <v>79</v>
      </c>
      <c r="N727" s="2">
        <v>76</v>
      </c>
      <c r="O727" s="4">
        <f t="shared" si="163"/>
        <v>225</v>
      </c>
      <c r="P727" s="13">
        <f t="shared" si="164"/>
        <v>22.5</v>
      </c>
      <c r="Q727" s="13">
        <f t="shared" si="165"/>
        <v>247.5</v>
      </c>
      <c r="R727" s="2"/>
      <c r="S727" s="2"/>
      <c r="T727" s="2"/>
      <c r="U727" s="4">
        <f t="shared" si="154"/>
        <v>0</v>
      </c>
      <c r="V727" s="13">
        <f t="shared" si="155"/>
        <v>0</v>
      </c>
      <c r="W727" s="13">
        <f t="shared" si="156"/>
        <v>0</v>
      </c>
      <c r="X727" s="2"/>
      <c r="Y727" s="2"/>
      <c r="Z727" s="4">
        <f t="shared" si="157"/>
        <v>0</v>
      </c>
      <c r="AA727" s="13">
        <f t="shared" si="158"/>
        <v>0</v>
      </c>
      <c r="AB727" s="13">
        <f>Z727+AA727</f>
        <v>0</v>
      </c>
      <c r="AC727" s="2"/>
      <c r="AD727" s="2"/>
      <c r="AE727" s="4">
        <f t="shared" si="159"/>
        <v>0</v>
      </c>
      <c r="AF727" s="15">
        <f>AE727*0.1</f>
        <v>0</v>
      </c>
      <c r="AG727" s="22">
        <f>AE727+AF727</f>
        <v>0</v>
      </c>
      <c r="AH727" s="64">
        <f t="shared" si="166"/>
        <v>0</v>
      </c>
      <c r="AJ727">
        <f t="shared" si="167"/>
        <v>0</v>
      </c>
      <c r="AK727">
        <f>IF(W727&gt;0,2,IF(AB727&gt;0,2,IF(AG727&gt;0,2,0)))</f>
        <v>0</v>
      </c>
      <c r="AL727">
        <v>2</v>
      </c>
      <c r="AM727" s="64">
        <f>IF(W727&gt;0,VLOOKUP(B727,EnrollmentEthnicityFreeMealsSch!B:E,4,FALSE),0)/3</f>
        <v>0</v>
      </c>
    </row>
    <row r="728" spans="1:39" ht="15" customHeight="1">
      <c r="A728" t="str">
        <f>VLOOKUP(B728,'PUBLIC &amp; PRIVATE'!D:I,6,FALSE)</f>
        <v>3483</v>
      </c>
      <c r="B728" s="33" t="s">
        <v>720</v>
      </c>
      <c r="C728" s="2" t="str">
        <f>VLOOKUP(B728,'PUBLIC &amp; PRIVATE'!D:H,2,FALSE)</f>
        <v>619 W Smith Valley</v>
      </c>
      <c r="D728" s="2" t="str">
        <f>VLOOKUP(B728,'PUBLIC &amp; PRIVATE'!D:H,3,FALSE)</f>
        <v>Greenwood</v>
      </c>
      <c r="E728" s="2" t="str">
        <f>VLOOKUP(C728,'PUBLIC &amp; PRIVATE'!E:I,4,FALSE)</f>
        <v>46142-3048</v>
      </c>
      <c r="F728" s="2">
        <v>83</v>
      </c>
      <c r="G728" s="2">
        <v>95</v>
      </c>
      <c r="H728" s="2">
        <v>84</v>
      </c>
      <c r="I728" s="4">
        <f t="shared" si="160"/>
        <v>262</v>
      </c>
      <c r="J728" s="13">
        <f t="shared" si="161"/>
        <v>26.200000000000003</v>
      </c>
      <c r="K728" s="13">
        <f t="shared" si="162"/>
        <v>288.2</v>
      </c>
      <c r="L728" s="2">
        <v>82</v>
      </c>
      <c r="M728" s="2">
        <v>104</v>
      </c>
      <c r="N728" s="2">
        <v>94</v>
      </c>
      <c r="O728" s="4">
        <f t="shared" si="163"/>
        <v>280</v>
      </c>
      <c r="P728" s="13">
        <f t="shared" si="164"/>
        <v>28</v>
      </c>
      <c r="Q728" s="13">
        <f t="shared" si="165"/>
        <v>308</v>
      </c>
      <c r="R728" s="2"/>
      <c r="S728" s="2"/>
      <c r="T728" s="2"/>
      <c r="U728" s="4">
        <f t="shared" si="154"/>
        <v>0</v>
      </c>
      <c r="V728" s="13">
        <f t="shared" si="155"/>
        <v>0</v>
      </c>
      <c r="W728" s="13">
        <f t="shared" si="156"/>
        <v>0</v>
      </c>
      <c r="X728" s="2"/>
      <c r="Y728" s="2"/>
      <c r="Z728" s="4">
        <f t="shared" si="157"/>
        <v>0</v>
      </c>
      <c r="AA728" s="13">
        <f t="shared" si="158"/>
        <v>0</v>
      </c>
      <c r="AB728" s="13">
        <f>Z728+AA728</f>
        <v>0</v>
      </c>
      <c r="AC728" s="2"/>
      <c r="AD728" s="2"/>
      <c r="AE728" s="4">
        <f t="shared" si="159"/>
        <v>0</v>
      </c>
      <c r="AF728" s="15">
        <f>AE728*0.1</f>
        <v>0</v>
      </c>
      <c r="AG728" s="22">
        <f>AE728+AF728</f>
        <v>0</v>
      </c>
      <c r="AH728" s="64">
        <f t="shared" si="166"/>
        <v>0</v>
      </c>
      <c r="AJ728">
        <f t="shared" si="167"/>
        <v>0</v>
      </c>
      <c r="AK728">
        <f>IF(W728&gt;0,2,IF(AB728&gt;0,2,IF(AG728&gt;0,2,0)))</f>
        <v>0</v>
      </c>
      <c r="AL728">
        <v>2</v>
      </c>
      <c r="AM728" s="64">
        <f>IF(W728&gt;0,VLOOKUP(B728,EnrollmentEthnicityFreeMealsSch!B:E,4,FALSE),0)/3</f>
        <v>0</v>
      </c>
    </row>
    <row r="729" spans="1:39" ht="15" customHeight="1">
      <c r="A729" t="str">
        <f>VLOOKUP(B729,'PUBLIC &amp; PRIVATE'!D:I,6,FALSE)</f>
        <v>3409</v>
      </c>
      <c r="B729" s="33" t="s">
        <v>721</v>
      </c>
      <c r="C729" s="2" t="str">
        <f>VLOOKUP(B729,'PUBLIC &amp; PRIVATE'!D:H,2,FALSE)</f>
        <v>1002 S Indian Creek Dr</v>
      </c>
      <c r="D729" s="2" t="str">
        <f>VLOOKUP(B729,'PUBLIC &amp; PRIVATE'!D:H,3,FALSE)</f>
        <v>Trafalgar</v>
      </c>
      <c r="E729" s="2" t="str">
        <f>VLOOKUP(C729,'PUBLIC &amp; PRIVATE'!E:I,4,FALSE)</f>
        <v>46181-0068</v>
      </c>
      <c r="F729" s="2">
        <v>145</v>
      </c>
      <c r="G729" s="2">
        <v>123</v>
      </c>
      <c r="H729" s="2">
        <v>130</v>
      </c>
      <c r="I729" s="4">
        <f t="shared" si="160"/>
        <v>398</v>
      </c>
      <c r="J729" s="13">
        <f t="shared" si="161"/>
        <v>39.800000000000004</v>
      </c>
      <c r="K729" s="13">
        <f t="shared" si="162"/>
        <v>437.8</v>
      </c>
      <c r="L729" s="2"/>
      <c r="M729" s="2"/>
      <c r="N729" s="2">
        <v>1</v>
      </c>
      <c r="O729" s="4">
        <f t="shared" si="163"/>
        <v>1</v>
      </c>
      <c r="P729" s="13">
        <f t="shared" si="164"/>
        <v>0.1</v>
      </c>
      <c r="Q729" s="13">
        <f t="shared" si="165"/>
        <v>1.1000000000000001</v>
      </c>
      <c r="R729" s="2"/>
      <c r="S729" s="2"/>
      <c r="T729" s="2"/>
      <c r="U729" s="4">
        <f t="shared" si="154"/>
        <v>0</v>
      </c>
      <c r="V729" s="13">
        <f t="shared" si="155"/>
        <v>0</v>
      </c>
      <c r="W729" s="13">
        <f t="shared" si="156"/>
        <v>0</v>
      </c>
      <c r="X729" s="2"/>
      <c r="Y729" s="2"/>
      <c r="Z729" s="4">
        <f t="shared" si="157"/>
        <v>0</v>
      </c>
      <c r="AA729" s="13">
        <f t="shared" si="158"/>
        <v>0</v>
      </c>
      <c r="AB729" s="13">
        <f>Z729+AA729</f>
        <v>0</v>
      </c>
      <c r="AC729" s="2"/>
      <c r="AD729" s="2"/>
      <c r="AE729" s="4">
        <f t="shared" si="159"/>
        <v>0</v>
      </c>
      <c r="AF729" s="15">
        <f>AE729*0.1</f>
        <v>0</v>
      </c>
      <c r="AG729" s="22">
        <f>AE729+AF729</f>
        <v>0</v>
      </c>
      <c r="AH729" s="64">
        <f t="shared" si="166"/>
        <v>0</v>
      </c>
      <c r="AJ729">
        <f t="shared" si="167"/>
        <v>0</v>
      </c>
      <c r="AK729">
        <f>IF(W729&gt;0,2,IF(AB729&gt;0,2,IF(AG729&gt;0,2,0)))</f>
        <v>0</v>
      </c>
      <c r="AL729">
        <v>2</v>
      </c>
      <c r="AM729" s="64">
        <f>IF(W729&gt;0,VLOOKUP(B729,EnrollmentEthnicityFreeMealsSch!B:E,4,FALSE),0)/3</f>
        <v>0</v>
      </c>
    </row>
    <row r="730" spans="1:39" ht="15" customHeight="1">
      <c r="A730" t="str">
        <f>VLOOKUP(B730,'PUBLIC &amp; PRIVATE'!D:I,6,FALSE)</f>
        <v>3411</v>
      </c>
      <c r="B730" s="33" t="s">
        <v>722</v>
      </c>
      <c r="C730" s="2" t="str">
        <f>VLOOKUP(B730,'PUBLIC &amp; PRIVATE'!D:H,2,FALSE)</f>
        <v>1000 S Indian Crk Dr</v>
      </c>
      <c r="D730" s="2" t="str">
        <f>VLOOKUP(B730,'PUBLIC &amp; PRIVATE'!D:H,3,FALSE)</f>
        <v>Trafalgar</v>
      </c>
      <c r="E730" s="2" t="str">
        <f>VLOOKUP(C730,'PUBLIC &amp; PRIVATE'!E:I,4,FALSE)</f>
        <v>46181-9549</v>
      </c>
      <c r="F730" s="2"/>
      <c r="G730" s="2"/>
      <c r="H730" s="2"/>
      <c r="I730" s="4">
        <f t="shared" si="160"/>
        <v>0</v>
      </c>
      <c r="J730" s="13">
        <f t="shared" si="161"/>
        <v>0</v>
      </c>
      <c r="K730" s="13">
        <f t="shared" si="162"/>
        <v>0</v>
      </c>
      <c r="L730" s="2">
        <v>137</v>
      </c>
      <c r="M730" s="2">
        <v>112</v>
      </c>
      <c r="N730" s="2">
        <v>129</v>
      </c>
      <c r="O730" s="4">
        <f t="shared" si="163"/>
        <v>378</v>
      </c>
      <c r="P730" s="13">
        <f t="shared" si="164"/>
        <v>37.800000000000004</v>
      </c>
      <c r="Q730" s="13">
        <f t="shared" si="165"/>
        <v>415.8</v>
      </c>
      <c r="R730" s="2"/>
      <c r="S730" s="2"/>
      <c r="T730" s="2"/>
      <c r="U730" s="4">
        <f t="shared" si="154"/>
        <v>0</v>
      </c>
      <c r="V730" s="13">
        <f t="shared" si="155"/>
        <v>0</v>
      </c>
      <c r="W730" s="13">
        <f t="shared" si="156"/>
        <v>0</v>
      </c>
      <c r="X730" s="2"/>
      <c r="Y730" s="2"/>
      <c r="Z730" s="4">
        <f t="shared" si="157"/>
        <v>0</v>
      </c>
      <c r="AA730" s="13">
        <f t="shared" si="158"/>
        <v>0</v>
      </c>
      <c r="AB730" s="13">
        <f>Z730+AA730</f>
        <v>0</v>
      </c>
      <c r="AC730" s="2"/>
      <c r="AD730" s="2"/>
      <c r="AE730" s="4">
        <f t="shared" si="159"/>
        <v>0</v>
      </c>
      <c r="AF730" s="15">
        <f>AE730*0.1</f>
        <v>0</v>
      </c>
      <c r="AG730" s="22">
        <f>AE730+AF730</f>
        <v>0</v>
      </c>
      <c r="AH730" s="64">
        <f t="shared" si="166"/>
        <v>0</v>
      </c>
      <c r="AJ730">
        <f t="shared" si="167"/>
        <v>0</v>
      </c>
      <c r="AK730">
        <f>IF(W730&gt;0,2,IF(AB730&gt;0,2,IF(AG730&gt;0,2,0)))</f>
        <v>0</v>
      </c>
      <c r="AL730">
        <v>2</v>
      </c>
      <c r="AM730" s="64">
        <f>IF(W730&gt;0,VLOOKUP(B730,EnrollmentEthnicityFreeMealsSch!B:E,4,FALSE),0)/3</f>
        <v>0</v>
      </c>
    </row>
    <row r="731" spans="1:39" ht="15" customHeight="1">
      <c r="A731" t="str">
        <f>VLOOKUP(B731,'PUBLIC &amp; PRIVATE'!D:I,6,FALSE)</f>
        <v>3418</v>
      </c>
      <c r="B731" s="33" t="s">
        <v>723</v>
      </c>
      <c r="C731" s="2" t="str">
        <f>VLOOKUP(B731,'PUBLIC &amp; PRIVATE'!D:H,2,FALSE)</f>
        <v>801 W Indian Creek Dr</v>
      </c>
      <c r="D731" s="2" t="str">
        <f>VLOOKUP(B731,'PUBLIC &amp; PRIVATE'!D:H,3,FALSE)</f>
        <v>Trafalgar</v>
      </c>
      <c r="E731" s="2" t="str">
        <f>VLOOKUP(C731,'PUBLIC &amp; PRIVATE'!E:I,4,FALSE)</f>
        <v>46181-9549</v>
      </c>
      <c r="F731" s="2"/>
      <c r="G731" s="2"/>
      <c r="H731" s="2"/>
      <c r="I731" s="4">
        <f t="shared" si="160"/>
        <v>0</v>
      </c>
      <c r="J731" s="13">
        <f t="shared" si="161"/>
        <v>0</v>
      </c>
      <c r="K731" s="13">
        <f t="shared" si="162"/>
        <v>0</v>
      </c>
      <c r="L731" s="2"/>
      <c r="M731" s="2"/>
      <c r="N731" s="2"/>
      <c r="O731" s="4">
        <f t="shared" si="163"/>
        <v>0</v>
      </c>
      <c r="P731" s="13">
        <f t="shared" si="164"/>
        <v>0</v>
      </c>
      <c r="Q731" s="13">
        <f t="shared" si="165"/>
        <v>0</v>
      </c>
      <c r="R731" s="2">
        <v>138</v>
      </c>
      <c r="S731" s="2">
        <v>131</v>
      </c>
      <c r="T731" s="2">
        <v>147</v>
      </c>
      <c r="U731" s="4">
        <f t="shared" si="154"/>
        <v>416</v>
      </c>
      <c r="V731" s="13">
        <f t="shared" si="155"/>
        <v>41.6</v>
      </c>
      <c r="W731" s="13">
        <f t="shared" si="156"/>
        <v>457.6</v>
      </c>
      <c r="X731" s="2"/>
      <c r="Y731" s="2"/>
      <c r="Z731" s="4">
        <f t="shared" si="157"/>
        <v>0</v>
      </c>
      <c r="AA731" s="13">
        <f t="shared" si="158"/>
        <v>0</v>
      </c>
      <c r="AB731" s="13">
        <f>Z731+AA731</f>
        <v>0</v>
      </c>
      <c r="AC731" s="2"/>
      <c r="AD731" s="2"/>
      <c r="AE731" s="4">
        <f t="shared" si="159"/>
        <v>0</v>
      </c>
      <c r="AF731" s="15">
        <f>AE731*0.1</f>
        <v>0</v>
      </c>
      <c r="AG731" s="22">
        <f>AE731+AF731</f>
        <v>0</v>
      </c>
      <c r="AH731" s="64">
        <f t="shared" si="166"/>
        <v>0</v>
      </c>
      <c r="AJ731">
        <f t="shared" si="167"/>
        <v>0</v>
      </c>
      <c r="AK731">
        <f>IF(W731&gt;0,2,IF(AB731&gt;0,2,IF(AG731&gt;0,2,0)))</f>
        <v>2</v>
      </c>
      <c r="AL731">
        <v>2</v>
      </c>
      <c r="AM731" s="64">
        <f>IF(W731&gt;0,VLOOKUP(B731,EnrollmentEthnicityFreeMealsSch!B:E,4,FALSE),0)/3</f>
        <v>48.333333333333336</v>
      </c>
    </row>
    <row r="732" spans="1:39" ht="15" customHeight="1">
      <c r="A732" t="str">
        <f>VLOOKUP(B732,'PUBLIC &amp; PRIVATE'!D:I,6,FALSE)</f>
        <v>3419</v>
      </c>
      <c r="B732" s="33" t="s">
        <v>724</v>
      </c>
      <c r="C732" s="2" t="str">
        <f>VLOOKUP(B732,'PUBLIC &amp; PRIVATE'!D:H,2,FALSE)</f>
        <v>803 W Indian Creek Dr</v>
      </c>
      <c r="D732" s="2" t="str">
        <f>VLOOKUP(B732,'PUBLIC &amp; PRIVATE'!D:H,3,FALSE)</f>
        <v>Trafalgar</v>
      </c>
      <c r="E732" s="2" t="str">
        <f>VLOOKUP(C732,'PUBLIC &amp; PRIVATE'!E:I,4,FALSE)</f>
        <v>46181-9549</v>
      </c>
      <c r="F732" s="2"/>
      <c r="G732" s="2"/>
      <c r="H732" s="2"/>
      <c r="I732" s="4">
        <f t="shared" si="160"/>
        <v>0</v>
      </c>
      <c r="J732" s="13">
        <f t="shared" si="161"/>
        <v>0</v>
      </c>
      <c r="K732" s="13">
        <f t="shared" si="162"/>
        <v>0</v>
      </c>
      <c r="L732" s="2"/>
      <c r="M732" s="2"/>
      <c r="N732" s="2"/>
      <c r="O732" s="4">
        <f t="shared" si="163"/>
        <v>0</v>
      </c>
      <c r="P732" s="13">
        <f t="shared" si="164"/>
        <v>0</v>
      </c>
      <c r="Q732" s="13">
        <f t="shared" si="165"/>
        <v>0</v>
      </c>
      <c r="R732" s="2"/>
      <c r="S732" s="2"/>
      <c r="T732" s="2"/>
      <c r="U732" s="4">
        <f t="shared" si="154"/>
        <v>0</v>
      </c>
      <c r="V732" s="13">
        <f t="shared" si="155"/>
        <v>0</v>
      </c>
      <c r="W732" s="13">
        <f t="shared" si="156"/>
        <v>0</v>
      </c>
      <c r="X732" s="2">
        <v>151</v>
      </c>
      <c r="Y732" s="2">
        <v>148</v>
      </c>
      <c r="Z732" s="4">
        <f t="shared" si="157"/>
        <v>299</v>
      </c>
      <c r="AA732" s="13">
        <f t="shared" si="158"/>
        <v>29.900000000000002</v>
      </c>
      <c r="AB732" s="13">
        <f>Z732+AA732</f>
        <v>328.9</v>
      </c>
      <c r="AC732" s="2">
        <v>170</v>
      </c>
      <c r="AD732" s="2">
        <v>176</v>
      </c>
      <c r="AE732" s="4">
        <f t="shared" si="159"/>
        <v>346</v>
      </c>
      <c r="AF732" s="15">
        <f>AE732*0.1</f>
        <v>34.6</v>
      </c>
      <c r="AG732" s="22">
        <f>AE732+AF732</f>
        <v>380.6</v>
      </c>
      <c r="AH732" s="64">
        <f t="shared" si="166"/>
        <v>76.12</v>
      </c>
      <c r="AJ732">
        <f t="shared" si="167"/>
        <v>1</v>
      </c>
      <c r="AK732">
        <f>IF(W732&gt;0,2,IF(AB732&gt;0,2,IF(AG732&gt;0,2,0)))</f>
        <v>2</v>
      </c>
      <c r="AL732">
        <v>2</v>
      </c>
      <c r="AM732" s="64">
        <f>IF(W732&gt;0,VLOOKUP(B732,EnrollmentEthnicityFreeMealsSch!B:E,4,FALSE),0)/3</f>
        <v>0</v>
      </c>
    </row>
    <row r="733" spans="1:39" ht="15" customHeight="1">
      <c r="A733" t="str">
        <f>VLOOKUP(B733,'PUBLIC &amp; PRIVATE'!D:I,6,FALSE)</f>
        <v>3521</v>
      </c>
      <c r="B733" s="33" t="s">
        <v>725</v>
      </c>
      <c r="C733" s="2" t="str">
        <f>VLOOKUP(B733,'PUBLIC &amp; PRIVATE'!D:H,2,FALSE)</f>
        <v>215 E 4th St</v>
      </c>
      <c r="D733" s="2" t="str">
        <f>VLOOKUP(B733,'PUBLIC &amp; PRIVATE'!D:H,3,FALSE)</f>
        <v>Bicknell</v>
      </c>
      <c r="E733" s="2" t="str">
        <f>VLOOKUP(C733,'PUBLIC &amp; PRIVATE'!E:I,4,FALSE)</f>
        <v>47512-1899</v>
      </c>
      <c r="F733" s="2">
        <v>120</v>
      </c>
      <c r="G733" s="2">
        <v>102</v>
      </c>
      <c r="H733" s="2">
        <v>95</v>
      </c>
      <c r="I733" s="4">
        <f t="shared" si="160"/>
        <v>317</v>
      </c>
      <c r="J733" s="13">
        <f t="shared" si="161"/>
        <v>31.700000000000003</v>
      </c>
      <c r="K733" s="13">
        <f t="shared" si="162"/>
        <v>348.7</v>
      </c>
      <c r="L733" s="2"/>
      <c r="M733" s="2"/>
      <c r="N733" s="2"/>
      <c r="O733" s="4">
        <f t="shared" si="163"/>
        <v>0</v>
      </c>
      <c r="P733" s="13">
        <f t="shared" si="164"/>
        <v>0</v>
      </c>
      <c r="Q733" s="13">
        <f t="shared" si="165"/>
        <v>0</v>
      </c>
      <c r="R733" s="2"/>
      <c r="S733" s="2"/>
      <c r="T733" s="2"/>
      <c r="U733" s="4">
        <f t="shared" si="154"/>
        <v>0</v>
      </c>
      <c r="V733" s="13">
        <f t="shared" si="155"/>
        <v>0</v>
      </c>
      <c r="W733" s="13">
        <f t="shared" si="156"/>
        <v>0</v>
      </c>
      <c r="X733" s="2"/>
      <c r="Y733" s="2"/>
      <c r="Z733" s="4">
        <f t="shared" si="157"/>
        <v>0</v>
      </c>
      <c r="AA733" s="13">
        <f t="shared" si="158"/>
        <v>0</v>
      </c>
      <c r="AB733" s="13">
        <f>Z733+AA733</f>
        <v>0</v>
      </c>
      <c r="AC733" s="2"/>
      <c r="AD733" s="2"/>
      <c r="AE733" s="4">
        <f t="shared" si="159"/>
        <v>0</v>
      </c>
      <c r="AF733" s="15">
        <f>AE733*0.1</f>
        <v>0</v>
      </c>
      <c r="AG733" s="22">
        <f>AE733+AF733</f>
        <v>0</v>
      </c>
      <c r="AH733" s="64">
        <f t="shared" si="166"/>
        <v>0</v>
      </c>
      <c r="AJ733">
        <f t="shared" si="167"/>
        <v>0</v>
      </c>
      <c r="AK733">
        <f>IF(W733&gt;0,2,IF(AB733&gt;0,2,IF(AG733&gt;0,2,0)))</f>
        <v>0</v>
      </c>
      <c r="AL733">
        <v>2</v>
      </c>
      <c r="AM733" s="64">
        <f>IF(W733&gt;0,VLOOKUP(B733,EnrollmentEthnicityFreeMealsSch!B:E,4,FALSE),0)/3</f>
        <v>0</v>
      </c>
    </row>
    <row r="734" spans="1:39" ht="15" customHeight="1">
      <c r="A734" t="str">
        <f>VLOOKUP(B734,'PUBLIC &amp; PRIVATE'!D:I,6,FALSE)</f>
        <v>3537</v>
      </c>
      <c r="B734" s="33" t="s">
        <v>726</v>
      </c>
      <c r="C734" s="2" t="str">
        <f>VLOOKUP(B734,'PUBLIC &amp; PRIVATE'!D:H,2,FALSE)</f>
        <v>10890 N SR 159</v>
      </c>
      <c r="D734" s="2" t="str">
        <f>VLOOKUP(B734,'PUBLIC &amp; PRIVATE'!D:H,3,FALSE)</f>
        <v>Bicknell</v>
      </c>
      <c r="E734" s="2" t="str">
        <f>VLOOKUP(C734,'PUBLIC &amp; PRIVATE'!E:I,4,FALSE)</f>
        <v>47512-0000</v>
      </c>
      <c r="F734" s="2"/>
      <c r="G734" s="2"/>
      <c r="H734" s="2"/>
      <c r="I734" s="4">
        <f t="shared" si="160"/>
        <v>0</v>
      </c>
      <c r="J734" s="13">
        <f t="shared" si="161"/>
        <v>0</v>
      </c>
      <c r="K734" s="13">
        <f t="shared" si="162"/>
        <v>0</v>
      </c>
      <c r="L734" s="2"/>
      <c r="M734" s="2"/>
      <c r="N734" s="2"/>
      <c r="O734" s="4">
        <f t="shared" si="163"/>
        <v>0</v>
      </c>
      <c r="P734" s="13">
        <f t="shared" si="164"/>
        <v>0</v>
      </c>
      <c r="Q734" s="13">
        <f t="shared" si="165"/>
        <v>0</v>
      </c>
      <c r="R734" s="2"/>
      <c r="S734" s="2">
        <v>112</v>
      </c>
      <c r="T734" s="2">
        <v>104</v>
      </c>
      <c r="U734" s="4">
        <f t="shared" si="154"/>
        <v>216</v>
      </c>
      <c r="V734" s="13">
        <f t="shared" si="155"/>
        <v>21.6</v>
      </c>
      <c r="W734" s="13">
        <f t="shared" si="156"/>
        <v>237.6</v>
      </c>
      <c r="X734" s="2">
        <v>93</v>
      </c>
      <c r="Y734" s="2">
        <v>100</v>
      </c>
      <c r="Z734" s="4">
        <f t="shared" si="157"/>
        <v>193</v>
      </c>
      <c r="AA734" s="13">
        <f t="shared" si="158"/>
        <v>19.3</v>
      </c>
      <c r="AB734" s="13">
        <f>Z734+AA734</f>
        <v>212.3</v>
      </c>
      <c r="AC734" s="2">
        <v>109</v>
      </c>
      <c r="AD734" s="2">
        <v>91</v>
      </c>
      <c r="AE734" s="4">
        <f t="shared" si="159"/>
        <v>200</v>
      </c>
      <c r="AF734" s="15">
        <f>AE734*0.1</f>
        <v>20</v>
      </c>
      <c r="AG734" s="22">
        <f>AE734+AF734</f>
        <v>220</v>
      </c>
      <c r="AH734" s="64">
        <f t="shared" si="166"/>
        <v>44</v>
      </c>
      <c r="AJ734">
        <f t="shared" si="167"/>
        <v>1</v>
      </c>
      <c r="AK734">
        <f>IF(W734&gt;0,2,IF(AB734&gt;0,2,IF(AG734&gt;0,2,0)))</f>
        <v>2</v>
      </c>
      <c r="AL734">
        <v>2</v>
      </c>
      <c r="AM734" s="64">
        <f>IF(W734&gt;0,VLOOKUP(B734,EnrollmentEthnicityFreeMealsSch!B:E,4,FALSE),0)/3</f>
        <v>113.66666666666667</v>
      </c>
    </row>
    <row r="735" spans="1:39" ht="15" customHeight="1">
      <c r="A735" t="str">
        <f>VLOOKUP(B735,'PUBLIC &amp; PRIVATE'!D:I,6,FALSE)</f>
        <v>3545</v>
      </c>
      <c r="B735" s="33" t="s">
        <v>727</v>
      </c>
      <c r="C735" s="2" t="str">
        <f>VLOOKUP(B735,'PUBLIC &amp; PRIVATE'!D:H,2,FALSE)</f>
        <v>7820 N Camp Arthur Rd</v>
      </c>
      <c r="D735" s="2" t="str">
        <f>VLOOKUP(B735,'PUBLIC &amp; PRIVATE'!D:H,3,FALSE)</f>
        <v>Bruceville</v>
      </c>
      <c r="E735" s="2" t="str">
        <f>VLOOKUP(C735,'PUBLIC &amp; PRIVATE'!E:I,4,FALSE)</f>
        <v>47516-9801</v>
      </c>
      <c r="F735" s="2"/>
      <c r="G735" s="2"/>
      <c r="H735" s="2"/>
      <c r="I735" s="4">
        <f t="shared" si="160"/>
        <v>0</v>
      </c>
      <c r="J735" s="13">
        <f t="shared" si="161"/>
        <v>0</v>
      </c>
      <c r="K735" s="13">
        <f t="shared" si="162"/>
        <v>0</v>
      </c>
      <c r="L735" s="2">
        <v>93</v>
      </c>
      <c r="M735" s="2">
        <v>110</v>
      </c>
      <c r="N735" s="2">
        <v>105</v>
      </c>
      <c r="O735" s="4">
        <f t="shared" si="163"/>
        <v>308</v>
      </c>
      <c r="P735" s="13">
        <f t="shared" si="164"/>
        <v>30.8</v>
      </c>
      <c r="Q735" s="13">
        <f t="shared" si="165"/>
        <v>338.8</v>
      </c>
      <c r="R735" s="2">
        <v>100</v>
      </c>
      <c r="S735" s="2"/>
      <c r="T735" s="2"/>
      <c r="U735" s="4">
        <f t="shared" si="154"/>
        <v>100</v>
      </c>
      <c r="V735" s="13">
        <f t="shared" si="155"/>
        <v>10</v>
      </c>
      <c r="W735" s="13">
        <f t="shared" si="156"/>
        <v>110</v>
      </c>
      <c r="X735" s="2"/>
      <c r="Y735" s="2"/>
      <c r="Z735" s="4">
        <f t="shared" si="157"/>
        <v>0</v>
      </c>
      <c r="AA735" s="13">
        <f t="shared" si="158"/>
        <v>0</v>
      </c>
      <c r="AB735" s="13">
        <f>Z735+AA735</f>
        <v>0</v>
      </c>
      <c r="AC735" s="2"/>
      <c r="AD735" s="2"/>
      <c r="AE735" s="4">
        <f t="shared" si="159"/>
        <v>0</v>
      </c>
      <c r="AF735" s="15">
        <f>AE735*0.1</f>
        <v>0</v>
      </c>
      <c r="AG735" s="22">
        <f>AE735+AF735</f>
        <v>0</v>
      </c>
      <c r="AH735" s="64">
        <f t="shared" si="166"/>
        <v>0</v>
      </c>
      <c r="AJ735">
        <f t="shared" si="167"/>
        <v>0</v>
      </c>
      <c r="AK735">
        <f>IF(W735&gt;0,2,IF(AB735&gt;0,2,IF(AG735&gt;0,2,0)))</f>
        <v>2</v>
      </c>
      <c r="AL735">
        <v>2</v>
      </c>
      <c r="AM735" s="64">
        <f>IF(W735&gt;0,VLOOKUP(B735,EnrollmentEthnicityFreeMealsSch!B:E,4,FALSE),0)/3</f>
        <v>81.333333333333329</v>
      </c>
    </row>
    <row r="736" spans="1:39" ht="15" customHeight="1">
      <c r="A736" t="str">
        <f>VLOOKUP(B736,'PUBLIC &amp; PRIVATE'!D:I,6,FALSE)</f>
        <v>3489</v>
      </c>
      <c r="B736" s="33" t="s">
        <v>728</v>
      </c>
      <c r="C736" s="2" t="str">
        <f>VLOOKUP(B736,'PUBLIC &amp; PRIVATE'!D:H,2,FALSE)</f>
        <v>6078 E SR 61</v>
      </c>
      <c r="D736" s="2" t="str">
        <f>VLOOKUP(B736,'PUBLIC &amp; PRIVATE'!D:H,3,FALSE)</f>
        <v>Vincennes</v>
      </c>
      <c r="E736" s="2" t="str">
        <f>VLOOKUP(C736,'PUBLIC &amp; PRIVATE'!E:I,4,FALSE)</f>
        <v>47591-0000</v>
      </c>
      <c r="F736" s="2">
        <v>91</v>
      </c>
      <c r="G736" s="2">
        <v>103</v>
      </c>
      <c r="H736" s="2">
        <v>79</v>
      </c>
      <c r="I736" s="4">
        <f t="shared" si="160"/>
        <v>273</v>
      </c>
      <c r="J736" s="13">
        <f t="shared" si="161"/>
        <v>27.3</v>
      </c>
      <c r="K736" s="13">
        <f t="shared" si="162"/>
        <v>300.3</v>
      </c>
      <c r="L736" s="2">
        <v>96</v>
      </c>
      <c r="M736" s="2">
        <v>109</v>
      </c>
      <c r="N736" s="2">
        <v>110</v>
      </c>
      <c r="O736" s="4">
        <f t="shared" si="163"/>
        <v>315</v>
      </c>
      <c r="P736" s="13">
        <f t="shared" si="164"/>
        <v>31.5</v>
      </c>
      <c r="Q736" s="13">
        <f t="shared" si="165"/>
        <v>346.5</v>
      </c>
      <c r="R736" s="2">
        <v>99</v>
      </c>
      <c r="S736" s="2"/>
      <c r="T736" s="2"/>
      <c r="U736" s="4">
        <f t="shared" si="154"/>
        <v>99</v>
      </c>
      <c r="V736" s="13">
        <f t="shared" si="155"/>
        <v>9.9</v>
      </c>
      <c r="W736" s="13">
        <f t="shared" si="156"/>
        <v>108.9</v>
      </c>
      <c r="X736" s="2"/>
      <c r="Y736" s="2"/>
      <c r="Z736" s="4">
        <f t="shared" si="157"/>
        <v>0</v>
      </c>
      <c r="AA736" s="13">
        <f t="shared" si="158"/>
        <v>0</v>
      </c>
      <c r="AB736" s="13">
        <f>Z736+AA736</f>
        <v>0</v>
      </c>
      <c r="AC736" s="2"/>
      <c r="AD736" s="2"/>
      <c r="AE736" s="4">
        <f t="shared" si="159"/>
        <v>0</v>
      </c>
      <c r="AF736" s="15">
        <f>AE736*0.1</f>
        <v>0</v>
      </c>
      <c r="AG736" s="22">
        <f>AE736+AF736</f>
        <v>0</v>
      </c>
      <c r="AH736" s="64">
        <f t="shared" si="166"/>
        <v>0</v>
      </c>
      <c r="AJ736">
        <f t="shared" si="167"/>
        <v>0</v>
      </c>
      <c r="AK736">
        <f>IF(W736&gt;0,2,IF(AB736&gt;0,2,IF(AG736&gt;0,2,0)))</f>
        <v>2</v>
      </c>
      <c r="AL736">
        <v>2</v>
      </c>
      <c r="AM736" s="64">
        <f>IF(W736&gt;0,VLOOKUP(B736,EnrollmentEthnicityFreeMealsSch!B:E,4,FALSE),0)/3</f>
        <v>77.666666666666671</v>
      </c>
    </row>
    <row r="737" spans="1:39" ht="15" customHeight="1">
      <c r="A737" t="str">
        <f>VLOOKUP(B737,'PUBLIC &amp; PRIVATE'!D:I,6,FALSE)</f>
        <v>3490</v>
      </c>
      <c r="B737" s="33" t="s">
        <v>729</v>
      </c>
      <c r="C737" s="2" t="str">
        <f>VLOOKUP(B737,'PUBLIC &amp; PRIVATE'!D:H,2,FALSE)</f>
        <v>6136 E SR 61</v>
      </c>
      <c r="D737" s="2" t="str">
        <f>VLOOKUP(B737,'PUBLIC &amp; PRIVATE'!D:H,3,FALSE)</f>
        <v>Vincennes</v>
      </c>
      <c r="E737" s="2" t="str">
        <f>VLOOKUP(C737,'PUBLIC &amp; PRIVATE'!E:I,4,FALSE)</f>
        <v>47591-9803</v>
      </c>
      <c r="F737" s="2"/>
      <c r="G737" s="2"/>
      <c r="H737" s="2"/>
      <c r="I737" s="4">
        <f t="shared" si="160"/>
        <v>0</v>
      </c>
      <c r="J737" s="13">
        <f t="shared" si="161"/>
        <v>0</v>
      </c>
      <c r="K737" s="13">
        <f t="shared" si="162"/>
        <v>0</v>
      </c>
      <c r="L737" s="2"/>
      <c r="M737" s="2"/>
      <c r="N737" s="2"/>
      <c r="O737" s="4">
        <f t="shared" si="163"/>
        <v>0</v>
      </c>
      <c r="P737" s="13">
        <f t="shared" si="164"/>
        <v>0</v>
      </c>
      <c r="Q737" s="13">
        <f t="shared" si="165"/>
        <v>0</v>
      </c>
      <c r="R737" s="2"/>
      <c r="S737" s="2">
        <v>102</v>
      </c>
      <c r="T737" s="2">
        <v>87</v>
      </c>
      <c r="U737" s="4">
        <f t="shared" si="154"/>
        <v>189</v>
      </c>
      <c r="V737" s="13">
        <f t="shared" si="155"/>
        <v>18.900000000000002</v>
      </c>
      <c r="W737" s="13">
        <f t="shared" si="156"/>
        <v>207.9</v>
      </c>
      <c r="X737" s="2">
        <v>84</v>
      </c>
      <c r="Y737" s="2">
        <v>105</v>
      </c>
      <c r="Z737" s="4">
        <f t="shared" si="157"/>
        <v>189</v>
      </c>
      <c r="AA737" s="13">
        <f t="shared" si="158"/>
        <v>18.900000000000002</v>
      </c>
      <c r="AB737" s="13">
        <f>Z737+AA737</f>
        <v>207.9</v>
      </c>
      <c r="AC737" s="2">
        <v>90</v>
      </c>
      <c r="AD737" s="2">
        <v>81</v>
      </c>
      <c r="AE737" s="4">
        <f t="shared" si="159"/>
        <v>171</v>
      </c>
      <c r="AF737" s="15">
        <f>AE737*0.1</f>
        <v>17.100000000000001</v>
      </c>
      <c r="AG737" s="22">
        <f>AE737+AF737</f>
        <v>188.1</v>
      </c>
      <c r="AH737" s="64">
        <f t="shared" si="166"/>
        <v>37.619999999999997</v>
      </c>
      <c r="AJ737">
        <f t="shared" si="167"/>
        <v>1</v>
      </c>
      <c r="AK737">
        <f>IF(W737&gt;0,2,IF(AB737&gt;0,2,IF(AG737&gt;0,2,0)))</f>
        <v>2</v>
      </c>
      <c r="AL737">
        <v>2</v>
      </c>
      <c r="AM737" s="64">
        <f>IF(W737&gt;0,VLOOKUP(B737,EnrollmentEthnicityFreeMealsSch!B:E,4,FALSE),0)/3</f>
        <v>55.333333333333336</v>
      </c>
    </row>
    <row r="738" spans="1:39" ht="15" customHeight="1">
      <c r="A738" t="str">
        <f>VLOOKUP(B738,'PUBLIC &amp; PRIVATE'!D:I,6,FALSE)</f>
        <v>3509</v>
      </c>
      <c r="B738" s="33" t="s">
        <v>730</v>
      </c>
      <c r="C738" s="2" t="str">
        <f>VLOOKUP(B738,'PUBLIC &amp; PRIVATE'!D:H,2,FALSE)</f>
        <v>2600 Wabash Avenue</v>
      </c>
      <c r="D738" s="2" t="str">
        <f>VLOOKUP(B738,'PUBLIC &amp; PRIVATE'!D:H,3,FALSE)</f>
        <v>Vincennes</v>
      </c>
      <c r="E738" s="2" t="str">
        <f>VLOOKUP(C738,'PUBLIC &amp; PRIVATE'!E:I,4,FALSE)</f>
        <v>47591-6413</v>
      </c>
      <c r="F738" s="2">
        <v>97</v>
      </c>
      <c r="G738" s="2">
        <v>97</v>
      </c>
      <c r="H738" s="2">
        <v>77</v>
      </c>
      <c r="I738" s="4">
        <f t="shared" si="160"/>
        <v>271</v>
      </c>
      <c r="J738" s="13">
        <f t="shared" si="161"/>
        <v>27.1</v>
      </c>
      <c r="K738" s="13">
        <f t="shared" si="162"/>
        <v>298.10000000000002</v>
      </c>
      <c r="L738" s="2">
        <v>77</v>
      </c>
      <c r="M738" s="2">
        <v>76</v>
      </c>
      <c r="N738" s="2">
        <v>85</v>
      </c>
      <c r="O738" s="4">
        <f t="shared" si="163"/>
        <v>238</v>
      </c>
      <c r="P738" s="13">
        <f t="shared" si="164"/>
        <v>23.8</v>
      </c>
      <c r="Q738" s="13">
        <f t="shared" si="165"/>
        <v>261.8</v>
      </c>
      <c r="R738" s="2"/>
      <c r="S738" s="2"/>
      <c r="T738" s="2"/>
      <c r="U738" s="4">
        <f t="shared" si="154"/>
        <v>0</v>
      </c>
      <c r="V738" s="13">
        <f t="shared" si="155"/>
        <v>0</v>
      </c>
      <c r="W738" s="13">
        <f t="shared" si="156"/>
        <v>0</v>
      </c>
      <c r="X738" s="2"/>
      <c r="Y738" s="2"/>
      <c r="Z738" s="4">
        <f t="shared" si="157"/>
        <v>0</v>
      </c>
      <c r="AA738" s="13">
        <f t="shared" si="158"/>
        <v>0</v>
      </c>
      <c r="AB738" s="13">
        <f>Z738+AA738</f>
        <v>0</v>
      </c>
      <c r="AC738" s="2"/>
      <c r="AD738" s="2"/>
      <c r="AE738" s="4">
        <f t="shared" si="159"/>
        <v>0</v>
      </c>
      <c r="AF738" s="15">
        <f>AE738*0.1</f>
        <v>0</v>
      </c>
      <c r="AG738" s="22">
        <f>AE738+AF738</f>
        <v>0</v>
      </c>
      <c r="AH738" s="64">
        <f t="shared" si="166"/>
        <v>0</v>
      </c>
      <c r="AJ738">
        <f t="shared" si="167"/>
        <v>0</v>
      </c>
      <c r="AK738">
        <f>IF(W738&gt;0,2,IF(AB738&gt;0,2,IF(AG738&gt;0,2,0)))</f>
        <v>0</v>
      </c>
      <c r="AL738">
        <v>2</v>
      </c>
      <c r="AM738" s="64">
        <f>IF(W738&gt;0,VLOOKUP(B738,EnrollmentEthnicityFreeMealsSch!B:E,4,FALSE),0)/3</f>
        <v>0</v>
      </c>
    </row>
    <row r="739" spans="1:39" ht="15" customHeight="1">
      <c r="A739" t="str">
        <f>VLOOKUP(B739,'PUBLIC &amp; PRIVATE'!D:I,6,FALSE)</f>
        <v>3553</v>
      </c>
      <c r="B739" s="33" t="s">
        <v>731</v>
      </c>
      <c r="C739" s="2" t="str">
        <f>VLOOKUP(B739,'PUBLIC &amp; PRIVATE'!D:H,2,FALSE)</f>
        <v>1545 S Hart Street Road</v>
      </c>
      <c r="D739" s="2" t="str">
        <f>VLOOKUP(B739,'PUBLIC &amp; PRIVATE'!D:H,3,FALSE)</f>
        <v>Vincennes</v>
      </c>
      <c r="E739" s="2" t="str">
        <f>VLOOKUP(C739,'PUBLIC &amp; PRIVATE'!E:I,4,FALSE)</f>
        <v>47591-0000</v>
      </c>
      <c r="F739" s="2"/>
      <c r="G739" s="2"/>
      <c r="H739" s="2"/>
      <c r="I739" s="4">
        <f t="shared" si="160"/>
        <v>0</v>
      </c>
      <c r="J739" s="13">
        <f t="shared" si="161"/>
        <v>0</v>
      </c>
      <c r="K739" s="13">
        <f t="shared" si="162"/>
        <v>0</v>
      </c>
      <c r="L739" s="2"/>
      <c r="M739" s="2"/>
      <c r="N739" s="2"/>
      <c r="O739" s="4">
        <f t="shared" si="163"/>
        <v>0</v>
      </c>
      <c r="P739" s="13">
        <f t="shared" si="164"/>
        <v>0</v>
      </c>
      <c r="Q739" s="13">
        <f t="shared" si="165"/>
        <v>0</v>
      </c>
      <c r="R739" s="2"/>
      <c r="S739" s="2"/>
      <c r="T739" s="2"/>
      <c r="U739" s="4">
        <f t="shared" si="154"/>
        <v>0</v>
      </c>
      <c r="V739" s="13">
        <f t="shared" si="155"/>
        <v>0</v>
      </c>
      <c r="W739" s="13">
        <f t="shared" si="156"/>
        <v>0</v>
      </c>
      <c r="X739" s="2">
        <v>211</v>
      </c>
      <c r="Y739" s="2">
        <v>169</v>
      </c>
      <c r="Z739" s="4">
        <f t="shared" si="157"/>
        <v>380</v>
      </c>
      <c r="AA739" s="13">
        <f t="shared" si="158"/>
        <v>38</v>
      </c>
      <c r="AB739" s="13">
        <f>Z739+AA739</f>
        <v>418</v>
      </c>
      <c r="AC739" s="2">
        <v>172</v>
      </c>
      <c r="AD739" s="2">
        <v>191</v>
      </c>
      <c r="AE739" s="4">
        <f t="shared" si="159"/>
        <v>363</v>
      </c>
      <c r="AF739" s="15">
        <f>AE739*0.1</f>
        <v>36.300000000000004</v>
      </c>
      <c r="AG739" s="22">
        <f>AE739+AF739</f>
        <v>399.3</v>
      </c>
      <c r="AH739" s="64">
        <f t="shared" si="166"/>
        <v>79.860000000000014</v>
      </c>
      <c r="AJ739">
        <f t="shared" si="167"/>
        <v>1</v>
      </c>
      <c r="AK739">
        <f>IF(W739&gt;0,2,IF(AB739&gt;0,2,IF(AG739&gt;0,2,0)))</f>
        <v>2</v>
      </c>
      <c r="AL739">
        <v>2</v>
      </c>
      <c r="AM739" s="64">
        <f>IF(W739&gt;0,VLOOKUP(B739,EnrollmentEthnicityFreeMealsSch!B:E,4,FALSE),0)/3</f>
        <v>0</v>
      </c>
    </row>
    <row r="740" spans="1:39" ht="15" customHeight="1">
      <c r="A740" t="str">
        <f>VLOOKUP(B740,'PUBLIC &amp; PRIVATE'!D:I,6,FALSE)</f>
        <v>3557</v>
      </c>
      <c r="B740" s="33" t="s">
        <v>732</v>
      </c>
      <c r="C740" s="2" t="str">
        <f>VLOOKUP(B740,'PUBLIC &amp; PRIVATE'!D:H,2,FALSE)</f>
        <v>1926 S Richard Bauer Drive</v>
      </c>
      <c r="D740" s="2" t="str">
        <f>VLOOKUP(B740,'PUBLIC &amp; PRIVATE'!D:H,3,FALSE)</f>
        <v>Vincennes</v>
      </c>
      <c r="E740" s="2" t="str">
        <f>VLOOKUP(C740,'PUBLIC &amp; PRIVATE'!E:I,4,FALSE)</f>
        <v>47591</v>
      </c>
      <c r="F740" s="2"/>
      <c r="G740" s="2"/>
      <c r="H740" s="2"/>
      <c r="I740" s="4">
        <f t="shared" si="160"/>
        <v>0</v>
      </c>
      <c r="J740" s="13">
        <f t="shared" si="161"/>
        <v>0</v>
      </c>
      <c r="K740" s="13">
        <f t="shared" si="162"/>
        <v>0</v>
      </c>
      <c r="L740" s="2"/>
      <c r="M740" s="2"/>
      <c r="N740" s="2"/>
      <c r="O740" s="4">
        <f t="shared" si="163"/>
        <v>0</v>
      </c>
      <c r="P740" s="13">
        <f t="shared" si="164"/>
        <v>0</v>
      </c>
      <c r="Q740" s="13">
        <f t="shared" si="165"/>
        <v>0</v>
      </c>
      <c r="R740" s="2">
        <v>201</v>
      </c>
      <c r="S740" s="2">
        <v>192</v>
      </c>
      <c r="T740" s="2">
        <v>211</v>
      </c>
      <c r="U740" s="4">
        <f t="shared" si="154"/>
        <v>604</v>
      </c>
      <c r="V740" s="13">
        <f t="shared" si="155"/>
        <v>60.400000000000006</v>
      </c>
      <c r="W740" s="13">
        <f t="shared" si="156"/>
        <v>664.4</v>
      </c>
      <c r="X740" s="2"/>
      <c r="Y740" s="2"/>
      <c r="Z740" s="4">
        <f t="shared" si="157"/>
        <v>0</v>
      </c>
      <c r="AA740" s="13">
        <f t="shared" si="158"/>
        <v>0</v>
      </c>
      <c r="AB740" s="13">
        <f>Z740+AA740</f>
        <v>0</v>
      </c>
      <c r="AC740" s="2"/>
      <c r="AD740" s="2"/>
      <c r="AE740" s="4">
        <f t="shared" si="159"/>
        <v>0</v>
      </c>
      <c r="AF740" s="15">
        <f>AE740*0.1</f>
        <v>0</v>
      </c>
      <c r="AG740" s="22">
        <f>AE740+AF740</f>
        <v>0</v>
      </c>
      <c r="AH740" s="64">
        <f t="shared" si="166"/>
        <v>0</v>
      </c>
      <c r="AJ740">
        <f t="shared" si="167"/>
        <v>0</v>
      </c>
      <c r="AK740">
        <f>IF(W740&gt;0,2,IF(AB740&gt;0,2,IF(AG740&gt;0,2,0)))</f>
        <v>2</v>
      </c>
      <c r="AL740">
        <v>2</v>
      </c>
      <c r="AM740" s="64">
        <f>IF(W740&gt;0,VLOOKUP(B740,EnrollmentEthnicityFreeMealsSch!B:E,4,FALSE),0)/3</f>
        <v>128.66666666666666</v>
      </c>
    </row>
    <row r="741" spans="1:39" ht="15" customHeight="1">
      <c r="A741" t="str">
        <f>VLOOKUP(B741,'PUBLIC &amp; PRIVATE'!D:I,6,FALSE)</f>
        <v>3573</v>
      </c>
      <c r="B741" s="33" t="s">
        <v>733</v>
      </c>
      <c r="C741" s="2" t="str">
        <f>VLOOKUP(B741,'PUBLIC &amp; PRIVATE'!D:H,2,FALSE)</f>
        <v>1008 Upper 11th Street</v>
      </c>
      <c r="D741" s="2" t="str">
        <f>VLOOKUP(B741,'PUBLIC &amp; PRIVATE'!D:H,3,FALSE)</f>
        <v>Vincennes</v>
      </c>
      <c r="E741" s="2" t="str">
        <f>VLOOKUP(C741,'PUBLIC &amp; PRIVATE'!E:I,4,FALSE)</f>
        <v>47591-0000</v>
      </c>
      <c r="F741" s="2">
        <v>43</v>
      </c>
      <c r="G741" s="2">
        <v>40</v>
      </c>
      <c r="H741" s="2">
        <v>27</v>
      </c>
      <c r="I741" s="4">
        <f t="shared" si="160"/>
        <v>110</v>
      </c>
      <c r="J741" s="13">
        <f t="shared" si="161"/>
        <v>11</v>
      </c>
      <c r="K741" s="13">
        <f t="shared" si="162"/>
        <v>121</v>
      </c>
      <c r="L741" s="2">
        <v>31</v>
      </c>
      <c r="M741" s="2">
        <v>25</v>
      </c>
      <c r="N741" s="2">
        <v>38</v>
      </c>
      <c r="O741" s="4">
        <f t="shared" si="163"/>
        <v>94</v>
      </c>
      <c r="P741" s="13">
        <f t="shared" si="164"/>
        <v>9.4</v>
      </c>
      <c r="Q741" s="13">
        <f t="shared" si="165"/>
        <v>103.4</v>
      </c>
      <c r="R741" s="2"/>
      <c r="S741" s="2"/>
      <c r="T741" s="2"/>
      <c r="U741" s="4">
        <f t="shared" si="154"/>
        <v>0</v>
      </c>
      <c r="V741" s="13">
        <f t="shared" si="155"/>
        <v>0</v>
      </c>
      <c r="W741" s="13">
        <f t="shared" si="156"/>
        <v>0</v>
      </c>
      <c r="X741" s="2"/>
      <c r="Y741" s="2"/>
      <c r="Z741" s="4">
        <f t="shared" si="157"/>
        <v>0</v>
      </c>
      <c r="AA741" s="13">
        <f t="shared" si="158"/>
        <v>0</v>
      </c>
      <c r="AB741" s="13">
        <f>Z741+AA741</f>
        <v>0</v>
      </c>
      <c r="AC741" s="2"/>
      <c r="AD741" s="2"/>
      <c r="AE741" s="4">
        <f t="shared" si="159"/>
        <v>0</v>
      </c>
      <c r="AF741" s="15">
        <f>AE741*0.1</f>
        <v>0</v>
      </c>
      <c r="AG741" s="22">
        <f>AE741+AF741</f>
        <v>0</v>
      </c>
      <c r="AH741" s="64">
        <f t="shared" si="166"/>
        <v>0</v>
      </c>
      <c r="AJ741">
        <f t="shared" si="167"/>
        <v>0</v>
      </c>
      <c r="AK741">
        <f>IF(W741&gt;0,2,IF(AB741&gt;0,2,IF(AG741&gt;0,2,0)))</f>
        <v>0</v>
      </c>
      <c r="AL741">
        <v>2</v>
      </c>
      <c r="AM741" s="64">
        <f>IF(W741&gt;0,VLOOKUP(B741,EnrollmentEthnicityFreeMealsSch!B:E,4,FALSE),0)/3</f>
        <v>0</v>
      </c>
    </row>
    <row r="742" spans="1:39" ht="15" customHeight="1">
      <c r="A742" t="str">
        <f>VLOOKUP(B742,'PUBLIC &amp; PRIVATE'!D:I,6,FALSE)</f>
        <v>3577</v>
      </c>
      <c r="B742" s="33" t="s">
        <v>734</v>
      </c>
      <c r="C742" s="2" t="str">
        <f>VLOOKUP(B742,'PUBLIC &amp; PRIVATE'!D:H,2,FALSE)</f>
        <v>2116 N 2nd Street</v>
      </c>
      <c r="D742" s="2" t="str">
        <f>VLOOKUP(B742,'PUBLIC &amp; PRIVATE'!D:H,3,FALSE)</f>
        <v>Vincennes</v>
      </c>
      <c r="E742" s="2" t="str">
        <f>VLOOKUP(C742,'PUBLIC &amp; PRIVATE'!E:I,4,FALSE)</f>
        <v>47591-2495</v>
      </c>
      <c r="F742" s="2">
        <v>43</v>
      </c>
      <c r="G742" s="2">
        <v>49</v>
      </c>
      <c r="H742" s="2">
        <v>51</v>
      </c>
      <c r="I742" s="4">
        <f t="shared" si="160"/>
        <v>143</v>
      </c>
      <c r="J742" s="13">
        <f t="shared" si="161"/>
        <v>14.3</v>
      </c>
      <c r="K742" s="13">
        <f t="shared" si="162"/>
        <v>157.30000000000001</v>
      </c>
      <c r="L742" s="2">
        <v>50</v>
      </c>
      <c r="M742" s="2">
        <v>56</v>
      </c>
      <c r="N742" s="2">
        <v>44</v>
      </c>
      <c r="O742" s="4">
        <f t="shared" si="163"/>
        <v>150</v>
      </c>
      <c r="P742" s="13">
        <f t="shared" si="164"/>
        <v>15</v>
      </c>
      <c r="Q742" s="13">
        <f t="shared" si="165"/>
        <v>165</v>
      </c>
      <c r="R742" s="2"/>
      <c r="S742" s="2"/>
      <c r="T742" s="2"/>
      <c r="U742" s="4">
        <f t="shared" si="154"/>
        <v>0</v>
      </c>
      <c r="V742" s="13">
        <f t="shared" si="155"/>
        <v>0</v>
      </c>
      <c r="W742" s="13">
        <f t="shared" si="156"/>
        <v>0</v>
      </c>
      <c r="X742" s="2"/>
      <c r="Y742" s="2"/>
      <c r="Z742" s="4">
        <f t="shared" si="157"/>
        <v>0</v>
      </c>
      <c r="AA742" s="13">
        <f t="shared" si="158"/>
        <v>0</v>
      </c>
      <c r="AB742" s="13">
        <f>Z742+AA742</f>
        <v>0</v>
      </c>
      <c r="AC742" s="2"/>
      <c r="AD742" s="2"/>
      <c r="AE742" s="4">
        <f t="shared" si="159"/>
        <v>0</v>
      </c>
      <c r="AF742" s="15">
        <f>AE742*0.1</f>
        <v>0</v>
      </c>
      <c r="AG742" s="22">
        <f>AE742+AF742</f>
        <v>0</v>
      </c>
      <c r="AH742" s="64">
        <f t="shared" si="166"/>
        <v>0</v>
      </c>
      <c r="AJ742">
        <f t="shared" si="167"/>
        <v>0</v>
      </c>
      <c r="AK742">
        <f>IF(W742&gt;0,2,IF(AB742&gt;0,2,IF(AG742&gt;0,2,0)))</f>
        <v>0</v>
      </c>
      <c r="AL742">
        <v>2</v>
      </c>
      <c r="AM742" s="64">
        <f>IF(W742&gt;0,VLOOKUP(B742,EnrollmentEthnicityFreeMealsSch!B:E,4,FALSE),0)/3</f>
        <v>0</v>
      </c>
    </row>
    <row r="743" spans="1:39" ht="15" customHeight="1">
      <c r="A743" t="str">
        <f>VLOOKUP(B743,'PUBLIC &amp; PRIVATE'!D:I,6,FALSE)</f>
        <v>3581</v>
      </c>
      <c r="B743" s="33" t="s">
        <v>735</v>
      </c>
      <c r="C743" s="2" t="str">
        <f>VLOOKUP(B743,'PUBLIC &amp; PRIVATE'!D:H,2,FALSE)</f>
        <v>1513 Main Street</v>
      </c>
      <c r="D743" s="2" t="str">
        <f>VLOOKUP(B743,'PUBLIC &amp; PRIVATE'!D:H,3,FALSE)</f>
        <v>Vincennes</v>
      </c>
      <c r="E743" s="2" t="str">
        <f>VLOOKUP(C743,'PUBLIC &amp; PRIVATE'!E:I,4,FALSE)</f>
        <v>47591-0000</v>
      </c>
      <c r="F743" s="2">
        <v>63</v>
      </c>
      <c r="G743" s="2">
        <v>58</v>
      </c>
      <c r="H743" s="2">
        <v>54</v>
      </c>
      <c r="I743" s="4">
        <f t="shared" si="160"/>
        <v>175</v>
      </c>
      <c r="J743" s="13">
        <f t="shared" si="161"/>
        <v>17.5</v>
      </c>
      <c r="K743" s="13">
        <f t="shared" si="162"/>
        <v>192.5</v>
      </c>
      <c r="L743" s="2">
        <v>43</v>
      </c>
      <c r="M743" s="2">
        <v>66</v>
      </c>
      <c r="N743" s="2">
        <v>69</v>
      </c>
      <c r="O743" s="4">
        <f t="shared" si="163"/>
        <v>178</v>
      </c>
      <c r="P743" s="13">
        <f t="shared" si="164"/>
        <v>17.8</v>
      </c>
      <c r="Q743" s="13">
        <f t="shared" si="165"/>
        <v>195.8</v>
      </c>
      <c r="R743" s="2"/>
      <c r="S743" s="2"/>
      <c r="T743" s="2"/>
      <c r="U743" s="4">
        <f t="shared" si="154"/>
        <v>0</v>
      </c>
      <c r="V743" s="13">
        <f t="shared" si="155"/>
        <v>0</v>
      </c>
      <c r="W743" s="13">
        <f t="shared" si="156"/>
        <v>0</v>
      </c>
      <c r="X743" s="2"/>
      <c r="Y743" s="2"/>
      <c r="Z743" s="4">
        <f t="shared" si="157"/>
        <v>0</v>
      </c>
      <c r="AA743" s="13">
        <f t="shared" si="158"/>
        <v>0</v>
      </c>
      <c r="AB743" s="13">
        <f>Z743+AA743</f>
        <v>0</v>
      </c>
      <c r="AC743" s="2"/>
      <c r="AD743" s="2"/>
      <c r="AE743" s="4">
        <f t="shared" si="159"/>
        <v>0</v>
      </c>
      <c r="AF743" s="15">
        <f>AE743*0.1</f>
        <v>0</v>
      </c>
      <c r="AG743" s="22">
        <f>AE743+AF743</f>
        <v>0</v>
      </c>
      <c r="AH743" s="64">
        <f t="shared" si="166"/>
        <v>0</v>
      </c>
      <c r="AJ743">
        <f t="shared" si="167"/>
        <v>0</v>
      </c>
      <c r="AK743">
        <f>IF(W743&gt;0,2,IF(AB743&gt;0,2,IF(AG743&gt;0,2,0)))</f>
        <v>0</v>
      </c>
      <c r="AL743">
        <v>2</v>
      </c>
      <c r="AM743" s="64">
        <f>IF(W743&gt;0,VLOOKUP(B743,EnrollmentEthnicityFreeMealsSch!B:E,4,FALSE),0)/3</f>
        <v>0</v>
      </c>
    </row>
    <row r="744" spans="1:39" ht="15" customHeight="1">
      <c r="A744" t="str">
        <f>VLOOKUP(B744,'PUBLIC &amp; PRIVATE'!D:I,6,FALSE)</f>
        <v>3625</v>
      </c>
      <c r="B744" s="33" t="s">
        <v>736</v>
      </c>
      <c r="C744" s="2" t="str">
        <f>VLOOKUP(B744,'PUBLIC &amp; PRIVATE'!D:H,2,FALSE)</f>
        <v>5745 N 750 E</v>
      </c>
      <c r="D744" s="2" t="str">
        <f>VLOOKUP(B744,'PUBLIC &amp; PRIVATE'!D:H,3,FALSE)</f>
        <v>North Webster</v>
      </c>
      <c r="E744" s="2" t="str">
        <f>VLOOKUP(C744,'PUBLIC &amp; PRIVATE'!E:I,4,FALSE)</f>
        <v>46555-0000</v>
      </c>
      <c r="F744" s="2">
        <v>60</v>
      </c>
      <c r="G744" s="2">
        <v>76</v>
      </c>
      <c r="H744" s="2">
        <v>65</v>
      </c>
      <c r="I744" s="4">
        <f t="shared" si="160"/>
        <v>201</v>
      </c>
      <c r="J744" s="13">
        <f t="shared" si="161"/>
        <v>20.100000000000001</v>
      </c>
      <c r="K744" s="13">
        <f t="shared" si="162"/>
        <v>221.1</v>
      </c>
      <c r="L744" s="2">
        <v>79</v>
      </c>
      <c r="M744" s="2">
        <v>84</v>
      </c>
      <c r="N744" s="2">
        <v>80</v>
      </c>
      <c r="O744" s="4">
        <f t="shared" si="163"/>
        <v>243</v>
      </c>
      <c r="P744" s="13">
        <f t="shared" si="164"/>
        <v>24.3</v>
      </c>
      <c r="Q744" s="13">
        <f t="shared" si="165"/>
        <v>267.3</v>
      </c>
      <c r="R744" s="2"/>
      <c r="S744" s="2"/>
      <c r="T744" s="2"/>
      <c r="U744" s="4">
        <f t="shared" si="154"/>
        <v>0</v>
      </c>
      <c r="V744" s="13">
        <f t="shared" si="155"/>
        <v>0</v>
      </c>
      <c r="W744" s="13">
        <f t="shared" si="156"/>
        <v>0</v>
      </c>
      <c r="X744" s="2"/>
      <c r="Y744" s="2"/>
      <c r="Z744" s="4">
        <f t="shared" si="157"/>
        <v>0</v>
      </c>
      <c r="AA744" s="13">
        <f t="shared" si="158"/>
        <v>0</v>
      </c>
      <c r="AB744" s="13">
        <f>Z744+AA744</f>
        <v>0</v>
      </c>
      <c r="AC744" s="2"/>
      <c r="AD744" s="2"/>
      <c r="AE744" s="4">
        <f t="shared" si="159"/>
        <v>0</v>
      </c>
      <c r="AF744" s="15">
        <f>AE744*0.1</f>
        <v>0</v>
      </c>
      <c r="AG744" s="22">
        <f>AE744+AF744</f>
        <v>0</v>
      </c>
      <c r="AH744" s="64">
        <f t="shared" si="166"/>
        <v>0</v>
      </c>
      <c r="AJ744">
        <f t="shared" si="167"/>
        <v>0</v>
      </c>
      <c r="AK744">
        <f>IF(W744&gt;0,2,IF(AB744&gt;0,2,IF(AG744&gt;0,2,0)))</f>
        <v>0</v>
      </c>
      <c r="AL744">
        <v>2</v>
      </c>
      <c r="AM744" s="64">
        <f>IF(W744&gt;0,VLOOKUP(B744,EnrollmentEthnicityFreeMealsSch!B:E,4,FALSE),0)/3</f>
        <v>0</v>
      </c>
    </row>
    <row r="745" spans="1:39" ht="15" customHeight="1">
      <c r="A745" t="str">
        <f>VLOOKUP(B745,'PUBLIC &amp; PRIVATE'!D:I,6,FALSE)</f>
        <v>3630</v>
      </c>
      <c r="B745" s="33" t="s">
        <v>737</v>
      </c>
      <c r="C745" s="2" t="str">
        <f>VLOOKUP(B745,'PUBLIC &amp; PRIVATE'!D:H,2,FALSE)</f>
        <v>9850 N SR 13</v>
      </c>
      <c r="D745" s="2" t="str">
        <f>VLOOKUP(B745,'PUBLIC &amp; PRIVATE'!D:H,3,FALSE)</f>
        <v>Syracuse</v>
      </c>
      <c r="E745" s="2" t="str">
        <f>VLOOKUP(C745,'PUBLIC &amp; PRIVATE'!E:I,4,FALSE)</f>
        <v>46567-0000</v>
      </c>
      <c r="F745" s="2"/>
      <c r="G745" s="2"/>
      <c r="H745" s="2"/>
      <c r="I745" s="4">
        <f t="shared" si="160"/>
        <v>0</v>
      </c>
      <c r="J745" s="13">
        <f t="shared" si="161"/>
        <v>0</v>
      </c>
      <c r="K745" s="13">
        <f t="shared" si="162"/>
        <v>0</v>
      </c>
      <c r="L745" s="2"/>
      <c r="M745" s="2"/>
      <c r="N745" s="2"/>
      <c r="O745" s="4">
        <f t="shared" si="163"/>
        <v>0</v>
      </c>
      <c r="P745" s="13">
        <f t="shared" si="164"/>
        <v>0</v>
      </c>
      <c r="Q745" s="13">
        <f t="shared" si="165"/>
        <v>0</v>
      </c>
      <c r="R745" s="2">
        <v>188</v>
      </c>
      <c r="S745" s="2">
        <v>170</v>
      </c>
      <c r="T745" s="2">
        <v>191</v>
      </c>
      <c r="U745" s="4">
        <f t="shared" si="154"/>
        <v>549</v>
      </c>
      <c r="V745" s="13">
        <f t="shared" si="155"/>
        <v>54.900000000000006</v>
      </c>
      <c r="W745" s="13">
        <f t="shared" si="156"/>
        <v>603.9</v>
      </c>
      <c r="X745" s="2"/>
      <c r="Y745" s="2"/>
      <c r="Z745" s="4">
        <f t="shared" si="157"/>
        <v>0</v>
      </c>
      <c r="AA745" s="13">
        <f t="shared" si="158"/>
        <v>0</v>
      </c>
      <c r="AB745" s="13">
        <f>Z745+AA745</f>
        <v>0</v>
      </c>
      <c r="AC745" s="2"/>
      <c r="AD745" s="2"/>
      <c r="AE745" s="4">
        <f t="shared" si="159"/>
        <v>0</v>
      </c>
      <c r="AF745" s="15">
        <f>AE745*0.1</f>
        <v>0</v>
      </c>
      <c r="AG745" s="22">
        <f>AE745+AF745</f>
        <v>0</v>
      </c>
      <c r="AH745" s="64">
        <f t="shared" si="166"/>
        <v>0</v>
      </c>
      <c r="AJ745">
        <f t="shared" si="167"/>
        <v>0</v>
      </c>
      <c r="AK745">
        <f>IF(W745&gt;0,2,IF(AB745&gt;0,2,IF(AG745&gt;0,2,0)))</f>
        <v>2</v>
      </c>
      <c r="AL745">
        <v>2</v>
      </c>
      <c r="AM745" s="64">
        <f>IF(W745&gt;0,VLOOKUP(B745,EnrollmentEthnicityFreeMealsSch!B:E,4,FALSE),0)/3</f>
        <v>81.333333333333329</v>
      </c>
    </row>
    <row r="746" spans="1:39" ht="15" customHeight="1">
      <c r="A746" t="str">
        <f>VLOOKUP(B746,'PUBLIC &amp; PRIVATE'!D:I,6,FALSE)</f>
        <v>3635</v>
      </c>
      <c r="B746" s="33" t="s">
        <v>738</v>
      </c>
      <c r="C746" s="2" t="str">
        <f>VLOOKUP(B746,'PUBLIC &amp; PRIVATE'!D:H,2,FALSE)</f>
        <v>PO Box 548</v>
      </c>
      <c r="D746" s="2" t="str">
        <f>VLOOKUP(B746,'PUBLIC &amp; PRIVATE'!D:H,3,FALSE)</f>
        <v>Milford</v>
      </c>
      <c r="E746" s="2" t="str">
        <f>VLOOKUP(C746,'PUBLIC &amp; PRIVATE'!E:I,4,FALSE)</f>
        <v>46542-0548</v>
      </c>
      <c r="F746" s="2">
        <v>63</v>
      </c>
      <c r="G746" s="2">
        <v>45</v>
      </c>
      <c r="H746" s="2">
        <v>57</v>
      </c>
      <c r="I746" s="4">
        <f t="shared" si="160"/>
        <v>165</v>
      </c>
      <c r="J746" s="13">
        <f t="shared" si="161"/>
        <v>16.5</v>
      </c>
      <c r="K746" s="13">
        <f t="shared" si="162"/>
        <v>181.5</v>
      </c>
      <c r="L746" s="2">
        <v>68</v>
      </c>
      <c r="M746" s="2">
        <v>54</v>
      </c>
      <c r="N746" s="2">
        <v>64</v>
      </c>
      <c r="O746" s="4">
        <f t="shared" si="163"/>
        <v>186</v>
      </c>
      <c r="P746" s="13">
        <f t="shared" si="164"/>
        <v>18.600000000000001</v>
      </c>
      <c r="Q746" s="13">
        <f t="shared" si="165"/>
        <v>204.6</v>
      </c>
      <c r="R746" s="2">
        <v>81</v>
      </c>
      <c r="S746" s="2">
        <v>58</v>
      </c>
      <c r="T746" s="2">
        <v>67</v>
      </c>
      <c r="U746" s="4">
        <f t="shared" si="154"/>
        <v>206</v>
      </c>
      <c r="V746" s="13">
        <f t="shared" si="155"/>
        <v>20.6</v>
      </c>
      <c r="W746" s="13">
        <f t="shared" si="156"/>
        <v>226.6</v>
      </c>
      <c r="X746" s="2"/>
      <c r="Y746" s="2"/>
      <c r="Z746" s="4">
        <f t="shared" si="157"/>
        <v>0</v>
      </c>
      <c r="AA746" s="13">
        <f t="shared" si="158"/>
        <v>0</v>
      </c>
      <c r="AB746" s="13">
        <f>Z746+AA746</f>
        <v>0</v>
      </c>
      <c r="AC746" s="2"/>
      <c r="AD746" s="2"/>
      <c r="AE746" s="4">
        <f t="shared" si="159"/>
        <v>0</v>
      </c>
      <c r="AF746" s="15">
        <f>AE746*0.1</f>
        <v>0</v>
      </c>
      <c r="AG746" s="22">
        <f>AE746+AF746</f>
        <v>0</v>
      </c>
      <c r="AH746" s="64">
        <f t="shared" si="166"/>
        <v>0</v>
      </c>
      <c r="AJ746">
        <f t="shared" si="167"/>
        <v>0</v>
      </c>
      <c r="AK746">
        <f>IF(W746&gt;0,2,IF(AB746&gt;0,2,IF(AG746&gt;0,2,0)))</f>
        <v>2</v>
      </c>
      <c r="AL746">
        <v>2</v>
      </c>
      <c r="AM746" s="64">
        <f>IF(W746&gt;0,VLOOKUP(B746,EnrollmentEthnicityFreeMealsSch!B:E,4,FALSE),0)/3</f>
        <v>95.333333333333329</v>
      </c>
    </row>
    <row r="747" spans="1:39" ht="15" customHeight="1">
      <c r="A747" t="str">
        <f>VLOOKUP(B747,'PUBLIC &amp; PRIVATE'!D:I,6,FALSE)</f>
        <v>3637</v>
      </c>
      <c r="B747" s="33" t="s">
        <v>739</v>
      </c>
      <c r="C747" s="2" t="str">
        <f>VLOOKUP(B747,'PUBLIC &amp; PRIVATE'!D:H,2,FALSE)</f>
        <v>502 W Brooklyn St</v>
      </c>
      <c r="D747" s="2" t="str">
        <f>VLOOKUP(B747,'PUBLIC &amp; PRIVATE'!D:H,3,FALSE)</f>
        <v>Syracuse</v>
      </c>
      <c r="E747" s="2" t="str">
        <f>VLOOKUP(C747,'PUBLIC &amp; PRIVATE'!E:I,4,FALSE)</f>
        <v>46567-1463</v>
      </c>
      <c r="F747" s="2">
        <v>82</v>
      </c>
      <c r="G747" s="2">
        <v>88</v>
      </c>
      <c r="H747" s="2">
        <v>97</v>
      </c>
      <c r="I747" s="4">
        <f t="shared" si="160"/>
        <v>267</v>
      </c>
      <c r="J747" s="13">
        <f t="shared" si="161"/>
        <v>26.700000000000003</v>
      </c>
      <c r="K747" s="13">
        <f t="shared" si="162"/>
        <v>293.7</v>
      </c>
      <c r="L747" s="2">
        <v>92</v>
      </c>
      <c r="M747" s="2">
        <v>91</v>
      </c>
      <c r="N747" s="2">
        <v>95</v>
      </c>
      <c r="O747" s="4">
        <f t="shared" si="163"/>
        <v>278</v>
      </c>
      <c r="P747" s="13">
        <f t="shared" si="164"/>
        <v>27.8</v>
      </c>
      <c r="Q747" s="13">
        <f t="shared" si="165"/>
        <v>305.8</v>
      </c>
      <c r="R747" s="2"/>
      <c r="S747" s="2"/>
      <c r="T747" s="2"/>
      <c r="U747" s="4">
        <f t="shared" si="154"/>
        <v>0</v>
      </c>
      <c r="V747" s="13">
        <f t="shared" si="155"/>
        <v>0</v>
      </c>
      <c r="W747" s="13">
        <f t="shared" si="156"/>
        <v>0</v>
      </c>
      <c r="X747" s="2"/>
      <c r="Y747" s="2"/>
      <c r="Z747" s="4">
        <f t="shared" si="157"/>
        <v>0</v>
      </c>
      <c r="AA747" s="13">
        <f t="shared" si="158"/>
        <v>0</v>
      </c>
      <c r="AB747" s="13">
        <f>Z747+AA747</f>
        <v>0</v>
      </c>
      <c r="AC747" s="2"/>
      <c r="AD747" s="2"/>
      <c r="AE747" s="4">
        <f t="shared" si="159"/>
        <v>0</v>
      </c>
      <c r="AF747" s="15">
        <f>AE747*0.1</f>
        <v>0</v>
      </c>
      <c r="AG747" s="22">
        <f>AE747+AF747</f>
        <v>0</v>
      </c>
      <c r="AH747" s="64">
        <f t="shared" si="166"/>
        <v>0</v>
      </c>
      <c r="AJ747">
        <f t="shared" si="167"/>
        <v>0</v>
      </c>
      <c r="AK747">
        <f>IF(W747&gt;0,2,IF(AB747&gt;0,2,IF(AG747&gt;0,2,0)))</f>
        <v>0</v>
      </c>
      <c r="AL747">
        <v>2</v>
      </c>
      <c r="AM747" s="64">
        <f>IF(W747&gt;0,VLOOKUP(B747,EnrollmentEthnicityFreeMealsSch!B:E,4,FALSE),0)/3</f>
        <v>0</v>
      </c>
    </row>
    <row r="748" spans="1:39" ht="15" customHeight="1">
      <c r="A748" t="str">
        <f>VLOOKUP(B748,'PUBLIC &amp; PRIVATE'!D:I,6,FALSE)</f>
        <v>3639</v>
      </c>
      <c r="B748" s="33" t="s">
        <v>740</v>
      </c>
      <c r="C748" s="2" t="str">
        <f>VLOOKUP(B748,'PUBLIC &amp; PRIVATE'!D:H,2,FALSE)</f>
        <v>1 Warrior Path - Bldg 1</v>
      </c>
      <c r="D748" s="2" t="str">
        <f>VLOOKUP(B748,'PUBLIC &amp; PRIVATE'!D:H,3,FALSE)</f>
        <v>Syracuse</v>
      </c>
      <c r="E748" s="2" t="str">
        <f>VLOOKUP(C748,'PUBLIC &amp; PRIVATE'!E:I,4,FALSE)</f>
        <v>46567-9132</v>
      </c>
      <c r="F748" s="2"/>
      <c r="G748" s="2"/>
      <c r="H748" s="2"/>
      <c r="I748" s="4">
        <f t="shared" si="160"/>
        <v>0</v>
      </c>
      <c r="J748" s="13">
        <f t="shared" si="161"/>
        <v>0</v>
      </c>
      <c r="K748" s="13">
        <f t="shared" si="162"/>
        <v>0</v>
      </c>
      <c r="L748" s="2"/>
      <c r="M748" s="2"/>
      <c r="N748" s="2"/>
      <c r="O748" s="4">
        <f t="shared" si="163"/>
        <v>0</v>
      </c>
      <c r="P748" s="13">
        <f t="shared" si="164"/>
        <v>0</v>
      </c>
      <c r="Q748" s="13">
        <f t="shared" si="165"/>
        <v>0</v>
      </c>
      <c r="R748" s="2"/>
      <c r="S748" s="2"/>
      <c r="T748" s="2"/>
      <c r="U748" s="4">
        <f t="shared" si="154"/>
        <v>0</v>
      </c>
      <c r="V748" s="13">
        <f t="shared" si="155"/>
        <v>0</v>
      </c>
      <c r="W748" s="13">
        <f t="shared" si="156"/>
        <v>0</v>
      </c>
      <c r="X748" s="2">
        <v>223</v>
      </c>
      <c r="Y748" s="2">
        <v>220</v>
      </c>
      <c r="Z748" s="4">
        <f t="shared" si="157"/>
        <v>443</v>
      </c>
      <c r="AA748" s="13">
        <f t="shared" si="158"/>
        <v>44.300000000000004</v>
      </c>
      <c r="AB748" s="13">
        <f>Z748+AA748</f>
        <v>487.3</v>
      </c>
      <c r="AC748" s="2">
        <v>257</v>
      </c>
      <c r="AD748" s="2">
        <v>210</v>
      </c>
      <c r="AE748" s="4">
        <f t="shared" si="159"/>
        <v>467</v>
      </c>
      <c r="AF748" s="15">
        <f>AE748*0.1</f>
        <v>46.7</v>
      </c>
      <c r="AG748" s="22">
        <f>AE748+AF748</f>
        <v>513.70000000000005</v>
      </c>
      <c r="AH748" s="64">
        <f t="shared" si="166"/>
        <v>102.74000000000001</v>
      </c>
      <c r="AJ748">
        <f t="shared" si="167"/>
        <v>1</v>
      </c>
      <c r="AK748">
        <f>IF(W748&gt;0,2,IF(AB748&gt;0,2,IF(AG748&gt;0,2,0)))</f>
        <v>2</v>
      </c>
      <c r="AL748">
        <v>2</v>
      </c>
      <c r="AM748" s="64">
        <f>IF(W748&gt;0,VLOOKUP(B748,EnrollmentEthnicityFreeMealsSch!B:E,4,FALSE),0)/3</f>
        <v>0</v>
      </c>
    </row>
    <row r="749" spans="1:39" ht="15" customHeight="1">
      <c r="A749" t="str">
        <f>VLOOKUP(B749,'PUBLIC &amp; PRIVATE'!D:I,6,FALSE)</f>
        <v>3589</v>
      </c>
      <c r="B749" s="33" t="s">
        <v>741</v>
      </c>
      <c r="C749" s="2" t="str">
        <f>VLOOKUP(B749,'PUBLIC &amp; PRIVATE'!D:H,2,FALSE)</f>
        <v>2024 W 700 S</v>
      </c>
      <c r="D749" s="2" t="str">
        <f>VLOOKUP(B749,'PUBLIC &amp; PRIVATE'!D:H,3,FALSE)</f>
        <v>Claypool</v>
      </c>
      <c r="E749" s="2" t="str">
        <f>VLOOKUP(C749,'PUBLIC &amp; PRIVATE'!E:I,4,FALSE)</f>
        <v>46510-9604</v>
      </c>
      <c r="F749" s="2">
        <v>45</v>
      </c>
      <c r="G749" s="2">
        <v>45</v>
      </c>
      <c r="H749" s="2">
        <v>54</v>
      </c>
      <c r="I749" s="4">
        <f t="shared" si="160"/>
        <v>144</v>
      </c>
      <c r="J749" s="13">
        <f t="shared" si="161"/>
        <v>14.4</v>
      </c>
      <c r="K749" s="13">
        <f t="shared" si="162"/>
        <v>158.4</v>
      </c>
      <c r="L749" s="2">
        <v>40</v>
      </c>
      <c r="M749" s="2">
        <v>57</v>
      </c>
      <c r="N749" s="2">
        <v>40</v>
      </c>
      <c r="O749" s="4">
        <f t="shared" si="163"/>
        <v>137</v>
      </c>
      <c r="P749" s="13">
        <f t="shared" si="164"/>
        <v>13.700000000000001</v>
      </c>
      <c r="Q749" s="13">
        <f t="shared" si="165"/>
        <v>150.69999999999999</v>
      </c>
      <c r="R749" s="2">
        <v>47</v>
      </c>
      <c r="S749" s="2"/>
      <c r="T749" s="2"/>
      <c r="U749" s="4">
        <f t="shared" si="154"/>
        <v>47</v>
      </c>
      <c r="V749" s="13">
        <f t="shared" si="155"/>
        <v>4.7</v>
      </c>
      <c r="W749" s="13">
        <f t="shared" si="156"/>
        <v>51.7</v>
      </c>
      <c r="X749" s="2"/>
      <c r="Y749" s="2"/>
      <c r="Z749" s="4">
        <f t="shared" si="157"/>
        <v>0</v>
      </c>
      <c r="AA749" s="13">
        <f t="shared" si="158"/>
        <v>0</v>
      </c>
      <c r="AB749" s="13">
        <f>Z749+AA749</f>
        <v>0</v>
      </c>
      <c r="AC749" s="2"/>
      <c r="AD749" s="2"/>
      <c r="AE749" s="4">
        <f t="shared" si="159"/>
        <v>0</v>
      </c>
      <c r="AF749" s="15">
        <f>AE749*0.1</f>
        <v>0</v>
      </c>
      <c r="AG749" s="22">
        <f>AE749+AF749</f>
        <v>0</v>
      </c>
      <c r="AH749" s="64">
        <f t="shared" si="166"/>
        <v>0</v>
      </c>
      <c r="AJ749">
        <f t="shared" si="167"/>
        <v>0</v>
      </c>
      <c r="AK749">
        <f>IF(W749&gt;0,2,IF(AB749&gt;0,2,IF(AG749&gt;0,2,0)))</f>
        <v>2</v>
      </c>
      <c r="AL749">
        <v>2</v>
      </c>
      <c r="AM749" s="64">
        <f>IF(W749&gt;0,VLOOKUP(B749,EnrollmentEthnicityFreeMealsSch!B:E,4,FALSE),0)/3</f>
        <v>71.333333333333329</v>
      </c>
    </row>
    <row r="750" spans="1:39" ht="15" customHeight="1">
      <c r="A750" t="str">
        <f>VLOOKUP(B750,'PUBLIC &amp; PRIVATE'!D:I,6,FALSE)</f>
        <v>3607</v>
      </c>
      <c r="B750" s="33" t="s">
        <v>742</v>
      </c>
      <c r="C750" s="2" t="str">
        <f>VLOOKUP(B750,'PUBLIC &amp; PRIVATE'!D:H,2,FALSE)</f>
        <v>848 E Smith St</v>
      </c>
      <c r="D750" s="2" t="str">
        <f>VLOOKUP(B750,'PUBLIC &amp; PRIVATE'!D:H,3,FALSE)</f>
        <v>Warsaw</v>
      </c>
      <c r="E750" s="2" t="str">
        <f>VLOOKUP(C750,'PUBLIC &amp; PRIVATE'!E:I,4,FALSE)</f>
        <v>46580-4543</v>
      </c>
      <c r="F750" s="2"/>
      <c r="G750" s="2"/>
      <c r="H750" s="2"/>
      <c r="I750" s="4">
        <f t="shared" si="160"/>
        <v>0</v>
      </c>
      <c r="J750" s="13">
        <f t="shared" si="161"/>
        <v>0</v>
      </c>
      <c r="K750" s="13">
        <f t="shared" si="162"/>
        <v>0</v>
      </c>
      <c r="L750" s="2"/>
      <c r="M750" s="2"/>
      <c r="N750" s="2"/>
      <c r="O750" s="4">
        <f t="shared" si="163"/>
        <v>0</v>
      </c>
      <c r="P750" s="13">
        <f t="shared" si="164"/>
        <v>0</v>
      </c>
      <c r="Q750" s="13">
        <f t="shared" si="165"/>
        <v>0</v>
      </c>
      <c r="R750" s="2"/>
      <c r="S750" s="2">
        <v>273</v>
      </c>
      <c r="T750" s="2">
        <v>271</v>
      </c>
      <c r="U750" s="4">
        <f t="shared" si="154"/>
        <v>544</v>
      </c>
      <c r="V750" s="13">
        <f t="shared" si="155"/>
        <v>54.400000000000006</v>
      </c>
      <c r="W750" s="13">
        <f t="shared" si="156"/>
        <v>598.4</v>
      </c>
      <c r="X750" s="2"/>
      <c r="Y750" s="2"/>
      <c r="Z750" s="4">
        <f t="shared" si="157"/>
        <v>0</v>
      </c>
      <c r="AA750" s="13">
        <f t="shared" si="158"/>
        <v>0</v>
      </c>
      <c r="AB750" s="13">
        <f>Z750+AA750</f>
        <v>0</v>
      </c>
      <c r="AC750" s="2"/>
      <c r="AD750" s="2"/>
      <c r="AE750" s="4">
        <f t="shared" si="159"/>
        <v>0</v>
      </c>
      <c r="AF750" s="15">
        <f>AE750*0.1</f>
        <v>0</v>
      </c>
      <c r="AG750" s="22">
        <f>AE750+AF750</f>
        <v>0</v>
      </c>
      <c r="AH750" s="64">
        <f t="shared" si="166"/>
        <v>0</v>
      </c>
      <c r="AJ750">
        <f t="shared" si="167"/>
        <v>0</v>
      </c>
      <c r="AK750">
        <f>IF(W750&gt;0,2,IF(AB750&gt;0,2,IF(AG750&gt;0,2,0)))</f>
        <v>2</v>
      </c>
      <c r="AL750">
        <v>2</v>
      </c>
      <c r="AM750" s="64">
        <f>IF(W750&gt;0,VLOOKUP(B750,EnrollmentEthnicityFreeMealsSch!B:E,4,FALSE),0)/3</f>
        <v>103.33333333333333</v>
      </c>
    </row>
    <row r="751" spans="1:39" ht="15" customHeight="1">
      <c r="A751" t="str">
        <f>VLOOKUP(B751,'PUBLIC &amp; PRIVATE'!D:I,6,FALSE)</f>
        <v>3608</v>
      </c>
      <c r="B751" s="33" t="s">
        <v>743</v>
      </c>
      <c r="C751" s="2" t="str">
        <f>VLOOKUP(B751,'PUBLIC &amp; PRIVATE'!D:H,2,FALSE)</f>
        <v>1900 S County Farm Rd</v>
      </c>
      <c r="D751" s="2" t="str">
        <f>VLOOKUP(B751,'PUBLIC &amp; PRIVATE'!D:H,3,FALSE)</f>
        <v>Warsaw</v>
      </c>
      <c r="E751" s="2" t="str">
        <f>VLOOKUP(C751,'PUBLIC &amp; PRIVATE'!E:I,4,FALSE)</f>
        <v>46580-6003</v>
      </c>
      <c r="F751" s="2">
        <v>76</v>
      </c>
      <c r="G751" s="2">
        <v>63</v>
      </c>
      <c r="H751" s="2">
        <v>51</v>
      </c>
      <c r="I751" s="4">
        <f t="shared" si="160"/>
        <v>190</v>
      </c>
      <c r="J751" s="13">
        <f t="shared" si="161"/>
        <v>19</v>
      </c>
      <c r="K751" s="13">
        <f t="shared" si="162"/>
        <v>209</v>
      </c>
      <c r="L751" s="2">
        <v>55</v>
      </c>
      <c r="M751" s="2">
        <v>65</v>
      </c>
      <c r="N751" s="2">
        <v>66</v>
      </c>
      <c r="O751" s="4">
        <f t="shared" si="163"/>
        <v>186</v>
      </c>
      <c r="P751" s="13">
        <f t="shared" si="164"/>
        <v>18.600000000000001</v>
      </c>
      <c r="Q751" s="13">
        <f t="shared" si="165"/>
        <v>204.6</v>
      </c>
      <c r="R751" s="2">
        <v>66</v>
      </c>
      <c r="S751" s="2"/>
      <c r="T751" s="2"/>
      <c r="U751" s="4">
        <f t="shared" si="154"/>
        <v>66</v>
      </c>
      <c r="V751" s="13">
        <f t="shared" si="155"/>
        <v>6.6000000000000005</v>
      </c>
      <c r="W751" s="13">
        <f t="shared" si="156"/>
        <v>72.599999999999994</v>
      </c>
      <c r="X751" s="2"/>
      <c r="Y751" s="2"/>
      <c r="Z751" s="4">
        <f t="shared" si="157"/>
        <v>0</v>
      </c>
      <c r="AA751" s="13">
        <f t="shared" si="158"/>
        <v>0</v>
      </c>
      <c r="AB751" s="13">
        <f>Z751+AA751</f>
        <v>0</v>
      </c>
      <c r="AC751" s="2"/>
      <c r="AD751" s="2"/>
      <c r="AE751" s="4">
        <f t="shared" si="159"/>
        <v>0</v>
      </c>
      <c r="AF751" s="15">
        <f>AE751*0.1</f>
        <v>0</v>
      </c>
      <c r="AG751" s="22">
        <f>AE751+AF751</f>
        <v>0</v>
      </c>
      <c r="AH751" s="64">
        <f t="shared" si="166"/>
        <v>0</v>
      </c>
      <c r="AJ751">
        <f t="shared" si="167"/>
        <v>0</v>
      </c>
      <c r="AK751">
        <f>IF(W751&gt;0,2,IF(AB751&gt;0,2,IF(AG751&gt;0,2,0)))</f>
        <v>2</v>
      </c>
      <c r="AL751">
        <v>2</v>
      </c>
      <c r="AM751" s="64">
        <f>IF(W751&gt;0,VLOOKUP(B751,EnrollmentEthnicityFreeMealsSch!B:E,4,FALSE),0)/3</f>
        <v>47.666666666666664</v>
      </c>
    </row>
    <row r="752" spans="1:39" ht="15" customHeight="1">
      <c r="A752" t="str">
        <f>VLOOKUP(B752,'PUBLIC &amp; PRIVATE'!D:I,6,FALSE)</f>
        <v>3610</v>
      </c>
      <c r="B752" s="33" t="s">
        <v>744</v>
      </c>
      <c r="C752" s="2" t="str">
        <f>VLOOKUP(B752,'PUBLIC &amp; PRIVATE'!D:H,2,FALSE)</f>
        <v>1300 Husky Trl</v>
      </c>
      <c r="D752" s="2" t="str">
        <f>VLOOKUP(B752,'PUBLIC &amp; PRIVATE'!D:H,3,FALSE)</f>
        <v>Warsaw</v>
      </c>
      <c r="E752" s="2" t="str">
        <f>VLOOKUP(C752,'PUBLIC &amp; PRIVATE'!E:I,4,FALSE)</f>
        <v>46582-1924</v>
      </c>
      <c r="F752" s="2">
        <v>59</v>
      </c>
      <c r="G752" s="2">
        <v>80</v>
      </c>
      <c r="H752" s="2">
        <v>76</v>
      </c>
      <c r="I752" s="4">
        <f t="shared" si="160"/>
        <v>215</v>
      </c>
      <c r="J752" s="13">
        <f t="shared" si="161"/>
        <v>21.5</v>
      </c>
      <c r="K752" s="13">
        <f t="shared" si="162"/>
        <v>236.5</v>
      </c>
      <c r="L752" s="2">
        <v>62</v>
      </c>
      <c r="M752" s="2">
        <v>69</v>
      </c>
      <c r="N752" s="2">
        <v>76</v>
      </c>
      <c r="O752" s="4">
        <f t="shared" si="163"/>
        <v>207</v>
      </c>
      <c r="P752" s="13">
        <f t="shared" si="164"/>
        <v>20.700000000000003</v>
      </c>
      <c r="Q752" s="13">
        <f t="shared" si="165"/>
        <v>227.7</v>
      </c>
      <c r="R752" s="2">
        <v>70</v>
      </c>
      <c r="S752" s="2"/>
      <c r="T752" s="2"/>
      <c r="U752" s="4">
        <f t="shared" si="154"/>
        <v>70</v>
      </c>
      <c r="V752" s="13">
        <f t="shared" si="155"/>
        <v>7</v>
      </c>
      <c r="W752" s="13">
        <f t="shared" si="156"/>
        <v>77</v>
      </c>
      <c r="X752" s="2"/>
      <c r="Y752" s="2"/>
      <c r="Z752" s="4">
        <f t="shared" si="157"/>
        <v>0</v>
      </c>
      <c r="AA752" s="13">
        <f t="shared" si="158"/>
        <v>0</v>
      </c>
      <c r="AB752" s="13">
        <f>Z752+AA752</f>
        <v>0</v>
      </c>
      <c r="AC752" s="2"/>
      <c r="AD752" s="2"/>
      <c r="AE752" s="4">
        <f t="shared" si="159"/>
        <v>0</v>
      </c>
      <c r="AF752" s="15">
        <f>AE752*0.1</f>
        <v>0</v>
      </c>
      <c r="AG752" s="22">
        <f>AE752+AF752</f>
        <v>0</v>
      </c>
      <c r="AH752" s="64">
        <f t="shared" si="166"/>
        <v>0</v>
      </c>
      <c r="AJ752">
        <f t="shared" si="167"/>
        <v>0</v>
      </c>
      <c r="AK752">
        <f>IF(W752&gt;0,2,IF(AB752&gt;0,2,IF(AG752&gt;0,2,0)))</f>
        <v>2</v>
      </c>
      <c r="AL752">
        <v>2</v>
      </c>
      <c r="AM752" s="64">
        <f>IF(W752&gt;0,VLOOKUP(B752,EnrollmentEthnicityFreeMealsSch!B:E,4,FALSE),0)/3</f>
        <v>90.333333333333329</v>
      </c>
    </row>
    <row r="753" spans="1:39" ht="15" customHeight="1">
      <c r="A753" t="str">
        <f>VLOOKUP(B753,'PUBLIC &amp; PRIVATE'!D:I,6,FALSE)</f>
        <v>3613</v>
      </c>
      <c r="B753" s="33" t="s">
        <v>745</v>
      </c>
      <c r="C753" s="2" t="str">
        <f>VLOOKUP(B753,'PUBLIC &amp; PRIVATE'!D:H,2,FALSE)</f>
        <v>6250 N Old SR 15</v>
      </c>
      <c r="D753" s="2" t="str">
        <f>VLOOKUP(B753,'PUBLIC &amp; PRIVATE'!D:H,3,FALSE)</f>
        <v>Leesburg</v>
      </c>
      <c r="E753" s="2" t="str">
        <f>VLOOKUP(C753,'PUBLIC &amp; PRIVATE'!E:I,4,FALSE)</f>
        <v>46538</v>
      </c>
      <c r="F753" s="2">
        <v>62</v>
      </c>
      <c r="G753" s="2">
        <v>51</v>
      </c>
      <c r="H753" s="2">
        <v>69</v>
      </c>
      <c r="I753" s="4">
        <f t="shared" si="160"/>
        <v>182</v>
      </c>
      <c r="J753" s="13">
        <f t="shared" si="161"/>
        <v>18.2</v>
      </c>
      <c r="K753" s="13">
        <f t="shared" si="162"/>
        <v>200.2</v>
      </c>
      <c r="L753" s="2">
        <v>55</v>
      </c>
      <c r="M753" s="2">
        <v>66</v>
      </c>
      <c r="N753" s="2">
        <v>56</v>
      </c>
      <c r="O753" s="4">
        <f t="shared" si="163"/>
        <v>177</v>
      </c>
      <c r="P753" s="13">
        <f t="shared" si="164"/>
        <v>17.7</v>
      </c>
      <c r="Q753" s="13">
        <f t="shared" si="165"/>
        <v>194.7</v>
      </c>
      <c r="R753" s="2">
        <v>65</v>
      </c>
      <c r="S753" s="2"/>
      <c r="T753" s="2"/>
      <c r="U753" s="4">
        <f t="shared" si="154"/>
        <v>65</v>
      </c>
      <c r="V753" s="13">
        <f t="shared" si="155"/>
        <v>6.5</v>
      </c>
      <c r="W753" s="13">
        <f t="shared" si="156"/>
        <v>71.5</v>
      </c>
      <c r="X753" s="2"/>
      <c r="Y753" s="2"/>
      <c r="Z753" s="4">
        <f t="shared" si="157"/>
        <v>0</v>
      </c>
      <c r="AA753" s="13">
        <f t="shared" si="158"/>
        <v>0</v>
      </c>
      <c r="AB753" s="13">
        <f>Z753+AA753</f>
        <v>0</v>
      </c>
      <c r="AC753" s="2"/>
      <c r="AD753" s="2"/>
      <c r="AE753" s="4">
        <f t="shared" si="159"/>
        <v>0</v>
      </c>
      <c r="AF753" s="15">
        <f>AE753*0.1</f>
        <v>0</v>
      </c>
      <c r="AG753" s="22">
        <f>AE753+AF753</f>
        <v>0</v>
      </c>
      <c r="AH753" s="64">
        <f t="shared" si="166"/>
        <v>0</v>
      </c>
      <c r="AJ753">
        <f t="shared" si="167"/>
        <v>0</v>
      </c>
      <c r="AK753">
        <f>IF(W753&gt;0,2,IF(AB753&gt;0,2,IF(AG753&gt;0,2,0)))</f>
        <v>2</v>
      </c>
      <c r="AL753">
        <v>2</v>
      </c>
      <c r="AM753" s="64">
        <f>IF(W753&gt;0,VLOOKUP(B753,EnrollmentEthnicityFreeMealsSch!B:E,4,FALSE),0)/3</f>
        <v>96.333333333333329</v>
      </c>
    </row>
    <row r="754" spans="1:39" ht="15" customHeight="1">
      <c r="A754" t="str">
        <f>VLOOKUP(B754,'PUBLIC &amp; PRIVATE'!D:I,6,FALSE)</f>
        <v>3647</v>
      </c>
      <c r="B754" s="33" t="s">
        <v>746</v>
      </c>
      <c r="C754" s="2" t="str">
        <f>VLOOKUP(B754,'PUBLIC &amp; PRIVATE'!D:H,2,FALSE)</f>
        <v>1 Tiger Ln</v>
      </c>
      <c r="D754" s="2" t="str">
        <f>VLOOKUP(B754,'PUBLIC &amp; PRIVATE'!D:H,3,FALSE)</f>
        <v>Warsaw</v>
      </c>
      <c r="E754" s="2" t="str">
        <f>VLOOKUP(C754,'PUBLIC &amp; PRIVATE'!E:I,4,FALSE)</f>
        <v>46580-4807</v>
      </c>
      <c r="F754" s="2"/>
      <c r="G754" s="2"/>
      <c r="H754" s="2"/>
      <c r="I754" s="4">
        <f t="shared" si="160"/>
        <v>0</v>
      </c>
      <c r="J754" s="13">
        <f t="shared" si="161"/>
        <v>0</v>
      </c>
      <c r="K754" s="13">
        <f t="shared" si="162"/>
        <v>0</v>
      </c>
      <c r="L754" s="2"/>
      <c r="M754" s="2"/>
      <c r="N754" s="2"/>
      <c r="O754" s="4">
        <f t="shared" si="163"/>
        <v>0</v>
      </c>
      <c r="P754" s="13">
        <f t="shared" si="164"/>
        <v>0</v>
      </c>
      <c r="Q754" s="13">
        <f t="shared" si="165"/>
        <v>0</v>
      </c>
      <c r="R754" s="2"/>
      <c r="S754" s="2"/>
      <c r="T754" s="2"/>
      <c r="U754" s="4">
        <f t="shared" si="154"/>
        <v>0</v>
      </c>
      <c r="V754" s="13">
        <f t="shared" si="155"/>
        <v>0</v>
      </c>
      <c r="W754" s="13">
        <f t="shared" si="156"/>
        <v>0</v>
      </c>
      <c r="X754" s="2">
        <v>505</v>
      </c>
      <c r="Y754" s="2">
        <v>524</v>
      </c>
      <c r="Z754" s="4">
        <f t="shared" si="157"/>
        <v>1029</v>
      </c>
      <c r="AA754" s="13">
        <f t="shared" si="158"/>
        <v>102.9</v>
      </c>
      <c r="AB754" s="13">
        <f>Z754+AA754</f>
        <v>1131.9000000000001</v>
      </c>
      <c r="AC754" s="2">
        <v>564</v>
      </c>
      <c r="AD754" s="2">
        <v>510</v>
      </c>
      <c r="AE754" s="4">
        <f t="shared" si="159"/>
        <v>1074</v>
      </c>
      <c r="AF754" s="15">
        <f>AE754*0.1</f>
        <v>107.4</v>
      </c>
      <c r="AG754" s="22">
        <f>AE754+AF754</f>
        <v>1181.4000000000001</v>
      </c>
      <c r="AH754" s="64">
        <f t="shared" si="166"/>
        <v>236.28000000000003</v>
      </c>
      <c r="AJ754">
        <f t="shared" si="167"/>
        <v>1</v>
      </c>
      <c r="AK754">
        <f>IF(W754&gt;0,2,IF(AB754&gt;0,2,IF(AG754&gt;0,2,0)))</f>
        <v>2</v>
      </c>
      <c r="AL754">
        <v>2</v>
      </c>
      <c r="AM754" s="64">
        <f>IF(W754&gt;0,VLOOKUP(B754,EnrollmentEthnicityFreeMealsSch!B:E,4,FALSE),0)/3</f>
        <v>0</v>
      </c>
    </row>
    <row r="755" spans="1:39" ht="15" customHeight="1">
      <c r="A755" t="str">
        <f>VLOOKUP(B755,'PUBLIC &amp; PRIVATE'!D:I,6,FALSE)</f>
        <v>3653</v>
      </c>
      <c r="B755" s="33" t="s">
        <v>747</v>
      </c>
      <c r="C755" s="2" t="str">
        <f>VLOOKUP(B755,'PUBLIC &amp; PRIVATE'!D:H,2,FALSE)</f>
        <v>900 S Union</v>
      </c>
      <c r="D755" s="2" t="str">
        <f>VLOOKUP(B755,'PUBLIC &amp; PRIVATE'!D:H,3,FALSE)</f>
        <v>Warsaw</v>
      </c>
      <c r="E755" s="2" t="str">
        <f>VLOOKUP(C755,'PUBLIC &amp; PRIVATE'!E:I,4,FALSE)</f>
        <v>46580-4704</v>
      </c>
      <c r="F755" s="2"/>
      <c r="G755" s="2"/>
      <c r="H755" s="2"/>
      <c r="I755" s="4">
        <f t="shared" si="160"/>
        <v>0</v>
      </c>
      <c r="J755" s="13">
        <f t="shared" si="161"/>
        <v>0</v>
      </c>
      <c r="K755" s="13">
        <f t="shared" si="162"/>
        <v>0</v>
      </c>
      <c r="L755" s="2"/>
      <c r="M755" s="2"/>
      <c r="N755" s="2"/>
      <c r="O755" s="4">
        <f t="shared" si="163"/>
        <v>0</v>
      </c>
      <c r="P755" s="13">
        <f t="shared" si="164"/>
        <v>0</v>
      </c>
      <c r="Q755" s="13">
        <f t="shared" si="165"/>
        <v>0</v>
      </c>
      <c r="R755" s="2"/>
      <c r="S755" s="2">
        <v>264</v>
      </c>
      <c r="T755" s="2">
        <v>298</v>
      </c>
      <c r="U755" s="4">
        <f t="shared" si="154"/>
        <v>562</v>
      </c>
      <c r="V755" s="13">
        <f t="shared" si="155"/>
        <v>56.2</v>
      </c>
      <c r="W755" s="13">
        <f t="shared" si="156"/>
        <v>618.20000000000005</v>
      </c>
      <c r="X755" s="2"/>
      <c r="Y755" s="2"/>
      <c r="Z755" s="4">
        <f t="shared" si="157"/>
        <v>0</v>
      </c>
      <c r="AA755" s="13">
        <f t="shared" si="158"/>
        <v>0</v>
      </c>
      <c r="AB755" s="13">
        <f>Z755+AA755</f>
        <v>0</v>
      </c>
      <c r="AC755" s="2"/>
      <c r="AD755" s="2"/>
      <c r="AE755" s="4">
        <f t="shared" si="159"/>
        <v>0</v>
      </c>
      <c r="AF755" s="15">
        <f>AE755*0.1</f>
        <v>0</v>
      </c>
      <c r="AG755" s="22">
        <f>AE755+AF755</f>
        <v>0</v>
      </c>
      <c r="AH755" s="64">
        <f t="shared" si="166"/>
        <v>0</v>
      </c>
      <c r="AJ755">
        <f t="shared" si="167"/>
        <v>0</v>
      </c>
      <c r="AK755">
        <f>IF(W755&gt;0,2,IF(AB755&gt;0,2,IF(AG755&gt;0,2,0)))</f>
        <v>2</v>
      </c>
      <c r="AL755">
        <v>2</v>
      </c>
      <c r="AM755" s="64">
        <f>IF(W755&gt;0,VLOOKUP(B755,EnrollmentEthnicityFreeMealsSch!B:E,4,FALSE),0)/3</f>
        <v>73.666666666666671</v>
      </c>
    </row>
    <row r="756" spans="1:39" ht="15" customHeight="1">
      <c r="A756" t="str">
        <f>VLOOKUP(B756,'PUBLIC &amp; PRIVATE'!D:I,6,FALSE)</f>
        <v>1656</v>
      </c>
      <c r="B756" s="33" t="s">
        <v>334</v>
      </c>
      <c r="C756" s="2" t="str">
        <f>VLOOKUP(B756,'PUBLIC &amp; PRIVATE'!D:H,2,FALSE)</f>
        <v>18565 CR 20</v>
      </c>
      <c r="D756" s="2" t="str">
        <f>VLOOKUP(B756,'PUBLIC &amp; PRIVATE'!D:H,3,FALSE)</f>
        <v>Goshen</v>
      </c>
      <c r="E756" s="2" t="str">
        <f>VLOOKUP(C756,'PUBLIC &amp; PRIVATE'!E:I,4,FALSE)</f>
        <v>46528-5997</v>
      </c>
      <c r="F756" s="2">
        <v>66</v>
      </c>
      <c r="G756" s="2">
        <v>61</v>
      </c>
      <c r="H756" s="2">
        <v>49</v>
      </c>
      <c r="I756" s="4">
        <f t="shared" si="160"/>
        <v>176</v>
      </c>
      <c r="J756" s="13">
        <f t="shared" si="161"/>
        <v>17.600000000000001</v>
      </c>
      <c r="K756" s="13">
        <f t="shared" si="162"/>
        <v>193.6</v>
      </c>
      <c r="L756" s="2">
        <v>78</v>
      </c>
      <c r="M756" s="2">
        <v>66</v>
      </c>
      <c r="N756" s="2">
        <v>83</v>
      </c>
      <c r="O756" s="4">
        <f t="shared" si="163"/>
        <v>227</v>
      </c>
      <c r="P756" s="13">
        <f t="shared" si="164"/>
        <v>22.700000000000003</v>
      </c>
      <c r="Q756" s="13">
        <f t="shared" si="165"/>
        <v>249.7</v>
      </c>
      <c r="R756" s="2">
        <v>65</v>
      </c>
      <c r="S756" s="2"/>
      <c r="T756" s="2"/>
      <c r="U756" s="4">
        <f t="shared" si="154"/>
        <v>65</v>
      </c>
      <c r="V756" s="13">
        <f t="shared" si="155"/>
        <v>6.5</v>
      </c>
      <c r="W756" s="13">
        <f t="shared" si="156"/>
        <v>71.5</v>
      </c>
      <c r="X756" s="2"/>
      <c r="Y756" s="2"/>
      <c r="Z756" s="4">
        <f t="shared" si="157"/>
        <v>0</v>
      </c>
      <c r="AA756" s="13">
        <f t="shared" si="158"/>
        <v>0</v>
      </c>
      <c r="AB756" s="13">
        <f>Z756+AA756</f>
        <v>0</v>
      </c>
      <c r="AC756" s="2"/>
      <c r="AD756" s="2"/>
      <c r="AE756" s="4">
        <f t="shared" si="159"/>
        <v>0</v>
      </c>
      <c r="AF756" s="15">
        <f>AE756*0.1</f>
        <v>0</v>
      </c>
      <c r="AG756" s="22">
        <f>AE756+AF756</f>
        <v>0</v>
      </c>
      <c r="AH756" s="64">
        <f t="shared" si="166"/>
        <v>0</v>
      </c>
      <c r="AJ756">
        <f t="shared" si="167"/>
        <v>0</v>
      </c>
      <c r="AK756">
        <f>IF(W756&gt;0,2,IF(AB756&gt;0,2,IF(AG756&gt;0,2,0)))</f>
        <v>2</v>
      </c>
      <c r="AL756">
        <v>2</v>
      </c>
      <c r="AM756" s="64">
        <f>IF(W756&gt;0,VLOOKUP(B756,EnrollmentEthnicityFreeMealsSch!B:E,4,FALSE),0)/3</f>
        <v>52.666666666666664</v>
      </c>
    </row>
    <row r="757" spans="1:39" ht="15" customHeight="1">
      <c r="A757" t="str">
        <f>VLOOKUP(B757,'PUBLIC &amp; PRIVATE'!D:I,6,FALSE)</f>
        <v>0270</v>
      </c>
      <c r="B757" s="33" t="s">
        <v>90</v>
      </c>
      <c r="C757" s="2" t="str">
        <f>VLOOKUP(B757,'PUBLIC &amp; PRIVATE'!D:H,2,FALSE)</f>
        <v>1001 E Cook Rd</v>
      </c>
      <c r="D757" s="2" t="str">
        <f>VLOOKUP(B757,'PUBLIC &amp; PRIVATE'!D:H,3,FALSE)</f>
        <v>Fort Wayne</v>
      </c>
      <c r="E757" s="2" t="str">
        <f>VLOOKUP(C757,'PUBLIC &amp; PRIVATE'!E:I,4,FALSE)</f>
        <v>46825-3699</v>
      </c>
      <c r="F757" s="2">
        <v>89</v>
      </c>
      <c r="G757" s="2">
        <v>54</v>
      </c>
      <c r="H757" s="2">
        <v>74</v>
      </c>
      <c r="I757" s="4">
        <f t="shared" si="160"/>
        <v>217</v>
      </c>
      <c r="J757" s="13">
        <f t="shared" si="161"/>
        <v>21.700000000000003</v>
      </c>
      <c r="K757" s="13">
        <f t="shared" si="162"/>
        <v>238.7</v>
      </c>
      <c r="L757" s="2">
        <v>68</v>
      </c>
      <c r="M757" s="2">
        <v>81</v>
      </c>
      <c r="N757" s="2">
        <v>77</v>
      </c>
      <c r="O757" s="4">
        <f t="shared" si="163"/>
        <v>226</v>
      </c>
      <c r="P757" s="13">
        <f t="shared" si="164"/>
        <v>22.6</v>
      </c>
      <c r="Q757" s="13">
        <f t="shared" si="165"/>
        <v>248.6</v>
      </c>
      <c r="R757" s="2">
        <v>85</v>
      </c>
      <c r="S757" s="2"/>
      <c r="T757" s="2"/>
      <c r="U757" s="4">
        <f t="shared" si="154"/>
        <v>85</v>
      </c>
      <c r="V757" s="13">
        <f t="shared" si="155"/>
        <v>8.5</v>
      </c>
      <c r="W757" s="13">
        <f t="shared" si="156"/>
        <v>93.5</v>
      </c>
      <c r="X757" s="2"/>
      <c r="Y757" s="2"/>
      <c r="Z757" s="4">
        <f t="shared" si="157"/>
        <v>0</v>
      </c>
      <c r="AA757" s="13">
        <f t="shared" si="158"/>
        <v>0</v>
      </c>
      <c r="AB757" s="13">
        <f>Z757+AA757</f>
        <v>0</v>
      </c>
      <c r="AC757" s="2"/>
      <c r="AD757" s="2"/>
      <c r="AE757" s="4">
        <f t="shared" si="159"/>
        <v>0</v>
      </c>
      <c r="AF757" s="15">
        <f>AE757*0.1</f>
        <v>0</v>
      </c>
      <c r="AG757" s="22">
        <f>AE757+AF757</f>
        <v>0</v>
      </c>
      <c r="AH757" s="64">
        <f t="shared" si="166"/>
        <v>0</v>
      </c>
      <c r="AJ757">
        <f t="shared" si="167"/>
        <v>0</v>
      </c>
      <c r="AK757">
        <f>IF(W757&gt;0,2,IF(AB757&gt;0,2,IF(AG757&gt;0,2,0)))</f>
        <v>2</v>
      </c>
      <c r="AL757">
        <v>2</v>
      </c>
      <c r="AM757" s="64">
        <f>IF(W757&gt;0,VLOOKUP(B757,EnrollmentEthnicityFreeMealsSch!B:E,4,FALSE),0)/3</f>
        <v>151</v>
      </c>
    </row>
    <row r="758" spans="1:39" ht="15" customHeight="1">
      <c r="A758" t="str">
        <f>VLOOKUP(B758,'PUBLIC &amp; PRIVATE'!D:I,6,FALSE)</f>
        <v>3673</v>
      </c>
      <c r="B758" s="33" t="s">
        <v>748</v>
      </c>
      <c r="C758" s="2" t="str">
        <f>VLOOKUP(B758,'PUBLIC &amp; PRIVATE'!D:H,2,FALSE)</f>
        <v>1436 W 300 N</v>
      </c>
      <c r="D758" s="2" t="str">
        <f>VLOOKUP(B758,'PUBLIC &amp; PRIVATE'!D:H,3,FALSE)</f>
        <v>Warsaw</v>
      </c>
      <c r="E758" s="2" t="str">
        <f>VLOOKUP(C758,'PUBLIC &amp; PRIVATE'!E:I,4,FALSE)</f>
        <v>46582</v>
      </c>
      <c r="F758" s="2">
        <v>79</v>
      </c>
      <c r="G758" s="2">
        <v>78</v>
      </c>
      <c r="H758" s="2">
        <v>77</v>
      </c>
      <c r="I758" s="4">
        <f t="shared" si="160"/>
        <v>234</v>
      </c>
      <c r="J758" s="13">
        <f t="shared" si="161"/>
        <v>23.400000000000002</v>
      </c>
      <c r="K758" s="13">
        <f t="shared" si="162"/>
        <v>257.39999999999998</v>
      </c>
      <c r="L758" s="2">
        <v>92</v>
      </c>
      <c r="M758" s="2">
        <v>77</v>
      </c>
      <c r="N758" s="2">
        <v>87</v>
      </c>
      <c r="O758" s="4">
        <f t="shared" si="163"/>
        <v>256</v>
      </c>
      <c r="P758" s="13">
        <f t="shared" si="164"/>
        <v>25.6</v>
      </c>
      <c r="Q758" s="13">
        <f t="shared" si="165"/>
        <v>281.60000000000002</v>
      </c>
      <c r="R758" s="2">
        <v>77</v>
      </c>
      <c r="S758" s="2"/>
      <c r="T758" s="2"/>
      <c r="U758" s="4">
        <f t="shared" si="154"/>
        <v>77</v>
      </c>
      <c r="V758" s="13">
        <f t="shared" si="155"/>
        <v>7.7</v>
      </c>
      <c r="W758" s="13">
        <f t="shared" si="156"/>
        <v>84.7</v>
      </c>
      <c r="X758" s="2"/>
      <c r="Y758" s="2"/>
      <c r="Z758" s="4">
        <f t="shared" si="157"/>
        <v>0</v>
      </c>
      <c r="AA758" s="13">
        <f t="shared" si="158"/>
        <v>0</v>
      </c>
      <c r="AB758" s="13">
        <f>Z758+AA758</f>
        <v>0</v>
      </c>
      <c r="AC758" s="2"/>
      <c r="AD758" s="2"/>
      <c r="AE758" s="4">
        <f t="shared" si="159"/>
        <v>0</v>
      </c>
      <c r="AF758" s="15">
        <f>AE758*0.1</f>
        <v>0</v>
      </c>
      <c r="AG758" s="22">
        <f>AE758+AF758</f>
        <v>0</v>
      </c>
      <c r="AH758" s="64">
        <f t="shared" si="166"/>
        <v>0</v>
      </c>
      <c r="AJ758">
        <f t="shared" si="167"/>
        <v>0</v>
      </c>
      <c r="AK758">
        <f>IF(W758&gt;0,2,IF(AB758&gt;0,2,IF(AG758&gt;0,2,0)))</f>
        <v>2</v>
      </c>
      <c r="AL758">
        <v>2</v>
      </c>
      <c r="AM758" s="64">
        <f>IF(W758&gt;0,VLOOKUP(B758,EnrollmentEthnicityFreeMealsSch!B:E,4,FALSE),0)/3</f>
        <v>89.666666666666671</v>
      </c>
    </row>
    <row r="759" spans="1:39" ht="15" customHeight="1">
      <c r="A759" t="str">
        <f>VLOOKUP(B759,'PUBLIC &amp; PRIVATE'!D:I,6,FALSE)</f>
        <v>0265</v>
      </c>
      <c r="B759" s="33" t="s">
        <v>88</v>
      </c>
      <c r="C759" s="2" t="str">
        <f>VLOOKUP(B759,'PUBLIC &amp; PRIVATE'!D:H,2,FALSE)</f>
        <v>1015 W Wash Blvd</v>
      </c>
      <c r="D759" s="2" t="str">
        <f>VLOOKUP(B759,'PUBLIC &amp; PRIVATE'!D:H,3,FALSE)</f>
        <v>Fort Wayne</v>
      </c>
      <c r="E759" s="2" t="str">
        <f>VLOOKUP(C759,'PUBLIC &amp; PRIVATE'!E:I,4,FALSE)</f>
        <v>46802-5943</v>
      </c>
      <c r="F759" s="2">
        <v>70</v>
      </c>
      <c r="G759" s="2">
        <v>63</v>
      </c>
      <c r="H759" s="2">
        <v>78</v>
      </c>
      <c r="I759" s="4">
        <f t="shared" si="160"/>
        <v>211</v>
      </c>
      <c r="J759" s="13">
        <f t="shared" si="161"/>
        <v>21.1</v>
      </c>
      <c r="K759" s="13">
        <f t="shared" si="162"/>
        <v>232.1</v>
      </c>
      <c r="L759" s="2">
        <v>71</v>
      </c>
      <c r="M759" s="2">
        <v>79</v>
      </c>
      <c r="N759" s="2">
        <v>86</v>
      </c>
      <c r="O759" s="4">
        <f t="shared" si="163"/>
        <v>236</v>
      </c>
      <c r="P759" s="13">
        <f t="shared" si="164"/>
        <v>23.6</v>
      </c>
      <c r="Q759" s="13">
        <f t="shared" si="165"/>
        <v>259.60000000000002</v>
      </c>
      <c r="R759" s="2">
        <v>90</v>
      </c>
      <c r="S759" s="2"/>
      <c r="T759" s="2"/>
      <c r="U759" s="4">
        <f t="shared" si="154"/>
        <v>90</v>
      </c>
      <c r="V759" s="13">
        <f t="shared" si="155"/>
        <v>9</v>
      </c>
      <c r="W759" s="13">
        <f t="shared" si="156"/>
        <v>99</v>
      </c>
      <c r="X759" s="2"/>
      <c r="Y759" s="2"/>
      <c r="Z759" s="4">
        <f t="shared" si="157"/>
        <v>0</v>
      </c>
      <c r="AA759" s="13">
        <f t="shared" si="158"/>
        <v>0</v>
      </c>
      <c r="AB759" s="13">
        <f>Z759+AA759</f>
        <v>0</v>
      </c>
      <c r="AC759" s="2"/>
      <c r="AD759" s="2"/>
      <c r="AE759" s="4">
        <f t="shared" si="159"/>
        <v>0</v>
      </c>
      <c r="AF759" s="15">
        <f>AE759*0.1</f>
        <v>0</v>
      </c>
      <c r="AG759" s="22">
        <f>AE759+AF759</f>
        <v>0</v>
      </c>
      <c r="AH759" s="64">
        <f t="shared" si="166"/>
        <v>0</v>
      </c>
      <c r="AJ759">
        <f t="shared" si="167"/>
        <v>0</v>
      </c>
      <c r="AK759">
        <f>IF(W759&gt;0,2,IF(AB759&gt;0,2,IF(AG759&gt;0,2,0)))</f>
        <v>2</v>
      </c>
      <c r="AL759">
        <v>2</v>
      </c>
      <c r="AM759" s="64">
        <f>IF(W759&gt;0,VLOOKUP(B759,EnrollmentEthnicityFreeMealsSch!B:E,4,FALSE),0)/3</f>
        <v>69</v>
      </c>
    </row>
    <row r="760" spans="1:39" ht="15" customHeight="1">
      <c r="A760" t="str">
        <f>VLOOKUP(B760,'PUBLIC &amp; PRIVATE'!D:I,6,FALSE)</f>
        <v>2139</v>
      </c>
      <c r="B760" s="33" t="s">
        <v>749</v>
      </c>
      <c r="C760" s="2" t="str">
        <f>VLOOKUP(B760,'PUBLIC &amp; PRIVATE'!D:H,2,FALSE)</f>
        <v>PO Box 8</v>
      </c>
      <c r="D760" s="2" t="str">
        <f>VLOOKUP(B760,'PUBLIC &amp; PRIVATE'!D:H,3,FALSE)</f>
        <v>Akron</v>
      </c>
      <c r="E760" s="2" t="str">
        <f>VLOOKUP(C760,'PUBLIC &amp; PRIVATE'!E:I,4,FALSE)</f>
        <v>46910-0008</v>
      </c>
      <c r="F760" s="2">
        <v>73</v>
      </c>
      <c r="G760" s="2">
        <v>65</v>
      </c>
      <c r="H760" s="2">
        <v>61</v>
      </c>
      <c r="I760" s="4">
        <f t="shared" si="160"/>
        <v>199</v>
      </c>
      <c r="J760" s="13">
        <f t="shared" si="161"/>
        <v>19.900000000000002</v>
      </c>
      <c r="K760" s="13">
        <f t="shared" si="162"/>
        <v>218.9</v>
      </c>
      <c r="L760" s="2">
        <v>54</v>
      </c>
      <c r="M760" s="2">
        <v>70</v>
      </c>
      <c r="N760" s="2">
        <v>63</v>
      </c>
      <c r="O760" s="4">
        <f t="shared" si="163"/>
        <v>187</v>
      </c>
      <c r="P760" s="13">
        <f t="shared" si="164"/>
        <v>18.7</v>
      </c>
      <c r="Q760" s="13">
        <f t="shared" si="165"/>
        <v>205.7</v>
      </c>
      <c r="R760" s="2"/>
      <c r="S760" s="2"/>
      <c r="T760" s="2"/>
      <c r="U760" s="4">
        <f t="shared" si="154"/>
        <v>0</v>
      </c>
      <c r="V760" s="13">
        <f t="shared" si="155"/>
        <v>0</v>
      </c>
      <c r="W760" s="13">
        <f t="shared" si="156"/>
        <v>0</v>
      </c>
      <c r="X760" s="2"/>
      <c r="Y760" s="2"/>
      <c r="Z760" s="4">
        <f t="shared" si="157"/>
        <v>0</v>
      </c>
      <c r="AA760" s="13">
        <f t="shared" si="158"/>
        <v>0</v>
      </c>
      <c r="AB760" s="13">
        <f>Z760+AA760</f>
        <v>0</v>
      </c>
      <c r="AC760" s="2"/>
      <c r="AD760" s="2"/>
      <c r="AE760" s="4">
        <f t="shared" si="159"/>
        <v>0</v>
      </c>
      <c r="AF760" s="15">
        <f>AE760*0.1</f>
        <v>0</v>
      </c>
      <c r="AG760" s="22">
        <f>AE760+AF760</f>
        <v>0</v>
      </c>
      <c r="AH760" s="64">
        <f t="shared" si="166"/>
        <v>0</v>
      </c>
      <c r="AJ760">
        <f t="shared" si="167"/>
        <v>0</v>
      </c>
      <c r="AK760">
        <f>IF(W760&gt;0,2,IF(AB760&gt;0,2,IF(AG760&gt;0,2,0)))</f>
        <v>0</v>
      </c>
      <c r="AL760">
        <v>2</v>
      </c>
      <c r="AM760" s="64">
        <f>IF(W760&gt;0,VLOOKUP(B760,EnrollmentEthnicityFreeMealsSch!B:E,4,FALSE),0)/3</f>
        <v>0</v>
      </c>
    </row>
    <row r="761" spans="1:39" ht="15" customHeight="1">
      <c r="A761" t="str">
        <f>VLOOKUP(B761,'PUBLIC &amp; PRIVATE'!D:I,6,FALSE)</f>
        <v>3602</v>
      </c>
      <c r="B761" s="33" t="s">
        <v>750</v>
      </c>
      <c r="C761" s="2" t="str">
        <f>VLOOKUP(B761,'PUBLIC &amp; PRIVATE'!D:H,2,FALSE)</f>
        <v>8345 S SR 19</v>
      </c>
      <c r="D761" s="2" t="str">
        <f>VLOOKUP(B761,'PUBLIC &amp; PRIVATE'!D:H,3,FALSE)</f>
        <v>Akron</v>
      </c>
      <c r="E761" s="2" t="str">
        <f>VLOOKUP(C761,'PUBLIC &amp; PRIVATE'!E:I,4,FALSE)</f>
        <v>46910-0000</v>
      </c>
      <c r="F761" s="2"/>
      <c r="G761" s="2"/>
      <c r="H761" s="2"/>
      <c r="I761" s="4">
        <f t="shared" si="160"/>
        <v>0</v>
      </c>
      <c r="J761" s="13">
        <f t="shared" si="161"/>
        <v>0</v>
      </c>
      <c r="K761" s="13">
        <f t="shared" si="162"/>
        <v>0</v>
      </c>
      <c r="L761" s="2"/>
      <c r="M761" s="2"/>
      <c r="N761" s="2"/>
      <c r="O761" s="4">
        <f t="shared" si="163"/>
        <v>0</v>
      </c>
      <c r="P761" s="13">
        <f t="shared" si="164"/>
        <v>0</v>
      </c>
      <c r="Q761" s="13">
        <f t="shared" si="165"/>
        <v>0</v>
      </c>
      <c r="R761" s="2"/>
      <c r="S761" s="2"/>
      <c r="T761" s="2"/>
      <c r="U761" s="4">
        <f t="shared" si="154"/>
        <v>0</v>
      </c>
      <c r="V761" s="13">
        <f t="shared" si="155"/>
        <v>0</v>
      </c>
      <c r="W761" s="13">
        <f t="shared" si="156"/>
        <v>0</v>
      </c>
      <c r="X761" s="2">
        <v>146</v>
      </c>
      <c r="Y761" s="2">
        <v>126</v>
      </c>
      <c r="Z761" s="4">
        <f t="shared" si="157"/>
        <v>272</v>
      </c>
      <c r="AA761" s="13">
        <f t="shared" si="158"/>
        <v>27.200000000000003</v>
      </c>
      <c r="AB761" s="13">
        <f>Z761+AA761</f>
        <v>299.2</v>
      </c>
      <c r="AC761" s="2">
        <v>151</v>
      </c>
      <c r="AD761" s="2">
        <v>162</v>
      </c>
      <c r="AE761" s="4">
        <f t="shared" si="159"/>
        <v>313</v>
      </c>
      <c r="AF761" s="15">
        <f>AE761*0.1</f>
        <v>31.3</v>
      </c>
      <c r="AG761" s="22">
        <f>AE761+AF761</f>
        <v>344.3</v>
      </c>
      <c r="AH761" s="64">
        <f t="shared" si="166"/>
        <v>68.86</v>
      </c>
      <c r="AJ761">
        <f t="shared" si="167"/>
        <v>1</v>
      </c>
      <c r="AK761">
        <f>IF(W761&gt;0,2,IF(AB761&gt;0,2,IF(AG761&gt;0,2,0)))</f>
        <v>2</v>
      </c>
      <c r="AL761">
        <v>2</v>
      </c>
      <c r="AM761" s="64">
        <f>IF(W761&gt;0,VLOOKUP(B761,EnrollmentEthnicityFreeMealsSch!B:E,4,FALSE),0)/3</f>
        <v>0</v>
      </c>
    </row>
    <row r="762" spans="1:39" ht="15" customHeight="1">
      <c r="A762" t="str">
        <f>VLOOKUP(B762,'PUBLIC &amp; PRIVATE'!D:I,6,FALSE)</f>
        <v>3603</v>
      </c>
      <c r="B762" s="33" t="s">
        <v>751</v>
      </c>
      <c r="C762" s="2" t="str">
        <f>VLOOKUP(B762,'PUBLIC &amp; PRIVATE'!D:H,2,FALSE)</f>
        <v>PO Box 457</v>
      </c>
      <c r="D762" s="2" t="str">
        <f>VLOOKUP(B762,'PUBLIC &amp; PRIVATE'!D:H,3,FALSE)</f>
        <v>Mentone</v>
      </c>
      <c r="E762" s="2" t="str">
        <f>VLOOKUP(C762,'PUBLIC &amp; PRIVATE'!E:I,4,FALSE)</f>
        <v>46539-0457</v>
      </c>
      <c r="F762" s="2">
        <v>66</v>
      </c>
      <c r="G762" s="2">
        <v>68</v>
      </c>
      <c r="H762" s="2">
        <v>74</v>
      </c>
      <c r="I762" s="4">
        <f t="shared" si="160"/>
        <v>208</v>
      </c>
      <c r="J762" s="13">
        <f t="shared" si="161"/>
        <v>20.8</v>
      </c>
      <c r="K762" s="13">
        <f t="shared" si="162"/>
        <v>228.8</v>
      </c>
      <c r="L762" s="2">
        <v>74</v>
      </c>
      <c r="M762" s="2">
        <v>75</v>
      </c>
      <c r="N762" s="2">
        <v>84</v>
      </c>
      <c r="O762" s="4">
        <f t="shared" si="163"/>
        <v>233</v>
      </c>
      <c r="P762" s="13">
        <f t="shared" si="164"/>
        <v>23.3</v>
      </c>
      <c r="Q762" s="13">
        <f t="shared" si="165"/>
        <v>256.3</v>
      </c>
      <c r="R762" s="2"/>
      <c r="S762" s="2"/>
      <c r="T762" s="2"/>
      <c r="U762" s="4">
        <f t="shared" si="154"/>
        <v>0</v>
      </c>
      <c r="V762" s="13">
        <f t="shared" si="155"/>
        <v>0</v>
      </c>
      <c r="W762" s="13">
        <f t="shared" si="156"/>
        <v>0</v>
      </c>
      <c r="X762" s="2"/>
      <c r="Y762" s="2"/>
      <c r="Z762" s="4">
        <f t="shared" si="157"/>
        <v>0</v>
      </c>
      <c r="AA762" s="13">
        <f t="shared" si="158"/>
        <v>0</v>
      </c>
      <c r="AB762" s="13">
        <f>Z762+AA762</f>
        <v>0</v>
      </c>
      <c r="AC762" s="2"/>
      <c r="AD762" s="2"/>
      <c r="AE762" s="4">
        <f t="shared" si="159"/>
        <v>0</v>
      </c>
      <c r="AF762" s="15">
        <f>AE762*0.1</f>
        <v>0</v>
      </c>
      <c r="AG762" s="22">
        <f>AE762+AF762</f>
        <v>0</v>
      </c>
      <c r="AH762" s="64">
        <f t="shared" si="166"/>
        <v>0</v>
      </c>
      <c r="AJ762">
        <f t="shared" si="167"/>
        <v>0</v>
      </c>
      <c r="AK762">
        <f>IF(W762&gt;0,2,IF(AB762&gt;0,2,IF(AG762&gt;0,2,0)))</f>
        <v>0</v>
      </c>
      <c r="AL762">
        <v>2</v>
      </c>
      <c r="AM762" s="64">
        <f>IF(W762&gt;0,VLOOKUP(B762,EnrollmentEthnicityFreeMealsSch!B:E,4,FALSE),0)/3</f>
        <v>0</v>
      </c>
    </row>
    <row r="763" spans="1:39" ht="15" customHeight="1">
      <c r="A763" t="str">
        <f>VLOOKUP(B763,'PUBLIC &amp; PRIVATE'!D:I,6,FALSE)</f>
        <v>3619</v>
      </c>
      <c r="B763" s="33" t="s">
        <v>752</v>
      </c>
      <c r="C763" s="2" t="str">
        <f>VLOOKUP(B763,'PUBLIC &amp; PRIVATE'!D:H,2,FALSE)</f>
        <v>11303 W 800 S</v>
      </c>
      <c r="D763" s="2" t="str">
        <f>VLOOKUP(B763,'PUBLIC &amp; PRIVATE'!D:H,3,FALSE)</f>
        <v>Akron</v>
      </c>
      <c r="E763" s="2" t="str">
        <f>VLOOKUP(C763,'PUBLIC &amp; PRIVATE'!E:I,4,FALSE)</f>
        <v>46910-0000</v>
      </c>
      <c r="F763" s="2"/>
      <c r="G763" s="2"/>
      <c r="H763" s="2"/>
      <c r="I763" s="4">
        <f t="shared" si="160"/>
        <v>0</v>
      </c>
      <c r="J763" s="13">
        <f t="shared" si="161"/>
        <v>0</v>
      </c>
      <c r="K763" s="13">
        <f t="shared" si="162"/>
        <v>0</v>
      </c>
      <c r="L763" s="2"/>
      <c r="M763" s="2"/>
      <c r="N763" s="2"/>
      <c r="O763" s="4">
        <f t="shared" si="163"/>
        <v>0</v>
      </c>
      <c r="P763" s="13">
        <f t="shared" si="164"/>
        <v>0</v>
      </c>
      <c r="Q763" s="13">
        <f t="shared" si="165"/>
        <v>0</v>
      </c>
      <c r="R763" s="2">
        <v>130</v>
      </c>
      <c r="S763" s="2">
        <v>150</v>
      </c>
      <c r="T763" s="2">
        <v>145</v>
      </c>
      <c r="U763" s="4">
        <f t="shared" si="154"/>
        <v>425</v>
      </c>
      <c r="V763" s="13">
        <f t="shared" si="155"/>
        <v>42.5</v>
      </c>
      <c r="W763" s="13">
        <f t="shared" si="156"/>
        <v>467.5</v>
      </c>
      <c r="X763" s="2"/>
      <c r="Y763" s="2"/>
      <c r="Z763" s="4">
        <f t="shared" si="157"/>
        <v>0</v>
      </c>
      <c r="AA763" s="13">
        <f t="shared" si="158"/>
        <v>0</v>
      </c>
      <c r="AB763" s="13">
        <f>Z763+AA763</f>
        <v>0</v>
      </c>
      <c r="AC763" s="2"/>
      <c r="AD763" s="2"/>
      <c r="AE763" s="4">
        <f t="shared" si="159"/>
        <v>0</v>
      </c>
      <c r="AF763" s="15">
        <f>AE763*0.1</f>
        <v>0</v>
      </c>
      <c r="AG763" s="22">
        <f>AE763+AF763</f>
        <v>0</v>
      </c>
      <c r="AH763" s="64">
        <f t="shared" si="166"/>
        <v>0</v>
      </c>
      <c r="AJ763">
        <f t="shared" si="167"/>
        <v>0</v>
      </c>
      <c r="AK763">
        <f>IF(W763&gt;0,2,IF(AB763&gt;0,2,IF(AG763&gt;0,2,0)))</f>
        <v>2</v>
      </c>
      <c r="AL763">
        <v>2</v>
      </c>
      <c r="AM763" s="64">
        <f>IF(W763&gt;0,VLOOKUP(B763,EnrollmentEthnicityFreeMealsSch!B:E,4,FALSE),0)/3</f>
        <v>73</v>
      </c>
    </row>
    <row r="764" spans="1:39" ht="15" customHeight="1">
      <c r="A764" t="str">
        <f>VLOOKUP(B764,'PUBLIC &amp; PRIVATE'!D:I,6,FALSE)</f>
        <v>3642</v>
      </c>
      <c r="B764" s="33" t="s">
        <v>753</v>
      </c>
      <c r="C764" s="2" t="str">
        <f>VLOOKUP(B764,'PUBLIC &amp; PRIVATE'!D:H,2,FALSE)</f>
        <v>PO Box 94</v>
      </c>
      <c r="D764" s="2" t="str">
        <f>VLOOKUP(B764,'PUBLIC &amp; PRIVATE'!D:H,3,FALSE)</f>
        <v>Pierceton</v>
      </c>
      <c r="E764" s="2" t="str">
        <f>VLOOKUP(C764,'PUBLIC &amp; PRIVATE'!E:I,4,FALSE)</f>
        <v>46562-0094</v>
      </c>
      <c r="F764" s="2">
        <v>63</v>
      </c>
      <c r="G764" s="2">
        <v>52</v>
      </c>
      <c r="H764" s="2">
        <v>45</v>
      </c>
      <c r="I764" s="4">
        <f t="shared" si="160"/>
        <v>160</v>
      </c>
      <c r="J764" s="13">
        <f t="shared" si="161"/>
        <v>16</v>
      </c>
      <c r="K764" s="13">
        <f t="shared" si="162"/>
        <v>176</v>
      </c>
      <c r="L764" s="2">
        <v>51</v>
      </c>
      <c r="M764" s="2">
        <v>45</v>
      </c>
      <c r="N764" s="2">
        <v>67</v>
      </c>
      <c r="O764" s="4">
        <f t="shared" si="163"/>
        <v>163</v>
      </c>
      <c r="P764" s="13">
        <f t="shared" si="164"/>
        <v>16.3</v>
      </c>
      <c r="Q764" s="13">
        <f t="shared" si="165"/>
        <v>179.3</v>
      </c>
      <c r="R764" s="2"/>
      <c r="S764" s="2"/>
      <c r="T764" s="2"/>
      <c r="U764" s="4">
        <f t="shared" ref="U764:U827" si="168">R764+S764+T764</f>
        <v>0</v>
      </c>
      <c r="V764" s="13">
        <f t="shared" ref="V764:V827" si="169">U764*0.1</f>
        <v>0</v>
      </c>
      <c r="W764" s="13">
        <f t="shared" ref="W764:W827" si="170">U764+V764</f>
        <v>0</v>
      </c>
      <c r="X764" s="2"/>
      <c r="Y764" s="2"/>
      <c r="Z764" s="4">
        <f t="shared" ref="Z764:Z827" si="171">X764+Y764</f>
        <v>0</v>
      </c>
      <c r="AA764" s="13">
        <f t="shared" ref="AA764:AA827" si="172">Z764*0.1</f>
        <v>0</v>
      </c>
      <c r="AB764" s="13">
        <f>Z764+AA764</f>
        <v>0</v>
      </c>
      <c r="AC764" s="2"/>
      <c r="AD764" s="2"/>
      <c r="AE764" s="4">
        <f t="shared" ref="AE764:AE827" si="173">AC764+AD764</f>
        <v>0</v>
      </c>
      <c r="AF764" s="15">
        <f>AE764*0.1</f>
        <v>0</v>
      </c>
      <c r="AG764" s="22">
        <f>AE764+AF764</f>
        <v>0</v>
      </c>
      <c r="AH764" s="64">
        <f t="shared" si="166"/>
        <v>0</v>
      </c>
      <c r="AJ764">
        <f t="shared" si="167"/>
        <v>0</v>
      </c>
      <c r="AK764">
        <f>IF(W764&gt;0,2,IF(AB764&gt;0,2,IF(AG764&gt;0,2,0)))</f>
        <v>0</v>
      </c>
      <c r="AL764">
        <v>2</v>
      </c>
      <c r="AM764" s="64">
        <f>IF(W764&gt;0,VLOOKUP(B764,EnrollmentEthnicityFreeMealsSch!B:E,4,FALSE),0)/3</f>
        <v>0</v>
      </c>
    </row>
    <row r="765" spans="1:39" ht="15" customHeight="1">
      <c r="A765" t="str">
        <f>VLOOKUP(B765,'PUBLIC &amp; PRIVATE'!D:I,6,FALSE)</f>
        <v>3644</v>
      </c>
      <c r="B765" s="33" t="s">
        <v>754</v>
      </c>
      <c r="C765" s="2" t="str">
        <f>VLOOKUP(B765,'PUBLIC &amp; PRIVATE'!D:H,2,FALSE)</f>
        <v>710 N SR 5</v>
      </c>
      <c r="D765" s="2" t="str">
        <f>VLOOKUP(B765,'PUBLIC &amp; PRIVATE'!D:H,3,FALSE)</f>
        <v>Larwill</v>
      </c>
      <c r="E765" s="2" t="str">
        <f>VLOOKUP(C765,'PUBLIC &amp; PRIVATE'!E:I,4,FALSE)</f>
        <v>46764-0000</v>
      </c>
      <c r="F765" s="2"/>
      <c r="G765" s="2"/>
      <c r="H765" s="2"/>
      <c r="I765" s="4">
        <f t="shared" ref="I765:I827" si="174">F765+G765+H765</f>
        <v>0</v>
      </c>
      <c r="J765" s="13">
        <f t="shared" ref="J765:J827" si="175">I765*0.1</f>
        <v>0</v>
      </c>
      <c r="K765" s="13">
        <f t="shared" ref="K765:K827" si="176">I765+J765</f>
        <v>0</v>
      </c>
      <c r="L765" s="2"/>
      <c r="M765" s="2"/>
      <c r="N765" s="2"/>
      <c r="O765" s="4">
        <f t="shared" ref="O765:O827" si="177">L765+M765+N765</f>
        <v>0</v>
      </c>
      <c r="P765" s="13">
        <f t="shared" ref="P765:P827" si="178">O765*0.1</f>
        <v>0</v>
      </c>
      <c r="Q765" s="13">
        <f t="shared" ref="Q765:Q827" si="179">O765+P765</f>
        <v>0</v>
      </c>
      <c r="R765" s="2">
        <v>110</v>
      </c>
      <c r="S765" s="2">
        <v>107</v>
      </c>
      <c r="T765" s="2">
        <v>122</v>
      </c>
      <c r="U765" s="4">
        <f t="shared" si="168"/>
        <v>339</v>
      </c>
      <c r="V765" s="13">
        <f t="shared" si="169"/>
        <v>33.9</v>
      </c>
      <c r="W765" s="13">
        <f t="shared" si="170"/>
        <v>372.9</v>
      </c>
      <c r="X765" s="2"/>
      <c r="Y765" s="2"/>
      <c r="Z765" s="4">
        <f t="shared" si="171"/>
        <v>0</v>
      </c>
      <c r="AA765" s="13">
        <f t="shared" si="172"/>
        <v>0</v>
      </c>
      <c r="AB765" s="13">
        <f>Z765+AA765</f>
        <v>0</v>
      </c>
      <c r="AC765" s="2"/>
      <c r="AD765" s="2"/>
      <c r="AE765" s="4">
        <f t="shared" si="173"/>
        <v>0</v>
      </c>
      <c r="AF765" s="15">
        <f>AE765*0.1</f>
        <v>0</v>
      </c>
      <c r="AG765" s="22">
        <f>AE765+AF765</f>
        <v>0</v>
      </c>
      <c r="AH765" s="64">
        <f t="shared" si="166"/>
        <v>0</v>
      </c>
      <c r="AJ765">
        <f t="shared" si="167"/>
        <v>0</v>
      </c>
      <c r="AK765">
        <f>IF(W765&gt;0,2,IF(AB765&gt;0,2,IF(AG765&gt;0,2,0)))</f>
        <v>2</v>
      </c>
      <c r="AL765">
        <v>2</v>
      </c>
      <c r="AM765" s="64">
        <f>IF(W765&gt;0,VLOOKUP(B765,EnrollmentEthnicityFreeMealsSch!B:E,4,FALSE),0)/3</f>
        <v>52.666666666666664</v>
      </c>
    </row>
    <row r="766" spans="1:39" ht="15" customHeight="1">
      <c r="A766" t="str">
        <f>VLOOKUP(B766,'PUBLIC &amp; PRIVATE'!D:I,6,FALSE)</f>
        <v>9173</v>
      </c>
      <c r="B766" s="33" t="s">
        <v>755</v>
      </c>
      <c r="C766" s="2" t="str">
        <f>VLOOKUP(B766,'PUBLIC &amp; PRIVATE'!D:H,2,FALSE)</f>
        <v>406 W Wayne St</v>
      </c>
      <c r="D766" s="2" t="str">
        <f>VLOOKUP(B766,'PUBLIC &amp; PRIVATE'!D:H,3,FALSE)</f>
        <v>South Whitley</v>
      </c>
      <c r="E766" s="2" t="str">
        <f>VLOOKUP(C766,'PUBLIC &amp; PRIVATE'!E:I,4,FALSE)</f>
        <v>46787-1497</v>
      </c>
      <c r="F766" s="2">
        <v>41</v>
      </c>
      <c r="G766" s="2">
        <v>42</v>
      </c>
      <c r="H766" s="2">
        <v>42</v>
      </c>
      <c r="I766" s="4">
        <f t="shared" si="174"/>
        <v>125</v>
      </c>
      <c r="J766" s="13">
        <f t="shared" si="175"/>
        <v>12.5</v>
      </c>
      <c r="K766" s="13">
        <f t="shared" si="176"/>
        <v>137.5</v>
      </c>
      <c r="L766" s="2">
        <v>38</v>
      </c>
      <c r="M766" s="2">
        <v>58</v>
      </c>
      <c r="N766" s="2">
        <v>48</v>
      </c>
      <c r="O766" s="4">
        <f t="shared" si="177"/>
        <v>144</v>
      </c>
      <c r="P766" s="13">
        <f t="shared" si="178"/>
        <v>14.4</v>
      </c>
      <c r="Q766" s="13">
        <f t="shared" si="179"/>
        <v>158.4</v>
      </c>
      <c r="R766" s="2"/>
      <c r="S766" s="2"/>
      <c r="T766" s="2"/>
      <c r="U766" s="4">
        <f t="shared" si="168"/>
        <v>0</v>
      </c>
      <c r="V766" s="13">
        <f t="shared" si="169"/>
        <v>0</v>
      </c>
      <c r="W766" s="13">
        <f t="shared" si="170"/>
        <v>0</v>
      </c>
      <c r="X766" s="2"/>
      <c r="Y766" s="2"/>
      <c r="Z766" s="4">
        <f t="shared" si="171"/>
        <v>0</v>
      </c>
      <c r="AA766" s="13">
        <f t="shared" si="172"/>
        <v>0</v>
      </c>
      <c r="AB766" s="13">
        <f>Z766+AA766</f>
        <v>0</v>
      </c>
      <c r="AC766" s="2"/>
      <c r="AD766" s="2"/>
      <c r="AE766" s="4">
        <f t="shared" si="173"/>
        <v>0</v>
      </c>
      <c r="AF766" s="15">
        <f>AE766*0.1</f>
        <v>0</v>
      </c>
      <c r="AG766" s="22">
        <f>AE766+AF766</f>
        <v>0</v>
      </c>
      <c r="AH766" s="64">
        <f t="shared" si="166"/>
        <v>0</v>
      </c>
      <c r="AJ766">
        <f t="shared" si="167"/>
        <v>0</v>
      </c>
      <c r="AK766">
        <f>IF(W766&gt;0,2,IF(AB766&gt;0,2,IF(AG766&gt;0,2,0)))</f>
        <v>0</v>
      </c>
      <c r="AL766">
        <v>2</v>
      </c>
      <c r="AM766" s="64">
        <f>IF(W766&gt;0,VLOOKUP(B766,EnrollmentEthnicityFreeMealsSch!B:E,4,FALSE),0)/3</f>
        <v>0</v>
      </c>
    </row>
    <row r="767" spans="1:39" ht="15" customHeight="1">
      <c r="A767" t="str">
        <f>VLOOKUP(B767,'PUBLIC &amp; PRIVATE'!D:I,6,FALSE)</f>
        <v>9191</v>
      </c>
      <c r="B767" s="33" t="s">
        <v>756</v>
      </c>
      <c r="C767" s="2" t="str">
        <f>VLOOKUP(B767,'PUBLIC &amp; PRIVATE'!D:H,2,FALSE)</f>
        <v>1 Big Blue Ave</v>
      </c>
      <c r="D767" s="2" t="str">
        <f>VLOOKUP(B767,'PUBLIC &amp; PRIVATE'!D:H,3,FALSE)</f>
        <v>South Whitley</v>
      </c>
      <c r="E767" s="2" t="str">
        <f>VLOOKUP(C767,'PUBLIC &amp; PRIVATE'!E:I,4,FALSE)</f>
        <v>46787-1499</v>
      </c>
      <c r="F767" s="2"/>
      <c r="G767" s="2"/>
      <c r="H767" s="2"/>
      <c r="I767" s="4">
        <f t="shared" si="174"/>
        <v>0</v>
      </c>
      <c r="J767" s="13">
        <f t="shared" si="175"/>
        <v>0</v>
      </c>
      <c r="K767" s="13">
        <f t="shared" si="176"/>
        <v>0</v>
      </c>
      <c r="L767" s="2"/>
      <c r="M767" s="2"/>
      <c r="N767" s="2"/>
      <c r="O767" s="4">
        <f t="shared" si="177"/>
        <v>0</v>
      </c>
      <c r="P767" s="13">
        <f t="shared" si="178"/>
        <v>0</v>
      </c>
      <c r="Q767" s="13">
        <f t="shared" si="179"/>
        <v>0</v>
      </c>
      <c r="R767" s="2"/>
      <c r="S767" s="2"/>
      <c r="T767" s="2"/>
      <c r="U767" s="4">
        <f t="shared" si="168"/>
        <v>0</v>
      </c>
      <c r="V767" s="13">
        <f t="shared" si="169"/>
        <v>0</v>
      </c>
      <c r="W767" s="13">
        <f t="shared" si="170"/>
        <v>0</v>
      </c>
      <c r="X767" s="2">
        <v>103</v>
      </c>
      <c r="Y767" s="2">
        <v>102</v>
      </c>
      <c r="Z767" s="4">
        <f t="shared" si="171"/>
        <v>205</v>
      </c>
      <c r="AA767" s="13">
        <f t="shared" si="172"/>
        <v>20.5</v>
      </c>
      <c r="AB767" s="13">
        <f>Z767+AA767</f>
        <v>225.5</v>
      </c>
      <c r="AC767" s="2">
        <v>119</v>
      </c>
      <c r="AD767" s="2">
        <v>108</v>
      </c>
      <c r="AE767" s="4">
        <f t="shared" si="173"/>
        <v>227</v>
      </c>
      <c r="AF767" s="15">
        <f>AE767*0.1</f>
        <v>22.700000000000003</v>
      </c>
      <c r="AG767" s="22">
        <f>AE767+AF767</f>
        <v>249.7</v>
      </c>
      <c r="AH767" s="64">
        <f t="shared" si="166"/>
        <v>49.94</v>
      </c>
      <c r="AJ767">
        <f t="shared" si="167"/>
        <v>1</v>
      </c>
      <c r="AK767">
        <f>IF(W767&gt;0,2,IF(AB767&gt;0,2,IF(AG767&gt;0,2,0)))</f>
        <v>2</v>
      </c>
      <c r="AL767">
        <v>2</v>
      </c>
      <c r="AM767" s="64">
        <f>IF(W767&gt;0,VLOOKUP(B767,EnrollmentEthnicityFreeMealsSch!B:E,4,FALSE),0)/3</f>
        <v>0</v>
      </c>
    </row>
    <row r="768" spans="1:39" ht="15" customHeight="1">
      <c r="A768" t="str">
        <f>VLOOKUP(B768,'PUBLIC &amp; PRIVATE'!D:I,6,FALSE)</f>
        <v>3686</v>
      </c>
      <c r="B768" s="33" t="s">
        <v>757</v>
      </c>
      <c r="C768" s="2" t="str">
        <f>VLOOKUP(B768,'PUBLIC &amp; PRIVATE'!D:H,2,FALSE)</f>
        <v>0455 S 1150 E</v>
      </c>
      <c r="D768" s="2" t="str">
        <f>VLOOKUP(B768,'PUBLIC &amp; PRIVATE'!D:H,3,FALSE)</f>
        <v>LaGrange</v>
      </c>
      <c r="E768" s="2" t="str">
        <f>VLOOKUP(C768,'PUBLIC &amp; PRIVATE'!E:I,4,FALSE)</f>
        <v>46761-9653</v>
      </c>
      <c r="F768" s="2">
        <v>79</v>
      </c>
      <c r="G768" s="2">
        <v>92</v>
      </c>
      <c r="H768" s="2">
        <v>101</v>
      </c>
      <c r="I768" s="4">
        <f t="shared" si="174"/>
        <v>272</v>
      </c>
      <c r="J768" s="13">
        <f t="shared" si="175"/>
        <v>27.200000000000003</v>
      </c>
      <c r="K768" s="13">
        <f t="shared" si="176"/>
        <v>299.2</v>
      </c>
      <c r="L768" s="2">
        <v>89</v>
      </c>
      <c r="M768" s="2">
        <v>95</v>
      </c>
      <c r="N768" s="2"/>
      <c r="O768" s="4">
        <f t="shared" si="177"/>
        <v>184</v>
      </c>
      <c r="P768" s="13">
        <f t="shared" si="178"/>
        <v>18.400000000000002</v>
      </c>
      <c r="Q768" s="13">
        <f t="shared" si="179"/>
        <v>202.4</v>
      </c>
      <c r="R768" s="2"/>
      <c r="S768" s="2"/>
      <c r="T768" s="2"/>
      <c r="U768" s="4">
        <f t="shared" si="168"/>
        <v>0</v>
      </c>
      <c r="V768" s="13">
        <f t="shared" si="169"/>
        <v>0</v>
      </c>
      <c r="W768" s="13">
        <f t="shared" si="170"/>
        <v>0</v>
      </c>
      <c r="X768" s="2"/>
      <c r="Y768" s="2"/>
      <c r="Z768" s="4">
        <f t="shared" si="171"/>
        <v>0</v>
      </c>
      <c r="AA768" s="13">
        <f t="shared" si="172"/>
        <v>0</v>
      </c>
      <c r="AB768" s="13">
        <f>Z768+AA768</f>
        <v>0</v>
      </c>
      <c r="AC768" s="2"/>
      <c r="AD768" s="2"/>
      <c r="AE768" s="4">
        <f t="shared" si="173"/>
        <v>0</v>
      </c>
      <c r="AF768" s="15">
        <f>AE768*0.1</f>
        <v>0</v>
      </c>
      <c r="AG768" s="22">
        <f>AE768+AF768</f>
        <v>0</v>
      </c>
      <c r="AH768" s="64">
        <f t="shared" si="166"/>
        <v>0</v>
      </c>
      <c r="AJ768">
        <f t="shared" si="167"/>
        <v>0</v>
      </c>
      <c r="AK768">
        <f>IF(W768&gt;0,2,IF(AB768&gt;0,2,IF(AG768&gt;0,2,0)))</f>
        <v>0</v>
      </c>
      <c r="AL768">
        <v>2</v>
      </c>
      <c r="AM768" s="64">
        <f>IF(W768&gt;0,VLOOKUP(B768,EnrollmentEthnicityFreeMealsSch!B:E,4,FALSE),0)/3</f>
        <v>0</v>
      </c>
    </row>
    <row r="769" spans="1:39" ht="15" customHeight="1">
      <c r="A769" t="str">
        <f>VLOOKUP(B769,'PUBLIC &amp; PRIVATE'!D:I,6,FALSE)</f>
        <v>3688</v>
      </c>
      <c r="B769" s="33" t="s">
        <v>758</v>
      </c>
      <c r="C769" s="2" t="str">
        <f>VLOOKUP(B769,'PUBLIC &amp; PRIVATE'!D:H,2,FALSE)</f>
        <v>0395 S 1150 E</v>
      </c>
      <c r="D769" s="2" t="str">
        <f>VLOOKUP(B769,'PUBLIC &amp; PRIVATE'!D:H,3,FALSE)</f>
        <v>LaGrange</v>
      </c>
      <c r="E769" s="2" t="str">
        <f>VLOOKUP(C769,'PUBLIC &amp; PRIVATE'!E:I,4,FALSE)</f>
        <v>46761-9653</v>
      </c>
      <c r="F769" s="2"/>
      <c r="G769" s="2"/>
      <c r="H769" s="2"/>
      <c r="I769" s="4">
        <f t="shared" si="174"/>
        <v>0</v>
      </c>
      <c r="J769" s="13">
        <f t="shared" si="175"/>
        <v>0</v>
      </c>
      <c r="K769" s="13">
        <f t="shared" si="176"/>
        <v>0</v>
      </c>
      <c r="L769" s="2"/>
      <c r="M769" s="2"/>
      <c r="N769" s="2">
        <v>94</v>
      </c>
      <c r="O769" s="4">
        <f t="shared" si="177"/>
        <v>94</v>
      </c>
      <c r="P769" s="13">
        <f t="shared" si="178"/>
        <v>9.4</v>
      </c>
      <c r="Q769" s="13">
        <f t="shared" si="179"/>
        <v>103.4</v>
      </c>
      <c r="R769" s="2">
        <v>106</v>
      </c>
      <c r="S769" s="2">
        <v>100</v>
      </c>
      <c r="T769" s="2">
        <v>104</v>
      </c>
      <c r="U769" s="4">
        <f t="shared" si="168"/>
        <v>310</v>
      </c>
      <c r="V769" s="13">
        <f t="shared" si="169"/>
        <v>31</v>
      </c>
      <c r="W769" s="13">
        <f t="shared" si="170"/>
        <v>341</v>
      </c>
      <c r="X769" s="2"/>
      <c r="Y769" s="2"/>
      <c r="Z769" s="4">
        <f t="shared" si="171"/>
        <v>0</v>
      </c>
      <c r="AA769" s="13">
        <f t="shared" si="172"/>
        <v>0</v>
      </c>
      <c r="AB769" s="13">
        <f>Z769+AA769</f>
        <v>0</v>
      </c>
      <c r="AC769" s="2"/>
      <c r="AD769" s="2"/>
      <c r="AE769" s="4">
        <f t="shared" si="173"/>
        <v>0</v>
      </c>
      <c r="AF769" s="15">
        <f>AE769*0.1</f>
        <v>0</v>
      </c>
      <c r="AG769" s="22">
        <f>AE769+AF769</f>
        <v>0</v>
      </c>
      <c r="AH769" s="64">
        <f t="shared" si="166"/>
        <v>0</v>
      </c>
      <c r="AJ769">
        <f t="shared" si="167"/>
        <v>0</v>
      </c>
      <c r="AK769">
        <f>IF(W769&gt;0,2,IF(AB769&gt;0,2,IF(AG769&gt;0,2,0)))</f>
        <v>2</v>
      </c>
      <c r="AL769">
        <v>2</v>
      </c>
      <c r="AM769" s="64">
        <f>IF(W769&gt;0,VLOOKUP(B769,EnrollmentEthnicityFreeMealsSch!B:E,4,FALSE),0)/3</f>
        <v>58</v>
      </c>
    </row>
    <row r="770" spans="1:39" ht="15" customHeight="1">
      <c r="A770" t="str">
        <f>VLOOKUP(B770,'PUBLIC &amp; PRIVATE'!D:I,6,FALSE)</f>
        <v>3690</v>
      </c>
      <c r="B770" s="33" t="s">
        <v>759</v>
      </c>
      <c r="C770" s="2" t="str">
        <f>VLOOKUP(B770,'PUBLIC &amp; PRIVATE'!D:H,2,FALSE)</f>
        <v>0245 S 1150 E</v>
      </c>
      <c r="D770" s="2" t="str">
        <f>VLOOKUP(B770,'PUBLIC &amp; PRIVATE'!D:H,3,FALSE)</f>
        <v>LaGrange</v>
      </c>
      <c r="E770" s="2" t="str">
        <f>VLOOKUP(C770,'PUBLIC &amp; PRIVATE'!E:I,4,FALSE)</f>
        <v>46761-9653</v>
      </c>
      <c r="F770" s="2"/>
      <c r="G770" s="2"/>
      <c r="H770" s="2"/>
      <c r="I770" s="4">
        <f t="shared" si="174"/>
        <v>0</v>
      </c>
      <c r="J770" s="13">
        <f t="shared" si="175"/>
        <v>0</v>
      </c>
      <c r="K770" s="13">
        <f t="shared" si="176"/>
        <v>0</v>
      </c>
      <c r="L770" s="2"/>
      <c r="M770" s="2"/>
      <c r="N770" s="2"/>
      <c r="O770" s="4">
        <f t="shared" si="177"/>
        <v>0</v>
      </c>
      <c r="P770" s="13">
        <f t="shared" si="178"/>
        <v>0</v>
      </c>
      <c r="Q770" s="13">
        <f t="shared" si="179"/>
        <v>0</v>
      </c>
      <c r="R770" s="2"/>
      <c r="S770" s="2"/>
      <c r="T770" s="2"/>
      <c r="U770" s="4">
        <f t="shared" si="168"/>
        <v>0</v>
      </c>
      <c r="V770" s="13">
        <f t="shared" si="169"/>
        <v>0</v>
      </c>
      <c r="W770" s="13">
        <f t="shared" si="170"/>
        <v>0</v>
      </c>
      <c r="X770" s="2">
        <v>93</v>
      </c>
      <c r="Y770" s="2">
        <v>116</v>
      </c>
      <c r="Z770" s="4">
        <f t="shared" si="171"/>
        <v>209</v>
      </c>
      <c r="AA770" s="13">
        <f t="shared" si="172"/>
        <v>20.900000000000002</v>
      </c>
      <c r="AB770" s="13">
        <f>Z770+AA770</f>
        <v>229.9</v>
      </c>
      <c r="AC770" s="2">
        <v>97</v>
      </c>
      <c r="AD770" s="2">
        <v>105</v>
      </c>
      <c r="AE770" s="4">
        <f t="shared" si="173"/>
        <v>202</v>
      </c>
      <c r="AF770" s="15">
        <f>AE770*0.1</f>
        <v>20.200000000000003</v>
      </c>
      <c r="AG770" s="22">
        <f>AE770+AF770</f>
        <v>222.2</v>
      </c>
      <c r="AH770" s="64">
        <f t="shared" si="166"/>
        <v>44.44</v>
      </c>
      <c r="AJ770">
        <f t="shared" si="167"/>
        <v>1</v>
      </c>
      <c r="AK770">
        <f>IF(W770&gt;0,2,IF(AB770&gt;0,2,IF(AG770&gt;0,2,0)))</f>
        <v>2</v>
      </c>
      <c r="AL770">
        <v>2</v>
      </c>
      <c r="AM770" s="64">
        <f>IF(W770&gt;0,VLOOKUP(B770,EnrollmentEthnicityFreeMealsSch!B:E,4,FALSE),0)/3</f>
        <v>0</v>
      </c>
    </row>
    <row r="771" spans="1:39" ht="15" customHeight="1">
      <c r="A771" t="str">
        <f>VLOOKUP(B771,'PUBLIC &amp; PRIVATE'!D:I,6,FALSE)</f>
        <v>3697</v>
      </c>
      <c r="B771" s="33" t="s">
        <v>760</v>
      </c>
      <c r="C771" s="2" t="str">
        <f>VLOOKUP(B771,'PUBLIC &amp; PRIVATE'!D:H,2,FALSE)</f>
        <v>1635 S 600 W</v>
      </c>
      <c r="D771" s="2" t="str">
        <f>VLOOKUP(B771,'PUBLIC &amp; PRIVATE'!D:H,3,FALSE)</f>
        <v>Topeka</v>
      </c>
      <c r="E771" s="2" t="str">
        <f>VLOOKUP(C771,'PUBLIC &amp; PRIVATE'!E:I,4,FALSE)</f>
        <v>46571-9741</v>
      </c>
      <c r="F771" s="2"/>
      <c r="G771" s="2"/>
      <c r="H771" s="2"/>
      <c r="I771" s="4">
        <f t="shared" si="174"/>
        <v>0</v>
      </c>
      <c r="J771" s="13">
        <f t="shared" si="175"/>
        <v>0</v>
      </c>
      <c r="K771" s="13">
        <f t="shared" si="176"/>
        <v>0</v>
      </c>
      <c r="L771" s="2"/>
      <c r="M771" s="2"/>
      <c r="N771" s="2"/>
      <c r="O771" s="4">
        <f t="shared" si="177"/>
        <v>0</v>
      </c>
      <c r="P771" s="13">
        <f t="shared" si="178"/>
        <v>0</v>
      </c>
      <c r="Q771" s="13">
        <f t="shared" si="179"/>
        <v>0</v>
      </c>
      <c r="R771" s="2">
        <v>1</v>
      </c>
      <c r="S771" s="2">
        <v>192</v>
      </c>
      <c r="T771" s="2">
        <v>196</v>
      </c>
      <c r="U771" s="4">
        <f t="shared" si="168"/>
        <v>389</v>
      </c>
      <c r="V771" s="13">
        <f t="shared" si="169"/>
        <v>38.900000000000006</v>
      </c>
      <c r="W771" s="13">
        <f t="shared" si="170"/>
        <v>427.9</v>
      </c>
      <c r="X771" s="2">
        <v>97</v>
      </c>
      <c r="Y771" s="2">
        <v>97</v>
      </c>
      <c r="Z771" s="4">
        <f t="shared" si="171"/>
        <v>194</v>
      </c>
      <c r="AA771" s="13">
        <f t="shared" si="172"/>
        <v>19.400000000000002</v>
      </c>
      <c r="AB771" s="13">
        <f>Z771+AA771</f>
        <v>213.4</v>
      </c>
      <c r="AC771" s="2">
        <v>112</v>
      </c>
      <c r="AD771" s="2">
        <v>114</v>
      </c>
      <c r="AE771" s="4">
        <f t="shared" si="173"/>
        <v>226</v>
      </c>
      <c r="AF771" s="15">
        <f>AE771*0.1</f>
        <v>22.6</v>
      </c>
      <c r="AG771" s="22">
        <f>AE771+AF771</f>
        <v>248.6</v>
      </c>
      <c r="AH771" s="64">
        <f t="shared" ref="AH771:AH834" si="180">AG771*0.2</f>
        <v>49.72</v>
      </c>
      <c r="AJ771">
        <f t="shared" ref="AJ771:AJ834" si="181">IF(AG771&gt;0,1,0)</f>
        <v>1</v>
      </c>
      <c r="AK771">
        <f>IF(W771&gt;0,2,IF(AB771&gt;0,2,IF(AG771&gt;0,2,0)))</f>
        <v>2</v>
      </c>
      <c r="AL771">
        <v>2</v>
      </c>
      <c r="AM771" s="64">
        <f>IF(W771&gt;0,VLOOKUP(B771,EnrollmentEthnicityFreeMealsSch!B:E,4,FALSE),0)/3</f>
        <v>79</v>
      </c>
    </row>
    <row r="772" spans="1:39" ht="15" customHeight="1">
      <c r="A772" t="str">
        <f>VLOOKUP(B772,'PUBLIC &amp; PRIVATE'!D:I,6,FALSE)</f>
        <v>3698</v>
      </c>
      <c r="B772" s="33" t="s">
        <v>761</v>
      </c>
      <c r="C772" s="2" t="str">
        <f>VLOOKUP(B772,'PUBLIC &amp; PRIVATE'!D:H,2,FALSE)</f>
        <v>Main St PO Box 39</v>
      </c>
      <c r="D772" s="2" t="str">
        <f>VLOOKUP(B772,'PUBLIC &amp; PRIVATE'!D:H,3,FALSE)</f>
        <v>Topeka</v>
      </c>
      <c r="E772" s="2" t="str">
        <f>VLOOKUP(C772,'PUBLIC &amp; PRIVATE'!E:I,4,FALSE)</f>
        <v>46571-0038</v>
      </c>
      <c r="F772" s="2">
        <v>62</v>
      </c>
      <c r="G772" s="2">
        <v>73</v>
      </c>
      <c r="H772" s="2">
        <v>59</v>
      </c>
      <c r="I772" s="4">
        <f t="shared" si="174"/>
        <v>194</v>
      </c>
      <c r="J772" s="13">
        <f t="shared" si="175"/>
        <v>19.400000000000002</v>
      </c>
      <c r="K772" s="13">
        <f t="shared" si="176"/>
        <v>213.4</v>
      </c>
      <c r="L772" s="2">
        <v>57</v>
      </c>
      <c r="M772" s="2">
        <v>56</v>
      </c>
      <c r="N772" s="2"/>
      <c r="O772" s="4">
        <f t="shared" si="177"/>
        <v>113</v>
      </c>
      <c r="P772" s="13">
        <f t="shared" si="178"/>
        <v>11.3</v>
      </c>
      <c r="Q772" s="13">
        <f t="shared" si="179"/>
        <v>124.3</v>
      </c>
      <c r="R772" s="2"/>
      <c r="S772" s="2"/>
      <c r="T772" s="2"/>
      <c r="U772" s="4">
        <f t="shared" si="168"/>
        <v>0</v>
      </c>
      <c r="V772" s="13">
        <f t="shared" si="169"/>
        <v>0</v>
      </c>
      <c r="W772" s="13">
        <f t="shared" si="170"/>
        <v>0</v>
      </c>
      <c r="X772" s="2"/>
      <c r="Y772" s="2"/>
      <c r="Z772" s="4">
        <f t="shared" si="171"/>
        <v>0</v>
      </c>
      <c r="AA772" s="13">
        <f t="shared" si="172"/>
        <v>0</v>
      </c>
      <c r="AB772" s="13">
        <f>Z772+AA772</f>
        <v>0</v>
      </c>
      <c r="AC772" s="2"/>
      <c r="AD772" s="2"/>
      <c r="AE772" s="4">
        <f t="shared" si="173"/>
        <v>0</v>
      </c>
      <c r="AF772" s="15">
        <f>AE772*0.1</f>
        <v>0</v>
      </c>
      <c r="AG772" s="22">
        <f>AE772+AF772</f>
        <v>0</v>
      </c>
      <c r="AH772" s="64">
        <f t="shared" si="180"/>
        <v>0</v>
      </c>
      <c r="AJ772">
        <f t="shared" si="181"/>
        <v>0</v>
      </c>
      <c r="AK772">
        <f>IF(W772&gt;0,2,IF(AB772&gt;0,2,IF(AG772&gt;0,2,0)))</f>
        <v>0</v>
      </c>
      <c r="AL772">
        <v>2</v>
      </c>
      <c r="AM772" s="64">
        <f>IF(W772&gt;0,VLOOKUP(B772,EnrollmentEthnicityFreeMealsSch!B:E,4,FALSE),0)/3</f>
        <v>0</v>
      </c>
    </row>
    <row r="773" spans="1:39" ht="15" customHeight="1">
      <c r="A773" t="str">
        <f>VLOOKUP(B773,'PUBLIC &amp; PRIVATE'!D:I,6,FALSE)</f>
        <v>2344</v>
      </c>
      <c r="B773" s="33" t="s">
        <v>435</v>
      </c>
      <c r="C773" s="2" t="str">
        <f>VLOOKUP(B773,'PUBLIC &amp; PRIVATE'!D:H,2,FALSE)</f>
        <v>709 W 6th St</v>
      </c>
      <c r="D773" s="2" t="str">
        <f>VLOOKUP(B773,'PUBLIC &amp; PRIVATE'!D:H,3,FALSE)</f>
        <v>Jonesboro</v>
      </c>
      <c r="E773" s="2" t="str">
        <f>VLOOKUP(C773,'PUBLIC &amp; PRIVATE'!E:I,4,FALSE)</f>
        <v>46938-1206</v>
      </c>
      <c r="F773" s="2"/>
      <c r="G773" s="2"/>
      <c r="H773" s="2"/>
      <c r="I773" s="4">
        <f t="shared" si="174"/>
        <v>0</v>
      </c>
      <c r="J773" s="13">
        <f t="shared" si="175"/>
        <v>0</v>
      </c>
      <c r="K773" s="13">
        <f t="shared" si="176"/>
        <v>0</v>
      </c>
      <c r="L773" s="2"/>
      <c r="M773" s="2"/>
      <c r="N773" s="2">
        <v>192</v>
      </c>
      <c r="O773" s="4">
        <f t="shared" si="177"/>
        <v>192</v>
      </c>
      <c r="P773" s="13">
        <f t="shared" si="178"/>
        <v>19.200000000000003</v>
      </c>
      <c r="Q773" s="13">
        <f t="shared" si="179"/>
        <v>211.2</v>
      </c>
      <c r="R773" s="2">
        <v>196</v>
      </c>
      <c r="S773" s="2"/>
      <c r="T773" s="2"/>
      <c r="U773" s="4">
        <f t="shared" si="168"/>
        <v>196</v>
      </c>
      <c r="V773" s="13">
        <f t="shared" si="169"/>
        <v>19.600000000000001</v>
      </c>
      <c r="W773" s="13">
        <f t="shared" si="170"/>
        <v>215.6</v>
      </c>
      <c r="X773" s="2"/>
      <c r="Y773" s="2"/>
      <c r="Z773" s="4">
        <f t="shared" si="171"/>
        <v>0</v>
      </c>
      <c r="AA773" s="13">
        <f t="shared" si="172"/>
        <v>0</v>
      </c>
      <c r="AB773" s="13">
        <f>Z773+AA773</f>
        <v>0</v>
      </c>
      <c r="AC773" s="2"/>
      <c r="AD773" s="2"/>
      <c r="AE773" s="4">
        <f t="shared" si="173"/>
        <v>0</v>
      </c>
      <c r="AF773" s="15">
        <f>AE773*0.1</f>
        <v>0</v>
      </c>
      <c r="AG773" s="22">
        <f>AE773+AF773</f>
        <v>0</v>
      </c>
      <c r="AH773" s="64">
        <f t="shared" si="180"/>
        <v>0</v>
      </c>
      <c r="AJ773">
        <f t="shared" si="181"/>
        <v>0</v>
      </c>
      <c r="AK773">
        <f>IF(W773&gt;0,2,IF(AB773&gt;0,2,IF(AG773&gt;0,2,0)))</f>
        <v>2</v>
      </c>
      <c r="AL773">
        <v>2</v>
      </c>
      <c r="AM773" s="64">
        <f>IF(W773&gt;0,VLOOKUP(B773,EnrollmentEthnicityFreeMealsSch!B:E,4,FALSE),0)/3</f>
        <v>113.66666666666667</v>
      </c>
    </row>
    <row r="774" spans="1:39" ht="15" customHeight="1">
      <c r="A774" t="str">
        <f>VLOOKUP(B774,'PUBLIC &amp; PRIVATE'!D:I,6,FALSE)</f>
        <v>3704</v>
      </c>
      <c r="B774" s="33" t="s">
        <v>762</v>
      </c>
      <c r="C774" s="2" t="str">
        <f>VLOOKUP(B774,'PUBLIC &amp; PRIVATE'!D:H,2,FALSE)</f>
        <v>7950 W 050 S</v>
      </c>
      <c r="D774" s="2" t="str">
        <f>VLOOKUP(B774,'PUBLIC &amp; PRIVATE'!D:H,3,FALSE)</f>
        <v>Shipshewana</v>
      </c>
      <c r="E774" s="2" t="str">
        <f>VLOOKUP(C774,'PUBLIC &amp; PRIVATE'!E:I,4,FALSE)</f>
        <v>46565-0000</v>
      </c>
      <c r="F774" s="2">
        <v>86</v>
      </c>
      <c r="G774" s="2">
        <v>86</v>
      </c>
      <c r="H774" s="2">
        <v>60</v>
      </c>
      <c r="I774" s="4">
        <f t="shared" si="174"/>
        <v>232</v>
      </c>
      <c r="J774" s="13">
        <f t="shared" si="175"/>
        <v>23.200000000000003</v>
      </c>
      <c r="K774" s="13">
        <f t="shared" si="176"/>
        <v>255.2</v>
      </c>
      <c r="L774" s="2">
        <v>94</v>
      </c>
      <c r="M774" s="2">
        <v>70</v>
      </c>
      <c r="N774" s="2">
        <v>3</v>
      </c>
      <c r="O774" s="4">
        <f t="shared" si="177"/>
        <v>167</v>
      </c>
      <c r="P774" s="13">
        <f t="shared" si="178"/>
        <v>16.7</v>
      </c>
      <c r="Q774" s="13">
        <f t="shared" si="179"/>
        <v>183.7</v>
      </c>
      <c r="R774" s="2">
        <v>1</v>
      </c>
      <c r="S774" s="2"/>
      <c r="T774" s="2"/>
      <c r="U774" s="4">
        <f t="shared" si="168"/>
        <v>1</v>
      </c>
      <c r="V774" s="13">
        <f t="shared" si="169"/>
        <v>0.1</v>
      </c>
      <c r="W774" s="13">
        <f t="shared" si="170"/>
        <v>1.1000000000000001</v>
      </c>
      <c r="X774" s="2"/>
      <c r="Y774" s="2"/>
      <c r="Z774" s="4">
        <f t="shared" si="171"/>
        <v>0</v>
      </c>
      <c r="AA774" s="13">
        <f t="shared" si="172"/>
        <v>0</v>
      </c>
      <c r="AB774" s="13">
        <f>Z774+AA774</f>
        <v>0</v>
      </c>
      <c r="AC774" s="2"/>
      <c r="AD774" s="2"/>
      <c r="AE774" s="4">
        <f t="shared" si="173"/>
        <v>0</v>
      </c>
      <c r="AF774" s="15">
        <f>AE774*0.1</f>
        <v>0</v>
      </c>
      <c r="AG774" s="22">
        <f>AE774+AF774</f>
        <v>0</v>
      </c>
      <c r="AH774" s="64">
        <f t="shared" si="180"/>
        <v>0</v>
      </c>
      <c r="AJ774">
        <f t="shared" si="181"/>
        <v>0</v>
      </c>
      <c r="AK774">
        <f>IF(W774&gt;0,2,IF(AB774&gt;0,2,IF(AG774&gt;0,2,0)))</f>
        <v>2</v>
      </c>
      <c r="AL774">
        <v>2</v>
      </c>
      <c r="AM774" s="64">
        <f>IF(W774&gt;0,VLOOKUP(B774,EnrollmentEthnicityFreeMealsSch!B:E,4,FALSE),0)/3</f>
        <v>25.666666666666668</v>
      </c>
    </row>
    <row r="775" spans="1:39" ht="15" customHeight="1">
      <c r="A775" t="str">
        <f>VLOOKUP(B775,'PUBLIC &amp; PRIVATE'!D:I,6,FALSE)</f>
        <v>3714</v>
      </c>
      <c r="B775" s="33" t="s">
        <v>763</v>
      </c>
      <c r="C775" s="2" t="str">
        <f>VLOOKUP(B775,'PUBLIC &amp; PRIVATE'!D:H,2,FALSE)</f>
        <v>Middlebury St PO Box 217</v>
      </c>
      <c r="D775" s="2" t="str">
        <f>VLOOKUP(B775,'PUBLIC &amp; PRIVATE'!D:H,3,FALSE)</f>
        <v>Shipshewana</v>
      </c>
      <c r="E775" s="2" t="str">
        <f>VLOOKUP(C775,'PUBLIC &amp; PRIVATE'!E:I,4,FALSE)</f>
        <v>46565-0001</v>
      </c>
      <c r="F775" s="2">
        <v>75</v>
      </c>
      <c r="G775" s="2">
        <v>59</v>
      </c>
      <c r="H775" s="2">
        <v>64</v>
      </c>
      <c r="I775" s="4">
        <f t="shared" si="174"/>
        <v>198</v>
      </c>
      <c r="J775" s="13">
        <f t="shared" si="175"/>
        <v>19.8</v>
      </c>
      <c r="K775" s="13">
        <f t="shared" si="176"/>
        <v>217.8</v>
      </c>
      <c r="L775" s="2">
        <v>67</v>
      </c>
      <c r="M775" s="2">
        <v>62</v>
      </c>
      <c r="N775" s="2"/>
      <c r="O775" s="4">
        <f t="shared" si="177"/>
        <v>129</v>
      </c>
      <c r="P775" s="13">
        <f t="shared" si="178"/>
        <v>12.9</v>
      </c>
      <c r="Q775" s="13">
        <f t="shared" si="179"/>
        <v>141.9</v>
      </c>
      <c r="R775" s="2"/>
      <c r="S775" s="2"/>
      <c r="T775" s="2"/>
      <c r="U775" s="4">
        <f t="shared" si="168"/>
        <v>0</v>
      </c>
      <c r="V775" s="13">
        <f t="shared" si="169"/>
        <v>0</v>
      </c>
      <c r="W775" s="13">
        <f t="shared" si="170"/>
        <v>0</v>
      </c>
      <c r="X775" s="2"/>
      <c r="Y775" s="2"/>
      <c r="Z775" s="4">
        <f t="shared" si="171"/>
        <v>0</v>
      </c>
      <c r="AA775" s="13">
        <f t="shared" si="172"/>
        <v>0</v>
      </c>
      <c r="AB775" s="13">
        <f>Z775+AA775</f>
        <v>0</v>
      </c>
      <c r="AC775" s="2"/>
      <c r="AD775" s="2"/>
      <c r="AE775" s="4">
        <f t="shared" si="173"/>
        <v>0</v>
      </c>
      <c r="AF775" s="15">
        <f>AE775*0.1</f>
        <v>0</v>
      </c>
      <c r="AG775" s="22">
        <f>AE775+AF775</f>
        <v>0</v>
      </c>
      <c r="AH775" s="64">
        <f t="shared" si="180"/>
        <v>0</v>
      </c>
      <c r="AJ775">
        <f t="shared" si="181"/>
        <v>0</v>
      </c>
      <c r="AK775">
        <f>IF(W775&gt;0,2,IF(AB775&gt;0,2,IF(AG775&gt;0,2,0)))</f>
        <v>0</v>
      </c>
      <c r="AL775">
        <v>2</v>
      </c>
      <c r="AM775" s="64">
        <f>IF(W775&gt;0,VLOOKUP(B775,EnrollmentEthnicityFreeMealsSch!B:E,4,FALSE),0)/3</f>
        <v>0</v>
      </c>
    </row>
    <row r="776" spans="1:39" ht="15" customHeight="1">
      <c r="A776" t="str">
        <f>VLOOKUP(B776,'PUBLIC &amp; PRIVATE'!D:I,6,FALSE)</f>
        <v>3730</v>
      </c>
      <c r="B776" s="33" t="s">
        <v>764</v>
      </c>
      <c r="C776" s="2" t="str">
        <f>VLOOKUP(B776,'PUBLIC &amp; PRIVATE'!D:H,2,FALSE)</f>
        <v>0805 E 075 N</v>
      </c>
      <c r="D776" s="2" t="str">
        <f>VLOOKUP(B776,'PUBLIC &amp; PRIVATE'!D:H,3,FALSE)</f>
        <v>LaGrange</v>
      </c>
      <c r="E776" s="2" t="str">
        <f>VLOOKUP(C776,'PUBLIC &amp; PRIVATE'!E:I,4,FALSE)</f>
        <v>46761-9805</v>
      </c>
      <c r="F776" s="2"/>
      <c r="G776" s="2"/>
      <c r="H776" s="2"/>
      <c r="I776" s="4">
        <f t="shared" si="174"/>
        <v>0</v>
      </c>
      <c r="J776" s="13">
        <f t="shared" si="175"/>
        <v>0</v>
      </c>
      <c r="K776" s="13">
        <f t="shared" si="176"/>
        <v>0</v>
      </c>
      <c r="L776" s="2"/>
      <c r="M776" s="2"/>
      <c r="N776" s="2"/>
      <c r="O776" s="4">
        <f t="shared" si="177"/>
        <v>0</v>
      </c>
      <c r="P776" s="13">
        <f t="shared" si="178"/>
        <v>0</v>
      </c>
      <c r="Q776" s="13">
        <f t="shared" si="179"/>
        <v>0</v>
      </c>
      <c r="R776" s="2"/>
      <c r="S776" s="2"/>
      <c r="T776" s="2"/>
      <c r="U776" s="4">
        <f t="shared" si="168"/>
        <v>0</v>
      </c>
      <c r="V776" s="13">
        <f t="shared" si="169"/>
        <v>0</v>
      </c>
      <c r="W776" s="13">
        <f t="shared" si="170"/>
        <v>0</v>
      </c>
      <c r="X776" s="2">
        <v>140</v>
      </c>
      <c r="Y776" s="2">
        <v>134</v>
      </c>
      <c r="Z776" s="4">
        <f t="shared" si="171"/>
        <v>274</v>
      </c>
      <c r="AA776" s="13">
        <f t="shared" si="172"/>
        <v>27.400000000000002</v>
      </c>
      <c r="AB776" s="13">
        <f>Z776+AA776</f>
        <v>301.39999999999998</v>
      </c>
      <c r="AC776" s="2">
        <v>143</v>
      </c>
      <c r="AD776" s="2">
        <v>137</v>
      </c>
      <c r="AE776" s="4">
        <f t="shared" si="173"/>
        <v>280</v>
      </c>
      <c r="AF776" s="15">
        <f>AE776*0.1</f>
        <v>28</v>
      </c>
      <c r="AG776" s="22">
        <f>AE776+AF776</f>
        <v>308</v>
      </c>
      <c r="AH776" s="64">
        <f t="shared" si="180"/>
        <v>61.6</v>
      </c>
      <c r="AJ776">
        <f t="shared" si="181"/>
        <v>1</v>
      </c>
      <c r="AK776">
        <f>IF(W776&gt;0,2,IF(AB776&gt;0,2,IF(AG776&gt;0,2,0)))</f>
        <v>2</v>
      </c>
      <c r="AL776">
        <v>2</v>
      </c>
      <c r="AM776" s="64">
        <f>IF(W776&gt;0,VLOOKUP(B776,EnrollmentEthnicityFreeMealsSch!B:E,4,FALSE),0)/3</f>
        <v>0</v>
      </c>
    </row>
    <row r="777" spans="1:39" ht="15" customHeight="1">
      <c r="A777" t="str">
        <f>VLOOKUP(B777,'PUBLIC &amp; PRIVATE'!D:I,6,FALSE)</f>
        <v>0357</v>
      </c>
      <c r="B777" s="33" t="s">
        <v>112</v>
      </c>
      <c r="C777" s="2" t="str">
        <f>VLOOKUP(B777,'PUBLIC &amp; PRIVATE'!D:H,2,FALSE)</f>
        <v>1400 Parkside Dr</v>
      </c>
      <c r="D777" s="2" t="str">
        <f>VLOOKUP(B777,'PUBLIC &amp; PRIVATE'!D:H,3,FALSE)</f>
        <v>Columbus</v>
      </c>
      <c r="E777" s="2" t="str">
        <f>VLOOKUP(C777,'PUBLIC &amp; PRIVATE'!E:I,4,FALSE)</f>
        <v>47201-9337</v>
      </c>
      <c r="F777" s="2">
        <v>80</v>
      </c>
      <c r="G777" s="2">
        <v>50</v>
      </c>
      <c r="H777" s="2">
        <v>88</v>
      </c>
      <c r="I777" s="4">
        <f t="shared" si="174"/>
        <v>218</v>
      </c>
      <c r="J777" s="13">
        <f t="shared" si="175"/>
        <v>21.8</v>
      </c>
      <c r="K777" s="13">
        <f t="shared" si="176"/>
        <v>239.8</v>
      </c>
      <c r="L777" s="2">
        <v>67</v>
      </c>
      <c r="M777" s="2">
        <v>86</v>
      </c>
      <c r="N777" s="2">
        <v>85</v>
      </c>
      <c r="O777" s="4">
        <f t="shared" si="177"/>
        <v>238</v>
      </c>
      <c r="P777" s="13">
        <f t="shared" si="178"/>
        <v>23.8</v>
      </c>
      <c r="Q777" s="13">
        <f t="shared" si="179"/>
        <v>261.8</v>
      </c>
      <c r="R777" s="2"/>
      <c r="S777" s="2"/>
      <c r="T777" s="2"/>
      <c r="U777" s="4">
        <f t="shared" si="168"/>
        <v>0</v>
      </c>
      <c r="V777" s="13">
        <f t="shared" si="169"/>
        <v>0</v>
      </c>
      <c r="W777" s="13">
        <f t="shared" si="170"/>
        <v>0</v>
      </c>
      <c r="X777" s="2"/>
      <c r="Y777" s="2"/>
      <c r="Z777" s="4">
        <f t="shared" si="171"/>
        <v>0</v>
      </c>
      <c r="AA777" s="13">
        <f t="shared" si="172"/>
        <v>0</v>
      </c>
      <c r="AB777" s="13">
        <f>Z777+AA777</f>
        <v>0</v>
      </c>
      <c r="AC777" s="2"/>
      <c r="AD777" s="2"/>
      <c r="AE777" s="4">
        <f t="shared" si="173"/>
        <v>0</v>
      </c>
      <c r="AF777" s="15">
        <f>AE777*0.1</f>
        <v>0</v>
      </c>
      <c r="AG777" s="22">
        <f>AE777+AF777</f>
        <v>0</v>
      </c>
      <c r="AH777" s="64">
        <f t="shared" si="180"/>
        <v>0</v>
      </c>
      <c r="AJ777">
        <f t="shared" si="181"/>
        <v>0</v>
      </c>
      <c r="AK777">
        <f>IF(W777&gt;0,2,IF(AB777&gt;0,2,IF(AG777&gt;0,2,0)))</f>
        <v>0</v>
      </c>
      <c r="AL777">
        <v>2</v>
      </c>
      <c r="AM777" s="64">
        <f>IF(W777&gt;0,VLOOKUP(B777,EnrollmentEthnicityFreeMealsSch!B:E,4,FALSE),0)/3</f>
        <v>0</v>
      </c>
    </row>
    <row r="778" spans="1:39" ht="15" customHeight="1">
      <c r="A778" t="str">
        <f>VLOOKUP(B778,'PUBLIC &amp; PRIVATE'!D:I,6,FALSE)</f>
        <v>3741</v>
      </c>
      <c r="B778" s="33" t="s">
        <v>765</v>
      </c>
      <c r="C778" s="2" t="str">
        <f>VLOOKUP(B778,'PUBLIC &amp; PRIVATE'!D:H,2,FALSE)</f>
        <v>108 Meyers Street</v>
      </c>
      <c r="D778" s="2" t="str">
        <f>VLOOKUP(B778,'PUBLIC &amp; PRIVATE'!D:H,3,FALSE)</f>
        <v>Wolcottville</v>
      </c>
      <c r="E778" s="2" t="str">
        <f>VLOOKUP(C778,'PUBLIC &amp; PRIVATE'!E:I,4,FALSE)</f>
        <v>46795</v>
      </c>
      <c r="F778" s="2">
        <v>26</v>
      </c>
      <c r="G778" s="2">
        <v>34</v>
      </c>
      <c r="H778" s="2">
        <v>37</v>
      </c>
      <c r="I778" s="4">
        <f t="shared" si="174"/>
        <v>97</v>
      </c>
      <c r="J778" s="13">
        <f t="shared" si="175"/>
        <v>9.7000000000000011</v>
      </c>
      <c r="K778" s="13">
        <f t="shared" si="176"/>
        <v>106.7</v>
      </c>
      <c r="L778" s="2">
        <v>34</v>
      </c>
      <c r="M778" s="2">
        <v>46</v>
      </c>
      <c r="N778" s="2">
        <v>32</v>
      </c>
      <c r="O778" s="4">
        <f t="shared" si="177"/>
        <v>112</v>
      </c>
      <c r="P778" s="13">
        <f t="shared" si="178"/>
        <v>11.200000000000001</v>
      </c>
      <c r="Q778" s="13">
        <f t="shared" si="179"/>
        <v>123.2</v>
      </c>
      <c r="R778" s="2"/>
      <c r="S778" s="2"/>
      <c r="T778" s="2"/>
      <c r="U778" s="4">
        <f t="shared" si="168"/>
        <v>0</v>
      </c>
      <c r="V778" s="13">
        <f t="shared" si="169"/>
        <v>0</v>
      </c>
      <c r="W778" s="13">
        <f t="shared" si="170"/>
        <v>0</v>
      </c>
      <c r="X778" s="2"/>
      <c r="Y778" s="2"/>
      <c r="Z778" s="4">
        <f t="shared" si="171"/>
        <v>0</v>
      </c>
      <c r="AA778" s="13">
        <f t="shared" si="172"/>
        <v>0</v>
      </c>
      <c r="AB778" s="13">
        <f>Z778+AA778</f>
        <v>0</v>
      </c>
      <c r="AC778" s="2"/>
      <c r="AD778" s="2"/>
      <c r="AE778" s="4">
        <f t="shared" si="173"/>
        <v>0</v>
      </c>
      <c r="AF778" s="15">
        <f>AE778*0.1</f>
        <v>0</v>
      </c>
      <c r="AG778" s="22">
        <f>AE778+AF778</f>
        <v>0</v>
      </c>
      <c r="AH778" s="64">
        <f t="shared" si="180"/>
        <v>0</v>
      </c>
      <c r="AJ778">
        <f t="shared" si="181"/>
        <v>0</v>
      </c>
      <c r="AK778">
        <f>IF(W778&gt;0,2,IF(AB778&gt;0,2,IF(AG778&gt;0,2,0)))</f>
        <v>0</v>
      </c>
      <c r="AL778">
        <v>2</v>
      </c>
      <c r="AM778" s="64">
        <f>IF(W778&gt;0,VLOOKUP(B778,EnrollmentEthnicityFreeMealsSch!B:E,4,FALSE),0)/3</f>
        <v>0</v>
      </c>
    </row>
    <row r="779" spans="1:39" ht="15" customHeight="1">
      <c r="A779" t="str">
        <f>VLOOKUP(B779,'PUBLIC &amp; PRIVATE'!D:I,6,FALSE)</f>
        <v>3743</v>
      </c>
      <c r="B779" s="33" t="s">
        <v>766</v>
      </c>
      <c r="C779" s="2" t="str">
        <f>VLOOKUP(B779,'PUBLIC &amp; PRIVATE'!D:H,2,FALSE)</f>
        <v>1055 E 075 N</v>
      </c>
      <c r="D779" s="2" t="str">
        <f>VLOOKUP(B779,'PUBLIC &amp; PRIVATE'!D:H,3,FALSE)</f>
        <v>LaGrange</v>
      </c>
      <c r="E779" s="2" t="str">
        <f>VLOOKUP(C779,'PUBLIC &amp; PRIVATE'!E:I,4,FALSE)</f>
        <v>46761-9805</v>
      </c>
      <c r="F779" s="2"/>
      <c r="G779" s="2"/>
      <c r="H779" s="2"/>
      <c r="I779" s="4">
        <f t="shared" si="174"/>
        <v>0</v>
      </c>
      <c r="J779" s="13">
        <f t="shared" si="175"/>
        <v>0</v>
      </c>
      <c r="K779" s="13">
        <f t="shared" si="176"/>
        <v>0</v>
      </c>
      <c r="L779" s="2"/>
      <c r="M779" s="2"/>
      <c r="N779" s="2"/>
      <c r="O779" s="4">
        <f t="shared" si="177"/>
        <v>0</v>
      </c>
      <c r="P779" s="13">
        <f t="shared" si="178"/>
        <v>0</v>
      </c>
      <c r="Q779" s="13">
        <f t="shared" si="179"/>
        <v>0</v>
      </c>
      <c r="R779" s="2">
        <v>156</v>
      </c>
      <c r="S779" s="2">
        <v>160</v>
      </c>
      <c r="T779" s="2">
        <v>154</v>
      </c>
      <c r="U779" s="4">
        <f t="shared" si="168"/>
        <v>470</v>
      </c>
      <c r="V779" s="13">
        <f t="shared" si="169"/>
        <v>47</v>
      </c>
      <c r="W779" s="13">
        <f t="shared" si="170"/>
        <v>517</v>
      </c>
      <c r="X779" s="2"/>
      <c r="Y779" s="2"/>
      <c r="Z779" s="4">
        <f t="shared" si="171"/>
        <v>0</v>
      </c>
      <c r="AA779" s="13">
        <f t="shared" si="172"/>
        <v>0</v>
      </c>
      <c r="AB779" s="13">
        <f>Z779+AA779</f>
        <v>0</v>
      </c>
      <c r="AC779" s="2"/>
      <c r="AD779" s="2"/>
      <c r="AE779" s="4">
        <f t="shared" si="173"/>
        <v>0</v>
      </c>
      <c r="AF779" s="15">
        <f>AE779*0.1</f>
        <v>0</v>
      </c>
      <c r="AG779" s="22">
        <f>AE779+AF779</f>
        <v>0</v>
      </c>
      <c r="AH779" s="64">
        <f t="shared" si="180"/>
        <v>0</v>
      </c>
      <c r="AJ779">
        <f t="shared" si="181"/>
        <v>0</v>
      </c>
      <c r="AK779">
        <f>IF(W779&gt;0,2,IF(AB779&gt;0,2,IF(AG779&gt;0,2,0)))</f>
        <v>2</v>
      </c>
      <c r="AL779">
        <v>2</v>
      </c>
      <c r="AM779" s="64">
        <f>IF(W779&gt;0,VLOOKUP(B779,EnrollmentEthnicityFreeMealsSch!B:E,4,FALSE),0)/3</f>
        <v>81.333333333333329</v>
      </c>
    </row>
    <row r="780" spans="1:39" ht="15" customHeight="1">
      <c r="A780" t="str">
        <f>VLOOKUP(B780,'PUBLIC &amp; PRIVATE'!D:I,6,FALSE)</f>
        <v>3745</v>
      </c>
      <c r="B780" s="33" t="s">
        <v>767</v>
      </c>
      <c r="C780" s="2" t="str">
        <f>VLOOKUP(B780,'PUBLIC &amp; PRIVATE'!D:H,2,FALSE)</f>
        <v>201 Market Street</v>
      </c>
      <c r="D780" s="2" t="str">
        <f>VLOOKUP(B780,'PUBLIC &amp; PRIVATE'!D:H,3,FALSE)</f>
        <v>Howe</v>
      </c>
      <c r="E780" s="2" t="str">
        <f>VLOOKUP(C780,'PUBLIC &amp; PRIVATE'!E:I,4,FALSE)</f>
        <v>46746-0158</v>
      </c>
      <c r="F780" s="2">
        <v>35</v>
      </c>
      <c r="G780" s="2">
        <v>23</v>
      </c>
      <c r="H780" s="2">
        <v>37</v>
      </c>
      <c r="I780" s="4">
        <f t="shared" si="174"/>
        <v>95</v>
      </c>
      <c r="J780" s="13">
        <f t="shared" si="175"/>
        <v>9.5</v>
      </c>
      <c r="K780" s="13">
        <f t="shared" si="176"/>
        <v>104.5</v>
      </c>
      <c r="L780" s="2">
        <v>40</v>
      </c>
      <c r="M780" s="2">
        <v>39</v>
      </c>
      <c r="N780" s="2">
        <v>42</v>
      </c>
      <c r="O780" s="4">
        <f t="shared" si="177"/>
        <v>121</v>
      </c>
      <c r="P780" s="13">
        <f t="shared" si="178"/>
        <v>12.100000000000001</v>
      </c>
      <c r="Q780" s="13">
        <f t="shared" si="179"/>
        <v>133.1</v>
      </c>
      <c r="R780" s="2"/>
      <c r="S780" s="2"/>
      <c r="T780" s="2"/>
      <c r="U780" s="4">
        <f t="shared" si="168"/>
        <v>0</v>
      </c>
      <c r="V780" s="13">
        <f t="shared" si="169"/>
        <v>0</v>
      </c>
      <c r="W780" s="13">
        <f t="shared" si="170"/>
        <v>0</v>
      </c>
      <c r="X780" s="2"/>
      <c r="Y780" s="2"/>
      <c r="Z780" s="4">
        <f t="shared" si="171"/>
        <v>0</v>
      </c>
      <c r="AA780" s="13">
        <f t="shared" si="172"/>
        <v>0</v>
      </c>
      <c r="AB780" s="13">
        <f>Z780+AA780</f>
        <v>0</v>
      </c>
      <c r="AC780" s="2"/>
      <c r="AD780" s="2"/>
      <c r="AE780" s="4">
        <f t="shared" si="173"/>
        <v>0</v>
      </c>
      <c r="AF780" s="15">
        <f>AE780*0.1</f>
        <v>0</v>
      </c>
      <c r="AG780" s="22">
        <f>AE780+AF780</f>
        <v>0</v>
      </c>
      <c r="AH780" s="64">
        <f t="shared" si="180"/>
        <v>0</v>
      </c>
      <c r="AJ780">
        <f t="shared" si="181"/>
        <v>0</v>
      </c>
      <c r="AK780">
        <f>IF(W780&gt;0,2,IF(AB780&gt;0,2,IF(AG780&gt;0,2,0)))</f>
        <v>0</v>
      </c>
      <c r="AL780">
        <v>2</v>
      </c>
      <c r="AM780" s="64">
        <f>IF(W780&gt;0,VLOOKUP(B780,EnrollmentEthnicityFreeMealsSch!B:E,4,FALSE),0)/3</f>
        <v>0</v>
      </c>
    </row>
    <row r="781" spans="1:39" ht="15" customHeight="1">
      <c r="A781" t="e">
        <f>VLOOKUP(B781,'PUBLIC &amp; PRIVATE'!D:I,6,FALSE)</f>
        <v>#N/A</v>
      </c>
      <c r="B781" s="33" t="s">
        <v>768</v>
      </c>
      <c r="C781" s="61" t="s">
        <v>10831</v>
      </c>
      <c r="D781" s="61" t="s">
        <v>2496</v>
      </c>
      <c r="E781" s="61">
        <v>46307</v>
      </c>
      <c r="F781" s="40">
        <v>2</v>
      </c>
      <c r="G781" s="40">
        <v>5</v>
      </c>
      <c r="H781" s="40">
        <v>9</v>
      </c>
      <c r="I781" s="41">
        <f t="shared" si="174"/>
        <v>16</v>
      </c>
      <c r="J781" s="42">
        <f t="shared" si="175"/>
        <v>1.6</v>
      </c>
      <c r="K781" s="13">
        <f t="shared" si="176"/>
        <v>17.600000000000001</v>
      </c>
      <c r="L781" s="40">
        <v>3</v>
      </c>
      <c r="M781" s="40">
        <v>5</v>
      </c>
      <c r="N781" s="40">
        <v>9</v>
      </c>
      <c r="O781" s="41">
        <f t="shared" si="177"/>
        <v>17</v>
      </c>
      <c r="P781" s="42">
        <f t="shared" si="178"/>
        <v>1.7000000000000002</v>
      </c>
      <c r="Q781" s="13">
        <f t="shared" si="179"/>
        <v>18.7</v>
      </c>
      <c r="R781" s="40">
        <v>5</v>
      </c>
      <c r="S781" s="40">
        <v>9</v>
      </c>
      <c r="T781" s="40">
        <v>7</v>
      </c>
      <c r="U781" s="41">
        <f t="shared" si="168"/>
        <v>21</v>
      </c>
      <c r="V781" s="42">
        <f t="shared" si="169"/>
        <v>2.1</v>
      </c>
      <c r="W781" s="13">
        <f t="shared" si="170"/>
        <v>23.1</v>
      </c>
      <c r="X781" s="40">
        <v>6</v>
      </c>
      <c r="Y781" s="40">
        <v>7</v>
      </c>
      <c r="Z781" s="41">
        <f t="shared" si="171"/>
        <v>13</v>
      </c>
      <c r="AA781" s="42">
        <f t="shared" si="172"/>
        <v>1.3</v>
      </c>
      <c r="AB781" s="13">
        <f>Z781+AA781</f>
        <v>14.3</v>
      </c>
      <c r="AC781" s="40">
        <v>3</v>
      </c>
      <c r="AD781" s="40">
        <v>8</v>
      </c>
      <c r="AE781" s="41">
        <f t="shared" si="173"/>
        <v>11</v>
      </c>
      <c r="AF781" s="43">
        <f>AE781*0.1</f>
        <v>1.1000000000000001</v>
      </c>
      <c r="AG781" s="22">
        <f>AE781+AF781</f>
        <v>12.1</v>
      </c>
      <c r="AH781" s="64">
        <f t="shared" si="180"/>
        <v>2.42</v>
      </c>
      <c r="AI781" s="38"/>
      <c r="AJ781">
        <f t="shared" si="181"/>
        <v>1</v>
      </c>
      <c r="AK781">
        <f>IF(W781&gt;0,2,IF(AB781&gt;0,2,IF(AG781&gt;0,2,0)))</f>
        <v>2</v>
      </c>
      <c r="AL781">
        <v>2</v>
      </c>
      <c r="AM781" s="64">
        <f>IF(W781&gt;0,VLOOKUP(B781,EnrollmentEthnicityFreeMealsSch!B:E,4,FALSE),0)/3</f>
        <v>20.333333333333332</v>
      </c>
    </row>
    <row r="782" spans="1:39" ht="15" customHeight="1">
      <c r="A782" t="str">
        <f>VLOOKUP(B782,'PUBLIC &amp; PRIVATE'!D:I,6,FALSE)</f>
        <v>3781</v>
      </c>
      <c r="B782" s="33" t="s">
        <v>769</v>
      </c>
      <c r="C782" s="2" t="str">
        <f>VLOOKUP(B782,'PUBLIC &amp; PRIVATE'!D:H,2,FALSE)</f>
        <v>13313 Parrish St</v>
      </c>
      <c r="D782" s="2" t="str">
        <f>VLOOKUP(B782,'PUBLIC &amp; PRIVATE'!D:H,3,FALSE)</f>
        <v>Cedar Lake</v>
      </c>
      <c r="E782" s="2" t="str">
        <f>VLOOKUP(C782,'PUBLIC &amp; PRIVATE'!E:I,4,FALSE)</f>
        <v>46303-9219</v>
      </c>
      <c r="F782" s="2">
        <v>92</v>
      </c>
      <c r="G782" s="2">
        <v>84</v>
      </c>
      <c r="H782" s="2">
        <v>83</v>
      </c>
      <c r="I782" s="4">
        <f t="shared" si="174"/>
        <v>259</v>
      </c>
      <c r="J782" s="13">
        <f t="shared" si="175"/>
        <v>25.900000000000002</v>
      </c>
      <c r="K782" s="13">
        <f t="shared" si="176"/>
        <v>284.89999999999998</v>
      </c>
      <c r="L782" s="2">
        <v>84</v>
      </c>
      <c r="M782" s="2">
        <v>85</v>
      </c>
      <c r="N782" s="2">
        <v>89</v>
      </c>
      <c r="O782" s="4">
        <f t="shared" si="177"/>
        <v>258</v>
      </c>
      <c r="P782" s="13">
        <f t="shared" si="178"/>
        <v>25.8</v>
      </c>
      <c r="Q782" s="13">
        <f t="shared" si="179"/>
        <v>283.8</v>
      </c>
      <c r="R782" s="2"/>
      <c r="S782" s="2"/>
      <c r="T782" s="2"/>
      <c r="U782" s="4">
        <f t="shared" si="168"/>
        <v>0</v>
      </c>
      <c r="V782" s="13">
        <f t="shared" si="169"/>
        <v>0</v>
      </c>
      <c r="W782" s="13">
        <f t="shared" si="170"/>
        <v>0</v>
      </c>
      <c r="X782" s="2"/>
      <c r="Y782" s="2"/>
      <c r="Z782" s="4">
        <f t="shared" si="171"/>
        <v>0</v>
      </c>
      <c r="AA782" s="13">
        <f t="shared" si="172"/>
        <v>0</v>
      </c>
      <c r="AB782" s="13">
        <f>Z782+AA782</f>
        <v>0</v>
      </c>
      <c r="AC782" s="2"/>
      <c r="AD782" s="2"/>
      <c r="AE782" s="4">
        <f t="shared" si="173"/>
        <v>0</v>
      </c>
      <c r="AF782" s="15">
        <f>AE782*0.1</f>
        <v>0</v>
      </c>
      <c r="AG782" s="22">
        <f>AE782+AF782</f>
        <v>0</v>
      </c>
      <c r="AH782" s="64">
        <f t="shared" si="180"/>
        <v>0</v>
      </c>
      <c r="AJ782">
        <f t="shared" si="181"/>
        <v>0</v>
      </c>
      <c r="AK782">
        <f>IF(W782&gt;0,2,IF(AB782&gt;0,2,IF(AG782&gt;0,2,0)))</f>
        <v>0</v>
      </c>
      <c r="AL782">
        <v>2</v>
      </c>
      <c r="AM782" s="64">
        <f>IF(W782&gt;0,VLOOKUP(B782,EnrollmentEthnicityFreeMealsSch!B:E,4,FALSE),0)/3</f>
        <v>0</v>
      </c>
    </row>
    <row r="783" spans="1:39" ht="15" customHeight="1">
      <c r="A783" t="str">
        <f>VLOOKUP(B783,'PUBLIC &amp; PRIVATE'!D:I,6,FALSE)</f>
        <v>0270</v>
      </c>
      <c r="B783" s="33" t="s">
        <v>90</v>
      </c>
      <c r="C783" s="2" t="str">
        <f>VLOOKUP(B783,'PUBLIC &amp; PRIVATE'!D:H,2,FALSE)</f>
        <v>1001 E Cook Rd</v>
      </c>
      <c r="D783" s="2" t="str">
        <f>VLOOKUP(B783,'PUBLIC &amp; PRIVATE'!D:H,3,FALSE)</f>
        <v>Fort Wayne</v>
      </c>
      <c r="E783" s="2" t="str">
        <f>VLOOKUP(C783,'PUBLIC &amp; PRIVATE'!E:I,4,FALSE)</f>
        <v>46825-3699</v>
      </c>
      <c r="F783" s="2">
        <v>70</v>
      </c>
      <c r="G783" s="2">
        <v>84</v>
      </c>
      <c r="H783" s="2">
        <v>86</v>
      </c>
      <c r="I783" s="4">
        <f t="shared" si="174"/>
        <v>240</v>
      </c>
      <c r="J783" s="13">
        <f t="shared" si="175"/>
        <v>24</v>
      </c>
      <c r="K783" s="13">
        <f t="shared" si="176"/>
        <v>264</v>
      </c>
      <c r="L783" s="2">
        <v>94</v>
      </c>
      <c r="M783" s="2">
        <v>89</v>
      </c>
      <c r="N783" s="2">
        <v>91</v>
      </c>
      <c r="O783" s="4">
        <f t="shared" si="177"/>
        <v>274</v>
      </c>
      <c r="P783" s="13">
        <f t="shared" si="178"/>
        <v>27.400000000000002</v>
      </c>
      <c r="Q783" s="13">
        <f t="shared" si="179"/>
        <v>301.39999999999998</v>
      </c>
      <c r="R783" s="2"/>
      <c r="S783" s="2"/>
      <c r="T783" s="2"/>
      <c r="U783" s="4">
        <f t="shared" si="168"/>
        <v>0</v>
      </c>
      <c r="V783" s="13">
        <f t="shared" si="169"/>
        <v>0</v>
      </c>
      <c r="W783" s="13">
        <f t="shared" si="170"/>
        <v>0</v>
      </c>
      <c r="X783" s="2"/>
      <c r="Y783" s="2"/>
      <c r="Z783" s="4">
        <f t="shared" si="171"/>
        <v>0</v>
      </c>
      <c r="AA783" s="13">
        <f t="shared" si="172"/>
        <v>0</v>
      </c>
      <c r="AB783" s="13">
        <f>Z783+AA783</f>
        <v>0</v>
      </c>
      <c r="AC783" s="2"/>
      <c r="AD783" s="2"/>
      <c r="AE783" s="4">
        <f t="shared" si="173"/>
        <v>0</v>
      </c>
      <c r="AF783" s="15">
        <f>AE783*0.1</f>
        <v>0</v>
      </c>
      <c r="AG783" s="22">
        <f>AE783+AF783</f>
        <v>0</v>
      </c>
      <c r="AH783" s="64">
        <f t="shared" si="180"/>
        <v>0</v>
      </c>
      <c r="AJ783">
        <f t="shared" si="181"/>
        <v>0</v>
      </c>
      <c r="AK783">
        <f>IF(W783&gt;0,2,IF(AB783&gt;0,2,IF(AG783&gt;0,2,0)))</f>
        <v>0</v>
      </c>
      <c r="AL783">
        <v>2</v>
      </c>
      <c r="AM783" s="64">
        <f>IF(W783&gt;0,VLOOKUP(B783,EnrollmentEthnicityFreeMealsSch!B:E,4,FALSE),0)/3</f>
        <v>0</v>
      </c>
    </row>
    <row r="784" spans="1:39" ht="15" customHeight="1">
      <c r="A784" t="str">
        <f>VLOOKUP(B784,'PUBLIC &amp; PRIVATE'!D:I,6,FALSE)</f>
        <v>3784</v>
      </c>
      <c r="B784" s="33" t="s">
        <v>770</v>
      </c>
      <c r="C784" s="2" t="str">
        <f>VLOOKUP(B784,'PUBLIC &amp; PRIVATE'!D:H,2,FALSE)</f>
        <v>10631 W 141st St</v>
      </c>
      <c r="D784" s="2" t="str">
        <f>VLOOKUP(B784,'PUBLIC &amp; PRIVATE'!D:H,3,FALSE)</f>
        <v>Cedar Lake</v>
      </c>
      <c r="E784" s="2" t="str">
        <f>VLOOKUP(C784,'PUBLIC &amp; PRIVATE'!E:I,4,FALSE)</f>
        <v>46303-0000</v>
      </c>
      <c r="F784" s="2"/>
      <c r="G784" s="2"/>
      <c r="H784" s="2"/>
      <c r="I784" s="4">
        <f t="shared" si="174"/>
        <v>0</v>
      </c>
      <c r="J784" s="13">
        <f t="shared" si="175"/>
        <v>0</v>
      </c>
      <c r="K784" s="13">
        <f t="shared" si="176"/>
        <v>0</v>
      </c>
      <c r="L784" s="2"/>
      <c r="M784" s="2"/>
      <c r="N784" s="2"/>
      <c r="O784" s="4">
        <f t="shared" si="177"/>
        <v>0</v>
      </c>
      <c r="P784" s="13">
        <f t="shared" si="178"/>
        <v>0</v>
      </c>
      <c r="Q784" s="13">
        <f t="shared" si="179"/>
        <v>0</v>
      </c>
      <c r="R784" s="2">
        <v>165</v>
      </c>
      <c r="S784" s="2">
        <v>183</v>
      </c>
      <c r="T784" s="2">
        <v>177</v>
      </c>
      <c r="U784" s="4">
        <f t="shared" si="168"/>
        <v>525</v>
      </c>
      <c r="V784" s="13">
        <f t="shared" si="169"/>
        <v>52.5</v>
      </c>
      <c r="W784" s="13">
        <f t="shared" si="170"/>
        <v>577.5</v>
      </c>
      <c r="X784" s="2"/>
      <c r="Y784" s="2"/>
      <c r="Z784" s="4">
        <f t="shared" si="171"/>
        <v>0</v>
      </c>
      <c r="AA784" s="13">
        <f t="shared" si="172"/>
        <v>0</v>
      </c>
      <c r="AB784" s="13">
        <f>Z784+AA784</f>
        <v>0</v>
      </c>
      <c r="AC784" s="2"/>
      <c r="AD784" s="2"/>
      <c r="AE784" s="4">
        <f t="shared" si="173"/>
        <v>0</v>
      </c>
      <c r="AF784" s="15">
        <f>AE784*0.1</f>
        <v>0</v>
      </c>
      <c r="AG784" s="22">
        <f>AE784+AF784</f>
        <v>0</v>
      </c>
      <c r="AH784" s="64">
        <f t="shared" si="180"/>
        <v>0</v>
      </c>
      <c r="AJ784">
        <f t="shared" si="181"/>
        <v>0</v>
      </c>
      <c r="AK784">
        <f>IF(W784&gt;0,2,IF(AB784&gt;0,2,IF(AG784&gt;0,2,0)))</f>
        <v>2</v>
      </c>
      <c r="AL784">
        <v>2</v>
      </c>
      <c r="AM784" s="64">
        <f>IF(W784&gt;0,VLOOKUP(B784,EnrollmentEthnicityFreeMealsSch!B:E,4,FALSE),0)/3</f>
        <v>39.333333333333336</v>
      </c>
    </row>
    <row r="785" spans="1:39" ht="15" customHeight="1">
      <c r="A785" t="str">
        <f>VLOOKUP(B785,'PUBLIC &amp; PRIVATE'!D:I,6,FALSE)</f>
        <v>3785</v>
      </c>
      <c r="B785" s="33" t="s">
        <v>771</v>
      </c>
      <c r="C785" s="2" t="str">
        <f>VLOOKUP(B785,'PUBLIC &amp; PRIVATE'!D:H,2,FALSE)</f>
        <v>10120 W 133rd St</v>
      </c>
      <c r="D785" s="2" t="str">
        <f>VLOOKUP(B785,'PUBLIC &amp; PRIVATE'!D:H,3,FALSE)</f>
        <v>Cedar Lake</v>
      </c>
      <c r="E785" s="2" t="str">
        <f>VLOOKUP(C785,'PUBLIC &amp; PRIVATE'!E:I,4,FALSE)</f>
        <v>46303-9704</v>
      </c>
      <c r="F785" s="2"/>
      <c r="G785" s="2"/>
      <c r="H785" s="2"/>
      <c r="I785" s="4">
        <f t="shared" si="174"/>
        <v>0</v>
      </c>
      <c r="J785" s="13">
        <f t="shared" si="175"/>
        <v>0</v>
      </c>
      <c r="K785" s="13">
        <f t="shared" si="176"/>
        <v>0</v>
      </c>
      <c r="L785" s="2"/>
      <c r="M785" s="2"/>
      <c r="N785" s="2"/>
      <c r="O785" s="4">
        <f t="shared" si="177"/>
        <v>0</v>
      </c>
      <c r="P785" s="13">
        <f t="shared" si="178"/>
        <v>0</v>
      </c>
      <c r="Q785" s="13">
        <f t="shared" si="179"/>
        <v>0</v>
      </c>
      <c r="R785" s="2"/>
      <c r="S785" s="2"/>
      <c r="T785" s="2"/>
      <c r="U785" s="4">
        <f t="shared" si="168"/>
        <v>0</v>
      </c>
      <c r="V785" s="13">
        <f t="shared" si="169"/>
        <v>0</v>
      </c>
      <c r="W785" s="13">
        <f t="shared" si="170"/>
        <v>0</v>
      </c>
      <c r="X785" s="2">
        <v>194</v>
      </c>
      <c r="Y785" s="2">
        <v>164</v>
      </c>
      <c r="Z785" s="4">
        <f t="shared" si="171"/>
        <v>358</v>
      </c>
      <c r="AA785" s="13">
        <f t="shared" si="172"/>
        <v>35.800000000000004</v>
      </c>
      <c r="AB785" s="13">
        <f>Z785+AA785</f>
        <v>393.8</v>
      </c>
      <c r="AC785" s="2">
        <v>178</v>
      </c>
      <c r="AD785" s="2">
        <v>178</v>
      </c>
      <c r="AE785" s="4">
        <f t="shared" si="173"/>
        <v>356</v>
      </c>
      <c r="AF785" s="15">
        <f>AE785*0.1</f>
        <v>35.6</v>
      </c>
      <c r="AG785" s="22">
        <f>AE785+AF785</f>
        <v>391.6</v>
      </c>
      <c r="AH785" s="64">
        <f t="shared" si="180"/>
        <v>78.320000000000007</v>
      </c>
      <c r="AJ785">
        <f t="shared" si="181"/>
        <v>1</v>
      </c>
      <c r="AK785">
        <f>IF(W785&gt;0,2,IF(AB785&gt;0,2,IF(AG785&gt;0,2,0)))</f>
        <v>2</v>
      </c>
      <c r="AL785">
        <v>2</v>
      </c>
      <c r="AM785" s="64">
        <f>IF(W785&gt;0,VLOOKUP(B785,EnrollmentEthnicityFreeMealsSch!B:E,4,FALSE),0)/3</f>
        <v>0</v>
      </c>
    </row>
    <row r="786" spans="1:39" ht="15" customHeight="1">
      <c r="A786" t="str">
        <f>VLOOKUP(B786,'PUBLIC &amp; PRIVATE'!D:I,6,FALSE)</f>
        <v>3791</v>
      </c>
      <c r="B786" s="33" t="s">
        <v>772</v>
      </c>
      <c r="C786" s="2" t="str">
        <f>VLOOKUP(B786,'PUBLIC &amp; PRIVATE'!D:H,2,FALSE)</f>
        <v>3300 Indiana St</v>
      </c>
      <c r="D786" s="2" t="str">
        <f>VLOOKUP(B786,'PUBLIC &amp; PRIVATE'!D:H,3,FALSE)</f>
        <v>Hobart</v>
      </c>
      <c r="E786" s="2" t="str">
        <f>VLOOKUP(C786,'PUBLIC &amp; PRIVATE'!E:I,4,FALSE)</f>
        <v>46342-1061</v>
      </c>
      <c r="F786" s="2"/>
      <c r="G786" s="2"/>
      <c r="H786" s="2"/>
      <c r="I786" s="4">
        <f t="shared" si="174"/>
        <v>0</v>
      </c>
      <c r="J786" s="13">
        <f t="shared" si="175"/>
        <v>0</v>
      </c>
      <c r="K786" s="13">
        <f t="shared" si="176"/>
        <v>0</v>
      </c>
      <c r="L786" s="2"/>
      <c r="M786" s="2"/>
      <c r="N786" s="2"/>
      <c r="O786" s="4">
        <f t="shared" si="177"/>
        <v>0</v>
      </c>
      <c r="P786" s="13">
        <f t="shared" si="178"/>
        <v>0</v>
      </c>
      <c r="Q786" s="13">
        <f t="shared" si="179"/>
        <v>0</v>
      </c>
      <c r="R786" s="2"/>
      <c r="S786" s="2"/>
      <c r="T786" s="2"/>
      <c r="U786" s="4">
        <f t="shared" si="168"/>
        <v>0</v>
      </c>
      <c r="V786" s="13">
        <f t="shared" si="169"/>
        <v>0</v>
      </c>
      <c r="W786" s="13">
        <f t="shared" si="170"/>
        <v>0</v>
      </c>
      <c r="X786" s="2">
        <v>133</v>
      </c>
      <c r="Y786" s="2">
        <v>108</v>
      </c>
      <c r="Z786" s="4">
        <f t="shared" si="171"/>
        <v>241</v>
      </c>
      <c r="AA786" s="13">
        <f t="shared" si="172"/>
        <v>24.1</v>
      </c>
      <c r="AB786" s="13">
        <f>Z786+AA786</f>
        <v>265.10000000000002</v>
      </c>
      <c r="AC786" s="2">
        <v>132</v>
      </c>
      <c r="AD786" s="2">
        <v>117</v>
      </c>
      <c r="AE786" s="4">
        <f t="shared" si="173"/>
        <v>249</v>
      </c>
      <c r="AF786" s="15">
        <f>AE786*0.1</f>
        <v>24.900000000000002</v>
      </c>
      <c r="AG786" s="22">
        <f>AE786+AF786</f>
        <v>273.89999999999998</v>
      </c>
      <c r="AH786" s="64">
        <f t="shared" si="180"/>
        <v>54.78</v>
      </c>
      <c r="AJ786">
        <f t="shared" si="181"/>
        <v>1</v>
      </c>
      <c r="AK786">
        <f>IF(W786&gt;0,2,IF(AB786&gt;0,2,IF(AG786&gt;0,2,0)))</f>
        <v>2</v>
      </c>
      <c r="AL786">
        <v>2</v>
      </c>
      <c r="AM786" s="64">
        <f>IF(W786&gt;0,VLOOKUP(B786,EnrollmentEthnicityFreeMealsSch!B:E,4,FALSE),0)/3</f>
        <v>0</v>
      </c>
    </row>
    <row r="787" spans="1:39" ht="15" customHeight="1">
      <c r="A787" t="str">
        <f>VLOOKUP(B787,'PUBLIC &amp; PRIVATE'!D:I,6,FALSE)</f>
        <v>3797</v>
      </c>
      <c r="B787" s="33" t="s">
        <v>773</v>
      </c>
      <c r="C787" s="2" t="str">
        <f>VLOOKUP(B787,'PUBLIC &amp; PRIVATE'!D:H,2,FALSE)</f>
        <v>2915 E 35th Ave</v>
      </c>
      <c r="D787" s="2" t="str">
        <f>VLOOKUP(B787,'PUBLIC &amp; PRIVATE'!D:H,3,FALSE)</f>
        <v>Lake Station</v>
      </c>
      <c r="E787" s="2" t="str">
        <f>VLOOKUP(C787,'PUBLIC &amp; PRIVATE'!E:I,4,FALSE)</f>
        <v>46405-2910</v>
      </c>
      <c r="F787" s="2">
        <v>54</v>
      </c>
      <c r="G787" s="2">
        <v>58</v>
      </c>
      <c r="H787" s="2">
        <v>64</v>
      </c>
      <c r="I787" s="4">
        <f t="shared" si="174"/>
        <v>176</v>
      </c>
      <c r="J787" s="13">
        <f t="shared" si="175"/>
        <v>17.600000000000001</v>
      </c>
      <c r="K787" s="13">
        <f t="shared" si="176"/>
        <v>193.6</v>
      </c>
      <c r="L787" s="2">
        <v>72</v>
      </c>
      <c r="M787" s="2">
        <v>83</v>
      </c>
      <c r="N787" s="2">
        <v>59</v>
      </c>
      <c r="O787" s="4">
        <f t="shared" si="177"/>
        <v>214</v>
      </c>
      <c r="P787" s="13">
        <f t="shared" si="178"/>
        <v>21.400000000000002</v>
      </c>
      <c r="Q787" s="13">
        <f t="shared" si="179"/>
        <v>235.4</v>
      </c>
      <c r="R787" s="2"/>
      <c r="S787" s="2"/>
      <c r="T787" s="2"/>
      <c r="U787" s="4">
        <f t="shared" si="168"/>
        <v>0</v>
      </c>
      <c r="V787" s="13">
        <f t="shared" si="169"/>
        <v>0</v>
      </c>
      <c r="W787" s="13">
        <f t="shared" si="170"/>
        <v>0</v>
      </c>
      <c r="X787" s="2"/>
      <c r="Y787" s="2"/>
      <c r="Z787" s="4">
        <f t="shared" si="171"/>
        <v>0</v>
      </c>
      <c r="AA787" s="13">
        <f t="shared" si="172"/>
        <v>0</v>
      </c>
      <c r="AB787" s="13">
        <f>Z787+AA787</f>
        <v>0</v>
      </c>
      <c r="AC787" s="2"/>
      <c r="AD787" s="2"/>
      <c r="AE787" s="4">
        <f t="shared" si="173"/>
        <v>0</v>
      </c>
      <c r="AF787" s="15">
        <f>AE787*0.1</f>
        <v>0</v>
      </c>
      <c r="AG787" s="22">
        <f>AE787+AF787</f>
        <v>0</v>
      </c>
      <c r="AH787" s="64">
        <f t="shared" si="180"/>
        <v>0</v>
      </c>
      <c r="AJ787">
        <f t="shared" si="181"/>
        <v>0</v>
      </c>
      <c r="AK787">
        <f>IF(W787&gt;0,2,IF(AB787&gt;0,2,IF(AG787&gt;0,2,0)))</f>
        <v>0</v>
      </c>
      <c r="AL787">
        <v>2</v>
      </c>
      <c r="AM787" s="64">
        <f>IF(W787&gt;0,VLOOKUP(B787,EnrollmentEthnicityFreeMealsSch!B:E,4,FALSE),0)/3</f>
        <v>0</v>
      </c>
    </row>
    <row r="788" spans="1:39" ht="15" customHeight="1">
      <c r="A788" t="str">
        <f>VLOOKUP(B788,'PUBLIC &amp; PRIVATE'!D:I,6,FALSE)</f>
        <v>3801</v>
      </c>
      <c r="B788" s="33" t="s">
        <v>774</v>
      </c>
      <c r="C788" s="2" t="str">
        <f>VLOOKUP(B788,'PUBLIC &amp; PRIVATE'!D:H,2,FALSE)</f>
        <v>3300 Indiana St</v>
      </c>
      <c r="D788" s="2" t="str">
        <f>VLOOKUP(B788,'PUBLIC &amp; PRIVATE'!D:H,3,FALSE)</f>
        <v>Hobart</v>
      </c>
      <c r="E788" s="2" t="str">
        <f>VLOOKUP(C788,'PUBLIC &amp; PRIVATE'!E:I,4,FALSE)</f>
        <v>46342-1061</v>
      </c>
      <c r="F788" s="2"/>
      <c r="G788" s="2"/>
      <c r="H788" s="2"/>
      <c r="I788" s="4">
        <f t="shared" si="174"/>
        <v>0</v>
      </c>
      <c r="J788" s="13">
        <f t="shared" si="175"/>
        <v>0</v>
      </c>
      <c r="K788" s="13">
        <f t="shared" si="176"/>
        <v>0</v>
      </c>
      <c r="L788" s="2"/>
      <c r="M788" s="2"/>
      <c r="N788" s="2"/>
      <c r="O788" s="4">
        <f t="shared" si="177"/>
        <v>0</v>
      </c>
      <c r="P788" s="13">
        <f t="shared" si="178"/>
        <v>0</v>
      </c>
      <c r="Q788" s="13">
        <f t="shared" si="179"/>
        <v>0</v>
      </c>
      <c r="R788" s="2">
        <v>117</v>
      </c>
      <c r="S788" s="2">
        <v>131</v>
      </c>
      <c r="T788" s="2">
        <v>143</v>
      </c>
      <c r="U788" s="4">
        <f t="shared" si="168"/>
        <v>391</v>
      </c>
      <c r="V788" s="13">
        <f t="shared" si="169"/>
        <v>39.1</v>
      </c>
      <c r="W788" s="13">
        <f t="shared" si="170"/>
        <v>430.1</v>
      </c>
      <c r="X788" s="2"/>
      <c r="Y788" s="2"/>
      <c r="Z788" s="4">
        <f t="shared" si="171"/>
        <v>0</v>
      </c>
      <c r="AA788" s="13">
        <f t="shared" si="172"/>
        <v>0</v>
      </c>
      <c r="AB788" s="13">
        <f>Z788+AA788</f>
        <v>0</v>
      </c>
      <c r="AC788" s="2"/>
      <c r="AD788" s="2"/>
      <c r="AE788" s="4">
        <f t="shared" si="173"/>
        <v>0</v>
      </c>
      <c r="AF788" s="15">
        <f>AE788*0.1</f>
        <v>0</v>
      </c>
      <c r="AG788" s="22">
        <f>AE788+AF788</f>
        <v>0</v>
      </c>
      <c r="AH788" s="64">
        <f t="shared" si="180"/>
        <v>0</v>
      </c>
      <c r="AJ788">
        <f t="shared" si="181"/>
        <v>0</v>
      </c>
      <c r="AK788">
        <f>IF(W788&gt;0,2,IF(AB788&gt;0,2,IF(AG788&gt;0,2,0)))</f>
        <v>2</v>
      </c>
      <c r="AL788">
        <v>2</v>
      </c>
      <c r="AM788" s="64">
        <f>IF(W788&gt;0,VLOOKUP(B788,EnrollmentEthnicityFreeMealsSch!B:E,4,FALSE),0)/3</f>
        <v>93.666666666666671</v>
      </c>
    </row>
    <row r="789" spans="1:39" ht="15" customHeight="1">
      <c r="A789" t="str">
        <f>VLOOKUP(B789,'PUBLIC &amp; PRIVATE'!D:I,6,FALSE)</f>
        <v>3805</v>
      </c>
      <c r="B789" s="33" t="s">
        <v>775</v>
      </c>
      <c r="C789" s="2" t="str">
        <f>VLOOKUP(B789,'PUBLIC &amp; PRIVATE'!D:H,2,FALSE)</f>
        <v>3300 Jay St</v>
      </c>
      <c r="D789" s="2" t="str">
        <f>VLOOKUP(B789,'PUBLIC &amp; PRIVATE'!D:H,3,FALSE)</f>
        <v>Hobart</v>
      </c>
      <c r="E789" s="2" t="str">
        <f>VLOOKUP(C789,'PUBLIC &amp; PRIVATE'!E:I,4,FALSE)</f>
        <v>46342-1230</v>
      </c>
      <c r="F789" s="2">
        <v>68</v>
      </c>
      <c r="G789" s="2">
        <v>54</v>
      </c>
      <c r="H789" s="2">
        <v>53</v>
      </c>
      <c r="I789" s="4">
        <f t="shared" si="174"/>
        <v>175</v>
      </c>
      <c r="J789" s="13">
        <f t="shared" si="175"/>
        <v>17.5</v>
      </c>
      <c r="K789" s="13">
        <f t="shared" si="176"/>
        <v>192.5</v>
      </c>
      <c r="L789" s="2">
        <v>61</v>
      </c>
      <c r="M789" s="2">
        <v>70</v>
      </c>
      <c r="N789" s="2">
        <v>61</v>
      </c>
      <c r="O789" s="4">
        <f t="shared" si="177"/>
        <v>192</v>
      </c>
      <c r="P789" s="13">
        <f t="shared" si="178"/>
        <v>19.200000000000003</v>
      </c>
      <c r="Q789" s="13">
        <f t="shared" si="179"/>
        <v>211.2</v>
      </c>
      <c r="R789" s="2"/>
      <c r="S789" s="2"/>
      <c r="T789" s="2"/>
      <c r="U789" s="4">
        <f t="shared" si="168"/>
        <v>0</v>
      </c>
      <c r="V789" s="13">
        <f t="shared" si="169"/>
        <v>0</v>
      </c>
      <c r="W789" s="13">
        <f t="shared" si="170"/>
        <v>0</v>
      </c>
      <c r="X789" s="2"/>
      <c r="Y789" s="2"/>
      <c r="Z789" s="4">
        <f t="shared" si="171"/>
        <v>0</v>
      </c>
      <c r="AA789" s="13">
        <f t="shared" si="172"/>
        <v>0</v>
      </c>
      <c r="AB789" s="13">
        <f>Z789+AA789</f>
        <v>0</v>
      </c>
      <c r="AC789" s="2"/>
      <c r="AD789" s="2"/>
      <c r="AE789" s="4">
        <f t="shared" si="173"/>
        <v>0</v>
      </c>
      <c r="AF789" s="15">
        <f>AE789*0.1</f>
        <v>0</v>
      </c>
      <c r="AG789" s="22">
        <f>AE789+AF789</f>
        <v>0</v>
      </c>
      <c r="AH789" s="64">
        <f t="shared" si="180"/>
        <v>0</v>
      </c>
      <c r="AJ789">
        <f t="shared" si="181"/>
        <v>0</v>
      </c>
      <c r="AK789">
        <f>IF(W789&gt;0,2,IF(AB789&gt;0,2,IF(AG789&gt;0,2,0)))</f>
        <v>0</v>
      </c>
      <c r="AL789">
        <v>2</v>
      </c>
      <c r="AM789" s="64">
        <f>IF(W789&gt;0,VLOOKUP(B789,EnrollmentEthnicityFreeMealsSch!B:E,4,FALSE),0)/3</f>
        <v>0</v>
      </c>
    </row>
    <row r="790" spans="1:39" ht="15" customHeight="1">
      <c r="A790" t="str">
        <f>VLOOKUP(B790,'PUBLIC &amp; PRIVATE'!D:I,6,FALSE)</f>
        <v>3809</v>
      </c>
      <c r="B790" s="33" t="s">
        <v>776</v>
      </c>
      <c r="C790" s="2" t="str">
        <f>VLOOKUP(B790,'PUBLIC &amp; PRIVATE'!D:H,2,FALSE)</f>
        <v>276 E 68th Pl</v>
      </c>
      <c r="D790" s="2" t="str">
        <f>VLOOKUP(B790,'PUBLIC &amp; PRIVATE'!D:H,3,FALSE)</f>
        <v>Merrillville</v>
      </c>
      <c r="E790" s="2" t="str">
        <f>VLOOKUP(C790,'PUBLIC &amp; PRIVATE'!E:I,4,FALSE)</f>
        <v>46410-3587</v>
      </c>
      <c r="F790" s="2"/>
      <c r="G790" s="2"/>
      <c r="H790" s="2"/>
      <c r="I790" s="4">
        <f t="shared" si="174"/>
        <v>0</v>
      </c>
      <c r="J790" s="13">
        <f t="shared" si="175"/>
        <v>0</v>
      </c>
      <c r="K790" s="13">
        <f t="shared" si="176"/>
        <v>0</v>
      </c>
      <c r="L790" s="2"/>
      <c r="M790" s="2"/>
      <c r="N790" s="2"/>
      <c r="O790" s="4">
        <f t="shared" si="177"/>
        <v>0</v>
      </c>
      <c r="P790" s="13">
        <f t="shared" si="178"/>
        <v>0</v>
      </c>
      <c r="Q790" s="13">
        <f t="shared" si="179"/>
        <v>0</v>
      </c>
      <c r="R790" s="2"/>
      <c r="S790" s="2"/>
      <c r="T790" s="2"/>
      <c r="U790" s="4">
        <f t="shared" si="168"/>
        <v>0</v>
      </c>
      <c r="V790" s="13">
        <f t="shared" si="169"/>
        <v>0</v>
      </c>
      <c r="W790" s="13">
        <f t="shared" si="170"/>
        <v>0</v>
      </c>
      <c r="X790" s="2">
        <v>513</v>
      </c>
      <c r="Y790" s="2">
        <v>561</v>
      </c>
      <c r="Z790" s="4">
        <f t="shared" si="171"/>
        <v>1074</v>
      </c>
      <c r="AA790" s="13">
        <f t="shared" si="172"/>
        <v>107.4</v>
      </c>
      <c r="AB790" s="13">
        <f>Z790+AA790</f>
        <v>1181.4000000000001</v>
      </c>
      <c r="AC790" s="2">
        <v>571</v>
      </c>
      <c r="AD790" s="2">
        <v>537</v>
      </c>
      <c r="AE790" s="4">
        <f t="shared" si="173"/>
        <v>1108</v>
      </c>
      <c r="AF790" s="15">
        <f>AE790*0.1</f>
        <v>110.80000000000001</v>
      </c>
      <c r="AG790" s="22">
        <f>AE790+AF790</f>
        <v>1218.8</v>
      </c>
      <c r="AH790" s="64">
        <f t="shared" si="180"/>
        <v>243.76</v>
      </c>
      <c r="AJ790">
        <f t="shared" si="181"/>
        <v>1</v>
      </c>
      <c r="AK790">
        <f>IF(W790&gt;0,2,IF(AB790&gt;0,2,IF(AG790&gt;0,2,0)))</f>
        <v>2</v>
      </c>
      <c r="AL790">
        <v>2</v>
      </c>
      <c r="AM790" s="64">
        <f>IF(W790&gt;0,VLOOKUP(B790,EnrollmentEthnicityFreeMealsSch!B:E,4,FALSE),0)/3</f>
        <v>0</v>
      </c>
    </row>
    <row r="791" spans="1:39" ht="15" customHeight="1">
      <c r="A791" t="str">
        <f>VLOOKUP(B791,'PUBLIC &amp; PRIVATE'!D:I,6,FALSE)</f>
        <v>3811</v>
      </c>
      <c r="B791" s="33" t="s">
        <v>777</v>
      </c>
      <c r="C791" s="2" t="str">
        <f>VLOOKUP(B791,'PUBLIC &amp; PRIVATE'!D:H,2,FALSE)</f>
        <v>199 E 70th Pl</v>
      </c>
      <c r="D791" s="2" t="str">
        <f>VLOOKUP(B791,'PUBLIC &amp; PRIVATE'!D:H,3,FALSE)</f>
        <v>Merrillville</v>
      </c>
      <c r="E791" s="2" t="str">
        <f>VLOOKUP(C791,'PUBLIC &amp; PRIVATE'!E:I,4,FALSE)</f>
        <v>46410-3615</v>
      </c>
      <c r="F791" s="2"/>
      <c r="G791" s="2"/>
      <c r="H791" s="2"/>
      <c r="I791" s="4">
        <f t="shared" si="174"/>
        <v>0</v>
      </c>
      <c r="J791" s="13">
        <f t="shared" si="175"/>
        <v>0</v>
      </c>
      <c r="K791" s="13">
        <f t="shared" si="176"/>
        <v>0</v>
      </c>
      <c r="L791" s="2"/>
      <c r="M791" s="2"/>
      <c r="N791" s="2"/>
      <c r="O791" s="4">
        <f t="shared" si="177"/>
        <v>0</v>
      </c>
      <c r="P791" s="13">
        <f t="shared" si="178"/>
        <v>0</v>
      </c>
      <c r="Q791" s="13">
        <f t="shared" si="179"/>
        <v>0</v>
      </c>
      <c r="R791" s="2"/>
      <c r="S791" s="2">
        <v>481</v>
      </c>
      <c r="T791" s="2">
        <v>543</v>
      </c>
      <c r="U791" s="4">
        <f t="shared" si="168"/>
        <v>1024</v>
      </c>
      <c r="V791" s="13">
        <f t="shared" si="169"/>
        <v>102.4</v>
      </c>
      <c r="W791" s="13">
        <f t="shared" si="170"/>
        <v>1126.4000000000001</v>
      </c>
      <c r="X791" s="2"/>
      <c r="Y791" s="2"/>
      <c r="Z791" s="4">
        <f t="shared" si="171"/>
        <v>0</v>
      </c>
      <c r="AA791" s="13">
        <f t="shared" si="172"/>
        <v>0</v>
      </c>
      <c r="AB791" s="13">
        <f>Z791+AA791</f>
        <v>0</v>
      </c>
      <c r="AC791" s="2"/>
      <c r="AD791" s="2"/>
      <c r="AE791" s="4">
        <f t="shared" si="173"/>
        <v>0</v>
      </c>
      <c r="AF791" s="15">
        <f>AE791*0.1</f>
        <v>0</v>
      </c>
      <c r="AG791" s="22">
        <f>AE791+AF791</f>
        <v>0</v>
      </c>
      <c r="AH791" s="64">
        <f t="shared" si="180"/>
        <v>0</v>
      </c>
      <c r="AJ791">
        <f t="shared" si="181"/>
        <v>0</v>
      </c>
      <c r="AK791">
        <f>IF(W791&gt;0,2,IF(AB791&gt;0,2,IF(AG791&gt;0,2,0)))</f>
        <v>2</v>
      </c>
      <c r="AL791">
        <v>2</v>
      </c>
      <c r="AM791" s="64">
        <f>IF(W791&gt;0,VLOOKUP(B791,EnrollmentEthnicityFreeMealsSch!B:E,4,FALSE),0)/3</f>
        <v>232.33333333333334</v>
      </c>
    </row>
    <row r="792" spans="1:39" ht="15" customHeight="1">
      <c r="A792" t="str">
        <f>VLOOKUP(B792,'PUBLIC &amp; PRIVATE'!D:I,6,FALSE)</f>
        <v>3813</v>
      </c>
      <c r="B792" s="33" t="s">
        <v>778</v>
      </c>
      <c r="C792" s="2" t="str">
        <f>VLOOKUP(B792,'PUBLIC &amp; PRIVATE'!D:H,2,FALSE)</f>
        <v>1400 W 61st Ave</v>
      </c>
      <c r="D792" s="2" t="str">
        <f>VLOOKUP(B792,'PUBLIC &amp; PRIVATE'!D:H,3,FALSE)</f>
        <v>Merrillville</v>
      </c>
      <c r="E792" s="2" t="str">
        <f>VLOOKUP(C792,'PUBLIC &amp; PRIVATE'!E:I,4,FALSE)</f>
        <v>46410-2497</v>
      </c>
      <c r="F792" s="2"/>
      <c r="G792" s="2"/>
      <c r="H792" s="2"/>
      <c r="I792" s="4">
        <f t="shared" si="174"/>
        <v>0</v>
      </c>
      <c r="J792" s="13">
        <f t="shared" si="175"/>
        <v>0</v>
      </c>
      <c r="K792" s="13">
        <f t="shared" si="176"/>
        <v>0</v>
      </c>
      <c r="L792" s="2"/>
      <c r="M792" s="2"/>
      <c r="N792" s="2">
        <v>452</v>
      </c>
      <c r="O792" s="4">
        <f t="shared" si="177"/>
        <v>452</v>
      </c>
      <c r="P792" s="13">
        <f t="shared" si="178"/>
        <v>45.2</v>
      </c>
      <c r="Q792" s="13">
        <f t="shared" si="179"/>
        <v>497.2</v>
      </c>
      <c r="R792" s="2">
        <v>479</v>
      </c>
      <c r="S792" s="2">
        <v>1</v>
      </c>
      <c r="T792" s="2"/>
      <c r="U792" s="4">
        <f t="shared" si="168"/>
        <v>480</v>
      </c>
      <c r="V792" s="13">
        <f t="shared" si="169"/>
        <v>48</v>
      </c>
      <c r="W792" s="13">
        <f t="shared" si="170"/>
        <v>528</v>
      </c>
      <c r="X792" s="2"/>
      <c r="Y792" s="2"/>
      <c r="Z792" s="4">
        <f t="shared" si="171"/>
        <v>0</v>
      </c>
      <c r="AA792" s="13">
        <f t="shared" si="172"/>
        <v>0</v>
      </c>
      <c r="AB792" s="13">
        <f>Z792+AA792</f>
        <v>0</v>
      </c>
      <c r="AC792" s="2"/>
      <c r="AD792" s="2"/>
      <c r="AE792" s="4">
        <f t="shared" si="173"/>
        <v>0</v>
      </c>
      <c r="AF792" s="15">
        <f>AE792*0.1</f>
        <v>0</v>
      </c>
      <c r="AG792" s="22">
        <f>AE792+AF792</f>
        <v>0</v>
      </c>
      <c r="AH792" s="64">
        <f t="shared" si="180"/>
        <v>0</v>
      </c>
      <c r="AJ792">
        <f t="shared" si="181"/>
        <v>0</v>
      </c>
      <c r="AK792">
        <f>IF(W792&gt;0,2,IF(AB792&gt;0,2,IF(AG792&gt;0,2,0)))</f>
        <v>2</v>
      </c>
      <c r="AL792">
        <v>2</v>
      </c>
      <c r="AM792" s="64">
        <f>IF(W792&gt;0,VLOOKUP(B792,EnrollmentEthnicityFreeMealsSch!B:E,4,FALSE),0)/3</f>
        <v>209.33333333333334</v>
      </c>
    </row>
    <row r="793" spans="1:39" ht="15" customHeight="1">
      <c r="A793" t="str">
        <f>VLOOKUP(B793,'PUBLIC &amp; PRIVATE'!D:I,6,FALSE)</f>
        <v>3821</v>
      </c>
      <c r="B793" s="33" t="s">
        <v>779</v>
      </c>
      <c r="C793" s="2" t="str">
        <f>VLOOKUP(B793,'PUBLIC &amp; PRIVATE'!D:H,2,FALSE)</f>
        <v>407 W 61st Ave</v>
      </c>
      <c r="D793" s="2" t="str">
        <f>VLOOKUP(B793,'PUBLIC &amp; PRIVATE'!D:H,3,FALSE)</f>
        <v>Merrillville</v>
      </c>
      <c r="E793" s="2" t="str">
        <f>VLOOKUP(C793,'PUBLIC &amp; PRIVATE'!E:I,4,FALSE)</f>
        <v>46410-2515</v>
      </c>
      <c r="F793" s="2">
        <v>97</v>
      </c>
      <c r="G793" s="2">
        <v>71</v>
      </c>
      <c r="H793" s="2">
        <v>98</v>
      </c>
      <c r="I793" s="4">
        <f t="shared" si="174"/>
        <v>266</v>
      </c>
      <c r="J793" s="13">
        <f t="shared" si="175"/>
        <v>26.6</v>
      </c>
      <c r="K793" s="13">
        <f t="shared" si="176"/>
        <v>292.60000000000002</v>
      </c>
      <c r="L793" s="2">
        <v>102</v>
      </c>
      <c r="M793" s="2">
        <v>86</v>
      </c>
      <c r="N793" s="2"/>
      <c r="O793" s="4">
        <f t="shared" si="177"/>
        <v>188</v>
      </c>
      <c r="P793" s="13">
        <f t="shared" si="178"/>
        <v>18.8</v>
      </c>
      <c r="Q793" s="13">
        <f t="shared" si="179"/>
        <v>206.8</v>
      </c>
      <c r="R793" s="2"/>
      <c r="S793" s="2"/>
      <c r="T793" s="2"/>
      <c r="U793" s="4">
        <f t="shared" si="168"/>
        <v>0</v>
      </c>
      <c r="V793" s="13">
        <f t="shared" si="169"/>
        <v>0</v>
      </c>
      <c r="W793" s="13">
        <f t="shared" si="170"/>
        <v>0</v>
      </c>
      <c r="X793" s="2"/>
      <c r="Y793" s="2"/>
      <c r="Z793" s="4">
        <f t="shared" si="171"/>
        <v>0</v>
      </c>
      <c r="AA793" s="13">
        <f t="shared" si="172"/>
        <v>0</v>
      </c>
      <c r="AB793" s="13">
        <f>Z793+AA793</f>
        <v>0</v>
      </c>
      <c r="AC793" s="2"/>
      <c r="AD793" s="2"/>
      <c r="AE793" s="4">
        <f t="shared" si="173"/>
        <v>0</v>
      </c>
      <c r="AF793" s="15">
        <f>AE793*0.1</f>
        <v>0</v>
      </c>
      <c r="AG793" s="22">
        <f>AE793+AF793</f>
        <v>0</v>
      </c>
      <c r="AH793" s="64">
        <f t="shared" si="180"/>
        <v>0</v>
      </c>
      <c r="AJ793">
        <f t="shared" si="181"/>
        <v>0</v>
      </c>
      <c r="AK793">
        <f>IF(W793&gt;0,2,IF(AB793&gt;0,2,IF(AG793&gt;0,2,0)))</f>
        <v>0</v>
      </c>
      <c r="AL793">
        <v>2</v>
      </c>
      <c r="AM793" s="64">
        <f>IF(W793&gt;0,VLOOKUP(B793,EnrollmentEthnicityFreeMealsSch!B:E,4,FALSE),0)/3</f>
        <v>0</v>
      </c>
    </row>
    <row r="794" spans="1:39" ht="15" customHeight="1">
      <c r="A794" t="str">
        <f>VLOOKUP(B794,'PUBLIC &amp; PRIVATE'!D:I,6,FALSE)</f>
        <v>3822</v>
      </c>
      <c r="B794" s="33" t="s">
        <v>780</v>
      </c>
      <c r="C794" s="2" t="str">
        <f>VLOOKUP(B794,'PUBLIC &amp; PRIVATE'!D:H,2,FALSE)</f>
        <v>7249 VanBuren St</v>
      </c>
      <c r="D794" s="2" t="str">
        <f>VLOOKUP(B794,'PUBLIC &amp; PRIVATE'!D:H,3,FALSE)</f>
        <v>Merrillville</v>
      </c>
      <c r="E794" s="2" t="str">
        <f>VLOOKUP(C794,'PUBLIC &amp; PRIVATE'!E:I,4,FALSE)</f>
        <v>46410-3857</v>
      </c>
      <c r="F794" s="2">
        <v>116</v>
      </c>
      <c r="G794" s="2">
        <v>114</v>
      </c>
      <c r="H794" s="2">
        <v>118</v>
      </c>
      <c r="I794" s="4">
        <f t="shared" si="174"/>
        <v>348</v>
      </c>
      <c r="J794" s="13">
        <f t="shared" si="175"/>
        <v>34.800000000000004</v>
      </c>
      <c r="K794" s="13">
        <f t="shared" si="176"/>
        <v>382.8</v>
      </c>
      <c r="L794" s="2">
        <v>112</v>
      </c>
      <c r="M794" s="2">
        <v>135</v>
      </c>
      <c r="N794" s="2"/>
      <c r="O794" s="4">
        <f t="shared" si="177"/>
        <v>247</v>
      </c>
      <c r="P794" s="13">
        <f t="shared" si="178"/>
        <v>24.700000000000003</v>
      </c>
      <c r="Q794" s="13">
        <f t="shared" si="179"/>
        <v>271.7</v>
      </c>
      <c r="R794" s="2"/>
      <c r="S794" s="2"/>
      <c r="T794" s="2"/>
      <c r="U794" s="4">
        <f t="shared" si="168"/>
        <v>0</v>
      </c>
      <c r="V794" s="13">
        <f t="shared" si="169"/>
        <v>0</v>
      </c>
      <c r="W794" s="13">
        <f t="shared" si="170"/>
        <v>0</v>
      </c>
      <c r="X794" s="2"/>
      <c r="Y794" s="2"/>
      <c r="Z794" s="4">
        <f t="shared" si="171"/>
        <v>0</v>
      </c>
      <c r="AA794" s="13">
        <f t="shared" si="172"/>
        <v>0</v>
      </c>
      <c r="AB794" s="13">
        <f>Z794+AA794</f>
        <v>0</v>
      </c>
      <c r="AC794" s="2"/>
      <c r="AD794" s="2"/>
      <c r="AE794" s="4">
        <f t="shared" si="173"/>
        <v>0</v>
      </c>
      <c r="AF794" s="15">
        <f>AE794*0.1</f>
        <v>0</v>
      </c>
      <c r="AG794" s="22">
        <f>AE794+AF794</f>
        <v>0</v>
      </c>
      <c r="AH794" s="64">
        <f t="shared" si="180"/>
        <v>0</v>
      </c>
      <c r="AJ794">
        <f t="shared" si="181"/>
        <v>0</v>
      </c>
      <c r="AK794">
        <f>IF(W794&gt;0,2,IF(AB794&gt;0,2,IF(AG794&gt;0,2,0)))</f>
        <v>0</v>
      </c>
      <c r="AL794">
        <v>2</v>
      </c>
      <c r="AM794" s="64">
        <f>IF(W794&gt;0,VLOOKUP(B794,EnrollmentEthnicityFreeMealsSch!B:E,4,FALSE),0)/3</f>
        <v>0</v>
      </c>
    </row>
    <row r="795" spans="1:39" ht="15" customHeight="1">
      <c r="A795" t="str">
        <f>VLOOKUP(B795,'PUBLIC &amp; PRIVATE'!D:I,6,FALSE)</f>
        <v>3826</v>
      </c>
      <c r="B795" s="33" t="s">
        <v>781</v>
      </c>
      <c r="C795" s="2" t="str">
        <f>VLOOKUP(B795,'PUBLIC &amp; PRIVATE'!D:H,2,FALSE)</f>
        <v>5901 Waite St</v>
      </c>
      <c r="D795" s="2" t="str">
        <f>VLOOKUP(B795,'PUBLIC &amp; PRIVATE'!D:H,3,FALSE)</f>
        <v>Merrillville</v>
      </c>
      <c r="E795" s="2" t="str">
        <f>VLOOKUP(C795,'PUBLIC &amp; PRIVATE'!E:I,4,FALSE)</f>
        <v>46410-2173</v>
      </c>
      <c r="F795" s="2">
        <v>53</v>
      </c>
      <c r="G795" s="2">
        <v>65</v>
      </c>
      <c r="H795" s="2">
        <v>88</v>
      </c>
      <c r="I795" s="4">
        <f t="shared" si="174"/>
        <v>206</v>
      </c>
      <c r="J795" s="13">
        <f t="shared" si="175"/>
        <v>20.6</v>
      </c>
      <c r="K795" s="13">
        <f t="shared" si="176"/>
        <v>226.6</v>
      </c>
      <c r="L795" s="2">
        <v>68</v>
      </c>
      <c r="M795" s="2">
        <v>87</v>
      </c>
      <c r="N795" s="2"/>
      <c r="O795" s="4">
        <f t="shared" si="177"/>
        <v>155</v>
      </c>
      <c r="P795" s="13">
        <f t="shared" si="178"/>
        <v>15.5</v>
      </c>
      <c r="Q795" s="13">
        <f t="shared" si="179"/>
        <v>170.5</v>
      </c>
      <c r="R795" s="2"/>
      <c r="S795" s="2"/>
      <c r="T795" s="2"/>
      <c r="U795" s="4">
        <f t="shared" si="168"/>
        <v>0</v>
      </c>
      <c r="V795" s="13">
        <f t="shared" si="169"/>
        <v>0</v>
      </c>
      <c r="W795" s="13">
        <f t="shared" si="170"/>
        <v>0</v>
      </c>
      <c r="X795" s="2"/>
      <c r="Y795" s="2"/>
      <c r="Z795" s="4">
        <f t="shared" si="171"/>
        <v>0</v>
      </c>
      <c r="AA795" s="13">
        <f t="shared" si="172"/>
        <v>0</v>
      </c>
      <c r="AB795" s="13">
        <f>Z795+AA795</f>
        <v>0</v>
      </c>
      <c r="AC795" s="2"/>
      <c r="AD795" s="2"/>
      <c r="AE795" s="4">
        <f t="shared" si="173"/>
        <v>0</v>
      </c>
      <c r="AF795" s="15">
        <f>AE795*0.1</f>
        <v>0</v>
      </c>
      <c r="AG795" s="22">
        <f>AE795+AF795</f>
        <v>0</v>
      </c>
      <c r="AH795" s="64">
        <f t="shared" si="180"/>
        <v>0</v>
      </c>
      <c r="AJ795">
        <f t="shared" si="181"/>
        <v>0</v>
      </c>
      <c r="AK795">
        <f>IF(W795&gt;0,2,IF(AB795&gt;0,2,IF(AG795&gt;0,2,0)))</f>
        <v>0</v>
      </c>
      <c r="AL795">
        <v>2</v>
      </c>
      <c r="AM795" s="64">
        <f>IF(W795&gt;0,VLOOKUP(B795,EnrollmentEthnicityFreeMealsSch!B:E,4,FALSE),0)/3</f>
        <v>0</v>
      </c>
    </row>
    <row r="796" spans="1:39" ht="15" customHeight="1">
      <c r="A796" t="str">
        <f>VLOOKUP(B796,'PUBLIC &amp; PRIVATE'!D:I,6,FALSE)</f>
        <v>3827</v>
      </c>
      <c r="B796" s="33" t="s">
        <v>782</v>
      </c>
      <c r="C796" s="2" t="str">
        <f>VLOOKUP(B796,'PUBLIC &amp; PRIVATE'!D:H,2,FALSE)</f>
        <v>6100 E 73rd Ave</v>
      </c>
      <c r="D796" s="2" t="str">
        <f>VLOOKUP(B796,'PUBLIC &amp; PRIVATE'!D:H,3,FALSE)</f>
        <v>Merrillville</v>
      </c>
      <c r="E796" s="2" t="str">
        <f>VLOOKUP(C796,'PUBLIC &amp; PRIVATE'!E:I,4,FALSE)</f>
        <v>46410-4099</v>
      </c>
      <c r="F796" s="2">
        <v>64</v>
      </c>
      <c r="G796" s="2">
        <v>77</v>
      </c>
      <c r="H796" s="2">
        <v>62</v>
      </c>
      <c r="I796" s="4">
        <f t="shared" si="174"/>
        <v>203</v>
      </c>
      <c r="J796" s="13">
        <f t="shared" si="175"/>
        <v>20.3</v>
      </c>
      <c r="K796" s="13">
        <f t="shared" si="176"/>
        <v>223.3</v>
      </c>
      <c r="L796" s="2">
        <v>42</v>
      </c>
      <c r="M796" s="2">
        <v>45</v>
      </c>
      <c r="N796" s="2"/>
      <c r="O796" s="4">
        <f t="shared" si="177"/>
        <v>87</v>
      </c>
      <c r="P796" s="13">
        <f t="shared" si="178"/>
        <v>8.7000000000000011</v>
      </c>
      <c r="Q796" s="13">
        <f t="shared" si="179"/>
        <v>95.7</v>
      </c>
      <c r="R796" s="2"/>
      <c r="S796" s="2"/>
      <c r="T796" s="2"/>
      <c r="U796" s="4">
        <f t="shared" si="168"/>
        <v>0</v>
      </c>
      <c r="V796" s="13">
        <f t="shared" si="169"/>
        <v>0</v>
      </c>
      <c r="W796" s="13">
        <f t="shared" si="170"/>
        <v>0</v>
      </c>
      <c r="X796" s="2"/>
      <c r="Y796" s="2"/>
      <c r="Z796" s="4">
        <f t="shared" si="171"/>
        <v>0</v>
      </c>
      <c r="AA796" s="13">
        <f t="shared" si="172"/>
        <v>0</v>
      </c>
      <c r="AB796" s="13">
        <f>Z796+AA796</f>
        <v>0</v>
      </c>
      <c r="AC796" s="2"/>
      <c r="AD796" s="2"/>
      <c r="AE796" s="4">
        <f t="shared" si="173"/>
        <v>0</v>
      </c>
      <c r="AF796" s="15">
        <f>AE796*0.1</f>
        <v>0</v>
      </c>
      <c r="AG796" s="22">
        <f>AE796+AF796</f>
        <v>0</v>
      </c>
      <c r="AH796" s="64">
        <f t="shared" si="180"/>
        <v>0</v>
      </c>
      <c r="AJ796">
        <f t="shared" si="181"/>
        <v>0</v>
      </c>
      <c r="AK796">
        <f>IF(W796&gt;0,2,IF(AB796&gt;0,2,IF(AG796&gt;0,2,0)))</f>
        <v>0</v>
      </c>
      <c r="AL796">
        <v>2</v>
      </c>
      <c r="AM796" s="64">
        <f>IF(W796&gt;0,VLOOKUP(B796,EnrollmentEthnicityFreeMealsSch!B:E,4,FALSE),0)/3</f>
        <v>0</v>
      </c>
    </row>
    <row r="797" spans="1:39" ht="15" customHeight="1">
      <c r="A797" t="str">
        <f>VLOOKUP(B797,'PUBLIC &amp; PRIVATE'!D:I,6,FALSE)</f>
        <v>3829</v>
      </c>
      <c r="B797" s="33" t="s">
        <v>783</v>
      </c>
      <c r="C797" s="2" t="str">
        <f>VLOOKUP(B797,'PUBLIC &amp; PRIVATE'!D:H,2,FALSE)</f>
        <v>3001 W 77th Ave</v>
      </c>
      <c r="D797" s="2" t="str">
        <f>VLOOKUP(B797,'PUBLIC &amp; PRIVATE'!D:H,3,FALSE)</f>
        <v>Merrillville</v>
      </c>
      <c r="E797" s="2" t="str">
        <f>VLOOKUP(C797,'PUBLIC &amp; PRIVATE'!E:I,4,FALSE)</f>
        <v>46410-4503</v>
      </c>
      <c r="F797" s="2">
        <v>96</v>
      </c>
      <c r="G797" s="2">
        <v>108</v>
      </c>
      <c r="H797" s="2">
        <v>117</v>
      </c>
      <c r="I797" s="4">
        <f t="shared" si="174"/>
        <v>321</v>
      </c>
      <c r="J797" s="13">
        <f t="shared" si="175"/>
        <v>32.1</v>
      </c>
      <c r="K797" s="13">
        <f t="shared" si="176"/>
        <v>353.1</v>
      </c>
      <c r="L797" s="2">
        <v>152</v>
      </c>
      <c r="M797" s="2">
        <v>163</v>
      </c>
      <c r="N797" s="2"/>
      <c r="O797" s="4">
        <f t="shared" si="177"/>
        <v>315</v>
      </c>
      <c r="P797" s="13">
        <f t="shared" si="178"/>
        <v>31.5</v>
      </c>
      <c r="Q797" s="13">
        <f t="shared" si="179"/>
        <v>346.5</v>
      </c>
      <c r="R797" s="2"/>
      <c r="S797" s="2"/>
      <c r="T797" s="2"/>
      <c r="U797" s="4">
        <f t="shared" si="168"/>
        <v>0</v>
      </c>
      <c r="V797" s="13">
        <f t="shared" si="169"/>
        <v>0</v>
      </c>
      <c r="W797" s="13">
        <f t="shared" si="170"/>
        <v>0</v>
      </c>
      <c r="X797" s="2"/>
      <c r="Y797" s="2"/>
      <c r="Z797" s="4">
        <f t="shared" si="171"/>
        <v>0</v>
      </c>
      <c r="AA797" s="13">
        <f t="shared" si="172"/>
        <v>0</v>
      </c>
      <c r="AB797" s="13">
        <f>Z797+AA797</f>
        <v>0</v>
      </c>
      <c r="AC797" s="2"/>
      <c r="AD797" s="2"/>
      <c r="AE797" s="4">
        <f t="shared" si="173"/>
        <v>0</v>
      </c>
      <c r="AF797" s="15">
        <f>AE797*0.1</f>
        <v>0</v>
      </c>
      <c r="AG797" s="22">
        <f>AE797+AF797</f>
        <v>0</v>
      </c>
      <c r="AH797" s="64">
        <f t="shared" si="180"/>
        <v>0</v>
      </c>
      <c r="AJ797">
        <f t="shared" si="181"/>
        <v>0</v>
      </c>
      <c r="AK797">
        <f>IF(W797&gt;0,2,IF(AB797&gt;0,2,IF(AG797&gt;0,2,0)))</f>
        <v>0</v>
      </c>
      <c r="AL797">
        <v>2</v>
      </c>
      <c r="AM797" s="64">
        <f>IF(W797&gt;0,VLOOKUP(B797,EnrollmentEthnicityFreeMealsSch!B:E,4,FALSE),0)/3</f>
        <v>0</v>
      </c>
    </row>
    <row r="798" spans="1:39" ht="15" customHeight="1">
      <c r="A798" t="str">
        <f>VLOOKUP(B798,'PUBLIC &amp; PRIVATE'!D:I,6,FALSE)</f>
        <v>3831</v>
      </c>
      <c r="B798" s="33" t="s">
        <v>784</v>
      </c>
      <c r="C798" s="2" t="str">
        <f>VLOOKUP(B798,'PUBLIC &amp; PRIVATE'!D:H,2,FALSE)</f>
        <v>225 W 77th Ave</v>
      </c>
      <c r="D798" s="2" t="str">
        <f>VLOOKUP(B798,'PUBLIC &amp; PRIVATE'!D:H,3,FALSE)</f>
        <v>Schererville</v>
      </c>
      <c r="E798" s="2" t="str">
        <f>VLOOKUP(C798,'PUBLIC &amp; PRIVATE'!E:I,4,FALSE)</f>
        <v>46375-2399</v>
      </c>
      <c r="F798" s="2"/>
      <c r="G798" s="2"/>
      <c r="H798" s="2"/>
      <c r="I798" s="4">
        <f t="shared" si="174"/>
        <v>0</v>
      </c>
      <c r="J798" s="13">
        <f t="shared" si="175"/>
        <v>0</v>
      </c>
      <c r="K798" s="13">
        <f t="shared" si="176"/>
        <v>0</v>
      </c>
      <c r="L798" s="2"/>
      <c r="M798" s="2"/>
      <c r="N798" s="2">
        <v>216</v>
      </c>
      <c r="O798" s="4">
        <f t="shared" si="177"/>
        <v>216</v>
      </c>
      <c r="P798" s="13">
        <f t="shared" si="178"/>
        <v>21.6</v>
      </c>
      <c r="Q798" s="13">
        <f t="shared" si="179"/>
        <v>237.6</v>
      </c>
      <c r="R798" s="2">
        <v>222</v>
      </c>
      <c r="S798" s="2">
        <v>220</v>
      </c>
      <c r="T798" s="2">
        <v>211</v>
      </c>
      <c r="U798" s="4">
        <f t="shared" si="168"/>
        <v>653</v>
      </c>
      <c r="V798" s="13">
        <f t="shared" si="169"/>
        <v>65.3</v>
      </c>
      <c r="W798" s="13">
        <f t="shared" si="170"/>
        <v>718.3</v>
      </c>
      <c r="X798" s="2"/>
      <c r="Y798" s="2"/>
      <c r="Z798" s="4">
        <f t="shared" si="171"/>
        <v>0</v>
      </c>
      <c r="AA798" s="13">
        <f t="shared" si="172"/>
        <v>0</v>
      </c>
      <c r="AB798" s="13">
        <f>Z798+AA798</f>
        <v>0</v>
      </c>
      <c r="AC798" s="2"/>
      <c r="AD798" s="2"/>
      <c r="AE798" s="4">
        <f t="shared" si="173"/>
        <v>0</v>
      </c>
      <c r="AF798" s="15">
        <f>AE798*0.1</f>
        <v>0</v>
      </c>
      <c r="AG798" s="22">
        <f>AE798+AF798</f>
        <v>0</v>
      </c>
      <c r="AH798" s="64">
        <f t="shared" si="180"/>
        <v>0</v>
      </c>
      <c r="AJ798">
        <f t="shared" si="181"/>
        <v>0</v>
      </c>
      <c r="AK798">
        <f>IF(W798&gt;0,2,IF(AB798&gt;0,2,IF(AG798&gt;0,2,0)))</f>
        <v>2</v>
      </c>
      <c r="AL798">
        <v>2</v>
      </c>
      <c r="AM798" s="64">
        <f>IF(W798&gt;0,VLOOKUP(B798,EnrollmentEthnicityFreeMealsSch!B:E,4,FALSE),0)/3</f>
        <v>81.666666666666671</v>
      </c>
    </row>
    <row r="799" spans="1:39" ht="15" customHeight="1">
      <c r="A799" t="str">
        <f>VLOOKUP(B799,'PUBLIC &amp; PRIVATE'!D:I,6,FALSE)</f>
        <v>3833</v>
      </c>
      <c r="B799" s="33" t="s">
        <v>785</v>
      </c>
      <c r="C799" s="2" t="str">
        <f>VLOOKUP(B799,'PUBLIC &amp; PRIVATE'!D:H,2,FALSE)</f>
        <v>8400 Wicker Ave</v>
      </c>
      <c r="D799" s="2" t="str">
        <f>VLOOKUP(B799,'PUBLIC &amp; PRIVATE'!D:H,3,FALSE)</f>
        <v>Saint John</v>
      </c>
      <c r="E799" s="2" t="str">
        <f>VLOOKUP(C799,'PUBLIC &amp; PRIVATE'!E:I,4,FALSE)</f>
        <v>46373-9712</v>
      </c>
      <c r="F799" s="2"/>
      <c r="G799" s="2"/>
      <c r="H799" s="2"/>
      <c r="I799" s="4">
        <f t="shared" si="174"/>
        <v>0</v>
      </c>
      <c r="J799" s="13">
        <f t="shared" si="175"/>
        <v>0</v>
      </c>
      <c r="K799" s="13">
        <f t="shared" si="176"/>
        <v>0</v>
      </c>
      <c r="L799" s="2"/>
      <c r="M799" s="2"/>
      <c r="N799" s="2"/>
      <c r="O799" s="4">
        <f t="shared" si="177"/>
        <v>0</v>
      </c>
      <c r="P799" s="13">
        <f t="shared" si="178"/>
        <v>0</v>
      </c>
      <c r="Q799" s="13">
        <f t="shared" si="179"/>
        <v>0</v>
      </c>
      <c r="R799" s="2"/>
      <c r="S799" s="2"/>
      <c r="T799" s="2"/>
      <c r="U799" s="4">
        <f t="shared" si="168"/>
        <v>0</v>
      </c>
      <c r="V799" s="13">
        <f t="shared" si="169"/>
        <v>0</v>
      </c>
      <c r="W799" s="13">
        <f t="shared" si="170"/>
        <v>0</v>
      </c>
      <c r="X799" s="2">
        <v>825</v>
      </c>
      <c r="Y799" s="2">
        <v>803</v>
      </c>
      <c r="Z799" s="4">
        <f t="shared" si="171"/>
        <v>1628</v>
      </c>
      <c r="AA799" s="13">
        <f t="shared" si="172"/>
        <v>162.80000000000001</v>
      </c>
      <c r="AB799" s="13">
        <f>Z799+AA799</f>
        <v>1790.8</v>
      </c>
      <c r="AC799" s="2">
        <v>826</v>
      </c>
      <c r="AD799" s="2">
        <v>809</v>
      </c>
      <c r="AE799" s="4">
        <f t="shared" si="173"/>
        <v>1635</v>
      </c>
      <c r="AF799" s="15">
        <f>AE799*0.1</f>
        <v>163.5</v>
      </c>
      <c r="AG799" s="22">
        <f>AE799+AF799</f>
        <v>1798.5</v>
      </c>
      <c r="AH799" s="64">
        <f t="shared" si="180"/>
        <v>359.70000000000005</v>
      </c>
      <c r="AJ799">
        <f t="shared" si="181"/>
        <v>1</v>
      </c>
      <c r="AK799">
        <f>IF(W799&gt;0,2,IF(AB799&gt;0,2,IF(AG799&gt;0,2,0)))</f>
        <v>2</v>
      </c>
      <c r="AL799">
        <v>2</v>
      </c>
      <c r="AM799" s="64">
        <f>IF(W799&gt;0,VLOOKUP(B799,EnrollmentEthnicityFreeMealsSch!B:E,4,FALSE),0)/3</f>
        <v>0</v>
      </c>
    </row>
    <row r="800" spans="1:39" ht="15" customHeight="1">
      <c r="A800" t="str">
        <f>VLOOKUP(B800,'PUBLIC &amp; PRIVATE'!D:I,6,FALSE)</f>
        <v>3837</v>
      </c>
      <c r="B800" s="33" t="s">
        <v>786</v>
      </c>
      <c r="C800" s="2" t="str">
        <f>VLOOKUP(B800,'PUBLIC &amp; PRIVATE'!D:H,2,FALSE)</f>
        <v>8801 Wicker Ave</v>
      </c>
      <c r="D800" s="2" t="str">
        <f>VLOOKUP(B800,'PUBLIC &amp; PRIVATE'!D:H,3,FALSE)</f>
        <v>Saint John</v>
      </c>
      <c r="E800" s="2" t="str">
        <f>VLOOKUP(C800,'PUBLIC &amp; PRIVATE'!E:I,4,FALSE)</f>
        <v>46373-9703</v>
      </c>
      <c r="F800" s="2">
        <v>122</v>
      </c>
      <c r="G800" s="2">
        <v>134</v>
      </c>
      <c r="H800" s="2">
        <v>156</v>
      </c>
      <c r="I800" s="4">
        <f t="shared" si="174"/>
        <v>412</v>
      </c>
      <c r="J800" s="13">
        <f t="shared" si="175"/>
        <v>41.2</v>
      </c>
      <c r="K800" s="13">
        <f t="shared" si="176"/>
        <v>453.2</v>
      </c>
      <c r="L800" s="2">
        <v>117</v>
      </c>
      <c r="M800" s="2">
        <v>137</v>
      </c>
      <c r="N800" s="2"/>
      <c r="O800" s="4">
        <f t="shared" si="177"/>
        <v>254</v>
      </c>
      <c r="P800" s="13">
        <f t="shared" si="178"/>
        <v>25.400000000000002</v>
      </c>
      <c r="Q800" s="13">
        <f t="shared" si="179"/>
        <v>279.39999999999998</v>
      </c>
      <c r="R800" s="2"/>
      <c r="S800" s="2"/>
      <c r="T800" s="2"/>
      <c r="U800" s="4">
        <f t="shared" si="168"/>
        <v>0</v>
      </c>
      <c r="V800" s="13">
        <f t="shared" si="169"/>
        <v>0</v>
      </c>
      <c r="W800" s="13">
        <f t="shared" si="170"/>
        <v>0</v>
      </c>
      <c r="X800" s="2"/>
      <c r="Y800" s="2"/>
      <c r="Z800" s="4">
        <f t="shared" si="171"/>
        <v>0</v>
      </c>
      <c r="AA800" s="13">
        <f t="shared" si="172"/>
        <v>0</v>
      </c>
      <c r="AB800" s="13">
        <f>Z800+AA800</f>
        <v>0</v>
      </c>
      <c r="AC800" s="2"/>
      <c r="AD800" s="2"/>
      <c r="AE800" s="4">
        <f t="shared" si="173"/>
        <v>0</v>
      </c>
      <c r="AF800" s="15">
        <f>AE800*0.1</f>
        <v>0</v>
      </c>
      <c r="AG800" s="22">
        <f>AE800+AF800</f>
        <v>0</v>
      </c>
      <c r="AH800" s="64">
        <f t="shared" si="180"/>
        <v>0</v>
      </c>
      <c r="AJ800">
        <f t="shared" si="181"/>
        <v>0</v>
      </c>
      <c r="AK800">
        <f>IF(W800&gt;0,2,IF(AB800&gt;0,2,IF(AG800&gt;0,2,0)))</f>
        <v>0</v>
      </c>
      <c r="AL800">
        <v>2</v>
      </c>
      <c r="AM800" s="64">
        <f>IF(W800&gt;0,VLOOKUP(B800,EnrollmentEthnicityFreeMealsSch!B:E,4,FALSE),0)/3</f>
        <v>0</v>
      </c>
    </row>
    <row r="801" spans="1:39" ht="15" customHeight="1">
      <c r="A801" t="str">
        <f>VLOOKUP(B801,'PUBLIC &amp; PRIVATE'!D:I,6,FALSE)</f>
        <v>3838</v>
      </c>
      <c r="B801" s="33" t="s">
        <v>787</v>
      </c>
      <c r="C801" s="2" t="str">
        <f>VLOOKUP(B801,'PUBLIC &amp; PRIVATE'!D:H,2,FALSE)</f>
        <v>8915 W 93rd Ave</v>
      </c>
      <c r="D801" s="2" t="str">
        <f>VLOOKUP(B801,'PUBLIC &amp; PRIVATE'!D:H,3,FALSE)</f>
        <v>Saint John</v>
      </c>
      <c r="E801" s="2" t="str">
        <f>VLOOKUP(C801,'PUBLIC &amp; PRIVATE'!E:I,4,FALSE)</f>
        <v>46373-0000</v>
      </c>
      <c r="F801" s="2"/>
      <c r="G801" s="2"/>
      <c r="H801" s="2"/>
      <c r="I801" s="4">
        <f t="shared" si="174"/>
        <v>0</v>
      </c>
      <c r="J801" s="13">
        <f t="shared" si="175"/>
        <v>0</v>
      </c>
      <c r="K801" s="13">
        <f t="shared" si="176"/>
        <v>0</v>
      </c>
      <c r="L801" s="2"/>
      <c r="M801" s="2"/>
      <c r="N801" s="2">
        <v>263</v>
      </c>
      <c r="O801" s="4">
        <f t="shared" si="177"/>
        <v>263</v>
      </c>
      <c r="P801" s="13">
        <f t="shared" si="178"/>
        <v>26.3</v>
      </c>
      <c r="Q801" s="13">
        <f t="shared" si="179"/>
        <v>289.3</v>
      </c>
      <c r="R801" s="2">
        <v>284</v>
      </c>
      <c r="S801" s="2">
        <v>263</v>
      </c>
      <c r="T801" s="2">
        <v>324</v>
      </c>
      <c r="U801" s="4">
        <f t="shared" si="168"/>
        <v>871</v>
      </c>
      <c r="V801" s="13">
        <f t="shared" si="169"/>
        <v>87.100000000000009</v>
      </c>
      <c r="W801" s="13">
        <f t="shared" si="170"/>
        <v>958.1</v>
      </c>
      <c r="X801" s="2"/>
      <c r="Y801" s="2"/>
      <c r="Z801" s="4">
        <f t="shared" si="171"/>
        <v>0</v>
      </c>
      <c r="AA801" s="13">
        <f t="shared" si="172"/>
        <v>0</v>
      </c>
      <c r="AB801" s="13">
        <f>Z801+AA801</f>
        <v>0</v>
      </c>
      <c r="AC801" s="2"/>
      <c r="AD801" s="2"/>
      <c r="AE801" s="4">
        <f t="shared" si="173"/>
        <v>0</v>
      </c>
      <c r="AF801" s="15">
        <f>AE801*0.1</f>
        <v>0</v>
      </c>
      <c r="AG801" s="22">
        <f>AE801+AF801</f>
        <v>0</v>
      </c>
      <c r="AH801" s="64">
        <f t="shared" si="180"/>
        <v>0</v>
      </c>
      <c r="AJ801">
        <f t="shared" si="181"/>
        <v>0</v>
      </c>
      <c r="AK801">
        <f>IF(W801&gt;0,2,IF(AB801&gt;0,2,IF(AG801&gt;0,2,0)))</f>
        <v>2</v>
      </c>
      <c r="AL801">
        <v>2</v>
      </c>
      <c r="AM801" s="64">
        <f>IF(W801&gt;0,VLOOKUP(B801,EnrollmentEthnicityFreeMealsSch!B:E,4,FALSE),0)/3</f>
        <v>65.666666666666671</v>
      </c>
    </row>
    <row r="802" spans="1:39" ht="15" customHeight="1">
      <c r="A802" t="str">
        <f>VLOOKUP(B802,'PUBLIC &amp; PRIVATE'!D:I,6,FALSE)</f>
        <v>3839</v>
      </c>
      <c r="B802" s="33" t="s">
        <v>788</v>
      </c>
      <c r="C802" s="2" t="str">
        <f>VLOOKUP(B802,'PUBLIC &amp; PRIVATE'!D:H,2,FALSE)</f>
        <v>14600 W 81st St</v>
      </c>
      <c r="D802" s="2" t="str">
        <f>VLOOKUP(B802,'PUBLIC &amp; PRIVATE'!D:H,3,FALSE)</f>
        <v>Dyer</v>
      </c>
      <c r="E802" s="2" t="str">
        <f>VLOOKUP(C802,'PUBLIC &amp; PRIVATE'!E:I,4,FALSE)</f>
        <v>46311-2699</v>
      </c>
      <c r="F802" s="2">
        <v>85</v>
      </c>
      <c r="G802" s="2">
        <v>82</v>
      </c>
      <c r="H802" s="2">
        <v>93</v>
      </c>
      <c r="I802" s="4">
        <f t="shared" si="174"/>
        <v>260</v>
      </c>
      <c r="J802" s="13">
        <f t="shared" si="175"/>
        <v>26</v>
      </c>
      <c r="K802" s="13">
        <f t="shared" si="176"/>
        <v>286</v>
      </c>
      <c r="L802" s="2">
        <v>71</v>
      </c>
      <c r="M802" s="2">
        <v>82</v>
      </c>
      <c r="N802" s="2"/>
      <c r="O802" s="4">
        <f t="shared" si="177"/>
        <v>153</v>
      </c>
      <c r="P802" s="13">
        <f t="shared" si="178"/>
        <v>15.3</v>
      </c>
      <c r="Q802" s="13">
        <f t="shared" si="179"/>
        <v>168.3</v>
      </c>
      <c r="R802" s="2"/>
      <c r="S802" s="2"/>
      <c r="T802" s="2"/>
      <c r="U802" s="4">
        <f t="shared" si="168"/>
        <v>0</v>
      </c>
      <c r="V802" s="13">
        <f t="shared" si="169"/>
        <v>0</v>
      </c>
      <c r="W802" s="13">
        <f t="shared" si="170"/>
        <v>0</v>
      </c>
      <c r="X802" s="2"/>
      <c r="Y802" s="2"/>
      <c r="Z802" s="4">
        <f t="shared" si="171"/>
        <v>0</v>
      </c>
      <c r="AA802" s="13">
        <f t="shared" si="172"/>
        <v>0</v>
      </c>
      <c r="AB802" s="13">
        <f>Z802+AA802</f>
        <v>0</v>
      </c>
      <c r="AC802" s="2"/>
      <c r="AD802" s="2"/>
      <c r="AE802" s="4">
        <f t="shared" si="173"/>
        <v>0</v>
      </c>
      <c r="AF802" s="15">
        <f>AE802*0.1</f>
        <v>0</v>
      </c>
      <c r="AG802" s="22">
        <f>AE802+AF802</f>
        <v>0</v>
      </c>
      <c r="AH802" s="64">
        <f t="shared" si="180"/>
        <v>0</v>
      </c>
      <c r="AJ802">
        <f t="shared" si="181"/>
        <v>0</v>
      </c>
      <c r="AK802">
        <f>IF(W802&gt;0,2,IF(AB802&gt;0,2,IF(AG802&gt;0,2,0)))</f>
        <v>0</v>
      </c>
      <c r="AL802">
        <v>2</v>
      </c>
      <c r="AM802" s="64">
        <f>IF(W802&gt;0,VLOOKUP(B802,EnrollmentEthnicityFreeMealsSch!B:E,4,FALSE),0)/3</f>
        <v>0</v>
      </c>
    </row>
    <row r="803" spans="1:39" ht="15" customHeight="1">
      <c r="A803" t="str">
        <f>VLOOKUP(B803,'PUBLIC &amp; PRIVATE'!D:I,6,FALSE)</f>
        <v>3840</v>
      </c>
      <c r="B803" s="33" t="s">
        <v>789</v>
      </c>
      <c r="C803" s="2" t="str">
        <f>VLOOKUP(B803,'PUBLIC &amp; PRIVATE'!D:H,2,FALSE)</f>
        <v>333 W 77th St</v>
      </c>
      <c r="D803" s="2" t="str">
        <f>VLOOKUP(B803,'PUBLIC &amp; PRIVATE'!D:H,3,FALSE)</f>
        <v>Schererville</v>
      </c>
      <c r="E803" s="2" t="str">
        <f>VLOOKUP(C803,'PUBLIC &amp; PRIVATE'!E:I,4,FALSE)</f>
        <v>46375-2398</v>
      </c>
      <c r="F803" s="2">
        <v>71</v>
      </c>
      <c r="G803" s="2">
        <v>88</v>
      </c>
      <c r="H803" s="2">
        <v>96</v>
      </c>
      <c r="I803" s="4">
        <f t="shared" si="174"/>
        <v>255</v>
      </c>
      <c r="J803" s="13">
        <f t="shared" si="175"/>
        <v>25.5</v>
      </c>
      <c r="K803" s="13">
        <f t="shared" si="176"/>
        <v>280.5</v>
      </c>
      <c r="L803" s="2">
        <v>78</v>
      </c>
      <c r="M803" s="2">
        <v>110</v>
      </c>
      <c r="N803" s="2"/>
      <c r="O803" s="4">
        <f t="shared" si="177"/>
        <v>188</v>
      </c>
      <c r="P803" s="13">
        <f t="shared" si="178"/>
        <v>18.8</v>
      </c>
      <c r="Q803" s="13">
        <f t="shared" si="179"/>
        <v>206.8</v>
      </c>
      <c r="R803" s="2"/>
      <c r="S803" s="2"/>
      <c r="T803" s="2"/>
      <c r="U803" s="4">
        <f t="shared" si="168"/>
        <v>0</v>
      </c>
      <c r="V803" s="13">
        <f t="shared" si="169"/>
        <v>0</v>
      </c>
      <c r="W803" s="13">
        <f t="shared" si="170"/>
        <v>0</v>
      </c>
      <c r="X803" s="2"/>
      <c r="Y803" s="2"/>
      <c r="Z803" s="4">
        <f t="shared" si="171"/>
        <v>0</v>
      </c>
      <c r="AA803" s="13">
        <f t="shared" si="172"/>
        <v>0</v>
      </c>
      <c r="AB803" s="13">
        <f>Z803+AA803</f>
        <v>0</v>
      </c>
      <c r="AC803" s="2"/>
      <c r="AD803" s="2"/>
      <c r="AE803" s="4">
        <f t="shared" si="173"/>
        <v>0</v>
      </c>
      <c r="AF803" s="15">
        <f>AE803*0.1</f>
        <v>0</v>
      </c>
      <c r="AG803" s="22">
        <f>AE803+AF803</f>
        <v>0</v>
      </c>
      <c r="AH803" s="64">
        <f t="shared" si="180"/>
        <v>0</v>
      </c>
      <c r="AJ803">
        <f t="shared" si="181"/>
        <v>0</v>
      </c>
      <c r="AK803">
        <f>IF(W803&gt;0,2,IF(AB803&gt;0,2,IF(AG803&gt;0,2,0)))</f>
        <v>0</v>
      </c>
      <c r="AL803">
        <v>2</v>
      </c>
      <c r="AM803" s="64">
        <f>IF(W803&gt;0,VLOOKUP(B803,EnrollmentEthnicityFreeMealsSch!B:E,4,FALSE),0)/3</f>
        <v>0</v>
      </c>
    </row>
    <row r="804" spans="1:39" ht="15" customHeight="1">
      <c r="A804" t="str">
        <f>VLOOKUP(B804,'PUBLIC &amp; PRIVATE'!D:I,6,FALSE)</f>
        <v>3841</v>
      </c>
      <c r="B804" s="33" t="s">
        <v>790</v>
      </c>
      <c r="C804" s="2" t="str">
        <f>VLOOKUP(B804,'PUBLIC &amp; PRIVATE'!D:H,2,FALSE)</f>
        <v>600 Joliet St</v>
      </c>
      <c r="D804" s="2" t="str">
        <f>VLOOKUP(B804,'PUBLIC &amp; PRIVATE'!D:H,3,FALSE)</f>
        <v>Dyer</v>
      </c>
      <c r="E804" s="2" t="str">
        <f>VLOOKUP(C804,'PUBLIC &amp; PRIVATE'!E:I,4,FALSE)</f>
        <v>46311-1899</v>
      </c>
      <c r="F804" s="2"/>
      <c r="G804" s="2"/>
      <c r="H804" s="2"/>
      <c r="I804" s="4">
        <f t="shared" si="174"/>
        <v>0</v>
      </c>
      <c r="J804" s="13">
        <f t="shared" si="175"/>
        <v>0</v>
      </c>
      <c r="K804" s="13">
        <f t="shared" si="176"/>
        <v>0</v>
      </c>
      <c r="L804" s="2"/>
      <c r="M804" s="2"/>
      <c r="N804" s="2">
        <v>246</v>
      </c>
      <c r="O804" s="4">
        <f t="shared" si="177"/>
        <v>246</v>
      </c>
      <c r="P804" s="13">
        <f t="shared" si="178"/>
        <v>24.6</v>
      </c>
      <c r="Q804" s="13">
        <f t="shared" si="179"/>
        <v>270.60000000000002</v>
      </c>
      <c r="R804" s="2">
        <v>240</v>
      </c>
      <c r="S804" s="2">
        <v>253</v>
      </c>
      <c r="T804" s="2">
        <v>262</v>
      </c>
      <c r="U804" s="4">
        <f t="shared" si="168"/>
        <v>755</v>
      </c>
      <c r="V804" s="13">
        <f t="shared" si="169"/>
        <v>75.5</v>
      </c>
      <c r="W804" s="13">
        <f t="shared" si="170"/>
        <v>830.5</v>
      </c>
      <c r="X804" s="2"/>
      <c r="Y804" s="2"/>
      <c r="Z804" s="4">
        <f t="shared" si="171"/>
        <v>0</v>
      </c>
      <c r="AA804" s="13">
        <f t="shared" si="172"/>
        <v>0</v>
      </c>
      <c r="AB804" s="13">
        <f>Z804+AA804</f>
        <v>0</v>
      </c>
      <c r="AC804" s="2"/>
      <c r="AD804" s="2"/>
      <c r="AE804" s="4">
        <f t="shared" si="173"/>
        <v>0</v>
      </c>
      <c r="AF804" s="15">
        <f>AE804*0.1</f>
        <v>0</v>
      </c>
      <c r="AG804" s="22">
        <f>AE804+AF804</f>
        <v>0</v>
      </c>
      <c r="AH804" s="64">
        <f t="shared" si="180"/>
        <v>0</v>
      </c>
      <c r="AJ804">
        <f t="shared" si="181"/>
        <v>0</v>
      </c>
      <c r="AK804">
        <f>IF(W804&gt;0,2,IF(AB804&gt;0,2,IF(AG804&gt;0,2,0)))</f>
        <v>2</v>
      </c>
      <c r="AL804">
        <v>2</v>
      </c>
      <c r="AM804" s="64">
        <f>IF(W804&gt;0,VLOOKUP(B804,EnrollmentEthnicityFreeMealsSch!B:E,4,FALSE),0)/3</f>
        <v>75</v>
      </c>
    </row>
    <row r="805" spans="1:39" ht="15" customHeight="1">
      <c r="A805" t="str">
        <f>VLOOKUP(B805,'PUBLIC &amp; PRIVATE'!D:I,6,FALSE)</f>
        <v>3843</v>
      </c>
      <c r="B805" s="33" t="s">
        <v>791</v>
      </c>
      <c r="C805" s="2" t="str">
        <f>VLOOKUP(B805,'PUBLIC &amp; PRIVATE'!D:H,2,FALSE)</f>
        <v>1121 Harrison</v>
      </c>
      <c r="D805" s="2" t="str">
        <f>VLOOKUP(B805,'PUBLIC &amp; PRIVATE'!D:H,3,FALSE)</f>
        <v>Dyer</v>
      </c>
      <c r="E805" s="2" t="str">
        <f>VLOOKUP(C805,'PUBLIC &amp; PRIVATE'!E:I,4,FALSE)</f>
        <v>46311-1499</v>
      </c>
      <c r="F805" s="2">
        <v>122</v>
      </c>
      <c r="G805" s="2">
        <v>118</v>
      </c>
      <c r="H805" s="2">
        <v>134</v>
      </c>
      <c r="I805" s="4">
        <f t="shared" si="174"/>
        <v>374</v>
      </c>
      <c r="J805" s="13">
        <f t="shared" si="175"/>
        <v>37.4</v>
      </c>
      <c r="K805" s="13">
        <f t="shared" si="176"/>
        <v>411.4</v>
      </c>
      <c r="L805" s="2">
        <v>140</v>
      </c>
      <c r="M805" s="2">
        <v>143</v>
      </c>
      <c r="N805" s="2"/>
      <c r="O805" s="4">
        <f t="shared" si="177"/>
        <v>283</v>
      </c>
      <c r="P805" s="13">
        <f t="shared" si="178"/>
        <v>28.3</v>
      </c>
      <c r="Q805" s="13">
        <f t="shared" si="179"/>
        <v>311.3</v>
      </c>
      <c r="R805" s="2"/>
      <c r="S805" s="2"/>
      <c r="T805" s="2"/>
      <c r="U805" s="4">
        <f t="shared" si="168"/>
        <v>0</v>
      </c>
      <c r="V805" s="13">
        <f t="shared" si="169"/>
        <v>0</v>
      </c>
      <c r="W805" s="13">
        <f t="shared" si="170"/>
        <v>0</v>
      </c>
      <c r="X805" s="2"/>
      <c r="Y805" s="2"/>
      <c r="Z805" s="4">
        <f t="shared" si="171"/>
        <v>0</v>
      </c>
      <c r="AA805" s="13">
        <f t="shared" si="172"/>
        <v>0</v>
      </c>
      <c r="AB805" s="13">
        <f>Z805+AA805</f>
        <v>0</v>
      </c>
      <c r="AC805" s="2"/>
      <c r="AD805" s="2"/>
      <c r="AE805" s="4">
        <f t="shared" si="173"/>
        <v>0</v>
      </c>
      <c r="AF805" s="15">
        <f>AE805*0.1</f>
        <v>0</v>
      </c>
      <c r="AG805" s="22">
        <f>AE805+AF805</f>
        <v>0</v>
      </c>
      <c r="AH805" s="64">
        <f t="shared" si="180"/>
        <v>0</v>
      </c>
      <c r="AJ805">
        <f t="shared" si="181"/>
        <v>0</v>
      </c>
      <c r="AK805">
        <f>IF(W805&gt;0,2,IF(AB805&gt;0,2,IF(AG805&gt;0,2,0)))</f>
        <v>0</v>
      </c>
      <c r="AL805">
        <v>2</v>
      </c>
      <c r="AM805" s="64">
        <f>IF(W805&gt;0,VLOOKUP(B805,EnrollmentEthnicityFreeMealsSch!B:E,4,FALSE),0)/3</f>
        <v>0</v>
      </c>
    </row>
    <row r="806" spans="1:39" ht="15" customHeight="1">
      <c r="A806" t="str">
        <f>VLOOKUP(B806,'PUBLIC &amp; PRIVATE'!D:I,6,FALSE)</f>
        <v>4349</v>
      </c>
      <c r="B806" s="33" t="s">
        <v>792</v>
      </c>
      <c r="C806" s="2" t="str">
        <f>VLOOKUP(B806,'PUBLIC &amp; PRIVATE'!D:H,2,FALSE)</f>
        <v>210 E Joliet</v>
      </c>
      <c r="D806" s="2" t="str">
        <f>VLOOKUP(B806,'PUBLIC &amp; PRIVATE'!D:H,3,FALSE)</f>
        <v>Schererville</v>
      </c>
      <c r="E806" s="2" t="str">
        <f>VLOOKUP(C806,'PUBLIC &amp; PRIVATE'!E:I,4,FALSE)</f>
        <v>46375-2015</v>
      </c>
      <c r="F806" s="2">
        <v>109</v>
      </c>
      <c r="G806" s="2">
        <v>108</v>
      </c>
      <c r="H806" s="2">
        <v>89</v>
      </c>
      <c r="I806" s="4">
        <f t="shared" si="174"/>
        <v>306</v>
      </c>
      <c r="J806" s="13">
        <f t="shared" si="175"/>
        <v>30.6</v>
      </c>
      <c r="K806" s="13">
        <f t="shared" si="176"/>
        <v>336.6</v>
      </c>
      <c r="L806" s="2">
        <v>114</v>
      </c>
      <c r="M806" s="2">
        <v>91</v>
      </c>
      <c r="N806" s="2"/>
      <c r="O806" s="4">
        <f t="shared" si="177"/>
        <v>205</v>
      </c>
      <c r="P806" s="13">
        <f t="shared" si="178"/>
        <v>20.5</v>
      </c>
      <c r="Q806" s="13">
        <f t="shared" si="179"/>
        <v>225.5</v>
      </c>
      <c r="R806" s="2"/>
      <c r="S806" s="2"/>
      <c r="T806" s="2"/>
      <c r="U806" s="4">
        <f t="shared" si="168"/>
        <v>0</v>
      </c>
      <c r="V806" s="13">
        <f t="shared" si="169"/>
        <v>0</v>
      </c>
      <c r="W806" s="13">
        <f t="shared" si="170"/>
        <v>0</v>
      </c>
      <c r="X806" s="2"/>
      <c r="Y806" s="2"/>
      <c r="Z806" s="4">
        <f t="shared" si="171"/>
        <v>0</v>
      </c>
      <c r="AA806" s="13">
        <f t="shared" si="172"/>
        <v>0</v>
      </c>
      <c r="AB806" s="13">
        <f>Z806+AA806</f>
        <v>0</v>
      </c>
      <c r="AC806" s="2"/>
      <c r="AD806" s="2"/>
      <c r="AE806" s="4">
        <f t="shared" si="173"/>
        <v>0</v>
      </c>
      <c r="AF806" s="15">
        <f>AE806*0.1</f>
        <v>0</v>
      </c>
      <c r="AG806" s="22">
        <f>AE806+AF806</f>
        <v>0</v>
      </c>
      <c r="AH806" s="64">
        <f t="shared" si="180"/>
        <v>0</v>
      </c>
      <c r="AJ806">
        <f t="shared" si="181"/>
        <v>0</v>
      </c>
      <c r="AK806">
        <f>IF(W806&gt;0,2,IF(AB806&gt;0,2,IF(AG806&gt;0,2,0)))</f>
        <v>0</v>
      </c>
      <c r="AL806">
        <v>2</v>
      </c>
      <c r="AM806" s="64">
        <f>IF(W806&gt;0,VLOOKUP(B806,EnrollmentEthnicityFreeMealsSch!B:E,4,FALSE),0)/3</f>
        <v>0</v>
      </c>
    </row>
    <row r="807" spans="1:39" ht="15" customHeight="1">
      <c r="A807" t="str">
        <f>VLOOKUP(B807,'PUBLIC &amp; PRIVATE'!D:I,6,FALSE)</f>
        <v>4351</v>
      </c>
      <c r="B807" s="33" t="s">
        <v>793</v>
      </c>
      <c r="C807" s="2" t="str">
        <f>VLOOKUP(B807,'PUBLIC &amp; PRIVATE'!D:H,2,FALSE)</f>
        <v>1824 S Cline</v>
      </c>
      <c r="D807" s="2" t="str">
        <f>VLOOKUP(B807,'PUBLIC &amp; PRIVATE'!D:H,3,FALSE)</f>
        <v>Schererville</v>
      </c>
      <c r="E807" s="2" t="str">
        <f>VLOOKUP(C807,'PUBLIC &amp; PRIVATE'!E:I,4,FALSE)</f>
        <v>46375-2260</v>
      </c>
      <c r="F807" s="2">
        <v>87</v>
      </c>
      <c r="G807" s="2">
        <v>90</v>
      </c>
      <c r="H807" s="2">
        <v>88</v>
      </c>
      <c r="I807" s="4">
        <f t="shared" si="174"/>
        <v>265</v>
      </c>
      <c r="J807" s="13">
        <f t="shared" si="175"/>
        <v>26.5</v>
      </c>
      <c r="K807" s="13">
        <f t="shared" si="176"/>
        <v>291.5</v>
      </c>
      <c r="L807" s="2">
        <v>88</v>
      </c>
      <c r="M807" s="2">
        <v>78</v>
      </c>
      <c r="N807" s="2"/>
      <c r="O807" s="4">
        <f t="shared" si="177"/>
        <v>166</v>
      </c>
      <c r="P807" s="13">
        <f t="shared" si="178"/>
        <v>16.600000000000001</v>
      </c>
      <c r="Q807" s="13">
        <f t="shared" si="179"/>
        <v>182.6</v>
      </c>
      <c r="R807" s="2"/>
      <c r="S807" s="2"/>
      <c r="T807" s="2"/>
      <c r="U807" s="4">
        <f t="shared" si="168"/>
        <v>0</v>
      </c>
      <c r="V807" s="13">
        <f t="shared" si="169"/>
        <v>0</v>
      </c>
      <c r="W807" s="13">
        <f t="shared" si="170"/>
        <v>0</v>
      </c>
      <c r="X807" s="2"/>
      <c r="Y807" s="2"/>
      <c r="Z807" s="4">
        <f t="shared" si="171"/>
        <v>0</v>
      </c>
      <c r="AA807" s="13">
        <f t="shared" si="172"/>
        <v>0</v>
      </c>
      <c r="AB807" s="13">
        <f>Z807+AA807</f>
        <v>0</v>
      </c>
      <c r="AC807" s="2"/>
      <c r="AD807" s="2"/>
      <c r="AE807" s="4">
        <f t="shared" si="173"/>
        <v>0</v>
      </c>
      <c r="AF807" s="15">
        <f>AE807*0.1</f>
        <v>0</v>
      </c>
      <c r="AG807" s="22">
        <f>AE807+AF807</f>
        <v>0</v>
      </c>
      <c r="AH807" s="64">
        <f t="shared" si="180"/>
        <v>0</v>
      </c>
      <c r="AJ807">
        <f t="shared" si="181"/>
        <v>0</v>
      </c>
      <c r="AK807">
        <f>IF(W807&gt;0,2,IF(AB807&gt;0,2,IF(AG807&gt;0,2,0)))</f>
        <v>0</v>
      </c>
      <c r="AL807">
        <v>2</v>
      </c>
      <c r="AM807" s="64">
        <f>IF(W807&gt;0,VLOOKUP(B807,EnrollmentEthnicityFreeMealsSch!B:E,4,FALSE),0)/3</f>
        <v>0</v>
      </c>
    </row>
    <row r="808" spans="1:39" ht="15" customHeight="1">
      <c r="A808" t="str">
        <f>VLOOKUP(B808,'PUBLIC &amp; PRIVATE'!D:I,6,FALSE)</f>
        <v>3753</v>
      </c>
      <c r="B808" s="33" t="s">
        <v>794</v>
      </c>
      <c r="C808" s="2" t="str">
        <f>VLOOKUP(B808,'PUBLIC &amp; PRIVATE'!D:H,2,FALSE)</f>
        <v>425 S Nichols St</v>
      </c>
      <c r="D808" s="2" t="str">
        <f>VLOOKUP(B808,'PUBLIC &amp; PRIVATE'!D:H,3,FALSE)</f>
        <v>Lowell</v>
      </c>
      <c r="E808" s="2" t="str">
        <f>VLOOKUP(C808,'PUBLIC &amp; PRIVATE'!E:I,4,FALSE)</f>
        <v>46356-9349</v>
      </c>
      <c r="F808" s="2">
        <v>76</v>
      </c>
      <c r="G808" s="2">
        <v>87</v>
      </c>
      <c r="H808" s="2">
        <v>81</v>
      </c>
      <c r="I808" s="4">
        <f t="shared" si="174"/>
        <v>244</v>
      </c>
      <c r="J808" s="13">
        <f t="shared" si="175"/>
        <v>24.400000000000002</v>
      </c>
      <c r="K808" s="13">
        <f t="shared" si="176"/>
        <v>268.39999999999998</v>
      </c>
      <c r="L808" s="2">
        <v>80</v>
      </c>
      <c r="M808" s="2">
        <v>84</v>
      </c>
      <c r="N808" s="2">
        <v>89</v>
      </c>
      <c r="O808" s="4">
        <f t="shared" si="177"/>
        <v>253</v>
      </c>
      <c r="P808" s="13">
        <f t="shared" si="178"/>
        <v>25.3</v>
      </c>
      <c r="Q808" s="13">
        <f t="shared" si="179"/>
        <v>278.3</v>
      </c>
      <c r="R808" s="2"/>
      <c r="S808" s="2"/>
      <c r="T808" s="2"/>
      <c r="U808" s="4">
        <f t="shared" si="168"/>
        <v>0</v>
      </c>
      <c r="V808" s="13">
        <f t="shared" si="169"/>
        <v>0</v>
      </c>
      <c r="W808" s="13">
        <f t="shared" si="170"/>
        <v>0</v>
      </c>
      <c r="X808" s="2"/>
      <c r="Y808" s="2"/>
      <c r="Z808" s="4">
        <f t="shared" si="171"/>
        <v>0</v>
      </c>
      <c r="AA808" s="13">
        <f t="shared" si="172"/>
        <v>0</v>
      </c>
      <c r="AB808" s="13">
        <f>Z808+AA808</f>
        <v>0</v>
      </c>
      <c r="AC808" s="2"/>
      <c r="AD808" s="2"/>
      <c r="AE808" s="4">
        <f t="shared" si="173"/>
        <v>0</v>
      </c>
      <c r="AF808" s="15">
        <f>AE808*0.1</f>
        <v>0</v>
      </c>
      <c r="AG808" s="22">
        <f>AE808+AF808</f>
        <v>0</v>
      </c>
      <c r="AH808" s="64">
        <f t="shared" si="180"/>
        <v>0</v>
      </c>
      <c r="AJ808">
        <f t="shared" si="181"/>
        <v>0</v>
      </c>
      <c r="AK808">
        <f>IF(W808&gt;0,2,IF(AB808&gt;0,2,IF(AG808&gt;0,2,0)))</f>
        <v>0</v>
      </c>
      <c r="AL808">
        <v>2</v>
      </c>
      <c r="AM808" s="64">
        <f>IF(W808&gt;0,VLOOKUP(B808,EnrollmentEthnicityFreeMealsSch!B:E,4,FALSE),0)/3</f>
        <v>0</v>
      </c>
    </row>
    <row r="809" spans="1:39" ht="15" customHeight="1">
      <c r="A809" t="str">
        <f>VLOOKUP(B809,'PUBLIC &amp; PRIVATE'!D:I,6,FALSE)</f>
        <v>3845</v>
      </c>
      <c r="B809" s="33" t="s">
        <v>795</v>
      </c>
      <c r="C809" s="2" t="str">
        <f>VLOOKUP(B809,'PUBLIC &amp; PRIVATE'!D:H,2,FALSE)</f>
        <v>11601 W 181st Ave</v>
      </c>
      <c r="D809" s="2" t="str">
        <f>VLOOKUP(B809,'PUBLIC &amp; PRIVATE'!D:H,3,FALSE)</f>
        <v>Lowell</v>
      </c>
      <c r="E809" s="2" t="str">
        <f>VLOOKUP(C809,'PUBLIC &amp; PRIVATE'!E:I,4,FALSE)</f>
        <v>46356-9404</v>
      </c>
      <c r="F809" s="2">
        <v>52</v>
      </c>
      <c r="G809" s="2">
        <v>73</v>
      </c>
      <c r="H809" s="2">
        <v>54</v>
      </c>
      <c r="I809" s="4">
        <f t="shared" si="174"/>
        <v>179</v>
      </c>
      <c r="J809" s="13">
        <f t="shared" si="175"/>
        <v>17.900000000000002</v>
      </c>
      <c r="K809" s="13">
        <f t="shared" si="176"/>
        <v>196.9</v>
      </c>
      <c r="L809" s="2">
        <v>56</v>
      </c>
      <c r="M809" s="2">
        <v>64</v>
      </c>
      <c r="N809" s="2">
        <v>73</v>
      </c>
      <c r="O809" s="4">
        <f t="shared" si="177"/>
        <v>193</v>
      </c>
      <c r="P809" s="13">
        <f t="shared" si="178"/>
        <v>19.3</v>
      </c>
      <c r="Q809" s="13">
        <f t="shared" si="179"/>
        <v>212.3</v>
      </c>
      <c r="R809" s="2"/>
      <c r="S809" s="2"/>
      <c r="T809" s="2"/>
      <c r="U809" s="4">
        <f t="shared" si="168"/>
        <v>0</v>
      </c>
      <c r="V809" s="13">
        <f t="shared" si="169"/>
        <v>0</v>
      </c>
      <c r="W809" s="13">
        <f t="shared" si="170"/>
        <v>0</v>
      </c>
      <c r="X809" s="2"/>
      <c r="Y809" s="2"/>
      <c r="Z809" s="4">
        <f t="shared" si="171"/>
        <v>0</v>
      </c>
      <c r="AA809" s="13">
        <f t="shared" si="172"/>
        <v>0</v>
      </c>
      <c r="AB809" s="13">
        <f>Z809+AA809</f>
        <v>0</v>
      </c>
      <c r="AC809" s="2"/>
      <c r="AD809" s="2"/>
      <c r="AE809" s="4">
        <f t="shared" si="173"/>
        <v>0</v>
      </c>
      <c r="AF809" s="15">
        <f>AE809*0.1</f>
        <v>0</v>
      </c>
      <c r="AG809" s="22">
        <f>AE809+AF809</f>
        <v>0</v>
      </c>
      <c r="AH809" s="64">
        <f t="shared" si="180"/>
        <v>0</v>
      </c>
      <c r="AJ809">
        <f t="shared" si="181"/>
        <v>0</v>
      </c>
      <c r="AK809">
        <f>IF(W809&gt;0,2,IF(AB809&gt;0,2,IF(AG809&gt;0,2,0)))</f>
        <v>0</v>
      </c>
      <c r="AL809">
        <v>2</v>
      </c>
      <c r="AM809" s="64">
        <f>IF(W809&gt;0,VLOOKUP(B809,EnrollmentEthnicityFreeMealsSch!B:E,4,FALSE),0)/3</f>
        <v>0</v>
      </c>
    </row>
    <row r="810" spans="1:39" ht="15" customHeight="1">
      <c r="A810" t="str">
        <f>VLOOKUP(B810,'PUBLIC &amp; PRIVATE'!D:I,6,FALSE)</f>
        <v>3848</v>
      </c>
      <c r="B810" s="33" t="s">
        <v>796</v>
      </c>
      <c r="C810" s="2" t="str">
        <f>VLOOKUP(B810,'PUBLIC &amp; PRIVATE'!D:H,2,FALSE)</f>
        <v>670 S Burr St</v>
      </c>
      <c r="D810" s="2" t="str">
        <f>VLOOKUP(B810,'PUBLIC &amp; PRIVATE'!D:H,3,FALSE)</f>
        <v>Lowell</v>
      </c>
      <c r="E810" s="2" t="str">
        <f>VLOOKUP(C810,'PUBLIC &amp; PRIVATE'!E:I,4,FALSE)</f>
        <v>46356-2500</v>
      </c>
      <c r="F810" s="2">
        <v>98</v>
      </c>
      <c r="G810" s="2">
        <v>80</v>
      </c>
      <c r="H810" s="2">
        <v>78</v>
      </c>
      <c r="I810" s="4">
        <f t="shared" si="174"/>
        <v>256</v>
      </c>
      <c r="J810" s="13">
        <f t="shared" si="175"/>
        <v>25.6</v>
      </c>
      <c r="K810" s="13">
        <f t="shared" si="176"/>
        <v>281.60000000000002</v>
      </c>
      <c r="L810" s="2">
        <v>75</v>
      </c>
      <c r="M810" s="2">
        <v>84</v>
      </c>
      <c r="N810" s="2">
        <v>86</v>
      </c>
      <c r="O810" s="4">
        <f t="shared" si="177"/>
        <v>245</v>
      </c>
      <c r="P810" s="13">
        <f t="shared" si="178"/>
        <v>24.5</v>
      </c>
      <c r="Q810" s="13">
        <f t="shared" si="179"/>
        <v>269.5</v>
      </c>
      <c r="R810" s="2"/>
      <c r="S810" s="2"/>
      <c r="T810" s="2"/>
      <c r="U810" s="4">
        <f t="shared" si="168"/>
        <v>0</v>
      </c>
      <c r="V810" s="13">
        <f t="shared" si="169"/>
        <v>0</v>
      </c>
      <c r="W810" s="13">
        <f t="shared" si="170"/>
        <v>0</v>
      </c>
      <c r="X810" s="2"/>
      <c r="Y810" s="2"/>
      <c r="Z810" s="4">
        <f t="shared" si="171"/>
        <v>0</v>
      </c>
      <c r="AA810" s="13">
        <f t="shared" si="172"/>
        <v>0</v>
      </c>
      <c r="AB810" s="13">
        <f>Z810+AA810</f>
        <v>0</v>
      </c>
      <c r="AC810" s="2"/>
      <c r="AD810" s="2"/>
      <c r="AE810" s="4">
        <f t="shared" si="173"/>
        <v>0</v>
      </c>
      <c r="AF810" s="15">
        <f>AE810*0.1</f>
        <v>0</v>
      </c>
      <c r="AG810" s="22">
        <f>AE810+AF810</f>
        <v>0</v>
      </c>
      <c r="AH810" s="64">
        <f t="shared" si="180"/>
        <v>0</v>
      </c>
      <c r="AJ810">
        <f t="shared" si="181"/>
        <v>0</v>
      </c>
      <c r="AK810">
        <f>IF(W810&gt;0,2,IF(AB810&gt;0,2,IF(AG810&gt;0,2,0)))</f>
        <v>0</v>
      </c>
      <c r="AL810">
        <v>2</v>
      </c>
      <c r="AM810" s="64">
        <f>IF(W810&gt;0,VLOOKUP(B810,EnrollmentEthnicityFreeMealsSch!B:E,4,FALSE),0)/3</f>
        <v>0</v>
      </c>
    </row>
    <row r="811" spans="1:39" ht="15" customHeight="1">
      <c r="A811" t="str">
        <f>VLOOKUP(B811,'PUBLIC &amp; PRIVATE'!D:I,6,FALSE)</f>
        <v>3851</v>
      </c>
      <c r="B811" s="33" t="s">
        <v>797</v>
      </c>
      <c r="C811" s="2" t="str">
        <f>VLOOKUP(B811,'PUBLIC &amp; PRIVATE'!D:H,2,FALSE)</f>
        <v>19250 Cline Ave</v>
      </c>
      <c r="D811" s="2" t="str">
        <f>VLOOKUP(B811,'PUBLIC &amp; PRIVATE'!D:H,3,FALSE)</f>
        <v>Lowell</v>
      </c>
      <c r="E811" s="2" t="str">
        <f>VLOOKUP(C811,'PUBLIC &amp; PRIVATE'!E:I,4,FALSE)</f>
        <v>46356-9540</v>
      </c>
      <c r="F811" s="2"/>
      <c r="G811" s="2"/>
      <c r="H811" s="2"/>
      <c r="I811" s="4">
        <f t="shared" si="174"/>
        <v>0</v>
      </c>
      <c r="J811" s="13">
        <f t="shared" si="175"/>
        <v>0</v>
      </c>
      <c r="K811" s="13">
        <f t="shared" si="176"/>
        <v>0</v>
      </c>
      <c r="L811" s="2"/>
      <c r="M811" s="2"/>
      <c r="N811" s="2"/>
      <c r="O811" s="4">
        <f t="shared" si="177"/>
        <v>0</v>
      </c>
      <c r="P811" s="13">
        <f t="shared" si="178"/>
        <v>0</v>
      </c>
      <c r="Q811" s="13">
        <f t="shared" si="179"/>
        <v>0</v>
      </c>
      <c r="R811" s="2">
        <v>237</v>
      </c>
      <c r="S811" s="2">
        <v>268</v>
      </c>
      <c r="T811" s="2">
        <v>245</v>
      </c>
      <c r="U811" s="4">
        <f t="shared" si="168"/>
        <v>750</v>
      </c>
      <c r="V811" s="13">
        <f t="shared" si="169"/>
        <v>75</v>
      </c>
      <c r="W811" s="13">
        <f t="shared" si="170"/>
        <v>825</v>
      </c>
      <c r="X811" s="2"/>
      <c r="Y811" s="2"/>
      <c r="Z811" s="4">
        <f t="shared" si="171"/>
        <v>0</v>
      </c>
      <c r="AA811" s="13">
        <f t="shared" si="172"/>
        <v>0</v>
      </c>
      <c r="AB811" s="13">
        <f>Z811+AA811</f>
        <v>0</v>
      </c>
      <c r="AC811" s="2"/>
      <c r="AD811" s="2"/>
      <c r="AE811" s="4">
        <f t="shared" si="173"/>
        <v>0</v>
      </c>
      <c r="AF811" s="15">
        <f>AE811*0.1</f>
        <v>0</v>
      </c>
      <c r="AG811" s="22">
        <f>AE811+AF811</f>
        <v>0</v>
      </c>
      <c r="AH811" s="64">
        <f t="shared" si="180"/>
        <v>0</v>
      </c>
      <c r="AJ811">
        <f t="shared" si="181"/>
        <v>0</v>
      </c>
      <c r="AK811">
        <f>IF(W811&gt;0,2,IF(AB811&gt;0,2,IF(AG811&gt;0,2,0)))</f>
        <v>2</v>
      </c>
      <c r="AL811">
        <v>2</v>
      </c>
      <c r="AM811" s="64">
        <f>IF(W811&gt;0,VLOOKUP(B811,EnrollmentEthnicityFreeMealsSch!B:E,4,FALSE),0)/3</f>
        <v>74.666666666666671</v>
      </c>
    </row>
    <row r="812" spans="1:39" ht="15" customHeight="1">
      <c r="A812" t="str">
        <f>VLOOKUP(B812,'PUBLIC &amp; PRIVATE'!D:I,6,FALSE)</f>
        <v>3865</v>
      </c>
      <c r="B812" s="33" t="s">
        <v>798</v>
      </c>
      <c r="C812" s="2" t="str">
        <f>VLOOKUP(B812,'PUBLIC &amp; PRIVATE'!D:H,2,FALSE)</f>
        <v>2051 E Commercial Ave</v>
      </c>
      <c r="D812" s="2" t="str">
        <f>VLOOKUP(B812,'PUBLIC &amp; PRIVATE'!D:H,3,FALSE)</f>
        <v>Lowell</v>
      </c>
      <c r="E812" s="2" t="str">
        <f>VLOOKUP(C812,'PUBLIC &amp; PRIVATE'!E:I,4,FALSE)</f>
        <v>46356-2115</v>
      </c>
      <c r="F812" s="2"/>
      <c r="G812" s="2"/>
      <c r="H812" s="2"/>
      <c r="I812" s="4">
        <f t="shared" si="174"/>
        <v>0</v>
      </c>
      <c r="J812" s="13">
        <f t="shared" si="175"/>
        <v>0</v>
      </c>
      <c r="K812" s="13">
        <f t="shared" si="176"/>
        <v>0</v>
      </c>
      <c r="L812" s="2"/>
      <c r="M812" s="2"/>
      <c r="N812" s="2"/>
      <c r="O812" s="4">
        <f t="shared" si="177"/>
        <v>0</v>
      </c>
      <c r="P812" s="13">
        <f t="shared" si="178"/>
        <v>0</v>
      </c>
      <c r="Q812" s="13">
        <f t="shared" si="179"/>
        <v>0</v>
      </c>
      <c r="R812" s="2"/>
      <c r="S812" s="2"/>
      <c r="T812" s="2">
        <v>3</v>
      </c>
      <c r="U812" s="4">
        <f t="shared" si="168"/>
        <v>3</v>
      </c>
      <c r="V812" s="13">
        <f t="shared" si="169"/>
        <v>0.30000000000000004</v>
      </c>
      <c r="W812" s="13">
        <f t="shared" si="170"/>
        <v>3.3</v>
      </c>
      <c r="X812" s="2">
        <v>276</v>
      </c>
      <c r="Y812" s="2">
        <v>282</v>
      </c>
      <c r="Z812" s="4">
        <f t="shared" si="171"/>
        <v>558</v>
      </c>
      <c r="AA812" s="13">
        <f t="shared" si="172"/>
        <v>55.800000000000004</v>
      </c>
      <c r="AB812" s="13">
        <f>Z812+AA812</f>
        <v>613.79999999999995</v>
      </c>
      <c r="AC812" s="2">
        <v>311</v>
      </c>
      <c r="AD812" s="2">
        <v>304</v>
      </c>
      <c r="AE812" s="4">
        <f t="shared" si="173"/>
        <v>615</v>
      </c>
      <c r="AF812" s="15">
        <f>AE812*0.1</f>
        <v>61.5</v>
      </c>
      <c r="AG812" s="22">
        <f>AE812+AF812</f>
        <v>676.5</v>
      </c>
      <c r="AH812" s="64">
        <f t="shared" si="180"/>
        <v>135.30000000000001</v>
      </c>
      <c r="AJ812">
        <f t="shared" si="181"/>
        <v>1</v>
      </c>
      <c r="AK812">
        <f>IF(W812&gt;0,2,IF(AB812&gt;0,2,IF(AG812&gt;0,2,0)))</f>
        <v>2</v>
      </c>
      <c r="AL812">
        <v>2</v>
      </c>
      <c r="AM812" s="64">
        <f>IF(W812&gt;0,VLOOKUP(B812,EnrollmentEthnicityFreeMealsSch!B:E,4,FALSE),0)/3</f>
        <v>104.33333333333333</v>
      </c>
    </row>
    <row r="813" spans="1:39" ht="15" customHeight="1">
      <c r="A813" t="str">
        <f>VLOOKUP(B813,'PUBLIC &amp; PRIVATE'!D:I,6,FALSE)</f>
        <v>3869</v>
      </c>
      <c r="B813" s="33" t="s">
        <v>799</v>
      </c>
      <c r="C813" s="2" t="str">
        <f>VLOOKUP(B813,'PUBLIC &amp; PRIVATE'!D:H,2,FALSE)</f>
        <v>3900 Calhoun St</v>
      </c>
      <c r="D813" s="2" t="str">
        <f>VLOOKUP(B813,'PUBLIC &amp; PRIVATE'!D:H,3,FALSE)</f>
        <v>Gary</v>
      </c>
      <c r="E813" s="2" t="str">
        <f>VLOOKUP(C813,'PUBLIC &amp; PRIVATE'!E:I,4,FALSE)</f>
        <v>46408-1798</v>
      </c>
      <c r="F813" s="2"/>
      <c r="G813" s="2"/>
      <c r="H813" s="2"/>
      <c r="I813" s="4">
        <f t="shared" si="174"/>
        <v>0</v>
      </c>
      <c r="J813" s="13">
        <f t="shared" si="175"/>
        <v>0</v>
      </c>
      <c r="K813" s="13">
        <f t="shared" si="176"/>
        <v>0</v>
      </c>
      <c r="L813" s="2"/>
      <c r="M813" s="2"/>
      <c r="N813" s="2"/>
      <c r="O813" s="4">
        <f t="shared" si="177"/>
        <v>0</v>
      </c>
      <c r="P813" s="13">
        <f t="shared" si="178"/>
        <v>0</v>
      </c>
      <c r="Q813" s="13">
        <f t="shared" si="179"/>
        <v>0</v>
      </c>
      <c r="R813" s="2"/>
      <c r="S813" s="2"/>
      <c r="T813" s="2"/>
      <c r="U813" s="4">
        <f t="shared" si="168"/>
        <v>0</v>
      </c>
      <c r="V813" s="13">
        <f t="shared" si="169"/>
        <v>0</v>
      </c>
      <c r="W813" s="13">
        <f t="shared" si="170"/>
        <v>0</v>
      </c>
      <c r="X813" s="2">
        <v>153</v>
      </c>
      <c r="Y813" s="2">
        <v>168</v>
      </c>
      <c r="Z813" s="4">
        <f t="shared" si="171"/>
        <v>321</v>
      </c>
      <c r="AA813" s="13">
        <f t="shared" si="172"/>
        <v>32.1</v>
      </c>
      <c r="AB813" s="13">
        <f>Z813+AA813</f>
        <v>353.1</v>
      </c>
      <c r="AC813" s="2">
        <v>161</v>
      </c>
      <c r="AD813" s="2">
        <v>155</v>
      </c>
      <c r="AE813" s="4">
        <f t="shared" si="173"/>
        <v>316</v>
      </c>
      <c r="AF813" s="15">
        <f>AE813*0.1</f>
        <v>31.6</v>
      </c>
      <c r="AG813" s="22">
        <f>AE813+AF813</f>
        <v>347.6</v>
      </c>
      <c r="AH813" s="64">
        <f t="shared" si="180"/>
        <v>69.52000000000001</v>
      </c>
      <c r="AJ813">
        <f t="shared" si="181"/>
        <v>1</v>
      </c>
      <c r="AK813">
        <f>IF(W813&gt;0,2,IF(AB813&gt;0,2,IF(AG813&gt;0,2,0)))</f>
        <v>2</v>
      </c>
      <c r="AL813">
        <v>2</v>
      </c>
      <c r="AM813" s="64">
        <f>IF(W813&gt;0,VLOOKUP(B813,EnrollmentEthnicityFreeMealsSch!B:E,4,FALSE),0)/3</f>
        <v>0</v>
      </c>
    </row>
    <row r="814" spans="1:39" ht="15" customHeight="1">
      <c r="A814" t="str">
        <f>VLOOKUP(B814,'PUBLIC &amp; PRIVATE'!D:I,6,FALSE)</f>
        <v>3885</v>
      </c>
      <c r="B814" s="33" t="s">
        <v>800</v>
      </c>
      <c r="C814" s="2" t="str">
        <f>VLOOKUP(B814,'PUBLIC &amp; PRIVATE'!D:H,2,FALSE)</f>
        <v>45th/Calhoun Sts</v>
      </c>
      <c r="D814" s="2" t="str">
        <f>VLOOKUP(B814,'PUBLIC &amp; PRIVATE'!D:H,3,FALSE)</f>
        <v>Gary</v>
      </c>
      <c r="E814" s="2" t="str">
        <f>VLOOKUP(C814,'PUBLIC &amp; PRIVATE'!E:I,4,FALSE)</f>
        <v>46408-3498</v>
      </c>
      <c r="F814" s="2">
        <v>81</v>
      </c>
      <c r="G814" s="2">
        <v>79</v>
      </c>
      <c r="H814" s="2">
        <v>92</v>
      </c>
      <c r="I814" s="4">
        <f t="shared" si="174"/>
        <v>252</v>
      </c>
      <c r="J814" s="13">
        <f t="shared" si="175"/>
        <v>25.200000000000003</v>
      </c>
      <c r="K814" s="13">
        <f t="shared" si="176"/>
        <v>277.2</v>
      </c>
      <c r="L814" s="2">
        <v>77</v>
      </c>
      <c r="M814" s="2">
        <v>77</v>
      </c>
      <c r="N814" s="2">
        <v>79</v>
      </c>
      <c r="O814" s="4">
        <f t="shared" si="177"/>
        <v>233</v>
      </c>
      <c r="P814" s="13">
        <f t="shared" si="178"/>
        <v>23.3</v>
      </c>
      <c r="Q814" s="13">
        <f t="shared" si="179"/>
        <v>256.3</v>
      </c>
      <c r="R814" s="2"/>
      <c r="S814" s="2"/>
      <c r="T814" s="2"/>
      <c r="U814" s="4">
        <f t="shared" si="168"/>
        <v>0</v>
      </c>
      <c r="V814" s="13">
        <f t="shared" si="169"/>
        <v>0</v>
      </c>
      <c r="W814" s="13">
        <f t="shared" si="170"/>
        <v>0</v>
      </c>
      <c r="X814" s="2"/>
      <c r="Y814" s="2"/>
      <c r="Z814" s="4">
        <f t="shared" si="171"/>
        <v>0</v>
      </c>
      <c r="AA814" s="13">
        <f t="shared" si="172"/>
        <v>0</v>
      </c>
      <c r="AB814" s="13">
        <f>Z814+AA814</f>
        <v>0</v>
      </c>
      <c r="AC814" s="2"/>
      <c r="AD814" s="2"/>
      <c r="AE814" s="4">
        <f t="shared" si="173"/>
        <v>0</v>
      </c>
      <c r="AF814" s="15">
        <f>AE814*0.1</f>
        <v>0</v>
      </c>
      <c r="AG814" s="22">
        <f>AE814+AF814</f>
        <v>0</v>
      </c>
      <c r="AH814" s="64">
        <f t="shared" si="180"/>
        <v>0</v>
      </c>
      <c r="AJ814">
        <f t="shared" si="181"/>
        <v>0</v>
      </c>
      <c r="AK814">
        <f>IF(W814&gt;0,2,IF(AB814&gt;0,2,IF(AG814&gt;0,2,0)))</f>
        <v>0</v>
      </c>
      <c r="AL814">
        <v>2</v>
      </c>
      <c r="AM814" s="64">
        <f>IF(W814&gt;0,VLOOKUP(B814,EnrollmentEthnicityFreeMealsSch!B:E,4,FALSE),0)/3</f>
        <v>0</v>
      </c>
    </row>
    <row r="815" spans="1:39" ht="15" customHeight="1">
      <c r="A815" t="str">
        <f>VLOOKUP(B815,'PUBLIC &amp; PRIVATE'!D:I,6,FALSE)</f>
        <v>3889</v>
      </c>
      <c r="B815" s="33" t="s">
        <v>801</v>
      </c>
      <c r="C815" s="2" t="str">
        <f>VLOOKUP(B815,'PUBLIC &amp; PRIVATE'!D:H,2,FALSE)</f>
        <v>4735 Arthur St</v>
      </c>
      <c r="D815" s="2" t="str">
        <f>VLOOKUP(B815,'PUBLIC &amp; PRIVATE'!D:H,3,FALSE)</f>
        <v>Gary</v>
      </c>
      <c r="E815" s="2" t="str">
        <f>VLOOKUP(C815,'PUBLIC &amp; PRIVATE'!E:I,4,FALSE)</f>
        <v>46408-4373</v>
      </c>
      <c r="F815" s="2">
        <v>55</v>
      </c>
      <c r="G815" s="2">
        <v>50</v>
      </c>
      <c r="H815" s="2">
        <v>48</v>
      </c>
      <c r="I815" s="4">
        <f t="shared" si="174"/>
        <v>153</v>
      </c>
      <c r="J815" s="13">
        <f t="shared" si="175"/>
        <v>15.3</v>
      </c>
      <c r="K815" s="13">
        <f t="shared" si="176"/>
        <v>168.3</v>
      </c>
      <c r="L815" s="2">
        <v>46</v>
      </c>
      <c r="M815" s="2">
        <v>44</v>
      </c>
      <c r="N815" s="2">
        <v>53</v>
      </c>
      <c r="O815" s="4">
        <f t="shared" si="177"/>
        <v>143</v>
      </c>
      <c r="P815" s="13">
        <f t="shared" si="178"/>
        <v>14.3</v>
      </c>
      <c r="Q815" s="13">
        <f t="shared" si="179"/>
        <v>157.30000000000001</v>
      </c>
      <c r="R815" s="2"/>
      <c r="S815" s="2"/>
      <c r="T815" s="2"/>
      <c r="U815" s="4">
        <f t="shared" si="168"/>
        <v>0</v>
      </c>
      <c r="V815" s="13">
        <f t="shared" si="169"/>
        <v>0</v>
      </c>
      <c r="W815" s="13">
        <f t="shared" si="170"/>
        <v>0</v>
      </c>
      <c r="X815" s="2"/>
      <c r="Y815" s="2"/>
      <c r="Z815" s="4">
        <f t="shared" si="171"/>
        <v>0</v>
      </c>
      <c r="AA815" s="13">
        <f t="shared" si="172"/>
        <v>0</v>
      </c>
      <c r="AB815" s="13">
        <f>Z815+AA815</f>
        <v>0</v>
      </c>
      <c r="AC815" s="2"/>
      <c r="AD815" s="2"/>
      <c r="AE815" s="4">
        <f t="shared" si="173"/>
        <v>0</v>
      </c>
      <c r="AF815" s="15">
        <f>AE815*0.1</f>
        <v>0</v>
      </c>
      <c r="AG815" s="22">
        <f>AE815+AF815</f>
        <v>0</v>
      </c>
      <c r="AH815" s="64">
        <f t="shared" si="180"/>
        <v>0</v>
      </c>
      <c r="AJ815">
        <f t="shared" si="181"/>
        <v>0</v>
      </c>
      <c r="AK815">
        <f>IF(W815&gt;0,2,IF(AB815&gt;0,2,IF(AG815&gt;0,2,0)))</f>
        <v>0</v>
      </c>
      <c r="AL815">
        <v>2</v>
      </c>
      <c r="AM815" s="64">
        <f>IF(W815&gt;0,VLOOKUP(B815,EnrollmentEthnicityFreeMealsSch!B:E,4,FALSE),0)/3</f>
        <v>0</v>
      </c>
    </row>
    <row r="816" spans="1:39" ht="15" customHeight="1">
      <c r="A816" t="str">
        <f>VLOOKUP(B816,'PUBLIC &amp; PRIVATE'!D:I,6,FALSE)</f>
        <v>3893</v>
      </c>
      <c r="B816" s="33" t="s">
        <v>802</v>
      </c>
      <c r="C816" s="2" t="str">
        <f>VLOOKUP(B816,'PUBLIC &amp; PRIVATE'!D:H,2,FALSE)</f>
        <v>3601 W 41st Ave</v>
      </c>
      <c r="D816" s="2" t="str">
        <f>VLOOKUP(B816,'PUBLIC &amp; PRIVATE'!D:H,3,FALSE)</f>
        <v>Gary</v>
      </c>
      <c r="E816" s="2" t="str">
        <f>VLOOKUP(C816,'PUBLIC &amp; PRIVATE'!E:I,4,FALSE)</f>
        <v>46408-3098</v>
      </c>
      <c r="F816" s="2"/>
      <c r="G816" s="2"/>
      <c r="H816" s="2"/>
      <c r="I816" s="4">
        <f t="shared" si="174"/>
        <v>0</v>
      </c>
      <c r="J816" s="13">
        <f t="shared" si="175"/>
        <v>0</v>
      </c>
      <c r="K816" s="13">
        <f t="shared" si="176"/>
        <v>0</v>
      </c>
      <c r="L816" s="2"/>
      <c r="M816" s="2"/>
      <c r="N816" s="2"/>
      <c r="O816" s="4">
        <f t="shared" si="177"/>
        <v>0</v>
      </c>
      <c r="P816" s="13">
        <f t="shared" si="178"/>
        <v>0</v>
      </c>
      <c r="Q816" s="13">
        <f t="shared" si="179"/>
        <v>0</v>
      </c>
      <c r="R816" s="2">
        <v>142</v>
      </c>
      <c r="S816" s="2">
        <v>160</v>
      </c>
      <c r="T816" s="2">
        <v>141</v>
      </c>
      <c r="U816" s="4">
        <f t="shared" si="168"/>
        <v>443</v>
      </c>
      <c r="V816" s="13">
        <f t="shared" si="169"/>
        <v>44.300000000000004</v>
      </c>
      <c r="W816" s="13">
        <f t="shared" si="170"/>
        <v>487.3</v>
      </c>
      <c r="X816" s="2"/>
      <c r="Y816" s="2"/>
      <c r="Z816" s="4">
        <f t="shared" si="171"/>
        <v>0</v>
      </c>
      <c r="AA816" s="13">
        <f t="shared" si="172"/>
        <v>0</v>
      </c>
      <c r="AB816" s="13">
        <f>Z816+AA816</f>
        <v>0</v>
      </c>
      <c r="AC816" s="2"/>
      <c r="AD816" s="2"/>
      <c r="AE816" s="4">
        <f t="shared" si="173"/>
        <v>0</v>
      </c>
      <c r="AF816" s="15">
        <f>AE816*0.1</f>
        <v>0</v>
      </c>
      <c r="AG816" s="22">
        <f>AE816+AF816</f>
        <v>0</v>
      </c>
      <c r="AH816" s="64">
        <f t="shared" si="180"/>
        <v>0</v>
      </c>
      <c r="AJ816">
        <f t="shared" si="181"/>
        <v>0</v>
      </c>
      <c r="AK816">
        <f>IF(W816&gt;0,2,IF(AB816&gt;0,2,IF(AG816&gt;0,2,0)))</f>
        <v>2</v>
      </c>
      <c r="AL816">
        <v>2</v>
      </c>
      <c r="AM816" s="64">
        <f>IF(W816&gt;0,VLOOKUP(B816,EnrollmentEthnicityFreeMealsSch!B:E,4,FALSE),0)/3</f>
        <v>137</v>
      </c>
    </row>
    <row r="817" spans="1:39" ht="15" customHeight="1">
      <c r="A817" t="str">
        <f>VLOOKUP(B817,'PUBLIC &amp; PRIVATE'!D:I,6,FALSE)</f>
        <v>3761</v>
      </c>
      <c r="B817" s="33" t="s">
        <v>803</v>
      </c>
      <c r="C817" s="2" t="str">
        <f>VLOOKUP(B817,'PUBLIC &amp; PRIVATE'!D:H,2,FALSE)</f>
        <v>1000 S Main</v>
      </c>
      <c r="D817" s="2" t="str">
        <f>VLOOKUP(B817,'PUBLIC &amp; PRIVATE'!D:H,3,FALSE)</f>
        <v>Crown Point</v>
      </c>
      <c r="E817" s="2" t="str">
        <f>VLOOKUP(C817,'PUBLIC &amp; PRIVATE'!E:I,4,FALSE)</f>
        <v>46307-4830</v>
      </c>
      <c r="F817" s="2"/>
      <c r="G817" s="2"/>
      <c r="H817" s="2"/>
      <c r="I817" s="4">
        <f t="shared" si="174"/>
        <v>0</v>
      </c>
      <c r="J817" s="13">
        <f t="shared" si="175"/>
        <v>0</v>
      </c>
      <c r="K817" s="13">
        <f t="shared" si="176"/>
        <v>0</v>
      </c>
      <c r="L817" s="2"/>
      <c r="M817" s="2"/>
      <c r="N817" s="2"/>
      <c r="O817" s="4">
        <f t="shared" si="177"/>
        <v>0</v>
      </c>
      <c r="P817" s="13">
        <f t="shared" si="178"/>
        <v>0</v>
      </c>
      <c r="Q817" s="13">
        <f t="shared" si="179"/>
        <v>0</v>
      </c>
      <c r="R817" s="2">
        <v>380</v>
      </c>
      <c r="S817" s="2">
        <v>353</v>
      </c>
      <c r="T817" s="2">
        <v>367</v>
      </c>
      <c r="U817" s="4">
        <f t="shared" si="168"/>
        <v>1100</v>
      </c>
      <c r="V817" s="13">
        <f t="shared" si="169"/>
        <v>110</v>
      </c>
      <c r="W817" s="13">
        <f t="shared" si="170"/>
        <v>1210</v>
      </c>
      <c r="X817" s="2"/>
      <c r="Y817" s="2"/>
      <c r="Z817" s="4">
        <f t="shared" si="171"/>
        <v>0</v>
      </c>
      <c r="AA817" s="13">
        <f t="shared" si="172"/>
        <v>0</v>
      </c>
      <c r="AB817" s="13">
        <f>Z817+AA817</f>
        <v>0</v>
      </c>
      <c r="AC817" s="2"/>
      <c r="AD817" s="2"/>
      <c r="AE817" s="4">
        <f t="shared" si="173"/>
        <v>0</v>
      </c>
      <c r="AF817" s="15">
        <f>AE817*0.1</f>
        <v>0</v>
      </c>
      <c r="AG817" s="22">
        <f>AE817+AF817</f>
        <v>0</v>
      </c>
      <c r="AH817" s="64">
        <f t="shared" si="180"/>
        <v>0</v>
      </c>
      <c r="AJ817">
        <f t="shared" si="181"/>
        <v>0</v>
      </c>
      <c r="AK817">
        <f>IF(W817&gt;0,2,IF(AB817&gt;0,2,IF(AG817&gt;0,2,0)))</f>
        <v>2</v>
      </c>
      <c r="AL817">
        <v>2</v>
      </c>
      <c r="AM817" s="64">
        <f>IF(W817&gt;0,VLOOKUP(B817,EnrollmentEthnicityFreeMealsSch!B:E,4,FALSE),0)/3</f>
        <v>83.666666666666671</v>
      </c>
    </row>
    <row r="818" spans="1:39" ht="15" customHeight="1">
      <c r="A818" t="str">
        <f>VLOOKUP(B818,'PUBLIC &amp; PRIVATE'!D:I,6,FALSE)</f>
        <v>3769</v>
      </c>
      <c r="B818" s="33" t="s">
        <v>804</v>
      </c>
      <c r="C818" s="2" t="str">
        <f>VLOOKUP(B818,'PUBLIC &amp; PRIVATE'!D:H,2,FALSE)</f>
        <v>12900 Fairbanks</v>
      </c>
      <c r="D818" s="2" t="str">
        <f>VLOOKUP(B818,'PUBLIC &amp; PRIVATE'!D:H,3,FALSE)</f>
        <v>Cedar Lake</v>
      </c>
      <c r="E818" s="2" t="str">
        <f>VLOOKUP(C818,'PUBLIC &amp; PRIVATE'!E:I,4,FALSE)</f>
        <v>46303-9445</v>
      </c>
      <c r="F818" s="2">
        <v>78</v>
      </c>
      <c r="G818" s="2">
        <v>72</v>
      </c>
      <c r="H818" s="2">
        <v>72</v>
      </c>
      <c r="I818" s="4">
        <f t="shared" si="174"/>
        <v>222</v>
      </c>
      <c r="J818" s="13">
        <f t="shared" si="175"/>
        <v>22.200000000000003</v>
      </c>
      <c r="K818" s="13">
        <f t="shared" si="176"/>
        <v>244.2</v>
      </c>
      <c r="L818" s="2">
        <v>81</v>
      </c>
      <c r="M818" s="2">
        <v>88</v>
      </c>
      <c r="N818" s="2">
        <v>74</v>
      </c>
      <c r="O818" s="4">
        <f t="shared" si="177"/>
        <v>243</v>
      </c>
      <c r="P818" s="13">
        <f t="shared" si="178"/>
        <v>24.3</v>
      </c>
      <c r="Q818" s="13">
        <f t="shared" si="179"/>
        <v>267.3</v>
      </c>
      <c r="R818" s="2"/>
      <c r="S818" s="2"/>
      <c r="T818" s="2"/>
      <c r="U818" s="4">
        <f t="shared" si="168"/>
        <v>0</v>
      </c>
      <c r="V818" s="13">
        <f t="shared" si="169"/>
        <v>0</v>
      </c>
      <c r="W818" s="13">
        <f t="shared" si="170"/>
        <v>0</v>
      </c>
      <c r="X818" s="2"/>
      <c r="Y818" s="2"/>
      <c r="Z818" s="4">
        <f t="shared" si="171"/>
        <v>0</v>
      </c>
      <c r="AA818" s="13">
        <f t="shared" si="172"/>
        <v>0</v>
      </c>
      <c r="AB818" s="13">
        <f>Z818+AA818</f>
        <v>0</v>
      </c>
      <c r="AC818" s="2"/>
      <c r="AD818" s="2"/>
      <c r="AE818" s="4">
        <f t="shared" si="173"/>
        <v>0</v>
      </c>
      <c r="AF818" s="15">
        <f>AE818*0.1</f>
        <v>0</v>
      </c>
      <c r="AG818" s="22">
        <f>AE818+AF818</f>
        <v>0</v>
      </c>
      <c r="AH818" s="64">
        <f t="shared" si="180"/>
        <v>0</v>
      </c>
      <c r="AJ818">
        <f t="shared" si="181"/>
        <v>0</v>
      </c>
      <c r="AK818">
        <f>IF(W818&gt;0,2,IF(AB818&gt;0,2,IF(AG818&gt;0,2,0)))</f>
        <v>0</v>
      </c>
      <c r="AL818">
        <v>2</v>
      </c>
      <c r="AM818" s="64">
        <f>IF(W818&gt;0,VLOOKUP(B818,EnrollmentEthnicityFreeMealsSch!B:E,4,FALSE),0)/3</f>
        <v>0</v>
      </c>
    </row>
    <row r="819" spans="1:39" ht="15" customHeight="1">
      <c r="A819" t="str">
        <f>VLOOKUP(B819,'PUBLIC &amp; PRIVATE'!D:I,6,FALSE)</f>
        <v>3773</v>
      </c>
      <c r="B819" s="33" t="s">
        <v>805</v>
      </c>
      <c r="C819" s="2" t="str">
        <f>VLOOKUP(B819,'PUBLIC &amp; PRIVATE'!D:H,2,FALSE)</f>
        <v>1450 S Main St</v>
      </c>
      <c r="D819" s="2" t="str">
        <f>VLOOKUP(B819,'PUBLIC &amp; PRIVATE'!D:H,3,FALSE)</f>
        <v>Crown Point</v>
      </c>
      <c r="E819" s="2" t="str">
        <f>VLOOKUP(C819,'PUBLIC &amp; PRIVATE'!E:I,4,FALSE)</f>
        <v>46307-8444</v>
      </c>
      <c r="F819" s="2">
        <v>83</v>
      </c>
      <c r="G819" s="2">
        <v>87</v>
      </c>
      <c r="H819" s="2">
        <v>89</v>
      </c>
      <c r="I819" s="4">
        <f t="shared" si="174"/>
        <v>259</v>
      </c>
      <c r="J819" s="13">
        <f t="shared" si="175"/>
        <v>25.900000000000002</v>
      </c>
      <c r="K819" s="13">
        <f t="shared" si="176"/>
        <v>284.89999999999998</v>
      </c>
      <c r="L819" s="2">
        <v>96</v>
      </c>
      <c r="M819" s="2">
        <v>96</v>
      </c>
      <c r="N819" s="2">
        <v>105</v>
      </c>
      <c r="O819" s="4">
        <f t="shared" si="177"/>
        <v>297</v>
      </c>
      <c r="P819" s="13">
        <f t="shared" si="178"/>
        <v>29.700000000000003</v>
      </c>
      <c r="Q819" s="13">
        <f t="shared" si="179"/>
        <v>326.7</v>
      </c>
      <c r="R819" s="2"/>
      <c r="S819" s="2"/>
      <c r="T819" s="2"/>
      <c r="U819" s="4">
        <f t="shared" si="168"/>
        <v>0</v>
      </c>
      <c r="V819" s="13">
        <f t="shared" si="169"/>
        <v>0</v>
      </c>
      <c r="W819" s="13">
        <f t="shared" si="170"/>
        <v>0</v>
      </c>
      <c r="X819" s="2"/>
      <c r="Y819" s="2"/>
      <c r="Z819" s="4">
        <f t="shared" si="171"/>
        <v>0</v>
      </c>
      <c r="AA819" s="13">
        <f t="shared" si="172"/>
        <v>0</v>
      </c>
      <c r="AB819" s="13">
        <f>Z819+AA819</f>
        <v>0</v>
      </c>
      <c r="AC819" s="2"/>
      <c r="AD819" s="2"/>
      <c r="AE819" s="4">
        <f t="shared" si="173"/>
        <v>0</v>
      </c>
      <c r="AF819" s="15">
        <f>AE819*0.1</f>
        <v>0</v>
      </c>
      <c r="AG819" s="22">
        <f>AE819+AF819</f>
        <v>0</v>
      </c>
      <c r="AH819" s="64">
        <f t="shared" si="180"/>
        <v>0</v>
      </c>
      <c r="AJ819">
        <f t="shared" si="181"/>
        <v>0</v>
      </c>
      <c r="AK819">
        <f>IF(W819&gt;0,2,IF(AB819&gt;0,2,IF(AG819&gt;0,2,0)))</f>
        <v>0</v>
      </c>
      <c r="AL819">
        <v>2</v>
      </c>
      <c r="AM819" s="64">
        <f>IF(W819&gt;0,VLOOKUP(B819,EnrollmentEthnicityFreeMealsSch!B:E,4,FALSE),0)/3</f>
        <v>0</v>
      </c>
    </row>
    <row r="820" spans="1:39" ht="15" customHeight="1">
      <c r="A820" t="str">
        <f>VLOOKUP(B820,'PUBLIC &amp; PRIVATE'!D:I,6,FALSE)</f>
        <v>3854</v>
      </c>
      <c r="B820" s="33" t="s">
        <v>806</v>
      </c>
      <c r="C820" s="2" t="str">
        <f>VLOOKUP(B820,'PUBLIC &amp; PRIVATE'!D:H,2,FALSE)</f>
        <v>13128 Montgomery St</v>
      </c>
      <c r="D820" s="2" t="str">
        <f>VLOOKUP(B820,'PUBLIC &amp; PRIVATE'!D:H,3,FALSE)</f>
        <v>Crown Point</v>
      </c>
      <c r="E820" s="2" t="str">
        <f>VLOOKUP(C820,'PUBLIC &amp; PRIVATE'!E:I,4,FALSE)</f>
        <v>46307-9259</v>
      </c>
      <c r="F820" s="2">
        <v>162</v>
      </c>
      <c r="G820" s="2">
        <v>149</v>
      </c>
      <c r="H820" s="2">
        <v>204</v>
      </c>
      <c r="I820" s="4">
        <f t="shared" si="174"/>
        <v>515</v>
      </c>
      <c r="J820" s="13">
        <f t="shared" si="175"/>
        <v>51.5</v>
      </c>
      <c r="K820" s="13">
        <f t="shared" si="176"/>
        <v>566.5</v>
      </c>
      <c r="L820" s="2"/>
      <c r="M820" s="2"/>
      <c r="N820" s="2"/>
      <c r="O820" s="4">
        <f t="shared" si="177"/>
        <v>0</v>
      </c>
      <c r="P820" s="13">
        <f t="shared" si="178"/>
        <v>0</v>
      </c>
      <c r="Q820" s="13">
        <f t="shared" si="179"/>
        <v>0</v>
      </c>
      <c r="R820" s="2"/>
      <c r="S820" s="2"/>
      <c r="T820" s="2"/>
      <c r="U820" s="4">
        <f t="shared" si="168"/>
        <v>0</v>
      </c>
      <c r="V820" s="13">
        <f t="shared" si="169"/>
        <v>0</v>
      </c>
      <c r="W820" s="13">
        <f t="shared" si="170"/>
        <v>0</v>
      </c>
      <c r="X820" s="2"/>
      <c r="Y820" s="2"/>
      <c r="Z820" s="4">
        <f t="shared" si="171"/>
        <v>0</v>
      </c>
      <c r="AA820" s="13">
        <f t="shared" si="172"/>
        <v>0</v>
      </c>
      <c r="AB820" s="13">
        <f>Z820+AA820</f>
        <v>0</v>
      </c>
      <c r="AC820" s="2"/>
      <c r="AD820" s="2"/>
      <c r="AE820" s="4">
        <f t="shared" si="173"/>
        <v>0</v>
      </c>
      <c r="AF820" s="15">
        <f>AE820*0.1</f>
        <v>0</v>
      </c>
      <c r="AG820" s="22">
        <f>AE820+AF820</f>
        <v>0</v>
      </c>
      <c r="AH820" s="64">
        <f t="shared" si="180"/>
        <v>0</v>
      </c>
      <c r="AJ820">
        <f t="shared" si="181"/>
        <v>0</v>
      </c>
      <c r="AK820">
        <f>IF(W820&gt;0,2,IF(AB820&gt;0,2,IF(AG820&gt;0,2,0)))</f>
        <v>0</v>
      </c>
      <c r="AL820">
        <v>2</v>
      </c>
      <c r="AM820" s="64">
        <f>IF(W820&gt;0,VLOOKUP(B820,EnrollmentEthnicityFreeMealsSch!B:E,4,FALSE),0)/3</f>
        <v>0</v>
      </c>
    </row>
    <row r="821" spans="1:39" ht="15" customHeight="1">
      <c r="A821" t="str">
        <f>VLOOKUP(B821,'PUBLIC &amp; PRIVATE'!D:I,6,FALSE)</f>
        <v>3901</v>
      </c>
      <c r="B821" s="33" t="s">
        <v>807</v>
      </c>
      <c r="C821" s="2" t="str">
        <f>VLOOKUP(B821,'PUBLIC &amp; PRIVATE'!D:H,2,FALSE)</f>
        <v>1500 S Main St</v>
      </c>
      <c r="D821" s="2" t="str">
        <f>VLOOKUP(B821,'PUBLIC &amp; PRIVATE'!D:H,3,FALSE)</f>
        <v>Crown Point</v>
      </c>
      <c r="E821" s="2" t="str">
        <f>VLOOKUP(C821,'PUBLIC &amp; PRIVATE'!E:I,4,FALSE)</f>
        <v>46307-3894</v>
      </c>
      <c r="F821" s="2"/>
      <c r="G821" s="2"/>
      <c r="H821" s="2"/>
      <c r="I821" s="4">
        <f t="shared" si="174"/>
        <v>0</v>
      </c>
      <c r="J821" s="13">
        <f t="shared" si="175"/>
        <v>0</v>
      </c>
      <c r="K821" s="13">
        <f t="shared" si="176"/>
        <v>0</v>
      </c>
      <c r="L821" s="2"/>
      <c r="M821" s="2"/>
      <c r="N821" s="2"/>
      <c r="O821" s="4">
        <f t="shared" si="177"/>
        <v>0</v>
      </c>
      <c r="P821" s="13">
        <f t="shared" si="178"/>
        <v>0</v>
      </c>
      <c r="Q821" s="13">
        <f t="shared" si="179"/>
        <v>0</v>
      </c>
      <c r="R821" s="2"/>
      <c r="S821" s="2"/>
      <c r="T821" s="2"/>
      <c r="U821" s="4">
        <f t="shared" si="168"/>
        <v>0</v>
      </c>
      <c r="V821" s="13">
        <f t="shared" si="169"/>
        <v>0</v>
      </c>
      <c r="W821" s="13">
        <f t="shared" si="170"/>
        <v>0</v>
      </c>
      <c r="X821" s="2">
        <v>694</v>
      </c>
      <c r="Y821" s="2">
        <v>689</v>
      </c>
      <c r="Z821" s="4">
        <f t="shared" si="171"/>
        <v>1383</v>
      </c>
      <c r="AA821" s="13">
        <f t="shared" si="172"/>
        <v>138.30000000000001</v>
      </c>
      <c r="AB821" s="13">
        <f>Z821+AA821</f>
        <v>1521.3</v>
      </c>
      <c r="AC821" s="2">
        <v>728</v>
      </c>
      <c r="AD821" s="2">
        <v>661</v>
      </c>
      <c r="AE821" s="4">
        <f t="shared" si="173"/>
        <v>1389</v>
      </c>
      <c r="AF821" s="15">
        <f>AE821*0.1</f>
        <v>138.9</v>
      </c>
      <c r="AG821" s="22">
        <f>AE821+AF821</f>
        <v>1527.9</v>
      </c>
      <c r="AH821" s="64">
        <f t="shared" si="180"/>
        <v>305.58000000000004</v>
      </c>
      <c r="AJ821">
        <f t="shared" si="181"/>
        <v>1</v>
      </c>
      <c r="AK821">
        <f>IF(W821&gt;0,2,IF(AB821&gt;0,2,IF(AG821&gt;0,2,0)))</f>
        <v>2</v>
      </c>
      <c r="AL821">
        <v>2</v>
      </c>
      <c r="AM821" s="64">
        <f>IF(W821&gt;0,VLOOKUP(B821,EnrollmentEthnicityFreeMealsSch!B:E,4,FALSE),0)/3</f>
        <v>0</v>
      </c>
    </row>
    <row r="822" spans="1:39" ht="15" customHeight="1">
      <c r="A822" t="str">
        <f>VLOOKUP(B822,'PUBLIC &amp; PRIVATE'!D:I,6,FALSE)</f>
        <v>3903</v>
      </c>
      <c r="B822" s="33" t="s">
        <v>808</v>
      </c>
      <c r="C822" s="2" t="str">
        <f>VLOOKUP(B822,'PUBLIC &amp; PRIVATE'!D:H,2,FALSE)</f>
        <v>475 Lake St</v>
      </c>
      <c r="D822" s="2" t="str">
        <f>VLOOKUP(B822,'PUBLIC &amp; PRIVATE'!D:H,3,FALSE)</f>
        <v>Crown Point</v>
      </c>
      <c r="E822" s="2" t="str">
        <f>VLOOKUP(C822,'PUBLIC &amp; PRIVATE'!E:I,4,FALSE)</f>
        <v>46307-4299</v>
      </c>
      <c r="F822" s="2">
        <v>104</v>
      </c>
      <c r="G822" s="2">
        <v>77</v>
      </c>
      <c r="H822" s="2">
        <v>87</v>
      </c>
      <c r="I822" s="4">
        <f t="shared" si="174"/>
        <v>268</v>
      </c>
      <c r="J822" s="13">
        <f t="shared" si="175"/>
        <v>26.8</v>
      </c>
      <c r="K822" s="13">
        <f t="shared" si="176"/>
        <v>294.8</v>
      </c>
      <c r="L822" s="2">
        <v>102</v>
      </c>
      <c r="M822" s="2">
        <v>94</v>
      </c>
      <c r="N822" s="2">
        <v>94</v>
      </c>
      <c r="O822" s="4">
        <f t="shared" si="177"/>
        <v>290</v>
      </c>
      <c r="P822" s="13">
        <f t="shared" si="178"/>
        <v>29</v>
      </c>
      <c r="Q822" s="13">
        <f t="shared" si="179"/>
        <v>319</v>
      </c>
      <c r="R822" s="2"/>
      <c r="S822" s="2"/>
      <c r="T822" s="2"/>
      <c r="U822" s="4">
        <f t="shared" si="168"/>
        <v>0</v>
      </c>
      <c r="V822" s="13">
        <f t="shared" si="169"/>
        <v>0</v>
      </c>
      <c r="W822" s="13">
        <f t="shared" si="170"/>
        <v>0</v>
      </c>
      <c r="X822" s="2"/>
      <c r="Y822" s="2"/>
      <c r="Z822" s="4">
        <f t="shared" si="171"/>
        <v>0</v>
      </c>
      <c r="AA822" s="13">
        <f t="shared" si="172"/>
        <v>0</v>
      </c>
      <c r="AB822" s="13">
        <f>Z822+AA822</f>
        <v>0</v>
      </c>
      <c r="AC822" s="2"/>
      <c r="AD822" s="2"/>
      <c r="AE822" s="4">
        <f t="shared" si="173"/>
        <v>0</v>
      </c>
      <c r="AF822" s="15">
        <f>AE822*0.1</f>
        <v>0</v>
      </c>
      <c r="AG822" s="22">
        <f>AE822+AF822</f>
        <v>0</v>
      </c>
      <c r="AH822" s="64">
        <f t="shared" si="180"/>
        <v>0</v>
      </c>
      <c r="AJ822">
        <f t="shared" si="181"/>
        <v>0</v>
      </c>
      <c r="AK822">
        <f>IF(W822&gt;0,2,IF(AB822&gt;0,2,IF(AG822&gt;0,2,0)))</f>
        <v>0</v>
      </c>
      <c r="AL822">
        <v>2</v>
      </c>
      <c r="AM822" s="64">
        <f>IF(W822&gt;0,VLOOKUP(B822,EnrollmentEthnicityFreeMealsSch!B:E,4,FALSE),0)/3</f>
        <v>0</v>
      </c>
    </row>
    <row r="823" spans="1:39" ht="15" customHeight="1">
      <c r="A823" t="str">
        <f>VLOOKUP(B823,'PUBLIC &amp; PRIVATE'!D:I,6,FALSE)</f>
        <v>3905</v>
      </c>
      <c r="B823" s="33" t="s">
        <v>809</v>
      </c>
      <c r="C823" s="2" t="str">
        <f>VLOOKUP(B823,'PUBLIC &amp; PRIVATE'!D:H,2,FALSE)</f>
        <v>601 Pettibone St</v>
      </c>
      <c r="D823" s="2" t="str">
        <f>VLOOKUP(B823,'PUBLIC &amp; PRIVATE'!D:H,3,FALSE)</f>
        <v>Crown Point</v>
      </c>
      <c r="E823" s="2" t="str">
        <f>VLOOKUP(C823,'PUBLIC &amp; PRIVATE'!E:I,4,FALSE)</f>
        <v>46307-4421</v>
      </c>
      <c r="F823" s="2">
        <v>91</v>
      </c>
      <c r="G823" s="2">
        <v>95</v>
      </c>
      <c r="H823" s="2">
        <v>82</v>
      </c>
      <c r="I823" s="4">
        <f t="shared" si="174"/>
        <v>268</v>
      </c>
      <c r="J823" s="13">
        <f t="shared" si="175"/>
        <v>26.8</v>
      </c>
      <c r="K823" s="13">
        <f t="shared" si="176"/>
        <v>294.8</v>
      </c>
      <c r="L823" s="2">
        <v>94</v>
      </c>
      <c r="M823" s="2">
        <v>78</v>
      </c>
      <c r="N823" s="2">
        <v>85</v>
      </c>
      <c r="O823" s="4">
        <f t="shared" si="177"/>
        <v>257</v>
      </c>
      <c r="P823" s="13">
        <f t="shared" si="178"/>
        <v>25.700000000000003</v>
      </c>
      <c r="Q823" s="13">
        <f t="shared" si="179"/>
        <v>282.7</v>
      </c>
      <c r="R823" s="2"/>
      <c r="S823" s="2"/>
      <c r="T823" s="2"/>
      <c r="U823" s="4">
        <f t="shared" si="168"/>
        <v>0</v>
      </c>
      <c r="V823" s="13">
        <f t="shared" si="169"/>
        <v>0</v>
      </c>
      <c r="W823" s="13">
        <f t="shared" si="170"/>
        <v>0</v>
      </c>
      <c r="X823" s="2"/>
      <c r="Y823" s="2"/>
      <c r="Z823" s="4">
        <f t="shared" si="171"/>
        <v>0</v>
      </c>
      <c r="AA823" s="13">
        <f t="shared" si="172"/>
        <v>0</v>
      </c>
      <c r="AB823" s="13">
        <f>Z823+AA823</f>
        <v>0</v>
      </c>
      <c r="AC823" s="2"/>
      <c r="AD823" s="2"/>
      <c r="AE823" s="4">
        <f t="shared" si="173"/>
        <v>0</v>
      </c>
      <c r="AF823" s="15">
        <f>AE823*0.1</f>
        <v>0</v>
      </c>
      <c r="AG823" s="22">
        <f>AE823+AF823</f>
        <v>0</v>
      </c>
      <c r="AH823" s="64">
        <f t="shared" si="180"/>
        <v>0</v>
      </c>
      <c r="AJ823">
        <f t="shared" si="181"/>
        <v>0</v>
      </c>
      <c r="AK823">
        <f>IF(W823&gt;0,2,IF(AB823&gt;0,2,IF(AG823&gt;0,2,0)))</f>
        <v>0</v>
      </c>
      <c r="AL823">
        <v>2</v>
      </c>
      <c r="AM823" s="64">
        <f>IF(W823&gt;0,VLOOKUP(B823,EnrollmentEthnicityFreeMealsSch!B:E,4,FALSE),0)/3</f>
        <v>0</v>
      </c>
    </row>
    <row r="824" spans="1:39" ht="15" customHeight="1">
      <c r="A824" t="str">
        <f>VLOOKUP(B824,'PUBLIC &amp; PRIVATE'!D:I,6,FALSE)</f>
        <v>3907</v>
      </c>
      <c r="B824" s="33" t="s">
        <v>810</v>
      </c>
      <c r="C824" s="2" t="str">
        <f>VLOOKUP(B824,'PUBLIC &amp; PRIVATE'!D:H,2,FALSE)</f>
        <v>11319 Randolph St</v>
      </c>
      <c r="D824" s="2" t="str">
        <f>VLOOKUP(B824,'PUBLIC &amp; PRIVATE'!D:H,3,FALSE)</f>
        <v>Crown Point</v>
      </c>
      <c r="E824" s="2" t="str">
        <f>VLOOKUP(C824,'PUBLIC &amp; PRIVATE'!E:I,4,FALSE)</f>
        <v>46307-0000</v>
      </c>
      <c r="F824" s="2"/>
      <c r="G824" s="2"/>
      <c r="H824" s="2"/>
      <c r="I824" s="4">
        <f t="shared" si="174"/>
        <v>0</v>
      </c>
      <c r="J824" s="13">
        <f t="shared" si="175"/>
        <v>0</v>
      </c>
      <c r="K824" s="13">
        <f t="shared" si="176"/>
        <v>0</v>
      </c>
      <c r="L824" s="2">
        <v>175</v>
      </c>
      <c r="M824" s="2">
        <v>169</v>
      </c>
      <c r="N824" s="2">
        <v>180</v>
      </c>
      <c r="O824" s="4">
        <f t="shared" si="177"/>
        <v>524</v>
      </c>
      <c r="P824" s="13">
        <f t="shared" si="178"/>
        <v>52.400000000000006</v>
      </c>
      <c r="Q824" s="13">
        <f t="shared" si="179"/>
        <v>576.4</v>
      </c>
      <c r="R824" s="2"/>
      <c r="S824" s="2"/>
      <c r="T824" s="2"/>
      <c r="U824" s="4">
        <f t="shared" si="168"/>
        <v>0</v>
      </c>
      <c r="V824" s="13">
        <f t="shared" si="169"/>
        <v>0</v>
      </c>
      <c r="W824" s="13">
        <f t="shared" si="170"/>
        <v>0</v>
      </c>
      <c r="X824" s="2"/>
      <c r="Y824" s="2"/>
      <c r="Z824" s="4">
        <f t="shared" si="171"/>
        <v>0</v>
      </c>
      <c r="AA824" s="13">
        <f t="shared" si="172"/>
        <v>0</v>
      </c>
      <c r="AB824" s="13">
        <f>Z824+AA824</f>
        <v>0</v>
      </c>
      <c r="AC824" s="2"/>
      <c r="AD824" s="2"/>
      <c r="AE824" s="4">
        <f t="shared" si="173"/>
        <v>0</v>
      </c>
      <c r="AF824" s="15">
        <f>AE824*0.1</f>
        <v>0</v>
      </c>
      <c r="AG824" s="22">
        <f>AE824+AF824</f>
        <v>0</v>
      </c>
      <c r="AH824" s="64">
        <f t="shared" si="180"/>
        <v>0</v>
      </c>
      <c r="AJ824">
        <f t="shared" si="181"/>
        <v>0</v>
      </c>
      <c r="AK824">
        <f>IF(W824&gt;0,2,IF(AB824&gt;0,2,IF(AG824&gt;0,2,0)))</f>
        <v>0</v>
      </c>
      <c r="AL824">
        <v>2</v>
      </c>
      <c r="AM824" s="64">
        <f>IF(W824&gt;0,VLOOKUP(B824,EnrollmentEthnicityFreeMealsSch!B:E,4,FALSE),0)/3</f>
        <v>0</v>
      </c>
    </row>
    <row r="825" spans="1:39" ht="15" customHeight="1">
      <c r="A825" t="str">
        <f>VLOOKUP(B825,'PUBLIC &amp; PRIVATE'!D:I,6,FALSE)</f>
        <v>3913</v>
      </c>
      <c r="B825" s="33" t="s">
        <v>811</v>
      </c>
      <c r="C825" s="2" t="str">
        <f>VLOOKUP(B825,'PUBLIC &amp; PRIVATE'!D:H,2,FALSE)</f>
        <v>720 W Summit St</v>
      </c>
      <c r="D825" s="2" t="str">
        <f>VLOOKUP(B825,'PUBLIC &amp; PRIVATE'!D:H,3,FALSE)</f>
        <v>Crown Point</v>
      </c>
      <c r="E825" s="2" t="str">
        <f>VLOOKUP(C825,'PUBLIC &amp; PRIVATE'!E:I,4,FALSE)</f>
        <v>46307-2699</v>
      </c>
      <c r="F825" s="2">
        <v>84</v>
      </c>
      <c r="G825" s="2">
        <v>92</v>
      </c>
      <c r="H825" s="2">
        <v>90</v>
      </c>
      <c r="I825" s="4">
        <f t="shared" si="174"/>
        <v>266</v>
      </c>
      <c r="J825" s="13">
        <f t="shared" si="175"/>
        <v>26.6</v>
      </c>
      <c r="K825" s="13">
        <f t="shared" si="176"/>
        <v>292.60000000000002</v>
      </c>
      <c r="L825" s="2">
        <v>83</v>
      </c>
      <c r="M825" s="2">
        <v>78</v>
      </c>
      <c r="N825" s="2">
        <v>74</v>
      </c>
      <c r="O825" s="4">
        <f t="shared" si="177"/>
        <v>235</v>
      </c>
      <c r="P825" s="13">
        <f t="shared" si="178"/>
        <v>23.5</v>
      </c>
      <c r="Q825" s="13">
        <f t="shared" si="179"/>
        <v>258.5</v>
      </c>
      <c r="R825" s="2"/>
      <c r="S825" s="2"/>
      <c r="T825" s="2"/>
      <c r="U825" s="4">
        <f t="shared" si="168"/>
        <v>0</v>
      </c>
      <c r="V825" s="13">
        <f t="shared" si="169"/>
        <v>0</v>
      </c>
      <c r="W825" s="13">
        <f t="shared" si="170"/>
        <v>0</v>
      </c>
      <c r="X825" s="2"/>
      <c r="Y825" s="2"/>
      <c r="Z825" s="4">
        <f t="shared" si="171"/>
        <v>0</v>
      </c>
      <c r="AA825" s="13">
        <f t="shared" si="172"/>
        <v>0</v>
      </c>
      <c r="AB825" s="13">
        <f>Z825+AA825</f>
        <v>0</v>
      </c>
      <c r="AC825" s="2"/>
      <c r="AD825" s="2"/>
      <c r="AE825" s="4">
        <f t="shared" si="173"/>
        <v>0</v>
      </c>
      <c r="AF825" s="15">
        <f>AE825*0.1</f>
        <v>0</v>
      </c>
      <c r="AG825" s="22">
        <f>AE825+AF825</f>
        <v>0</v>
      </c>
      <c r="AH825" s="64">
        <f t="shared" si="180"/>
        <v>0</v>
      </c>
      <c r="AJ825">
        <f t="shared" si="181"/>
        <v>0</v>
      </c>
      <c r="AK825">
        <f>IF(W825&gt;0,2,IF(AB825&gt;0,2,IF(AG825&gt;0,2,0)))</f>
        <v>0</v>
      </c>
      <c r="AL825">
        <v>2</v>
      </c>
      <c r="AM825" s="64">
        <f>IF(W825&gt;0,VLOOKUP(B825,EnrollmentEthnicityFreeMealsSch!B:E,4,FALSE),0)/3</f>
        <v>0</v>
      </c>
    </row>
    <row r="826" spans="1:39" ht="15" customHeight="1">
      <c r="A826" t="str">
        <f>VLOOKUP(B826,'PUBLIC &amp; PRIVATE'!D:I,6,FALSE)</f>
        <v>3915</v>
      </c>
      <c r="B826" s="33" t="s">
        <v>812</v>
      </c>
      <c r="C826" s="2" t="str">
        <f>VLOOKUP(B826,'PUBLIC &amp; PRIVATE'!D:H,2,FALSE)</f>
        <v>401 W Joliet St</v>
      </c>
      <c r="D826" s="2" t="str">
        <f>VLOOKUP(B826,'PUBLIC &amp; PRIVATE'!D:H,3,FALSE)</f>
        <v>Crown Point</v>
      </c>
      <c r="E826" s="2" t="str">
        <f>VLOOKUP(C826,'PUBLIC &amp; PRIVATE'!E:I,4,FALSE)</f>
        <v>46307-0000</v>
      </c>
      <c r="F826" s="2"/>
      <c r="G826" s="2"/>
      <c r="H826" s="2"/>
      <c r="I826" s="4">
        <f t="shared" si="174"/>
        <v>0</v>
      </c>
      <c r="J826" s="13">
        <f t="shared" si="175"/>
        <v>0</v>
      </c>
      <c r="K826" s="13">
        <f t="shared" si="176"/>
        <v>0</v>
      </c>
      <c r="L826" s="2"/>
      <c r="M826" s="2"/>
      <c r="N826" s="2"/>
      <c r="O826" s="4">
        <f t="shared" si="177"/>
        <v>0</v>
      </c>
      <c r="P826" s="13">
        <f t="shared" si="178"/>
        <v>0</v>
      </c>
      <c r="Q826" s="13">
        <f t="shared" si="179"/>
        <v>0</v>
      </c>
      <c r="R826" s="2">
        <v>316</v>
      </c>
      <c r="S826" s="2">
        <v>293</v>
      </c>
      <c r="T826" s="2">
        <v>315</v>
      </c>
      <c r="U826" s="4">
        <f t="shared" si="168"/>
        <v>924</v>
      </c>
      <c r="V826" s="13">
        <f t="shared" si="169"/>
        <v>92.4</v>
      </c>
      <c r="W826" s="13">
        <f t="shared" si="170"/>
        <v>1016.4</v>
      </c>
      <c r="X826" s="2"/>
      <c r="Y826" s="2"/>
      <c r="Z826" s="4">
        <f t="shared" si="171"/>
        <v>0</v>
      </c>
      <c r="AA826" s="13">
        <f t="shared" si="172"/>
        <v>0</v>
      </c>
      <c r="AB826" s="13">
        <f>Z826+AA826</f>
        <v>0</v>
      </c>
      <c r="AC826" s="2"/>
      <c r="AD826" s="2"/>
      <c r="AE826" s="4">
        <f t="shared" si="173"/>
        <v>0</v>
      </c>
      <c r="AF826" s="15">
        <f>AE826*0.1</f>
        <v>0</v>
      </c>
      <c r="AG826" s="22">
        <f>AE826+AF826</f>
        <v>0</v>
      </c>
      <c r="AH826" s="64">
        <f t="shared" si="180"/>
        <v>0</v>
      </c>
      <c r="AJ826">
        <f t="shared" si="181"/>
        <v>0</v>
      </c>
      <c r="AK826">
        <f>IF(W826&gt;0,2,IF(AB826&gt;0,2,IF(AG826&gt;0,2,0)))</f>
        <v>2</v>
      </c>
      <c r="AL826">
        <v>2</v>
      </c>
      <c r="AM826" s="64">
        <f>IF(W826&gt;0,VLOOKUP(B826,EnrollmentEthnicityFreeMealsSch!B:E,4,FALSE),0)/3</f>
        <v>72</v>
      </c>
    </row>
    <row r="827" spans="1:39" ht="15" customHeight="1">
      <c r="A827" t="str">
        <f>VLOOKUP(B827,'PUBLIC &amp; PRIVATE'!D:I,6,FALSE)</f>
        <v>3924</v>
      </c>
      <c r="B827" s="33" t="s">
        <v>813</v>
      </c>
      <c r="C827" s="2" t="str">
        <f>VLOOKUP(B827,'PUBLIC &amp; PRIVATE'!D:H,2,FALSE)</f>
        <v>1401 East 144th Street</v>
      </c>
      <c r="D827" s="2" t="str">
        <f>VLOOKUP(B827,'PUBLIC &amp; PRIVATE'!D:H,3,FALSE)</f>
        <v>East Chicago</v>
      </c>
      <c r="E827" s="2" t="str">
        <f>VLOOKUP(C827,'PUBLIC &amp; PRIVATE'!E:I,4,FALSE)</f>
        <v>46312-2582</v>
      </c>
      <c r="F827" s="2"/>
      <c r="G827" s="2"/>
      <c r="H827" s="2"/>
      <c r="I827" s="4">
        <f t="shared" si="174"/>
        <v>0</v>
      </c>
      <c r="J827" s="13">
        <f t="shared" si="175"/>
        <v>0</v>
      </c>
      <c r="K827" s="13">
        <f t="shared" si="176"/>
        <v>0</v>
      </c>
      <c r="L827" s="2"/>
      <c r="M827" s="2"/>
      <c r="N827" s="2"/>
      <c r="O827" s="4">
        <f t="shared" si="177"/>
        <v>0</v>
      </c>
      <c r="P827" s="13">
        <f t="shared" si="178"/>
        <v>0</v>
      </c>
      <c r="Q827" s="13">
        <f t="shared" si="179"/>
        <v>0</v>
      </c>
      <c r="R827" s="2"/>
      <c r="S827" s="2"/>
      <c r="T827" s="2"/>
      <c r="U827" s="4">
        <f t="shared" si="168"/>
        <v>0</v>
      </c>
      <c r="V827" s="13">
        <f t="shared" si="169"/>
        <v>0</v>
      </c>
      <c r="W827" s="13">
        <f t="shared" si="170"/>
        <v>0</v>
      </c>
      <c r="X827" s="2">
        <v>294</v>
      </c>
      <c r="Y827" s="2">
        <v>301</v>
      </c>
      <c r="Z827" s="4">
        <f t="shared" si="171"/>
        <v>595</v>
      </c>
      <c r="AA827" s="13">
        <f t="shared" si="172"/>
        <v>59.5</v>
      </c>
      <c r="AB827" s="13">
        <f>Z827+AA827</f>
        <v>654.5</v>
      </c>
      <c r="AC827" s="2">
        <v>291</v>
      </c>
      <c r="AD827" s="2">
        <v>245</v>
      </c>
      <c r="AE827" s="4">
        <f t="shared" si="173"/>
        <v>536</v>
      </c>
      <c r="AF827" s="15">
        <f>AE827*0.1</f>
        <v>53.6</v>
      </c>
      <c r="AG827" s="22">
        <f>AE827+AF827</f>
        <v>589.6</v>
      </c>
      <c r="AH827" s="64">
        <f t="shared" si="180"/>
        <v>117.92000000000002</v>
      </c>
      <c r="AJ827">
        <f t="shared" si="181"/>
        <v>1</v>
      </c>
      <c r="AK827">
        <f>IF(W827&gt;0,2,IF(AB827&gt;0,2,IF(AG827&gt;0,2,0)))</f>
        <v>2</v>
      </c>
      <c r="AL827">
        <v>2</v>
      </c>
      <c r="AM827" s="64">
        <f>IF(W827&gt;0,VLOOKUP(B827,EnrollmentEthnicityFreeMealsSch!B:E,4,FALSE),0)/3</f>
        <v>0</v>
      </c>
    </row>
    <row r="828" spans="1:39" ht="15" customHeight="1">
      <c r="A828" t="str">
        <f>VLOOKUP(B828,'PUBLIC &amp; PRIVATE'!D:I,6,FALSE)</f>
        <v>3941</v>
      </c>
      <c r="B828" s="33" t="s">
        <v>814</v>
      </c>
      <c r="C828" s="2" t="str">
        <f>VLOOKUP(B828,'PUBLIC &amp; PRIVATE'!D:H,2,FALSE)</f>
        <v>4411 Magoun</v>
      </c>
      <c r="D828" s="2" t="str">
        <f>VLOOKUP(B828,'PUBLIC &amp; PRIVATE'!D:H,3,FALSE)</f>
        <v>East Chicago</v>
      </c>
      <c r="E828" s="2" t="str">
        <f>VLOOKUP(C828,'PUBLIC &amp; PRIVATE'!E:I,4,FALSE)</f>
        <v>46312-2698</v>
      </c>
      <c r="F828" s="2">
        <v>70</v>
      </c>
      <c r="G828" s="2">
        <v>71</v>
      </c>
      <c r="H828" s="2">
        <v>72</v>
      </c>
      <c r="I828" s="4">
        <f t="shared" ref="I828:I891" si="182">F828+G828+H828</f>
        <v>213</v>
      </c>
      <c r="J828" s="13">
        <f t="shared" ref="J828:J891" si="183">I828*0.1</f>
        <v>21.3</v>
      </c>
      <c r="K828" s="13">
        <f t="shared" ref="K828:K891" si="184">I828+J828</f>
        <v>234.3</v>
      </c>
      <c r="L828" s="2">
        <v>69</v>
      </c>
      <c r="M828" s="2">
        <v>80</v>
      </c>
      <c r="N828" s="2">
        <v>90</v>
      </c>
      <c r="O828" s="4">
        <f t="shared" ref="O828:O891" si="185">L828+M828+N828</f>
        <v>239</v>
      </c>
      <c r="P828" s="13">
        <f t="shared" ref="P828:P891" si="186">O828*0.1</f>
        <v>23.900000000000002</v>
      </c>
      <c r="Q828" s="13">
        <f t="shared" ref="Q828:Q891" si="187">O828+P828</f>
        <v>262.89999999999998</v>
      </c>
      <c r="R828" s="2">
        <v>69</v>
      </c>
      <c r="S828" s="2"/>
      <c r="T828" s="2"/>
      <c r="U828" s="4">
        <f t="shared" ref="U828:U890" si="188">R828+S828+T828</f>
        <v>69</v>
      </c>
      <c r="V828" s="13">
        <f t="shared" ref="V828:V890" si="189">U828*0.1</f>
        <v>6.9</v>
      </c>
      <c r="W828" s="13">
        <f t="shared" ref="W828:W890" si="190">U828+V828</f>
        <v>75.900000000000006</v>
      </c>
      <c r="X828" s="2"/>
      <c r="Y828" s="2"/>
      <c r="Z828" s="4">
        <f t="shared" ref="Z828:Z890" si="191">X828+Y828</f>
        <v>0</v>
      </c>
      <c r="AA828" s="13">
        <f t="shared" ref="AA828:AA890" si="192">Z828*0.1</f>
        <v>0</v>
      </c>
      <c r="AB828" s="13">
        <f>Z828+AA828</f>
        <v>0</v>
      </c>
      <c r="AC828" s="2"/>
      <c r="AD828" s="2"/>
      <c r="AE828" s="4">
        <f t="shared" ref="AE828:AE890" si="193">AC828+AD828</f>
        <v>0</v>
      </c>
      <c r="AF828" s="15">
        <f>AE828*0.1</f>
        <v>0</v>
      </c>
      <c r="AG828" s="22">
        <f>AE828+AF828</f>
        <v>0</v>
      </c>
      <c r="AH828" s="64">
        <f t="shared" si="180"/>
        <v>0</v>
      </c>
      <c r="AJ828">
        <f t="shared" si="181"/>
        <v>0</v>
      </c>
      <c r="AK828">
        <f>IF(W828&gt;0,2,IF(AB828&gt;0,2,IF(AG828&gt;0,2,0)))</f>
        <v>2</v>
      </c>
      <c r="AL828">
        <v>2</v>
      </c>
      <c r="AM828" s="64">
        <f>IF(W828&gt;0,VLOOKUP(B828,EnrollmentEthnicityFreeMealsSch!B:E,4,FALSE),0)/3</f>
        <v>147.66666666666666</v>
      </c>
    </row>
    <row r="829" spans="1:39" ht="15" customHeight="1">
      <c r="A829" t="str">
        <f>VLOOKUP(B829,'PUBLIC &amp; PRIVATE'!D:I,6,FALSE)</f>
        <v>3945</v>
      </c>
      <c r="B829" s="33" t="s">
        <v>815</v>
      </c>
      <c r="C829" s="2" t="str">
        <f>VLOOKUP(B829,'PUBLIC &amp; PRIVATE'!D:H,2,FALSE)</f>
        <v>2001 E 135th St</v>
      </c>
      <c r="D829" s="2" t="str">
        <f>VLOOKUP(B829,'PUBLIC &amp; PRIVATE'!D:H,3,FALSE)</f>
        <v>East Chicago</v>
      </c>
      <c r="E829" s="2" t="str">
        <f>VLOOKUP(C829,'PUBLIC &amp; PRIVATE'!E:I,4,FALSE)</f>
        <v>46312-2099</v>
      </c>
      <c r="F829" s="2">
        <v>44</v>
      </c>
      <c r="G829" s="2">
        <v>42</v>
      </c>
      <c r="H829" s="2">
        <v>52</v>
      </c>
      <c r="I829" s="4">
        <f t="shared" si="182"/>
        <v>138</v>
      </c>
      <c r="J829" s="13">
        <f t="shared" si="183"/>
        <v>13.8</v>
      </c>
      <c r="K829" s="13">
        <f t="shared" si="184"/>
        <v>151.80000000000001</v>
      </c>
      <c r="L829" s="2">
        <v>48</v>
      </c>
      <c r="M829" s="2">
        <v>45</v>
      </c>
      <c r="N829" s="2">
        <v>45</v>
      </c>
      <c r="O829" s="4">
        <f t="shared" si="185"/>
        <v>138</v>
      </c>
      <c r="P829" s="13">
        <f t="shared" si="186"/>
        <v>13.8</v>
      </c>
      <c r="Q829" s="13">
        <f t="shared" si="187"/>
        <v>151.80000000000001</v>
      </c>
      <c r="R829" s="2">
        <v>45</v>
      </c>
      <c r="S829" s="2">
        <v>2</v>
      </c>
      <c r="T829" s="2"/>
      <c r="U829" s="4">
        <f t="shared" si="188"/>
        <v>47</v>
      </c>
      <c r="V829" s="13">
        <f t="shared" si="189"/>
        <v>4.7</v>
      </c>
      <c r="W829" s="13">
        <f t="shared" si="190"/>
        <v>51.7</v>
      </c>
      <c r="X829" s="2"/>
      <c r="Y829" s="2"/>
      <c r="Z829" s="4">
        <f t="shared" si="191"/>
        <v>0</v>
      </c>
      <c r="AA829" s="13">
        <f t="shared" si="192"/>
        <v>0</v>
      </c>
      <c r="AB829" s="13">
        <f>Z829+AA829</f>
        <v>0</v>
      </c>
      <c r="AC829" s="2"/>
      <c r="AD829" s="2"/>
      <c r="AE829" s="4">
        <f t="shared" si="193"/>
        <v>0</v>
      </c>
      <c r="AF829" s="15">
        <f>AE829*0.1</f>
        <v>0</v>
      </c>
      <c r="AG829" s="22">
        <f>AE829+AF829</f>
        <v>0</v>
      </c>
      <c r="AH829" s="64">
        <f t="shared" si="180"/>
        <v>0</v>
      </c>
      <c r="AJ829">
        <f t="shared" si="181"/>
        <v>0</v>
      </c>
      <c r="AK829">
        <f>IF(W829&gt;0,2,IF(AB829&gt;0,2,IF(AG829&gt;0,2,0)))</f>
        <v>2</v>
      </c>
      <c r="AL829">
        <v>2</v>
      </c>
      <c r="AM829" s="64">
        <f>IF(W829&gt;0,VLOOKUP(B829,EnrollmentEthnicityFreeMealsSch!B:E,4,FALSE),0)/3</f>
        <v>100.66666666666667</v>
      </c>
    </row>
    <row r="830" spans="1:39" ht="15" customHeight="1">
      <c r="A830" t="str">
        <f>VLOOKUP(B830,'PUBLIC &amp; PRIVATE'!D:I,6,FALSE)</f>
        <v>3953</v>
      </c>
      <c r="B830" s="33" t="s">
        <v>816</v>
      </c>
      <c r="C830" s="2" t="str">
        <f>VLOOKUP(B830,'PUBLIC &amp; PRIVATE'!D:H,2,FALSE)</f>
        <v>4825 Magoun Ave</v>
      </c>
      <c r="D830" s="2" t="str">
        <f>VLOOKUP(B830,'PUBLIC &amp; PRIVATE'!D:H,3,FALSE)</f>
        <v>East Chicago</v>
      </c>
      <c r="E830" s="2" t="str">
        <f>VLOOKUP(C830,'PUBLIC &amp; PRIVATE'!E:I,4,FALSE)</f>
        <v>46312-3497</v>
      </c>
      <c r="F830" s="2">
        <v>101</v>
      </c>
      <c r="G830" s="2">
        <v>79</v>
      </c>
      <c r="H830" s="2">
        <v>91</v>
      </c>
      <c r="I830" s="4">
        <f t="shared" si="182"/>
        <v>271</v>
      </c>
      <c r="J830" s="13">
        <f t="shared" si="183"/>
        <v>27.1</v>
      </c>
      <c r="K830" s="13">
        <f t="shared" si="184"/>
        <v>298.10000000000002</v>
      </c>
      <c r="L830" s="2">
        <v>90</v>
      </c>
      <c r="M830" s="2">
        <v>91</v>
      </c>
      <c r="N830" s="2">
        <v>99</v>
      </c>
      <c r="O830" s="4">
        <f t="shared" si="185"/>
        <v>280</v>
      </c>
      <c r="P830" s="13">
        <f t="shared" si="186"/>
        <v>28</v>
      </c>
      <c r="Q830" s="13">
        <f t="shared" si="187"/>
        <v>308</v>
      </c>
      <c r="R830" s="2">
        <v>82</v>
      </c>
      <c r="S830" s="2"/>
      <c r="T830" s="2"/>
      <c r="U830" s="4">
        <f t="shared" si="188"/>
        <v>82</v>
      </c>
      <c r="V830" s="13">
        <f t="shared" si="189"/>
        <v>8.2000000000000011</v>
      </c>
      <c r="W830" s="13">
        <f t="shared" si="190"/>
        <v>90.2</v>
      </c>
      <c r="X830" s="2"/>
      <c r="Y830" s="2"/>
      <c r="Z830" s="4">
        <f t="shared" si="191"/>
        <v>0</v>
      </c>
      <c r="AA830" s="13">
        <f t="shared" si="192"/>
        <v>0</v>
      </c>
      <c r="AB830" s="13">
        <f>Z830+AA830</f>
        <v>0</v>
      </c>
      <c r="AC830" s="2"/>
      <c r="AD830" s="2"/>
      <c r="AE830" s="4">
        <f t="shared" si="193"/>
        <v>0</v>
      </c>
      <c r="AF830" s="15">
        <f>AE830*0.1</f>
        <v>0</v>
      </c>
      <c r="AG830" s="22">
        <f>AE830+AF830</f>
        <v>0</v>
      </c>
      <c r="AH830" s="64">
        <f t="shared" si="180"/>
        <v>0</v>
      </c>
      <c r="AJ830">
        <f t="shared" si="181"/>
        <v>0</v>
      </c>
      <c r="AK830">
        <f>IF(W830&gt;0,2,IF(AB830&gt;0,2,IF(AG830&gt;0,2,0)))</f>
        <v>2</v>
      </c>
      <c r="AL830">
        <v>2</v>
      </c>
      <c r="AM830" s="64">
        <f>IF(W830&gt;0,VLOOKUP(B830,EnrollmentEthnicityFreeMealsSch!B:E,4,FALSE),0)/3</f>
        <v>179.66666666666666</v>
      </c>
    </row>
    <row r="831" spans="1:39" ht="15" customHeight="1">
      <c r="A831" t="str">
        <f>VLOOKUP(B831,'PUBLIC &amp; PRIVATE'!D:I,6,FALSE)</f>
        <v>3961</v>
      </c>
      <c r="B831" s="33" t="s">
        <v>817</v>
      </c>
      <c r="C831" s="2" t="str">
        <f>VLOOKUP(B831,'PUBLIC &amp; PRIVATE'!D:H,2,FALSE)</f>
        <v>2400 Cardinal Drive</v>
      </c>
      <c r="D831" s="2" t="str">
        <f>VLOOKUP(B831,'PUBLIC &amp; PRIVATE'!D:H,3,FALSE)</f>
        <v>East Chicago</v>
      </c>
      <c r="E831" s="2" t="str">
        <f>VLOOKUP(C831,'PUBLIC &amp; PRIVATE'!E:I,4,FALSE)</f>
        <v>46312-3098</v>
      </c>
      <c r="F831" s="2">
        <v>66</v>
      </c>
      <c r="G831" s="2">
        <v>93</v>
      </c>
      <c r="H831" s="2">
        <v>76</v>
      </c>
      <c r="I831" s="4">
        <f t="shared" si="182"/>
        <v>235</v>
      </c>
      <c r="J831" s="13">
        <f t="shared" si="183"/>
        <v>23.5</v>
      </c>
      <c r="K831" s="13">
        <f t="shared" si="184"/>
        <v>258.5</v>
      </c>
      <c r="L831" s="2">
        <v>87</v>
      </c>
      <c r="M831" s="2">
        <v>83</v>
      </c>
      <c r="N831" s="2">
        <v>88</v>
      </c>
      <c r="O831" s="4">
        <f t="shared" si="185"/>
        <v>258</v>
      </c>
      <c r="P831" s="13">
        <f t="shared" si="186"/>
        <v>25.8</v>
      </c>
      <c r="Q831" s="13">
        <f t="shared" si="187"/>
        <v>283.8</v>
      </c>
      <c r="R831" s="2">
        <v>91</v>
      </c>
      <c r="S831" s="2">
        <v>2</v>
      </c>
      <c r="T831" s="2">
        <v>2</v>
      </c>
      <c r="U831" s="4">
        <f t="shared" si="188"/>
        <v>95</v>
      </c>
      <c r="V831" s="13">
        <f t="shared" si="189"/>
        <v>9.5</v>
      </c>
      <c r="W831" s="13">
        <f t="shared" si="190"/>
        <v>104.5</v>
      </c>
      <c r="X831" s="2"/>
      <c r="Y831" s="2"/>
      <c r="Z831" s="4">
        <f t="shared" si="191"/>
        <v>0</v>
      </c>
      <c r="AA831" s="13">
        <f t="shared" si="192"/>
        <v>0</v>
      </c>
      <c r="AB831" s="13">
        <f>Z831+AA831</f>
        <v>0</v>
      </c>
      <c r="AC831" s="2"/>
      <c r="AD831" s="2"/>
      <c r="AE831" s="4">
        <f t="shared" si="193"/>
        <v>0</v>
      </c>
      <c r="AF831" s="15">
        <f>AE831*0.1</f>
        <v>0</v>
      </c>
      <c r="AG831" s="22">
        <f>AE831+AF831</f>
        <v>0</v>
      </c>
      <c r="AH831" s="64">
        <f t="shared" si="180"/>
        <v>0</v>
      </c>
      <c r="AJ831">
        <f t="shared" si="181"/>
        <v>0</v>
      </c>
      <c r="AK831">
        <f>IF(W831&gt;0,2,IF(AB831&gt;0,2,IF(AG831&gt;0,2,0)))</f>
        <v>2</v>
      </c>
      <c r="AL831">
        <v>2</v>
      </c>
      <c r="AM831" s="64">
        <f>IF(W831&gt;0,VLOOKUP(B831,EnrollmentEthnicityFreeMealsSch!B:E,4,FALSE),0)/3</f>
        <v>174</v>
      </c>
    </row>
    <row r="832" spans="1:39" ht="15" customHeight="1">
      <c r="A832" t="str">
        <f>VLOOKUP(B832,'PUBLIC &amp; PRIVATE'!D:I,6,FALSE)</f>
        <v>3963</v>
      </c>
      <c r="B832" s="33" t="s">
        <v>818</v>
      </c>
      <c r="C832" s="2" t="str">
        <f>VLOOKUP(B832,'PUBLIC &amp; PRIVATE'!D:H,2,FALSE)</f>
        <v>2700 Cardinal Dr</v>
      </c>
      <c r="D832" s="2" t="str">
        <f>VLOOKUP(B832,'PUBLIC &amp; PRIVATE'!D:H,3,FALSE)</f>
        <v>East Chicago</v>
      </c>
      <c r="E832" s="2" t="str">
        <f>VLOOKUP(C832,'PUBLIC &amp; PRIVATE'!E:I,4,FALSE)</f>
        <v>46312-3198</v>
      </c>
      <c r="F832" s="2"/>
      <c r="G832" s="2"/>
      <c r="H832" s="2"/>
      <c r="I832" s="4">
        <f t="shared" si="182"/>
        <v>0</v>
      </c>
      <c r="J832" s="13">
        <f t="shared" si="183"/>
        <v>0</v>
      </c>
      <c r="K832" s="13">
        <f t="shared" si="184"/>
        <v>0</v>
      </c>
      <c r="L832" s="2"/>
      <c r="M832" s="2"/>
      <c r="N832" s="2"/>
      <c r="O832" s="4">
        <f t="shared" si="185"/>
        <v>0</v>
      </c>
      <c r="P832" s="13">
        <f t="shared" si="186"/>
        <v>0</v>
      </c>
      <c r="Q832" s="13">
        <f t="shared" si="187"/>
        <v>0</v>
      </c>
      <c r="R832" s="2"/>
      <c r="S832" s="2">
        <v>236</v>
      </c>
      <c r="T832" s="2">
        <v>278</v>
      </c>
      <c r="U832" s="4">
        <f t="shared" si="188"/>
        <v>514</v>
      </c>
      <c r="V832" s="13">
        <f t="shared" si="189"/>
        <v>51.400000000000006</v>
      </c>
      <c r="W832" s="13">
        <f t="shared" si="190"/>
        <v>565.4</v>
      </c>
      <c r="X832" s="2"/>
      <c r="Y832" s="2"/>
      <c r="Z832" s="4">
        <f t="shared" si="191"/>
        <v>0</v>
      </c>
      <c r="AA832" s="13">
        <f t="shared" si="192"/>
        <v>0</v>
      </c>
      <c r="AB832" s="13">
        <f>Z832+AA832</f>
        <v>0</v>
      </c>
      <c r="AC832" s="2"/>
      <c r="AD832" s="2"/>
      <c r="AE832" s="4">
        <f t="shared" si="193"/>
        <v>0</v>
      </c>
      <c r="AF832" s="15">
        <f>AE832*0.1</f>
        <v>0</v>
      </c>
      <c r="AG832" s="22">
        <f>AE832+AF832</f>
        <v>0</v>
      </c>
      <c r="AH832" s="64">
        <f t="shared" si="180"/>
        <v>0</v>
      </c>
      <c r="AJ832">
        <f t="shared" si="181"/>
        <v>0</v>
      </c>
      <c r="AK832">
        <f>IF(W832&gt;0,2,IF(AB832&gt;0,2,IF(AG832&gt;0,2,0)))</f>
        <v>2</v>
      </c>
      <c r="AL832">
        <v>2</v>
      </c>
      <c r="AM832" s="64">
        <f>IF(W832&gt;0,VLOOKUP(B832,EnrollmentEthnicityFreeMealsSch!B:E,4,FALSE),0)/3</f>
        <v>151</v>
      </c>
    </row>
    <row r="833" spans="1:39" ht="15" customHeight="1">
      <c r="A833" t="str">
        <f>VLOOKUP(B833,'PUBLIC &amp; PRIVATE'!D:I,6,FALSE)</f>
        <v>3965</v>
      </c>
      <c r="B833" s="33" t="s">
        <v>819</v>
      </c>
      <c r="C833" s="2" t="str">
        <f>VLOOKUP(B833,'PUBLIC &amp; PRIVATE'!D:H,2,FALSE)</f>
        <v>3304 Parkside Ave</v>
      </c>
      <c r="D833" s="2" t="str">
        <f>VLOOKUP(B833,'PUBLIC &amp; PRIVATE'!D:H,3,FALSE)</f>
        <v>Lake Station</v>
      </c>
      <c r="E833" s="2" t="str">
        <f>VLOOKUP(C833,'PUBLIC &amp; PRIVATE'!E:I,4,FALSE)</f>
        <v>46405-1143</v>
      </c>
      <c r="F833" s="2"/>
      <c r="G833" s="2"/>
      <c r="H833" s="2"/>
      <c r="I833" s="4">
        <f t="shared" si="182"/>
        <v>0</v>
      </c>
      <c r="J833" s="13">
        <f t="shared" si="183"/>
        <v>0</v>
      </c>
      <c r="K833" s="13">
        <f t="shared" si="184"/>
        <v>0</v>
      </c>
      <c r="L833" s="2"/>
      <c r="M833" s="2"/>
      <c r="N833" s="2"/>
      <c r="O833" s="4">
        <f t="shared" si="185"/>
        <v>0</v>
      </c>
      <c r="P833" s="13">
        <f t="shared" si="186"/>
        <v>0</v>
      </c>
      <c r="Q833" s="13">
        <f t="shared" si="187"/>
        <v>0</v>
      </c>
      <c r="R833" s="2">
        <v>89</v>
      </c>
      <c r="S833" s="2">
        <v>93</v>
      </c>
      <c r="T833" s="2">
        <v>104</v>
      </c>
      <c r="U833" s="4">
        <f t="shared" si="188"/>
        <v>286</v>
      </c>
      <c r="V833" s="13">
        <f t="shared" si="189"/>
        <v>28.6</v>
      </c>
      <c r="W833" s="13">
        <f t="shared" si="190"/>
        <v>314.60000000000002</v>
      </c>
      <c r="X833" s="2">
        <v>95</v>
      </c>
      <c r="Y833" s="2">
        <v>100</v>
      </c>
      <c r="Z833" s="4">
        <f t="shared" si="191"/>
        <v>195</v>
      </c>
      <c r="AA833" s="13">
        <f t="shared" si="192"/>
        <v>19.5</v>
      </c>
      <c r="AB833" s="13">
        <f>Z833+AA833</f>
        <v>214.5</v>
      </c>
      <c r="AC833" s="2">
        <v>89</v>
      </c>
      <c r="AD833" s="2">
        <v>94</v>
      </c>
      <c r="AE833" s="4">
        <f t="shared" si="193"/>
        <v>183</v>
      </c>
      <c r="AF833" s="15">
        <f>AE833*0.1</f>
        <v>18.3</v>
      </c>
      <c r="AG833" s="22">
        <f>AE833+AF833</f>
        <v>201.3</v>
      </c>
      <c r="AH833" s="64">
        <f t="shared" si="180"/>
        <v>40.260000000000005</v>
      </c>
      <c r="AJ833">
        <f t="shared" si="181"/>
        <v>1</v>
      </c>
      <c r="AK833">
        <f>IF(W833&gt;0,2,IF(AB833&gt;0,2,IF(AG833&gt;0,2,0)))</f>
        <v>2</v>
      </c>
      <c r="AL833">
        <v>2</v>
      </c>
      <c r="AM833" s="64">
        <f>IF(W833&gt;0,VLOOKUP(B833,EnrollmentEthnicityFreeMealsSch!B:E,4,FALSE),0)/3</f>
        <v>181.33333333333334</v>
      </c>
    </row>
    <row r="834" spans="1:39" ht="15" customHeight="1">
      <c r="A834" t="str">
        <f>VLOOKUP(B834,'PUBLIC &amp; PRIVATE'!D:I,6,FALSE)</f>
        <v>3973</v>
      </c>
      <c r="B834" s="33" t="s">
        <v>820</v>
      </c>
      <c r="C834" s="2" t="str">
        <f>VLOOKUP(B834,'PUBLIC &amp; PRIVATE'!D:H,2,FALSE)</f>
        <v>2900 Lake St</v>
      </c>
      <c r="D834" s="2" t="str">
        <f>VLOOKUP(B834,'PUBLIC &amp; PRIVATE'!D:H,3,FALSE)</f>
        <v>Lake Station</v>
      </c>
      <c r="E834" s="2" t="str">
        <f>VLOOKUP(C834,'PUBLIC &amp; PRIVATE'!E:I,4,FALSE)</f>
        <v>46405-1927</v>
      </c>
      <c r="F834" s="2">
        <v>36</v>
      </c>
      <c r="G834" s="2">
        <v>39</v>
      </c>
      <c r="H834" s="2">
        <v>37</v>
      </c>
      <c r="I834" s="4">
        <f t="shared" si="182"/>
        <v>112</v>
      </c>
      <c r="J834" s="13">
        <f t="shared" si="183"/>
        <v>11.200000000000001</v>
      </c>
      <c r="K834" s="13">
        <f t="shared" si="184"/>
        <v>123.2</v>
      </c>
      <c r="L834" s="2">
        <v>41</v>
      </c>
      <c r="M834" s="2">
        <v>57</v>
      </c>
      <c r="N834" s="2">
        <v>40</v>
      </c>
      <c r="O834" s="4">
        <f t="shared" si="185"/>
        <v>138</v>
      </c>
      <c r="P834" s="13">
        <f t="shared" si="186"/>
        <v>13.8</v>
      </c>
      <c r="Q834" s="13">
        <f t="shared" si="187"/>
        <v>151.80000000000001</v>
      </c>
      <c r="R834" s="2"/>
      <c r="S834" s="2"/>
      <c r="T834" s="2"/>
      <c r="U834" s="4">
        <f t="shared" si="188"/>
        <v>0</v>
      </c>
      <c r="V834" s="13">
        <f t="shared" si="189"/>
        <v>0</v>
      </c>
      <c r="W834" s="13">
        <f t="shared" si="190"/>
        <v>0</v>
      </c>
      <c r="X834" s="2"/>
      <c r="Y834" s="2"/>
      <c r="Z834" s="4">
        <f t="shared" si="191"/>
        <v>0</v>
      </c>
      <c r="AA834" s="13">
        <f t="shared" si="192"/>
        <v>0</v>
      </c>
      <c r="AB834" s="13">
        <f>Z834+AA834</f>
        <v>0</v>
      </c>
      <c r="AC834" s="2"/>
      <c r="AD834" s="2"/>
      <c r="AE834" s="4">
        <f t="shared" si="193"/>
        <v>0</v>
      </c>
      <c r="AF834" s="15">
        <f>AE834*0.1</f>
        <v>0</v>
      </c>
      <c r="AG834" s="22">
        <f>AE834+AF834</f>
        <v>0</v>
      </c>
      <c r="AH834" s="64">
        <f t="shared" si="180"/>
        <v>0</v>
      </c>
      <c r="AJ834">
        <f t="shared" si="181"/>
        <v>0</v>
      </c>
      <c r="AK834">
        <f>IF(W834&gt;0,2,IF(AB834&gt;0,2,IF(AG834&gt;0,2,0)))</f>
        <v>0</v>
      </c>
      <c r="AL834">
        <v>2</v>
      </c>
      <c r="AM834" s="64">
        <f>IF(W834&gt;0,VLOOKUP(B834,EnrollmentEthnicityFreeMealsSch!B:E,4,FALSE),0)/3</f>
        <v>0</v>
      </c>
    </row>
    <row r="835" spans="1:39" ht="15" customHeight="1">
      <c r="A835" t="str">
        <f>VLOOKUP(B835,'PUBLIC &amp; PRIVATE'!D:I,6,FALSE)</f>
        <v>3975</v>
      </c>
      <c r="B835" s="33" t="s">
        <v>821</v>
      </c>
      <c r="C835" s="2" t="str">
        <f>VLOOKUP(B835,'PUBLIC &amp; PRIVATE'!D:H,2,FALSE)</f>
        <v>2100 Union St</v>
      </c>
      <c r="D835" s="2" t="str">
        <f>VLOOKUP(B835,'PUBLIC &amp; PRIVATE'!D:H,3,FALSE)</f>
        <v>Lake Station</v>
      </c>
      <c r="E835" s="2" t="str">
        <f>VLOOKUP(C835,'PUBLIC &amp; PRIVATE'!E:I,4,FALSE)</f>
        <v>46405-1223</v>
      </c>
      <c r="F835" s="2">
        <v>45</v>
      </c>
      <c r="G835" s="2">
        <v>52</v>
      </c>
      <c r="H835" s="2">
        <v>42</v>
      </c>
      <c r="I835" s="4">
        <f t="shared" si="182"/>
        <v>139</v>
      </c>
      <c r="J835" s="13">
        <f t="shared" si="183"/>
        <v>13.9</v>
      </c>
      <c r="K835" s="13">
        <f t="shared" si="184"/>
        <v>152.9</v>
      </c>
      <c r="L835" s="2">
        <v>58</v>
      </c>
      <c r="M835" s="2">
        <v>55</v>
      </c>
      <c r="N835" s="2">
        <v>55</v>
      </c>
      <c r="O835" s="4">
        <f t="shared" si="185"/>
        <v>168</v>
      </c>
      <c r="P835" s="13">
        <f t="shared" si="186"/>
        <v>16.8</v>
      </c>
      <c r="Q835" s="13">
        <f t="shared" si="187"/>
        <v>184.8</v>
      </c>
      <c r="R835" s="2"/>
      <c r="S835" s="2"/>
      <c r="T835" s="2"/>
      <c r="U835" s="4">
        <f t="shared" si="188"/>
        <v>0</v>
      </c>
      <c r="V835" s="13">
        <f t="shared" si="189"/>
        <v>0</v>
      </c>
      <c r="W835" s="13">
        <f t="shared" si="190"/>
        <v>0</v>
      </c>
      <c r="X835" s="2"/>
      <c r="Y835" s="2"/>
      <c r="Z835" s="4">
        <f t="shared" si="191"/>
        <v>0</v>
      </c>
      <c r="AA835" s="13">
        <f t="shared" si="192"/>
        <v>0</v>
      </c>
      <c r="AB835" s="13">
        <f>Z835+AA835</f>
        <v>0</v>
      </c>
      <c r="AC835" s="2"/>
      <c r="AD835" s="2"/>
      <c r="AE835" s="4">
        <f t="shared" si="193"/>
        <v>0</v>
      </c>
      <c r="AF835" s="15">
        <f>AE835*0.1</f>
        <v>0</v>
      </c>
      <c r="AG835" s="22">
        <f>AE835+AF835</f>
        <v>0</v>
      </c>
      <c r="AH835" s="64">
        <f t="shared" ref="AH835:AH898" si="194">AG835*0.2</f>
        <v>0</v>
      </c>
      <c r="AJ835">
        <f t="shared" ref="AJ835:AJ898" si="195">IF(AG835&gt;0,1,0)</f>
        <v>0</v>
      </c>
      <c r="AK835">
        <f>IF(W835&gt;0,2,IF(AB835&gt;0,2,IF(AG835&gt;0,2,0)))</f>
        <v>0</v>
      </c>
      <c r="AL835">
        <v>2</v>
      </c>
      <c r="AM835" s="64">
        <f>IF(W835&gt;0,VLOOKUP(B835,EnrollmentEthnicityFreeMealsSch!B:E,4,FALSE),0)/3</f>
        <v>0</v>
      </c>
    </row>
    <row r="836" spans="1:39" ht="15" customHeight="1">
      <c r="A836" t="str">
        <f>VLOOKUP(B836,'PUBLIC &amp; PRIVATE'!D:I,6,FALSE)</f>
        <v>4053</v>
      </c>
      <c r="B836" s="33" t="s">
        <v>822</v>
      </c>
      <c r="C836" s="2" t="str">
        <f>VLOOKUP(B836,'PUBLIC &amp; PRIVATE'!D:H,2,FALSE)</f>
        <v>301 Parke St</v>
      </c>
      <c r="D836" s="2" t="str">
        <f>VLOOKUP(B836,'PUBLIC &amp; PRIVATE'!D:H,3,FALSE)</f>
        <v>Gary</v>
      </c>
      <c r="E836" s="2" t="str">
        <f>VLOOKUP(C836,'PUBLIC &amp; PRIVATE'!E:I,4,FALSE)</f>
        <v>46403-0000</v>
      </c>
      <c r="F836" s="2">
        <v>49</v>
      </c>
      <c r="G836" s="2">
        <v>67</v>
      </c>
      <c r="H836" s="2">
        <v>62</v>
      </c>
      <c r="I836" s="4">
        <f t="shared" si="182"/>
        <v>178</v>
      </c>
      <c r="J836" s="13">
        <f t="shared" si="183"/>
        <v>17.8</v>
      </c>
      <c r="K836" s="13">
        <f t="shared" si="184"/>
        <v>195.8</v>
      </c>
      <c r="L836" s="2">
        <v>54</v>
      </c>
      <c r="M836" s="2">
        <v>43</v>
      </c>
      <c r="N836" s="2">
        <v>51</v>
      </c>
      <c r="O836" s="4">
        <f t="shared" si="185"/>
        <v>148</v>
      </c>
      <c r="P836" s="13">
        <f t="shared" si="186"/>
        <v>14.8</v>
      </c>
      <c r="Q836" s="13">
        <f t="shared" si="187"/>
        <v>162.80000000000001</v>
      </c>
      <c r="R836" s="2">
        <v>65</v>
      </c>
      <c r="S836" s="2">
        <v>42</v>
      </c>
      <c r="T836" s="2">
        <v>41</v>
      </c>
      <c r="U836" s="4">
        <f t="shared" si="188"/>
        <v>148</v>
      </c>
      <c r="V836" s="13">
        <f t="shared" si="189"/>
        <v>14.8</v>
      </c>
      <c r="W836" s="13">
        <f t="shared" si="190"/>
        <v>162.80000000000001</v>
      </c>
      <c r="X836" s="2"/>
      <c r="Y836" s="2"/>
      <c r="Z836" s="4">
        <f t="shared" si="191"/>
        <v>0</v>
      </c>
      <c r="AA836" s="13">
        <f t="shared" si="192"/>
        <v>0</v>
      </c>
      <c r="AB836" s="13">
        <f>Z836+AA836</f>
        <v>0</v>
      </c>
      <c r="AC836" s="2"/>
      <c r="AD836" s="2"/>
      <c r="AE836" s="4">
        <f t="shared" si="193"/>
        <v>0</v>
      </c>
      <c r="AF836" s="15">
        <f>AE836*0.1</f>
        <v>0</v>
      </c>
      <c r="AG836" s="22">
        <f>AE836+AF836</f>
        <v>0</v>
      </c>
      <c r="AH836" s="64">
        <f t="shared" si="194"/>
        <v>0</v>
      </c>
      <c r="AJ836">
        <f t="shared" si="195"/>
        <v>0</v>
      </c>
      <c r="AK836">
        <f>IF(W836&gt;0,2,IF(AB836&gt;0,2,IF(AG836&gt;0,2,0)))</f>
        <v>2</v>
      </c>
      <c r="AL836">
        <v>2</v>
      </c>
      <c r="AM836" s="64">
        <f>IF(W836&gt;0,VLOOKUP(B836,EnrollmentEthnicityFreeMealsSch!B:E,4,FALSE),0)/3</f>
        <v>107</v>
      </c>
    </row>
    <row r="837" spans="1:39" ht="15" customHeight="1">
      <c r="A837" t="str">
        <f>VLOOKUP(B837,'PUBLIC &amp; PRIVATE'!D:I,6,FALSE)</f>
        <v>4057</v>
      </c>
      <c r="B837" s="33" t="s">
        <v>823</v>
      </c>
      <c r="C837" s="2" t="str">
        <f>VLOOKUP(B837,'PUBLIC &amp; PRIVATE'!D:H,2,FALSE)</f>
        <v>2367 E 21st Ave</v>
      </c>
      <c r="D837" s="2" t="str">
        <f>VLOOKUP(B837,'PUBLIC &amp; PRIVATE'!D:H,3,FALSE)</f>
        <v>Gary</v>
      </c>
      <c r="E837" s="2" t="str">
        <f>VLOOKUP(C837,'PUBLIC &amp; PRIVATE'!E:I,4,FALSE)</f>
        <v>46407-1707</v>
      </c>
      <c r="F837" s="2"/>
      <c r="G837" s="2"/>
      <c r="H837" s="2"/>
      <c r="I837" s="4">
        <f t="shared" si="182"/>
        <v>0</v>
      </c>
      <c r="J837" s="13">
        <f t="shared" si="183"/>
        <v>0</v>
      </c>
      <c r="K837" s="13">
        <f t="shared" si="184"/>
        <v>0</v>
      </c>
      <c r="L837" s="2"/>
      <c r="M837" s="2"/>
      <c r="N837" s="2"/>
      <c r="O837" s="4">
        <f t="shared" si="185"/>
        <v>0</v>
      </c>
      <c r="P837" s="13">
        <f t="shared" si="186"/>
        <v>0</v>
      </c>
      <c r="Q837" s="13">
        <f t="shared" si="187"/>
        <v>0</v>
      </c>
      <c r="R837" s="2"/>
      <c r="S837" s="2"/>
      <c r="T837" s="2"/>
      <c r="U837" s="4">
        <f t="shared" si="188"/>
        <v>0</v>
      </c>
      <c r="V837" s="13">
        <f t="shared" si="189"/>
        <v>0</v>
      </c>
      <c r="W837" s="13">
        <f t="shared" si="190"/>
        <v>0</v>
      </c>
      <c r="X837" s="2"/>
      <c r="Y837" s="2"/>
      <c r="Z837" s="4">
        <f t="shared" si="191"/>
        <v>0</v>
      </c>
      <c r="AA837" s="13">
        <f t="shared" si="192"/>
        <v>0</v>
      </c>
      <c r="AB837" s="13">
        <f>Z837+AA837</f>
        <v>0</v>
      </c>
      <c r="AC837" s="2"/>
      <c r="AD837" s="2"/>
      <c r="AE837" s="4">
        <f t="shared" si="193"/>
        <v>0</v>
      </c>
      <c r="AF837" s="15">
        <f>AE837*0.1</f>
        <v>0</v>
      </c>
      <c r="AG837" s="22">
        <f>AE837+AF837</f>
        <v>0</v>
      </c>
      <c r="AH837" s="64">
        <f t="shared" si="194"/>
        <v>0</v>
      </c>
      <c r="AJ837">
        <f t="shared" si="195"/>
        <v>0</v>
      </c>
      <c r="AK837">
        <f>IF(W837&gt;0,2,IF(AB837&gt;0,2,IF(AG837&gt;0,2,0)))</f>
        <v>0</v>
      </c>
      <c r="AL837">
        <v>2</v>
      </c>
      <c r="AM837" s="64">
        <f>IF(W837&gt;0,VLOOKUP(B837,EnrollmentEthnicityFreeMealsSch!B:E,4,FALSE),0)/3</f>
        <v>0</v>
      </c>
    </row>
    <row r="838" spans="1:39" ht="15" customHeight="1">
      <c r="A838" t="str">
        <f>VLOOKUP(B838,'PUBLIC &amp; PRIVATE'!D:I,6,FALSE)</f>
        <v>4061</v>
      </c>
      <c r="B838" s="33" t="s">
        <v>824</v>
      </c>
      <c r="C838" s="2" t="str">
        <f>VLOOKUP(B838,'PUBLIC &amp; PRIVATE'!D:H,2,FALSE)</f>
        <v>1234 Cleveland St</v>
      </c>
      <c r="D838" s="2" t="str">
        <f>VLOOKUP(B838,'PUBLIC &amp; PRIVATE'!D:H,3,FALSE)</f>
        <v>Gary</v>
      </c>
      <c r="E838" s="2" t="str">
        <f>VLOOKUP(C838,'PUBLIC &amp; PRIVATE'!E:I,4,FALSE)</f>
        <v>46404-2489</v>
      </c>
      <c r="F838" s="2">
        <v>100</v>
      </c>
      <c r="G838" s="2">
        <v>81</v>
      </c>
      <c r="H838" s="2">
        <v>75</v>
      </c>
      <c r="I838" s="4">
        <f t="shared" si="182"/>
        <v>256</v>
      </c>
      <c r="J838" s="13">
        <f t="shared" si="183"/>
        <v>25.6</v>
      </c>
      <c r="K838" s="13">
        <f t="shared" si="184"/>
        <v>281.60000000000002</v>
      </c>
      <c r="L838" s="2">
        <v>98</v>
      </c>
      <c r="M838" s="2">
        <v>86</v>
      </c>
      <c r="N838" s="2">
        <v>88</v>
      </c>
      <c r="O838" s="4">
        <f t="shared" si="185"/>
        <v>272</v>
      </c>
      <c r="P838" s="13">
        <f t="shared" si="186"/>
        <v>27.200000000000003</v>
      </c>
      <c r="Q838" s="13">
        <f t="shared" si="187"/>
        <v>299.2</v>
      </c>
      <c r="R838" s="2">
        <v>86</v>
      </c>
      <c r="S838" s="2"/>
      <c r="T838" s="2"/>
      <c r="U838" s="4">
        <f t="shared" si="188"/>
        <v>86</v>
      </c>
      <c r="V838" s="13">
        <f t="shared" si="189"/>
        <v>8.6</v>
      </c>
      <c r="W838" s="13">
        <f t="shared" si="190"/>
        <v>94.6</v>
      </c>
      <c r="X838" s="2"/>
      <c r="Y838" s="2"/>
      <c r="Z838" s="4">
        <f t="shared" si="191"/>
        <v>0</v>
      </c>
      <c r="AA838" s="13">
        <f t="shared" si="192"/>
        <v>0</v>
      </c>
      <c r="AB838" s="13">
        <f>Z838+AA838</f>
        <v>0</v>
      </c>
      <c r="AC838" s="2"/>
      <c r="AD838" s="2"/>
      <c r="AE838" s="4">
        <f t="shared" si="193"/>
        <v>0</v>
      </c>
      <c r="AF838" s="15">
        <f>AE838*0.1</f>
        <v>0</v>
      </c>
      <c r="AG838" s="22">
        <f>AE838+AF838</f>
        <v>0</v>
      </c>
      <c r="AH838" s="64">
        <f t="shared" si="194"/>
        <v>0</v>
      </c>
      <c r="AJ838">
        <f t="shared" si="195"/>
        <v>0</v>
      </c>
      <c r="AK838">
        <f>IF(W838&gt;0,2,IF(AB838&gt;0,2,IF(AG838&gt;0,2,0)))</f>
        <v>2</v>
      </c>
      <c r="AL838">
        <v>2</v>
      </c>
      <c r="AM838" s="64">
        <f>IF(W838&gt;0,VLOOKUP(B838,EnrollmentEthnicityFreeMealsSch!B:E,4,FALSE),0)/3</f>
        <v>144.33333333333334</v>
      </c>
    </row>
    <row r="839" spans="1:39" ht="15" customHeight="1">
      <c r="A839" t="str">
        <f>VLOOKUP(B839,'PUBLIC &amp; PRIVATE'!D:I,6,FALSE)</f>
        <v>4086</v>
      </c>
      <c r="B839" s="33" t="s">
        <v>825</v>
      </c>
      <c r="C839" s="2" t="str">
        <f>VLOOKUP(B839,'PUBLIC &amp; PRIVATE'!D:H,2,FALSE)</f>
        <v>1110 W 21st Ave</v>
      </c>
      <c r="D839" s="2" t="str">
        <f>VLOOKUP(B839,'PUBLIC &amp; PRIVATE'!D:H,3,FALSE)</f>
        <v>Gary</v>
      </c>
      <c r="E839" s="2" t="str">
        <f>VLOOKUP(C839,'PUBLIC &amp; PRIVATE'!E:I,4,FALSE)</f>
        <v>46407-2415</v>
      </c>
      <c r="F839" s="2">
        <v>52</v>
      </c>
      <c r="G839" s="2">
        <v>59</v>
      </c>
      <c r="H839" s="2">
        <v>47</v>
      </c>
      <c r="I839" s="4">
        <f t="shared" si="182"/>
        <v>158</v>
      </c>
      <c r="J839" s="13">
        <f t="shared" si="183"/>
        <v>15.8</v>
      </c>
      <c r="K839" s="13">
        <f t="shared" si="184"/>
        <v>173.8</v>
      </c>
      <c r="L839" s="2">
        <v>58</v>
      </c>
      <c r="M839" s="2">
        <v>51</v>
      </c>
      <c r="N839" s="2">
        <v>51</v>
      </c>
      <c r="O839" s="4">
        <f t="shared" si="185"/>
        <v>160</v>
      </c>
      <c r="P839" s="13">
        <f t="shared" si="186"/>
        <v>16</v>
      </c>
      <c r="Q839" s="13">
        <f t="shared" si="187"/>
        <v>176</v>
      </c>
      <c r="R839" s="2">
        <v>47</v>
      </c>
      <c r="S839" s="2">
        <v>22</v>
      </c>
      <c r="T839" s="2">
        <v>36</v>
      </c>
      <c r="U839" s="4">
        <f t="shared" si="188"/>
        <v>105</v>
      </c>
      <c r="V839" s="13">
        <f t="shared" si="189"/>
        <v>10.5</v>
      </c>
      <c r="W839" s="13">
        <f t="shared" si="190"/>
        <v>115.5</v>
      </c>
      <c r="X839" s="2"/>
      <c r="Y839" s="2"/>
      <c r="Z839" s="4">
        <f t="shared" si="191"/>
        <v>0</v>
      </c>
      <c r="AA839" s="13">
        <f t="shared" si="192"/>
        <v>0</v>
      </c>
      <c r="AB839" s="13">
        <f>Z839+AA839</f>
        <v>0</v>
      </c>
      <c r="AC839" s="2"/>
      <c r="AD839" s="2"/>
      <c r="AE839" s="4">
        <f t="shared" si="193"/>
        <v>0</v>
      </c>
      <c r="AF839" s="15">
        <f>AE839*0.1</f>
        <v>0</v>
      </c>
      <c r="AG839" s="22">
        <f>AE839+AF839</f>
        <v>0</v>
      </c>
      <c r="AH839" s="64">
        <f t="shared" si="194"/>
        <v>0</v>
      </c>
      <c r="AJ839">
        <f t="shared" si="195"/>
        <v>0</v>
      </c>
      <c r="AK839">
        <f>IF(W839&gt;0,2,IF(AB839&gt;0,2,IF(AG839&gt;0,2,0)))</f>
        <v>2</v>
      </c>
      <c r="AL839">
        <v>2</v>
      </c>
      <c r="AM839" s="64">
        <f>IF(W839&gt;0,VLOOKUP(B839,EnrollmentEthnicityFreeMealsSch!B:E,4,FALSE),0)/3</f>
        <v>109.33333333333333</v>
      </c>
    </row>
    <row r="840" spans="1:39" ht="15" customHeight="1">
      <c r="A840" t="str">
        <f>VLOOKUP(B840,'PUBLIC &amp; PRIVATE'!D:I,6,FALSE)</f>
        <v>4105</v>
      </c>
      <c r="B840" s="33" t="s">
        <v>826</v>
      </c>
      <c r="C840" s="2" t="str">
        <f>VLOOKUP(B840,'PUBLIC &amp; PRIVATE'!D:H,2,FALSE)</f>
        <v>4621 Georgia St</v>
      </c>
      <c r="D840" s="2" t="str">
        <f>VLOOKUP(B840,'PUBLIC &amp; PRIVATE'!D:H,3,FALSE)</f>
        <v>Gary</v>
      </c>
      <c r="E840" s="2" t="str">
        <f>VLOOKUP(C840,'PUBLIC &amp; PRIVATE'!E:I,4,FALSE)</f>
        <v>46409-2598</v>
      </c>
      <c r="F840" s="2">
        <v>58</v>
      </c>
      <c r="G840" s="2">
        <v>42</v>
      </c>
      <c r="H840" s="2">
        <v>37</v>
      </c>
      <c r="I840" s="4">
        <f t="shared" si="182"/>
        <v>137</v>
      </c>
      <c r="J840" s="13">
        <f t="shared" si="183"/>
        <v>13.700000000000001</v>
      </c>
      <c r="K840" s="13">
        <f t="shared" si="184"/>
        <v>150.69999999999999</v>
      </c>
      <c r="L840" s="2">
        <v>36</v>
      </c>
      <c r="M840" s="2">
        <v>52</v>
      </c>
      <c r="N840" s="2">
        <v>52</v>
      </c>
      <c r="O840" s="4">
        <f t="shared" si="185"/>
        <v>140</v>
      </c>
      <c r="P840" s="13">
        <f t="shared" si="186"/>
        <v>14</v>
      </c>
      <c r="Q840" s="13">
        <f t="shared" si="187"/>
        <v>154</v>
      </c>
      <c r="R840" s="2">
        <v>56</v>
      </c>
      <c r="S840" s="2">
        <v>81</v>
      </c>
      <c r="T840" s="2">
        <v>60</v>
      </c>
      <c r="U840" s="4">
        <f t="shared" si="188"/>
        <v>197</v>
      </c>
      <c r="V840" s="13">
        <f t="shared" si="189"/>
        <v>19.700000000000003</v>
      </c>
      <c r="W840" s="13">
        <f t="shared" si="190"/>
        <v>216.7</v>
      </c>
      <c r="X840" s="2"/>
      <c r="Y840" s="2"/>
      <c r="Z840" s="4">
        <f t="shared" si="191"/>
        <v>0</v>
      </c>
      <c r="AA840" s="13">
        <f t="shared" si="192"/>
        <v>0</v>
      </c>
      <c r="AB840" s="13">
        <f>Z840+AA840</f>
        <v>0</v>
      </c>
      <c r="AC840" s="2"/>
      <c r="AD840" s="2"/>
      <c r="AE840" s="4">
        <f t="shared" si="193"/>
        <v>0</v>
      </c>
      <c r="AF840" s="15">
        <f>AE840*0.1</f>
        <v>0</v>
      </c>
      <c r="AG840" s="22">
        <f>AE840+AF840</f>
        <v>0</v>
      </c>
      <c r="AH840" s="64">
        <f t="shared" si="194"/>
        <v>0</v>
      </c>
      <c r="AJ840">
        <f t="shared" si="195"/>
        <v>0</v>
      </c>
      <c r="AK840">
        <f>IF(W840&gt;0,2,IF(AB840&gt;0,2,IF(AG840&gt;0,2,0)))</f>
        <v>2</v>
      </c>
      <c r="AL840">
        <v>2</v>
      </c>
      <c r="AM840" s="64">
        <f>IF(W840&gt;0,VLOOKUP(B840,EnrollmentEthnicityFreeMealsSch!B:E,4,FALSE),0)/3</f>
        <v>113</v>
      </c>
    </row>
    <row r="841" spans="1:39" ht="15" customHeight="1">
      <c r="A841" t="str">
        <f>VLOOKUP(B841,'PUBLIC &amp; PRIVATE'!D:I,6,FALSE)</f>
        <v>4121</v>
      </c>
      <c r="B841" s="33" t="s">
        <v>827</v>
      </c>
      <c r="C841" s="2" t="str">
        <f>VLOOKUP(B841,'PUBLIC &amp; PRIVATE'!D:H,2,FALSE)</f>
        <v>6401 Hemlock Ave</v>
      </c>
      <c r="D841" s="2" t="str">
        <f>VLOOKUP(B841,'PUBLIC &amp; PRIVATE'!D:H,3,FALSE)</f>
        <v>Gary</v>
      </c>
      <c r="E841" s="2" t="str">
        <f>VLOOKUP(C841,'PUBLIC &amp; PRIVATE'!E:I,4,FALSE)</f>
        <v>46403-1170</v>
      </c>
      <c r="F841" s="2">
        <v>56</v>
      </c>
      <c r="G841" s="2">
        <v>35</v>
      </c>
      <c r="H841" s="2">
        <v>53</v>
      </c>
      <c r="I841" s="4">
        <f t="shared" si="182"/>
        <v>144</v>
      </c>
      <c r="J841" s="13">
        <f t="shared" si="183"/>
        <v>14.4</v>
      </c>
      <c r="K841" s="13">
        <f t="shared" si="184"/>
        <v>158.4</v>
      </c>
      <c r="L841" s="2">
        <v>54</v>
      </c>
      <c r="M841" s="2">
        <v>57</v>
      </c>
      <c r="N841" s="2">
        <v>52</v>
      </c>
      <c r="O841" s="4">
        <f t="shared" si="185"/>
        <v>163</v>
      </c>
      <c r="P841" s="13">
        <f t="shared" si="186"/>
        <v>16.3</v>
      </c>
      <c r="Q841" s="13">
        <f t="shared" si="187"/>
        <v>179.3</v>
      </c>
      <c r="R841" s="2">
        <v>44</v>
      </c>
      <c r="S841" s="2"/>
      <c r="T841" s="2"/>
      <c r="U841" s="4">
        <f t="shared" si="188"/>
        <v>44</v>
      </c>
      <c r="V841" s="13">
        <f t="shared" si="189"/>
        <v>4.4000000000000004</v>
      </c>
      <c r="W841" s="13">
        <f t="shared" si="190"/>
        <v>48.4</v>
      </c>
      <c r="X841" s="2"/>
      <c r="Y841" s="2"/>
      <c r="Z841" s="4">
        <f t="shared" si="191"/>
        <v>0</v>
      </c>
      <c r="AA841" s="13">
        <f t="shared" si="192"/>
        <v>0</v>
      </c>
      <c r="AB841" s="13">
        <f>Z841+AA841</f>
        <v>0</v>
      </c>
      <c r="AC841" s="2"/>
      <c r="AD841" s="2"/>
      <c r="AE841" s="4">
        <f t="shared" si="193"/>
        <v>0</v>
      </c>
      <c r="AF841" s="15">
        <f>AE841*0.1</f>
        <v>0</v>
      </c>
      <c r="AG841" s="22">
        <f>AE841+AF841</f>
        <v>0</v>
      </c>
      <c r="AH841" s="64">
        <f t="shared" si="194"/>
        <v>0</v>
      </c>
      <c r="AJ841">
        <f t="shared" si="195"/>
        <v>0</v>
      </c>
      <c r="AK841">
        <f>IF(W841&gt;0,2,IF(AB841&gt;0,2,IF(AG841&gt;0,2,0)))</f>
        <v>2</v>
      </c>
      <c r="AL841">
        <v>2</v>
      </c>
      <c r="AM841" s="64">
        <f>IF(W841&gt;0,VLOOKUP(B841,EnrollmentEthnicityFreeMealsSch!B:E,4,FALSE),0)/3</f>
        <v>86.333333333333329</v>
      </c>
    </row>
    <row r="842" spans="1:39" ht="15" customHeight="1">
      <c r="A842" t="str">
        <f>VLOOKUP(B842,'PUBLIC &amp; PRIVATE'!D:I,6,FALSE)</f>
        <v>4155</v>
      </c>
      <c r="B842" s="33" t="s">
        <v>828</v>
      </c>
      <c r="C842" s="2" t="str">
        <f>VLOOKUP(B842,'PUBLIC &amp; PRIVATE'!D:H,2,FALSE)</f>
        <v>5002 Madison St</v>
      </c>
      <c r="D842" s="2" t="str">
        <f>VLOOKUP(B842,'PUBLIC &amp; PRIVATE'!D:H,3,FALSE)</f>
        <v>Gary</v>
      </c>
      <c r="E842" s="2" t="str">
        <f>VLOOKUP(C842,'PUBLIC &amp; PRIVATE'!E:I,4,FALSE)</f>
        <v>46408-0000</v>
      </c>
      <c r="F842" s="2">
        <v>74</v>
      </c>
      <c r="G842" s="2">
        <v>70</v>
      </c>
      <c r="H842" s="2">
        <v>80</v>
      </c>
      <c r="I842" s="4">
        <f t="shared" si="182"/>
        <v>224</v>
      </c>
      <c r="J842" s="13">
        <f t="shared" si="183"/>
        <v>22.400000000000002</v>
      </c>
      <c r="K842" s="13">
        <f t="shared" si="184"/>
        <v>246.4</v>
      </c>
      <c r="L842" s="2">
        <v>87</v>
      </c>
      <c r="M842" s="2">
        <v>78</v>
      </c>
      <c r="N842" s="2">
        <v>79</v>
      </c>
      <c r="O842" s="4">
        <f t="shared" si="185"/>
        <v>244</v>
      </c>
      <c r="P842" s="13">
        <f t="shared" si="186"/>
        <v>24.400000000000002</v>
      </c>
      <c r="Q842" s="13">
        <f t="shared" si="187"/>
        <v>268.39999999999998</v>
      </c>
      <c r="R842" s="2">
        <v>74</v>
      </c>
      <c r="S842" s="2"/>
      <c r="T842" s="2"/>
      <c r="U842" s="4">
        <f t="shared" si="188"/>
        <v>74</v>
      </c>
      <c r="V842" s="13">
        <f t="shared" si="189"/>
        <v>7.4</v>
      </c>
      <c r="W842" s="13">
        <f t="shared" si="190"/>
        <v>81.400000000000006</v>
      </c>
      <c r="X842" s="2"/>
      <c r="Y842" s="2"/>
      <c r="Z842" s="4">
        <f t="shared" si="191"/>
        <v>0</v>
      </c>
      <c r="AA842" s="13">
        <f t="shared" si="192"/>
        <v>0</v>
      </c>
      <c r="AB842" s="13">
        <f>Z842+AA842</f>
        <v>0</v>
      </c>
      <c r="AC842" s="2"/>
      <c r="AD842" s="2"/>
      <c r="AE842" s="4">
        <f t="shared" si="193"/>
        <v>0</v>
      </c>
      <c r="AF842" s="15">
        <f>AE842*0.1</f>
        <v>0</v>
      </c>
      <c r="AG842" s="22">
        <f>AE842+AF842</f>
        <v>0</v>
      </c>
      <c r="AH842" s="64">
        <f t="shared" si="194"/>
        <v>0</v>
      </c>
      <c r="AJ842">
        <f t="shared" si="195"/>
        <v>0</v>
      </c>
      <c r="AK842">
        <f>IF(W842&gt;0,2,IF(AB842&gt;0,2,IF(AG842&gt;0,2,0)))</f>
        <v>2</v>
      </c>
      <c r="AL842">
        <v>2</v>
      </c>
      <c r="AM842" s="64">
        <f>IF(W842&gt;0,VLOOKUP(B842,EnrollmentEthnicityFreeMealsSch!B:E,4,FALSE),0)/3</f>
        <v>129.33333333333334</v>
      </c>
    </row>
    <row r="843" spans="1:39" ht="15" customHeight="1">
      <c r="A843" t="str">
        <f>VLOOKUP(B843,'PUBLIC &amp; PRIVATE'!D:I,6,FALSE)</f>
        <v>4163</v>
      </c>
      <c r="B843" s="33" t="s">
        <v>829</v>
      </c>
      <c r="C843" s="2" t="str">
        <f>VLOOKUP(B843,'PUBLIC &amp; PRIVATE'!D:H,2,FALSE)</f>
        <v>9th &amp; Gerry St</v>
      </c>
      <c r="D843" s="2" t="str">
        <f>VLOOKUP(B843,'PUBLIC &amp; PRIVATE'!D:H,3,FALSE)</f>
        <v>Gary</v>
      </c>
      <c r="E843" s="2" t="str">
        <f>VLOOKUP(C843,'PUBLIC &amp; PRIVATE'!E:I,4,FALSE)</f>
        <v>46406-0000</v>
      </c>
      <c r="F843" s="2"/>
      <c r="G843" s="2"/>
      <c r="H843" s="2"/>
      <c r="I843" s="4">
        <f t="shared" si="182"/>
        <v>0</v>
      </c>
      <c r="J843" s="13">
        <f t="shared" si="183"/>
        <v>0</v>
      </c>
      <c r="K843" s="13">
        <f t="shared" si="184"/>
        <v>0</v>
      </c>
      <c r="L843" s="2"/>
      <c r="M843" s="2"/>
      <c r="N843" s="2"/>
      <c r="O843" s="4">
        <f t="shared" si="185"/>
        <v>0</v>
      </c>
      <c r="P843" s="13">
        <f t="shared" si="186"/>
        <v>0</v>
      </c>
      <c r="Q843" s="13">
        <f t="shared" si="187"/>
        <v>0</v>
      </c>
      <c r="R843" s="2"/>
      <c r="S843" s="2"/>
      <c r="T843" s="2"/>
      <c r="U843" s="4">
        <f t="shared" si="188"/>
        <v>0</v>
      </c>
      <c r="V843" s="13">
        <f t="shared" si="189"/>
        <v>0</v>
      </c>
      <c r="W843" s="13">
        <f t="shared" si="190"/>
        <v>0</v>
      </c>
      <c r="X843" s="2">
        <v>191</v>
      </c>
      <c r="Y843" s="2">
        <v>201</v>
      </c>
      <c r="Z843" s="4">
        <f t="shared" si="191"/>
        <v>392</v>
      </c>
      <c r="AA843" s="13">
        <f t="shared" si="192"/>
        <v>39.200000000000003</v>
      </c>
      <c r="AB843" s="13">
        <f>Z843+AA843</f>
        <v>431.2</v>
      </c>
      <c r="AC843" s="2">
        <v>187</v>
      </c>
      <c r="AD843" s="2">
        <v>175</v>
      </c>
      <c r="AE843" s="4">
        <f t="shared" si="193"/>
        <v>362</v>
      </c>
      <c r="AF843" s="15">
        <f>AE843*0.1</f>
        <v>36.200000000000003</v>
      </c>
      <c r="AG843" s="22">
        <f>AE843+AF843</f>
        <v>398.2</v>
      </c>
      <c r="AH843" s="64">
        <f t="shared" si="194"/>
        <v>79.64</v>
      </c>
      <c r="AJ843">
        <f t="shared" si="195"/>
        <v>1</v>
      </c>
      <c r="AK843">
        <f>IF(W843&gt;0,2,IF(AB843&gt;0,2,IF(AG843&gt;0,2,0)))</f>
        <v>2</v>
      </c>
      <c r="AL843">
        <v>2</v>
      </c>
      <c r="AM843" s="64">
        <f>IF(W843&gt;0,VLOOKUP(B843,EnrollmentEthnicityFreeMealsSch!B:E,4,FALSE),0)/3</f>
        <v>0</v>
      </c>
    </row>
    <row r="844" spans="1:39" ht="15" customHeight="1">
      <c r="A844" t="str">
        <f>VLOOKUP(B844,'PUBLIC &amp; PRIVATE'!D:I,6,FALSE)</f>
        <v>4168</v>
      </c>
      <c r="B844" s="33" t="s">
        <v>830</v>
      </c>
      <c r="C844" s="2" t="str">
        <f>VLOOKUP(B844,'PUBLIC &amp; PRIVATE'!D:H,2,FALSE)</f>
        <v>210 N Grand Blvd</v>
      </c>
      <c r="D844" s="2" t="str">
        <f>VLOOKUP(B844,'PUBLIC &amp; PRIVATE'!D:H,3,FALSE)</f>
        <v>Gary</v>
      </c>
      <c r="E844" s="2" t="str">
        <f>VLOOKUP(C844,'PUBLIC &amp; PRIVATE'!E:I,4,FALSE)</f>
        <v>46403</v>
      </c>
      <c r="F844" s="2"/>
      <c r="G844" s="2"/>
      <c r="H844" s="2"/>
      <c r="I844" s="4">
        <f t="shared" si="182"/>
        <v>0</v>
      </c>
      <c r="J844" s="13">
        <f t="shared" si="183"/>
        <v>0</v>
      </c>
      <c r="K844" s="13">
        <f t="shared" si="184"/>
        <v>0</v>
      </c>
      <c r="L844" s="2"/>
      <c r="M844" s="2"/>
      <c r="N844" s="2"/>
      <c r="O844" s="4">
        <f t="shared" si="185"/>
        <v>0</v>
      </c>
      <c r="P844" s="13">
        <f t="shared" si="186"/>
        <v>0</v>
      </c>
      <c r="Q844" s="13">
        <f t="shared" si="187"/>
        <v>0</v>
      </c>
      <c r="R844" s="2">
        <v>25</v>
      </c>
      <c r="S844" s="2">
        <v>141</v>
      </c>
      <c r="T844" s="2">
        <v>82</v>
      </c>
      <c r="U844" s="4">
        <f t="shared" si="188"/>
        <v>248</v>
      </c>
      <c r="V844" s="13">
        <f t="shared" si="189"/>
        <v>24.8</v>
      </c>
      <c r="W844" s="13">
        <f t="shared" si="190"/>
        <v>272.8</v>
      </c>
      <c r="X844" s="2">
        <v>63</v>
      </c>
      <c r="Y844" s="2">
        <v>73</v>
      </c>
      <c r="Z844" s="4">
        <f t="shared" si="191"/>
        <v>136</v>
      </c>
      <c r="AA844" s="13">
        <f t="shared" si="192"/>
        <v>13.600000000000001</v>
      </c>
      <c r="AB844" s="13">
        <f>Z844+AA844</f>
        <v>149.6</v>
      </c>
      <c r="AC844" s="2">
        <v>80</v>
      </c>
      <c r="AD844" s="2">
        <v>62</v>
      </c>
      <c r="AE844" s="4">
        <f t="shared" si="193"/>
        <v>142</v>
      </c>
      <c r="AF844" s="15">
        <f>AE844*0.1</f>
        <v>14.200000000000001</v>
      </c>
      <c r="AG844" s="22">
        <f>AE844+AF844</f>
        <v>156.19999999999999</v>
      </c>
      <c r="AH844" s="64">
        <f t="shared" si="194"/>
        <v>31.24</v>
      </c>
      <c r="AJ844">
        <f t="shared" si="195"/>
        <v>1</v>
      </c>
      <c r="AK844">
        <f>IF(W844&gt;0,2,IF(AB844&gt;0,2,IF(AG844&gt;0,2,0)))</f>
        <v>2</v>
      </c>
      <c r="AL844">
        <v>2</v>
      </c>
      <c r="AM844" s="64">
        <f>IF(W844&gt;0,VLOOKUP(B844,EnrollmentEthnicityFreeMealsSch!B:E,4,FALSE),0)/3</f>
        <v>139.33333333333334</v>
      </c>
    </row>
    <row r="845" spans="1:39" ht="15" customHeight="1">
      <c r="A845" t="str">
        <f>VLOOKUP(B845,'PUBLIC &amp; PRIVATE'!D:I,6,FALSE)</f>
        <v>4169</v>
      </c>
      <c r="B845" s="33" t="s">
        <v>831</v>
      </c>
      <c r="C845" s="2" t="str">
        <f>VLOOKUP(B845,'PUBLIC &amp; PRIVATE'!D:H,2,FALSE)</f>
        <v>1320 E 19th Ave</v>
      </c>
      <c r="D845" s="2" t="str">
        <f>VLOOKUP(B845,'PUBLIC &amp; PRIVATE'!D:H,3,FALSE)</f>
        <v>Gary</v>
      </c>
      <c r="E845" s="2" t="str">
        <f>VLOOKUP(C845,'PUBLIC &amp; PRIVATE'!E:I,4,FALSE)</f>
        <v>46407-3727</v>
      </c>
      <c r="F845" s="2">
        <v>89</v>
      </c>
      <c r="G845" s="2">
        <v>86</v>
      </c>
      <c r="H845" s="2">
        <v>73</v>
      </c>
      <c r="I845" s="4">
        <f t="shared" si="182"/>
        <v>248</v>
      </c>
      <c r="J845" s="13">
        <f t="shared" si="183"/>
        <v>24.8</v>
      </c>
      <c r="K845" s="13">
        <f t="shared" si="184"/>
        <v>272.8</v>
      </c>
      <c r="L845" s="2">
        <v>90</v>
      </c>
      <c r="M845" s="2">
        <v>74</v>
      </c>
      <c r="N845" s="2">
        <v>77</v>
      </c>
      <c r="O845" s="4">
        <f t="shared" si="185"/>
        <v>241</v>
      </c>
      <c r="P845" s="13">
        <f t="shared" si="186"/>
        <v>24.1</v>
      </c>
      <c r="Q845" s="13">
        <f t="shared" si="187"/>
        <v>265.10000000000002</v>
      </c>
      <c r="R845" s="2">
        <v>70</v>
      </c>
      <c r="S845" s="2"/>
      <c r="T845" s="2"/>
      <c r="U845" s="4">
        <f t="shared" si="188"/>
        <v>70</v>
      </c>
      <c r="V845" s="13">
        <f t="shared" si="189"/>
        <v>7</v>
      </c>
      <c r="W845" s="13">
        <f t="shared" si="190"/>
        <v>77</v>
      </c>
      <c r="X845" s="2"/>
      <c r="Y845" s="2"/>
      <c r="Z845" s="4">
        <f t="shared" si="191"/>
        <v>0</v>
      </c>
      <c r="AA845" s="13">
        <f t="shared" si="192"/>
        <v>0</v>
      </c>
      <c r="AB845" s="13">
        <f>Z845+AA845</f>
        <v>0</v>
      </c>
      <c r="AC845" s="2"/>
      <c r="AD845" s="2"/>
      <c r="AE845" s="4">
        <f t="shared" si="193"/>
        <v>0</v>
      </c>
      <c r="AF845" s="15">
        <f>AE845*0.1</f>
        <v>0</v>
      </c>
      <c r="AG845" s="22">
        <f>AE845+AF845</f>
        <v>0</v>
      </c>
      <c r="AH845" s="64">
        <f t="shared" si="194"/>
        <v>0</v>
      </c>
      <c r="AJ845">
        <f t="shared" si="195"/>
        <v>0</v>
      </c>
      <c r="AK845">
        <f>IF(W845&gt;0,2,IF(AB845&gt;0,2,IF(AG845&gt;0,2,0)))</f>
        <v>2</v>
      </c>
      <c r="AL845">
        <v>2</v>
      </c>
      <c r="AM845" s="64">
        <f>IF(W845&gt;0,VLOOKUP(B845,EnrollmentEthnicityFreeMealsSch!B:E,4,FALSE),0)/3</f>
        <v>151</v>
      </c>
    </row>
    <row r="846" spans="1:39" ht="15" customHeight="1">
      <c r="A846" t="str">
        <f>VLOOKUP(B846,'PUBLIC &amp; PRIVATE'!D:I,6,FALSE)</f>
        <v>4171</v>
      </c>
      <c r="B846" s="33" t="s">
        <v>832</v>
      </c>
      <c r="C846" s="2" t="str">
        <f>VLOOKUP(B846,'PUBLIC &amp; PRIVATE'!D:H,2,FALSE)</f>
        <v>601 N Lillian St</v>
      </c>
      <c r="D846" s="2" t="str">
        <f>VLOOKUP(B846,'PUBLIC &amp; PRIVATE'!D:H,3,FALSE)</f>
        <v>Griffith</v>
      </c>
      <c r="E846" s="2" t="str">
        <f>VLOOKUP(C846,'PUBLIC &amp; PRIVATE'!E:I,4,FALSE)</f>
        <v>46319-2697</v>
      </c>
      <c r="F846" s="2">
        <v>54</v>
      </c>
      <c r="G846" s="2">
        <v>71</v>
      </c>
      <c r="H846" s="2">
        <v>68</v>
      </c>
      <c r="I846" s="4">
        <f t="shared" si="182"/>
        <v>193</v>
      </c>
      <c r="J846" s="13">
        <f t="shared" si="183"/>
        <v>19.3</v>
      </c>
      <c r="K846" s="13">
        <f t="shared" si="184"/>
        <v>212.3</v>
      </c>
      <c r="L846" s="2">
        <v>72</v>
      </c>
      <c r="M846" s="2">
        <v>75</v>
      </c>
      <c r="N846" s="2">
        <v>70</v>
      </c>
      <c r="O846" s="4">
        <f t="shared" si="185"/>
        <v>217</v>
      </c>
      <c r="P846" s="13">
        <f t="shared" si="186"/>
        <v>21.700000000000003</v>
      </c>
      <c r="Q846" s="13">
        <f t="shared" si="187"/>
        <v>238.7</v>
      </c>
      <c r="R846" s="2">
        <v>70</v>
      </c>
      <c r="S846" s="2"/>
      <c r="T846" s="2"/>
      <c r="U846" s="4">
        <f t="shared" si="188"/>
        <v>70</v>
      </c>
      <c r="V846" s="13">
        <f t="shared" si="189"/>
        <v>7</v>
      </c>
      <c r="W846" s="13">
        <f t="shared" si="190"/>
        <v>77</v>
      </c>
      <c r="X846" s="2"/>
      <c r="Y846" s="2"/>
      <c r="Z846" s="4">
        <f t="shared" si="191"/>
        <v>0</v>
      </c>
      <c r="AA846" s="13">
        <f t="shared" si="192"/>
        <v>0</v>
      </c>
      <c r="AB846" s="13">
        <f>Z846+AA846</f>
        <v>0</v>
      </c>
      <c r="AC846" s="2"/>
      <c r="AD846" s="2"/>
      <c r="AE846" s="4">
        <f t="shared" si="193"/>
        <v>0</v>
      </c>
      <c r="AF846" s="15">
        <f>AE846*0.1</f>
        <v>0</v>
      </c>
      <c r="AG846" s="22">
        <f>AE846+AF846</f>
        <v>0</v>
      </c>
      <c r="AH846" s="64">
        <f t="shared" si="194"/>
        <v>0</v>
      </c>
      <c r="AJ846">
        <f t="shared" si="195"/>
        <v>0</v>
      </c>
      <c r="AK846">
        <f>IF(W846&gt;0,2,IF(AB846&gt;0,2,IF(AG846&gt;0,2,0)))</f>
        <v>2</v>
      </c>
      <c r="AL846">
        <v>2</v>
      </c>
      <c r="AM846" s="64">
        <f>IF(W846&gt;0,VLOOKUP(B846,EnrollmentEthnicityFreeMealsSch!B:E,4,FALSE),0)/3</f>
        <v>68.666666666666671</v>
      </c>
    </row>
    <row r="847" spans="1:39" ht="15" customHeight="1">
      <c r="A847" t="str">
        <f>VLOOKUP(B847,'PUBLIC &amp; PRIVATE'!D:I,6,FALSE)</f>
        <v>4173</v>
      </c>
      <c r="B847" s="33" t="s">
        <v>833</v>
      </c>
      <c r="C847" s="2" t="str">
        <f>VLOOKUP(B847,'PUBLIC &amp; PRIVATE'!D:H,2,FALSE)</f>
        <v>600 N Wiggs St</v>
      </c>
      <c r="D847" s="2" t="str">
        <f>VLOOKUP(B847,'PUBLIC &amp; PRIVATE'!D:H,3,FALSE)</f>
        <v>Griffith</v>
      </c>
      <c r="E847" s="2" t="str">
        <f>VLOOKUP(C847,'PUBLIC &amp; PRIVATE'!E:I,4,FALSE)</f>
        <v>46319-2095</v>
      </c>
      <c r="F847" s="2"/>
      <c r="G847" s="2"/>
      <c r="H847" s="2"/>
      <c r="I847" s="4">
        <f t="shared" si="182"/>
        <v>0</v>
      </c>
      <c r="J847" s="13">
        <f t="shared" si="183"/>
        <v>0</v>
      </c>
      <c r="K847" s="13">
        <f t="shared" si="184"/>
        <v>0</v>
      </c>
      <c r="L847" s="2"/>
      <c r="M847" s="2"/>
      <c r="N847" s="2"/>
      <c r="O847" s="4">
        <f t="shared" si="185"/>
        <v>0</v>
      </c>
      <c r="P847" s="13">
        <f t="shared" si="186"/>
        <v>0</v>
      </c>
      <c r="Q847" s="13">
        <f t="shared" si="187"/>
        <v>0</v>
      </c>
      <c r="R847" s="2"/>
      <c r="S847" s="2"/>
      <c r="T847" s="2"/>
      <c r="U847" s="4">
        <f t="shared" si="188"/>
        <v>0</v>
      </c>
      <c r="V847" s="13">
        <f t="shared" si="189"/>
        <v>0</v>
      </c>
      <c r="W847" s="13">
        <f t="shared" si="190"/>
        <v>0</v>
      </c>
      <c r="X847" s="2">
        <v>189</v>
      </c>
      <c r="Y847" s="2">
        <v>186</v>
      </c>
      <c r="Z847" s="4">
        <f t="shared" si="191"/>
        <v>375</v>
      </c>
      <c r="AA847" s="13">
        <f t="shared" si="192"/>
        <v>37.5</v>
      </c>
      <c r="AB847" s="13">
        <f>Z847+AA847</f>
        <v>412.5</v>
      </c>
      <c r="AC847" s="2">
        <v>217</v>
      </c>
      <c r="AD847" s="2">
        <v>190</v>
      </c>
      <c r="AE847" s="4">
        <f t="shared" si="193"/>
        <v>407</v>
      </c>
      <c r="AF847" s="15">
        <f>AE847*0.1</f>
        <v>40.700000000000003</v>
      </c>
      <c r="AG847" s="22">
        <f>AE847+AF847</f>
        <v>447.7</v>
      </c>
      <c r="AH847" s="64">
        <f t="shared" si="194"/>
        <v>89.54</v>
      </c>
      <c r="AJ847">
        <f t="shared" si="195"/>
        <v>1</v>
      </c>
      <c r="AK847">
        <f>IF(W847&gt;0,2,IF(AB847&gt;0,2,IF(AG847&gt;0,2,0)))</f>
        <v>2</v>
      </c>
      <c r="AL847">
        <v>2</v>
      </c>
      <c r="AM847" s="64">
        <f>IF(W847&gt;0,VLOOKUP(B847,EnrollmentEthnicityFreeMealsSch!B:E,4,FALSE),0)/3</f>
        <v>0</v>
      </c>
    </row>
    <row r="848" spans="1:39" ht="15" customHeight="1">
      <c r="A848" t="str">
        <f>VLOOKUP(B848,'PUBLIC &amp; PRIVATE'!D:I,6,FALSE)</f>
        <v>4177</v>
      </c>
      <c r="B848" s="33" t="s">
        <v>834</v>
      </c>
      <c r="C848" s="2" t="str">
        <f>VLOOKUP(B848,'PUBLIC &amp; PRIVATE'!D:H,2,FALSE)</f>
        <v>600 N Raymond St</v>
      </c>
      <c r="D848" s="2" t="str">
        <f>VLOOKUP(B848,'PUBLIC &amp; PRIVATE'!D:H,3,FALSE)</f>
        <v>Griffith</v>
      </c>
      <c r="E848" s="2" t="str">
        <f>VLOOKUP(C848,'PUBLIC &amp; PRIVATE'!E:I,4,FALSE)</f>
        <v>46319-2096</v>
      </c>
      <c r="F848" s="2"/>
      <c r="G848" s="2"/>
      <c r="H848" s="2"/>
      <c r="I848" s="4">
        <f t="shared" si="182"/>
        <v>0</v>
      </c>
      <c r="J848" s="13">
        <f t="shared" si="183"/>
        <v>0</v>
      </c>
      <c r="K848" s="13">
        <f t="shared" si="184"/>
        <v>0</v>
      </c>
      <c r="L848" s="2"/>
      <c r="M848" s="2"/>
      <c r="N848" s="2"/>
      <c r="O848" s="4">
        <f t="shared" si="185"/>
        <v>0</v>
      </c>
      <c r="P848" s="13">
        <f t="shared" si="186"/>
        <v>0</v>
      </c>
      <c r="Q848" s="13">
        <f t="shared" si="187"/>
        <v>0</v>
      </c>
      <c r="R848" s="2"/>
      <c r="S848" s="2">
        <v>172</v>
      </c>
      <c r="T848" s="2">
        <v>221</v>
      </c>
      <c r="U848" s="4">
        <f t="shared" si="188"/>
        <v>393</v>
      </c>
      <c r="V848" s="13">
        <f t="shared" si="189"/>
        <v>39.300000000000004</v>
      </c>
      <c r="W848" s="13">
        <f t="shared" si="190"/>
        <v>432.3</v>
      </c>
      <c r="X848" s="2"/>
      <c r="Y848" s="2"/>
      <c r="Z848" s="4">
        <f t="shared" si="191"/>
        <v>0</v>
      </c>
      <c r="AA848" s="13">
        <f t="shared" si="192"/>
        <v>0</v>
      </c>
      <c r="AB848" s="13">
        <f>Z848+AA848</f>
        <v>0</v>
      </c>
      <c r="AC848" s="2"/>
      <c r="AD848" s="2"/>
      <c r="AE848" s="4">
        <f t="shared" si="193"/>
        <v>0</v>
      </c>
      <c r="AF848" s="15">
        <f>AE848*0.1</f>
        <v>0</v>
      </c>
      <c r="AG848" s="22">
        <f>AE848+AF848</f>
        <v>0</v>
      </c>
      <c r="AH848" s="64">
        <f t="shared" si="194"/>
        <v>0</v>
      </c>
      <c r="AJ848">
        <f t="shared" si="195"/>
        <v>0</v>
      </c>
      <c r="AK848">
        <f>IF(W848&gt;0,2,IF(AB848&gt;0,2,IF(AG848&gt;0,2,0)))</f>
        <v>2</v>
      </c>
      <c r="AL848">
        <v>2</v>
      </c>
      <c r="AM848" s="64">
        <f>IF(W848&gt;0,VLOOKUP(B848,EnrollmentEthnicityFreeMealsSch!B:E,4,FALSE),0)/3</f>
        <v>76</v>
      </c>
    </row>
    <row r="849" spans="1:39" ht="15" customHeight="1">
      <c r="A849" t="str">
        <f>VLOOKUP(B849,'PUBLIC &amp; PRIVATE'!D:I,6,FALSE)</f>
        <v>4185</v>
      </c>
      <c r="B849" s="33" t="s">
        <v>835</v>
      </c>
      <c r="C849" s="2" t="str">
        <f>VLOOKUP(B849,'PUBLIC &amp; PRIVATE'!D:H,2,FALSE)</f>
        <v>1345 N Broad St</v>
      </c>
      <c r="D849" s="2" t="str">
        <f>VLOOKUP(B849,'PUBLIC &amp; PRIVATE'!D:H,3,FALSE)</f>
        <v>Griffith</v>
      </c>
      <c r="E849" s="2" t="str">
        <f>VLOOKUP(C849,'PUBLIC &amp; PRIVATE'!E:I,4,FALSE)</f>
        <v>46319-1535</v>
      </c>
      <c r="F849" s="2">
        <v>50</v>
      </c>
      <c r="G849" s="2">
        <v>50</v>
      </c>
      <c r="H849" s="2">
        <v>56</v>
      </c>
      <c r="I849" s="4">
        <f t="shared" si="182"/>
        <v>156</v>
      </c>
      <c r="J849" s="13">
        <f t="shared" si="183"/>
        <v>15.600000000000001</v>
      </c>
      <c r="K849" s="13">
        <f t="shared" si="184"/>
        <v>171.6</v>
      </c>
      <c r="L849" s="2">
        <v>73</v>
      </c>
      <c r="M849" s="2">
        <v>57</v>
      </c>
      <c r="N849" s="2">
        <v>64</v>
      </c>
      <c r="O849" s="4">
        <f t="shared" si="185"/>
        <v>194</v>
      </c>
      <c r="P849" s="13">
        <f t="shared" si="186"/>
        <v>19.400000000000002</v>
      </c>
      <c r="Q849" s="13">
        <f t="shared" si="187"/>
        <v>213.4</v>
      </c>
      <c r="R849" s="2">
        <v>55</v>
      </c>
      <c r="S849" s="2"/>
      <c r="T849" s="2"/>
      <c r="U849" s="4">
        <f t="shared" si="188"/>
        <v>55</v>
      </c>
      <c r="V849" s="13">
        <f t="shared" si="189"/>
        <v>5.5</v>
      </c>
      <c r="W849" s="13">
        <f t="shared" si="190"/>
        <v>60.5</v>
      </c>
      <c r="X849" s="2"/>
      <c r="Y849" s="2"/>
      <c r="Z849" s="4">
        <f t="shared" si="191"/>
        <v>0</v>
      </c>
      <c r="AA849" s="13">
        <f t="shared" si="192"/>
        <v>0</v>
      </c>
      <c r="AB849" s="13">
        <f>Z849+AA849</f>
        <v>0</v>
      </c>
      <c r="AC849" s="2"/>
      <c r="AD849" s="2"/>
      <c r="AE849" s="4">
        <f t="shared" si="193"/>
        <v>0</v>
      </c>
      <c r="AF849" s="15">
        <f>AE849*0.1</f>
        <v>0</v>
      </c>
      <c r="AG849" s="22">
        <f>AE849+AF849</f>
        <v>0</v>
      </c>
      <c r="AH849" s="64">
        <f t="shared" si="194"/>
        <v>0</v>
      </c>
      <c r="AJ849">
        <f t="shared" si="195"/>
        <v>0</v>
      </c>
      <c r="AK849">
        <f>IF(W849&gt;0,2,IF(AB849&gt;0,2,IF(AG849&gt;0,2,0)))</f>
        <v>2</v>
      </c>
      <c r="AL849">
        <v>2</v>
      </c>
      <c r="AM849" s="64">
        <f>IF(W849&gt;0,VLOOKUP(B849,EnrollmentEthnicityFreeMealsSch!B:E,4,FALSE),0)/3</f>
        <v>98.666666666666671</v>
      </c>
    </row>
    <row r="850" spans="1:39" ht="15" customHeight="1">
      <c r="A850" t="str">
        <f>VLOOKUP(B850,'PUBLIC &amp; PRIVATE'!D:I,6,FALSE)</f>
        <v>4189</v>
      </c>
      <c r="B850" s="33" t="s">
        <v>836</v>
      </c>
      <c r="C850" s="2" t="str">
        <f>VLOOKUP(B850,'PUBLIC &amp; PRIVATE'!D:H,2,FALSE)</f>
        <v>600 N Jay St</v>
      </c>
      <c r="D850" s="2" t="str">
        <f>VLOOKUP(B850,'PUBLIC &amp; PRIVATE'!D:H,3,FALSE)</f>
        <v>Griffith</v>
      </c>
      <c r="E850" s="2" t="str">
        <f>VLOOKUP(C850,'PUBLIC &amp; PRIVATE'!E:I,4,FALSE)</f>
        <v>46319-2498</v>
      </c>
      <c r="F850" s="2">
        <v>61</v>
      </c>
      <c r="G850" s="2">
        <v>43</v>
      </c>
      <c r="H850" s="2">
        <v>50</v>
      </c>
      <c r="I850" s="4">
        <f t="shared" si="182"/>
        <v>154</v>
      </c>
      <c r="J850" s="13">
        <f t="shared" si="183"/>
        <v>15.4</v>
      </c>
      <c r="K850" s="13">
        <f t="shared" si="184"/>
        <v>169.4</v>
      </c>
      <c r="L850" s="2">
        <v>53</v>
      </c>
      <c r="M850" s="2">
        <v>60</v>
      </c>
      <c r="N850" s="2">
        <v>49</v>
      </c>
      <c r="O850" s="4">
        <f t="shared" si="185"/>
        <v>162</v>
      </c>
      <c r="P850" s="13">
        <f t="shared" si="186"/>
        <v>16.2</v>
      </c>
      <c r="Q850" s="13">
        <f t="shared" si="187"/>
        <v>178.2</v>
      </c>
      <c r="R850" s="2">
        <v>43</v>
      </c>
      <c r="S850" s="2"/>
      <c r="T850" s="2"/>
      <c r="U850" s="4">
        <f t="shared" si="188"/>
        <v>43</v>
      </c>
      <c r="V850" s="13">
        <f t="shared" si="189"/>
        <v>4.3</v>
      </c>
      <c r="W850" s="13">
        <f t="shared" si="190"/>
        <v>47.3</v>
      </c>
      <c r="X850" s="2"/>
      <c r="Y850" s="2"/>
      <c r="Z850" s="4">
        <f t="shared" si="191"/>
        <v>0</v>
      </c>
      <c r="AA850" s="13">
        <f t="shared" si="192"/>
        <v>0</v>
      </c>
      <c r="AB850" s="13">
        <f>Z850+AA850</f>
        <v>0</v>
      </c>
      <c r="AC850" s="2"/>
      <c r="AD850" s="2"/>
      <c r="AE850" s="4">
        <f t="shared" si="193"/>
        <v>0</v>
      </c>
      <c r="AF850" s="15">
        <f>AE850*0.1</f>
        <v>0</v>
      </c>
      <c r="AG850" s="22">
        <f>AE850+AF850</f>
        <v>0</v>
      </c>
      <c r="AH850" s="64">
        <f t="shared" si="194"/>
        <v>0</v>
      </c>
      <c r="AJ850">
        <f t="shared" si="195"/>
        <v>0</v>
      </c>
      <c r="AK850">
        <f>IF(W850&gt;0,2,IF(AB850&gt;0,2,IF(AG850&gt;0,2,0)))</f>
        <v>2</v>
      </c>
      <c r="AL850">
        <v>2</v>
      </c>
      <c r="AM850" s="64">
        <f>IF(W850&gt;0,VLOOKUP(B850,EnrollmentEthnicityFreeMealsSch!B:E,4,FALSE),0)/3</f>
        <v>71.333333333333329</v>
      </c>
    </row>
    <row r="851" spans="1:39" ht="15" customHeight="1">
      <c r="A851" t="str">
        <f>VLOOKUP(B851,'PUBLIC &amp; PRIVATE'!D:I,6,FALSE)</f>
        <v>4411</v>
      </c>
      <c r="B851" s="33" t="s">
        <v>837</v>
      </c>
      <c r="C851" s="2" t="str">
        <f>VLOOKUP(B851,'PUBLIC &amp; PRIVATE'!D:H,2,FALSE)</f>
        <v>1921 Davis Ave</v>
      </c>
      <c r="D851" s="2" t="str">
        <f>VLOOKUP(B851,'PUBLIC &amp; PRIVATE'!D:H,3,FALSE)</f>
        <v>Whiting</v>
      </c>
      <c r="E851" s="2" t="str">
        <f>VLOOKUP(C851,'PUBLIC &amp; PRIVATE'!E:I,4,FALSE)</f>
        <v>46394-1899</v>
      </c>
      <c r="F851" s="2"/>
      <c r="G851" s="2"/>
      <c r="H851" s="2"/>
      <c r="I851" s="4">
        <f t="shared" si="182"/>
        <v>0</v>
      </c>
      <c r="J851" s="13">
        <f t="shared" si="183"/>
        <v>0</v>
      </c>
      <c r="K851" s="13">
        <f t="shared" si="184"/>
        <v>0</v>
      </c>
      <c r="L851" s="2"/>
      <c r="M851" s="2"/>
      <c r="N851" s="2"/>
      <c r="O851" s="4">
        <f t="shared" si="185"/>
        <v>0</v>
      </c>
      <c r="P851" s="13">
        <f t="shared" si="186"/>
        <v>0</v>
      </c>
      <c r="Q851" s="13">
        <f t="shared" si="187"/>
        <v>0</v>
      </c>
      <c r="R851" s="2">
        <v>183</v>
      </c>
      <c r="S851" s="2">
        <v>190</v>
      </c>
      <c r="T851" s="2">
        <v>190</v>
      </c>
      <c r="U851" s="4">
        <f t="shared" si="188"/>
        <v>563</v>
      </c>
      <c r="V851" s="13">
        <f t="shared" si="189"/>
        <v>56.300000000000004</v>
      </c>
      <c r="W851" s="13">
        <f t="shared" si="190"/>
        <v>619.29999999999995</v>
      </c>
      <c r="X851" s="2">
        <v>213</v>
      </c>
      <c r="Y851" s="2">
        <v>196</v>
      </c>
      <c r="Z851" s="4">
        <f t="shared" si="191"/>
        <v>409</v>
      </c>
      <c r="AA851" s="13">
        <f t="shared" si="192"/>
        <v>40.900000000000006</v>
      </c>
      <c r="AB851" s="13">
        <f>Z851+AA851</f>
        <v>449.9</v>
      </c>
      <c r="AC851" s="2">
        <v>193</v>
      </c>
      <c r="AD851" s="2">
        <v>161</v>
      </c>
      <c r="AE851" s="4">
        <f t="shared" si="193"/>
        <v>354</v>
      </c>
      <c r="AF851" s="15">
        <f>AE851*0.1</f>
        <v>35.4</v>
      </c>
      <c r="AG851" s="22">
        <f>AE851+AF851</f>
        <v>389.4</v>
      </c>
      <c r="AH851" s="64">
        <f t="shared" si="194"/>
        <v>77.88</v>
      </c>
      <c r="AJ851">
        <f t="shared" si="195"/>
        <v>1</v>
      </c>
      <c r="AK851">
        <f>IF(W851&gt;0,2,IF(AB851&gt;0,2,IF(AG851&gt;0,2,0)))</f>
        <v>2</v>
      </c>
      <c r="AL851">
        <v>2</v>
      </c>
      <c r="AM851" s="64">
        <f>IF(W851&gt;0,VLOOKUP(B851,EnrollmentEthnicityFreeMealsSch!B:E,4,FALSE),0)/3</f>
        <v>369.33333333333331</v>
      </c>
    </row>
    <row r="852" spans="1:39" ht="15" customHeight="1">
      <c r="A852" t="str">
        <f>VLOOKUP(B852,'PUBLIC &amp; PRIVATE'!D:I,6,FALSE)</f>
        <v>4413</v>
      </c>
      <c r="B852" s="33" t="s">
        <v>838</v>
      </c>
      <c r="C852" s="2" t="str">
        <f>VLOOKUP(B852,'PUBLIC &amp; PRIVATE'!D:H,2,FALSE)</f>
        <v>1670 175th St</v>
      </c>
      <c r="D852" s="2" t="str">
        <f>VLOOKUP(B852,'PUBLIC &amp; PRIVATE'!D:H,3,FALSE)</f>
        <v>Hammond</v>
      </c>
      <c r="E852" s="2" t="str">
        <f>VLOOKUP(C852,'PUBLIC &amp; PRIVATE'!E:I,4,FALSE)</f>
        <v>46324-3199</v>
      </c>
      <c r="F852" s="2"/>
      <c r="G852" s="2"/>
      <c r="H852" s="2"/>
      <c r="I852" s="4">
        <f t="shared" si="182"/>
        <v>0</v>
      </c>
      <c r="J852" s="13">
        <f t="shared" si="183"/>
        <v>0</v>
      </c>
      <c r="K852" s="13">
        <f t="shared" si="184"/>
        <v>0</v>
      </c>
      <c r="L852" s="2"/>
      <c r="M852" s="2"/>
      <c r="N852" s="2"/>
      <c r="O852" s="4">
        <f t="shared" si="185"/>
        <v>0</v>
      </c>
      <c r="P852" s="13">
        <f t="shared" si="186"/>
        <v>0</v>
      </c>
      <c r="Q852" s="13">
        <f t="shared" si="187"/>
        <v>0</v>
      </c>
      <c r="R852" s="2">
        <v>214</v>
      </c>
      <c r="S852" s="2">
        <v>237</v>
      </c>
      <c r="T852" s="2">
        <v>243</v>
      </c>
      <c r="U852" s="4">
        <f t="shared" si="188"/>
        <v>694</v>
      </c>
      <c r="V852" s="13">
        <f t="shared" si="189"/>
        <v>69.400000000000006</v>
      </c>
      <c r="W852" s="13">
        <f t="shared" si="190"/>
        <v>763.4</v>
      </c>
      <c r="X852" s="2">
        <v>225</v>
      </c>
      <c r="Y852" s="2">
        <v>243</v>
      </c>
      <c r="Z852" s="4">
        <f t="shared" si="191"/>
        <v>468</v>
      </c>
      <c r="AA852" s="13">
        <f t="shared" si="192"/>
        <v>46.800000000000004</v>
      </c>
      <c r="AB852" s="13">
        <f>Z852+AA852</f>
        <v>514.79999999999995</v>
      </c>
      <c r="AC852" s="2">
        <v>250</v>
      </c>
      <c r="AD852" s="2">
        <v>199</v>
      </c>
      <c r="AE852" s="4">
        <f t="shared" si="193"/>
        <v>449</v>
      </c>
      <c r="AF852" s="15">
        <f>AE852*0.1</f>
        <v>44.900000000000006</v>
      </c>
      <c r="AG852" s="22">
        <f>AE852+AF852</f>
        <v>493.9</v>
      </c>
      <c r="AH852" s="64">
        <f t="shared" si="194"/>
        <v>98.78</v>
      </c>
      <c r="AJ852">
        <f t="shared" si="195"/>
        <v>1</v>
      </c>
      <c r="AK852">
        <f>IF(W852&gt;0,2,IF(AB852&gt;0,2,IF(AG852&gt;0,2,0)))</f>
        <v>2</v>
      </c>
      <c r="AL852">
        <v>2</v>
      </c>
      <c r="AM852" s="64">
        <f>IF(W852&gt;0,VLOOKUP(B852,EnrollmentEthnicityFreeMealsSch!B:E,4,FALSE),0)/3</f>
        <v>424.66666666666669</v>
      </c>
    </row>
    <row r="853" spans="1:39" ht="15" customHeight="1">
      <c r="A853" t="str">
        <f>VLOOKUP(B853,'PUBLIC &amp; PRIVATE'!D:I,6,FALSE)</f>
        <v>4415</v>
      </c>
      <c r="B853" s="33" t="s">
        <v>839</v>
      </c>
      <c r="C853" s="2" t="str">
        <f>VLOOKUP(B853,'PUBLIC &amp; PRIVATE'!D:H,2,FALSE)</f>
        <v>5926 Calumet Ave</v>
      </c>
      <c r="D853" s="2" t="str">
        <f>VLOOKUP(B853,'PUBLIC &amp; PRIVATE'!D:H,3,FALSE)</f>
        <v>Hammond</v>
      </c>
      <c r="E853" s="2" t="str">
        <f>VLOOKUP(C853,'PUBLIC &amp; PRIVATE'!E:I,4,FALSE)</f>
        <v>46320-2587</v>
      </c>
      <c r="F853" s="2"/>
      <c r="G853" s="2"/>
      <c r="H853" s="2"/>
      <c r="I853" s="4">
        <f t="shared" si="182"/>
        <v>0</v>
      </c>
      <c r="J853" s="13">
        <f t="shared" si="183"/>
        <v>0</v>
      </c>
      <c r="K853" s="13">
        <f t="shared" si="184"/>
        <v>0</v>
      </c>
      <c r="L853" s="2"/>
      <c r="M853" s="2"/>
      <c r="N853" s="2"/>
      <c r="O853" s="4">
        <f t="shared" si="185"/>
        <v>0</v>
      </c>
      <c r="P853" s="13">
        <f t="shared" si="186"/>
        <v>0</v>
      </c>
      <c r="Q853" s="13">
        <f t="shared" si="187"/>
        <v>0</v>
      </c>
      <c r="R853" s="2"/>
      <c r="S853" s="2"/>
      <c r="T853" s="2"/>
      <c r="U853" s="4">
        <f t="shared" si="188"/>
        <v>0</v>
      </c>
      <c r="V853" s="13">
        <f t="shared" si="189"/>
        <v>0</v>
      </c>
      <c r="W853" s="13">
        <f t="shared" si="190"/>
        <v>0</v>
      </c>
      <c r="X853" s="2">
        <v>201</v>
      </c>
      <c r="Y853" s="2">
        <v>214</v>
      </c>
      <c r="Z853" s="4">
        <f t="shared" si="191"/>
        <v>415</v>
      </c>
      <c r="AA853" s="13">
        <f t="shared" si="192"/>
        <v>41.5</v>
      </c>
      <c r="AB853" s="13">
        <f>Z853+AA853</f>
        <v>456.5</v>
      </c>
      <c r="AC853" s="2">
        <v>214</v>
      </c>
      <c r="AD853" s="2">
        <v>177</v>
      </c>
      <c r="AE853" s="4">
        <f t="shared" si="193"/>
        <v>391</v>
      </c>
      <c r="AF853" s="15">
        <f>AE853*0.1</f>
        <v>39.1</v>
      </c>
      <c r="AG853" s="22">
        <f>AE853+AF853</f>
        <v>430.1</v>
      </c>
      <c r="AH853" s="64">
        <f t="shared" si="194"/>
        <v>86.02000000000001</v>
      </c>
      <c r="AJ853">
        <f t="shared" si="195"/>
        <v>1</v>
      </c>
      <c r="AK853">
        <f>IF(W853&gt;0,2,IF(AB853&gt;0,2,IF(AG853&gt;0,2,0)))</f>
        <v>2</v>
      </c>
      <c r="AL853">
        <v>2</v>
      </c>
      <c r="AM853" s="64">
        <f>IF(W853&gt;0,VLOOKUP(B853,EnrollmentEthnicityFreeMealsSch!B:E,4,FALSE),0)/3</f>
        <v>0</v>
      </c>
    </row>
    <row r="854" spans="1:39" ht="15" customHeight="1">
      <c r="A854" t="str">
        <f>VLOOKUP(B854,'PUBLIC &amp; PRIVATE'!D:I,6,FALSE)</f>
        <v>4417</v>
      </c>
      <c r="B854" s="33" t="s">
        <v>840</v>
      </c>
      <c r="C854" s="2" t="str">
        <f>VLOOKUP(B854,'PUBLIC &amp; PRIVATE'!D:H,2,FALSE)</f>
        <v>6915 Grand Ave</v>
      </c>
      <c r="D854" s="2" t="str">
        <f>VLOOKUP(B854,'PUBLIC &amp; PRIVATE'!D:H,3,FALSE)</f>
        <v>Hammond</v>
      </c>
      <c r="E854" s="2" t="str">
        <f>VLOOKUP(C854,'PUBLIC &amp; PRIVATE'!E:I,4,FALSE)</f>
        <v>46323-2596</v>
      </c>
      <c r="F854" s="2"/>
      <c r="G854" s="2"/>
      <c r="H854" s="2"/>
      <c r="I854" s="4">
        <f t="shared" si="182"/>
        <v>0</v>
      </c>
      <c r="J854" s="13">
        <f t="shared" si="183"/>
        <v>0</v>
      </c>
      <c r="K854" s="13">
        <f t="shared" si="184"/>
        <v>0</v>
      </c>
      <c r="L854" s="2"/>
      <c r="M854" s="2"/>
      <c r="N854" s="2"/>
      <c r="O854" s="4">
        <f t="shared" si="185"/>
        <v>0</v>
      </c>
      <c r="P854" s="13">
        <f t="shared" si="186"/>
        <v>0</v>
      </c>
      <c r="Q854" s="13">
        <f t="shared" si="187"/>
        <v>0</v>
      </c>
      <c r="R854" s="2"/>
      <c r="S854" s="2"/>
      <c r="T854" s="2"/>
      <c r="U854" s="4">
        <f t="shared" si="188"/>
        <v>0</v>
      </c>
      <c r="V854" s="13">
        <f t="shared" si="189"/>
        <v>0</v>
      </c>
      <c r="W854" s="13">
        <f t="shared" si="190"/>
        <v>0</v>
      </c>
      <c r="X854" s="2">
        <v>355</v>
      </c>
      <c r="Y854" s="2">
        <v>354</v>
      </c>
      <c r="Z854" s="4">
        <f t="shared" si="191"/>
        <v>709</v>
      </c>
      <c r="AA854" s="13">
        <f t="shared" si="192"/>
        <v>70.900000000000006</v>
      </c>
      <c r="AB854" s="13">
        <f>Z854+AA854</f>
        <v>779.9</v>
      </c>
      <c r="AC854" s="2">
        <v>365</v>
      </c>
      <c r="AD854" s="2">
        <v>307</v>
      </c>
      <c r="AE854" s="4">
        <f t="shared" si="193"/>
        <v>672</v>
      </c>
      <c r="AF854" s="15">
        <f>AE854*0.1</f>
        <v>67.2</v>
      </c>
      <c r="AG854" s="22">
        <f>AE854+AF854</f>
        <v>739.2</v>
      </c>
      <c r="AH854" s="64">
        <f t="shared" si="194"/>
        <v>147.84</v>
      </c>
      <c r="AJ854">
        <f t="shared" si="195"/>
        <v>1</v>
      </c>
      <c r="AK854">
        <f>IF(W854&gt;0,2,IF(AB854&gt;0,2,IF(AG854&gt;0,2,0)))</f>
        <v>2</v>
      </c>
      <c r="AL854">
        <v>2</v>
      </c>
      <c r="AM854" s="64">
        <f>IF(W854&gt;0,VLOOKUP(B854,EnrollmentEthnicityFreeMealsSch!B:E,4,FALSE),0)/3</f>
        <v>0</v>
      </c>
    </row>
    <row r="855" spans="1:39" ht="15" customHeight="1">
      <c r="A855" t="str">
        <f>VLOOKUP(B855,'PUBLIC &amp; PRIVATE'!D:I,6,FALSE)</f>
        <v>4422</v>
      </c>
      <c r="B855" s="33" t="s">
        <v>841</v>
      </c>
      <c r="C855" s="2" t="str">
        <f>VLOOKUP(B855,'PUBLIC &amp; PRIVATE'!D:H,2,FALSE)</f>
        <v>3640 Orchard Dr</v>
      </c>
      <c r="D855" s="2" t="str">
        <f>VLOOKUP(B855,'PUBLIC &amp; PRIVATE'!D:H,3,FALSE)</f>
        <v>Hammond</v>
      </c>
      <c r="E855" s="2" t="str">
        <f>VLOOKUP(C855,'PUBLIC &amp; PRIVATE'!E:I,4,FALSE)</f>
        <v>46323-0000</v>
      </c>
      <c r="F855" s="2">
        <v>90</v>
      </c>
      <c r="G855" s="2">
        <v>97</v>
      </c>
      <c r="H855" s="2">
        <v>100</v>
      </c>
      <c r="I855" s="4">
        <f t="shared" si="182"/>
        <v>287</v>
      </c>
      <c r="J855" s="13">
        <f t="shared" si="183"/>
        <v>28.700000000000003</v>
      </c>
      <c r="K855" s="13">
        <f t="shared" si="184"/>
        <v>315.7</v>
      </c>
      <c r="L855" s="2">
        <v>99</v>
      </c>
      <c r="M855" s="2">
        <v>89</v>
      </c>
      <c r="N855" s="2">
        <v>101</v>
      </c>
      <c r="O855" s="4">
        <f t="shared" si="185"/>
        <v>289</v>
      </c>
      <c r="P855" s="13">
        <f t="shared" si="186"/>
        <v>28.900000000000002</v>
      </c>
      <c r="Q855" s="13">
        <f t="shared" si="187"/>
        <v>317.89999999999998</v>
      </c>
      <c r="R855" s="2"/>
      <c r="S855" s="2"/>
      <c r="T855" s="2"/>
      <c r="U855" s="4">
        <f t="shared" si="188"/>
        <v>0</v>
      </c>
      <c r="V855" s="13">
        <f t="shared" si="189"/>
        <v>0</v>
      </c>
      <c r="W855" s="13">
        <f t="shared" si="190"/>
        <v>0</v>
      </c>
      <c r="X855" s="2"/>
      <c r="Y855" s="2"/>
      <c r="Z855" s="4">
        <f t="shared" si="191"/>
        <v>0</v>
      </c>
      <c r="AA855" s="13">
        <f t="shared" si="192"/>
        <v>0</v>
      </c>
      <c r="AB855" s="13">
        <f>Z855+AA855</f>
        <v>0</v>
      </c>
      <c r="AC855" s="2"/>
      <c r="AD855" s="2"/>
      <c r="AE855" s="4">
        <f t="shared" si="193"/>
        <v>0</v>
      </c>
      <c r="AF855" s="15">
        <f>AE855*0.1</f>
        <v>0</v>
      </c>
      <c r="AG855" s="22">
        <f>AE855+AF855</f>
        <v>0</v>
      </c>
      <c r="AH855" s="64">
        <f t="shared" si="194"/>
        <v>0</v>
      </c>
      <c r="AJ855">
        <f t="shared" si="195"/>
        <v>0</v>
      </c>
      <c r="AK855">
        <f>IF(W855&gt;0,2,IF(AB855&gt;0,2,IF(AG855&gt;0,2,0)))</f>
        <v>0</v>
      </c>
      <c r="AL855">
        <v>2</v>
      </c>
      <c r="AM855" s="64">
        <f>IF(W855&gt;0,VLOOKUP(B855,EnrollmentEthnicityFreeMealsSch!B:E,4,FALSE),0)/3</f>
        <v>0</v>
      </c>
    </row>
    <row r="856" spans="1:39" ht="15" customHeight="1">
      <c r="A856" t="str">
        <f>VLOOKUP(B856,'PUBLIC &amp; PRIVATE'!D:I,6,FALSE)</f>
        <v>4425</v>
      </c>
      <c r="B856" s="33" t="s">
        <v>842</v>
      </c>
      <c r="C856" s="2" t="str">
        <f>VLOOKUP(B856,'PUBLIC &amp; PRIVATE'!D:H,2,FALSE)</f>
        <v>5825 Blaine Ave</v>
      </c>
      <c r="D856" s="2" t="str">
        <f>VLOOKUP(B856,'PUBLIC &amp; PRIVATE'!D:H,3,FALSE)</f>
        <v>Hammond</v>
      </c>
      <c r="E856" s="2" t="str">
        <f>VLOOKUP(C856,'PUBLIC &amp; PRIVATE'!E:I,4,FALSE)</f>
        <v>46320-2369</v>
      </c>
      <c r="F856" s="2"/>
      <c r="G856" s="2"/>
      <c r="H856" s="2"/>
      <c r="I856" s="4">
        <f t="shared" si="182"/>
        <v>0</v>
      </c>
      <c r="J856" s="13">
        <f t="shared" si="183"/>
        <v>0</v>
      </c>
      <c r="K856" s="13">
        <f t="shared" si="184"/>
        <v>0</v>
      </c>
      <c r="L856" s="2"/>
      <c r="M856" s="2"/>
      <c r="N856" s="2"/>
      <c r="O856" s="4">
        <f t="shared" si="185"/>
        <v>0</v>
      </c>
      <c r="P856" s="13">
        <f t="shared" si="186"/>
        <v>0</v>
      </c>
      <c r="Q856" s="13">
        <f t="shared" si="187"/>
        <v>0</v>
      </c>
      <c r="R856" s="2">
        <v>248</v>
      </c>
      <c r="S856" s="2">
        <v>262</v>
      </c>
      <c r="T856" s="2">
        <v>232</v>
      </c>
      <c r="U856" s="4">
        <f t="shared" si="188"/>
        <v>742</v>
      </c>
      <c r="V856" s="13">
        <f t="shared" si="189"/>
        <v>74.2</v>
      </c>
      <c r="W856" s="13">
        <f t="shared" si="190"/>
        <v>816.2</v>
      </c>
      <c r="X856" s="2"/>
      <c r="Y856" s="2"/>
      <c r="Z856" s="4">
        <f t="shared" si="191"/>
        <v>0</v>
      </c>
      <c r="AA856" s="13">
        <f t="shared" si="192"/>
        <v>0</v>
      </c>
      <c r="AB856" s="13">
        <f>Z856+AA856</f>
        <v>0</v>
      </c>
      <c r="AC856" s="2"/>
      <c r="AD856" s="2"/>
      <c r="AE856" s="4">
        <f t="shared" si="193"/>
        <v>0</v>
      </c>
      <c r="AF856" s="15">
        <f>AE856*0.1</f>
        <v>0</v>
      </c>
      <c r="AG856" s="22">
        <f>AE856+AF856</f>
        <v>0</v>
      </c>
      <c r="AH856" s="64">
        <f t="shared" si="194"/>
        <v>0</v>
      </c>
      <c r="AJ856">
        <f t="shared" si="195"/>
        <v>0</v>
      </c>
      <c r="AK856">
        <f>IF(W856&gt;0,2,IF(AB856&gt;0,2,IF(AG856&gt;0,2,0)))</f>
        <v>2</v>
      </c>
      <c r="AL856">
        <v>2</v>
      </c>
      <c r="AM856" s="64">
        <f>IF(W856&gt;0,VLOOKUP(B856,EnrollmentEthnicityFreeMealsSch!B:E,4,FALSE),0)/3</f>
        <v>226.66666666666666</v>
      </c>
    </row>
    <row r="857" spans="1:39" ht="15" customHeight="1">
      <c r="A857" t="str">
        <f>VLOOKUP(B857,'PUBLIC &amp; PRIVATE'!D:I,6,FALSE)</f>
        <v>4433</v>
      </c>
      <c r="B857" s="33" t="s">
        <v>843</v>
      </c>
      <c r="C857" s="2" t="str">
        <f>VLOOKUP(B857,'PUBLIC &amp; PRIVATE'!D:H,2,FALSE)</f>
        <v>3635 173rd St</v>
      </c>
      <c r="D857" s="2" t="str">
        <f>VLOOKUP(B857,'PUBLIC &amp; PRIVATE'!D:H,3,FALSE)</f>
        <v>Hammond</v>
      </c>
      <c r="E857" s="2" t="str">
        <f>VLOOKUP(C857,'PUBLIC &amp; PRIVATE'!E:I,4,FALSE)</f>
        <v>46323-2899</v>
      </c>
      <c r="F857" s="2"/>
      <c r="G857" s="2"/>
      <c r="H857" s="2"/>
      <c r="I857" s="4">
        <f t="shared" si="182"/>
        <v>0</v>
      </c>
      <c r="J857" s="13">
        <f t="shared" si="183"/>
        <v>0</v>
      </c>
      <c r="K857" s="13">
        <f t="shared" si="184"/>
        <v>0</v>
      </c>
      <c r="L857" s="2"/>
      <c r="M857" s="2"/>
      <c r="N857" s="2"/>
      <c r="O857" s="4">
        <f t="shared" si="185"/>
        <v>0</v>
      </c>
      <c r="P857" s="13">
        <f t="shared" si="186"/>
        <v>0</v>
      </c>
      <c r="Q857" s="13">
        <f t="shared" si="187"/>
        <v>0</v>
      </c>
      <c r="R857" s="2">
        <v>292</v>
      </c>
      <c r="S857" s="2">
        <v>264</v>
      </c>
      <c r="T857" s="2">
        <v>302</v>
      </c>
      <c r="U857" s="4">
        <f t="shared" si="188"/>
        <v>858</v>
      </c>
      <c r="V857" s="13">
        <f t="shared" si="189"/>
        <v>85.800000000000011</v>
      </c>
      <c r="W857" s="13">
        <f t="shared" si="190"/>
        <v>943.8</v>
      </c>
      <c r="X857" s="2"/>
      <c r="Y857" s="2"/>
      <c r="Z857" s="4">
        <f t="shared" si="191"/>
        <v>0</v>
      </c>
      <c r="AA857" s="13">
        <f t="shared" si="192"/>
        <v>0</v>
      </c>
      <c r="AB857" s="13">
        <f>Z857+AA857</f>
        <v>0</v>
      </c>
      <c r="AC857" s="2"/>
      <c r="AD857" s="2"/>
      <c r="AE857" s="4">
        <f t="shared" si="193"/>
        <v>0</v>
      </c>
      <c r="AF857" s="15">
        <f>AE857*0.1</f>
        <v>0</v>
      </c>
      <c r="AG857" s="22">
        <f>AE857+AF857</f>
        <v>0</v>
      </c>
      <c r="AH857" s="64">
        <f t="shared" si="194"/>
        <v>0</v>
      </c>
      <c r="AJ857">
        <f t="shared" si="195"/>
        <v>0</v>
      </c>
      <c r="AK857">
        <f>IF(W857&gt;0,2,IF(AB857&gt;0,2,IF(AG857&gt;0,2,0)))</f>
        <v>2</v>
      </c>
      <c r="AL857">
        <v>2</v>
      </c>
      <c r="AM857" s="64">
        <f>IF(W857&gt;0,VLOOKUP(B857,EnrollmentEthnicityFreeMealsSch!B:E,4,FALSE),0)/3</f>
        <v>239.66666666666666</v>
      </c>
    </row>
    <row r="858" spans="1:39" ht="15" customHeight="1">
      <c r="A858" t="str">
        <f>VLOOKUP(B858,'PUBLIC &amp; PRIVATE'!D:I,6,FALSE)</f>
        <v>0713</v>
      </c>
      <c r="B858" s="33" t="s">
        <v>173</v>
      </c>
      <c r="C858" s="2" t="str">
        <f>VLOOKUP(B858,'PUBLIC &amp; PRIVATE'!D:H,2,FALSE)</f>
        <v>20 E Columbia St</v>
      </c>
      <c r="D858" s="2" t="str">
        <f>VLOOKUP(B858,'PUBLIC &amp; PRIVATE'!D:H,3,FALSE)</f>
        <v>Logansport</v>
      </c>
      <c r="E858" s="2" t="str">
        <f>VLOOKUP(C858,'PUBLIC &amp; PRIVATE'!E:I,4,FALSE)</f>
        <v>46947-1940</v>
      </c>
      <c r="F858" s="2">
        <v>32</v>
      </c>
      <c r="G858" s="2">
        <v>46</v>
      </c>
      <c r="H858" s="2">
        <v>51</v>
      </c>
      <c r="I858" s="4">
        <f t="shared" si="182"/>
        <v>129</v>
      </c>
      <c r="J858" s="13">
        <f t="shared" si="183"/>
        <v>12.9</v>
      </c>
      <c r="K858" s="13">
        <f t="shared" si="184"/>
        <v>141.9</v>
      </c>
      <c r="L858" s="2">
        <v>45</v>
      </c>
      <c r="M858" s="2">
        <v>44</v>
      </c>
      <c r="N858" s="2">
        <v>48</v>
      </c>
      <c r="O858" s="4">
        <f t="shared" si="185"/>
        <v>137</v>
      </c>
      <c r="P858" s="13">
        <f t="shared" si="186"/>
        <v>13.700000000000001</v>
      </c>
      <c r="Q858" s="13">
        <f t="shared" si="187"/>
        <v>150.69999999999999</v>
      </c>
      <c r="R858" s="2"/>
      <c r="S858" s="2"/>
      <c r="T858" s="2"/>
      <c r="U858" s="4">
        <f t="shared" si="188"/>
        <v>0</v>
      </c>
      <c r="V858" s="13">
        <f t="shared" si="189"/>
        <v>0</v>
      </c>
      <c r="W858" s="13">
        <f t="shared" si="190"/>
        <v>0</v>
      </c>
      <c r="X858" s="2"/>
      <c r="Y858" s="2"/>
      <c r="Z858" s="4">
        <f t="shared" si="191"/>
        <v>0</v>
      </c>
      <c r="AA858" s="13">
        <f t="shared" si="192"/>
        <v>0</v>
      </c>
      <c r="AB858" s="13">
        <f>Z858+AA858</f>
        <v>0</v>
      </c>
      <c r="AC858" s="2"/>
      <c r="AD858" s="2"/>
      <c r="AE858" s="4">
        <f t="shared" si="193"/>
        <v>0</v>
      </c>
      <c r="AF858" s="15">
        <f>AE858*0.1</f>
        <v>0</v>
      </c>
      <c r="AG858" s="22">
        <f>AE858+AF858</f>
        <v>0</v>
      </c>
      <c r="AH858" s="64">
        <f t="shared" si="194"/>
        <v>0</v>
      </c>
      <c r="AJ858">
        <f t="shared" si="195"/>
        <v>0</v>
      </c>
      <c r="AK858">
        <f>IF(W858&gt;0,2,IF(AB858&gt;0,2,IF(AG858&gt;0,2,0)))</f>
        <v>0</v>
      </c>
      <c r="AL858">
        <v>2</v>
      </c>
      <c r="AM858" s="64">
        <f>IF(W858&gt;0,VLOOKUP(B858,EnrollmentEthnicityFreeMealsSch!B:E,4,FALSE),0)/3</f>
        <v>0</v>
      </c>
    </row>
    <row r="859" spans="1:39" ht="15" customHeight="1">
      <c r="A859" t="str">
        <f>VLOOKUP(B859,'PUBLIC &amp; PRIVATE'!D:I,6,FALSE)</f>
        <v>4449</v>
      </c>
      <c r="B859" s="33" t="s">
        <v>844</v>
      </c>
      <c r="C859" s="2" t="str">
        <f>VLOOKUP(B859,'PUBLIC &amp; PRIVATE'!D:H,2,FALSE)</f>
        <v>7025 Madison Ave</v>
      </c>
      <c r="D859" s="2" t="str">
        <f>VLOOKUP(B859,'PUBLIC &amp; PRIVATE'!D:H,3,FALSE)</f>
        <v>Hammond</v>
      </c>
      <c r="E859" s="2" t="str">
        <f>VLOOKUP(C859,'PUBLIC &amp; PRIVATE'!E:I,4,FALSE)</f>
        <v>46324-1925</v>
      </c>
      <c r="F859" s="2">
        <v>73</v>
      </c>
      <c r="G859" s="2">
        <v>90</v>
      </c>
      <c r="H859" s="2">
        <v>87</v>
      </c>
      <c r="I859" s="4">
        <f t="shared" si="182"/>
        <v>250</v>
      </c>
      <c r="J859" s="13">
        <f t="shared" si="183"/>
        <v>25</v>
      </c>
      <c r="K859" s="13">
        <f t="shared" si="184"/>
        <v>275</v>
      </c>
      <c r="L859" s="2">
        <v>101</v>
      </c>
      <c r="M859" s="2">
        <v>105</v>
      </c>
      <c r="N859" s="2">
        <v>104</v>
      </c>
      <c r="O859" s="4">
        <f t="shared" si="185"/>
        <v>310</v>
      </c>
      <c r="P859" s="13">
        <f t="shared" si="186"/>
        <v>31</v>
      </c>
      <c r="Q859" s="13">
        <f t="shared" si="187"/>
        <v>341</v>
      </c>
      <c r="R859" s="2"/>
      <c r="S859" s="2"/>
      <c r="T859" s="2"/>
      <c r="U859" s="4">
        <f t="shared" si="188"/>
        <v>0</v>
      </c>
      <c r="V859" s="13">
        <f t="shared" si="189"/>
        <v>0</v>
      </c>
      <c r="W859" s="13">
        <f t="shared" si="190"/>
        <v>0</v>
      </c>
      <c r="X859" s="2"/>
      <c r="Y859" s="2"/>
      <c r="Z859" s="4">
        <f t="shared" si="191"/>
        <v>0</v>
      </c>
      <c r="AA859" s="13">
        <f t="shared" si="192"/>
        <v>0</v>
      </c>
      <c r="AB859" s="13">
        <f>Z859+AA859</f>
        <v>0</v>
      </c>
      <c r="AC859" s="2"/>
      <c r="AD859" s="2"/>
      <c r="AE859" s="4">
        <f t="shared" si="193"/>
        <v>0</v>
      </c>
      <c r="AF859" s="15">
        <f>AE859*0.1</f>
        <v>0</v>
      </c>
      <c r="AG859" s="22">
        <f>AE859+AF859</f>
        <v>0</v>
      </c>
      <c r="AH859" s="64">
        <f t="shared" si="194"/>
        <v>0</v>
      </c>
      <c r="AJ859">
        <f t="shared" si="195"/>
        <v>0</v>
      </c>
      <c r="AK859">
        <f>IF(W859&gt;0,2,IF(AB859&gt;0,2,IF(AG859&gt;0,2,0)))</f>
        <v>0</v>
      </c>
      <c r="AL859">
        <v>2</v>
      </c>
      <c r="AM859" s="64">
        <f>IF(W859&gt;0,VLOOKUP(B859,EnrollmentEthnicityFreeMealsSch!B:E,4,FALSE),0)/3</f>
        <v>0</v>
      </c>
    </row>
    <row r="860" spans="1:39" ht="15" customHeight="1">
      <c r="A860" t="str">
        <f>VLOOKUP(B860,'PUBLIC &amp; PRIVATE'!D:I,6,FALSE)</f>
        <v>3509</v>
      </c>
      <c r="B860" s="33" t="s">
        <v>730</v>
      </c>
      <c r="C860" s="2" t="str">
        <f>VLOOKUP(B860,'PUBLIC &amp; PRIVATE'!D:H,2,FALSE)</f>
        <v>2600 Wabash Avenue</v>
      </c>
      <c r="D860" s="2" t="str">
        <f>VLOOKUP(B860,'PUBLIC &amp; PRIVATE'!D:H,3,FALSE)</f>
        <v>Vincennes</v>
      </c>
      <c r="E860" s="2" t="str">
        <f>VLOOKUP(C860,'PUBLIC &amp; PRIVATE'!E:I,4,FALSE)</f>
        <v>47591-6413</v>
      </c>
      <c r="F860" s="2">
        <v>43</v>
      </c>
      <c r="G860" s="2">
        <v>41</v>
      </c>
      <c r="H860" s="2">
        <v>45</v>
      </c>
      <c r="I860" s="4">
        <f t="shared" si="182"/>
        <v>129</v>
      </c>
      <c r="J860" s="13">
        <f t="shared" si="183"/>
        <v>12.9</v>
      </c>
      <c r="K860" s="13">
        <f t="shared" si="184"/>
        <v>141.9</v>
      </c>
      <c r="L860" s="2">
        <v>55</v>
      </c>
      <c r="M860" s="2">
        <v>49</v>
      </c>
      <c r="N860" s="2">
        <v>55</v>
      </c>
      <c r="O860" s="4">
        <f t="shared" si="185"/>
        <v>159</v>
      </c>
      <c r="P860" s="13">
        <f t="shared" si="186"/>
        <v>15.9</v>
      </c>
      <c r="Q860" s="13">
        <f t="shared" si="187"/>
        <v>174.9</v>
      </c>
      <c r="R860" s="2"/>
      <c r="S860" s="2"/>
      <c r="T860" s="2"/>
      <c r="U860" s="4">
        <f t="shared" si="188"/>
        <v>0</v>
      </c>
      <c r="V860" s="13">
        <f t="shared" si="189"/>
        <v>0</v>
      </c>
      <c r="W860" s="13">
        <f t="shared" si="190"/>
        <v>0</v>
      </c>
      <c r="X860" s="2"/>
      <c r="Y860" s="2"/>
      <c r="Z860" s="4">
        <f t="shared" si="191"/>
        <v>0</v>
      </c>
      <c r="AA860" s="13">
        <f t="shared" si="192"/>
        <v>0</v>
      </c>
      <c r="AB860" s="13">
        <f>Z860+AA860</f>
        <v>0</v>
      </c>
      <c r="AC860" s="2"/>
      <c r="AD860" s="2"/>
      <c r="AE860" s="4">
        <f t="shared" si="193"/>
        <v>0</v>
      </c>
      <c r="AF860" s="15">
        <f>AE860*0.1</f>
        <v>0</v>
      </c>
      <c r="AG860" s="22">
        <f>AE860+AF860</f>
        <v>0</v>
      </c>
      <c r="AH860" s="64">
        <f t="shared" si="194"/>
        <v>0</v>
      </c>
      <c r="AJ860">
        <f t="shared" si="195"/>
        <v>0</v>
      </c>
      <c r="AK860">
        <f>IF(W860&gt;0,2,IF(AB860&gt;0,2,IF(AG860&gt;0,2,0)))</f>
        <v>0</v>
      </c>
      <c r="AL860">
        <v>2</v>
      </c>
      <c r="AM860" s="64">
        <f>IF(W860&gt;0,VLOOKUP(B860,EnrollmentEthnicityFreeMealsSch!B:E,4,FALSE),0)/3</f>
        <v>0</v>
      </c>
    </row>
    <row r="861" spans="1:39" ht="15" customHeight="1">
      <c r="A861" t="str">
        <f>VLOOKUP(B861,'PUBLIC &amp; PRIVATE'!D:I,6,FALSE)</f>
        <v>4453</v>
      </c>
      <c r="B861" s="33" t="s">
        <v>845</v>
      </c>
      <c r="C861" s="2" t="str">
        <f>VLOOKUP(B861,'PUBLIC &amp; PRIVATE'!D:H,2,FALSE)</f>
        <v>3211 165th St</v>
      </c>
      <c r="D861" s="2" t="str">
        <f>VLOOKUP(B861,'PUBLIC &amp; PRIVATE'!D:H,3,FALSE)</f>
        <v>Hammond</v>
      </c>
      <c r="E861" s="2" t="str">
        <f>VLOOKUP(C861,'PUBLIC &amp; PRIVATE'!E:I,4,FALSE)</f>
        <v>46323-1296</v>
      </c>
      <c r="F861" s="2">
        <v>95</v>
      </c>
      <c r="G861" s="2">
        <v>96</v>
      </c>
      <c r="H861" s="2">
        <v>118</v>
      </c>
      <c r="I861" s="4">
        <f t="shared" si="182"/>
        <v>309</v>
      </c>
      <c r="J861" s="13">
        <f t="shared" si="183"/>
        <v>30.900000000000002</v>
      </c>
      <c r="K861" s="13">
        <f t="shared" si="184"/>
        <v>339.9</v>
      </c>
      <c r="L861" s="2">
        <v>111</v>
      </c>
      <c r="M861" s="2">
        <v>99</v>
      </c>
      <c r="N861" s="2">
        <v>109</v>
      </c>
      <c r="O861" s="4">
        <f t="shared" si="185"/>
        <v>319</v>
      </c>
      <c r="P861" s="13">
        <f t="shared" si="186"/>
        <v>31.900000000000002</v>
      </c>
      <c r="Q861" s="13">
        <f t="shared" si="187"/>
        <v>350.9</v>
      </c>
      <c r="R861" s="2"/>
      <c r="S861" s="2"/>
      <c r="T861" s="2"/>
      <c r="U861" s="4">
        <f t="shared" si="188"/>
        <v>0</v>
      </c>
      <c r="V861" s="13">
        <f t="shared" si="189"/>
        <v>0</v>
      </c>
      <c r="W861" s="13">
        <f t="shared" si="190"/>
        <v>0</v>
      </c>
      <c r="X861" s="2"/>
      <c r="Y861" s="2"/>
      <c r="Z861" s="4">
        <f t="shared" si="191"/>
        <v>0</v>
      </c>
      <c r="AA861" s="13">
        <f t="shared" si="192"/>
        <v>0</v>
      </c>
      <c r="AB861" s="13">
        <f>Z861+AA861</f>
        <v>0</v>
      </c>
      <c r="AC861" s="2"/>
      <c r="AD861" s="2"/>
      <c r="AE861" s="4">
        <f t="shared" si="193"/>
        <v>0</v>
      </c>
      <c r="AF861" s="15">
        <f>AE861*0.1</f>
        <v>0</v>
      </c>
      <c r="AG861" s="22">
        <f>AE861+AF861</f>
        <v>0</v>
      </c>
      <c r="AH861" s="64">
        <f t="shared" si="194"/>
        <v>0</v>
      </c>
      <c r="AJ861">
        <f t="shared" si="195"/>
        <v>0</v>
      </c>
      <c r="AK861">
        <f>IF(W861&gt;0,2,IF(AB861&gt;0,2,IF(AG861&gt;0,2,0)))</f>
        <v>0</v>
      </c>
      <c r="AL861">
        <v>2</v>
      </c>
      <c r="AM861" s="64">
        <f>IF(W861&gt;0,VLOOKUP(B861,EnrollmentEthnicityFreeMealsSch!B:E,4,FALSE),0)/3</f>
        <v>0</v>
      </c>
    </row>
    <row r="862" spans="1:39" ht="15" customHeight="1">
      <c r="A862" t="str">
        <f>VLOOKUP(B862,'PUBLIC &amp; PRIVATE'!D:I,6,FALSE)</f>
        <v>4455</v>
      </c>
      <c r="B862" s="33" t="s">
        <v>846</v>
      </c>
      <c r="C862" s="2" t="str">
        <f>VLOOKUP(B862,'PUBLIC &amp; PRIVATE'!D:H,2,FALSE)</f>
        <v>4727 Pine Ave</v>
      </c>
      <c r="D862" s="2" t="str">
        <f>VLOOKUP(B862,'PUBLIC &amp; PRIVATE'!D:H,3,FALSE)</f>
        <v>Hammond</v>
      </c>
      <c r="E862" s="2" t="str">
        <f>VLOOKUP(C862,'PUBLIC &amp; PRIVATE'!E:I,4,FALSE)</f>
        <v>46327-1620</v>
      </c>
      <c r="F862" s="2">
        <v>69</v>
      </c>
      <c r="G862" s="2">
        <v>75</v>
      </c>
      <c r="H862" s="2">
        <v>68</v>
      </c>
      <c r="I862" s="4">
        <f t="shared" si="182"/>
        <v>212</v>
      </c>
      <c r="J862" s="13">
        <f t="shared" si="183"/>
        <v>21.200000000000003</v>
      </c>
      <c r="K862" s="13">
        <f t="shared" si="184"/>
        <v>233.2</v>
      </c>
      <c r="L862" s="2">
        <v>86</v>
      </c>
      <c r="M862" s="2">
        <v>102</v>
      </c>
      <c r="N862" s="2">
        <v>87</v>
      </c>
      <c r="O862" s="4">
        <f t="shared" si="185"/>
        <v>275</v>
      </c>
      <c r="P862" s="13">
        <f t="shared" si="186"/>
        <v>27.5</v>
      </c>
      <c r="Q862" s="13">
        <f t="shared" si="187"/>
        <v>302.5</v>
      </c>
      <c r="R862" s="2"/>
      <c r="S862" s="2"/>
      <c r="T862" s="2"/>
      <c r="U862" s="4">
        <f t="shared" si="188"/>
        <v>0</v>
      </c>
      <c r="V862" s="13">
        <f t="shared" si="189"/>
        <v>0</v>
      </c>
      <c r="W862" s="13">
        <f t="shared" si="190"/>
        <v>0</v>
      </c>
      <c r="X862" s="2"/>
      <c r="Y862" s="2"/>
      <c r="Z862" s="4">
        <f t="shared" si="191"/>
        <v>0</v>
      </c>
      <c r="AA862" s="13">
        <f t="shared" si="192"/>
        <v>0</v>
      </c>
      <c r="AB862" s="13">
        <f>Z862+AA862</f>
        <v>0</v>
      </c>
      <c r="AC862" s="2"/>
      <c r="AD862" s="2"/>
      <c r="AE862" s="4">
        <f t="shared" si="193"/>
        <v>0</v>
      </c>
      <c r="AF862" s="15">
        <f>AE862*0.1</f>
        <v>0</v>
      </c>
      <c r="AG862" s="22">
        <f>AE862+AF862</f>
        <v>0</v>
      </c>
      <c r="AH862" s="64">
        <f t="shared" si="194"/>
        <v>0</v>
      </c>
      <c r="AJ862">
        <f t="shared" si="195"/>
        <v>0</v>
      </c>
      <c r="AK862">
        <f>IF(W862&gt;0,2,IF(AB862&gt;0,2,IF(AG862&gt;0,2,0)))</f>
        <v>0</v>
      </c>
      <c r="AL862">
        <v>2</v>
      </c>
      <c r="AM862" s="64">
        <f>IF(W862&gt;0,VLOOKUP(B862,EnrollmentEthnicityFreeMealsSch!B:E,4,FALSE),0)/3</f>
        <v>0</v>
      </c>
    </row>
    <row r="863" spans="1:39" ht="15" customHeight="1">
      <c r="A863" t="str">
        <f>VLOOKUP(B863,'PUBLIC &amp; PRIVATE'!D:I,6,FALSE)</f>
        <v>0761</v>
      </c>
      <c r="B863" s="33" t="s">
        <v>187</v>
      </c>
      <c r="C863" s="2" t="str">
        <f>VLOOKUP(B863,'PUBLIC &amp; PRIVATE'!D:H,2,FALSE)</f>
        <v>2710 Hamburg Pike</v>
      </c>
      <c r="D863" s="2" t="str">
        <f>VLOOKUP(B863,'PUBLIC &amp; PRIVATE'!D:H,3,FALSE)</f>
        <v>Jeffersonville</v>
      </c>
      <c r="E863" s="2" t="str">
        <f>VLOOKUP(C863,'PUBLIC &amp; PRIVATE'!E:I,4,FALSE)</f>
        <v>47130-9830</v>
      </c>
      <c r="F863" s="2">
        <v>71</v>
      </c>
      <c r="G863" s="2">
        <v>66</v>
      </c>
      <c r="H863" s="2">
        <v>62</v>
      </c>
      <c r="I863" s="4">
        <f t="shared" si="182"/>
        <v>199</v>
      </c>
      <c r="J863" s="13">
        <f t="shared" si="183"/>
        <v>19.900000000000002</v>
      </c>
      <c r="K863" s="13">
        <f t="shared" si="184"/>
        <v>218.9</v>
      </c>
      <c r="L863" s="2">
        <v>65</v>
      </c>
      <c r="M863" s="2">
        <v>67</v>
      </c>
      <c r="N863" s="2">
        <v>80</v>
      </c>
      <c r="O863" s="4">
        <f t="shared" si="185"/>
        <v>212</v>
      </c>
      <c r="P863" s="13">
        <f t="shared" si="186"/>
        <v>21.200000000000003</v>
      </c>
      <c r="Q863" s="13">
        <f t="shared" si="187"/>
        <v>233.2</v>
      </c>
      <c r="R863" s="2"/>
      <c r="S863" s="2"/>
      <c r="T863" s="2"/>
      <c r="U863" s="4">
        <f t="shared" si="188"/>
        <v>0</v>
      </c>
      <c r="V863" s="13">
        <f t="shared" si="189"/>
        <v>0</v>
      </c>
      <c r="W863" s="13">
        <f t="shared" si="190"/>
        <v>0</v>
      </c>
      <c r="X863" s="2"/>
      <c r="Y863" s="2"/>
      <c r="Z863" s="4">
        <f t="shared" si="191"/>
        <v>0</v>
      </c>
      <c r="AA863" s="13">
        <f t="shared" si="192"/>
        <v>0</v>
      </c>
      <c r="AB863" s="13">
        <f>Z863+AA863</f>
        <v>0</v>
      </c>
      <c r="AC863" s="2"/>
      <c r="AD863" s="2"/>
      <c r="AE863" s="4">
        <f t="shared" si="193"/>
        <v>0</v>
      </c>
      <c r="AF863" s="15">
        <f>AE863*0.1</f>
        <v>0</v>
      </c>
      <c r="AG863" s="22">
        <f>AE863+AF863</f>
        <v>0</v>
      </c>
      <c r="AH863" s="64">
        <f t="shared" si="194"/>
        <v>0</v>
      </c>
      <c r="AJ863">
        <f t="shared" si="195"/>
        <v>0</v>
      </c>
      <c r="AK863">
        <f>IF(W863&gt;0,2,IF(AB863&gt;0,2,IF(AG863&gt;0,2,0)))</f>
        <v>0</v>
      </c>
      <c r="AL863">
        <v>2</v>
      </c>
      <c r="AM863" s="64">
        <f>IF(W863&gt;0,VLOOKUP(B863,EnrollmentEthnicityFreeMealsSch!B:E,4,FALSE),0)/3</f>
        <v>0</v>
      </c>
    </row>
    <row r="864" spans="1:39" ht="15" customHeight="1">
      <c r="A864" t="str">
        <f>VLOOKUP(B864,'PUBLIC &amp; PRIVATE'!D:I,6,FALSE)</f>
        <v>4459</v>
      </c>
      <c r="B864" s="33" t="s">
        <v>847</v>
      </c>
      <c r="C864" s="2" t="str">
        <f>VLOOKUP(B864,'PUBLIC &amp; PRIVATE'!D:H,2,FALSE)</f>
        <v>6416 Hohman Ave</v>
      </c>
      <c r="D864" s="2" t="str">
        <f>VLOOKUP(B864,'PUBLIC &amp; PRIVATE'!D:H,3,FALSE)</f>
        <v>Hammond</v>
      </c>
      <c r="E864" s="2" t="str">
        <f>VLOOKUP(C864,'PUBLIC &amp; PRIVATE'!E:I,4,FALSE)</f>
        <v>46324-1020</v>
      </c>
      <c r="F864" s="2">
        <v>42</v>
      </c>
      <c r="G864" s="2">
        <v>44</v>
      </c>
      <c r="H864" s="2">
        <v>62</v>
      </c>
      <c r="I864" s="4">
        <f t="shared" si="182"/>
        <v>148</v>
      </c>
      <c r="J864" s="13">
        <f t="shared" si="183"/>
        <v>14.8</v>
      </c>
      <c r="K864" s="13">
        <f t="shared" si="184"/>
        <v>162.80000000000001</v>
      </c>
      <c r="L864" s="2">
        <v>51</v>
      </c>
      <c r="M864" s="2">
        <v>49</v>
      </c>
      <c r="N864" s="2">
        <v>50</v>
      </c>
      <c r="O864" s="4">
        <f t="shared" si="185"/>
        <v>150</v>
      </c>
      <c r="P864" s="13">
        <f t="shared" si="186"/>
        <v>15</v>
      </c>
      <c r="Q864" s="13">
        <f t="shared" si="187"/>
        <v>165</v>
      </c>
      <c r="R864" s="2"/>
      <c r="S864" s="2"/>
      <c r="T864" s="2"/>
      <c r="U864" s="4">
        <f t="shared" si="188"/>
        <v>0</v>
      </c>
      <c r="V864" s="13">
        <f t="shared" si="189"/>
        <v>0</v>
      </c>
      <c r="W864" s="13">
        <f t="shared" si="190"/>
        <v>0</v>
      </c>
      <c r="X864" s="2"/>
      <c r="Y864" s="2"/>
      <c r="Z864" s="4">
        <f t="shared" si="191"/>
        <v>0</v>
      </c>
      <c r="AA864" s="13">
        <f t="shared" si="192"/>
        <v>0</v>
      </c>
      <c r="AB864" s="13">
        <f>Z864+AA864</f>
        <v>0</v>
      </c>
      <c r="AC864" s="2"/>
      <c r="AD864" s="2"/>
      <c r="AE864" s="4">
        <f t="shared" si="193"/>
        <v>0</v>
      </c>
      <c r="AF864" s="15">
        <f>AE864*0.1</f>
        <v>0</v>
      </c>
      <c r="AG864" s="22">
        <f>AE864+AF864</f>
        <v>0</v>
      </c>
      <c r="AH864" s="64">
        <f t="shared" si="194"/>
        <v>0</v>
      </c>
      <c r="AJ864">
        <f t="shared" si="195"/>
        <v>0</v>
      </c>
      <c r="AK864">
        <f>IF(W864&gt;0,2,IF(AB864&gt;0,2,IF(AG864&gt;0,2,0)))</f>
        <v>0</v>
      </c>
      <c r="AL864">
        <v>2</v>
      </c>
      <c r="AM864" s="64">
        <f>IF(W864&gt;0,VLOOKUP(B864,EnrollmentEthnicityFreeMealsSch!B:E,4,FALSE),0)/3</f>
        <v>0</v>
      </c>
    </row>
    <row r="865" spans="1:39" ht="15" customHeight="1">
      <c r="A865" t="str">
        <f>VLOOKUP(B865,'PUBLIC &amp; PRIVATE'!D:I,6,FALSE)</f>
        <v>4461</v>
      </c>
      <c r="B865" s="33" t="s">
        <v>848</v>
      </c>
      <c r="C865" s="2" t="str">
        <f>VLOOKUP(B865,'PUBLIC &amp; PRIVATE'!D:H,2,FALSE)</f>
        <v>856 Sibley St</v>
      </c>
      <c r="D865" s="2" t="str">
        <f>VLOOKUP(B865,'PUBLIC &amp; PRIVATE'!D:H,3,FALSE)</f>
        <v>Hammond</v>
      </c>
      <c r="E865" s="2" t="str">
        <f>VLOOKUP(C865,'PUBLIC &amp; PRIVATE'!E:I,4,FALSE)</f>
        <v>46320-1690</v>
      </c>
      <c r="F865" s="2">
        <v>72</v>
      </c>
      <c r="G865" s="2">
        <v>77</v>
      </c>
      <c r="H865" s="2">
        <v>88</v>
      </c>
      <c r="I865" s="4">
        <f t="shared" si="182"/>
        <v>237</v>
      </c>
      <c r="J865" s="13">
        <f t="shared" si="183"/>
        <v>23.700000000000003</v>
      </c>
      <c r="K865" s="13">
        <f t="shared" si="184"/>
        <v>260.7</v>
      </c>
      <c r="L865" s="2">
        <v>74</v>
      </c>
      <c r="M865" s="2">
        <v>73</v>
      </c>
      <c r="N865" s="2">
        <v>67</v>
      </c>
      <c r="O865" s="4">
        <f t="shared" si="185"/>
        <v>214</v>
      </c>
      <c r="P865" s="13">
        <f t="shared" si="186"/>
        <v>21.400000000000002</v>
      </c>
      <c r="Q865" s="13">
        <f t="shared" si="187"/>
        <v>235.4</v>
      </c>
      <c r="R865" s="2"/>
      <c r="S865" s="2"/>
      <c r="T865" s="2"/>
      <c r="U865" s="4">
        <f t="shared" si="188"/>
        <v>0</v>
      </c>
      <c r="V865" s="13">
        <f t="shared" si="189"/>
        <v>0</v>
      </c>
      <c r="W865" s="13">
        <f t="shared" si="190"/>
        <v>0</v>
      </c>
      <c r="X865" s="2"/>
      <c r="Y865" s="2"/>
      <c r="Z865" s="4">
        <f t="shared" si="191"/>
        <v>0</v>
      </c>
      <c r="AA865" s="13">
        <f t="shared" si="192"/>
        <v>0</v>
      </c>
      <c r="AB865" s="13">
        <f>Z865+AA865</f>
        <v>0</v>
      </c>
      <c r="AC865" s="2"/>
      <c r="AD865" s="2"/>
      <c r="AE865" s="4">
        <f t="shared" si="193"/>
        <v>0</v>
      </c>
      <c r="AF865" s="15">
        <f>AE865*0.1</f>
        <v>0</v>
      </c>
      <c r="AG865" s="22">
        <f>AE865+AF865</f>
        <v>0</v>
      </c>
      <c r="AH865" s="64">
        <f t="shared" si="194"/>
        <v>0</v>
      </c>
      <c r="AJ865">
        <f t="shared" si="195"/>
        <v>0</v>
      </c>
      <c r="AK865">
        <f>IF(W865&gt;0,2,IF(AB865&gt;0,2,IF(AG865&gt;0,2,0)))</f>
        <v>0</v>
      </c>
      <c r="AL865">
        <v>2</v>
      </c>
      <c r="AM865" s="64">
        <f>IF(W865&gt;0,VLOOKUP(B865,EnrollmentEthnicityFreeMealsSch!B:E,4,FALSE),0)/3</f>
        <v>0</v>
      </c>
    </row>
    <row r="866" spans="1:39" ht="15" customHeight="1">
      <c r="A866" t="str">
        <f>VLOOKUP(B866,'PUBLIC &amp; PRIVATE'!D:I,6,FALSE)</f>
        <v>3945</v>
      </c>
      <c r="B866" s="33" t="s">
        <v>815</v>
      </c>
      <c r="C866" s="2" t="str">
        <f>VLOOKUP(B866,'PUBLIC &amp; PRIVATE'!D:H,2,FALSE)</f>
        <v>2001 E 135th St</v>
      </c>
      <c r="D866" s="2" t="str">
        <f>VLOOKUP(B866,'PUBLIC &amp; PRIVATE'!D:H,3,FALSE)</f>
        <v>East Chicago</v>
      </c>
      <c r="E866" s="2" t="str">
        <f>VLOOKUP(C866,'PUBLIC &amp; PRIVATE'!E:I,4,FALSE)</f>
        <v>46312-2099</v>
      </c>
      <c r="F866" s="2">
        <v>79</v>
      </c>
      <c r="G866" s="2">
        <v>91</v>
      </c>
      <c r="H866" s="2">
        <v>101</v>
      </c>
      <c r="I866" s="4">
        <f t="shared" si="182"/>
        <v>271</v>
      </c>
      <c r="J866" s="13">
        <f t="shared" si="183"/>
        <v>27.1</v>
      </c>
      <c r="K866" s="13">
        <f t="shared" si="184"/>
        <v>298.10000000000002</v>
      </c>
      <c r="L866" s="2">
        <v>109</v>
      </c>
      <c r="M866" s="2">
        <v>100</v>
      </c>
      <c r="N866" s="2">
        <v>107</v>
      </c>
      <c r="O866" s="4">
        <f t="shared" si="185"/>
        <v>316</v>
      </c>
      <c r="P866" s="13">
        <f t="shared" si="186"/>
        <v>31.6</v>
      </c>
      <c r="Q866" s="13">
        <f t="shared" si="187"/>
        <v>347.6</v>
      </c>
      <c r="R866" s="2"/>
      <c r="S866" s="2"/>
      <c r="T866" s="2"/>
      <c r="U866" s="4">
        <f t="shared" si="188"/>
        <v>0</v>
      </c>
      <c r="V866" s="13">
        <f t="shared" si="189"/>
        <v>0</v>
      </c>
      <c r="W866" s="13">
        <f t="shared" si="190"/>
        <v>0</v>
      </c>
      <c r="X866" s="2"/>
      <c r="Y866" s="2"/>
      <c r="Z866" s="4">
        <f t="shared" si="191"/>
        <v>0</v>
      </c>
      <c r="AA866" s="13">
        <f t="shared" si="192"/>
        <v>0</v>
      </c>
      <c r="AB866" s="13">
        <f>Z866+AA866</f>
        <v>0</v>
      </c>
      <c r="AC866" s="2"/>
      <c r="AD866" s="2"/>
      <c r="AE866" s="4">
        <f t="shared" si="193"/>
        <v>0</v>
      </c>
      <c r="AF866" s="15">
        <f>AE866*0.1</f>
        <v>0</v>
      </c>
      <c r="AG866" s="22">
        <f>AE866+AF866</f>
        <v>0</v>
      </c>
      <c r="AH866" s="64">
        <f t="shared" si="194"/>
        <v>0</v>
      </c>
      <c r="AJ866">
        <f t="shared" si="195"/>
        <v>0</v>
      </c>
      <c r="AK866">
        <f>IF(W866&gt;0,2,IF(AB866&gt;0,2,IF(AG866&gt;0,2,0)))</f>
        <v>0</v>
      </c>
      <c r="AL866">
        <v>2</v>
      </c>
      <c r="AM866" s="64">
        <f>IF(W866&gt;0,VLOOKUP(B866,EnrollmentEthnicityFreeMealsSch!B:E,4,FALSE),0)/3</f>
        <v>0</v>
      </c>
    </row>
    <row r="867" spans="1:39" ht="15" customHeight="1">
      <c r="A867" t="str">
        <f>VLOOKUP(B867,'PUBLIC &amp; PRIVATE'!D:I,6,FALSE)</f>
        <v>4465</v>
      </c>
      <c r="B867" s="33" t="s">
        <v>849</v>
      </c>
      <c r="C867" s="2" t="str">
        <f>VLOOKUP(B867,'PUBLIC &amp; PRIVATE'!D:H,2,FALSE)</f>
        <v>1001 165th St</v>
      </c>
      <c r="D867" s="2" t="str">
        <f>VLOOKUP(B867,'PUBLIC &amp; PRIVATE'!D:H,3,FALSE)</f>
        <v>Hammond</v>
      </c>
      <c r="E867" s="2" t="str">
        <f>VLOOKUP(C867,'PUBLIC &amp; PRIVATE'!E:I,4,FALSE)</f>
        <v>46324-1347</v>
      </c>
      <c r="F867" s="2">
        <v>58</v>
      </c>
      <c r="G867" s="2">
        <v>51</v>
      </c>
      <c r="H867" s="2">
        <v>58</v>
      </c>
      <c r="I867" s="4">
        <f t="shared" si="182"/>
        <v>167</v>
      </c>
      <c r="J867" s="13">
        <f t="shared" si="183"/>
        <v>16.7</v>
      </c>
      <c r="K867" s="13">
        <f t="shared" si="184"/>
        <v>183.7</v>
      </c>
      <c r="L867" s="2">
        <v>67</v>
      </c>
      <c r="M867" s="2">
        <v>44</v>
      </c>
      <c r="N867" s="2">
        <v>46</v>
      </c>
      <c r="O867" s="4">
        <f t="shared" si="185"/>
        <v>157</v>
      </c>
      <c r="P867" s="13">
        <f t="shared" si="186"/>
        <v>15.700000000000001</v>
      </c>
      <c r="Q867" s="13">
        <f t="shared" si="187"/>
        <v>172.7</v>
      </c>
      <c r="R867" s="2"/>
      <c r="S867" s="2"/>
      <c r="T867" s="2"/>
      <c r="U867" s="4">
        <f t="shared" si="188"/>
        <v>0</v>
      </c>
      <c r="V867" s="13">
        <f t="shared" si="189"/>
        <v>0</v>
      </c>
      <c r="W867" s="13">
        <f t="shared" si="190"/>
        <v>0</v>
      </c>
      <c r="X867" s="2"/>
      <c r="Y867" s="2"/>
      <c r="Z867" s="4">
        <f t="shared" si="191"/>
        <v>0</v>
      </c>
      <c r="AA867" s="13">
        <f t="shared" si="192"/>
        <v>0</v>
      </c>
      <c r="AB867" s="13">
        <f>Z867+AA867</f>
        <v>0</v>
      </c>
      <c r="AC867" s="2"/>
      <c r="AD867" s="2"/>
      <c r="AE867" s="4">
        <f t="shared" si="193"/>
        <v>0</v>
      </c>
      <c r="AF867" s="15">
        <f>AE867*0.1</f>
        <v>0</v>
      </c>
      <c r="AG867" s="22">
        <f>AE867+AF867</f>
        <v>0</v>
      </c>
      <c r="AH867" s="64">
        <f t="shared" si="194"/>
        <v>0</v>
      </c>
      <c r="AJ867">
        <f t="shared" si="195"/>
        <v>0</v>
      </c>
      <c r="AK867">
        <f>IF(W867&gt;0,2,IF(AB867&gt;0,2,IF(AG867&gt;0,2,0)))</f>
        <v>0</v>
      </c>
      <c r="AL867">
        <v>2</v>
      </c>
      <c r="AM867" s="64">
        <f>IF(W867&gt;0,VLOOKUP(B867,EnrollmentEthnicityFreeMealsSch!B:E,4,FALSE),0)/3</f>
        <v>0</v>
      </c>
    </row>
    <row r="868" spans="1:39" ht="15" customHeight="1">
      <c r="A868" t="str">
        <f>VLOOKUP(B868,'PUBLIC &amp; PRIVATE'!D:I,6,FALSE)</f>
        <v>4469</v>
      </c>
      <c r="B868" s="33" t="s">
        <v>850</v>
      </c>
      <c r="C868" s="2" t="str">
        <f>VLOOKUP(B868,'PUBLIC &amp; PRIVATE'!D:H,2,FALSE)</f>
        <v>7006 Marshall Ave</v>
      </c>
      <c r="D868" s="2" t="str">
        <f>VLOOKUP(B868,'PUBLIC &amp; PRIVATE'!D:H,3,FALSE)</f>
        <v>Hammond</v>
      </c>
      <c r="E868" s="2" t="str">
        <f>VLOOKUP(C868,'PUBLIC &amp; PRIVATE'!E:I,4,FALSE)</f>
        <v>46323-2115</v>
      </c>
      <c r="F868" s="2">
        <v>82</v>
      </c>
      <c r="G868" s="2">
        <v>89</v>
      </c>
      <c r="H868" s="2">
        <v>78</v>
      </c>
      <c r="I868" s="4">
        <f t="shared" si="182"/>
        <v>249</v>
      </c>
      <c r="J868" s="13">
        <f t="shared" si="183"/>
        <v>24.900000000000002</v>
      </c>
      <c r="K868" s="13">
        <f t="shared" si="184"/>
        <v>273.89999999999998</v>
      </c>
      <c r="L868" s="2">
        <v>92</v>
      </c>
      <c r="M868" s="2">
        <v>90</v>
      </c>
      <c r="N868" s="2">
        <v>99</v>
      </c>
      <c r="O868" s="4">
        <f t="shared" si="185"/>
        <v>281</v>
      </c>
      <c r="P868" s="13">
        <f t="shared" si="186"/>
        <v>28.1</v>
      </c>
      <c r="Q868" s="13">
        <f t="shared" si="187"/>
        <v>309.10000000000002</v>
      </c>
      <c r="R868" s="2"/>
      <c r="S868" s="2"/>
      <c r="T868" s="2"/>
      <c r="U868" s="4">
        <f t="shared" si="188"/>
        <v>0</v>
      </c>
      <c r="V868" s="13">
        <f t="shared" si="189"/>
        <v>0</v>
      </c>
      <c r="W868" s="13">
        <f t="shared" si="190"/>
        <v>0</v>
      </c>
      <c r="X868" s="2"/>
      <c r="Y868" s="2"/>
      <c r="Z868" s="4">
        <f t="shared" si="191"/>
        <v>0</v>
      </c>
      <c r="AA868" s="13">
        <f t="shared" si="192"/>
        <v>0</v>
      </c>
      <c r="AB868" s="13">
        <f>Z868+AA868</f>
        <v>0</v>
      </c>
      <c r="AC868" s="2"/>
      <c r="AD868" s="2"/>
      <c r="AE868" s="4">
        <f t="shared" si="193"/>
        <v>0</v>
      </c>
      <c r="AF868" s="15">
        <f>AE868*0.1</f>
        <v>0</v>
      </c>
      <c r="AG868" s="22">
        <f>AE868+AF868</f>
        <v>0</v>
      </c>
      <c r="AH868" s="64">
        <f t="shared" si="194"/>
        <v>0</v>
      </c>
      <c r="AJ868">
        <f t="shared" si="195"/>
        <v>0</v>
      </c>
      <c r="AK868">
        <f>IF(W868&gt;0,2,IF(AB868&gt;0,2,IF(AG868&gt;0,2,0)))</f>
        <v>0</v>
      </c>
      <c r="AL868">
        <v>2</v>
      </c>
      <c r="AM868" s="64">
        <f>IF(W868&gt;0,VLOOKUP(B868,EnrollmentEthnicityFreeMealsSch!B:E,4,FALSE),0)/3</f>
        <v>0</v>
      </c>
    </row>
    <row r="869" spans="1:39" ht="15" customHeight="1">
      <c r="A869" t="str">
        <f>VLOOKUP(B869,'PUBLIC &amp; PRIVATE'!D:I,6,FALSE)</f>
        <v>4479</v>
      </c>
      <c r="B869" s="33" t="s">
        <v>851</v>
      </c>
      <c r="C869" s="2" t="str">
        <f>VLOOKUP(B869,'PUBLIC &amp; PRIVATE'!D:H,2,FALSE)</f>
        <v>6235 Jefferson Ave</v>
      </c>
      <c r="D869" s="2" t="str">
        <f>VLOOKUP(B869,'PUBLIC &amp; PRIVATE'!D:H,3,FALSE)</f>
        <v>Hammond</v>
      </c>
      <c r="E869" s="2" t="str">
        <f>VLOOKUP(C869,'PUBLIC &amp; PRIVATE'!E:I,4,FALSE)</f>
        <v>46324-1109</v>
      </c>
      <c r="F869" s="2">
        <v>60</v>
      </c>
      <c r="G869" s="2">
        <v>55</v>
      </c>
      <c r="H869" s="2">
        <v>59</v>
      </c>
      <c r="I869" s="4">
        <f t="shared" si="182"/>
        <v>174</v>
      </c>
      <c r="J869" s="13">
        <f t="shared" si="183"/>
        <v>17.400000000000002</v>
      </c>
      <c r="K869" s="13">
        <f t="shared" si="184"/>
        <v>191.4</v>
      </c>
      <c r="L869" s="2">
        <v>65</v>
      </c>
      <c r="M869" s="2">
        <v>67</v>
      </c>
      <c r="N869" s="2">
        <v>81</v>
      </c>
      <c r="O869" s="4">
        <f t="shared" si="185"/>
        <v>213</v>
      </c>
      <c r="P869" s="13">
        <f t="shared" si="186"/>
        <v>21.3</v>
      </c>
      <c r="Q869" s="13">
        <f t="shared" si="187"/>
        <v>234.3</v>
      </c>
      <c r="R869" s="2"/>
      <c r="S869" s="2"/>
      <c r="T869" s="2"/>
      <c r="U869" s="4">
        <f t="shared" si="188"/>
        <v>0</v>
      </c>
      <c r="V869" s="13">
        <f t="shared" si="189"/>
        <v>0</v>
      </c>
      <c r="W869" s="13">
        <f t="shared" si="190"/>
        <v>0</v>
      </c>
      <c r="X869" s="2"/>
      <c r="Y869" s="2"/>
      <c r="Z869" s="4">
        <f t="shared" si="191"/>
        <v>0</v>
      </c>
      <c r="AA869" s="13">
        <f t="shared" si="192"/>
        <v>0</v>
      </c>
      <c r="AB869" s="13">
        <f>Z869+AA869</f>
        <v>0</v>
      </c>
      <c r="AC869" s="2"/>
      <c r="AD869" s="2"/>
      <c r="AE869" s="4">
        <f t="shared" si="193"/>
        <v>0</v>
      </c>
      <c r="AF869" s="15">
        <f>AE869*0.1</f>
        <v>0</v>
      </c>
      <c r="AG869" s="22">
        <f>AE869+AF869</f>
        <v>0</v>
      </c>
      <c r="AH869" s="64">
        <f t="shared" si="194"/>
        <v>0</v>
      </c>
      <c r="AJ869">
        <f t="shared" si="195"/>
        <v>0</v>
      </c>
      <c r="AK869">
        <f>IF(W869&gt;0,2,IF(AB869&gt;0,2,IF(AG869&gt;0,2,0)))</f>
        <v>0</v>
      </c>
      <c r="AL869">
        <v>2</v>
      </c>
      <c r="AM869" s="64">
        <f>IF(W869&gt;0,VLOOKUP(B869,EnrollmentEthnicityFreeMealsSch!B:E,4,FALSE),0)/3</f>
        <v>0</v>
      </c>
    </row>
    <row r="870" spans="1:39" ht="15" customHeight="1">
      <c r="A870" t="str">
        <f>VLOOKUP(B870,'PUBLIC &amp; PRIVATE'!D:I,6,FALSE)</f>
        <v>4484</v>
      </c>
      <c r="B870" s="33" t="s">
        <v>852</v>
      </c>
      <c r="C870" s="2" t="str">
        <f>VLOOKUP(B870,'PUBLIC &amp; PRIVATE'!D:H,2,FALSE)</f>
        <v>1317 173rd St</v>
      </c>
      <c r="D870" s="2" t="str">
        <f>VLOOKUP(B870,'PUBLIC &amp; PRIVATE'!D:H,3,FALSE)</f>
        <v>Hammond</v>
      </c>
      <c r="E870" s="2" t="str">
        <f>VLOOKUP(C870,'PUBLIC &amp; PRIVATE'!E:I,4,FALSE)</f>
        <v>46324-2802</v>
      </c>
      <c r="F870" s="2">
        <v>81</v>
      </c>
      <c r="G870" s="2">
        <v>66</v>
      </c>
      <c r="H870" s="2">
        <v>77</v>
      </c>
      <c r="I870" s="4">
        <f t="shared" si="182"/>
        <v>224</v>
      </c>
      <c r="J870" s="13">
        <f t="shared" si="183"/>
        <v>22.400000000000002</v>
      </c>
      <c r="K870" s="13">
        <f t="shared" si="184"/>
        <v>246.4</v>
      </c>
      <c r="L870" s="2">
        <v>86</v>
      </c>
      <c r="M870" s="2">
        <v>96</v>
      </c>
      <c r="N870" s="2">
        <v>92</v>
      </c>
      <c r="O870" s="4">
        <f t="shared" si="185"/>
        <v>274</v>
      </c>
      <c r="P870" s="13">
        <f t="shared" si="186"/>
        <v>27.400000000000002</v>
      </c>
      <c r="Q870" s="13">
        <f t="shared" si="187"/>
        <v>301.39999999999998</v>
      </c>
      <c r="R870" s="2"/>
      <c r="S870" s="2"/>
      <c r="T870" s="2"/>
      <c r="U870" s="4">
        <f t="shared" si="188"/>
        <v>0</v>
      </c>
      <c r="V870" s="13">
        <f t="shared" si="189"/>
        <v>0</v>
      </c>
      <c r="W870" s="13">
        <f t="shared" si="190"/>
        <v>0</v>
      </c>
      <c r="X870" s="2"/>
      <c r="Y870" s="2"/>
      <c r="Z870" s="4">
        <f t="shared" si="191"/>
        <v>0</v>
      </c>
      <c r="AA870" s="13">
        <f t="shared" si="192"/>
        <v>0</v>
      </c>
      <c r="AB870" s="13">
        <f>Z870+AA870</f>
        <v>0</v>
      </c>
      <c r="AC870" s="2"/>
      <c r="AD870" s="2"/>
      <c r="AE870" s="4">
        <f t="shared" si="193"/>
        <v>0</v>
      </c>
      <c r="AF870" s="15">
        <f>AE870*0.1</f>
        <v>0</v>
      </c>
      <c r="AG870" s="22">
        <f>AE870+AF870</f>
        <v>0</v>
      </c>
      <c r="AH870" s="64">
        <f t="shared" si="194"/>
        <v>0</v>
      </c>
      <c r="AJ870">
        <f t="shared" si="195"/>
        <v>0</v>
      </c>
      <c r="AK870">
        <f>IF(W870&gt;0,2,IF(AB870&gt;0,2,IF(AG870&gt;0,2,0)))</f>
        <v>0</v>
      </c>
      <c r="AL870">
        <v>2</v>
      </c>
      <c r="AM870" s="64">
        <f>IF(W870&gt;0,VLOOKUP(B870,EnrollmentEthnicityFreeMealsSch!B:E,4,FALSE),0)/3</f>
        <v>0</v>
      </c>
    </row>
    <row r="871" spans="1:39" ht="15" customHeight="1">
      <c r="A871" t="str">
        <f>VLOOKUP(B871,'PUBLIC &amp; PRIVATE'!D:I,6,FALSE)</f>
        <v>4281</v>
      </c>
      <c r="B871" s="33" t="s">
        <v>853</v>
      </c>
      <c r="C871" s="2" t="str">
        <f>VLOOKUP(B871,'PUBLIC &amp; PRIVATE'!D:H,2,FALSE)</f>
        <v>9135 Erie St</v>
      </c>
      <c r="D871" s="2" t="str">
        <f>VLOOKUP(B871,'PUBLIC &amp; PRIVATE'!D:H,3,FALSE)</f>
        <v>Highland</v>
      </c>
      <c r="E871" s="2" t="str">
        <f>VLOOKUP(C871,'PUBLIC &amp; PRIVATE'!E:I,4,FALSE)</f>
        <v>46322-2797</v>
      </c>
      <c r="F871" s="2"/>
      <c r="G871" s="2"/>
      <c r="H871" s="2"/>
      <c r="I871" s="4">
        <f t="shared" si="182"/>
        <v>0</v>
      </c>
      <c r="J871" s="13">
        <f t="shared" si="183"/>
        <v>0</v>
      </c>
      <c r="K871" s="13">
        <f t="shared" si="184"/>
        <v>0</v>
      </c>
      <c r="L871" s="2"/>
      <c r="M871" s="2"/>
      <c r="N871" s="2"/>
      <c r="O871" s="4">
        <f t="shared" si="185"/>
        <v>0</v>
      </c>
      <c r="P871" s="13">
        <f t="shared" si="186"/>
        <v>0</v>
      </c>
      <c r="Q871" s="13">
        <f t="shared" si="187"/>
        <v>0</v>
      </c>
      <c r="R871" s="2"/>
      <c r="S871" s="2"/>
      <c r="T871" s="2"/>
      <c r="U871" s="4">
        <f t="shared" si="188"/>
        <v>0</v>
      </c>
      <c r="V871" s="13">
        <f t="shared" si="189"/>
        <v>0</v>
      </c>
      <c r="W871" s="13">
        <f t="shared" si="190"/>
        <v>0</v>
      </c>
      <c r="X871" s="2">
        <v>274</v>
      </c>
      <c r="Y871" s="2">
        <v>290</v>
      </c>
      <c r="Z871" s="4">
        <f t="shared" si="191"/>
        <v>564</v>
      </c>
      <c r="AA871" s="13">
        <f t="shared" si="192"/>
        <v>56.400000000000006</v>
      </c>
      <c r="AB871" s="13">
        <f>Z871+AA871</f>
        <v>620.4</v>
      </c>
      <c r="AC871" s="2">
        <v>290</v>
      </c>
      <c r="AD871" s="2">
        <v>269</v>
      </c>
      <c r="AE871" s="4">
        <f t="shared" si="193"/>
        <v>559</v>
      </c>
      <c r="AF871" s="15">
        <f>AE871*0.1</f>
        <v>55.900000000000006</v>
      </c>
      <c r="AG871" s="22">
        <f>AE871+AF871</f>
        <v>614.9</v>
      </c>
      <c r="AH871" s="64">
        <f t="shared" si="194"/>
        <v>122.98</v>
      </c>
      <c r="AJ871">
        <f t="shared" si="195"/>
        <v>1</v>
      </c>
      <c r="AK871">
        <f>IF(W871&gt;0,2,IF(AB871&gt;0,2,IF(AG871&gt;0,2,0)))</f>
        <v>2</v>
      </c>
      <c r="AL871">
        <v>2</v>
      </c>
      <c r="AM871" s="64">
        <f>IF(W871&gt;0,VLOOKUP(B871,EnrollmentEthnicityFreeMealsSch!B:E,4,FALSE),0)/3</f>
        <v>0</v>
      </c>
    </row>
    <row r="872" spans="1:39" ht="15" customHeight="1">
      <c r="A872" t="str">
        <f>VLOOKUP(B872,'PUBLIC &amp; PRIVATE'!D:I,6,FALSE)</f>
        <v>4283</v>
      </c>
      <c r="B872" s="33" t="s">
        <v>854</v>
      </c>
      <c r="C872" s="2" t="str">
        <f>VLOOKUP(B872,'PUBLIC &amp; PRIVATE'!D:H,2,FALSE)</f>
        <v>2941 41st St</v>
      </c>
      <c r="D872" s="2" t="str">
        <f>VLOOKUP(B872,'PUBLIC &amp; PRIVATE'!D:H,3,FALSE)</f>
        <v>Highland</v>
      </c>
      <c r="E872" s="2" t="str">
        <f>VLOOKUP(C872,'PUBLIC &amp; PRIVATE'!E:I,4,FALSE)</f>
        <v>46322-2798</v>
      </c>
      <c r="F872" s="2"/>
      <c r="G872" s="2"/>
      <c r="H872" s="2"/>
      <c r="I872" s="4">
        <f t="shared" si="182"/>
        <v>0</v>
      </c>
      <c r="J872" s="13">
        <f t="shared" si="183"/>
        <v>0</v>
      </c>
      <c r="K872" s="13">
        <f t="shared" si="184"/>
        <v>0</v>
      </c>
      <c r="L872" s="2"/>
      <c r="M872" s="2"/>
      <c r="N872" s="2"/>
      <c r="O872" s="4">
        <f t="shared" si="185"/>
        <v>0</v>
      </c>
      <c r="P872" s="13">
        <f t="shared" si="186"/>
        <v>0</v>
      </c>
      <c r="Q872" s="13">
        <f t="shared" si="187"/>
        <v>0</v>
      </c>
      <c r="R872" s="2">
        <v>228</v>
      </c>
      <c r="S872" s="2">
        <v>237</v>
      </c>
      <c r="T872" s="2">
        <v>257</v>
      </c>
      <c r="U872" s="4">
        <f t="shared" si="188"/>
        <v>722</v>
      </c>
      <c r="V872" s="13">
        <f t="shared" si="189"/>
        <v>72.2</v>
      </c>
      <c r="W872" s="13">
        <f t="shared" si="190"/>
        <v>794.2</v>
      </c>
      <c r="X872" s="2"/>
      <c r="Y872" s="2"/>
      <c r="Z872" s="4">
        <f t="shared" si="191"/>
        <v>0</v>
      </c>
      <c r="AA872" s="13">
        <f t="shared" si="192"/>
        <v>0</v>
      </c>
      <c r="AB872" s="13">
        <f>Z872+AA872</f>
        <v>0</v>
      </c>
      <c r="AC872" s="2"/>
      <c r="AD872" s="2"/>
      <c r="AE872" s="4">
        <f t="shared" si="193"/>
        <v>0</v>
      </c>
      <c r="AF872" s="15">
        <f>AE872*0.1</f>
        <v>0</v>
      </c>
      <c r="AG872" s="22">
        <f>AE872+AF872</f>
        <v>0</v>
      </c>
      <c r="AH872" s="64">
        <f t="shared" si="194"/>
        <v>0</v>
      </c>
      <c r="AJ872">
        <f t="shared" si="195"/>
        <v>0</v>
      </c>
      <c r="AK872">
        <f>IF(W872&gt;0,2,IF(AB872&gt;0,2,IF(AG872&gt;0,2,0)))</f>
        <v>2</v>
      </c>
      <c r="AL872">
        <v>2</v>
      </c>
      <c r="AM872" s="64">
        <f>IF(W872&gt;0,VLOOKUP(B872,EnrollmentEthnicityFreeMealsSch!B:E,4,FALSE),0)/3</f>
        <v>96</v>
      </c>
    </row>
    <row r="873" spans="1:39" ht="15" customHeight="1">
      <c r="A873" t="str">
        <f>VLOOKUP(B873,'PUBLIC &amp; PRIVATE'!D:I,6,FALSE)</f>
        <v>4285</v>
      </c>
      <c r="B873" s="33" t="s">
        <v>855</v>
      </c>
      <c r="C873" s="2" t="str">
        <f>VLOOKUP(B873,'PUBLIC &amp; PRIVATE'!D:H,2,FALSE)</f>
        <v>8220 Fifth St</v>
      </c>
      <c r="D873" s="2" t="str">
        <f>VLOOKUP(B873,'PUBLIC &amp; PRIVATE'!D:H,3,FALSE)</f>
        <v>Highland</v>
      </c>
      <c r="E873" s="2" t="str">
        <f>VLOOKUP(C873,'PUBLIC &amp; PRIVATE'!E:I,4,FALSE)</f>
        <v>46322-1264</v>
      </c>
      <c r="F873" s="2">
        <v>75</v>
      </c>
      <c r="G873" s="2">
        <v>74</v>
      </c>
      <c r="H873" s="2">
        <v>59</v>
      </c>
      <c r="I873" s="4">
        <f t="shared" si="182"/>
        <v>208</v>
      </c>
      <c r="J873" s="13">
        <f t="shared" si="183"/>
        <v>20.8</v>
      </c>
      <c r="K873" s="13">
        <f t="shared" si="184"/>
        <v>228.8</v>
      </c>
      <c r="L873" s="2">
        <v>75</v>
      </c>
      <c r="M873" s="2">
        <v>58</v>
      </c>
      <c r="N873" s="2">
        <v>50</v>
      </c>
      <c r="O873" s="4">
        <f t="shared" si="185"/>
        <v>183</v>
      </c>
      <c r="P873" s="13">
        <f t="shared" si="186"/>
        <v>18.3</v>
      </c>
      <c r="Q873" s="13">
        <f t="shared" si="187"/>
        <v>201.3</v>
      </c>
      <c r="R873" s="2"/>
      <c r="S873" s="2"/>
      <c r="T873" s="2"/>
      <c r="U873" s="4">
        <f t="shared" si="188"/>
        <v>0</v>
      </c>
      <c r="V873" s="13">
        <f t="shared" si="189"/>
        <v>0</v>
      </c>
      <c r="W873" s="13">
        <f t="shared" si="190"/>
        <v>0</v>
      </c>
      <c r="X873" s="2"/>
      <c r="Y873" s="2"/>
      <c r="Z873" s="4">
        <f t="shared" si="191"/>
        <v>0</v>
      </c>
      <c r="AA873" s="13">
        <f t="shared" si="192"/>
        <v>0</v>
      </c>
      <c r="AB873" s="13">
        <f>Z873+AA873</f>
        <v>0</v>
      </c>
      <c r="AC873" s="2"/>
      <c r="AD873" s="2"/>
      <c r="AE873" s="4">
        <f t="shared" si="193"/>
        <v>0</v>
      </c>
      <c r="AF873" s="15">
        <f>AE873*0.1</f>
        <v>0</v>
      </c>
      <c r="AG873" s="22">
        <f>AE873+AF873</f>
        <v>0</v>
      </c>
      <c r="AH873" s="64">
        <f t="shared" si="194"/>
        <v>0</v>
      </c>
      <c r="AJ873">
        <f t="shared" si="195"/>
        <v>0</v>
      </c>
      <c r="AK873">
        <f>IF(W873&gt;0,2,IF(AB873&gt;0,2,IF(AG873&gt;0,2,0)))</f>
        <v>0</v>
      </c>
      <c r="AL873">
        <v>2</v>
      </c>
      <c r="AM873" s="64">
        <f>IF(W873&gt;0,VLOOKUP(B873,EnrollmentEthnicityFreeMealsSch!B:E,4,FALSE),0)/3</f>
        <v>0</v>
      </c>
    </row>
    <row r="874" spans="1:39" ht="15" customHeight="1">
      <c r="A874" t="str">
        <f>VLOOKUP(B874,'PUBLIC &amp; PRIVATE'!D:I,6,FALSE)</f>
        <v>4290</v>
      </c>
      <c r="B874" s="33" t="s">
        <v>856</v>
      </c>
      <c r="C874" s="2" t="str">
        <f>VLOOKUP(B874,'PUBLIC &amp; PRIVATE'!D:H,2,FALSE)</f>
        <v>9340 Fifth St</v>
      </c>
      <c r="D874" s="2" t="str">
        <f>VLOOKUP(B874,'PUBLIC &amp; PRIVATE'!D:H,3,FALSE)</f>
        <v>Highland</v>
      </c>
      <c r="E874" s="2" t="str">
        <f>VLOOKUP(C874,'PUBLIC &amp; PRIVATE'!E:I,4,FALSE)</f>
        <v>46322-0000</v>
      </c>
      <c r="F874" s="2">
        <v>54</v>
      </c>
      <c r="G874" s="2">
        <v>47</v>
      </c>
      <c r="H874" s="2">
        <v>54</v>
      </c>
      <c r="I874" s="4">
        <f t="shared" si="182"/>
        <v>155</v>
      </c>
      <c r="J874" s="13">
        <f t="shared" si="183"/>
        <v>15.5</v>
      </c>
      <c r="K874" s="13">
        <f t="shared" si="184"/>
        <v>170.5</v>
      </c>
      <c r="L874" s="2">
        <v>51</v>
      </c>
      <c r="M874" s="2">
        <v>42</v>
      </c>
      <c r="N874" s="2">
        <v>51</v>
      </c>
      <c r="O874" s="4">
        <f t="shared" si="185"/>
        <v>144</v>
      </c>
      <c r="P874" s="13">
        <f t="shared" si="186"/>
        <v>14.4</v>
      </c>
      <c r="Q874" s="13">
        <f t="shared" si="187"/>
        <v>158.4</v>
      </c>
      <c r="R874" s="2"/>
      <c r="S874" s="2"/>
      <c r="T874" s="2"/>
      <c r="U874" s="4">
        <f t="shared" si="188"/>
        <v>0</v>
      </c>
      <c r="V874" s="13">
        <f t="shared" si="189"/>
        <v>0</v>
      </c>
      <c r="W874" s="13">
        <f t="shared" si="190"/>
        <v>0</v>
      </c>
      <c r="X874" s="2"/>
      <c r="Y874" s="2"/>
      <c r="Z874" s="4">
        <f t="shared" si="191"/>
        <v>0</v>
      </c>
      <c r="AA874" s="13">
        <f t="shared" si="192"/>
        <v>0</v>
      </c>
      <c r="AB874" s="13">
        <f>Z874+AA874</f>
        <v>0</v>
      </c>
      <c r="AC874" s="2"/>
      <c r="AD874" s="2"/>
      <c r="AE874" s="4">
        <f t="shared" si="193"/>
        <v>0</v>
      </c>
      <c r="AF874" s="15">
        <f>AE874*0.1</f>
        <v>0</v>
      </c>
      <c r="AG874" s="22">
        <f>AE874+AF874</f>
        <v>0</v>
      </c>
      <c r="AH874" s="64">
        <f t="shared" si="194"/>
        <v>0</v>
      </c>
      <c r="AJ874">
        <f t="shared" si="195"/>
        <v>0</v>
      </c>
      <c r="AK874">
        <f>IF(W874&gt;0,2,IF(AB874&gt;0,2,IF(AG874&gt;0,2,0)))</f>
        <v>0</v>
      </c>
      <c r="AL874">
        <v>2</v>
      </c>
      <c r="AM874" s="64">
        <f>IF(W874&gt;0,VLOOKUP(B874,EnrollmentEthnicityFreeMealsSch!B:E,4,FALSE),0)/3</f>
        <v>0</v>
      </c>
    </row>
    <row r="875" spans="1:39" ht="15" customHeight="1">
      <c r="A875" t="str">
        <f>VLOOKUP(B875,'PUBLIC &amp; PRIVATE'!D:I,6,FALSE)</f>
        <v>4301</v>
      </c>
      <c r="B875" s="33" t="s">
        <v>857</v>
      </c>
      <c r="C875" s="2" t="str">
        <f>VLOOKUP(B875,'PUBLIC &amp; PRIVATE'!D:H,2,FALSE)</f>
        <v>9221 Johnston St</v>
      </c>
      <c r="D875" s="2" t="str">
        <f>VLOOKUP(B875,'PUBLIC &amp; PRIVATE'!D:H,3,FALSE)</f>
        <v>Highland</v>
      </c>
      <c r="E875" s="2" t="str">
        <f>VLOOKUP(C875,'PUBLIC &amp; PRIVATE'!E:I,4,FALSE)</f>
        <v>46322-2899</v>
      </c>
      <c r="F875" s="2">
        <v>55</v>
      </c>
      <c r="G875" s="2">
        <v>74</v>
      </c>
      <c r="H875" s="2">
        <v>59</v>
      </c>
      <c r="I875" s="4">
        <f t="shared" si="182"/>
        <v>188</v>
      </c>
      <c r="J875" s="13">
        <f t="shared" si="183"/>
        <v>18.8</v>
      </c>
      <c r="K875" s="13">
        <f t="shared" si="184"/>
        <v>206.8</v>
      </c>
      <c r="L875" s="2">
        <v>54</v>
      </c>
      <c r="M875" s="2">
        <v>79</v>
      </c>
      <c r="N875" s="2">
        <v>68</v>
      </c>
      <c r="O875" s="4">
        <f t="shared" si="185"/>
        <v>201</v>
      </c>
      <c r="P875" s="13">
        <f t="shared" si="186"/>
        <v>20.100000000000001</v>
      </c>
      <c r="Q875" s="13">
        <f t="shared" si="187"/>
        <v>221.1</v>
      </c>
      <c r="R875" s="2"/>
      <c r="S875" s="2"/>
      <c r="T875" s="2"/>
      <c r="U875" s="4">
        <f t="shared" si="188"/>
        <v>0</v>
      </c>
      <c r="V875" s="13">
        <f t="shared" si="189"/>
        <v>0</v>
      </c>
      <c r="W875" s="13">
        <f t="shared" si="190"/>
        <v>0</v>
      </c>
      <c r="X875" s="2"/>
      <c r="Y875" s="2"/>
      <c r="Z875" s="4">
        <f t="shared" si="191"/>
        <v>0</v>
      </c>
      <c r="AA875" s="13">
        <f t="shared" si="192"/>
        <v>0</v>
      </c>
      <c r="AB875" s="13">
        <f>Z875+AA875</f>
        <v>0</v>
      </c>
      <c r="AC875" s="2"/>
      <c r="AD875" s="2"/>
      <c r="AE875" s="4">
        <f t="shared" si="193"/>
        <v>0</v>
      </c>
      <c r="AF875" s="15">
        <f>AE875*0.1</f>
        <v>0</v>
      </c>
      <c r="AG875" s="22">
        <f>AE875+AF875</f>
        <v>0</v>
      </c>
      <c r="AH875" s="64">
        <f t="shared" si="194"/>
        <v>0</v>
      </c>
      <c r="AJ875">
        <f t="shared" si="195"/>
        <v>0</v>
      </c>
      <c r="AK875">
        <f>IF(W875&gt;0,2,IF(AB875&gt;0,2,IF(AG875&gt;0,2,0)))</f>
        <v>0</v>
      </c>
      <c r="AL875">
        <v>2</v>
      </c>
      <c r="AM875" s="64">
        <f>IF(W875&gt;0,VLOOKUP(B875,EnrollmentEthnicityFreeMealsSch!B:E,4,FALSE),0)/3</f>
        <v>0</v>
      </c>
    </row>
    <row r="876" spans="1:39" ht="15" customHeight="1">
      <c r="A876" t="str">
        <f>VLOOKUP(B876,'PUBLIC &amp; PRIVATE'!D:I,6,FALSE)</f>
        <v>4303</v>
      </c>
      <c r="B876" s="33" t="s">
        <v>858</v>
      </c>
      <c r="C876" s="2" t="str">
        <f>VLOOKUP(B876,'PUBLIC &amp; PRIVATE'!D:H,2,FALSE)</f>
        <v>2901 100th St</v>
      </c>
      <c r="D876" s="2" t="str">
        <f>VLOOKUP(B876,'PUBLIC &amp; PRIVATE'!D:H,3,FALSE)</f>
        <v>Highland</v>
      </c>
      <c r="E876" s="2" t="str">
        <f>VLOOKUP(C876,'PUBLIC &amp; PRIVATE'!E:I,4,FALSE)</f>
        <v>46322-3362</v>
      </c>
      <c r="F876" s="2">
        <v>53</v>
      </c>
      <c r="G876" s="2">
        <v>44</v>
      </c>
      <c r="H876" s="2">
        <v>54</v>
      </c>
      <c r="I876" s="4">
        <f t="shared" si="182"/>
        <v>151</v>
      </c>
      <c r="J876" s="13">
        <f t="shared" si="183"/>
        <v>15.100000000000001</v>
      </c>
      <c r="K876" s="13">
        <f t="shared" si="184"/>
        <v>166.1</v>
      </c>
      <c r="L876" s="2">
        <v>50</v>
      </c>
      <c r="M876" s="2">
        <v>50</v>
      </c>
      <c r="N876" s="2">
        <v>54</v>
      </c>
      <c r="O876" s="4">
        <f t="shared" si="185"/>
        <v>154</v>
      </c>
      <c r="P876" s="13">
        <f t="shared" si="186"/>
        <v>15.4</v>
      </c>
      <c r="Q876" s="13">
        <f t="shared" si="187"/>
        <v>169.4</v>
      </c>
      <c r="R876" s="2"/>
      <c r="S876" s="2"/>
      <c r="T876" s="2"/>
      <c r="U876" s="4">
        <f t="shared" si="188"/>
        <v>0</v>
      </c>
      <c r="V876" s="13">
        <f t="shared" si="189"/>
        <v>0</v>
      </c>
      <c r="W876" s="13">
        <f t="shared" si="190"/>
        <v>0</v>
      </c>
      <c r="X876" s="2"/>
      <c r="Y876" s="2"/>
      <c r="Z876" s="4">
        <f t="shared" si="191"/>
        <v>0</v>
      </c>
      <c r="AA876" s="13">
        <f t="shared" si="192"/>
        <v>0</v>
      </c>
      <c r="AB876" s="13">
        <f>Z876+AA876</f>
        <v>0</v>
      </c>
      <c r="AC876" s="2"/>
      <c r="AD876" s="2"/>
      <c r="AE876" s="4">
        <f t="shared" si="193"/>
        <v>0</v>
      </c>
      <c r="AF876" s="15">
        <f>AE876*0.1</f>
        <v>0</v>
      </c>
      <c r="AG876" s="22">
        <f>AE876+AF876</f>
        <v>0</v>
      </c>
      <c r="AH876" s="64">
        <f t="shared" si="194"/>
        <v>0</v>
      </c>
      <c r="AJ876">
        <f t="shared" si="195"/>
        <v>0</v>
      </c>
      <c r="AK876">
        <f>IF(W876&gt;0,2,IF(AB876&gt;0,2,IF(AG876&gt;0,2,0)))</f>
        <v>0</v>
      </c>
      <c r="AL876">
        <v>2</v>
      </c>
      <c r="AM876" s="64">
        <f>IF(W876&gt;0,VLOOKUP(B876,EnrollmentEthnicityFreeMealsSch!B:E,4,FALSE),0)/3</f>
        <v>0</v>
      </c>
    </row>
    <row r="877" spans="1:39" ht="15" customHeight="1">
      <c r="A877" t="str">
        <f>VLOOKUP(B877,'PUBLIC &amp; PRIVATE'!D:I,6,FALSE)</f>
        <v>4305</v>
      </c>
      <c r="B877" s="33" t="s">
        <v>859</v>
      </c>
      <c r="C877" s="2" t="str">
        <f>VLOOKUP(B877,'PUBLIC &amp; PRIVATE'!D:H,2,FALSE)</f>
        <v>2211 E Tenth St</v>
      </c>
      <c r="D877" s="2" t="str">
        <f>VLOOKUP(B877,'PUBLIC &amp; PRIVATE'!D:H,3,FALSE)</f>
        <v>Hobart</v>
      </c>
      <c r="E877" s="2" t="str">
        <f>VLOOKUP(C877,'PUBLIC &amp; PRIVATE'!E:I,4,FALSE)</f>
        <v>46342-5313</v>
      </c>
      <c r="F877" s="2"/>
      <c r="G877" s="2"/>
      <c r="H877" s="2"/>
      <c r="I877" s="4">
        <f t="shared" si="182"/>
        <v>0</v>
      </c>
      <c r="J877" s="13">
        <f t="shared" si="183"/>
        <v>0</v>
      </c>
      <c r="K877" s="13">
        <f t="shared" si="184"/>
        <v>0</v>
      </c>
      <c r="L877" s="2"/>
      <c r="M877" s="2"/>
      <c r="N877" s="2"/>
      <c r="O877" s="4">
        <f t="shared" si="185"/>
        <v>0</v>
      </c>
      <c r="P877" s="13">
        <f t="shared" si="186"/>
        <v>0</v>
      </c>
      <c r="Q877" s="13">
        <f t="shared" si="187"/>
        <v>0</v>
      </c>
      <c r="R877" s="2"/>
      <c r="S877" s="2"/>
      <c r="T877" s="2"/>
      <c r="U877" s="4">
        <f t="shared" si="188"/>
        <v>0</v>
      </c>
      <c r="V877" s="13">
        <f t="shared" si="189"/>
        <v>0</v>
      </c>
      <c r="W877" s="13">
        <f t="shared" si="190"/>
        <v>0</v>
      </c>
      <c r="X877" s="2">
        <v>345</v>
      </c>
      <c r="Y877" s="2">
        <v>334</v>
      </c>
      <c r="Z877" s="4">
        <f t="shared" si="191"/>
        <v>679</v>
      </c>
      <c r="AA877" s="13">
        <f t="shared" si="192"/>
        <v>67.900000000000006</v>
      </c>
      <c r="AB877" s="13">
        <f>Z877+AA877</f>
        <v>746.9</v>
      </c>
      <c r="AC877" s="2">
        <v>277</v>
      </c>
      <c r="AD877" s="2">
        <v>333</v>
      </c>
      <c r="AE877" s="4">
        <f t="shared" si="193"/>
        <v>610</v>
      </c>
      <c r="AF877" s="15">
        <f>AE877*0.1</f>
        <v>61</v>
      </c>
      <c r="AG877" s="22">
        <f>AE877+AF877</f>
        <v>671</v>
      </c>
      <c r="AH877" s="64">
        <f t="shared" si="194"/>
        <v>134.20000000000002</v>
      </c>
      <c r="AJ877">
        <f t="shared" si="195"/>
        <v>1</v>
      </c>
      <c r="AK877">
        <f>IF(W877&gt;0,2,IF(AB877&gt;0,2,IF(AG877&gt;0,2,0)))</f>
        <v>2</v>
      </c>
      <c r="AL877">
        <v>2</v>
      </c>
      <c r="AM877" s="64">
        <f>IF(W877&gt;0,VLOOKUP(B877,EnrollmentEthnicityFreeMealsSch!B:E,4,FALSE),0)/3</f>
        <v>0</v>
      </c>
    </row>
    <row r="878" spans="1:39" ht="15" customHeight="1">
      <c r="A878" t="str">
        <f>VLOOKUP(B878,'PUBLIC &amp; PRIVATE'!D:I,6,FALSE)</f>
        <v>4309</v>
      </c>
      <c r="B878" s="33" t="s">
        <v>860</v>
      </c>
      <c r="C878" s="2" t="str">
        <f>VLOOKUP(B878,'PUBLIC &amp; PRIVATE'!D:H,2,FALSE)</f>
        <v>36 E 8th St</v>
      </c>
      <c r="D878" s="2" t="str">
        <f>VLOOKUP(B878,'PUBLIC &amp; PRIVATE'!D:H,3,FALSE)</f>
        <v>Hobart</v>
      </c>
      <c r="E878" s="2" t="str">
        <f>VLOOKUP(C878,'PUBLIC &amp; PRIVATE'!E:I,4,FALSE)</f>
        <v>46342-5144</v>
      </c>
      <c r="F878" s="2"/>
      <c r="G878" s="2"/>
      <c r="H878" s="2"/>
      <c r="I878" s="4">
        <f t="shared" si="182"/>
        <v>0</v>
      </c>
      <c r="J878" s="13">
        <f t="shared" si="183"/>
        <v>0</v>
      </c>
      <c r="K878" s="13">
        <f t="shared" si="184"/>
        <v>0</v>
      </c>
      <c r="L878" s="2"/>
      <c r="M878" s="2"/>
      <c r="N878" s="2"/>
      <c r="O878" s="4">
        <f t="shared" si="185"/>
        <v>0</v>
      </c>
      <c r="P878" s="13">
        <f t="shared" si="186"/>
        <v>0</v>
      </c>
      <c r="Q878" s="13">
        <f t="shared" si="187"/>
        <v>0</v>
      </c>
      <c r="R878" s="2">
        <v>312</v>
      </c>
      <c r="S878" s="2">
        <v>287</v>
      </c>
      <c r="T878" s="2">
        <v>311</v>
      </c>
      <c r="U878" s="4">
        <f t="shared" si="188"/>
        <v>910</v>
      </c>
      <c r="V878" s="13">
        <f t="shared" si="189"/>
        <v>91</v>
      </c>
      <c r="W878" s="13">
        <f t="shared" si="190"/>
        <v>1001</v>
      </c>
      <c r="X878" s="2"/>
      <c r="Y878" s="2"/>
      <c r="Z878" s="4">
        <f t="shared" si="191"/>
        <v>0</v>
      </c>
      <c r="AA878" s="13">
        <f t="shared" si="192"/>
        <v>0</v>
      </c>
      <c r="AB878" s="13">
        <f>Z878+AA878</f>
        <v>0</v>
      </c>
      <c r="AC878" s="2"/>
      <c r="AD878" s="2"/>
      <c r="AE878" s="4">
        <f t="shared" si="193"/>
        <v>0</v>
      </c>
      <c r="AF878" s="15">
        <f>AE878*0.1</f>
        <v>0</v>
      </c>
      <c r="AG878" s="22">
        <f>AE878+AF878</f>
        <v>0</v>
      </c>
      <c r="AH878" s="64">
        <f t="shared" si="194"/>
        <v>0</v>
      </c>
      <c r="AJ878">
        <f t="shared" si="195"/>
        <v>0</v>
      </c>
      <c r="AK878">
        <f>IF(W878&gt;0,2,IF(AB878&gt;0,2,IF(AG878&gt;0,2,0)))</f>
        <v>2</v>
      </c>
      <c r="AL878">
        <v>2</v>
      </c>
      <c r="AM878" s="64">
        <f>IF(W878&gt;0,VLOOKUP(B878,EnrollmentEthnicityFreeMealsSch!B:E,4,FALSE),0)/3</f>
        <v>156.66666666666666</v>
      </c>
    </row>
    <row r="879" spans="1:39" ht="15" customHeight="1">
      <c r="A879" t="str">
        <f>VLOOKUP(B879,'PUBLIC &amp; PRIVATE'!D:I,6,FALSE)</f>
        <v>4311</v>
      </c>
      <c r="B879" s="33" t="s">
        <v>861</v>
      </c>
      <c r="C879" s="2" t="str">
        <f>VLOOKUP(B879,'PUBLIC &amp; PRIVATE'!D:H,2,FALSE)</f>
        <v>400 N Wilson St</v>
      </c>
      <c r="D879" s="2" t="str">
        <f>VLOOKUP(B879,'PUBLIC &amp; PRIVATE'!D:H,3,FALSE)</f>
        <v>Hobart</v>
      </c>
      <c r="E879" s="2" t="str">
        <f>VLOOKUP(C879,'PUBLIC &amp; PRIVATE'!E:I,4,FALSE)</f>
        <v>46342-1999</v>
      </c>
      <c r="F879" s="2">
        <v>302</v>
      </c>
      <c r="G879" s="2"/>
      <c r="H879" s="2"/>
      <c r="I879" s="4">
        <f t="shared" si="182"/>
        <v>302</v>
      </c>
      <c r="J879" s="13">
        <f t="shared" si="183"/>
        <v>30.200000000000003</v>
      </c>
      <c r="K879" s="13">
        <f t="shared" si="184"/>
        <v>332.2</v>
      </c>
      <c r="L879" s="2"/>
      <c r="M879" s="2"/>
      <c r="N879" s="2"/>
      <c r="O879" s="4">
        <f t="shared" si="185"/>
        <v>0</v>
      </c>
      <c r="P879" s="13">
        <f t="shared" si="186"/>
        <v>0</v>
      </c>
      <c r="Q879" s="13">
        <f t="shared" si="187"/>
        <v>0</v>
      </c>
      <c r="R879" s="2"/>
      <c r="S879" s="2"/>
      <c r="T879" s="2"/>
      <c r="U879" s="4">
        <f t="shared" si="188"/>
        <v>0</v>
      </c>
      <c r="V879" s="13">
        <f t="shared" si="189"/>
        <v>0</v>
      </c>
      <c r="W879" s="13">
        <f t="shared" si="190"/>
        <v>0</v>
      </c>
      <c r="X879" s="2"/>
      <c r="Y879" s="2"/>
      <c r="Z879" s="4">
        <f t="shared" si="191"/>
        <v>0</v>
      </c>
      <c r="AA879" s="13">
        <f t="shared" si="192"/>
        <v>0</v>
      </c>
      <c r="AB879" s="13">
        <f>Z879+AA879</f>
        <v>0</v>
      </c>
      <c r="AC879" s="2"/>
      <c r="AD879" s="2"/>
      <c r="AE879" s="4">
        <f t="shared" si="193"/>
        <v>0</v>
      </c>
      <c r="AF879" s="15">
        <f>AE879*0.1</f>
        <v>0</v>
      </c>
      <c r="AG879" s="22">
        <f>AE879+AF879</f>
        <v>0</v>
      </c>
      <c r="AH879" s="64">
        <f t="shared" si="194"/>
        <v>0</v>
      </c>
      <c r="AJ879">
        <f t="shared" si="195"/>
        <v>0</v>
      </c>
      <c r="AK879">
        <f>IF(W879&gt;0,2,IF(AB879&gt;0,2,IF(AG879&gt;0,2,0)))</f>
        <v>0</v>
      </c>
      <c r="AL879">
        <v>2</v>
      </c>
      <c r="AM879" s="64">
        <f>IF(W879&gt;0,VLOOKUP(B879,EnrollmentEthnicityFreeMealsSch!B:E,4,FALSE),0)/3</f>
        <v>0</v>
      </c>
    </row>
    <row r="880" spans="1:39" ht="15" customHeight="1">
      <c r="A880" t="str">
        <f>VLOOKUP(B880,'PUBLIC &amp; PRIVATE'!D:I,6,FALSE)</f>
        <v>4317</v>
      </c>
      <c r="B880" s="33" t="s">
        <v>862</v>
      </c>
      <c r="C880" s="2" t="str">
        <f>VLOOKUP(B880,'PUBLIC &amp; PRIVATE'!D:H,2,FALSE)</f>
        <v>130 N Liberty St</v>
      </c>
      <c r="D880" s="2" t="str">
        <f>VLOOKUP(B880,'PUBLIC &amp; PRIVATE'!D:H,3,FALSE)</f>
        <v>Hobart</v>
      </c>
      <c r="E880" s="2" t="str">
        <f>VLOOKUP(C880,'PUBLIC &amp; PRIVATE'!E:I,4,FALSE)</f>
        <v>46342-3361</v>
      </c>
      <c r="F880" s="2"/>
      <c r="G880" s="2">
        <v>101</v>
      </c>
      <c r="H880" s="2">
        <v>91</v>
      </c>
      <c r="I880" s="4">
        <f t="shared" si="182"/>
        <v>192</v>
      </c>
      <c r="J880" s="13">
        <f t="shared" si="183"/>
        <v>19.200000000000003</v>
      </c>
      <c r="K880" s="13">
        <f t="shared" si="184"/>
        <v>211.2</v>
      </c>
      <c r="L880" s="2">
        <v>87</v>
      </c>
      <c r="M880" s="2">
        <v>90</v>
      </c>
      <c r="N880" s="2">
        <v>79</v>
      </c>
      <c r="O880" s="4">
        <f t="shared" si="185"/>
        <v>256</v>
      </c>
      <c r="P880" s="13">
        <f t="shared" si="186"/>
        <v>25.6</v>
      </c>
      <c r="Q880" s="13">
        <f t="shared" si="187"/>
        <v>281.60000000000002</v>
      </c>
      <c r="R880" s="2"/>
      <c r="S880" s="2"/>
      <c r="T880" s="2"/>
      <c r="U880" s="4">
        <f t="shared" si="188"/>
        <v>0</v>
      </c>
      <c r="V880" s="13">
        <f t="shared" si="189"/>
        <v>0</v>
      </c>
      <c r="W880" s="13">
        <f t="shared" si="190"/>
        <v>0</v>
      </c>
      <c r="X880" s="2"/>
      <c r="Y880" s="2"/>
      <c r="Z880" s="4">
        <f t="shared" si="191"/>
        <v>0</v>
      </c>
      <c r="AA880" s="13">
        <f t="shared" si="192"/>
        <v>0</v>
      </c>
      <c r="AB880" s="13">
        <f>Z880+AA880</f>
        <v>0</v>
      </c>
      <c r="AC880" s="2"/>
      <c r="AD880" s="2"/>
      <c r="AE880" s="4">
        <f t="shared" si="193"/>
        <v>0</v>
      </c>
      <c r="AF880" s="15">
        <f>AE880*0.1</f>
        <v>0</v>
      </c>
      <c r="AG880" s="22">
        <f>AE880+AF880</f>
        <v>0</v>
      </c>
      <c r="AH880" s="64">
        <f t="shared" si="194"/>
        <v>0</v>
      </c>
      <c r="AJ880">
        <f t="shared" si="195"/>
        <v>0</v>
      </c>
      <c r="AK880">
        <f>IF(W880&gt;0,2,IF(AB880&gt;0,2,IF(AG880&gt;0,2,0)))</f>
        <v>0</v>
      </c>
      <c r="AL880">
        <v>2</v>
      </c>
      <c r="AM880" s="64">
        <f>IF(W880&gt;0,VLOOKUP(B880,EnrollmentEthnicityFreeMealsSch!B:E,4,FALSE),0)/3</f>
        <v>0</v>
      </c>
    </row>
    <row r="881" spans="1:39" ht="15" customHeight="1">
      <c r="A881" t="str">
        <f>VLOOKUP(B881,'PUBLIC &amp; PRIVATE'!D:I,6,FALSE)</f>
        <v>4325</v>
      </c>
      <c r="B881" s="33" t="s">
        <v>863</v>
      </c>
      <c r="C881" s="2" t="str">
        <f>VLOOKUP(B881,'PUBLIC &amp; PRIVATE'!D:H,2,FALSE)</f>
        <v>3333 W Old Ridge Rd</v>
      </c>
      <c r="D881" s="2" t="str">
        <f>VLOOKUP(B881,'PUBLIC &amp; PRIVATE'!D:H,3,FALSE)</f>
        <v>Hobart</v>
      </c>
      <c r="E881" s="2" t="str">
        <f>VLOOKUP(C881,'PUBLIC &amp; PRIVATE'!E:I,4,FALSE)</f>
        <v>46342-4241</v>
      </c>
      <c r="F881" s="2"/>
      <c r="G881" s="2">
        <v>55</v>
      </c>
      <c r="H881" s="2">
        <v>55</v>
      </c>
      <c r="I881" s="4">
        <f t="shared" si="182"/>
        <v>110</v>
      </c>
      <c r="J881" s="13">
        <f t="shared" si="183"/>
        <v>11</v>
      </c>
      <c r="K881" s="13">
        <f t="shared" si="184"/>
        <v>121</v>
      </c>
      <c r="L881" s="2">
        <v>57</v>
      </c>
      <c r="M881" s="2">
        <v>57</v>
      </c>
      <c r="N881" s="2">
        <v>57</v>
      </c>
      <c r="O881" s="4">
        <f t="shared" si="185"/>
        <v>171</v>
      </c>
      <c r="P881" s="13">
        <f t="shared" si="186"/>
        <v>17.100000000000001</v>
      </c>
      <c r="Q881" s="13">
        <f t="shared" si="187"/>
        <v>188.1</v>
      </c>
      <c r="R881" s="2"/>
      <c r="S881" s="2"/>
      <c r="T881" s="2"/>
      <c r="U881" s="4">
        <f t="shared" si="188"/>
        <v>0</v>
      </c>
      <c r="V881" s="13">
        <f t="shared" si="189"/>
        <v>0</v>
      </c>
      <c r="W881" s="13">
        <f t="shared" si="190"/>
        <v>0</v>
      </c>
      <c r="X881" s="2"/>
      <c r="Y881" s="2"/>
      <c r="Z881" s="4">
        <f t="shared" si="191"/>
        <v>0</v>
      </c>
      <c r="AA881" s="13">
        <f t="shared" si="192"/>
        <v>0</v>
      </c>
      <c r="AB881" s="13">
        <f>Z881+AA881</f>
        <v>0</v>
      </c>
      <c r="AC881" s="2"/>
      <c r="AD881" s="2"/>
      <c r="AE881" s="4">
        <f t="shared" si="193"/>
        <v>0</v>
      </c>
      <c r="AF881" s="15">
        <f>AE881*0.1</f>
        <v>0</v>
      </c>
      <c r="AG881" s="22">
        <f>AE881+AF881</f>
        <v>0</v>
      </c>
      <c r="AH881" s="64">
        <f t="shared" si="194"/>
        <v>0</v>
      </c>
      <c r="AJ881">
        <f t="shared" si="195"/>
        <v>0</v>
      </c>
      <c r="AK881">
        <f>IF(W881&gt;0,2,IF(AB881&gt;0,2,IF(AG881&gt;0,2,0)))</f>
        <v>0</v>
      </c>
      <c r="AL881">
        <v>2</v>
      </c>
      <c r="AM881" s="64">
        <f>IF(W881&gt;0,VLOOKUP(B881,EnrollmentEthnicityFreeMealsSch!B:E,4,FALSE),0)/3</f>
        <v>0</v>
      </c>
    </row>
    <row r="882" spans="1:39" ht="15" customHeight="1">
      <c r="A882" t="str">
        <f>VLOOKUP(B882,'PUBLIC &amp; PRIVATE'!D:I,6,FALSE)</f>
        <v>4327</v>
      </c>
      <c r="B882" s="33" t="s">
        <v>864</v>
      </c>
      <c r="C882" s="2" t="str">
        <f>VLOOKUP(B882,'PUBLIC &amp; PRIVATE'!D:H,2,FALSE)</f>
        <v>301 E 10th St</v>
      </c>
      <c r="D882" s="2" t="str">
        <f>VLOOKUP(B882,'PUBLIC &amp; PRIVATE'!D:H,3,FALSE)</f>
        <v>Hobart</v>
      </c>
      <c r="E882" s="2" t="str">
        <f>VLOOKUP(C882,'PUBLIC &amp; PRIVATE'!E:I,4,FALSE)</f>
        <v>46342-5999</v>
      </c>
      <c r="F882" s="2">
        <v>2</v>
      </c>
      <c r="G882" s="2">
        <v>133</v>
      </c>
      <c r="H882" s="2">
        <v>140</v>
      </c>
      <c r="I882" s="4">
        <f t="shared" si="182"/>
        <v>275</v>
      </c>
      <c r="J882" s="13">
        <f t="shared" si="183"/>
        <v>27.5</v>
      </c>
      <c r="K882" s="13">
        <f t="shared" si="184"/>
        <v>302.5</v>
      </c>
      <c r="L882" s="2">
        <v>165</v>
      </c>
      <c r="M882" s="2">
        <v>173</v>
      </c>
      <c r="N882" s="2">
        <v>155</v>
      </c>
      <c r="O882" s="4">
        <f t="shared" si="185"/>
        <v>493</v>
      </c>
      <c r="P882" s="13">
        <f t="shared" si="186"/>
        <v>49.300000000000004</v>
      </c>
      <c r="Q882" s="13">
        <f t="shared" si="187"/>
        <v>542.29999999999995</v>
      </c>
      <c r="R882" s="2"/>
      <c r="S882" s="2"/>
      <c r="T882" s="2"/>
      <c r="U882" s="4">
        <f t="shared" si="188"/>
        <v>0</v>
      </c>
      <c r="V882" s="13">
        <f t="shared" si="189"/>
        <v>0</v>
      </c>
      <c r="W882" s="13">
        <f t="shared" si="190"/>
        <v>0</v>
      </c>
      <c r="X882" s="2"/>
      <c r="Y882" s="2"/>
      <c r="Z882" s="4">
        <f t="shared" si="191"/>
        <v>0</v>
      </c>
      <c r="AA882" s="13">
        <f t="shared" si="192"/>
        <v>0</v>
      </c>
      <c r="AB882" s="13">
        <f>Z882+AA882</f>
        <v>0</v>
      </c>
      <c r="AC882" s="2"/>
      <c r="AD882" s="2"/>
      <c r="AE882" s="4">
        <f t="shared" si="193"/>
        <v>0</v>
      </c>
      <c r="AF882" s="15">
        <f>AE882*0.1</f>
        <v>0</v>
      </c>
      <c r="AG882" s="22">
        <f>AE882+AF882</f>
        <v>0</v>
      </c>
      <c r="AH882" s="64">
        <f t="shared" si="194"/>
        <v>0</v>
      </c>
      <c r="AJ882">
        <f t="shared" si="195"/>
        <v>0</v>
      </c>
      <c r="AK882">
        <f>IF(W882&gt;0,2,IF(AB882&gt;0,2,IF(AG882&gt;0,2,0)))</f>
        <v>0</v>
      </c>
      <c r="AL882">
        <v>2</v>
      </c>
      <c r="AM882" s="64">
        <f>IF(W882&gt;0,VLOOKUP(B882,EnrollmentEthnicityFreeMealsSch!B:E,4,FALSE),0)/3</f>
        <v>0</v>
      </c>
    </row>
    <row r="883" spans="1:39" ht="15" customHeight="1">
      <c r="A883" t="str">
        <f>VLOOKUP(B883,'PUBLIC &amp; PRIVATE'!D:I,6,FALSE)</f>
        <v>4332</v>
      </c>
      <c r="B883" s="33" t="s">
        <v>865</v>
      </c>
      <c r="C883" s="2" t="str">
        <f>VLOOKUP(B883,'PUBLIC &amp; PRIVATE'!D:H,2,FALSE)</f>
        <v>8808 Columbia Ave</v>
      </c>
      <c r="D883" s="2" t="str">
        <f>VLOOKUP(B883,'PUBLIC &amp; PRIVATE'!D:H,3,FALSE)</f>
        <v>Munster</v>
      </c>
      <c r="E883" s="2" t="str">
        <f>VLOOKUP(C883,'PUBLIC &amp; PRIVATE'!E:I,4,FALSE)</f>
        <v>46321-2598</v>
      </c>
      <c r="F883" s="2"/>
      <c r="G883" s="2"/>
      <c r="H883" s="2"/>
      <c r="I883" s="4">
        <f t="shared" si="182"/>
        <v>0</v>
      </c>
      <c r="J883" s="13">
        <f t="shared" si="183"/>
        <v>0</v>
      </c>
      <c r="K883" s="13">
        <f t="shared" si="184"/>
        <v>0</v>
      </c>
      <c r="L883" s="2"/>
      <c r="M883" s="2"/>
      <c r="N883" s="2"/>
      <c r="O883" s="4">
        <f t="shared" si="185"/>
        <v>0</v>
      </c>
      <c r="P883" s="13">
        <f t="shared" si="186"/>
        <v>0</v>
      </c>
      <c r="Q883" s="13">
        <f t="shared" si="187"/>
        <v>0</v>
      </c>
      <c r="R883" s="2"/>
      <c r="S883" s="2"/>
      <c r="T883" s="2"/>
      <c r="U883" s="4">
        <f t="shared" si="188"/>
        <v>0</v>
      </c>
      <c r="V883" s="13">
        <f t="shared" si="189"/>
        <v>0</v>
      </c>
      <c r="W883" s="13">
        <f t="shared" si="190"/>
        <v>0</v>
      </c>
      <c r="X883" s="2">
        <v>362</v>
      </c>
      <c r="Y883" s="2">
        <v>381</v>
      </c>
      <c r="Z883" s="4">
        <f t="shared" si="191"/>
        <v>743</v>
      </c>
      <c r="AA883" s="13">
        <f t="shared" si="192"/>
        <v>74.3</v>
      </c>
      <c r="AB883" s="13">
        <f>Z883+AA883</f>
        <v>817.3</v>
      </c>
      <c r="AC883" s="2">
        <v>380</v>
      </c>
      <c r="AD883" s="2">
        <v>392</v>
      </c>
      <c r="AE883" s="4">
        <f t="shared" si="193"/>
        <v>772</v>
      </c>
      <c r="AF883" s="15">
        <f>AE883*0.1</f>
        <v>77.2</v>
      </c>
      <c r="AG883" s="22">
        <f>AE883+AF883</f>
        <v>849.2</v>
      </c>
      <c r="AH883" s="64">
        <f t="shared" si="194"/>
        <v>169.84000000000003</v>
      </c>
      <c r="AJ883">
        <f t="shared" si="195"/>
        <v>1</v>
      </c>
      <c r="AK883">
        <f>IF(W883&gt;0,2,IF(AB883&gt;0,2,IF(AG883&gt;0,2,0)))</f>
        <v>2</v>
      </c>
      <c r="AL883">
        <v>2</v>
      </c>
      <c r="AM883" s="64">
        <f>IF(W883&gt;0,VLOOKUP(B883,EnrollmentEthnicityFreeMealsSch!B:E,4,FALSE),0)/3</f>
        <v>0</v>
      </c>
    </row>
    <row r="884" spans="1:39" ht="15" customHeight="1">
      <c r="A884" t="str">
        <f>VLOOKUP(B884,'PUBLIC &amp; PRIVATE'!D:I,6,FALSE)</f>
        <v>4333</v>
      </c>
      <c r="B884" s="33" t="s">
        <v>866</v>
      </c>
      <c r="C884" s="2" t="str">
        <f>VLOOKUP(B884,'PUBLIC &amp; PRIVATE'!D:H,2,FALSE)</f>
        <v>8650 Columbia Ave</v>
      </c>
      <c r="D884" s="2" t="str">
        <f>VLOOKUP(B884,'PUBLIC &amp; PRIVATE'!D:H,3,FALSE)</f>
        <v>Munster</v>
      </c>
      <c r="E884" s="2" t="str">
        <f>VLOOKUP(C884,'PUBLIC &amp; PRIVATE'!E:I,4,FALSE)</f>
        <v>46321-2599</v>
      </c>
      <c r="F884" s="2"/>
      <c r="G884" s="2"/>
      <c r="H884" s="2"/>
      <c r="I884" s="4">
        <f t="shared" si="182"/>
        <v>0</v>
      </c>
      <c r="J884" s="13">
        <f t="shared" si="183"/>
        <v>0</v>
      </c>
      <c r="K884" s="13">
        <f t="shared" si="184"/>
        <v>0</v>
      </c>
      <c r="L884" s="2"/>
      <c r="M884" s="2"/>
      <c r="N884" s="2"/>
      <c r="O884" s="4">
        <f t="shared" si="185"/>
        <v>0</v>
      </c>
      <c r="P884" s="13">
        <f t="shared" si="186"/>
        <v>0</v>
      </c>
      <c r="Q884" s="13">
        <f t="shared" si="187"/>
        <v>0</v>
      </c>
      <c r="R884" s="2">
        <v>344</v>
      </c>
      <c r="S884" s="2">
        <v>293</v>
      </c>
      <c r="T884" s="2">
        <v>309</v>
      </c>
      <c r="U884" s="4">
        <f t="shared" si="188"/>
        <v>946</v>
      </c>
      <c r="V884" s="13">
        <f t="shared" si="189"/>
        <v>94.600000000000009</v>
      </c>
      <c r="W884" s="13">
        <f t="shared" si="190"/>
        <v>1040.5999999999999</v>
      </c>
      <c r="X884" s="2"/>
      <c r="Y884" s="2"/>
      <c r="Z884" s="4">
        <f t="shared" si="191"/>
        <v>0</v>
      </c>
      <c r="AA884" s="13">
        <f t="shared" si="192"/>
        <v>0</v>
      </c>
      <c r="AB884" s="13">
        <f>Z884+AA884</f>
        <v>0</v>
      </c>
      <c r="AC884" s="2"/>
      <c r="AD884" s="2"/>
      <c r="AE884" s="4">
        <f t="shared" si="193"/>
        <v>0</v>
      </c>
      <c r="AF884" s="15">
        <f>AE884*0.1</f>
        <v>0</v>
      </c>
      <c r="AG884" s="22">
        <f>AE884+AF884</f>
        <v>0</v>
      </c>
      <c r="AH884" s="64">
        <f t="shared" si="194"/>
        <v>0</v>
      </c>
      <c r="AJ884">
        <f t="shared" si="195"/>
        <v>0</v>
      </c>
      <c r="AK884">
        <f>IF(W884&gt;0,2,IF(AB884&gt;0,2,IF(AG884&gt;0,2,0)))</f>
        <v>2</v>
      </c>
      <c r="AL884">
        <v>2</v>
      </c>
      <c r="AM884" s="64">
        <f>IF(W884&gt;0,VLOOKUP(B884,EnrollmentEthnicityFreeMealsSch!B:E,4,FALSE),0)/3</f>
        <v>66.666666666666671</v>
      </c>
    </row>
    <row r="885" spans="1:39" ht="15" customHeight="1">
      <c r="A885" t="str">
        <f>VLOOKUP(B885,'PUBLIC &amp; PRIVATE'!D:I,6,FALSE)</f>
        <v>4337</v>
      </c>
      <c r="B885" s="33" t="s">
        <v>867</v>
      </c>
      <c r="C885" s="2" t="str">
        <f>VLOOKUP(B885,'PUBLIC &amp; PRIVATE'!D:H,2,FALSE)</f>
        <v>8000 Jackson Ave</v>
      </c>
      <c r="D885" s="2" t="str">
        <f>VLOOKUP(B885,'PUBLIC &amp; PRIVATE'!D:H,3,FALSE)</f>
        <v>Munster</v>
      </c>
      <c r="E885" s="2" t="str">
        <f>VLOOKUP(C885,'PUBLIC &amp; PRIVATE'!E:I,4,FALSE)</f>
        <v>46321-1199</v>
      </c>
      <c r="F885" s="2">
        <v>66</v>
      </c>
      <c r="G885" s="2">
        <v>85</v>
      </c>
      <c r="H885" s="2">
        <v>97</v>
      </c>
      <c r="I885" s="4">
        <f t="shared" si="182"/>
        <v>248</v>
      </c>
      <c r="J885" s="13">
        <f t="shared" si="183"/>
        <v>24.8</v>
      </c>
      <c r="K885" s="13">
        <f t="shared" si="184"/>
        <v>272.8</v>
      </c>
      <c r="L885" s="2">
        <v>73</v>
      </c>
      <c r="M885" s="2">
        <v>123</v>
      </c>
      <c r="N885" s="2">
        <v>82</v>
      </c>
      <c r="O885" s="4">
        <f t="shared" si="185"/>
        <v>278</v>
      </c>
      <c r="P885" s="13">
        <f t="shared" si="186"/>
        <v>27.8</v>
      </c>
      <c r="Q885" s="13">
        <f t="shared" si="187"/>
        <v>305.8</v>
      </c>
      <c r="R885" s="2"/>
      <c r="S885" s="2"/>
      <c r="T885" s="2"/>
      <c r="U885" s="4">
        <f t="shared" si="188"/>
        <v>0</v>
      </c>
      <c r="V885" s="13">
        <f t="shared" si="189"/>
        <v>0</v>
      </c>
      <c r="W885" s="13">
        <f t="shared" si="190"/>
        <v>0</v>
      </c>
      <c r="X885" s="2"/>
      <c r="Y885" s="2"/>
      <c r="Z885" s="4">
        <f t="shared" si="191"/>
        <v>0</v>
      </c>
      <c r="AA885" s="13">
        <f t="shared" si="192"/>
        <v>0</v>
      </c>
      <c r="AB885" s="13">
        <f>Z885+AA885</f>
        <v>0</v>
      </c>
      <c r="AC885" s="2"/>
      <c r="AD885" s="2"/>
      <c r="AE885" s="4">
        <f t="shared" si="193"/>
        <v>0</v>
      </c>
      <c r="AF885" s="15">
        <f>AE885*0.1</f>
        <v>0</v>
      </c>
      <c r="AG885" s="22">
        <f>AE885+AF885</f>
        <v>0</v>
      </c>
      <c r="AH885" s="64">
        <f t="shared" si="194"/>
        <v>0</v>
      </c>
      <c r="AJ885">
        <f t="shared" si="195"/>
        <v>0</v>
      </c>
      <c r="AK885">
        <f>IF(W885&gt;0,2,IF(AB885&gt;0,2,IF(AG885&gt;0,2,0)))</f>
        <v>0</v>
      </c>
      <c r="AL885">
        <v>2</v>
      </c>
      <c r="AM885" s="64">
        <f>IF(W885&gt;0,VLOOKUP(B885,EnrollmentEthnicityFreeMealsSch!B:E,4,FALSE),0)/3</f>
        <v>0</v>
      </c>
    </row>
    <row r="886" spans="1:39" ht="15" customHeight="1">
      <c r="A886" t="str">
        <f>VLOOKUP(B886,'PUBLIC &amp; PRIVATE'!D:I,6,FALSE)</f>
        <v>4341</v>
      </c>
      <c r="B886" s="33" t="s">
        <v>868</v>
      </c>
      <c r="C886" s="2" t="str">
        <f>VLOOKUP(B886,'PUBLIC &amp; PRIVATE'!D:H,2,FALSE)</f>
        <v>8718 White Oak Ave</v>
      </c>
      <c r="D886" s="2" t="str">
        <f>VLOOKUP(B886,'PUBLIC &amp; PRIVATE'!D:H,3,FALSE)</f>
        <v>Munster</v>
      </c>
      <c r="E886" s="2" t="str">
        <f>VLOOKUP(C886,'PUBLIC &amp; PRIVATE'!E:I,4,FALSE)</f>
        <v>46321-2798</v>
      </c>
      <c r="F886" s="2">
        <v>66</v>
      </c>
      <c r="G886" s="2">
        <v>81</v>
      </c>
      <c r="H886" s="2">
        <v>64</v>
      </c>
      <c r="I886" s="4">
        <f t="shared" si="182"/>
        <v>211</v>
      </c>
      <c r="J886" s="13">
        <f t="shared" si="183"/>
        <v>21.1</v>
      </c>
      <c r="K886" s="13">
        <f t="shared" si="184"/>
        <v>232.1</v>
      </c>
      <c r="L886" s="2">
        <v>74</v>
      </c>
      <c r="M886" s="2">
        <v>66</v>
      </c>
      <c r="N886" s="2">
        <v>87</v>
      </c>
      <c r="O886" s="4">
        <f t="shared" si="185"/>
        <v>227</v>
      </c>
      <c r="P886" s="13">
        <f t="shared" si="186"/>
        <v>22.700000000000003</v>
      </c>
      <c r="Q886" s="13">
        <f t="shared" si="187"/>
        <v>249.7</v>
      </c>
      <c r="R886" s="2"/>
      <c r="S886" s="2"/>
      <c r="T886" s="2"/>
      <c r="U886" s="4">
        <f t="shared" si="188"/>
        <v>0</v>
      </c>
      <c r="V886" s="13">
        <f t="shared" si="189"/>
        <v>0</v>
      </c>
      <c r="W886" s="13">
        <f t="shared" si="190"/>
        <v>0</v>
      </c>
      <c r="X886" s="2"/>
      <c r="Y886" s="2"/>
      <c r="Z886" s="4">
        <f t="shared" si="191"/>
        <v>0</v>
      </c>
      <c r="AA886" s="13">
        <f t="shared" si="192"/>
        <v>0</v>
      </c>
      <c r="AB886" s="13">
        <f>Z886+AA886</f>
        <v>0</v>
      </c>
      <c r="AC886" s="2"/>
      <c r="AD886" s="2"/>
      <c r="AE886" s="4">
        <f t="shared" si="193"/>
        <v>0</v>
      </c>
      <c r="AF886" s="15">
        <f>AE886*0.1</f>
        <v>0</v>
      </c>
      <c r="AG886" s="22">
        <f>AE886+AF886</f>
        <v>0</v>
      </c>
      <c r="AH886" s="64">
        <f t="shared" si="194"/>
        <v>0</v>
      </c>
      <c r="AJ886">
        <f t="shared" si="195"/>
        <v>0</v>
      </c>
      <c r="AK886">
        <f>IF(W886&gt;0,2,IF(AB886&gt;0,2,IF(AG886&gt;0,2,0)))</f>
        <v>0</v>
      </c>
      <c r="AL886">
        <v>2</v>
      </c>
      <c r="AM886" s="64">
        <f>IF(W886&gt;0,VLOOKUP(B886,EnrollmentEthnicityFreeMealsSch!B:E,4,FALSE),0)/3</f>
        <v>0</v>
      </c>
    </row>
    <row r="887" spans="1:39" ht="15" customHeight="1">
      <c r="A887" t="str">
        <f>VLOOKUP(B887,'PUBLIC &amp; PRIVATE'!D:I,6,FALSE)</f>
        <v>4343</v>
      </c>
      <c r="B887" s="33" t="s">
        <v>869</v>
      </c>
      <c r="C887" s="2" t="str">
        <f>VLOOKUP(B887,'PUBLIC &amp; PRIVATE'!D:H,2,FALSE)</f>
        <v>1301 Fran-Lin Pky</v>
      </c>
      <c r="D887" s="2" t="str">
        <f>VLOOKUP(B887,'PUBLIC &amp; PRIVATE'!D:H,3,FALSE)</f>
        <v>Munster</v>
      </c>
      <c r="E887" s="2" t="str">
        <f>VLOOKUP(C887,'PUBLIC &amp; PRIVATE'!E:I,4,FALSE)</f>
        <v>46321-3705</v>
      </c>
      <c r="F887" s="2">
        <v>94</v>
      </c>
      <c r="G887" s="2">
        <v>98</v>
      </c>
      <c r="H887" s="2">
        <v>79</v>
      </c>
      <c r="I887" s="4">
        <f t="shared" si="182"/>
        <v>271</v>
      </c>
      <c r="J887" s="13">
        <f t="shared" si="183"/>
        <v>27.1</v>
      </c>
      <c r="K887" s="13">
        <f t="shared" si="184"/>
        <v>298.10000000000002</v>
      </c>
      <c r="L887" s="2">
        <v>86</v>
      </c>
      <c r="M887" s="2">
        <v>106</v>
      </c>
      <c r="N887" s="2">
        <v>96</v>
      </c>
      <c r="O887" s="4">
        <f t="shared" si="185"/>
        <v>288</v>
      </c>
      <c r="P887" s="13">
        <f t="shared" si="186"/>
        <v>28.8</v>
      </c>
      <c r="Q887" s="13">
        <f t="shared" si="187"/>
        <v>316.8</v>
      </c>
      <c r="R887" s="2"/>
      <c r="S887" s="2"/>
      <c r="T887" s="2"/>
      <c r="U887" s="4">
        <f t="shared" si="188"/>
        <v>0</v>
      </c>
      <c r="V887" s="13">
        <f t="shared" si="189"/>
        <v>0</v>
      </c>
      <c r="W887" s="13">
        <f t="shared" si="190"/>
        <v>0</v>
      </c>
      <c r="X887" s="2"/>
      <c r="Y887" s="2"/>
      <c r="Z887" s="4">
        <f t="shared" si="191"/>
        <v>0</v>
      </c>
      <c r="AA887" s="13">
        <f t="shared" si="192"/>
        <v>0</v>
      </c>
      <c r="AB887" s="13">
        <f>Z887+AA887</f>
        <v>0</v>
      </c>
      <c r="AC887" s="2"/>
      <c r="AD887" s="2"/>
      <c r="AE887" s="4">
        <f t="shared" si="193"/>
        <v>0</v>
      </c>
      <c r="AF887" s="15">
        <f>AE887*0.1</f>
        <v>0</v>
      </c>
      <c r="AG887" s="22">
        <f>AE887+AF887</f>
        <v>0</v>
      </c>
      <c r="AH887" s="64">
        <f t="shared" si="194"/>
        <v>0</v>
      </c>
      <c r="AJ887">
        <f t="shared" si="195"/>
        <v>0</v>
      </c>
      <c r="AK887">
        <f>IF(W887&gt;0,2,IF(AB887&gt;0,2,IF(AG887&gt;0,2,0)))</f>
        <v>0</v>
      </c>
      <c r="AL887">
        <v>2</v>
      </c>
      <c r="AM887" s="64">
        <f>IF(W887&gt;0,VLOOKUP(B887,EnrollmentEthnicityFreeMealsSch!B:E,4,FALSE),0)/3</f>
        <v>0</v>
      </c>
    </row>
    <row r="888" spans="1:39" ht="15" customHeight="1">
      <c r="A888" t="str">
        <f>VLOOKUP(B888,'PUBLIC &amp; PRIVATE'!D:I,6,FALSE)</f>
        <v>4353</v>
      </c>
      <c r="B888" s="33" t="s">
        <v>870</v>
      </c>
      <c r="C888" s="2" t="str">
        <f>VLOOKUP(B888,'PUBLIC &amp; PRIVATE'!D:H,2,FALSE)</f>
        <v>1751 Oliver St</v>
      </c>
      <c r="D888" s="2" t="str">
        <f>VLOOKUP(B888,'PUBLIC &amp; PRIVATE'!D:H,3,FALSE)</f>
        <v>Whiting</v>
      </c>
      <c r="E888" s="2" t="str">
        <f>VLOOKUP(C888,'PUBLIC &amp; PRIVATE'!E:I,4,FALSE)</f>
        <v>46394-1742</v>
      </c>
      <c r="F888" s="2"/>
      <c r="G888" s="2"/>
      <c r="H888" s="2"/>
      <c r="I888" s="4">
        <f t="shared" si="182"/>
        <v>0</v>
      </c>
      <c r="J888" s="13">
        <f t="shared" si="183"/>
        <v>0</v>
      </c>
      <c r="K888" s="13">
        <f t="shared" si="184"/>
        <v>0</v>
      </c>
      <c r="L888" s="2"/>
      <c r="M888" s="2"/>
      <c r="N888" s="2"/>
      <c r="O888" s="4">
        <f t="shared" si="185"/>
        <v>0</v>
      </c>
      <c r="P888" s="13">
        <f t="shared" si="186"/>
        <v>0</v>
      </c>
      <c r="Q888" s="13">
        <f t="shared" si="187"/>
        <v>0</v>
      </c>
      <c r="R888" s="2"/>
      <c r="S888" s="2"/>
      <c r="T888" s="2"/>
      <c r="U888" s="4">
        <f t="shared" si="188"/>
        <v>0</v>
      </c>
      <c r="V888" s="13">
        <f t="shared" si="189"/>
        <v>0</v>
      </c>
      <c r="W888" s="13">
        <f t="shared" si="190"/>
        <v>0</v>
      </c>
      <c r="X888" s="2">
        <v>117</v>
      </c>
      <c r="Y888" s="2">
        <v>124</v>
      </c>
      <c r="Z888" s="4">
        <f t="shared" si="191"/>
        <v>241</v>
      </c>
      <c r="AA888" s="13">
        <f t="shared" si="192"/>
        <v>24.1</v>
      </c>
      <c r="AB888" s="13">
        <f>Z888+AA888</f>
        <v>265.10000000000002</v>
      </c>
      <c r="AC888" s="2">
        <v>119</v>
      </c>
      <c r="AD888" s="2">
        <v>96</v>
      </c>
      <c r="AE888" s="4">
        <f t="shared" si="193"/>
        <v>215</v>
      </c>
      <c r="AF888" s="15">
        <f>AE888*0.1</f>
        <v>21.5</v>
      </c>
      <c r="AG888" s="22">
        <f>AE888+AF888</f>
        <v>236.5</v>
      </c>
      <c r="AH888" s="64">
        <f t="shared" si="194"/>
        <v>47.300000000000004</v>
      </c>
      <c r="AJ888">
        <f t="shared" si="195"/>
        <v>1</v>
      </c>
      <c r="AK888">
        <f>IF(W888&gt;0,2,IF(AB888&gt;0,2,IF(AG888&gt;0,2,0)))</f>
        <v>2</v>
      </c>
      <c r="AL888">
        <v>2</v>
      </c>
      <c r="AM888" s="64">
        <f>IF(W888&gt;0,VLOOKUP(B888,EnrollmentEthnicityFreeMealsSch!B:E,4,FALSE),0)/3</f>
        <v>0</v>
      </c>
    </row>
    <row r="889" spans="1:39" ht="15" customHeight="1">
      <c r="A889" t="str">
        <f>VLOOKUP(B889,'PUBLIC &amp; PRIVATE'!D:I,6,FALSE)</f>
        <v>4356</v>
      </c>
      <c r="B889" s="33" t="s">
        <v>871</v>
      </c>
      <c r="C889" s="2" t="str">
        <f>VLOOKUP(B889,'PUBLIC &amp; PRIVATE'!D:H,2,FALSE)</f>
        <v>1800 New York Ave</v>
      </c>
      <c r="D889" s="2" t="str">
        <f>VLOOKUP(B889,'PUBLIC &amp; PRIVATE'!D:H,3,FALSE)</f>
        <v>Whiting</v>
      </c>
      <c r="E889" s="2" t="str">
        <f>VLOOKUP(C889,'PUBLIC &amp; PRIVATE'!E:I,4,FALSE)</f>
        <v>46394-1742</v>
      </c>
      <c r="F889" s="2"/>
      <c r="G889" s="2"/>
      <c r="H889" s="2"/>
      <c r="I889" s="4">
        <f t="shared" si="182"/>
        <v>0</v>
      </c>
      <c r="J889" s="13">
        <f t="shared" si="183"/>
        <v>0</v>
      </c>
      <c r="K889" s="13">
        <f t="shared" si="184"/>
        <v>0</v>
      </c>
      <c r="L889" s="2"/>
      <c r="M889" s="2"/>
      <c r="N889" s="2"/>
      <c r="O889" s="4">
        <f t="shared" si="185"/>
        <v>0</v>
      </c>
      <c r="P889" s="13">
        <f t="shared" si="186"/>
        <v>0</v>
      </c>
      <c r="Q889" s="13">
        <f t="shared" si="187"/>
        <v>0</v>
      </c>
      <c r="R889" s="2">
        <v>87</v>
      </c>
      <c r="S889" s="2">
        <v>88</v>
      </c>
      <c r="T889" s="2">
        <v>86</v>
      </c>
      <c r="U889" s="4">
        <f t="shared" si="188"/>
        <v>261</v>
      </c>
      <c r="V889" s="13">
        <f t="shared" si="189"/>
        <v>26.1</v>
      </c>
      <c r="W889" s="13">
        <f t="shared" si="190"/>
        <v>287.10000000000002</v>
      </c>
      <c r="X889" s="2"/>
      <c r="Y889" s="2"/>
      <c r="Z889" s="4">
        <f t="shared" si="191"/>
        <v>0</v>
      </c>
      <c r="AA889" s="13">
        <f t="shared" si="192"/>
        <v>0</v>
      </c>
      <c r="AB889" s="13">
        <f>Z889+AA889</f>
        <v>0</v>
      </c>
      <c r="AC889" s="2"/>
      <c r="AD889" s="2"/>
      <c r="AE889" s="4">
        <f t="shared" si="193"/>
        <v>0</v>
      </c>
      <c r="AF889" s="15">
        <f>AE889*0.1</f>
        <v>0</v>
      </c>
      <c r="AG889" s="22">
        <f>AE889+AF889</f>
        <v>0</v>
      </c>
      <c r="AH889" s="64">
        <f t="shared" si="194"/>
        <v>0</v>
      </c>
      <c r="AJ889">
        <f t="shared" si="195"/>
        <v>0</v>
      </c>
      <c r="AK889">
        <f>IF(W889&gt;0,2,IF(AB889&gt;0,2,IF(AG889&gt;0,2,0)))</f>
        <v>2</v>
      </c>
      <c r="AL889">
        <v>2</v>
      </c>
      <c r="AM889" s="64">
        <f>IF(W889&gt;0,VLOOKUP(B889,EnrollmentEthnicityFreeMealsSch!B:E,4,FALSE),0)/3</f>
        <v>55.666666666666664</v>
      </c>
    </row>
    <row r="890" spans="1:39" ht="15" customHeight="1">
      <c r="A890" t="str">
        <f>VLOOKUP(B890,'PUBLIC &amp; PRIVATE'!D:I,6,FALSE)</f>
        <v>4361</v>
      </c>
      <c r="B890" s="33" t="s">
        <v>872</v>
      </c>
      <c r="C890" s="2" t="str">
        <f>VLOOKUP(B890,'PUBLIC &amp; PRIVATE'!D:H,2,FALSE)</f>
        <v>1831 Oliver St</v>
      </c>
      <c r="D890" s="2" t="str">
        <f>VLOOKUP(B890,'PUBLIC &amp; PRIVATE'!D:H,3,FALSE)</f>
        <v>Whiting</v>
      </c>
      <c r="E890" s="2" t="str">
        <f>VLOOKUP(C890,'PUBLIC &amp; PRIVATE'!E:I,4,FALSE)</f>
        <v>46394-1742</v>
      </c>
      <c r="F890" s="2">
        <v>63</v>
      </c>
      <c r="G890" s="2">
        <v>66</v>
      </c>
      <c r="H890" s="2">
        <v>72</v>
      </c>
      <c r="I890" s="4">
        <f t="shared" si="182"/>
        <v>201</v>
      </c>
      <c r="J890" s="13">
        <f t="shared" si="183"/>
        <v>20.100000000000001</v>
      </c>
      <c r="K890" s="13">
        <f t="shared" si="184"/>
        <v>221.1</v>
      </c>
      <c r="L890" s="2">
        <v>70</v>
      </c>
      <c r="M890" s="2">
        <v>76</v>
      </c>
      <c r="N890" s="2">
        <v>81</v>
      </c>
      <c r="O890" s="4">
        <f t="shared" si="185"/>
        <v>227</v>
      </c>
      <c r="P890" s="13">
        <f t="shared" si="186"/>
        <v>22.700000000000003</v>
      </c>
      <c r="Q890" s="13">
        <f t="shared" si="187"/>
        <v>249.7</v>
      </c>
      <c r="R890" s="2"/>
      <c r="S890" s="2"/>
      <c r="T890" s="2"/>
      <c r="U890" s="4">
        <f t="shared" si="188"/>
        <v>0</v>
      </c>
      <c r="V890" s="13">
        <f t="shared" si="189"/>
        <v>0</v>
      </c>
      <c r="W890" s="13">
        <f t="shared" si="190"/>
        <v>0</v>
      </c>
      <c r="X890" s="2"/>
      <c r="Y890" s="2"/>
      <c r="Z890" s="4">
        <f t="shared" si="191"/>
        <v>0</v>
      </c>
      <c r="AA890" s="13">
        <f t="shared" si="192"/>
        <v>0</v>
      </c>
      <c r="AB890" s="13">
        <f>Z890+AA890</f>
        <v>0</v>
      </c>
      <c r="AC890" s="2"/>
      <c r="AD890" s="2"/>
      <c r="AE890" s="4">
        <f t="shared" si="193"/>
        <v>0</v>
      </c>
      <c r="AF890" s="15">
        <f>AE890*0.1</f>
        <v>0</v>
      </c>
      <c r="AG890" s="22">
        <f>AE890+AF890</f>
        <v>0</v>
      </c>
      <c r="AH890" s="64">
        <f t="shared" si="194"/>
        <v>0</v>
      </c>
      <c r="AJ890">
        <f t="shared" si="195"/>
        <v>0</v>
      </c>
      <c r="AK890">
        <f>IF(W890&gt;0,2,IF(AB890&gt;0,2,IF(AG890&gt;0,2,0)))</f>
        <v>0</v>
      </c>
      <c r="AL890">
        <v>2</v>
      </c>
      <c r="AM890" s="64">
        <f>IF(W890&gt;0,VLOOKUP(B890,EnrollmentEthnicityFreeMealsSch!B:E,4,FALSE),0)/3</f>
        <v>0</v>
      </c>
    </row>
    <row r="891" spans="1:39" ht="15" customHeight="1">
      <c r="A891" t="str">
        <f>VLOOKUP(B891,'PUBLIC &amp; PRIVATE'!D:I,6,FALSE)</f>
        <v>1847</v>
      </c>
      <c r="B891" s="33" t="s">
        <v>372</v>
      </c>
      <c r="C891" s="2" t="str">
        <f>VLOOKUP(B891,'PUBLIC &amp; PRIVATE'!D:H,2,FALSE)</f>
        <v>1730 Regent St</v>
      </c>
      <c r="D891" s="2" t="str">
        <f>VLOOKUP(B891,'PUBLIC &amp; PRIVATE'!D:H,3,FALSE)</f>
        <v>Goshen</v>
      </c>
      <c r="E891" s="2" t="str">
        <f>VLOOKUP(C891,'PUBLIC &amp; PRIVATE'!E:I,4,FALSE)</f>
        <v>46526-0000</v>
      </c>
      <c r="F891" s="2">
        <v>41</v>
      </c>
      <c r="G891" s="2">
        <v>48</v>
      </c>
      <c r="H891" s="2">
        <v>50</v>
      </c>
      <c r="I891" s="4">
        <f t="shared" si="182"/>
        <v>139</v>
      </c>
      <c r="J891" s="13">
        <f t="shared" si="183"/>
        <v>13.9</v>
      </c>
      <c r="K891" s="13">
        <f t="shared" si="184"/>
        <v>152.9</v>
      </c>
      <c r="L891" s="2">
        <v>52</v>
      </c>
      <c r="M891" s="2">
        <v>47</v>
      </c>
      <c r="N891" s="2">
        <v>58</v>
      </c>
      <c r="O891" s="4">
        <f t="shared" si="185"/>
        <v>157</v>
      </c>
      <c r="P891" s="13">
        <f t="shared" si="186"/>
        <v>15.700000000000001</v>
      </c>
      <c r="Q891" s="13">
        <f t="shared" si="187"/>
        <v>172.7</v>
      </c>
      <c r="R891" s="2"/>
      <c r="S891" s="2"/>
      <c r="T891" s="2"/>
      <c r="U891" s="4">
        <f t="shared" ref="U891:U954" si="196">R891+S891+T891</f>
        <v>0</v>
      </c>
      <c r="V891" s="13">
        <f t="shared" ref="V891:V954" si="197">U891*0.1</f>
        <v>0</v>
      </c>
      <c r="W891" s="13">
        <f t="shared" ref="W891:W954" si="198">U891+V891</f>
        <v>0</v>
      </c>
      <c r="X891" s="2"/>
      <c r="Y891" s="2"/>
      <c r="Z891" s="4">
        <f t="shared" ref="Z891:Z954" si="199">X891+Y891</f>
        <v>0</v>
      </c>
      <c r="AA891" s="13">
        <f t="shared" ref="AA891:AA954" si="200">Z891*0.1</f>
        <v>0</v>
      </c>
      <c r="AB891" s="13">
        <f>Z891+AA891</f>
        <v>0</v>
      </c>
      <c r="AC891" s="2"/>
      <c r="AD891" s="2"/>
      <c r="AE891" s="4">
        <f t="shared" ref="AE891:AE954" si="201">AC891+AD891</f>
        <v>0</v>
      </c>
      <c r="AF891" s="15">
        <f>AE891*0.1</f>
        <v>0</v>
      </c>
      <c r="AG891" s="22">
        <f>AE891+AF891</f>
        <v>0</v>
      </c>
      <c r="AH891" s="64">
        <f t="shared" si="194"/>
        <v>0</v>
      </c>
      <c r="AJ891">
        <f t="shared" si="195"/>
        <v>0</v>
      </c>
      <c r="AK891">
        <f>IF(W891&gt;0,2,IF(AB891&gt;0,2,IF(AG891&gt;0,2,0)))</f>
        <v>0</v>
      </c>
      <c r="AL891">
        <v>2</v>
      </c>
      <c r="AM891" s="64">
        <f>IF(W891&gt;0,VLOOKUP(B891,EnrollmentEthnicityFreeMealsSch!B:E,4,FALSE),0)/3</f>
        <v>0</v>
      </c>
    </row>
    <row r="892" spans="1:39" ht="15" customHeight="1">
      <c r="A892" t="str">
        <f>VLOOKUP(B892,'PUBLIC &amp; PRIVATE'!D:I,6,FALSE)</f>
        <v>4689</v>
      </c>
      <c r="B892" s="33" t="s">
        <v>873</v>
      </c>
      <c r="C892" s="2" t="str">
        <f>VLOOKUP(B892,'PUBLIC &amp; PRIVATE'!D:H,2,FALSE)</f>
        <v>5333 N Cougar Rd</v>
      </c>
      <c r="D892" s="2" t="str">
        <f>VLOOKUP(B892,'PUBLIC &amp; PRIVATE'!D:H,3,FALSE)</f>
        <v>New Carlisle</v>
      </c>
      <c r="E892" s="2" t="str">
        <f>VLOOKUP(C892,'PUBLIC &amp; PRIVATE'!E:I,4,FALSE)</f>
        <v>46552-9505</v>
      </c>
      <c r="F892" s="2"/>
      <c r="G892" s="2"/>
      <c r="H892" s="2"/>
      <c r="I892" s="4">
        <f t="shared" ref="I892:I955" si="202">F892+G892+H892</f>
        <v>0</v>
      </c>
      <c r="J892" s="13">
        <f t="shared" ref="J892:J955" si="203">I892*0.1</f>
        <v>0</v>
      </c>
      <c r="K892" s="13">
        <f t="shared" ref="K892:K955" si="204">I892+J892</f>
        <v>0</v>
      </c>
      <c r="L892" s="2"/>
      <c r="M892" s="2"/>
      <c r="N892" s="2"/>
      <c r="O892" s="4">
        <f t="shared" ref="O892:O955" si="205">L892+M892+N892</f>
        <v>0</v>
      </c>
      <c r="P892" s="13">
        <f t="shared" ref="P892:P955" si="206">O892*0.1</f>
        <v>0</v>
      </c>
      <c r="Q892" s="13">
        <f t="shared" ref="Q892:Q955" si="207">O892+P892</f>
        <v>0</v>
      </c>
      <c r="R892" s="2"/>
      <c r="S892" s="2"/>
      <c r="T892" s="2"/>
      <c r="U892" s="4">
        <f t="shared" si="196"/>
        <v>0</v>
      </c>
      <c r="V892" s="13">
        <f t="shared" si="197"/>
        <v>0</v>
      </c>
      <c r="W892" s="13">
        <f t="shared" si="198"/>
        <v>0</v>
      </c>
      <c r="X892" s="2">
        <v>238</v>
      </c>
      <c r="Y892" s="2">
        <v>256</v>
      </c>
      <c r="Z892" s="4">
        <f t="shared" si="199"/>
        <v>494</v>
      </c>
      <c r="AA892" s="13">
        <f t="shared" si="200"/>
        <v>49.400000000000006</v>
      </c>
      <c r="AB892" s="13">
        <f>Z892+AA892</f>
        <v>543.4</v>
      </c>
      <c r="AC892" s="2">
        <v>241</v>
      </c>
      <c r="AD892" s="2">
        <v>211</v>
      </c>
      <c r="AE892" s="4">
        <f t="shared" si="201"/>
        <v>452</v>
      </c>
      <c r="AF892" s="15">
        <f>AE892*0.1</f>
        <v>45.2</v>
      </c>
      <c r="AG892" s="22">
        <f>AE892+AF892</f>
        <v>497.2</v>
      </c>
      <c r="AH892" s="64">
        <f t="shared" si="194"/>
        <v>99.44</v>
      </c>
      <c r="AJ892">
        <f t="shared" si="195"/>
        <v>1</v>
      </c>
      <c r="AK892">
        <f>IF(W892&gt;0,2,IF(AB892&gt;0,2,IF(AG892&gt;0,2,0)))</f>
        <v>2</v>
      </c>
      <c r="AL892">
        <v>2</v>
      </c>
      <c r="AM892" s="64">
        <f>IF(W892&gt;0,VLOOKUP(B892,EnrollmentEthnicityFreeMealsSch!B:E,4,FALSE),0)/3</f>
        <v>0</v>
      </c>
    </row>
    <row r="893" spans="1:39" ht="15" customHeight="1">
      <c r="A893" t="str">
        <f>VLOOKUP(B893,'PUBLIC &amp; PRIVATE'!D:I,6,FALSE)</f>
        <v>4693</v>
      </c>
      <c r="B893" s="33" t="s">
        <v>874</v>
      </c>
      <c r="C893" s="2" t="str">
        <f>VLOOKUP(B893,'PUBLIC &amp; PRIVATE'!D:H,2,FALSE)</f>
        <v>605 E Michigan St</v>
      </c>
      <c r="D893" s="2" t="str">
        <f>VLOOKUP(B893,'PUBLIC &amp; PRIVATE'!D:H,3,FALSE)</f>
        <v>Rolling Prairie</v>
      </c>
      <c r="E893" s="2" t="str">
        <f>VLOOKUP(C893,'PUBLIC &amp; PRIVATE'!E:I,4,FALSE)</f>
        <v>46371-0000</v>
      </c>
      <c r="F893" s="2">
        <v>87</v>
      </c>
      <c r="G893" s="2">
        <v>95</v>
      </c>
      <c r="H893" s="2">
        <v>76</v>
      </c>
      <c r="I893" s="4">
        <f t="shared" si="202"/>
        <v>258</v>
      </c>
      <c r="J893" s="13">
        <f t="shared" si="203"/>
        <v>25.8</v>
      </c>
      <c r="K893" s="13">
        <f t="shared" si="204"/>
        <v>283.8</v>
      </c>
      <c r="L893" s="2">
        <v>77</v>
      </c>
      <c r="M893" s="2">
        <v>74</v>
      </c>
      <c r="N893" s="2">
        <v>86</v>
      </c>
      <c r="O893" s="4">
        <f t="shared" si="205"/>
        <v>237</v>
      </c>
      <c r="P893" s="13">
        <f t="shared" si="206"/>
        <v>23.700000000000003</v>
      </c>
      <c r="Q893" s="13">
        <f t="shared" si="207"/>
        <v>260.7</v>
      </c>
      <c r="R893" s="2"/>
      <c r="S893" s="2"/>
      <c r="T893" s="2"/>
      <c r="U893" s="4">
        <f t="shared" si="196"/>
        <v>0</v>
      </c>
      <c r="V893" s="13">
        <f t="shared" si="197"/>
        <v>0</v>
      </c>
      <c r="W893" s="13">
        <f t="shared" si="198"/>
        <v>0</v>
      </c>
      <c r="X893" s="2"/>
      <c r="Y893" s="2"/>
      <c r="Z893" s="4">
        <f t="shared" si="199"/>
        <v>0</v>
      </c>
      <c r="AA893" s="13">
        <f t="shared" si="200"/>
        <v>0</v>
      </c>
      <c r="AB893" s="13">
        <f>Z893+AA893</f>
        <v>0</v>
      </c>
      <c r="AC893" s="2"/>
      <c r="AD893" s="2"/>
      <c r="AE893" s="4">
        <f t="shared" si="201"/>
        <v>0</v>
      </c>
      <c r="AF893" s="15">
        <f>AE893*0.1</f>
        <v>0</v>
      </c>
      <c r="AG893" s="22">
        <f>AE893+AF893</f>
        <v>0</v>
      </c>
      <c r="AH893" s="64">
        <f t="shared" si="194"/>
        <v>0</v>
      </c>
      <c r="AJ893">
        <f t="shared" si="195"/>
        <v>0</v>
      </c>
      <c r="AK893">
        <f>IF(W893&gt;0,2,IF(AB893&gt;0,2,IF(AG893&gt;0,2,0)))</f>
        <v>0</v>
      </c>
      <c r="AL893">
        <v>2</v>
      </c>
      <c r="AM893" s="64">
        <f>IF(W893&gt;0,VLOOKUP(B893,EnrollmentEthnicityFreeMealsSch!B:E,4,FALSE),0)/3</f>
        <v>0</v>
      </c>
    </row>
    <row r="894" spans="1:39" ht="15" customHeight="1">
      <c r="A894" t="str">
        <f>VLOOKUP(B894,'PUBLIC &amp; PRIVATE'!D:I,6,FALSE)</f>
        <v>7345</v>
      </c>
      <c r="B894" s="33" t="s">
        <v>875</v>
      </c>
      <c r="C894" s="2" t="str">
        <f>VLOOKUP(B894,'PUBLIC &amp; PRIVATE'!D:H,2,FALSE)</f>
        <v>5325 N Cougar Rd</v>
      </c>
      <c r="D894" s="2" t="str">
        <f>VLOOKUP(B894,'PUBLIC &amp; PRIVATE'!D:H,3,FALSE)</f>
        <v>New Carlisle</v>
      </c>
      <c r="E894" s="2" t="str">
        <f>VLOOKUP(C894,'PUBLIC &amp; PRIVATE'!E:I,4,FALSE)</f>
        <v>46552-9505</v>
      </c>
      <c r="F894" s="2"/>
      <c r="G894" s="2"/>
      <c r="H894" s="2"/>
      <c r="I894" s="4">
        <f t="shared" si="202"/>
        <v>0</v>
      </c>
      <c r="J894" s="13">
        <f t="shared" si="203"/>
        <v>0</v>
      </c>
      <c r="K894" s="13">
        <f t="shared" si="204"/>
        <v>0</v>
      </c>
      <c r="L894" s="2"/>
      <c r="M894" s="2"/>
      <c r="N894" s="2"/>
      <c r="O894" s="4">
        <f t="shared" si="205"/>
        <v>0</v>
      </c>
      <c r="P894" s="13">
        <f t="shared" si="206"/>
        <v>0</v>
      </c>
      <c r="Q894" s="13">
        <f t="shared" si="207"/>
        <v>0</v>
      </c>
      <c r="R894" s="2">
        <v>242</v>
      </c>
      <c r="S894" s="2">
        <v>248</v>
      </c>
      <c r="T894" s="2">
        <v>249</v>
      </c>
      <c r="U894" s="4">
        <f t="shared" si="196"/>
        <v>739</v>
      </c>
      <c r="V894" s="13">
        <f t="shared" si="197"/>
        <v>73.900000000000006</v>
      </c>
      <c r="W894" s="13">
        <f t="shared" si="198"/>
        <v>812.9</v>
      </c>
      <c r="X894" s="2"/>
      <c r="Y894" s="2"/>
      <c r="Z894" s="4">
        <f t="shared" si="199"/>
        <v>0</v>
      </c>
      <c r="AA894" s="13">
        <f t="shared" si="200"/>
        <v>0</v>
      </c>
      <c r="AB894" s="13">
        <f>Z894+AA894</f>
        <v>0</v>
      </c>
      <c r="AC894" s="2"/>
      <c r="AD894" s="2"/>
      <c r="AE894" s="4">
        <f t="shared" si="201"/>
        <v>0</v>
      </c>
      <c r="AF894" s="15">
        <f>AE894*0.1</f>
        <v>0</v>
      </c>
      <c r="AG894" s="22">
        <f>AE894+AF894</f>
        <v>0</v>
      </c>
      <c r="AH894" s="64">
        <f t="shared" si="194"/>
        <v>0</v>
      </c>
      <c r="AJ894">
        <f t="shared" si="195"/>
        <v>0</v>
      </c>
      <c r="AK894">
        <f>IF(W894&gt;0,2,IF(AB894&gt;0,2,IF(AG894&gt;0,2,0)))</f>
        <v>2</v>
      </c>
      <c r="AL894">
        <v>2</v>
      </c>
      <c r="AM894" s="64">
        <f>IF(W894&gt;0,VLOOKUP(B894,EnrollmentEthnicityFreeMealsSch!B:E,4,FALSE),0)/3</f>
        <v>86</v>
      </c>
    </row>
    <row r="895" spans="1:39" ht="15" customHeight="1">
      <c r="A895" t="str">
        <f>VLOOKUP(B895,'PUBLIC &amp; PRIVATE'!D:I,6,FALSE)</f>
        <v>7349</v>
      </c>
      <c r="B895" s="33" t="s">
        <v>876</v>
      </c>
      <c r="C895" s="2" t="str">
        <f>VLOOKUP(B895,'PUBLIC &amp; PRIVATE'!D:H,2,FALSE)</f>
        <v>300 W Ben St</v>
      </c>
      <c r="D895" s="2" t="str">
        <f>VLOOKUP(B895,'PUBLIC &amp; PRIVATE'!D:H,3,FALSE)</f>
        <v>New Carlisle</v>
      </c>
      <c r="E895" s="2" t="str">
        <f>VLOOKUP(C895,'PUBLIC &amp; PRIVATE'!E:I,4,FALSE)</f>
        <v>46552-9999</v>
      </c>
      <c r="F895" s="2">
        <v>66</v>
      </c>
      <c r="G895" s="2">
        <v>84</v>
      </c>
      <c r="H895" s="2">
        <v>75</v>
      </c>
      <c r="I895" s="4">
        <f t="shared" si="202"/>
        <v>225</v>
      </c>
      <c r="J895" s="13">
        <f t="shared" si="203"/>
        <v>22.5</v>
      </c>
      <c r="K895" s="13">
        <f t="shared" si="204"/>
        <v>247.5</v>
      </c>
      <c r="L895" s="2">
        <v>86</v>
      </c>
      <c r="M895" s="2">
        <v>80</v>
      </c>
      <c r="N895" s="2">
        <v>97</v>
      </c>
      <c r="O895" s="4">
        <f t="shared" si="205"/>
        <v>263</v>
      </c>
      <c r="P895" s="13">
        <f t="shared" si="206"/>
        <v>26.3</v>
      </c>
      <c r="Q895" s="13">
        <f t="shared" si="207"/>
        <v>289.3</v>
      </c>
      <c r="R895" s="2"/>
      <c r="S895" s="2"/>
      <c r="T895" s="2"/>
      <c r="U895" s="4">
        <f t="shared" si="196"/>
        <v>0</v>
      </c>
      <c r="V895" s="13">
        <f t="shared" si="197"/>
        <v>0</v>
      </c>
      <c r="W895" s="13">
        <f t="shared" si="198"/>
        <v>0</v>
      </c>
      <c r="X895" s="2"/>
      <c r="Y895" s="2"/>
      <c r="Z895" s="4">
        <f t="shared" si="199"/>
        <v>0</v>
      </c>
      <c r="AA895" s="13">
        <f t="shared" si="200"/>
        <v>0</v>
      </c>
      <c r="AB895" s="13">
        <f>Z895+AA895</f>
        <v>0</v>
      </c>
      <c r="AC895" s="2"/>
      <c r="AD895" s="2"/>
      <c r="AE895" s="4">
        <f t="shared" si="201"/>
        <v>0</v>
      </c>
      <c r="AF895" s="15">
        <f>AE895*0.1</f>
        <v>0</v>
      </c>
      <c r="AG895" s="22">
        <f>AE895+AF895</f>
        <v>0</v>
      </c>
      <c r="AH895" s="64">
        <f t="shared" si="194"/>
        <v>0</v>
      </c>
      <c r="AJ895">
        <f t="shared" si="195"/>
        <v>0</v>
      </c>
      <c r="AK895">
        <f>IF(W895&gt;0,2,IF(AB895&gt;0,2,IF(AG895&gt;0,2,0)))</f>
        <v>0</v>
      </c>
      <c r="AL895">
        <v>2</v>
      </c>
      <c r="AM895" s="64">
        <f>IF(W895&gt;0,VLOOKUP(B895,EnrollmentEthnicityFreeMealsSch!B:E,4,FALSE),0)/3</f>
        <v>0</v>
      </c>
    </row>
    <row r="896" spans="1:39" ht="15" customHeight="1">
      <c r="A896" t="str">
        <f>VLOOKUP(B896,'PUBLIC &amp; PRIVATE'!D:I,6,FALSE)</f>
        <v>4699</v>
      </c>
      <c r="B896" s="33" t="s">
        <v>877</v>
      </c>
      <c r="C896" s="2" t="str">
        <f>VLOOKUP(B896,'PUBLIC &amp; PRIVATE'!D:H,2,FALSE)</f>
        <v>207 E Valparaiso St</v>
      </c>
      <c r="D896" s="2" t="str">
        <f>VLOOKUP(B896,'PUBLIC &amp; PRIVATE'!D:H,3,FALSE)</f>
        <v>Westville</v>
      </c>
      <c r="E896" s="2" t="str">
        <f>VLOOKUP(C896,'PUBLIC &amp; PRIVATE'!E:I,4,FALSE)</f>
        <v>46391-9712</v>
      </c>
      <c r="F896" s="2">
        <v>64</v>
      </c>
      <c r="G896" s="2">
        <v>53</v>
      </c>
      <c r="H896" s="2">
        <v>58</v>
      </c>
      <c r="I896" s="4">
        <f t="shared" si="202"/>
        <v>175</v>
      </c>
      <c r="J896" s="13">
        <f t="shared" si="203"/>
        <v>17.5</v>
      </c>
      <c r="K896" s="13">
        <f t="shared" si="204"/>
        <v>192.5</v>
      </c>
      <c r="L896" s="2">
        <v>85</v>
      </c>
      <c r="M896" s="2">
        <v>68</v>
      </c>
      <c r="N896" s="2">
        <v>65</v>
      </c>
      <c r="O896" s="4">
        <f t="shared" si="205"/>
        <v>218</v>
      </c>
      <c r="P896" s="13">
        <f t="shared" si="206"/>
        <v>21.8</v>
      </c>
      <c r="Q896" s="13">
        <f t="shared" si="207"/>
        <v>239.8</v>
      </c>
      <c r="R896" s="2">
        <v>59</v>
      </c>
      <c r="S896" s="2"/>
      <c r="T896" s="2"/>
      <c r="U896" s="4">
        <f t="shared" si="196"/>
        <v>59</v>
      </c>
      <c r="V896" s="13">
        <f t="shared" si="197"/>
        <v>5.9</v>
      </c>
      <c r="W896" s="13">
        <f t="shared" si="198"/>
        <v>64.900000000000006</v>
      </c>
      <c r="X896" s="2"/>
      <c r="Y896" s="2"/>
      <c r="Z896" s="4">
        <f t="shared" si="199"/>
        <v>0</v>
      </c>
      <c r="AA896" s="13">
        <f t="shared" si="200"/>
        <v>0</v>
      </c>
      <c r="AB896" s="13">
        <f>Z896+AA896</f>
        <v>0</v>
      </c>
      <c r="AC896" s="2"/>
      <c r="AD896" s="2"/>
      <c r="AE896" s="4">
        <f t="shared" si="201"/>
        <v>0</v>
      </c>
      <c r="AF896" s="15">
        <f>AE896*0.1</f>
        <v>0</v>
      </c>
      <c r="AG896" s="22">
        <f>AE896+AF896</f>
        <v>0</v>
      </c>
      <c r="AH896" s="64">
        <f t="shared" si="194"/>
        <v>0</v>
      </c>
      <c r="AJ896">
        <f t="shared" si="195"/>
        <v>0</v>
      </c>
      <c r="AK896">
        <f>IF(W896&gt;0,2,IF(AB896&gt;0,2,IF(AG896&gt;0,2,0)))</f>
        <v>2</v>
      </c>
      <c r="AL896">
        <v>2</v>
      </c>
      <c r="AM896" s="64">
        <f>IF(W896&gt;0,VLOOKUP(B896,EnrollmentEthnicityFreeMealsSch!B:E,4,FALSE),0)/3</f>
        <v>59</v>
      </c>
    </row>
    <row r="897" spans="1:39" ht="15" customHeight="1">
      <c r="A897" t="str">
        <f>VLOOKUP(B897,'PUBLIC &amp; PRIVATE'!D:I,6,FALSE)</f>
        <v>4701</v>
      </c>
      <c r="B897" s="33" t="s">
        <v>878</v>
      </c>
      <c r="C897" s="2" t="str">
        <f>VLOOKUP(B897,'PUBLIC &amp; PRIVATE'!D:H,2,FALSE)</f>
        <v>207 E Valparaiso St</v>
      </c>
      <c r="D897" s="2" t="str">
        <f>VLOOKUP(B897,'PUBLIC &amp; PRIVATE'!D:H,3,FALSE)</f>
        <v>Westville</v>
      </c>
      <c r="E897" s="2" t="str">
        <f>VLOOKUP(C897,'PUBLIC &amp; PRIVATE'!E:I,4,FALSE)</f>
        <v>46391-9712</v>
      </c>
      <c r="F897" s="2"/>
      <c r="G897" s="2"/>
      <c r="H897" s="2"/>
      <c r="I897" s="4">
        <f t="shared" si="202"/>
        <v>0</v>
      </c>
      <c r="J897" s="13">
        <f t="shared" si="203"/>
        <v>0</v>
      </c>
      <c r="K897" s="13">
        <f t="shared" si="204"/>
        <v>0</v>
      </c>
      <c r="L897" s="2"/>
      <c r="M897" s="2"/>
      <c r="N897" s="2"/>
      <c r="O897" s="4">
        <f t="shared" si="205"/>
        <v>0</v>
      </c>
      <c r="P897" s="13">
        <f t="shared" si="206"/>
        <v>0</v>
      </c>
      <c r="Q897" s="13">
        <f t="shared" si="207"/>
        <v>0</v>
      </c>
      <c r="R897" s="2"/>
      <c r="S897" s="2">
        <v>63</v>
      </c>
      <c r="T897" s="2">
        <v>72</v>
      </c>
      <c r="U897" s="4">
        <f t="shared" si="196"/>
        <v>135</v>
      </c>
      <c r="V897" s="13">
        <f t="shared" si="197"/>
        <v>13.5</v>
      </c>
      <c r="W897" s="13">
        <f t="shared" si="198"/>
        <v>148.5</v>
      </c>
      <c r="X897" s="2">
        <v>80</v>
      </c>
      <c r="Y897" s="2">
        <v>77</v>
      </c>
      <c r="Z897" s="4">
        <f t="shared" si="199"/>
        <v>157</v>
      </c>
      <c r="AA897" s="13">
        <f t="shared" si="200"/>
        <v>15.700000000000001</v>
      </c>
      <c r="AB897" s="13">
        <f>Z897+AA897</f>
        <v>172.7</v>
      </c>
      <c r="AC897" s="2">
        <v>82</v>
      </c>
      <c r="AD897" s="2">
        <v>70</v>
      </c>
      <c r="AE897" s="4">
        <f t="shared" si="201"/>
        <v>152</v>
      </c>
      <c r="AF897" s="15">
        <f>AE897*0.1</f>
        <v>15.200000000000001</v>
      </c>
      <c r="AG897" s="22">
        <f>AE897+AF897</f>
        <v>167.2</v>
      </c>
      <c r="AH897" s="64">
        <f t="shared" si="194"/>
        <v>33.44</v>
      </c>
      <c r="AJ897">
        <f t="shared" si="195"/>
        <v>1</v>
      </c>
      <c r="AK897">
        <f>IF(W897&gt;0,2,IF(AB897&gt;0,2,IF(AG897&gt;0,2,0)))</f>
        <v>2</v>
      </c>
      <c r="AL897">
        <v>2</v>
      </c>
      <c r="AM897" s="64">
        <f>IF(W897&gt;0,VLOOKUP(B897,EnrollmentEthnicityFreeMealsSch!B:E,4,FALSE),0)/3</f>
        <v>61.333333333333336</v>
      </c>
    </row>
    <row r="898" spans="1:39" ht="15" customHeight="1">
      <c r="A898" t="str">
        <f>VLOOKUP(B898,'PUBLIC &amp; PRIVATE'!D:I,6,FALSE)</f>
        <v>4692</v>
      </c>
      <c r="B898" s="33" t="s">
        <v>879</v>
      </c>
      <c r="C898" s="2" t="str">
        <f>VLOOKUP(B898,'PUBLIC &amp; PRIVATE'!D:H,2,FALSE)</f>
        <v>PO Box 360</v>
      </c>
      <c r="D898" s="2" t="str">
        <f>VLOOKUP(B898,'PUBLIC &amp; PRIVATE'!D:H,3,FALSE)</f>
        <v>LaCrosse</v>
      </c>
      <c r="E898" s="2" t="str">
        <f>VLOOKUP(C898,'PUBLIC &amp; PRIVATE'!E:I,4,FALSE)</f>
        <v>46348-0360</v>
      </c>
      <c r="F898" s="2"/>
      <c r="G898" s="2"/>
      <c r="H898" s="2"/>
      <c r="I898" s="4">
        <f t="shared" si="202"/>
        <v>0</v>
      </c>
      <c r="J898" s="13">
        <f t="shared" si="203"/>
        <v>0</v>
      </c>
      <c r="K898" s="13">
        <f t="shared" si="204"/>
        <v>0</v>
      </c>
      <c r="L898" s="2"/>
      <c r="M898" s="2"/>
      <c r="N898" s="2"/>
      <c r="O898" s="4">
        <f t="shared" si="205"/>
        <v>0</v>
      </c>
      <c r="P898" s="13">
        <f t="shared" si="206"/>
        <v>0</v>
      </c>
      <c r="Q898" s="13">
        <f t="shared" si="207"/>
        <v>0</v>
      </c>
      <c r="R898" s="2"/>
      <c r="S898" s="2"/>
      <c r="T898" s="2"/>
      <c r="U898" s="4">
        <f t="shared" si="196"/>
        <v>0</v>
      </c>
      <c r="V898" s="13">
        <f t="shared" si="197"/>
        <v>0</v>
      </c>
      <c r="W898" s="13">
        <f t="shared" si="198"/>
        <v>0</v>
      </c>
      <c r="X898" s="2">
        <v>18</v>
      </c>
      <c r="Y898" s="2">
        <v>46</v>
      </c>
      <c r="Z898" s="4">
        <f t="shared" si="199"/>
        <v>64</v>
      </c>
      <c r="AA898" s="13">
        <f t="shared" si="200"/>
        <v>6.4</v>
      </c>
      <c r="AB898" s="13">
        <f>Z898+AA898</f>
        <v>70.400000000000006</v>
      </c>
      <c r="AC898" s="2">
        <v>28</v>
      </c>
      <c r="AD898" s="2">
        <v>23</v>
      </c>
      <c r="AE898" s="4">
        <f t="shared" si="201"/>
        <v>51</v>
      </c>
      <c r="AF898" s="15">
        <f>AE898*0.1</f>
        <v>5.1000000000000005</v>
      </c>
      <c r="AG898" s="22">
        <f>AE898+AF898</f>
        <v>56.1</v>
      </c>
      <c r="AH898" s="64">
        <f t="shared" si="194"/>
        <v>11.22</v>
      </c>
      <c r="AJ898">
        <f t="shared" si="195"/>
        <v>1</v>
      </c>
      <c r="AK898">
        <f>IF(W898&gt;0,2,IF(AB898&gt;0,2,IF(AG898&gt;0,2,0)))</f>
        <v>2</v>
      </c>
      <c r="AL898">
        <v>2</v>
      </c>
      <c r="AM898" s="64">
        <f>IF(W898&gt;0,VLOOKUP(B898,EnrollmentEthnicityFreeMealsSch!B:E,4,FALSE),0)/3</f>
        <v>0</v>
      </c>
    </row>
    <row r="899" spans="1:39" ht="15" customHeight="1">
      <c r="A899" t="str">
        <f>VLOOKUP(B899,'PUBLIC &amp; PRIVATE'!D:I,6,FALSE)</f>
        <v>4696</v>
      </c>
      <c r="B899" s="33" t="s">
        <v>880</v>
      </c>
      <c r="C899" s="2" t="str">
        <f>VLOOKUP(B899,'PUBLIC &amp; PRIVATE'!D:H,2,FALSE)</f>
        <v>PO Box 249</v>
      </c>
      <c r="D899" s="2" t="str">
        <f>VLOOKUP(B899,'PUBLIC &amp; PRIVATE'!D:H,3,FALSE)</f>
        <v>Wanatah</v>
      </c>
      <c r="E899" s="2" t="str">
        <f>VLOOKUP(C899,'PUBLIC &amp; PRIVATE'!E:I,4,FALSE)</f>
        <v>46390-0249</v>
      </c>
      <c r="F899" s="2">
        <v>19</v>
      </c>
      <c r="G899" s="2">
        <v>21</v>
      </c>
      <c r="H899" s="2">
        <v>34</v>
      </c>
      <c r="I899" s="4">
        <f t="shared" si="202"/>
        <v>74</v>
      </c>
      <c r="J899" s="13">
        <f t="shared" si="203"/>
        <v>7.4</v>
      </c>
      <c r="K899" s="13">
        <f t="shared" si="204"/>
        <v>81.400000000000006</v>
      </c>
      <c r="L899" s="2">
        <v>19</v>
      </c>
      <c r="M899" s="2">
        <v>31</v>
      </c>
      <c r="N899" s="2">
        <v>30</v>
      </c>
      <c r="O899" s="4">
        <f t="shared" si="205"/>
        <v>80</v>
      </c>
      <c r="P899" s="13">
        <f t="shared" si="206"/>
        <v>8</v>
      </c>
      <c r="Q899" s="13">
        <f t="shared" si="207"/>
        <v>88</v>
      </c>
      <c r="R899" s="2">
        <v>36</v>
      </c>
      <c r="S899" s="2">
        <v>32</v>
      </c>
      <c r="T899" s="2">
        <v>27</v>
      </c>
      <c r="U899" s="4">
        <f t="shared" si="196"/>
        <v>95</v>
      </c>
      <c r="V899" s="13">
        <f t="shared" si="197"/>
        <v>9.5</v>
      </c>
      <c r="W899" s="13">
        <f t="shared" si="198"/>
        <v>104.5</v>
      </c>
      <c r="X899" s="2"/>
      <c r="Y899" s="2"/>
      <c r="Z899" s="4">
        <f t="shared" si="199"/>
        <v>0</v>
      </c>
      <c r="AA899" s="13">
        <f t="shared" si="200"/>
        <v>0</v>
      </c>
      <c r="AB899" s="13">
        <f>Z899+AA899</f>
        <v>0</v>
      </c>
      <c r="AC899" s="2"/>
      <c r="AD899" s="2"/>
      <c r="AE899" s="4">
        <f t="shared" si="201"/>
        <v>0</v>
      </c>
      <c r="AF899" s="15">
        <f>AE899*0.1</f>
        <v>0</v>
      </c>
      <c r="AG899" s="22">
        <f>AE899+AF899</f>
        <v>0</v>
      </c>
      <c r="AH899" s="64">
        <f t="shared" ref="AH899:AH962" si="208">AG899*0.2</f>
        <v>0</v>
      </c>
      <c r="AJ899">
        <f t="shared" ref="AJ899:AJ962" si="209">IF(AG899&gt;0,1,0)</f>
        <v>0</v>
      </c>
      <c r="AK899">
        <f>IF(W899&gt;0,2,IF(AB899&gt;0,2,IF(AG899&gt;0,2,0)))</f>
        <v>2</v>
      </c>
      <c r="AL899">
        <v>2</v>
      </c>
      <c r="AM899" s="64">
        <f>IF(W899&gt;0,VLOOKUP(B899,EnrollmentEthnicityFreeMealsSch!B:E,4,FALSE),0)/3</f>
        <v>37.333333333333336</v>
      </c>
    </row>
    <row r="900" spans="1:39" ht="15" customHeight="1">
      <c r="A900" t="str">
        <f>VLOOKUP(B900,'PUBLIC &amp; PRIVATE'!D:I,6,FALSE)</f>
        <v>4373</v>
      </c>
      <c r="B900" s="33" t="s">
        <v>881</v>
      </c>
      <c r="C900" s="2" t="str">
        <f>VLOOKUP(B900,'PUBLIC &amp; PRIVATE'!D:H,2,FALSE)</f>
        <v>9121 W 300 N</v>
      </c>
      <c r="D900" s="2" t="str">
        <f>VLOOKUP(B900,'PUBLIC &amp; PRIVATE'!D:H,3,FALSE)</f>
        <v>Michigan City</v>
      </c>
      <c r="E900" s="2" t="str">
        <f>VLOOKUP(C900,'PUBLIC &amp; PRIVATE'!E:I,4,FALSE)</f>
        <v>46360-9399</v>
      </c>
      <c r="F900" s="2">
        <v>43</v>
      </c>
      <c r="G900" s="2">
        <v>40</v>
      </c>
      <c r="H900" s="2">
        <v>46</v>
      </c>
      <c r="I900" s="4">
        <f t="shared" si="202"/>
        <v>129</v>
      </c>
      <c r="J900" s="13">
        <f t="shared" si="203"/>
        <v>12.9</v>
      </c>
      <c r="K900" s="13">
        <f t="shared" si="204"/>
        <v>141.9</v>
      </c>
      <c r="L900" s="2">
        <v>48</v>
      </c>
      <c r="M900" s="2">
        <v>56</v>
      </c>
      <c r="N900" s="2">
        <v>44</v>
      </c>
      <c r="O900" s="4">
        <f t="shared" si="205"/>
        <v>148</v>
      </c>
      <c r="P900" s="13">
        <f t="shared" si="206"/>
        <v>14.8</v>
      </c>
      <c r="Q900" s="13">
        <f t="shared" si="207"/>
        <v>162.80000000000001</v>
      </c>
      <c r="R900" s="2">
        <v>25</v>
      </c>
      <c r="S900" s="2"/>
      <c r="T900" s="2"/>
      <c r="U900" s="4">
        <f t="shared" si="196"/>
        <v>25</v>
      </c>
      <c r="V900" s="13">
        <f t="shared" si="197"/>
        <v>2.5</v>
      </c>
      <c r="W900" s="13">
        <f t="shared" si="198"/>
        <v>27.5</v>
      </c>
      <c r="X900" s="2"/>
      <c r="Y900" s="2"/>
      <c r="Z900" s="4">
        <f t="shared" si="199"/>
        <v>0</v>
      </c>
      <c r="AA900" s="13">
        <f t="shared" si="200"/>
        <v>0</v>
      </c>
      <c r="AB900" s="13">
        <f>Z900+AA900</f>
        <v>0</v>
      </c>
      <c r="AC900" s="2"/>
      <c r="AD900" s="2"/>
      <c r="AE900" s="4">
        <f t="shared" si="201"/>
        <v>0</v>
      </c>
      <c r="AF900" s="15">
        <f>AE900*0.1</f>
        <v>0</v>
      </c>
      <c r="AG900" s="22">
        <f>AE900+AF900</f>
        <v>0</v>
      </c>
      <c r="AH900" s="64">
        <f t="shared" si="208"/>
        <v>0</v>
      </c>
      <c r="AJ900">
        <f t="shared" si="209"/>
        <v>0</v>
      </c>
      <c r="AK900">
        <f>IF(W900&gt;0,2,IF(AB900&gt;0,2,IF(AG900&gt;0,2,0)))</f>
        <v>2</v>
      </c>
      <c r="AL900">
        <v>2</v>
      </c>
      <c r="AM900" s="64">
        <f>IF(W900&gt;0,VLOOKUP(B900,EnrollmentEthnicityFreeMealsSch!B:E,4,FALSE),0)/3</f>
        <v>66</v>
      </c>
    </row>
    <row r="901" spans="1:39" ht="15" customHeight="1">
      <c r="A901" t="str">
        <f>VLOOKUP(B901,'PUBLIC &amp; PRIVATE'!D:I,6,FALSE)</f>
        <v>4713</v>
      </c>
      <c r="B901" s="33" t="s">
        <v>882</v>
      </c>
      <c r="C901" s="2" t="str">
        <f>VLOOKUP(B901,'PUBLIC &amp; PRIVATE'!D:H,2,FALSE)</f>
        <v>3054 W 800 N</v>
      </c>
      <c r="D901" s="2" t="str">
        <f>VLOOKUP(B901,'PUBLIC &amp; PRIVATE'!D:H,3,FALSE)</f>
        <v>Michigan City</v>
      </c>
      <c r="E901" s="2" t="str">
        <f>VLOOKUP(C901,'PUBLIC &amp; PRIVATE'!E:I,4,FALSE)</f>
        <v>46360-9635</v>
      </c>
      <c r="F901" s="2">
        <v>53</v>
      </c>
      <c r="G901" s="2">
        <v>53</v>
      </c>
      <c r="H901" s="2">
        <v>45</v>
      </c>
      <c r="I901" s="4">
        <f t="shared" si="202"/>
        <v>151</v>
      </c>
      <c r="J901" s="13">
        <f t="shared" si="203"/>
        <v>15.100000000000001</v>
      </c>
      <c r="K901" s="13">
        <f t="shared" si="204"/>
        <v>166.1</v>
      </c>
      <c r="L901" s="2">
        <v>60</v>
      </c>
      <c r="M901" s="2">
        <v>57</v>
      </c>
      <c r="N901" s="2">
        <v>47</v>
      </c>
      <c r="O901" s="4">
        <f t="shared" si="205"/>
        <v>164</v>
      </c>
      <c r="P901" s="13">
        <f t="shared" si="206"/>
        <v>16.400000000000002</v>
      </c>
      <c r="Q901" s="13">
        <f t="shared" si="207"/>
        <v>180.4</v>
      </c>
      <c r="R901" s="2">
        <v>45</v>
      </c>
      <c r="S901" s="2"/>
      <c r="T901" s="2"/>
      <c r="U901" s="4">
        <f t="shared" si="196"/>
        <v>45</v>
      </c>
      <c r="V901" s="13">
        <f t="shared" si="197"/>
        <v>4.5</v>
      </c>
      <c r="W901" s="13">
        <f t="shared" si="198"/>
        <v>49.5</v>
      </c>
      <c r="X901" s="2"/>
      <c r="Y901" s="2"/>
      <c r="Z901" s="4">
        <f t="shared" si="199"/>
        <v>0</v>
      </c>
      <c r="AA901" s="13">
        <f t="shared" si="200"/>
        <v>0</v>
      </c>
      <c r="AB901" s="13">
        <f>Z901+AA901</f>
        <v>0</v>
      </c>
      <c r="AC901" s="2"/>
      <c r="AD901" s="2"/>
      <c r="AE901" s="4">
        <f t="shared" si="201"/>
        <v>0</v>
      </c>
      <c r="AF901" s="15">
        <f>AE901*0.1</f>
        <v>0</v>
      </c>
      <c r="AG901" s="22">
        <f>AE901+AF901</f>
        <v>0</v>
      </c>
      <c r="AH901" s="64">
        <f t="shared" si="208"/>
        <v>0</v>
      </c>
      <c r="AJ901">
        <f t="shared" si="209"/>
        <v>0</v>
      </c>
      <c r="AK901">
        <f>IF(W901&gt;0,2,IF(AB901&gt;0,2,IF(AG901&gt;0,2,0)))</f>
        <v>2</v>
      </c>
      <c r="AL901">
        <v>2</v>
      </c>
      <c r="AM901" s="64">
        <f>IF(W901&gt;0,VLOOKUP(B901,EnrollmentEthnicityFreeMealsSch!B:E,4,FALSE),0)/3</f>
        <v>89.333333333333329</v>
      </c>
    </row>
    <row r="902" spans="1:39" ht="15" customHeight="1">
      <c r="A902" t="str">
        <f>VLOOKUP(B902,'PUBLIC &amp; PRIVATE'!D:I,6,FALSE)</f>
        <v>4788</v>
      </c>
      <c r="B902" s="33" t="s">
        <v>883</v>
      </c>
      <c r="C902" s="2" t="str">
        <f>VLOOKUP(B902,'PUBLIC &amp; PRIVATE'!D:H,2,FALSE)</f>
        <v>2001 Springland Ave</v>
      </c>
      <c r="D902" s="2" t="str">
        <f>VLOOKUP(B902,'PUBLIC &amp; PRIVATE'!D:H,3,FALSE)</f>
        <v>Michigan City</v>
      </c>
      <c r="E902" s="2" t="str">
        <f>VLOOKUP(C902,'PUBLIC &amp; PRIVATE'!E:I,4,FALSE)</f>
        <v>46360-2799</v>
      </c>
      <c r="F902" s="2"/>
      <c r="G902" s="2"/>
      <c r="H902" s="2"/>
      <c r="I902" s="4">
        <f t="shared" si="202"/>
        <v>0</v>
      </c>
      <c r="J902" s="13">
        <f t="shared" si="203"/>
        <v>0</v>
      </c>
      <c r="K902" s="13">
        <f t="shared" si="204"/>
        <v>0</v>
      </c>
      <c r="L902" s="2"/>
      <c r="M902" s="2"/>
      <c r="N902" s="2"/>
      <c r="O902" s="4">
        <f t="shared" si="205"/>
        <v>0</v>
      </c>
      <c r="P902" s="13">
        <f t="shared" si="206"/>
        <v>0</v>
      </c>
      <c r="Q902" s="13">
        <f t="shared" si="207"/>
        <v>0</v>
      </c>
      <c r="R902" s="2"/>
      <c r="S902" s="2">
        <v>173</v>
      </c>
      <c r="T902" s="2">
        <v>169</v>
      </c>
      <c r="U902" s="4">
        <f t="shared" si="196"/>
        <v>342</v>
      </c>
      <c r="V902" s="13">
        <f t="shared" si="197"/>
        <v>34.200000000000003</v>
      </c>
      <c r="W902" s="13">
        <f t="shared" si="198"/>
        <v>376.2</v>
      </c>
      <c r="X902" s="2"/>
      <c r="Y902" s="2"/>
      <c r="Z902" s="4">
        <f t="shared" si="199"/>
        <v>0</v>
      </c>
      <c r="AA902" s="13">
        <f t="shared" si="200"/>
        <v>0</v>
      </c>
      <c r="AB902" s="13">
        <f>Z902+AA902</f>
        <v>0</v>
      </c>
      <c r="AC902" s="2"/>
      <c r="AD902" s="2"/>
      <c r="AE902" s="4">
        <f t="shared" si="201"/>
        <v>0</v>
      </c>
      <c r="AF902" s="15">
        <f>AE902*0.1</f>
        <v>0</v>
      </c>
      <c r="AG902" s="22">
        <f>AE902+AF902</f>
        <v>0</v>
      </c>
      <c r="AH902" s="64">
        <f t="shared" si="208"/>
        <v>0</v>
      </c>
      <c r="AJ902">
        <f t="shared" si="209"/>
        <v>0</v>
      </c>
      <c r="AK902">
        <f>IF(W902&gt;0,2,IF(AB902&gt;0,2,IF(AG902&gt;0,2,0)))</f>
        <v>2</v>
      </c>
      <c r="AL902">
        <v>2</v>
      </c>
      <c r="AM902" s="64">
        <f>IF(W902&gt;0,VLOOKUP(B902,EnrollmentEthnicityFreeMealsSch!B:E,4,FALSE),0)/3</f>
        <v>94.666666666666671</v>
      </c>
    </row>
    <row r="903" spans="1:39" ht="15" customHeight="1">
      <c r="A903" t="str">
        <f>VLOOKUP(B903,'PUBLIC &amp; PRIVATE'!D:I,6,FALSE)</f>
        <v>4789</v>
      </c>
      <c r="B903" s="33" t="s">
        <v>884</v>
      </c>
      <c r="C903" s="2" t="str">
        <f>VLOOKUP(B903,'PUBLIC &amp; PRIVATE'!D:H,2,FALSE)</f>
        <v>319 E Barker Rd</v>
      </c>
      <c r="D903" s="2" t="str">
        <f>VLOOKUP(B903,'PUBLIC &amp; PRIVATE'!D:H,3,FALSE)</f>
        <v>Michigan City</v>
      </c>
      <c r="E903" s="2" t="str">
        <f>VLOOKUP(C903,'PUBLIC &amp; PRIVATE'!E:I,4,FALSE)</f>
        <v>46360-7499</v>
      </c>
      <c r="F903" s="2"/>
      <c r="G903" s="2"/>
      <c r="H903" s="2"/>
      <c r="I903" s="4">
        <f t="shared" si="202"/>
        <v>0</v>
      </c>
      <c r="J903" s="13">
        <f t="shared" si="203"/>
        <v>0</v>
      </c>
      <c r="K903" s="13">
        <f t="shared" si="204"/>
        <v>0</v>
      </c>
      <c r="L903" s="2"/>
      <c r="M903" s="2"/>
      <c r="N903" s="2"/>
      <c r="O903" s="4">
        <f t="shared" si="205"/>
        <v>0</v>
      </c>
      <c r="P903" s="13">
        <f t="shared" si="206"/>
        <v>0</v>
      </c>
      <c r="Q903" s="13">
        <f t="shared" si="207"/>
        <v>0</v>
      </c>
      <c r="R903" s="2"/>
      <c r="S903" s="2">
        <v>208</v>
      </c>
      <c r="T903" s="2">
        <v>202</v>
      </c>
      <c r="U903" s="4">
        <f t="shared" si="196"/>
        <v>410</v>
      </c>
      <c r="V903" s="13">
        <f t="shared" si="197"/>
        <v>41</v>
      </c>
      <c r="W903" s="13">
        <f t="shared" si="198"/>
        <v>451</v>
      </c>
      <c r="X903" s="2"/>
      <c r="Y903" s="2"/>
      <c r="Z903" s="4">
        <f t="shared" si="199"/>
        <v>0</v>
      </c>
      <c r="AA903" s="13">
        <f t="shared" si="200"/>
        <v>0</v>
      </c>
      <c r="AB903" s="13">
        <f>Z903+AA903</f>
        <v>0</v>
      </c>
      <c r="AC903" s="2"/>
      <c r="AD903" s="2"/>
      <c r="AE903" s="4">
        <f t="shared" si="201"/>
        <v>0</v>
      </c>
      <c r="AF903" s="15">
        <f>AE903*0.1</f>
        <v>0</v>
      </c>
      <c r="AG903" s="22">
        <f>AE903+AF903</f>
        <v>0</v>
      </c>
      <c r="AH903" s="64">
        <f t="shared" si="208"/>
        <v>0</v>
      </c>
      <c r="AJ903">
        <f t="shared" si="209"/>
        <v>0</v>
      </c>
      <c r="AK903">
        <f>IF(W903&gt;0,2,IF(AB903&gt;0,2,IF(AG903&gt;0,2,0)))</f>
        <v>2</v>
      </c>
      <c r="AL903">
        <v>2</v>
      </c>
      <c r="AM903" s="64">
        <f>IF(W903&gt;0,VLOOKUP(B903,EnrollmentEthnicityFreeMealsSch!B:E,4,FALSE),0)/3</f>
        <v>96.333333333333329</v>
      </c>
    </row>
    <row r="904" spans="1:39" ht="15" customHeight="1">
      <c r="A904" t="str">
        <f>VLOOKUP(B904,'PUBLIC &amp; PRIVATE'!D:I,6,FALSE)</f>
        <v>4795</v>
      </c>
      <c r="B904" s="33" t="s">
        <v>885</v>
      </c>
      <c r="C904" s="2" t="str">
        <f>VLOOKUP(B904,'PUBLIC &amp; PRIVATE'!D:H,2,FALSE)</f>
        <v>8466 W Pahs Rd</v>
      </c>
      <c r="D904" s="2" t="str">
        <f>VLOOKUP(B904,'PUBLIC &amp; PRIVATE'!D:H,3,FALSE)</f>
        <v>Michigan City</v>
      </c>
      <c r="E904" s="2" t="str">
        <f>VLOOKUP(C904,'PUBLIC &amp; PRIVATE'!E:I,4,FALSE)</f>
        <v>46360-9221</v>
      </c>
      <c r="F904" s="2"/>
      <c r="G904" s="2"/>
      <c r="H904" s="2"/>
      <c r="I904" s="4">
        <f t="shared" si="202"/>
        <v>0</v>
      </c>
      <c r="J904" s="13">
        <f t="shared" si="203"/>
        <v>0</v>
      </c>
      <c r="K904" s="13">
        <f t="shared" si="204"/>
        <v>0</v>
      </c>
      <c r="L904" s="2"/>
      <c r="M904" s="2"/>
      <c r="N904" s="2"/>
      <c r="O904" s="4">
        <f t="shared" si="205"/>
        <v>0</v>
      </c>
      <c r="P904" s="13">
        <f t="shared" si="206"/>
        <v>0</v>
      </c>
      <c r="Q904" s="13">
        <f t="shared" si="207"/>
        <v>0</v>
      </c>
      <c r="R904" s="2"/>
      <c r="S904" s="2"/>
      <c r="T904" s="2"/>
      <c r="U904" s="4">
        <f t="shared" si="196"/>
        <v>0</v>
      </c>
      <c r="V904" s="13">
        <f t="shared" si="197"/>
        <v>0</v>
      </c>
      <c r="W904" s="13">
        <f t="shared" si="198"/>
        <v>0</v>
      </c>
      <c r="X904" s="2">
        <v>406</v>
      </c>
      <c r="Y904" s="2">
        <v>421</v>
      </c>
      <c r="Z904" s="4">
        <f t="shared" si="199"/>
        <v>827</v>
      </c>
      <c r="AA904" s="13">
        <f t="shared" si="200"/>
        <v>82.7</v>
      </c>
      <c r="AB904" s="13">
        <f>Z904+AA904</f>
        <v>909.7</v>
      </c>
      <c r="AC904" s="2">
        <v>438</v>
      </c>
      <c r="AD904" s="2">
        <v>392</v>
      </c>
      <c r="AE904" s="4">
        <f t="shared" si="201"/>
        <v>830</v>
      </c>
      <c r="AF904" s="15">
        <f>AE904*0.1</f>
        <v>83</v>
      </c>
      <c r="AG904" s="22">
        <f>AE904+AF904</f>
        <v>913</v>
      </c>
      <c r="AH904" s="64">
        <f t="shared" si="208"/>
        <v>182.60000000000002</v>
      </c>
      <c r="AJ904">
        <f t="shared" si="209"/>
        <v>1</v>
      </c>
      <c r="AK904">
        <f>IF(W904&gt;0,2,IF(AB904&gt;0,2,IF(AG904&gt;0,2,0)))</f>
        <v>2</v>
      </c>
      <c r="AL904">
        <v>2</v>
      </c>
      <c r="AM904" s="64">
        <f>IF(W904&gt;0,VLOOKUP(B904,EnrollmentEthnicityFreeMealsSch!B:E,4,FALSE),0)/3</f>
        <v>0</v>
      </c>
    </row>
    <row r="905" spans="1:39" ht="15" customHeight="1">
      <c r="A905" t="str">
        <f>VLOOKUP(B905,'PUBLIC &amp; PRIVATE'!D:I,6,FALSE)</f>
        <v>4805</v>
      </c>
      <c r="B905" s="33" t="s">
        <v>886</v>
      </c>
      <c r="C905" s="2" t="str">
        <f>VLOOKUP(B905,'PUBLIC &amp; PRIVATE'!D:H,2,FALSE)</f>
        <v>502 Boyd Cir</v>
      </c>
      <c r="D905" s="2" t="str">
        <f>VLOOKUP(B905,'PUBLIC &amp; PRIVATE'!D:H,3,FALSE)</f>
        <v>Michigan City</v>
      </c>
      <c r="E905" s="2" t="str">
        <f>VLOOKUP(C905,'PUBLIC &amp; PRIVATE'!E:I,4,FALSE)</f>
        <v>46360-7099</v>
      </c>
      <c r="F905" s="2">
        <v>53</v>
      </c>
      <c r="G905" s="2">
        <v>52</v>
      </c>
      <c r="H905" s="2">
        <v>48</v>
      </c>
      <c r="I905" s="4">
        <f t="shared" si="202"/>
        <v>153</v>
      </c>
      <c r="J905" s="13">
        <f t="shared" si="203"/>
        <v>15.3</v>
      </c>
      <c r="K905" s="13">
        <f t="shared" si="204"/>
        <v>168.3</v>
      </c>
      <c r="L905" s="2">
        <v>47</v>
      </c>
      <c r="M905" s="2">
        <v>37</v>
      </c>
      <c r="N905" s="2">
        <v>52</v>
      </c>
      <c r="O905" s="4">
        <f t="shared" si="205"/>
        <v>136</v>
      </c>
      <c r="P905" s="13">
        <f t="shared" si="206"/>
        <v>13.600000000000001</v>
      </c>
      <c r="Q905" s="13">
        <f t="shared" si="207"/>
        <v>149.6</v>
      </c>
      <c r="R905" s="2">
        <v>40</v>
      </c>
      <c r="S905" s="2"/>
      <c r="T905" s="2"/>
      <c r="U905" s="4">
        <f t="shared" si="196"/>
        <v>40</v>
      </c>
      <c r="V905" s="13">
        <f t="shared" si="197"/>
        <v>4</v>
      </c>
      <c r="W905" s="13">
        <f t="shared" si="198"/>
        <v>44</v>
      </c>
      <c r="X905" s="2"/>
      <c r="Y905" s="2"/>
      <c r="Z905" s="4">
        <f t="shared" si="199"/>
        <v>0</v>
      </c>
      <c r="AA905" s="13">
        <f t="shared" si="200"/>
        <v>0</v>
      </c>
      <c r="AB905" s="13">
        <f>Z905+AA905</f>
        <v>0</v>
      </c>
      <c r="AC905" s="2"/>
      <c r="AD905" s="2"/>
      <c r="AE905" s="4">
        <f t="shared" si="201"/>
        <v>0</v>
      </c>
      <c r="AF905" s="15">
        <f>AE905*0.1</f>
        <v>0</v>
      </c>
      <c r="AG905" s="22">
        <f>AE905+AF905</f>
        <v>0</v>
      </c>
      <c r="AH905" s="64">
        <f t="shared" si="208"/>
        <v>0</v>
      </c>
      <c r="AJ905">
        <f t="shared" si="209"/>
        <v>0</v>
      </c>
      <c r="AK905">
        <f>IF(W905&gt;0,2,IF(AB905&gt;0,2,IF(AG905&gt;0,2,0)))</f>
        <v>2</v>
      </c>
      <c r="AL905">
        <v>2</v>
      </c>
      <c r="AM905" s="64">
        <f>IF(W905&gt;0,VLOOKUP(B905,EnrollmentEthnicityFreeMealsSch!B:E,4,FALSE),0)/3</f>
        <v>78.666666666666671</v>
      </c>
    </row>
    <row r="906" spans="1:39" ht="15" customHeight="1">
      <c r="A906" t="str">
        <f>VLOOKUP(B906,'PUBLIC &amp; PRIVATE'!D:I,6,FALSE)</f>
        <v>4811</v>
      </c>
      <c r="B906" s="33" t="s">
        <v>887</v>
      </c>
      <c r="C906" s="2" t="str">
        <f>VLOOKUP(B906,'PUBLIC &amp; PRIVATE'!D:H,2,FALSE)</f>
        <v>201 Ferguson Rd</v>
      </c>
      <c r="D906" s="2" t="str">
        <f>VLOOKUP(B906,'PUBLIC &amp; PRIVATE'!D:H,3,FALSE)</f>
        <v>Michigan City</v>
      </c>
      <c r="E906" s="2" t="str">
        <f>VLOOKUP(C906,'PUBLIC &amp; PRIVATE'!E:I,4,FALSE)</f>
        <v>46360-0000</v>
      </c>
      <c r="F906" s="2">
        <v>77</v>
      </c>
      <c r="G906" s="2">
        <v>59</v>
      </c>
      <c r="H906" s="2">
        <v>78</v>
      </c>
      <c r="I906" s="4">
        <f t="shared" si="202"/>
        <v>214</v>
      </c>
      <c r="J906" s="13">
        <f t="shared" si="203"/>
        <v>21.400000000000002</v>
      </c>
      <c r="K906" s="13">
        <f t="shared" si="204"/>
        <v>235.4</v>
      </c>
      <c r="L906" s="2">
        <v>70</v>
      </c>
      <c r="M906" s="2">
        <v>70</v>
      </c>
      <c r="N906" s="2">
        <v>81</v>
      </c>
      <c r="O906" s="4">
        <f t="shared" si="205"/>
        <v>221</v>
      </c>
      <c r="P906" s="13">
        <f t="shared" si="206"/>
        <v>22.1</v>
      </c>
      <c r="Q906" s="13">
        <f t="shared" si="207"/>
        <v>243.1</v>
      </c>
      <c r="R906" s="2">
        <v>58</v>
      </c>
      <c r="S906" s="2"/>
      <c r="T906" s="2"/>
      <c r="U906" s="4">
        <f t="shared" si="196"/>
        <v>58</v>
      </c>
      <c r="V906" s="13">
        <f t="shared" si="197"/>
        <v>5.8000000000000007</v>
      </c>
      <c r="W906" s="13">
        <f t="shared" si="198"/>
        <v>63.8</v>
      </c>
      <c r="X906" s="2"/>
      <c r="Y906" s="2"/>
      <c r="Z906" s="4">
        <f t="shared" si="199"/>
        <v>0</v>
      </c>
      <c r="AA906" s="13">
        <f t="shared" si="200"/>
        <v>0</v>
      </c>
      <c r="AB906" s="13">
        <f>Z906+AA906</f>
        <v>0</v>
      </c>
      <c r="AC906" s="2"/>
      <c r="AD906" s="2"/>
      <c r="AE906" s="4">
        <f t="shared" si="201"/>
        <v>0</v>
      </c>
      <c r="AF906" s="15">
        <f>AE906*0.1</f>
        <v>0</v>
      </c>
      <c r="AG906" s="22">
        <f>AE906+AF906</f>
        <v>0</v>
      </c>
      <c r="AH906" s="64">
        <f t="shared" si="208"/>
        <v>0</v>
      </c>
      <c r="AJ906">
        <f t="shared" si="209"/>
        <v>0</v>
      </c>
      <c r="AK906">
        <f>IF(W906&gt;0,2,IF(AB906&gt;0,2,IF(AG906&gt;0,2,0)))</f>
        <v>2</v>
      </c>
      <c r="AL906">
        <v>2</v>
      </c>
      <c r="AM906" s="64">
        <f>IF(W906&gt;0,VLOOKUP(B906,EnrollmentEthnicityFreeMealsSch!B:E,4,FALSE),0)/3</f>
        <v>132.66666666666666</v>
      </c>
    </row>
    <row r="907" spans="1:39" ht="15" customHeight="1">
      <c r="A907" t="str">
        <f>VLOOKUP(B907,'PUBLIC &amp; PRIVATE'!D:I,6,FALSE)</f>
        <v>4821</v>
      </c>
      <c r="B907" s="33" t="s">
        <v>888</v>
      </c>
      <c r="C907" s="2" t="str">
        <f>VLOOKUP(B907,'PUBLIC &amp; PRIVATE'!D:H,2,FALSE)</f>
        <v>1600 E Coolspring Ave</v>
      </c>
      <c r="D907" s="2" t="str">
        <f>VLOOKUP(B907,'PUBLIC &amp; PRIVATE'!D:H,3,FALSE)</f>
        <v>Michigan City</v>
      </c>
      <c r="E907" s="2" t="str">
        <f>VLOOKUP(C907,'PUBLIC &amp; PRIVATE'!E:I,4,FALSE)</f>
        <v>46360-5698</v>
      </c>
      <c r="F907" s="2">
        <v>56</v>
      </c>
      <c r="G907" s="2">
        <v>61</v>
      </c>
      <c r="H907" s="2">
        <v>58</v>
      </c>
      <c r="I907" s="4">
        <f t="shared" si="202"/>
        <v>175</v>
      </c>
      <c r="J907" s="13">
        <f t="shared" si="203"/>
        <v>17.5</v>
      </c>
      <c r="K907" s="13">
        <f t="shared" si="204"/>
        <v>192.5</v>
      </c>
      <c r="L907" s="2">
        <v>60</v>
      </c>
      <c r="M907" s="2">
        <v>50</v>
      </c>
      <c r="N907" s="2">
        <v>51</v>
      </c>
      <c r="O907" s="4">
        <f t="shared" si="205"/>
        <v>161</v>
      </c>
      <c r="P907" s="13">
        <f t="shared" si="206"/>
        <v>16.100000000000001</v>
      </c>
      <c r="Q907" s="13">
        <f t="shared" si="207"/>
        <v>177.1</v>
      </c>
      <c r="R907" s="2">
        <v>56</v>
      </c>
      <c r="S907" s="2"/>
      <c r="T907" s="2"/>
      <c r="U907" s="4">
        <f t="shared" si="196"/>
        <v>56</v>
      </c>
      <c r="V907" s="13">
        <f t="shared" si="197"/>
        <v>5.6000000000000005</v>
      </c>
      <c r="W907" s="13">
        <f t="shared" si="198"/>
        <v>61.6</v>
      </c>
      <c r="X907" s="2"/>
      <c r="Y907" s="2"/>
      <c r="Z907" s="4">
        <f t="shared" si="199"/>
        <v>0</v>
      </c>
      <c r="AA907" s="13">
        <f t="shared" si="200"/>
        <v>0</v>
      </c>
      <c r="AB907" s="13">
        <f>Z907+AA907</f>
        <v>0</v>
      </c>
      <c r="AC907" s="2"/>
      <c r="AD907" s="2"/>
      <c r="AE907" s="4">
        <f t="shared" si="201"/>
        <v>0</v>
      </c>
      <c r="AF907" s="15">
        <f>AE907*0.1</f>
        <v>0</v>
      </c>
      <c r="AG907" s="22">
        <f>AE907+AF907</f>
        <v>0</v>
      </c>
      <c r="AH907" s="64">
        <f t="shared" si="208"/>
        <v>0</v>
      </c>
      <c r="AJ907">
        <f t="shared" si="209"/>
        <v>0</v>
      </c>
      <c r="AK907">
        <f>IF(W907&gt;0,2,IF(AB907&gt;0,2,IF(AG907&gt;0,2,0)))</f>
        <v>2</v>
      </c>
      <c r="AL907">
        <v>2</v>
      </c>
      <c r="AM907" s="64">
        <f>IF(W907&gt;0,VLOOKUP(B907,EnrollmentEthnicityFreeMealsSch!B:E,4,FALSE),0)/3</f>
        <v>95.333333333333329</v>
      </c>
    </row>
    <row r="908" spans="1:39" ht="15" customHeight="1">
      <c r="A908" t="str">
        <f>VLOOKUP(B908,'PUBLIC &amp; PRIVATE'!D:I,6,FALSE)</f>
        <v>4825</v>
      </c>
      <c r="B908" s="33" t="s">
        <v>889</v>
      </c>
      <c r="C908" s="2" t="str">
        <f>VLOOKUP(B908,'PUBLIC &amp; PRIVATE'!D:H,2,FALSE)</f>
        <v>321 Bolka Ave</v>
      </c>
      <c r="D908" s="2" t="str">
        <f>VLOOKUP(B908,'PUBLIC &amp; PRIVATE'!D:H,3,FALSE)</f>
        <v>Michigan City</v>
      </c>
      <c r="E908" s="2" t="str">
        <f>VLOOKUP(C908,'PUBLIC &amp; PRIVATE'!E:I,4,FALSE)</f>
        <v>46360-5999</v>
      </c>
      <c r="F908" s="2">
        <v>52</v>
      </c>
      <c r="G908" s="2">
        <v>53</v>
      </c>
      <c r="H908" s="2">
        <v>58</v>
      </c>
      <c r="I908" s="4">
        <f t="shared" si="202"/>
        <v>163</v>
      </c>
      <c r="J908" s="13">
        <f t="shared" si="203"/>
        <v>16.3</v>
      </c>
      <c r="K908" s="13">
        <f t="shared" si="204"/>
        <v>179.3</v>
      </c>
      <c r="L908" s="2">
        <v>54</v>
      </c>
      <c r="M908" s="2">
        <v>56</v>
      </c>
      <c r="N908" s="2">
        <v>62</v>
      </c>
      <c r="O908" s="4">
        <f t="shared" si="205"/>
        <v>172</v>
      </c>
      <c r="P908" s="13">
        <f t="shared" si="206"/>
        <v>17.2</v>
      </c>
      <c r="Q908" s="13">
        <f t="shared" si="207"/>
        <v>189.2</v>
      </c>
      <c r="R908" s="2">
        <v>56</v>
      </c>
      <c r="S908" s="2"/>
      <c r="T908" s="2"/>
      <c r="U908" s="4">
        <f t="shared" si="196"/>
        <v>56</v>
      </c>
      <c r="V908" s="13">
        <f t="shared" si="197"/>
        <v>5.6000000000000005</v>
      </c>
      <c r="W908" s="13">
        <f t="shared" si="198"/>
        <v>61.6</v>
      </c>
      <c r="X908" s="2"/>
      <c r="Y908" s="2"/>
      <c r="Z908" s="4">
        <f t="shared" si="199"/>
        <v>0</v>
      </c>
      <c r="AA908" s="13">
        <f t="shared" si="200"/>
        <v>0</v>
      </c>
      <c r="AB908" s="13">
        <f>Z908+AA908</f>
        <v>0</v>
      </c>
      <c r="AC908" s="2"/>
      <c r="AD908" s="2"/>
      <c r="AE908" s="4">
        <f t="shared" si="201"/>
        <v>0</v>
      </c>
      <c r="AF908" s="15">
        <f>AE908*0.1</f>
        <v>0</v>
      </c>
      <c r="AG908" s="22">
        <f>AE908+AF908</f>
        <v>0</v>
      </c>
      <c r="AH908" s="64">
        <f t="shared" si="208"/>
        <v>0</v>
      </c>
      <c r="AJ908">
        <f t="shared" si="209"/>
        <v>0</v>
      </c>
      <c r="AK908">
        <f>IF(W908&gt;0,2,IF(AB908&gt;0,2,IF(AG908&gt;0,2,0)))</f>
        <v>2</v>
      </c>
      <c r="AL908">
        <v>2</v>
      </c>
      <c r="AM908" s="64">
        <f>IF(W908&gt;0,VLOOKUP(B908,EnrollmentEthnicityFreeMealsSch!B:E,4,FALSE),0)/3</f>
        <v>98</v>
      </c>
    </row>
    <row r="909" spans="1:39" ht="15" customHeight="1">
      <c r="A909" t="str">
        <f>VLOOKUP(B909,'PUBLIC &amp; PRIVATE'!D:I,6,FALSE)</f>
        <v>4829</v>
      </c>
      <c r="B909" s="33" t="s">
        <v>890</v>
      </c>
      <c r="C909" s="2" t="str">
        <f>VLOOKUP(B909,'PUBLIC &amp; PRIVATE'!D:H,2,FALSE)</f>
        <v>811 Royal Rd</v>
      </c>
      <c r="D909" s="2" t="str">
        <f>VLOOKUP(B909,'PUBLIC &amp; PRIVATE'!D:H,3,FALSE)</f>
        <v>Michigan City</v>
      </c>
      <c r="E909" s="2" t="str">
        <f>VLOOKUP(C909,'PUBLIC &amp; PRIVATE'!E:I,4,FALSE)</f>
        <v>46360-2798</v>
      </c>
      <c r="F909" s="2"/>
      <c r="G909" s="2"/>
      <c r="H909" s="2"/>
      <c r="I909" s="4">
        <f t="shared" si="202"/>
        <v>0</v>
      </c>
      <c r="J909" s="13">
        <f t="shared" si="203"/>
        <v>0</v>
      </c>
      <c r="K909" s="13">
        <f t="shared" si="204"/>
        <v>0</v>
      </c>
      <c r="L909" s="2"/>
      <c r="M909" s="2"/>
      <c r="N909" s="2"/>
      <c r="O909" s="4">
        <f t="shared" si="205"/>
        <v>0</v>
      </c>
      <c r="P909" s="13">
        <f t="shared" si="206"/>
        <v>0</v>
      </c>
      <c r="Q909" s="13">
        <f t="shared" si="207"/>
        <v>0</v>
      </c>
      <c r="R909" s="2"/>
      <c r="S909" s="2"/>
      <c r="T909" s="2"/>
      <c r="U909" s="4">
        <f t="shared" si="196"/>
        <v>0</v>
      </c>
      <c r="V909" s="13">
        <f t="shared" si="197"/>
        <v>0</v>
      </c>
      <c r="W909" s="13">
        <f t="shared" si="198"/>
        <v>0</v>
      </c>
      <c r="X909" s="2"/>
      <c r="Y909" s="2"/>
      <c r="Z909" s="4">
        <f t="shared" si="199"/>
        <v>0</v>
      </c>
      <c r="AA909" s="13">
        <f t="shared" si="200"/>
        <v>0</v>
      </c>
      <c r="AB909" s="13">
        <f>Z909+AA909</f>
        <v>0</v>
      </c>
      <c r="AC909" s="2"/>
      <c r="AD909" s="2"/>
      <c r="AE909" s="4">
        <f t="shared" si="201"/>
        <v>0</v>
      </c>
      <c r="AF909" s="15">
        <f>AE909*0.1</f>
        <v>0</v>
      </c>
      <c r="AG909" s="22">
        <f>AE909+AF909</f>
        <v>0</v>
      </c>
      <c r="AH909" s="64">
        <f t="shared" si="208"/>
        <v>0</v>
      </c>
      <c r="AJ909">
        <f t="shared" si="209"/>
        <v>0</v>
      </c>
      <c r="AK909">
        <f>IF(W909&gt;0,2,IF(AB909&gt;0,2,IF(AG909&gt;0,2,0)))</f>
        <v>0</v>
      </c>
      <c r="AL909">
        <v>2</v>
      </c>
      <c r="AM909" s="64">
        <f>IF(W909&gt;0,VLOOKUP(B909,EnrollmentEthnicityFreeMealsSch!B:E,4,FALSE),0)/3</f>
        <v>0</v>
      </c>
    </row>
    <row r="910" spans="1:39" ht="15" customHeight="1">
      <c r="A910" t="str">
        <f>VLOOKUP(B910,'PUBLIC &amp; PRIVATE'!D:I,6,FALSE)</f>
        <v>4833</v>
      </c>
      <c r="B910" s="33" t="s">
        <v>891</v>
      </c>
      <c r="C910" s="2" t="str">
        <f>VLOOKUP(B910,'PUBLIC &amp; PRIVATE'!D:H,2,FALSE)</f>
        <v>400 E Homer St</v>
      </c>
      <c r="D910" s="2" t="str">
        <f>VLOOKUP(B910,'PUBLIC &amp; PRIVATE'!D:H,3,FALSE)</f>
        <v>Michigan City</v>
      </c>
      <c r="E910" s="2" t="str">
        <f>VLOOKUP(C910,'PUBLIC &amp; PRIVATE'!E:I,4,FALSE)</f>
        <v>46360-4699</v>
      </c>
      <c r="F910" s="2">
        <v>43</v>
      </c>
      <c r="G910" s="2">
        <v>52</v>
      </c>
      <c r="H910" s="2">
        <v>43</v>
      </c>
      <c r="I910" s="4">
        <f t="shared" si="202"/>
        <v>138</v>
      </c>
      <c r="J910" s="13">
        <f t="shared" si="203"/>
        <v>13.8</v>
      </c>
      <c r="K910" s="13">
        <f t="shared" si="204"/>
        <v>151.80000000000001</v>
      </c>
      <c r="L910" s="2">
        <v>43</v>
      </c>
      <c r="M910" s="2">
        <v>41</v>
      </c>
      <c r="N910" s="2">
        <v>44</v>
      </c>
      <c r="O910" s="4">
        <f t="shared" si="205"/>
        <v>128</v>
      </c>
      <c r="P910" s="13">
        <f t="shared" si="206"/>
        <v>12.8</v>
      </c>
      <c r="Q910" s="13">
        <f t="shared" si="207"/>
        <v>140.80000000000001</v>
      </c>
      <c r="R910" s="2">
        <v>42</v>
      </c>
      <c r="S910" s="2"/>
      <c r="T910" s="2"/>
      <c r="U910" s="4">
        <f t="shared" si="196"/>
        <v>42</v>
      </c>
      <c r="V910" s="13">
        <f t="shared" si="197"/>
        <v>4.2</v>
      </c>
      <c r="W910" s="13">
        <f t="shared" si="198"/>
        <v>46.2</v>
      </c>
      <c r="X910" s="2"/>
      <c r="Y910" s="2"/>
      <c r="Z910" s="4">
        <f t="shared" si="199"/>
        <v>0</v>
      </c>
      <c r="AA910" s="13">
        <f t="shared" si="200"/>
        <v>0</v>
      </c>
      <c r="AB910" s="13">
        <f>Z910+AA910</f>
        <v>0</v>
      </c>
      <c r="AC910" s="2"/>
      <c r="AD910" s="2"/>
      <c r="AE910" s="4">
        <f t="shared" si="201"/>
        <v>0</v>
      </c>
      <c r="AF910" s="15">
        <f>AE910*0.1</f>
        <v>0</v>
      </c>
      <c r="AG910" s="22">
        <f>AE910+AF910</f>
        <v>0</v>
      </c>
      <c r="AH910" s="64">
        <f t="shared" si="208"/>
        <v>0</v>
      </c>
      <c r="AJ910">
        <f t="shared" si="209"/>
        <v>0</v>
      </c>
      <c r="AK910">
        <f>IF(W910&gt;0,2,IF(AB910&gt;0,2,IF(AG910&gt;0,2,0)))</f>
        <v>2</v>
      </c>
      <c r="AL910">
        <v>2</v>
      </c>
      <c r="AM910" s="64">
        <f>IF(W910&gt;0,VLOOKUP(B910,EnrollmentEthnicityFreeMealsSch!B:E,4,FALSE),0)/3</f>
        <v>78.666666666666671</v>
      </c>
    </row>
    <row r="911" spans="1:39" ht="15" customHeight="1">
      <c r="A911" t="str">
        <f>VLOOKUP(B911,'PUBLIC &amp; PRIVATE'!D:I,6,FALSE)</f>
        <v>6829</v>
      </c>
      <c r="B911" s="33" t="s">
        <v>892</v>
      </c>
      <c r="C911" s="2" t="str">
        <f>VLOOKUP(B911,'PUBLIC &amp; PRIVATE'!D:H,2,FALSE)</f>
        <v>1660 Co Line Rd</v>
      </c>
      <c r="D911" s="2" t="str">
        <f>VLOOKUP(B911,'PUBLIC &amp; PRIVATE'!D:H,3,FALSE)</f>
        <v>Michigan City</v>
      </c>
      <c r="E911" s="2" t="str">
        <f>VLOOKUP(C911,'PUBLIC &amp; PRIVATE'!E:I,4,FALSE)</f>
        <v>46360-9524</v>
      </c>
      <c r="F911" s="2">
        <v>65</v>
      </c>
      <c r="G911" s="2">
        <v>66</v>
      </c>
      <c r="H911" s="2">
        <v>57</v>
      </c>
      <c r="I911" s="4">
        <f t="shared" si="202"/>
        <v>188</v>
      </c>
      <c r="J911" s="13">
        <f t="shared" si="203"/>
        <v>18.8</v>
      </c>
      <c r="K911" s="13">
        <f t="shared" si="204"/>
        <v>206.8</v>
      </c>
      <c r="L911" s="2">
        <v>78</v>
      </c>
      <c r="M911" s="2">
        <v>72</v>
      </c>
      <c r="N911" s="2">
        <v>54</v>
      </c>
      <c r="O911" s="4">
        <f t="shared" si="205"/>
        <v>204</v>
      </c>
      <c r="P911" s="13">
        <f t="shared" si="206"/>
        <v>20.400000000000002</v>
      </c>
      <c r="Q911" s="13">
        <f t="shared" si="207"/>
        <v>224.4</v>
      </c>
      <c r="R911" s="2">
        <v>56</v>
      </c>
      <c r="S911" s="2"/>
      <c r="T911" s="2"/>
      <c r="U911" s="4">
        <f t="shared" si="196"/>
        <v>56</v>
      </c>
      <c r="V911" s="13">
        <f t="shared" si="197"/>
        <v>5.6000000000000005</v>
      </c>
      <c r="W911" s="13">
        <f t="shared" si="198"/>
        <v>61.6</v>
      </c>
      <c r="X911" s="2"/>
      <c r="Y911" s="2"/>
      <c r="Z911" s="4">
        <f t="shared" si="199"/>
        <v>0</v>
      </c>
      <c r="AA911" s="13">
        <f t="shared" si="200"/>
        <v>0</v>
      </c>
      <c r="AB911" s="13">
        <f>Z911+AA911</f>
        <v>0</v>
      </c>
      <c r="AC911" s="2"/>
      <c r="AD911" s="2"/>
      <c r="AE911" s="4">
        <f t="shared" si="201"/>
        <v>0</v>
      </c>
      <c r="AF911" s="15">
        <f>AE911*0.1</f>
        <v>0</v>
      </c>
      <c r="AG911" s="22">
        <f>AE911+AF911</f>
        <v>0</v>
      </c>
      <c r="AH911" s="64">
        <f t="shared" si="208"/>
        <v>0</v>
      </c>
      <c r="AJ911">
        <f t="shared" si="209"/>
        <v>0</v>
      </c>
      <c r="AK911">
        <f>IF(W911&gt;0,2,IF(AB911&gt;0,2,IF(AG911&gt;0,2,0)))</f>
        <v>2</v>
      </c>
      <c r="AL911">
        <v>2</v>
      </c>
      <c r="AM911" s="64">
        <f>IF(W911&gt;0,VLOOKUP(B911,EnrollmentEthnicityFreeMealsSch!B:E,4,FALSE),0)/3</f>
        <v>118</v>
      </c>
    </row>
    <row r="912" spans="1:39" ht="15" customHeight="1">
      <c r="A912" t="str">
        <f>VLOOKUP(B912,'PUBLIC &amp; PRIVATE'!D:I,6,FALSE)</f>
        <v>4734</v>
      </c>
      <c r="B912" s="33" t="s">
        <v>893</v>
      </c>
      <c r="C912" s="2" t="str">
        <f>VLOOKUP(B912,'PUBLIC &amp; PRIVATE'!D:H,2,FALSE)</f>
        <v>9808 S 600 W</v>
      </c>
      <c r="D912" s="2" t="str">
        <f>VLOOKUP(B912,'PUBLIC &amp; PRIVATE'!D:H,3,FALSE)</f>
        <v>Union Mills</v>
      </c>
      <c r="E912" s="2" t="str">
        <f>VLOOKUP(C912,'PUBLIC &amp; PRIVATE'!E:I,4,FALSE)</f>
        <v>46382-9625</v>
      </c>
      <c r="F912" s="2">
        <v>54</v>
      </c>
      <c r="G912" s="2">
        <v>68</v>
      </c>
      <c r="H912" s="2">
        <v>52</v>
      </c>
      <c r="I912" s="4">
        <f t="shared" si="202"/>
        <v>174</v>
      </c>
      <c r="J912" s="13">
        <f t="shared" si="203"/>
        <v>17.400000000000002</v>
      </c>
      <c r="K912" s="13">
        <f t="shared" si="204"/>
        <v>191.4</v>
      </c>
      <c r="L912" s="2">
        <v>58</v>
      </c>
      <c r="M912" s="2">
        <v>78</v>
      </c>
      <c r="N912" s="2">
        <v>70</v>
      </c>
      <c r="O912" s="4">
        <f t="shared" si="205"/>
        <v>206</v>
      </c>
      <c r="P912" s="13">
        <f t="shared" si="206"/>
        <v>20.6</v>
      </c>
      <c r="Q912" s="13">
        <f t="shared" si="207"/>
        <v>226.6</v>
      </c>
      <c r="R912" s="2">
        <v>74</v>
      </c>
      <c r="S912" s="2"/>
      <c r="T912" s="2"/>
      <c r="U912" s="4">
        <f t="shared" si="196"/>
        <v>74</v>
      </c>
      <c r="V912" s="13">
        <f t="shared" si="197"/>
        <v>7.4</v>
      </c>
      <c r="W912" s="13">
        <f t="shared" si="198"/>
        <v>81.400000000000006</v>
      </c>
      <c r="X912" s="2"/>
      <c r="Y912" s="2"/>
      <c r="Z912" s="4">
        <f t="shared" si="199"/>
        <v>0</v>
      </c>
      <c r="AA912" s="13">
        <f t="shared" si="200"/>
        <v>0</v>
      </c>
      <c r="AB912" s="13">
        <f>Z912+AA912</f>
        <v>0</v>
      </c>
      <c r="AC912" s="2"/>
      <c r="AD912" s="2"/>
      <c r="AE912" s="4">
        <f t="shared" si="201"/>
        <v>0</v>
      </c>
      <c r="AF912" s="15">
        <f>AE912*0.1</f>
        <v>0</v>
      </c>
      <c r="AG912" s="22">
        <f>AE912+AF912</f>
        <v>0</v>
      </c>
      <c r="AH912" s="64">
        <f t="shared" si="208"/>
        <v>0</v>
      </c>
      <c r="AJ912">
        <f t="shared" si="209"/>
        <v>0</v>
      </c>
      <c r="AK912">
        <f>IF(W912&gt;0,2,IF(AB912&gt;0,2,IF(AG912&gt;0,2,0)))</f>
        <v>2</v>
      </c>
      <c r="AL912">
        <v>2</v>
      </c>
      <c r="AM912" s="64">
        <f>IF(W912&gt;0,VLOOKUP(B912,EnrollmentEthnicityFreeMealsSch!B:E,4,FALSE),0)/3</f>
        <v>56</v>
      </c>
    </row>
    <row r="913" spans="1:39" ht="15" customHeight="1">
      <c r="A913" t="str">
        <f>VLOOKUP(B913,'PUBLIC &amp; PRIVATE'!D:I,6,FALSE)</f>
        <v>4737</v>
      </c>
      <c r="B913" s="33" t="s">
        <v>894</v>
      </c>
      <c r="C913" s="2" t="str">
        <f>VLOOKUP(B913,'PUBLIC &amp; PRIVATE'!D:H,2,FALSE)</f>
        <v>9808 S 600 W</v>
      </c>
      <c r="D913" s="2" t="str">
        <f>VLOOKUP(B913,'PUBLIC &amp; PRIVATE'!D:H,3,FALSE)</f>
        <v>Union Mills</v>
      </c>
      <c r="E913" s="2" t="str">
        <f>VLOOKUP(C913,'PUBLIC &amp; PRIVATE'!E:I,4,FALSE)</f>
        <v>46382-9625</v>
      </c>
      <c r="F913" s="2"/>
      <c r="G913" s="2"/>
      <c r="H913" s="2"/>
      <c r="I913" s="4">
        <f t="shared" si="202"/>
        <v>0</v>
      </c>
      <c r="J913" s="13">
        <f t="shared" si="203"/>
        <v>0</v>
      </c>
      <c r="K913" s="13">
        <f t="shared" si="204"/>
        <v>0</v>
      </c>
      <c r="L913" s="2"/>
      <c r="M913" s="2"/>
      <c r="N913" s="2"/>
      <c r="O913" s="4">
        <f t="shared" si="205"/>
        <v>0</v>
      </c>
      <c r="P913" s="13">
        <f t="shared" si="206"/>
        <v>0</v>
      </c>
      <c r="Q913" s="13">
        <f t="shared" si="207"/>
        <v>0</v>
      </c>
      <c r="R913" s="2"/>
      <c r="S913" s="2">
        <v>60</v>
      </c>
      <c r="T913" s="2">
        <v>81</v>
      </c>
      <c r="U913" s="4">
        <f t="shared" si="196"/>
        <v>141</v>
      </c>
      <c r="V913" s="13">
        <f t="shared" si="197"/>
        <v>14.100000000000001</v>
      </c>
      <c r="W913" s="13">
        <f t="shared" si="198"/>
        <v>155.1</v>
      </c>
      <c r="X913" s="2">
        <v>84</v>
      </c>
      <c r="Y913" s="2">
        <v>67</v>
      </c>
      <c r="Z913" s="4">
        <f t="shared" si="199"/>
        <v>151</v>
      </c>
      <c r="AA913" s="13">
        <f t="shared" si="200"/>
        <v>15.100000000000001</v>
      </c>
      <c r="AB913" s="13">
        <f>Z913+AA913</f>
        <v>166.1</v>
      </c>
      <c r="AC913" s="2">
        <v>85</v>
      </c>
      <c r="AD913" s="2">
        <v>73</v>
      </c>
      <c r="AE913" s="4">
        <f t="shared" si="201"/>
        <v>158</v>
      </c>
      <c r="AF913" s="15">
        <f>AE913*0.1</f>
        <v>15.8</v>
      </c>
      <c r="AG913" s="22">
        <f>AE913+AF913</f>
        <v>173.8</v>
      </c>
      <c r="AH913" s="64">
        <f t="shared" si="208"/>
        <v>34.760000000000005</v>
      </c>
      <c r="AJ913">
        <f t="shared" si="209"/>
        <v>1</v>
      </c>
      <c r="AK913">
        <f>IF(W913&gt;0,2,IF(AB913&gt;0,2,IF(AG913&gt;0,2,0)))</f>
        <v>2</v>
      </c>
      <c r="AL913">
        <v>2</v>
      </c>
      <c r="AM913" s="64">
        <f>IF(W913&gt;0,VLOOKUP(B913,EnrollmentEthnicityFreeMealsSch!B:E,4,FALSE),0)/3</f>
        <v>44</v>
      </c>
    </row>
    <row r="914" spans="1:39" ht="15" customHeight="1">
      <c r="A914" t="str">
        <f>VLOOKUP(B914,'PUBLIC &amp; PRIVATE'!D:I,6,FALSE)</f>
        <v>4707</v>
      </c>
      <c r="B914" s="33" t="s">
        <v>895</v>
      </c>
      <c r="C914" s="2" t="str">
        <f>VLOOKUP(B914,'PUBLIC &amp; PRIVATE'!D:H,2,FALSE)</f>
        <v>3214 S SR 104</v>
      </c>
      <c r="D914" s="2" t="str">
        <f>VLOOKUP(B914,'PUBLIC &amp; PRIVATE'!D:H,3,FALSE)</f>
        <v>LaPorte</v>
      </c>
      <c r="E914" s="2" t="str">
        <f>VLOOKUP(C914,'PUBLIC &amp; PRIVATE'!E:I,4,FALSE)</f>
        <v>46350-9047</v>
      </c>
      <c r="F914" s="2">
        <v>57</v>
      </c>
      <c r="G914" s="2">
        <v>56</v>
      </c>
      <c r="H914" s="2">
        <v>59</v>
      </c>
      <c r="I914" s="4">
        <f t="shared" si="202"/>
        <v>172</v>
      </c>
      <c r="J914" s="13">
        <f t="shared" si="203"/>
        <v>17.2</v>
      </c>
      <c r="K914" s="13">
        <f t="shared" si="204"/>
        <v>189.2</v>
      </c>
      <c r="L914" s="2">
        <v>50</v>
      </c>
      <c r="M914" s="2">
        <v>55</v>
      </c>
      <c r="N914" s="2">
        <v>56</v>
      </c>
      <c r="O914" s="4">
        <f t="shared" si="205"/>
        <v>161</v>
      </c>
      <c r="P914" s="13">
        <f t="shared" si="206"/>
        <v>16.100000000000001</v>
      </c>
      <c r="Q914" s="13">
        <f t="shared" si="207"/>
        <v>177.1</v>
      </c>
      <c r="R914" s="2"/>
      <c r="S914" s="2"/>
      <c r="T914" s="2"/>
      <c r="U914" s="4">
        <f t="shared" si="196"/>
        <v>0</v>
      </c>
      <c r="V914" s="13">
        <f t="shared" si="197"/>
        <v>0</v>
      </c>
      <c r="W914" s="13">
        <f t="shared" si="198"/>
        <v>0</v>
      </c>
      <c r="X914" s="2"/>
      <c r="Y914" s="2"/>
      <c r="Z914" s="4">
        <f t="shared" si="199"/>
        <v>0</v>
      </c>
      <c r="AA914" s="13">
        <f t="shared" si="200"/>
        <v>0</v>
      </c>
      <c r="AB914" s="13">
        <f>Z914+AA914</f>
        <v>0</v>
      </c>
      <c r="AC914" s="2"/>
      <c r="AD914" s="2"/>
      <c r="AE914" s="4">
        <f t="shared" si="201"/>
        <v>0</v>
      </c>
      <c r="AF914" s="15">
        <f>AE914*0.1</f>
        <v>0</v>
      </c>
      <c r="AG914" s="22">
        <f>AE914+AF914</f>
        <v>0</v>
      </c>
      <c r="AH914" s="64">
        <f t="shared" si="208"/>
        <v>0</v>
      </c>
      <c r="AJ914">
        <f t="shared" si="209"/>
        <v>0</v>
      </c>
      <c r="AK914">
        <f>IF(W914&gt;0,2,IF(AB914&gt;0,2,IF(AG914&gt;0,2,0)))</f>
        <v>0</v>
      </c>
      <c r="AL914">
        <v>2</v>
      </c>
      <c r="AM914" s="64">
        <f>IF(W914&gt;0,VLOOKUP(B914,EnrollmentEthnicityFreeMealsSch!B:E,4,FALSE),0)/3</f>
        <v>0</v>
      </c>
    </row>
    <row r="915" spans="1:39" ht="15" customHeight="1">
      <c r="A915" t="str">
        <f>VLOOKUP(B915,'PUBLIC &amp; PRIVATE'!D:I,6,FALSE)</f>
        <v>4717</v>
      </c>
      <c r="B915" s="33" t="s">
        <v>896</v>
      </c>
      <c r="C915" s="2" t="str">
        <f>VLOOKUP(B915,'PUBLIC &amp; PRIVATE'!D:H,2,FALSE)</f>
        <v>306 E 18th St</v>
      </c>
      <c r="D915" s="2" t="str">
        <f>VLOOKUP(B915,'PUBLIC &amp; PRIVATE'!D:H,3,FALSE)</f>
        <v>LaPorte</v>
      </c>
      <c r="E915" s="2" t="str">
        <f>VLOOKUP(C915,'PUBLIC &amp; PRIVATE'!E:I,4,FALSE)</f>
        <v>46350-6618</v>
      </c>
      <c r="F915" s="2"/>
      <c r="G915" s="2"/>
      <c r="H915" s="2"/>
      <c r="I915" s="4">
        <f t="shared" si="202"/>
        <v>0</v>
      </c>
      <c r="J915" s="13">
        <f t="shared" si="203"/>
        <v>0</v>
      </c>
      <c r="K915" s="13">
        <f t="shared" si="204"/>
        <v>0</v>
      </c>
      <c r="L915" s="2"/>
      <c r="M915" s="2"/>
      <c r="N915" s="2"/>
      <c r="O915" s="4">
        <f t="shared" si="205"/>
        <v>0</v>
      </c>
      <c r="P915" s="13">
        <f t="shared" si="206"/>
        <v>0</v>
      </c>
      <c r="Q915" s="13">
        <f t="shared" si="207"/>
        <v>0</v>
      </c>
      <c r="R915" s="2">
        <v>222</v>
      </c>
      <c r="S915" s="2">
        <v>249</v>
      </c>
      <c r="T915" s="2">
        <v>242</v>
      </c>
      <c r="U915" s="4">
        <f t="shared" si="196"/>
        <v>713</v>
      </c>
      <c r="V915" s="13">
        <f t="shared" si="197"/>
        <v>71.3</v>
      </c>
      <c r="W915" s="13">
        <f t="shared" si="198"/>
        <v>784.3</v>
      </c>
      <c r="X915" s="2"/>
      <c r="Y915" s="2"/>
      <c r="Z915" s="4">
        <f t="shared" si="199"/>
        <v>0</v>
      </c>
      <c r="AA915" s="13">
        <f t="shared" si="200"/>
        <v>0</v>
      </c>
      <c r="AB915" s="13">
        <f>Z915+AA915</f>
        <v>0</v>
      </c>
      <c r="AC915" s="2"/>
      <c r="AD915" s="2"/>
      <c r="AE915" s="4">
        <f t="shared" si="201"/>
        <v>0</v>
      </c>
      <c r="AF915" s="15">
        <f>AE915*0.1</f>
        <v>0</v>
      </c>
      <c r="AG915" s="22">
        <f>AE915+AF915</f>
        <v>0</v>
      </c>
      <c r="AH915" s="64">
        <f t="shared" si="208"/>
        <v>0</v>
      </c>
      <c r="AJ915">
        <f t="shared" si="209"/>
        <v>0</v>
      </c>
      <c r="AK915">
        <f>IF(W915&gt;0,2,IF(AB915&gt;0,2,IF(AG915&gt;0,2,0)))</f>
        <v>2</v>
      </c>
      <c r="AL915">
        <v>2</v>
      </c>
      <c r="AM915" s="64">
        <f>IF(W915&gt;0,VLOOKUP(B915,EnrollmentEthnicityFreeMealsSch!B:E,4,FALSE),0)/3</f>
        <v>136.66666666666666</v>
      </c>
    </row>
    <row r="916" spans="1:39" ht="15" customHeight="1">
      <c r="A916" t="str">
        <f>VLOOKUP(B916,'PUBLIC &amp; PRIVATE'!D:I,6,FALSE)</f>
        <v>4721</v>
      </c>
      <c r="B916" s="33" t="s">
        <v>897</v>
      </c>
      <c r="C916" s="2" t="str">
        <f>VLOOKUP(B916,'PUBLIC &amp; PRIVATE'!D:H,2,FALSE)</f>
        <v>460 Evanston Rd Box 370</v>
      </c>
      <c r="D916" s="2" t="str">
        <f>VLOOKUP(B916,'PUBLIC &amp; PRIVATE'!D:H,3,FALSE)</f>
        <v>Kingsford Heights</v>
      </c>
      <c r="E916" s="2" t="str">
        <f>VLOOKUP(C916,'PUBLIC &amp; PRIVATE'!E:I,4,FALSE)</f>
        <v>46346-9999</v>
      </c>
      <c r="F916" s="2">
        <v>38</v>
      </c>
      <c r="G916" s="2">
        <v>25</v>
      </c>
      <c r="H916" s="2">
        <v>37</v>
      </c>
      <c r="I916" s="4">
        <f t="shared" si="202"/>
        <v>100</v>
      </c>
      <c r="J916" s="13">
        <f t="shared" si="203"/>
        <v>10</v>
      </c>
      <c r="K916" s="13">
        <f t="shared" si="204"/>
        <v>110</v>
      </c>
      <c r="L916" s="2">
        <v>33</v>
      </c>
      <c r="M916" s="2">
        <v>33</v>
      </c>
      <c r="N916" s="2">
        <v>24</v>
      </c>
      <c r="O916" s="4">
        <f t="shared" si="205"/>
        <v>90</v>
      </c>
      <c r="P916" s="13">
        <f t="shared" si="206"/>
        <v>9</v>
      </c>
      <c r="Q916" s="13">
        <f t="shared" si="207"/>
        <v>99</v>
      </c>
      <c r="R916" s="2"/>
      <c r="S916" s="2"/>
      <c r="T916" s="2"/>
      <c r="U916" s="4">
        <f t="shared" si="196"/>
        <v>0</v>
      </c>
      <c r="V916" s="13">
        <f t="shared" si="197"/>
        <v>0</v>
      </c>
      <c r="W916" s="13">
        <f t="shared" si="198"/>
        <v>0</v>
      </c>
      <c r="X916" s="2"/>
      <c r="Y916" s="2"/>
      <c r="Z916" s="4">
        <f t="shared" si="199"/>
        <v>0</v>
      </c>
      <c r="AA916" s="13">
        <f t="shared" si="200"/>
        <v>0</v>
      </c>
      <c r="AB916" s="13">
        <f>Z916+AA916</f>
        <v>0</v>
      </c>
      <c r="AC916" s="2"/>
      <c r="AD916" s="2"/>
      <c r="AE916" s="4">
        <f t="shared" si="201"/>
        <v>0</v>
      </c>
      <c r="AF916" s="15">
        <f>AE916*0.1</f>
        <v>0</v>
      </c>
      <c r="AG916" s="22">
        <f>AE916+AF916</f>
        <v>0</v>
      </c>
      <c r="AH916" s="64">
        <f t="shared" si="208"/>
        <v>0</v>
      </c>
      <c r="AJ916">
        <f t="shared" si="209"/>
        <v>0</v>
      </c>
      <c r="AK916">
        <f>IF(W916&gt;0,2,IF(AB916&gt;0,2,IF(AG916&gt;0,2,0)))</f>
        <v>0</v>
      </c>
      <c r="AL916">
        <v>2</v>
      </c>
      <c r="AM916" s="64">
        <f>IF(W916&gt;0,VLOOKUP(B916,EnrollmentEthnicityFreeMealsSch!B:E,4,FALSE),0)/3</f>
        <v>0</v>
      </c>
    </row>
    <row r="917" spans="1:39" ht="15" customHeight="1">
      <c r="A917" t="str">
        <f>VLOOKUP(B917,'PUBLIC &amp; PRIVATE'!D:I,6,FALSE)</f>
        <v>4727</v>
      </c>
      <c r="B917" s="33" t="s">
        <v>898</v>
      </c>
      <c r="C917" s="2" t="str">
        <f>VLOOKUP(B917,'PUBLIC &amp; PRIVATE'!D:H,2,FALSE)</f>
        <v>0802 W 400 S</v>
      </c>
      <c r="D917" s="2" t="str">
        <f>VLOOKUP(B917,'PUBLIC &amp; PRIVATE'!D:H,3,FALSE)</f>
        <v>LaPorte</v>
      </c>
      <c r="E917" s="2" t="str">
        <f>VLOOKUP(C917,'PUBLIC &amp; PRIVATE'!E:I,4,FALSE)</f>
        <v>46350-9347</v>
      </c>
      <c r="F917" s="2">
        <v>56</v>
      </c>
      <c r="G917" s="2">
        <v>60</v>
      </c>
      <c r="H917" s="2">
        <v>67</v>
      </c>
      <c r="I917" s="4">
        <f t="shared" si="202"/>
        <v>183</v>
      </c>
      <c r="J917" s="13">
        <f t="shared" si="203"/>
        <v>18.3</v>
      </c>
      <c r="K917" s="13">
        <f t="shared" si="204"/>
        <v>201.3</v>
      </c>
      <c r="L917" s="2">
        <v>73</v>
      </c>
      <c r="M917" s="2">
        <v>86</v>
      </c>
      <c r="N917" s="2">
        <v>68</v>
      </c>
      <c r="O917" s="4">
        <f t="shared" si="205"/>
        <v>227</v>
      </c>
      <c r="P917" s="13">
        <f t="shared" si="206"/>
        <v>22.700000000000003</v>
      </c>
      <c r="Q917" s="13">
        <f t="shared" si="207"/>
        <v>249.7</v>
      </c>
      <c r="R917" s="2"/>
      <c r="S917" s="2"/>
      <c r="T917" s="2"/>
      <c r="U917" s="4">
        <f t="shared" si="196"/>
        <v>0</v>
      </c>
      <c r="V917" s="13">
        <f t="shared" si="197"/>
        <v>0</v>
      </c>
      <c r="W917" s="13">
        <f t="shared" si="198"/>
        <v>0</v>
      </c>
      <c r="X917" s="2"/>
      <c r="Y917" s="2"/>
      <c r="Z917" s="4">
        <f t="shared" si="199"/>
        <v>0</v>
      </c>
      <c r="AA917" s="13">
        <f t="shared" si="200"/>
        <v>0</v>
      </c>
      <c r="AB917" s="13">
        <f>Z917+AA917</f>
        <v>0</v>
      </c>
      <c r="AC917" s="2"/>
      <c r="AD917" s="2"/>
      <c r="AE917" s="4">
        <f t="shared" si="201"/>
        <v>0</v>
      </c>
      <c r="AF917" s="15">
        <f>AE917*0.1</f>
        <v>0</v>
      </c>
      <c r="AG917" s="22">
        <f>AE917+AF917</f>
        <v>0</v>
      </c>
      <c r="AH917" s="64">
        <f t="shared" si="208"/>
        <v>0</v>
      </c>
      <c r="AJ917">
        <f t="shared" si="209"/>
        <v>0</v>
      </c>
      <c r="AK917">
        <f>IF(W917&gt;0,2,IF(AB917&gt;0,2,IF(AG917&gt;0,2,0)))</f>
        <v>0</v>
      </c>
      <c r="AL917">
        <v>2</v>
      </c>
      <c r="AM917" s="64">
        <f>IF(W917&gt;0,VLOOKUP(B917,EnrollmentEthnicityFreeMealsSch!B:E,4,FALSE),0)/3</f>
        <v>0</v>
      </c>
    </row>
    <row r="918" spans="1:39" ht="15" customHeight="1">
      <c r="A918" t="str">
        <f>VLOOKUP(B918,'PUBLIC &amp; PRIVATE'!D:I,6,FALSE)</f>
        <v>4741</v>
      </c>
      <c r="B918" s="33" t="s">
        <v>899</v>
      </c>
      <c r="C918" s="2" t="str">
        <f>VLOOKUP(B918,'PUBLIC &amp; PRIVATE'!D:H,2,FALSE)</f>
        <v>602 'F' St</v>
      </c>
      <c r="D918" s="2" t="str">
        <f>VLOOKUP(B918,'PUBLIC &amp; PRIVATE'!D:H,3,FALSE)</f>
        <v>LaPorte</v>
      </c>
      <c r="E918" s="2" t="str">
        <f>VLOOKUP(C918,'PUBLIC &amp; PRIVATE'!E:I,4,FALSE)</f>
        <v>46350-5565</v>
      </c>
      <c r="F918" s="2"/>
      <c r="G918" s="2"/>
      <c r="H918" s="2"/>
      <c r="I918" s="4">
        <f t="shared" si="202"/>
        <v>0</v>
      </c>
      <c r="J918" s="13">
        <f t="shared" si="203"/>
        <v>0</v>
      </c>
      <c r="K918" s="13">
        <f t="shared" si="204"/>
        <v>0</v>
      </c>
      <c r="L918" s="2"/>
      <c r="M918" s="2"/>
      <c r="N918" s="2"/>
      <c r="O918" s="4">
        <f t="shared" si="205"/>
        <v>0</v>
      </c>
      <c r="P918" s="13">
        <f t="shared" si="206"/>
        <v>0</v>
      </c>
      <c r="Q918" s="13">
        <f t="shared" si="207"/>
        <v>0</v>
      </c>
      <c r="R918" s="2"/>
      <c r="S918" s="2"/>
      <c r="T918" s="2"/>
      <c r="U918" s="4">
        <f t="shared" si="196"/>
        <v>0</v>
      </c>
      <c r="V918" s="13">
        <f t="shared" si="197"/>
        <v>0</v>
      </c>
      <c r="W918" s="13">
        <f t="shared" si="198"/>
        <v>0</v>
      </c>
      <c r="X918" s="2">
        <v>450</v>
      </c>
      <c r="Y918" s="2">
        <v>467</v>
      </c>
      <c r="Z918" s="4">
        <f t="shared" si="199"/>
        <v>917</v>
      </c>
      <c r="AA918" s="13">
        <f t="shared" si="200"/>
        <v>91.7</v>
      </c>
      <c r="AB918" s="13">
        <f>Z918+AA918</f>
        <v>1008.7</v>
      </c>
      <c r="AC918" s="2">
        <v>472</v>
      </c>
      <c r="AD918" s="2">
        <v>471</v>
      </c>
      <c r="AE918" s="4">
        <f t="shared" si="201"/>
        <v>943</v>
      </c>
      <c r="AF918" s="15">
        <f>AE918*0.1</f>
        <v>94.300000000000011</v>
      </c>
      <c r="AG918" s="22">
        <f>AE918+AF918</f>
        <v>1037.3</v>
      </c>
      <c r="AH918" s="64">
        <f t="shared" si="208"/>
        <v>207.46</v>
      </c>
      <c r="AJ918">
        <f t="shared" si="209"/>
        <v>1</v>
      </c>
      <c r="AK918">
        <f>IF(W918&gt;0,2,IF(AB918&gt;0,2,IF(AG918&gt;0,2,0)))</f>
        <v>2</v>
      </c>
      <c r="AL918">
        <v>2</v>
      </c>
      <c r="AM918" s="64">
        <f>IF(W918&gt;0,VLOOKUP(B918,EnrollmentEthnicityFreeMealsSch!B:E,4,FALSE),0)/3</f>
        <v>0</v>
      </c>
    </row>
    <row r="919" spans="1:39" ht="15" customHeight="1">
      <c r="A919" t="str">
        <f>VLOOKUP(B919,'PUBLIC &amp; PRIVATE'!D:I,6,FALSE)</f>
        <v>4745</v>
      </c>
      <c r="B919" s="33" t="s">
        <v>900</v>
      </c>
      <c r="C919" s="2" t="str">
        <f>VLOOKUP(B919,'PUBLIC &amp; PRIVATE'!D:H,2,FALSE)</f>
        <v>1000 Harrison St</v>
      </c>
      <c r="D919" s="2" t="str">
        <f>VLOOKUP(B919,'PUBLIC &amp; PRIVATE'!D:H,3,FALSE)</f>
        <v>LaPorte</v>
      </c>
      <c r="E919" s="2" t="str">
        <f>VLOOKUP(C919,'PUBLIC &amp; PRIVATE'!E:I,4,FALSE)</f>
        <v>46350-3293</v>
      </c>
      <c r="F919" s="2"/>
      <c r="G919" s="2"/>
      <c r="H919" s="2"/>
      <c r="I919" s="4">
        <f t="shared" si="202"/>
        <v>0</v>
      </c>
      <c r="J919" s="13">
        <f t="shared" si="203"/>
        <v>0</v>
      </c>
      <c r="K919" s="13">
        <f t="shared" si="204"/>
        <v>0</v>
      </c>
      <c r="L919" s="2"/>
      <c r="M919" s="2"/>
      <c r="N919" s="2"/>
      <c r="O919" s="4">
        <f t="shared" si="205"/>
        <v>0</v>
      </c>
      <c r="P919" s="13">
        <f t="shared" si="206"/>
        <v>0</v>
      </c>
      <c r="Q919" s="13">
        <f t="shared" si="207"/>
        <v>0</v>
      </c>
      <c r="R919" s="2">
        <v>228</v>
      </c>
      <c r="S919" s="2">
        <v>224</v>
      </c>
      <c r="T919" s="2">
        <v>241</v>
      </c>
      <c r="U919" s="4">
        <f t="shared" si="196"/>
        <v>693</v>
      </c>
      <c r="V919" s="13">
        <f t="shared" si="197"/>
        <v>69.3</v>
      </c>
      <c r="W919" s="13">
        <f t="shared" si="198"/>
        <v>762.3</v>
      </c>
      <c r="X919" s="2"/>
      <c r="Y919" s="2"/>
      <c r="Z919" s="4">
        <f t="shared" si="199"/>
        <v>0</v>
      </c>
      <c r="AA919" s="13">
        <f t="shared" si="200"/>
        <v>0</v>
      </c>
      <c r="AB919" s="13">
        <f>Z919+AA919</f>
        <v>0</v>
      </c>
      <c r="AC919" s="2"/>
      <c r="AD919" s="2"/>
      <c r="AE919" s="4">
        <f t="shared" si="201"/>
        <v>0</v>
      </c>
      <c r="AF919" s="15">
        <f>AE919*0.1</f>
        <v>0</v>
      </c>
      <c r="AG919" s="22">
        <f>AE919+AF919</f>
        <v>0</v>
      </c>
      <c r="AH919" s="64">
        <f t="shared" si="208"/>
        <v>0</v>
      </c>
      <c r="AJ919">
        <f t="shared" si="209"/>
        <v>0</v>
      </c>
      <c r="AK919">
        <f>IF(W919&gt;0,2,IF(AB919&gt;0,2,IF(AG919&gt;0,2,0)))</f>
        <v>2</v>
      </c>
      <c r="AL919">
        <v>2</v>
      </c>
      <c r="AM919" s="64">
        <f>IF(W919&gt;0,VLOOKUP(B919,EnrollmentEthnicityFreeMealsSch!B:E,4,FALSE),0)/3</f>
        <v>128.66666666666666</v>
      </c>
    </row>
    <row r="920" spans="1:39" ht="15" customHeight="1">
      <c r="A920" t="str">
        <f>VLOOKUP(B920,'PUBLIC &amp; PRIVATE'!D:I,6,FALSE)</f>
        <v>4749</v>
      </c>
      <c r="B920" s="33" t="s">
        <v>901</v>
      </c>
      <c r="C920" s="2" t="str">
        <f>VLOOKUP(B920,'PUBLIC &amp; PRIVATE'!D:H,2,FALSE)</f>
        <v>1001 E Ohio St</v>
      </c>
      <c r="D920" s="2" t="str">
        <f>VLOOKUP(B920,'PUBLIC &amp; PRIVATE'!D:H,3,FALSE)</f>
        <v>LaPorte</v>
      </c>
      <c r="E920" s="2" t="str">
        <f>VLOOKUP(C920,'PUBLIC &amp; PRIVATE'!E:I,4,FALSE)</f>
        <v>46350-4301</v>
      </c>
      <c r="F920" s="2">
        <v>67</v>
      </c>
      <c r="G920" s="2">
        <v>77</v>
      </c>
      <c r="H920" s="2">
        <v>74</v>
      </c>
      <c r="I920" s="4">
        <f t="shared" si="202"/>
        <v>218</v>
      </c>
      <c r="J920" s="13">
        <f t="shared" si="203"/>
        <v>21.8</v>
      </c>
      <c r="K920" s="13">
        <f t="shared" si="204"/>
        <v>239.8</v>
      </c>
      <c r="L920" s="2">
        <v>67</v>
      </c>
      <c r="M920" s="2">
        <v>77</v>
      </c>
      <c r="N920" s="2">
        <v>72</v>
      </c>
      <c r="O920" s="4">
        <f t="shared" si="205"/>
        <v>216</v>
      </c>
      <c r="P920" s="13">
        <f t="shared" si="206"/>
        <v>21.6</v>
      </c>
      <c r="Q920" s="13">
        <f t="shared" si="207"/>
        <v>237.6</v>
      </c>
      <c r="R920" s="2"/>
      <c r="S920" s="2"/>
      <c r="T920" s="2"/>
      <c r="U920" s="4">
        <f t="shared" si="196"/>
        <v>0</v>
      </c>
      <c r="V920" s="13">
        <f t="shared" si="197"/>
        <v>0</v>
      </c>
      <c r="W920" s="13">
        <f t="shared" si="198"/>
        <v>0</v>
      </c>
      <c r="X920" s="2"/>
      <c r="Y920" s="2"/>
      <c r="Z920" s="4">
        <f t="shared" si="199"/>
        <v>0</v>
      </c>
      <c r="AA920" s="13">
        <f t="shared" si="200"/>
        <v>0</v>
      </c>
      <c r="AB920" s="13">
        <f>Z920+AA920</f>
        <v>0</v>
      </c>
      <c r="AC920" s="2"/>
      <c r="AD920" s="2"/>
      <c r="AE920" s="4">
        <f t="shared" si="201"/>
        <v>0</v>
      </c>
      <c r="AF920" s="15">
        <f>AE920*0.1</f>
        <v>0</v>
      </c>
      <c r="AG920" s="22">
        <f>AE920+AF920</f>
        <v>0</v>
      </c>
      <c r="AH920" s="64">
        <f t="shared" si="208"/>
        <v>0</v>
      </c>
      <c r="AJ920">
        <f t="shared" si="209"/>
        <v>0</v>
      </c>
      <c r="AK920">
        <f>IF(W920&gt;0,2,IF(AB920&gt;0,2,IF(AG920&gt;0,2,0)))</f>
        <v>0</v>
      </c>
      <c r="AL920">
        <v>2</v>
      </c>
      <c r="AM920" s="64">
        <f>IF(W920&gt;0,VLOOKUP(B920,EnrollmentEthnicityFreeMealsSch!B:E,4,FALSE),0)/3</f>
        <v>0</v>
      </c>
    </row>
    <row r="921" spans="1:39" ht="15" customHeight="1">
      <c r="A921" t="str">
        <f>VLOOKUP(B921,'PUBLIC &amp; PRIVATE'!D:I,6,FALSE)</f>
        <v>4753</v>
      </c>
      <c r="B921" s="33" t="s">
        <v>902</v>
      </c>
      <c r="C921" s="2" t="str">
        <f>VLOOKUP(B921,'PUBLIC &amp; PRIVATE'!D:H,2,FALSE)</f>
        <v>336 W Johnson Rd</v>
      </c>
      <c r="D921" s="2" t="str">
        <f>VLOOKUP(B921,'PUBLIC &amp; PRIVATE'!D:H,3,FALSE)</f>
        <v>LaPorte</v>
      </c>
      <c r="E921" s="2" t="str">
        <f>VLOOKUP(C921,'PUBLIC &amp; PRIVATE'!E:I,4,FALSE)</f>
        <v>46350-1968</v>
      </c>
      <c r="F921" s="2">
        <v>80</v>
      </c>
      <c r="G921" s="2">
        <v>83</v>
      </c>
      <c r="H921" s="2">
        <v>69</v>
      </c>
      <c r="I921" s="4">
        <f t="shared" si="202"/>
        <v>232</v>
      </c>
      <c r="J921" s="13">
        <f t="shared" si="203"/>
        <v>23.200000000000003</v>
      </c>
      <c r="K921" s="13">
        <f t="shared" si="204"/>
        <v>255.2</v>
      </c>
      <c r="L921" s="2">
        <v>94</v>
      </c>
      <c r="M921" s="2">
        <v>100</v>
      </c>
      <c r="N921" s="2">
        <v>72</v>
      </c>
      <c r="O921" s="4">
        <f t="shared" si="205"/>
        <v>266</v>
      </c>
      <c r="P921" s="13">
        <f t="shared" si="206"/>
        <v>26.6</v>
      </c>
      <c r="Q921" s="13">
        <f t="shared" si="207"/>
        <v>292.60000000000002</v>
      </c>
      <c r="R921" s="2"/>
      <c r="S921" s="2"/>
      <c r="T921" s="2"/>
      <c r="U921" s="4">
        <f t="shared" si="196"/>
        <v>0</v>
      </c>
      <c r="V921" s="13">
        <f t="shared" si="197"/>
        <v>0</v>
      </c>
      <c r="W921" s="13">
        <f t="shared" si="198"/>
        <v>0</v>
      </c>
      <c r="X921" s="2"/>
      <c r="Y921" s="2"/>
      <c r="Z921" s="4">
        <f t="shared" si="199"/>
        <v>0</v>
      </c>
      <c r="AA921" s="13">
        <f t="shared" si="200"/>
        <v>0</v>
      </c>
      <c r="AB921" s="13">
        <f>Z921+AA921</f>
        <v>0</v>
      </c>
      <c r="AC921" s="2"/>
      <c r="AD921" s="2"/>
      <c r="AE921" s="4">
        <f t="shared" si="201"/>
        <v>0</v>
      </c>
      <c r="AF921" s="15">
        <f>AE921*0.1</f>
        <v>0</v>
      </c>
      <c r="AG921" s="22">
        <f>AE921+AF921</f>
        <v>0</v>
      </c>
      <c r="AH921" s="64">
        <f t="shared" si="208"/>
        <v>0</v>
      </c>
      <c r="AJ921">
        <f t="shared" si="209"/>
        <v>0</v>
      </c>
      <c r="AK921">
        <f>IF(W921&gt;0,2,IF(AB921&gt;0,2,IF(AG921&gt;0,2,0)))</f>
        <v>0</v>
      </c>
      <c r="AL921">
        <v>2</v>
      </c>
      <c r="AM921" s="64">
        <f>IF(W921&gt;0,VLOOKUP(B921,EnrollmentEthnicityFreeMealsSch!B:E,4,FALSE),0)/3</f>
        <v>0</v>
      </c>
    </row>
    <row r="922" spans="1:39" ht="15" customHeight="1">
      <c r="A922" t="str">
        <f>VLOOKUP(B922,'PUBLIC &amp; PRIVATE'!D:I,6,FALSE)</f>
        <v>0270</v>
      </c>
      <c r="B922" s="33" t="s">
        <v>90</v>
      </c>
      <c r="C922" s="2" t="str">
        <f>VLOOKUP(B922,'PUBLIC &amp; PRIVATE'!D:H,2,FALSE)</f>
        <v>1001 E Cook Rd</v>
      </c>
      <c r="D922" s="2" t="str">
        <f>VLOOKUP(B922,'PUBLIC &amp; PRIVATE'!D:H,3,FALSE)</f>
        <v>Fort Wayne</v>
      </c>
      <c r="E922" s="2" t="str">
        <f>VLOOKUP(C922,'PUBLIC &amp; PRIVATE'!E:I,4,FALSE)</f>
        <v>46825-3699</v>
      </c>
      <c r="F922" s="2">
        <v>39</v>
      </c>
      <c r="G922" s="2">
        <v>36</v>
      </c>
      <c r="H922" s="2">
        <v>52</v>
      </c>
      <c r="I922" s="4">
        <f t="shared" si="202"/>
        <v>127</v>
      </c>
      <c r="J922" s="13">
        <f t="shared" si="203"/>
        <v>12.700000000000001</v>
      </c>
      <c r="K922" s="13">
        <f t="shared" si="204"/>
        <v>139.69999999999999</v>
      </c>
      <c r="L922" s="2">
        <v>35</v>
      </c>
      <c r="M922" s="2">
        <v>43</v>
      </c>
      <c r="N922" s="2">
        <v>43</v>
      </c>
      <c r="O922" s="4">
        <f t="shared" si="205"/>
        <v>121</v>
      </c>
      <c r="P922" s="13">
        <f t="shared" si="206"/>
        <v>12.100000000000001</v>
      </c>
      <c r="Q922" s="13">
        <f t="shared" si="207"/>
        <v>133.1</v>
      </c>
      <c r="R922" s="2"/>
      <c r="S922" s="2"/>
      <c r="T922" s="2"/>
      <c r="U922" s="4">
        <f t="shared" si="196"/>
        <v>0</v>
      </c>
      <c r="V922" s="13">
        <f t="shared" si="197"/>
        <v>0</v>
      </c>
      <c r="W922" s="13">
        <f t="shared" si="198"/>
        <v>0</v>
      </c>
      <c r="X922" s="2"/>
      <c r="Y922" s="2"/>
      <c r="Z922" s="4">
        <f t="shared" si="199"/>
        <v>0</v>
      </c>
      <c r="AA922" s="13">
        <f t="shared" si="200"/>
        <v>0</v>
      </c>
      <c r="AB922" s="13">
        <f>Z922+AA922</f>
        <v>0</v>
      </c>
      <c r="AC922" s="2"/>
      <c r="AD922" s="2"/>
      <c r="AE922" s="4">
        <f t="shared" si="201"/>
        <v>0</v>
      </c>
      <c r="AF922" s="15">
        <f>AE922*0.1</f>
        <v>0</v>
      </c>
      <c r="AG922" s="22">
        <f>AE922+AF922</f>
        <v>0</v>
      </c>
      <c r="AH922" s="64">
        <f t="shared" si="208"/>
        <v>0</v>
      </c>
      <c r="AJ922">
        <f t="shared" si="209"/>
        <v>0</v>
      </c>
      <c r="AK922">
        <f>IF(W922&gt;0,2,IF(AB922&gt;0,2,IF(AG922&gt;0,2,0)))</f>
        <v>0</v>
      </c>
      <c r="AL922">
        <v>2</v>
      </c>
      <c r="AM922" s="64">
        <f>IF(W922&gt;0,VLOOKUP(B922,EnrollmentEthnicityFreeMealsSch!B:E,4,FALSE),0)/3</f>
        <v>0</v>
      </c>
    </row>
    <row r="923" spans="1:39" ht="15" customHeight="1">
      <c r="A923" t="str">
        <f>VLOOKUP(B923,'PUBLIC &amp; PRIVATE'!D:I,6,FALSE)</f>
        <v>4767</v>
      </c>
      <c r="B923" s="33" t="s">
        <v>903</v>
      </c>
      <c r="C923" s="2" t="str">
        <f>VLOOKUP(B923,'PUBLIC &amp; PRIVATE'!D:H,2,FALSE)</f>
        <v>516 Weller Ave</v>
      </c>
      <c r="D923" s="2" t="str">
        <f>VLOOKUP(B923,'PUBLIC &amp; PRIVATE'!D:H,3,FALSE)</f>
        <v>LaPorte</v>
      </c>
      <c r="E923" s="2" t="str">
        <f>VLOOKUP(C923,'PUBLIC &amp; PRIVATE'!E:I,4,FALSE)</f>
        <v>46350-2932</v>
      </c>
      <c r="F923" s="2">
        <v>70</v>
      </c>
      <c r="G923" s="2">
        <v>65</v>
      </c>
      <c r="H923" s="2">
        <v>50</v>
      </c>
      <c r="I923" s="4">
        <f t="shared" si="202"/>
        <v>185</v>
      </c>
      <c r="J923" s="13">
        <f t="shared" si="203"/>
        <v>18.5</v>
      </c>
      <c r="K923" s="13">
        <f t="shared" si="204"/>
        <v>203.5</v>
      </c>
      <c r="L923" s="2">
        <v>71</v>
      </c>
      <c r="M923" s="2">
        <v>74</v>
      </c>
      <c r="N923" s="2">
        <v>55</v>
      </c>
      <c r="O923" s="4">
        <f t="shared" si="205"/>
        <v>200</v>
      </c>
      <c r="P923" s="13">
        <f t="shared" si="206"/>
        <v>20</v>
      </c>
      <c r="Q923" s="13">
        <f t="shared" si="207"/>
        <v>220</v>
      </c>
      <c r="R923" s="2"/>
      <c r="S923" s="2"/>
      <c r="T923" s="2"/>
      <c r="U923" s="4">
        <f t="shared" si="196"/>
        <v>0</v>
      </c>
      <c r="V923" s="13">
        <f t="shared" si="197"/>
        <v>0</v>
      </c>
      <c r="W923" s="13">
        <f t="shared" si="198"/>
        <v>0</v>
      </c>
      <c r="X923" s="2"/>
      <c r="Y923" s="2"/>
      <c r="Z923" s="4">
        <f t="shared" si="199"/>
        <v>0</v>
      </c>
      <c r="AA923" s="13">
        <f t="shared" si="200"/>
        <v>0</v>
      </c>
      <c r="AB923" s="13">
        <f>Z923+AA923</f>
        <v>0</v>
      </c>
      <c r="AC923" s="2"/>
      <c r="AD923" s="2"/>
      <c r="AE923" s="4">
        <f t="shared" si="201"/>
        <v>0</v>
      </c>
      <c r="AF923" s="15">
        <f>AE923*0.1</f>
        <v>0</v>
      </c>
      <c r="AG923" s="22">
        <f>AE923+AF923</f>
        <v>0</v>
      </c>
      <c r="AH923" s="64">
        <f t="shared" si="208"/>
        <v>0</v>
      </c>
      <c r="AJ923">
        <f t="shared" si="209"/>
        <v>0</v>
      </c>
      <c r="AK923">
        <f>IF(W923&gt;0,2,IF(AB923&gt;0,2,IF(AG923&gt;0,2,0)))</f>
        <v>0</v>
      </c>
      <c r="AL923">
        <v>2</v>
      </c>
      <c r="AM923" s="64">
        <f>IF(W923&gt;0,VLOOKUP(B923,EnrollmentEthnicityFreeMealsSch!B:E,4,FALSE),0)/3</f>
        <v>0</v>
      </c>
    </row>
    <row r="924" spans="1:39" ht="15" customHeight="1">
      <c r="A924" t="str">
        <f>VLOOKUP(B924,'PUBLIC &amp; PRIVATE'!D:I,6,FALSE)</f>
        <v>4773</v>
      </c>
      <c r="B924" s="33" t="s">
        <v>904</v>
      </c>
      <c r="C924" s="2" t="str">
        <f>VLOOKUP(B924,'PUBLIC &amp; PRIVATE'!D:H,2,FALSE)</f>
        <v>408 10th St</v>
      </c>
      <c r="D924" s="2" t="str">
        <f>VLOOKUP(B924,'PUBLIC &amp; PRIVATE'!D:H,3,FALSE)</f>
        <v>LaPorte</v>
      </c>
      <c r="E924" s="2" t="str">
        <f>VLOOKUP(C924,'PUBLIC &amp; PRIVATE'!E:I,4,FALSE)</f>
        <v>46350-5539</v>
      </c>
      <c r="F924" s="2">
        <v>61</v>
      </c>
      <c r="G924" s="2">
        <v>56</v>
      </c>
      <c r="H924" s="2">
        <v>62</v>
      </c>
      <c r="I924" s="4">
        <f t="shared" si="202"/>
        <v>179</v>
      </c>
      <c r="J924" s="13">
        <f t="shared" si="203"/>
        <v>17.900000000000002</v>
      </c>
      <c r="K924" s="13">
        <f t="shared" si="204"/>
        <v>196.9</v>
      </c>
      <c r="L924" s="2">
        <v>57</v>
      </c>
      <c r="M924" s="2">
        <v>68</v>
      </c>
      <c r="N924" s="2">
        <v>64</v>
      </c>
      <c r="O924" s="4">
        <f t="shared" si="205"/>
        <v>189</v>
      </c>
      <c r="P924" s="13">
        <f t="shared" si="206"/>
        <v>18.900000000000002</v>
      </c>
      <c r="Q924" s="13">
        <f t="shared" si="207"/>
        <v>207.9</v>
      </c>
      <c r="R924" s="2"/>
      <c r="S924" s="2"/>
      <c r="T924" s="2"/>
      <c r="U924" s="4">
        <f t="shared" si="196"/>
        <v>0</v>
      </c>
      <c r="V924" s="13">
        <f t="shared" si="197"/>
        <v>0</v>
      </c>
      <c r="W924" s="13">
        <f t="shared" si="198"/>
        <v>0</v>
      </c>
      <c r="X924" s="2"/>
      <c r="Y924" s="2"/>
      <c r="Z924" s="4">
        <f t="shared" si="199"/>
        <v>0</v>
      </c>
      <c r="AA924" s="13">
        <f t="shared" si="200"/>
        <v>0</v>
      </c>
      <c r="AB924" s="13">
        <f>Z924+AA924</f>
        <v>0</v>
      </c>
      <c r="AC924" s="2"/>
      <c r="AD924" s="2"/>
      <c r="AE924" s="4">
        <f t="shared" si="201"/>
        <v>0</v>
      </c>
      <c r="AF924" s="15">
        <f>AE924*0.1</f>
        <v>0</v>
      </c>
      <c r="AG924" s="22">
        <f>AE924+AF924</f>
        <v>0</v>
      </c>
      <c r="AH924" s="64">
        <f t="shared" si="208"/>
        <v>0</v>
      </c>
      <c r="AJ924">
        <f t="shared" si="209"/>
        <v>0</v>
      </c>
      <c r="AK924">
        <f>IF(W924&gt;0,2,IF(AB924&gt;0,2,IF(AG924&gt;0,2,0)))</f>
        <v>0</v>
      </c>
      <c r="AL924">
        <v>2</v>
      </c>
      <c r="AM924" s="64">
        <f>IF(W924&gt;0,VLOOKUP(B924,EnrollmentEthnicityFreeMealsSch!B:E,4,FALSE),0)/3</f>
        <v>0</v>
      </c>
    </row>
    <row r="925" spans="1:39" ht="15" customHeight="1">
      <c r="A925" t="str">
        <f>VLOOKUP(B925,'PUBLIC &amp; PRIVATE'!D:I,6,FALSE)</f>
        <v>4857</v>
      </c>
      <c r="B925" s="33" t="s">
        <v>905</v>
      </c>
      <c r="C925" s="2" t="str">
        <f>VLOOKUP(B925,'PUBLIC &amp; PRIVATE'!D:H,2,FALSE)</f>
        <v>223 Old Farm Rd</v>
      </c>
      <c r="D925" s="2" t="str">
        <f>VLOOKUP(B925,'PUBLIC &amp; PRIVATE'!D:H,3,FALSE)</f>
        <v>Bedford</v>
      </c>
      <c r="E925" s="2" t="str">
        <f>VLOOKUP(C925,'PUBLIC &amp; PRIVATE'!E:I,4,FALSE)</f>
        <v>47421-9784</v>
      </c>
      <c r="F925" s="2">
        <v>25</v>
      </c>
      <c r="G925" s="2">
        <v>28</v>
      </c>
      <c r="H925" s="2">
        <v>26</v>
      </c>
      <c r="I925" s="4">
        <f t="shared" si="202"/>
        <v>79</v>
      </c>
      <c r="J925" s="13">
        <f t="shared" si="203"/>
        <v>7.9</v>
      </c>
      <c r="K925" s="13">
        <f t="shared" si="204"/>
        <v>86.9</v>
      </c>
      <c r="L925" s="2">
        <v>34</v>
      </c>
      <c r="M925" s="2">
        <v>23</v>
      </c>
      <c r="N925" s="2">
        <v>35</v>
      </c>
      <c r="O925" s="4">
        <f t="shared" si="205"/>
        <v>92</v>
      </c>
      <c r="P925" s="13">
        <f t="shared" si="206"/>
        <v>9.2000000000000011</v>
      </c>
      <c r="Q925" s="13">
        <f t="shared" si="207"/>
        <v>101.2</v>
      </c>
      <c r="R925" s="2"/>
      <c r="S925" s="2"/>
      <c r="T925" s="2"/>
      <c r="U925" s="4">
        <f t="shared" si="196"/>
        <v>0</v>
      </c>
      <c r="V925" s="13">
        <f t="shared" si="197"/>
        <v>0</v>
      </c>
      <c r="W925" s="13">
        <f t="shared" si="198"/>
        <v>0</v>
      </c>
      <c r="X925" s="2"/>
      <c r="Y925" s="2"/>
      <c r="Z925" s="4">
        <f t="shared" si="199"/>
        <v>0</v>
      </c>
      <c r="AA925" s="13">
        <f t="shared" si="200"/>
        <v>0</v>
      </c>
      <c r="AB925" s="13">
        <f>Z925+AA925</f>
        <v>0</v>
      </c>
      <c r="AC925" s="2"/>
      <c r="AD925" s="2"/>
      <c r="AE925" s="4">
        <f t="shared" si="201"/>
        <v>0</v>
      </c>
      <c r="AF925" s="15">
        <f>AE925*0.1</f>
        <v>0</v>
      </c>
      <c r="AG925" s="22">
        <f>AE925+AF925</f>
        <v>0</v>
      </c>
      <c r="AH925" s="64">
        <f t="shared" si="208"/>
        <v>0</v>
      </c>
      <c r="AJ925">
        <f t="shared" si="209"/>
        <v>0</v>
      </c>
      <c r="AK925">
        <f>IF(W925&gt;0,2,IF(AB925&gt;0,2,IF(AG925&gt;0,2,0)))</f>
        <v>0</v>
      </c>
      <c r="AL925">
        <v>2</v>
      </c>
      <c r="AM925" s="64">
        <f>IF(W925&gt;0,VLOOKUP(B925,EnrollmentEthnicityFreeMealsSch!B:E,4,FALSE),0)/3</f>
        <v>0</v>
      </c>
    </row>
    <row r="926" spans="1:39" ht="15" customHeight="1">
      <c r="A926" t="str">
        <f>VLOOKUP(B926,'PUBLIC &amp; PRIVATE'!D:I,6,FALSE)</f>
        <v>4865</v>
      </c>
      <c r="B926" s="33" t="s">
        <v>906</v>
      </c>
      <c r="C926" s="2" t="str">
        <f>VLOOKUP(B926,'PUBLIC &amp; PRIVATE'!D:H,2,FALSE)</f>
        <v>278 Trogdon Lane</v>
      </c>
      <c r="D926" s="2" t="str">
        <f>VLOOKUP(B926,'PUBLIC &amp; PRIVATE'!D:H,3,FALSE)</f>
        <v>Bedford</v>
      </c>
      <c r="E926" s="2" t="str">
        <f>VLOOKUP(C926,'PUBLIC &amp; PRIVATE'!E:I,4,FALSE)</f>
        <v>47421-0954</v>
      </c>
      <c r="F926" s="2">
        <v>25</v>
      </c>
      <c r="G926" s="2">
        <v>14</v>
      </c>
      <c r="H926" s="2">
        <v>29</v>
      </c>
      <c r="I926" s="4">
        <f t="shared" si="202"/>
        <v>68</v>
      </c>
      <c r="J926" s="13">
        <f t="shared" si="203"/>
        <v>6.8000000000000007</v>
      </c>
      <c r="K926" s="13">
        <f t="shared" si="204"/>
        <v>74.8</v>
      </c>
      <c r="L926" s="2">
        <v>15</v>
      </c>
      <c r="M926" s="2">
        <v>30</v>
      </c>
      <c r="N926" s="2">
        <v>33</v>
      </c>
      <c r="O926" s="4">
        <f t="shared" si="205"/>
        <v>78</v>
      </c>
      <c r="P926" s="13">
        <f t="shared" si="206"/>
        <v>7.8000000000000007</v>
      </c>
      <c r="Q926" s="13">
        <f t="shared" si="207"/>
        <v>85.8</v>
      </c>
      <c r="R926" s="2"/>
      <c r="S926" s="2"/>
      <c r="T926" s="2"/>
      <c r="U926" s="4">
        <f t="shared" si="196"/>
        <v>0</v>
      </c>
      <c r="V926" s="13">
        <f t="shared" si="197"/>
        <v>0</v>
      </c>
      <c r="W926" s="13">
        <f t="shared" si="198"/>
        <v>0</v>
      </c>
      <c r="X926" s="2"/>
      <c r="Y926" s="2"/>
      <c r="Z926" s="4">
        <f t="shared" si="199"/>
        <v>0</v>
      </c>
      <c r="AA926" s="13">
        <f t="shared" si="200"/>
        <v>0</v>
      </c>
      <c r="AB926" s="13">
        <f>Z926+AA926</f>
        <v>0</v>
      </c>
      <c r="AC926" s="2"/>
      <c r="AD926" s="2"/>
      <c r="AE926" s="4">
        <f t="shared" si="201"/>
        <v>0</v>
      </c>
      <c r="AF926" s="15">
        <f>AE926*0.1</f>
        <v>0</v>
      </c>
      <c r="AG926" s="22">
        <f>AE926+AF926</f>
        <v>0</v>
      </c>
      <c r="AH926" s="64">
        <f t="shared" si="208"/>
        <v>0</v>
      </c>
      <c r="AJ926">
        <f t="shared" si="209"/>
        <v>0</v>
      </c>
      <c r="AK926">
        <f>IF(W926&gt;0,2,IF(AB926&gt;0,2,IF(AG926&gt;0,2,0)))</f>
        <v>0</v>
      </c>
      <c r="AL926">
        <v>2</v>
      </c>
      <c r="AM926" s="64">
        <f>IF(W926&gt;0,VLOOKUP(B926,EnrollmentEthnicityFreeMealsSch!B:E,4,FALSE),0)/3</f>
        <v>0</v>
      </c>
    </row>
    <row r="927" spans="1:39" ht="15" customHeight="1">
      <c r="A927" t="str">
        <f>VLOOKUP(B927,'PUBLIC &amp; PRIVATE'!D:I,6,FALSE)</f>
        <v>4869</v>
      </c>
      <c r="B927" s="33" t="s">
        <v>907</v>
      </c>
      <c r="C927" s="2" t="str">
        <f>VLOOKUP(B927,'PUBLIC &amp; PRIVATE'!D:H,2,FALSE)</f>
        <v>PO Box 61</v>
      </c>
      <c r="D927" s="2" t="str">
        <f>VLOOKUP(B927,'PUBLIC &amp; PRIVATE'!D:H,3,FALSE)</f>
        <v>Springville</v>
      </c>
      <c r="E927" s="2" t="str">
        <f>VLOOKUP(C927,'PUBLIC &amp; PRIVATE'!E:I,4,FALSE)</f>
        <v>47462-0061</v>
      </c>
      <c r="F927" s="2">
        <v>39</v>
      </c>
      <c r="G927" s="2">
        <v>39</v>
      </c>
      <c r="H927" s="2">
        <v>28</v>
      </c>
      <c r="I927" s="4">
        <f t="shared" si="202"/>
        <v>106</v>
      </c>
      <c r="J927" s="13">
        <f t="shared" si="203"/>
        <v>10.600000000000001</v>
      </c>
      <c r="K927" s="13">
        <f t="shared" si="204"/>
        <v>116.6</v>
      </c>
      <c r="L927" s="2">
        <v>39</v>
      </c>
      <c r="M927" s="2">
        <v>35</v>
      </c>
      <c r="N927" s="2">
        <v>43</v>
      </c>
      <c r="O927" s="4">
        <f t="shared" si="205"/>
        <v>117</v>
      </c>
      <c r="P927" s="13">
        <f t="shared" si="206"/>
        <v>11.700000000000001</v>
      </c>
      <c r="Q927" s="13">
        <f t="shared" si="207"/>
        <v>128.69999999999999</v>
      </c>
      <c r="R927" s="2"/>
      <c r="S927" s="2"/>
      <c r="T927" s="2"/>
      <c r="U927" s="4">
        <f t="shared" si="196"/>
        <v>0</v>
      </c>
      <c r="V927" s="13">
        <f t="shared" si="197"/>
        <v>0</v>
      </c>
      <c r="W927" s="13">
        <f t="shared" si="198"/>
        <v>0</v>
      </c>
      <c r="X927" s="2"/>
      <c r="Y927" s="2"/>
      <c r="Z927" s="4">
        <f t="shared" si="199"/>
        <v>0</v>
      </c>
      <c r="AA927" s="13">
        <f t="shared" si="200"/>
        <v>0</v>
      </c>
      <c r="AB927" s="13">
        <f>Z927+AA927</f>
        <v>0</v>
      </c>
      <c r="AC927" s="2"/>
      <c r="AD927" s="2"/>
      <c r="AE927" s="4">
        <f t="shared" si="201"/>
        <v>0</v>
      </c>
      <c r="AF927" s="15">
        <f>AE927*0.1</f>
        <v>0</v>
      </c>
      <c r="AG927" s="22">
        <f>AE927+AF927</f>
        <v>0</v>
      </c>
      <c r="AH927" s="64">
        <f t="shared" si="208"/>
        <v>0</v>
      </c>
      <c r="AJ927">
        <f t="shared" si="209"/>
        <v>0</v>
      </c>
      <c r="AK927">
        <f>IF(W927&gt;0,2,IF(AB927&gt;0,2,IF(AG927&gt;0,2,0)))</f>
        <v>0</v>
      </c>
      <c r="AL927">
        <v>2</v>
      </c>
      <c r="AM927" s="64">
        <f>IF(W927&gt;0,VLOOKUP(B927,EnrollmentEthnicityFreeMealsSch!B:E,4,FALSE),0)/3</f>
        <v>0</v>
      </c>
    </row>
    <row r="928" spans="1:39" ht="15" customHeight="1">
      <c r="A928" t="str">
        <f>VLOOKUP(B928,'PUBLIC &amp; PRIVATE'!D:I,6,FALSE)</f>
        <v>4873</v>
      </c>
      <c r="B928" s="33" t="s">
        <v>908</v>
      </c>
      <c r="C928" s="2" t="str">
        <f>VLOOKUP(B928,'PUBLIC &amp; PRIVATE'!D:H,2,FALSE)</f>
        <v>580 Diamond Rd</v>
      </c>
      <c r="D928" s="2" t="str">
        <f>VLOOKUP(B928,'PUBLIC &amp; PRIVATE'!D:H,3,FALSE)</f>
        <v>Heltonville</v>
      </c>
      <c r="E928" s="2" t="str">
        <f>VLOOKUP(C928,'PUBLIC &amp; PRIVATE'!E:I,4,FALSE)</f>
        <v>47436-0000</v>
      </c>
      <c r="F928" s="2">
        <v>16</v>
      </c>
      <c r="G928" s="2">
        <v>14</v>
      </c>
      <c r="H928" s="2">
        <v>17</v>
      </c>
      <c r="I928" s="4">
        <f t="shared" si="202"/>
        <v>47</v>
      </c>
      <c r="J928" s="13">
        <f t="shared" si="203"/>
        <v>4.7</v>
      </c>
      <c r="K928" s="13">
        <f t="shared" si="204"/>
        <v>51.7</v>
      </c>
      <c r="L928" s="2">
        <v>13</v>
      </c>
      <c r="M928" s="2">
        <v>15</v>
      </c>
      <c r="N928" s="2">
        <v>18</v>
      </c>
      <c r="O928" s="4">
        <f t="shared" si="205"/>
        <v>46</v>
      </c>
      <c r="P928" s="13">
        <f t="shared" si="206"/>
        <v>4.6000000000000005</v>
      </c>
      <c r="Q928" s="13">
        <f t="shared" si="207"/>
        <v>50.6</v>
      </c>
      <c r="R928" s="2"/>
      <c r="S928" s="2"/>
      <c r="T928" s="2"/>
      <c r="U928" s="4">
        <f t="shared" si="196"/>
        <v>0</v>
      </c>
      <c r="V928" s="13">
        <f t="shared" si="197"/>
        <v>0</v>
      </c>
      <c r="W928" s="13">
        <f t="shared" si="198"/>
        <v>0</v>
      </c>
      <c r="X928" s="2"/>
      <c r="Y928" s="2"/>
      <c r="Z928" s="4">
        <f t="shared" si="199"/>
        <v>0</v>
      </c>
      <c r="AA928" s="13">
        <f t="shared" si="200"/>
        <v>0</v>
      </c>
      <c r="AB928" s="13">
        <f>Z928+AA928</f>
        <v>0</v>
      </c>
      <c r="AC928" s="2"/>
      <c r="AD928" s="2"/>
      <c r="AE928" s="4">
        <f t="shared" si="201"/>
        <v>0</v>
      </c>
      <c r="AF928" s="15">
        <f>AE928*0.1</f>
        <v>0</v>
      </c>
      <c r="AG928" s="22">
        <f>AE928+AF928</f>
        <v>0</v>
      </c>
      <c r="AH928" s="64">
        <f t="shared" si="208"/>
        <v>0</v>
      </c>
      <c r="AJ928">
        <f t="shared" si="209"/>
        <v>0</v>
      </c>
      <c r="AK928">
        <f>IF(W928&gt;0,2,IF(AB928&gt;0,2,IF(AG928&gt;0,2,0)))</f>
        <v>0</v>
      </c>
      <c r="AL928">
        <v>2</v>
      </c>
      <c r="AM928" s="64">
        <f>IF(W928&gt;0,VLOOKUP(B928,EnrollmentEthnicityFreeMealsSch!B:E,4,FALSE),0)/3</f>
        <v>0</v>
      </c>
    </row>
    <row r="929" spans="1:39" ht="15" customHeight="1">
      <c r="A929" t="str">
        <f>VLOOKUP(B929,'PUBLIC &amp; PRIVATE'!D:I,6,FALSE)</f>
        <v>4878</v>
      </c>
      <c r="B929" s="33" t="s">
        <v>909</v>
      </c>
      <c r="C929" s="2" t="str">
        <f>VLOOKUP(B929,'PUBLIC &amp; PRIVATE'!D:H,2,FALSE)</f>
        <v>903 Hoosier Ave</v>
      </c>
      <c r="D929" s="2" t="str">
        <f>VLOOKUP(B929,'PUBLIC &amp; PRIVATE'!D:H,3,FALSE)</f>
        <v>Oolitic</v>
      </c>
      <c r="E929" s="2" t="str">
        <f>VLOOKUP(C929,'PUBLIC &amp; PRIVATE'!E:I,4,FALSE)</f>
        <v>47451-9733</v>
      </c>
      <c r="F929" s="2"/>
      <c r="G929" s="2"/>
      <c r="H929" s="2"/>
      <c r="I929" s="4">
        <f t="shared" si="202"/>
        <v>0</v>
      </c>
      <c r="J929" s="13">
        <f t="shared" si="203"/>
        <v>0</v>
      </c>
      <c r="K929" s="13">
        <f t="shared" si="204"/>
        <v>0</v>
      </c>
      <c r="L929" s="2"/>
      <c r="M929" s="2"/>
      <c r="N929" s="2"/>
      <c r="O929" s="4">
        <f t="shared" si="205"/>
        <v>0</v>
      </c>
      <c r="P929" s="13">
        <f t="shared" si="206"/>
        <v>0</v>
      </c>
      <c r="Q929" s="13">
        <f t="shared" si="207"/>
        <v>0</v>
      </c>
      <c r="R929" s="2">
        <v>94</v>
      </c>
      <c r="S929" s="2">
        <v>120</v>
      </c>
      <c r="T929" s="2">
        <v>119</v>
      </c>
      <c r="U929" s="4">
        <f t="shared" si="196"/>
        <v>333</v>
      </c>
      <c r="V929" s="13">
        <f t="shared" si="197"/>
        <v>33.300000000000004</v>
      </c>
      <c r="W929" s="13">
        <f t="shared" si="198"/>
        <v>366.3</v>
      </c>
      <c r="X929" s="2"/>
      <c r="Y929" s="2"/>
      <c r="Z929" s="4">
        <f t="shared" si="199"/>
        <v>0</v>
      </c>
      <c r="AA929" s="13">
        <f t="shared" si="200"/>
        <v>0</v>
      </c>
      <c r="AB929" s="13">
        <f>Z929+AA929</f>
        <v>0</v>
      </c>
      <c r="AC929" s="2"/>
      <c r="AD929" s="2"/>
      <c r="AE929" s="4">
        <f t="shared" si="201"/>
        <v>0</v>
      </c>
      <c r="AF929" s="15">
        <f>AE929*0.1</f>
        <v>0</v>
      </c>
      <c r="AG929" s="22">
        <f>AE929+AF929</f>
        <v>0</v>
      </c>
      <c r="AH929" s="64">
        <f t="shared" si="208"/>
        <v>0</v>
      </c>
      <c r="AJ929">
        <f t="shared" si="209"/>
        <v>0</v>
      </c>
      <c r="AK929">
        <f>IF(W929&gt;0,2,IF(AB929&gt;0,2,IF(AG929&gt;0,2,0)))</f>
        <v>2</v>
      </c>
      <c r="AL929">
        <v>2</v>
      </c>
      <c r="AM929" s="64">
        <f>IF(W929&gt;0,VLOOKUP(B929,EnrollmentEthnicityFreeMealsSch!B:E,4,FALSE),0)/3</f>
        <v>53.666666666666664</v>
      </c>
    </row>
    <row r="930" spans="1:39" ht="15" customHeight="1">
      <c r="A930" t="str">
        <f>VLOOKUP(B930,'PUBLIC &amp; PRIVATE'!D:I,6,FALSE)</f>
        <v>4885</v>
      </c>
      <c r="B930" s="33" t="s">
        <v>910</v>
      </c>
      <c r="C930" s="2" t="str">
        <f>VLOOKUP(B930,'PUBLIC &amp; PRIVATE'!D:H,2,FALSE)</f>
        <v>903 Hoosier Ave</v>
      </c>
      <c r="D930" s="2" t="str">
        <f>VLOOKUP(B930,'PUBLIC &amp; PRIVATE'!D:H,3,FALSE)</f>
        <v>Oolitic</v>
      </c>
      <c r="E930" s="2" t="str">
        <f>VLOOKUP(C930,'PUBLIC &amp; PRIVATE'!E:I,4,FALSE)</f>
        <v>47451-9733</v>
      </c>
      <c r="F930" s="2">
        <v>37</v>
      </c>
      <c r="G930" s="2">
        <v>40</v>
      </c>
      <c r="H930" s="2">
        <v>40</v>
      </c>
      <c r="I930" s="4">
        <f t="shared" si="202"/>
        <v>117</v>
      </c>
      <c r="J930" s="13">
        <f t="shared" si="203"/>
        <v>11.700000000000001</v>
      </c>
      <c r="K930" s="13">
        <f t="shared" si="204"/>
        <v>128.69999999999999</v>
      </c>
      <c r="L930" s="2">
        <v>39</v>
      </c>
      <c r="M930" s="2">
        <v>36</v>
      </c>
      <c r="N930" s="2">
        <v>35</v>
      </c>
      <c r="O930" s="4">
        <f t="shared" si="205"/>
        <v>110</v>
      </c>
      <c r="P930" s="13">
        <f t="shared" si="206"/>
        <v>11</v>
      </c>
      <c r="Q930" s="13">
        <f t="shared" si="207"/>
        <v>121</v>
      </c>
      <c r="R930" s="2"/>
      <c r="S930" s="2"/>
      <c r="T930" s="2"/>
      <c r="U930" s="4">
        <f t="shared" si="196"/>
        <v>0</v>
      </c>
      <c r="V930" s="13">
        <f t="shared" si="197"/>
        <v>0</v>
      </c>
      <c r="W930" s="13">
        <f t="shared" si="198"/>
        <v>0</v>
      </c>
      <c r="X930" s="2"/>
      <c r="Y930" s="2"/>
      <c r="Z930" s="4">
        <f t="shared" si="199"/>
        <v>0</v>
      </c>
      <c r="AA930" s="13">
        <f t="shared" si="200"/>
        <v>0</v>
      </c>
      <c r="AB930" s="13">
        <f>Z930+AA930</f>
        <v>0</v>
      </c>
      <c r="AC930" s="2"/>
      <c r="AD930" s="2"/>
      <c r="AE930" s="4">
        <f t="shared" si="201"/>
        <v>0</v>
      </c>
      <c r="AF930" s="15">
        <f>AE930*0.1</f>
        <v>0</v>
      </c>
      <c r="AG930" s="22">
        <f>AE930+AF930</f>
        <v>0</v>
      </c>
      <c r="AH930" s="64">
        <f t="shared" si="208"/>
        <v>0</v>
      </c>
      <c r="AJ930">
        <f t="shared" si="209"/>
        <v>0</v>
      </c>
      <c r="AK930">
        <f>IF(W930&gt;0,2,IF(AB930&gt;0,2,IF(AG930&gt;0,2,0)))</f>
        <v>0</v>
      </c>
      <c r="AL930">
        <v>2</v>
      </c>
      <c r="AM930" s="64">
        <f>IF(W930&gt;0,VLOOKUP(B930,EnrollmentEthnicityFreeMealsSch!B:E,4,FALSE),0)/3</f>
        <v>0</v>
      </c>
    </row>
    <row r="931" spans="1:39" ht="15" customHeight="1">
      <c r="A931" t="str">
        <f>VLOOKUP(B931,'PUBLIC &amp; PRIVATE'!D:I,6,FALSE)</f>
        <v>4889</v>
      </c>
      <c r="B931" s="33" t="s">
        <v>911</v>
      </c>
      <c r="C931" s="2" t="str">
        <f>VLOOKUP(B931,'PUBLIC &amp; PRIVATE'!D:H,2,FALSE)</f>
        <v>71 Shawswick School Rd</v>
      </c>
      <c r="D931" s="2" t="str">
        <f>VLOOKUP(B931,'PUBLIC &amp; PRIVATE'!D:H,3,FALSE)</f>
        <v>Bedford</v>
      </c>
      <c r="E931" s="2" t="str">
        <f>VLOOKUP(C931,'PUBLIC &amp; PRIVATE'!E:I,4,FALSE)</f>
        <v>47421-9306</v>
      </c>
      <c r="F931" s="2">
        <v>43</v>
      </c>
      <c r="G931" s="2">
        <v>48</v>
      </c>
      <c r="H931" s="2">
        <v>41</v>
      </c>
      <c r="I931" s="4">
        <f t="shared" si="202"/>
        <v>132</v>
      </c>
      <c r="J931" s="13">
        <f t="shared" si="203"/>
        <v>13.200000000000001</v>
      </c>
      <c r="K931" s="13">
        <f t="shared" si="204"/>
        <v>145.19999999999999</v>
      </c>
      <c r="L931" s="2">
        <v>45</v>
      </c>
      <c r="M931" s="2">
        <v>43</v>
      </c>
      <c r="N931" s="2">
        <v>56</v>
      </c>
      <c r="O931" s="4">
        <f t="shared" si="205"/>
        <v>144</v>
      </c>
      <c r="P931" s="13">
        <f t="shared" si="206"/>
        <v>14.4</v>
      </c>
      <c r="Q931" s="13">
        <f t="shared" si="207"/>
        <v>158.4</v>
      </c>
      <c r="R931" s="2"/>
      <c r="S931" s="2"/>
      <c r="T931" s="2"/>
      <c r="U931" s="4">
        <f t="shared" si="196"/>
        <v>0</v>
      </c>
      <c r="V931" s="13">
        <f t="shared" si="197"/>
        <v>0</v>
      </c>
      <c r="W931" s="13">
        <f t="shared" si="198"/>
        <v>0</v>
      </c>
      <c r="X931" s="2"/>
      <c r="Y931" s="2"/>
      <c r="Z931" s="4">
        <f t="shared" si="199"/>
        <v>0</v>
      </c>
      <c r="AA931" s="13">
        <f t="shared" si="200"/>
        <v>0</v>
      </c>
      <c r="AB931" s="13">
        <f>Z931+AA931</f>
        <v>0</v>
      </c>
      <c r="AC931" s="2"/>
      <c r="AD931" s="2"/>
      <c r="AE931" s="4">
        <f t="shared" si="201"/>
        <v>0</v>
      </c>
      <c r="AF931" s="15">
        <f>AE931*0.1</f>
        <v>0</v>
      </c>
      <c r="AG931" s="22">
        <f>AE931+AF931</f>
        <v>0</v>
      </c>
      <c r="AH931" s="64">
        <f t="shared" si="208"/>
        <v>0</v>
      </c>
      <c r="AJ931">
        <f t="shared" si="209"/>
        <v>0</v>
      </c>
      <c r="AK931">
        <f>IF(W931&gt;0,2,IF(AB931&gt;0,2,IF(AG931&gt;0,2,0)))</f>
        <v>0</v>
      </c>
      <c r="AL931">
        <v>2</v>
      </c>
      <c r="AM931" s="64">
        <f>IF(W931&gt;0,VLOOKUP(B931,EnrollmentEthnicityFreeMealsSch!B:E,4,FALSE),0)/3</f>
        <v>0</v>
      </c>
    </row>
    <row r="932" spans="1:39" ht="15" customHeight="1">
      <c r="A932" t="str">
        <f>VLOOKUP(B932,'PUBLIC &amp; PRIVATE'!D:I,6,FALSE)</f>
        <v>4891</v>
      </c>
      <c r="B932" s="33" t="s">
        <v>912</v>
      </c>
      <c r="C932" s="2" t="str">
        <f>VLOOKUP(B932,'PUBLIC &amp; PRIVATE'!D:H,2,FALSE)</f>
        <v>71 Shawswick School Rd</v>
      </c>
      <c r="D932" s="2" t="str">
        <f>VLOOKUP(B932,'PUBLIC &amp; PRIVATE'!D:H,3,FALSE)</f>
        <v>Bedford</v>
      </c>
      <c r="E932" s="2" t="str">
        <f>VLOOKUP(C932,'PUBLIC &amp; PRIVATE'!E:I,4,FALSE)</f>
        <v>47421-9306</v>
      </c>
      <c r="F932" s="2"/>
      <c r="G932" s="2"/>
      <c r="H932" s="2"/>
      <c r="I932" s="4">
        <f t="shared" si="202"/>
        <v>0</v>
      </c>
      <c r="J932" s="13">
        <f t="shared" si="203"/>
        <v>0</v>
      </c>
      <c r="K932" s="13">
        <f t="shared" si="204"/>
        <v>0</v>
      </c>
      <c r="L932" s="2"/>
      <c r="M932" s="2"/>
      <c r="N932" s="2"/>
      <c r="O932" s="4">
        <f t="shared" si="205"/>
        <v>0</v>
      </c>
      <c r="P932" s="13">
        <f t="shared" si="206"/>
        <v>0</v>
      </c>
      <c r="Q932" s="13">
        <f t="shared" si="207"/>
        <v>0</v>
      </c>
      <c r="R932" s="2">
        <v>64</v>
      </c>
      <c r="S932" s="2">
        <v>69</v>
      </c>
      <c r="T932" s="2">
        <v>69</v>
      </c>
      <c r="U932" s="4">
        <f t="shared" si="196"/>
        <v>202</v>
      </c>
      <c r="V932" s="13">
        <f t="shared" si="197"/>
        <v>20.200000000000003</v>
      </c>
      <c r="W932" s="13">
        <f t="shared" si="198"/>
        <v>222.2</v>
      </c>
      <c r="X932" s="2"/>
      <c r="Y932" s="2"/>
      <c r="Z932" s="4">
        <f t="shared" si="199"/>
        <v>0</v>
      </c>
      <c r="AA932" s="13">
        <f t="shared" si="200"/>
        <v>0</v>
      </c>
      <c r="AB932" s="13">
        <f>Z932+AA932</f>
        <v>0</v>
      </c>
      <c r="AC932" s="2"/>
      <c r="AD932" s="2"/>
      <c r="AE932" s="4">
        <f t="shared" si="201"/>
        <v>0</v>
      </c>
      <c r="AF932" s="15">
        <f>AE932*0.1</f>
        <v>0</v>
      </c>
      <c r="AG932" s="22">
        <f>AE932+AF932</f>
        <v>0</v>
      </c>
      <c r="AH932" s="64">
        <f t="shared" si="208"/>
        <v>0</v>
      </c>
      <c r="AJ932">
        <f t="shared" si="209"/>
        <v>0</v>
      </c>
      <c r="AK932">
        <f>IF(W932&gt;0,2,IF(AB932&gt;0,2,IF(AG932&gt;0,2,0)))</f>
        <v>2</v>
      </c>
      <c r="AL932">
        <v>2</v>
      </c>
      <c r="AM932" s="64">
        <f>IF(W932&gt;0,VLOOKUP(B932,EnrollmentEthnicityFreeMealsSch!B:E,4,FALSE),0)/3</f>
        <v>28.333333333333332</v>
      </c>
    </row>
    <row r="933" spans="1:39" ht="15" customHeight="1">
      <c r="A933" t="str">
        <f>VLOOKUP(B933,'PUBLIC &amp; PRIVATE'!D:I,6,FALSE)</f>
        <v>4905</v>
      </c>
      <c r="B933" s="33" t="s">
        <v>913</v>
      </c>
      <c r="C933" s="2" t="str">
        <f>VLOOKUP(B933,'PUBLIC &amp; PRIVATE'!D:H,2,FALSE)</f>
        <v>1501 'N' St</v>
      </c>
      <c r="D933" s="2" t="str">
        <f>VLOOKUP(B933,'PUBLIC &amp; PRIVATE'!D:H,3,FALSE)</f>
        <v>Bedford</v>
      </c>
      <c r="E933" s="2" t="str">
        <f>VLOOKUP(C933,'PUBLIC &amp; PRIVATE'!E:I,4,FALSE)</f>
        <v>47421-3757</v>
      </c>
      <c r="F933" s="2"/>
      <c r="G933" s="2"/>
      <c r="H933" s="2"/>
      <c r="I933" s="4">
        <f t="shared" si="202"/>
        <v>0</v>
      </c>
      <c r="J933" s="13">
        <f t="shared" si="203"/>
        <v>0</v>
      </c>
      <c r="K933" s="13">
        <f t="shared" si="204"/>
        <v>0</v>
      </c>
      <c r="L933" s="2"/>
      <c r="M933" s="2"/>
      <c r="N933" s="2"/>
      <c r="O933" s="4">
        <f t="shared" si="205"/>
        <v>0</v>
      </c>
      <c r="P933" s="13">
        <f t="shared" si="206"/>
        <v>0</v>
      </c>
      <c r="Q933" s="13">
        <f t="shared" si="207"/>
        <v>0</v>
      </c>
      <c r="R933" s="2">
        <v>224</v>
      </c>
      <c r="S933" s="2">
        <v>190</v>
      </c>
      <c r="T933" s="2">
        <v>192</v>
      </c>
      <c r="U933" s="4">
        <f t="shared" si="196"/>
        <v>606</v>
      </c>
      <c r="V933" s="13">
        <f t="shared" si="197"/>
        <v>60.6</v>
      </c>
      <c r="W933" s="13">
        <f t="shared" si="198"/>
        <v>666.6</v>
      </c>
      <c r="X933" s="2"/>
      <c r="Y933" s="2"/>
      <c r="Z933" s="4">
        <f t="shared" si="199"/>
        <v>0</v>
      </c>
      <c r="AA933" s="13">
        <f t="shared" si="200"/>
        <v>0</v>
      </c>
      <c r="AB933" s="13">
        <f>Z933+AA933</f>
        <v>0</v>
      </c>
      <c r="AC933" s="2"/>
      <c r="AD933" s="2"/>
      <c r="AE933" s="4">
        <f t="shared" si="201"/>
        <v>0</v>
      </c>
      <c r="AF933" s="15">
        <f>AE933*0.1</f>
        <v>0</v>
      </c>
      <c r="AG933" s="22">
        <f>AE933+AF933</f>
        <v>0</v>
      </c>
      <c r="AH933" s="64">
        <f t="shared" si="208"/>
        <v>0</v>
      </c>
      <c r="AJ933">
        <f t="shared" si="209"/>
        <v>0</v>
      </c>
      <c r="AK933">
        <f>IF(W933&gt;0,2,IF(AB933&gt;0,2,IF(AG933&gt;0,2,0)))</f>
        <v>2</v>
      </c>
      <c r="AL933">
        <v>2</v>
      </c>
      <c r="AM933" s="64">
        <f>IF(W933&gt;0,VLOOKUP(B933,EnrollmentEthnicityFreeMealsSch!B:E,4,FALSE),0)/3</f>
        <v>128</v>
      </c>
    </row>
    <row r="934" spans="1:39" ht="15" customHeight="1">
      <c r="A934" t="str">
        <f>VLOOKUP(B934,'PUBLIC &amp; PRIVATE'!D:I,6,FALSE)</f>
        <v>0270</v>
      </c>
      <c r="B934" s="33" t="s">
        <v>90</v>
      </c>
      <c r="C934" s="2" t="str">
        <f>VLOOKUP(B934,'PUBLIC &amp; PRIVATE'!D:H,2,FALSE)</f>
        <v>1001 E Cook Rd</v>
      </c>
      <c r="D934" s="2" t="str">
        <f>VLOOKUP(B934,'PUBLIC &amp; PRIVATE'!D:H,3,FALSE)</f>
        <v>Fort Wayne</v>
      </c>
      <c r="E934" s="2" t="str">
        <f>VLOOKUP(C934,'PUBLIC &amp; PRIVATE'!E:I,4,FALSE)</f>
        <v>46825-3699</v>
      </c>
      <c r="F934" s="2">
        <v>49</v>
      </c>
      <c r="G934" s="2">
        <v>46</v>
      </c>
      <c r="H934" s="2">
        <v>50</v>
      </c>
      <c r="I934" s="4">
        <f t="shared" si="202"/>
        <v>145</v>
      </c>
      <c r="J934" s="13">
        <f t="shared" si="203"/>
        <v>14.5</v>
      </c>
      <c r="K934" s="13">
        <f t="shared" si="204"/>
        <v>159.5</v>
      </c>
      <c r="L934" s="2">
        <v>53</v>
      </c>
      <c r="M934" s="2">
        <v>44</v>
      </c>
      <c r="N934" s="2">
        <v>48</v>
      </c>
      <c r="O934" s="4">
        <f t="shared" si="205"/>
        <v>145</v>
      </c>
      <c r="P934" s="13">
        <f t="shared" si="206"/>
        <v>14.5</v>
      </c>
      <c r="Q934" s="13">
        <f t="shared" si="207"/>
        <v>159.5</v>
      </c>
      <c r="R934" s="2"/>
      <c r="S934" s="2"/>
      <c r="T934" s="2"/>
      <c r="U934" s="4">
        <f t="shared" si="196"/>
        <v>0</v>
      </c>
      <c r="V934" s="13">
        <f t="shared" si="197"/>
        <v>0</v>
      </c>
      <c r="W934" s="13">
        <f t="shared" si="198"/>
        <v>0</v>
      </c>
      <c r="X934" s="2"/>
      <c r="Y934" s="2"/>
      <c r="Z934" s="4">
        <f t="shared" si="199"/>
        <v>0</v>
      </c>
      <c r="AA934" s="13">
        <f t="shared" si="200"/>
        <v>0</v>
      </c>
      <c r="AB934" s="13">
        <f>Z934+AA934</f>
        <v>0</v>
      </c>
      <c r="AC934" s="2"/>
      <c r="AD934" s="2"/>
      <c r="AE934" s="4">
        <f t="shared" si="201"/>
        <v>0</v>
      </c>
      <c r="AF934" s="15">
        <f>AE934*0.1</f>
        <v>0</v>
      </c>
      <c r="AG934" s="22">
        <f>AE934+AF934</f>
        <v>0</v>
      </c>
      <c r="AH934" s="64">
        <f t="shared" si="208"/>
        <v>0</v>
      </c>
      <c r="AJ934">
        <f t="shared" si="209"/>
        <v>0</v>
      </c>
      <c r="AK934">
        <f>IF(W934&gt;0,2,IF(AB934&gt;0,2,IF(AG934&gt;0,2,0)))</f>
        <v>0</v>
      </c>
      <c r="AL934">
        <v>2</v>
      </c>
      <c r="AM934" s="64">
        <f>IF(W934&gt;0,VLOOKUP(B934,EnrollmentEthnicityFreeMealsSch!B:E,4,FALSE),0)/3</f>
        <v>0</v>
      </c>
    </row>
    <row r="935" spans="1:39" ht="15" customHeight="1">
      <c r="A935" t="str">
        <f>VLOOKUP(B935,'PUBLIC &amp; PRIVATE'!D:I,6,FALSE)</f>
        <v>4911</v>
      </c>
      <c r="B935" s="33" t="s">
        <v>914</v>
      </c>
      <c r="C935" s="2" t="str">
        <f>VLOOKUP(B935,'PUBLIC &amp; PRIVATE'!D:H,2,FALSE)</f>
        <v>595 N Stars Blvd</v>
      </c>
      <c r="D935" s="2" t="str">
        <f>VLOOKUP(B935,'PUBLIC &amp; PRIVATE'!D:H,3,FALSE)</f>
        <v>Bedford</v>
      </c>
      <c r="E935" s="2" t="str">
        <f>VLOOKUP(C935,'PUBLIC &amp; PRIVATE'!E:I,4,FALSE)</f>
        <v>47421-9110</v>
      </c>
      <c r="F935" s="2"/>
      <c r="G935" s="2"/>
      <c r="H935" s="2"/>
      <c r="I935" s="4">
        <f t="shared" si="202"/>
        <v>0</v>
      </c>
      <c r="J935" s="13">
        <f t="shared" si="203"/>
        <v>0</v>
      </c>
      <c r="K935" s="13">
        <f t="shared" si="204"/>
        <v>0</v>
      </c>
      <c r="L935" s="2"/>
      <c r="M935" s="2"/>
      <c r="N935" s="2"/>
      <c r="O935" s="4">
        <f t="shared" si="205"/>
        <v>0</v>
      </c>
      <c r="P935" s="13">
        <f t="shared" si="206"/>
        <v>0</v>
      </c>
      <c r="Q935" s="13">
        <f t="shared" si="207"/>
        <v>0</v>
      </c>
      <c r="R935" s="2"/>
      <c r="S935" s="2"/>
      <c r="T935" s="2"/>
      <c r="U935" s="4">
        <f t="shared" si="196"/>
        <v>0</v>
      </c>
      <c r="V935" s="13">
        <f t="shared" si="197"/>
        <v>0</v>
      </c>
      <c r="W935" s="13">
        <f t="shared" si="198"/>
        <v>0</v>
      </c>
      <c r="X935" s="2">
        <v>382</v>
      </c>
      <c r="Y935" s="2">
        <v>399</v>
      </c>
      <c r="Z935" s="4">
        <f t="shared" si="199"/>
        <v>781</v>
      </c>
      <c r="AA935" s="13">
        <f t="shared" si="200"/>
        <v>78.100000000000009</v>
      </c>
      <c r="AB935" s="13">
        <f>Z935+AA935</f>
        <v>859.1</v>
      </c>
      <c r="AC935" s="2">
        <v>363</v>
      </c>
      <c r="AD935" s="2">
        <v>413</v>
      </c>
      <c r="AE935" s="4">
        <f t="shared" si="201"/>
        <v>776</v>
      </c>
      <c r="AF935" s="15">
        <f>AE935*0.1</f>
        <v>77.600000000000009</v>
      </c>
      <c r="AG935" s="22">
        <f>AE935+AF935</f>
        <v>853.6</v>
      </c>
      <c r="AH935" s="64">
        <f t="shared" si="208"/>
        <v>170.72000000000003</v>
      </c>
      <c r="AJ935">
        <f t="shared" si="209"/>
        <v>1</v>
      </c>
      <c r="AK935">
        <f>IF(W935&gt;0,2,IF(AB935&gt;0,2,IF(AG935&gt;0,2,0)))</f>
        <v>2</v>
      </c>
      <c r="AL935">
        <v>2</v>
      </c>
      <c r="AM935" s="64">
        <f>IF(W935&gt;0,VLOOKUP(B935,EnrollmentEthnicityFreeMealsSch!B:E,4,FALSE),0)/3</f>
        <v>0</v>
      </c>
    </row>
    <row r="936" spans="1:39" ht="15" customHeight="1">
      <c r="A936" t="str">
        <f>VLOOKUP(B936,'PUBLIC &amp; PRIVATE'!D:I,6,FALSE)</f>
        <v>4917</v>
      </c>
      <c r="B936" s="33" t="s">
        <v>915</v>
      </c>
      <c r="C936" s="2" t="str">
        <f>VLOOKUP(B936,'PUBLIC &amp; PRIVATE'!D:H,2,FALSE)</f>
        <v>1701 Brian Lane Way</v>
      </c>
      <c r="D936" s="2" t="str">
        <f>VLOOKUP(B936,'PUBLIC &amp; PRIVATE'!D:H,3,FALSE)</f>
        <v>Bedford</v>
      </c>
      <c r="E936" s="2" t="str">
        <f>VLOOKUP(C936,'PUBLIC &amp; PRIVATE'!E:I,4,FALSE)</f>
        <v>47421-2746</v>
      </c>
      <c r="F936" s="2">
        <v>77</v>
      </c>
      <c r="G936" s="2">
        <v>70</v>
      </c>
      <c r="H936" s="2">
        <v>74</v>
      </c>
      <c r="I936" s="4">
        <f t="shared" si="202"/>
        <v>221</v>
      </c>
      <c r="J936" s="13">
        <f t="shared" si="203"/>
        <v>22.1</v>
      </c>
      <c r="K936" s="13">
        <f t="shared" si="204"/>
        <v>243.1</v>
      </c>
      <c r="L936" s="2"/>
      <c r="M936" s="2"/>
      <c r="N936" s="2"/>
      <c r="O936" s="4">
        <f t="shared" si="205"/>
        <v>0</v>
      </c>
      <c r="P936" s="13">
        <f t="shared" si="206"/>
        <v>0</v>
      </c>
      <c r="Q936" s="13">
        <f t="shared" si="207"/>
        <v>0</v>
      </c>
      <c r="R936" s="2"/>
      <c r="S936" s="2"/>
      <c r="T936" s="2"/>
      <c r="U936" s="4">
        <f t="shared" si="196"/>
        <v>0</v>
      </c>
      <c r="V936" s="13">
        <f t="shared" si="197"/>
        <v>0</v>
      </c>
      <c r="W936" s="13">
        <f t="shared" si="198"/>
        <v>0</v>
      </c>
      <c r="X936" s="2"/>
      <c r="Y936" s="2"/>
      <c r="Z936" s="4">
        <f t="shared" si="199"/>
        <v>0</v>
      </c>
      <c r="AA936" s="13">
        <f t="shared" si="200"/>
        <v>0</v>
      </c>
      <c r="AB936" s="13">
        <f>Z936+AA936</f>
        <v>0</v>
      </c>
      <c r="AC936" s="2"/>
      <c r="AD936" s="2"/>
      <c r="AE936" s="4">
        <f t="shared" si="201"/>
        <v>0</v>
      </c>
      <c r="AF936" s="15">
        <f>AE936*0.1</f>
        <v>0</v>
      </c>
      <c r="AG936" s="22">
        <f>AE936+AF936</f>
        <v>0</v>
      </c>
      <c r="AH936" s="64">
        <f t="shared" si="208"/>
        <v>0</v>
      </c>
      <c r="AJ936">
        <f t="shared" si="209"/>
        <v>0</v>
      </c>
      <c r="AK936">
        <f>IF(W936&gt;0,2,IF(AB936&gt;0,2,IF(AG936&gt;0,2,0)))</f>
        <v>0</v>
      </c>
      <c r="AL936">
        <v>2</v>
      </c>
      <c r="AM936" s="64">
        <f>IF(W936&gt;0,VLOOKUP(B936,EnrollmentEthnicityFreeMealsSch!B:E,4,FALSE),0)/3</f>
        <v>0</v>
      </c>
    </row>
    <row r="937" spans="1:39" ht="15" customHeight="1">
      <c r="A937" t="str">
        <f>VLOOKUP(B937,'PUBLIC &amp; PRIVATE'!D:I,6,FALSE)</f>
        <v>4921</v>
      </c>
      <c r="B937" s="33" t="s">
        <v>916</v>
      </c>
      <c r="C937" s="2" t="str">
        <f>VLOOKUP(B937,'PUBLIC &amp; PRIVATE'!D:H,2,FALSE)</f>
        <v>420 'W' St</v>
      </c>
      <c r="D937" s="2" t="str">
        <f>VLOOKUP(B937,'PUBLIC &amp; PRIVATE'!D:H,3,FALSE)</f>
        <v>Bedford</v>
      </c>
      <c r="E937" s="2" t="str">
        <f>VLOOKUP(C937,'PUBLIC &amp; PRIVATE'!E:I,4,FALSE)</f>
        <v>47421-1954</v>
      </c>
      <c r="F937" s="2">
        <v>34</v>
      </c>
      <c r="G937" s="2">
        <v>34</v>
      </c>
      <c r="H937" s="2">
        <v>44</v>
      </c>
      <c r="I937" s="4">
        <f t="shared" si="202"/>
        <v>112</v>
      </c>
      <c r="J937" s="13">
        <f t="shared" si="203"/>
        <v>11.200000000000001</v>
      </c>
      <c r="K937" s="13">
        <f t="shared" si="204"/>
        <v>123.2</v>
      </c>
      <c r="L937" s="2">
        <v>37</v>
      </c>
      <c r="M937" s="2">
        <v>41</v>
      </c>
      <c r="N937" s="2">
        <v>36</v>
      </c>
      <c r="O937" s="4">
        <f t="shared" si="205"/>
        <v>114</v>
      </c>
      <c r="P937" s="13">
        <f t="shared" si="206"/>
        <v>11.4</v>
      </c>
      <c r="Q937" s="13">
        <f t="shared" si="207"/>
        <v>125.4</v>
      </c>
      <c r="R937" s="2"/>
      <c r="S937" s="2"/>
      <c r="T937" s="2"/>
      <c r="U937" s="4">
        <f t="shared" si="196"/>
        <v>0</v>
      </c>
      <c r="V937" s="13">
        <f t="shared" si="197"/>
        <v>0</v>
      </c>
      <c r="W937" s="13">
        <f t="shared" si="198"/>
        <v>0</v>
      </c>
      <c r="X937" s="2"/>
      <c r="Y937" s="2"/>
      <c r="Z937" s="4">
        <f t="shared" si="199"/>
        <v>0</v>
      </c>
      <c r="AA937" s="13">
        <f t="shared" si="200"/>
        <v>0</v>
      </c>
      <c r="AB937" s="13">
        <f>Z937+AA937</f>
        <v>0</v>
      </c>
      <c r="AC937" s="2"/>
      <c r="AD937" s="2"/>
      <c r="AE937" s="4">
        <f t="shared" si="201"/>
        <v>0</v>
      </c>
      <c r="AF937" s="15">
        <f>AE937*0.1</f>
        <v>0</v>
      </c>
      <c r="AG937" s="22">
        <f>AE937+AF937</f>
        <v>0</v>
      </c>
      <c r="AH937" s="64">
        <f t="shared" si="208"/>
        <v>0</v>
      </c>
      <c r="AJ937">
        <f t="shared" si="209"/>
        <v>0</v>
      </c>
      <c r="AK937">
        <f>IF(W937&gt;0,2,IF(AB937&gt;0,2,IF(AG937&gt;0,2,0)))</f>
        <v>0</v>
      </c>
      <c r="AL937">
        <v>2</v>
      </c>
      <c r="AM937" s="64">
        <f>IF(W937&gt;0,VLOOKUP(B937,EnrollmentEthnicityFreeMealsSch!B:E,4,FALSE),0)/3</f>
        <v>0</v>
      </c>
    </row>
    <row r="938" spans="1:39" ht="15" customHeight="1">
      <c r="A938" t="str">
        <f>VLOOKUP(B938,'PUBLIC &amp; PRIVATE'!D:I,6,FALSE)</f>
        <v>4932</v>
      </c>
      <c r="B938" s="33" t="s">
        <v>917</v>
      </c>
      <c r="C938" s="2" t="str">
        <f>VLOOKUP(B938,'PUBLIC &amp; PRIVATE'!D:H,2,FALSE)</f>
        <v>2024 W 16th St</v>
      </c>
      <c r="D938" s="2" t="str">
        <f>VLOOKUP(B938,'PUBLIC &amp; PRIVATE'!D:H,3,FALSE)</f>
        <v>Bedford</v>
      </c>
      <c r="E938" s="2" t="str">
        <f>VLOOKUP(C938,'PUBLIC &amp; PRIVATE'!E:I,4,FALSE)</f>
        <v>47421-2746</v>
      </c>
      <c r="F938" s="2"/>
      <c r="G938" s="2"/>
      <c r="H938" s="2"/>
      <c r="I938" s="4">
        <f t="shared" si="202"/>
        <v>0</v>
      </c>
      <c r="J938" s="13">
        <f t="shared" si="203"/>
        <v>0</v>
      </c>
      <c r="K938" s="13">
        <f t="shared" si="204"/>
        <v>0</v>
      </c>
      <c r="L938" s="2">
        <v>78</v>
      </c>
      <c r="M938" s="2">
        <v>101</v>
      </c>
      <c r="N938" s="2">
        <v>91</v>
      </c>
      <c r="O938" s="4">
        <f t="shared" si="205"/>
        <v>270</v>
      </c>
      <c r="P938" s="13">
        <f t="shared" si="206"/>
        <v>27</v>
      </c>
      <c r="Q938" s="13">
        <f t="shared" si="207"/>
        <v>297</v>
      </c>
      <c r="R938" s="2"/>
      <c r="S938" s="2"/>
      <c r="T938" s="2"/>
      <c r="U938" s="4">
        <f t="shared" si="196"/>
        <v>0</v>
      </c>
      <c r="V938" s="13">
        <f t="shared" si="197"/>
        <v>0</v>
      </c>
      <c r="W938" s="13">
        <f t="shared" si="198"/>
        <v>0</v>
      </c>
      <c r="X938" s="2"/>
      <c r="Y938" s="2"/>
      <c r="Z938" s="4">
        <f t="shared" si="199"/>
        <v>0</v>
      </c>
      <c r="AA938" s="13">
        <f t="shared" si="200"/>
        <v>0</v>
      </c>
      <c r="AB938" s="13">
        <f>Z938+AA938</f>
        <v>0</v>
      </c>
      <c r="AC938" s="2"/>
      <c r="AD938" s="2"/>
      <c r="AE938" s="4">
        <f t="shared" si="201"/>
        <v>0</v>
      </c>
      <c r="AF938" s="15">
        <f>AE938*0.1</f>
        <v>0</v>
      </c>
      <c r="AG938" s="22">
        <f>AE938+AF938</f>
        <v>0</v>
      </c>
      <c r="AH938" s="64">
        <f t="shared" si="208"/>
        <v>0</v>
      </c>
      <c r="AJ938">
        <f t="shared" si="209"/>
        <v>0</v>
      </c>
      <c r="AK938">
        <f>IF(W938&gt;0,2,IF(AB938&gt;0,2,IF(AG938&gt;0,2,0)))</f>
        <v>0</v>
      </c>
      <c r="AL938">
        <v>2</v>
      </c>
      <c r="AM938" s="64">
        <f>IF(W938&gt;0,VLOOKUP(B938,EnrollmentEthnicityFreeMealsSch!B:E,4,FALSE),0)/3</f>
        <v>0</v>
      </c>
    </row>
    <row r="939" spans="1:39" ht="15" customHeight="1">
      <c r="A939" t="str">
        <f>VLOOKUP(B939,'PUBLIC &amp; PRIVATE'!D:I,6,FALSE)</f>
        <v>4861</v>
      </c>
      <c r="B939" s="33" t="s">
        <v>918</v>
      </c>
      <c r="C939" s="2" t="str">
        <f>VLOOKUP(B939,'PUBLIC &amp; PRIVATE'!D:H,2,FALSE)</f>
        <v>1755 Hancock Ave</v>
      </c>
      <c r="D939" s="2" t="str">
        <f>VLOOKUP(B939,'PUBLIC &amp; PRIVATE'!D:H,3,FALSE)</f>
        <v>Mitchell</v>
      </c>
      <c r="E939" s="2" t="str">
        <f>VLOOKUP(C939,'PUBLIC &amp; PRIVATE'!E:I,4,FALSE)</f>
        <v>47446-9715</v>
      </c>
      <c r="F939" s="2"/>
      <c r="G939" s="2"/>
      <c r="H939" s="2"/>
      <c r="I939" s="4">
        <f t="shared" si="202"/>
        <v>0</v>
      </c>
      <c r="J939" s="13">
        <f t="shared" si="203"/>
        <v>0</v>
      </c>
      <c r="K939" s="13">
        <f t="shared" si="204"/>
        <v>0</v>
      </c>
      <c r="L939" s="2">
        <v>133</v>
      </c>
      <c r="M939" s="2">
        <v>112</v>
      </c>
      <c r="N939" s="2">
        <v>122</v>
      </c>
      <c r="O939" s="4">
        <f t="shared" si="205"/>
        <v>367</v>
      </c>
      <c r="P939" s="13">
        <f t="shared" si="206"/>
        <v>36.700000000000003</v>
      </c>
      <c r="Q939" s="13">
        <f t="shared" si="207"/>
        <v>403.7</v>
      </c>
      <c r="R939" s="2"/>
      <c r="S939" s="2"/>
      <c r="T939" s="2"/>
      <c r="U939" s="4">
        <f t="shared" si="196"/>
        <v>0</v>
      </c>
      <c r="V939" s="13">
        <f t="shared" si="197"/>
        <v>0</v>
      </c>
      <c r="W939" s="13">
        <f t="shared" si="198"/>
        <v>0</v>
      </c>
      <c r="X939" s="2"/>
      <c r="Y939" s="2"/>
      <c r="Z939" s="4">
        <f t="shared" si="199"/>
        <v>0</v>
      </c>
      <c r="AA939" s="13">
        <f t="shared" si="200"/>
        <v>0</v>
      </c>
      <c r="AB939" s="13">
        <f>Z939+AA939</f>
        <v>0</v>
      </c>
      <c r="AC939" s="2"/>
      <c r="AD939" s="2"/>
      <c r="AE939" s="4">
        <f t="shared" si="201"/>
        <v>0</v>
      </c>
      <c r="AF939" s="15">
        <f>AE939*0.1</f>
        <v>0</v>
      </c>
      <c r="AG939" s="22">
        <f>AE939+AF939</f>
        <v>0</v>
      </c>
      <c r="AH939" s="64">
        <f t="shared" si="208"/>
        <v>0</v>
      </c>
      <c r="AJ939">
        <f t="shared" si="209"/>
        <v>0</v>
      </c>
      <c r="AK939">
        <f>IF(W939&gt;0,2,IF(AB939&gt;0,2,IF(AG939&gt;0,2,0)))</f>
        <v>0</v>
      </c>
      <c r="AL939">
        <v>2</v>
      </c>
      <c r="AM939" s="64">
        <f>IF(W939&gt;0,VLOOKUP(B939,EnrollmentEthnicityFreeMealsSch!B:E,4,FALSE),0)/3</f>
        <v>0</v>
      </c>
    </row>
    <row r="940" spans="1:39" ht="15" customHeight="1">
      <c r="A940" t="str">
        <f>VLOOKUP(B940,'PUBLIC &amp; PRIVATE'!D:I,6,FALSE)</f>
        <v>4863</v>
      </c>
      <c r="B940" s="33" t="s">
        <v>919</v>
      </c>
      <c r="C940" s="2" t="str">
        <f>VLOOKUP(B940,'PUBLIC &amp; PRIVATE'!D:H,2,FALSE)</f>
        <v>1081 Teke Burton Dr</v>
      </c>
      <c r="D940" s="2" t="str">
        <f>VLOOKUP(B940,'PUBLIC &amp; PRIVATE'!D:H,3,FALSE)</f>
        <v>Mitchell</v>
      </c>
      <c r="E940" s="2" t="str">
        <f>VLOOKUP(C940,'PUBLIC &amp; PRIVATE'!E:I,4,FALSE)</f>
        <v>47446-9801</v>
      </c>
      <c r="F940" s="2">
        <v>115</v>
      </c>
      <c r="G940" s="2">
        <v>124</v>
      </c>
      <c r="H940" s="2">
        <v>107</v>
      </c>
      <c r="I940" s="4">
        <f t="shared" si="202"/>
        <v>346</v>
      </c>
      <c r="J940" s="13">
        <f t="shared" si="203"/>
        <v>34.6</v>
      </c>
      <c r="K940" s="13">
        <f t="shared" si="204"/>
        <v>380.6</v>
      </c>
      <c r="L940" s="2"/>
      <c r="M940" s="2"/>
      <c r="N940" s="2"/>
      <c r="O940" s="4">
        <f t="shared" si="205"/>
        <v>0</v>
      </c>
      <c r="P940" s="13">
        <f t="shared" si="206"/>
        <v>0</v>
      </c>
      <c r="Q940" s="13">
        <f t="shared" si="207"/>
        <v>0</v>
      </c>
      <c r="R940" s="2"/>
      <c r="S940" s="2"/>
      <c r="T940" s="2"/>
      <c r="U940" s="4">
        <f t="shared" si="196"/>
        <v>0</v>
      </c>
      <c r="V940" s="13">
        <f t="shared" si="197"/>
        <v>0</v>
      </c>
      <c r="W940" s="13">
        <f t="shared" si="198"/>
        <v>0</v>
      </c>
      <c r="X940" s="2"/>
      <c r="Y940" s="2"/>
      <c r="Z940" s="4">
        <f t="shared" si="199"/>
        <v>0</v>
      </c>
      <c r="AA940" s="13">
        <f t="shared" si="200"/>
        <v>0</v>
      </c>
      <c r="AB940" s="13">
        <f>Z940+AA940</f>
        <v>0</v>
      </c>
      <c r="AC940" s="2"/>
      <c r="AD940" s="2"/>
      <c r="AE940" s="4">
        <f t="shared" si="201"/>
        <v>0</v>
      </c>
      <c r="AF940" s="15">
        <f>AE940*0.1</f>
        <v>0</v>
      </c>
      <c r="AG940" s="22">
        <f>AE940+AF940</f>
        <v>0</v>
      </c>
      <c r="AH940" s="64">
        <f t="shared" si="208"/>
        <v>0</v>
      </c>
      <c r="AJ940">
        <f t="shared" si="209"/>
        <v>0</v>
      </c>
      <c r="AK940">
        <f>IF(W940&gt;0,2,IF(AB940&gt;0,2,IF(AG940&gt;0,2,0)))</f>
        <v>0</v>
      </c>
      <c r="AL940">
        <v>2</v>
      </c>
      <c r="AM940" s="64">
        <f>IF(W940&gt;0,VLOOKUP(B940,EnrollmentEthnicityFreeMealsSch!B:E,4,FALSE),0)/3</f>
        <v>0</v>
      </c>
    </row>
    <row r="941" spans="1:39" ht="15" customHeight="1">
      <c r="A941" t="str">
        <f>VLOOKUP(B941,'PUBLIC &amp; PRIVATE'!D:I,6,FALSE)</f>
        <v>4924</v>
      </c>
      <c r="B941" s="33" t="s">
        <v>920</v>
      </c>
      <c r="C941" s="2" t="str">
        <f>VLOOKUP(B941,'PUBLIC &amp; PRIVATE'!D:H,2,FALSE)</f>
        <v>1010 Bishop Blvd</v>
      </c>
      <c r="D941" s="2" t="str">
        <f>VLOOKUP(B941,'PUBLIC &amp; PRIVATE'!D:H,3,FALSE)</f>
        <v>Mitchell</v>
      </c>
      <c r="E941" s="2" t="str">
        <f>VLOOKUP(C941,'PUBLIC &amp; PRIVATE'!E:I,4,FALSE)</f>
        <v>47446-1080</v>
      </c>
      <c r="F941" s="2"/>
      <c r="G941" s="2"/>
      <c r="H941" s="2"/>
      <c r="I941" s="4">
        <f t="shared" si="202"/>
        <v>0</v>
      </c>
      <c r="J941" s="13">
        <f t="shared" si="203"/>
        <v>0</v>
      </c>
      <c r="K941" s="13">
        <f t="shared" si="204"/>
        <v>0</v>
      </c>
      <c r="L941" s="2"/>
      <c r="M941" s="2"/>
      <c r="N941" s="2"/>
      <c r="O941" s="4">
        <f t="shared" si="205"/>
        <v>0</v>
      </c>
      <c r="P941" s="13">
        <f t="shared" si="206"/>
        <v>0</v>
      </c>
      <c r="Q941" s="13">
        <f t="shared" si="207"/>
        <v>0</v>
      </c>
      <c r="R941" s="2">
        <v>127</v>
      </c>
      <c r="S941" s="2">
        <v>129</v>
      </c>
      <c r="T941" s="2">
        <v>111</v>
      </c>
      <c r="U941" s="4">
        <f t="shared" si="196"/>
        <v>367</v>
      </c>
      <c r="V941" s="13">
        <f t="shared" si="197"/>
        <v>36.700000000000003</v>
      </c>
      <c r="W941" s="13">
        <f t="shared" si="198"/>
        <v>403.7</v>
      </c>
      <c r="X941" s="2"/>
      <c r="Y941" s="2"/>
      <c r="Z941" s="4">
        <f t="shared" si="199"/>
        <v>0</v>
      </c>
      <c r="AA941" s="13">
        <f t="shared" si="200"/>
        <v>0</v>
      </c>
      <c r="AB941" s="13">
        <f>Z941+AA941</f>
        <v>0</v>
      </c>
      <c r="AC941" s="2"/>
      <c r="AD941" s="2"/>
      <c r="AE941" s="4">
        <f t="shared" si="201"/>
        <v>0</v>
      </c>
      <c r="AF941" s="15">
        <f>AE941*0.1</f>
        <v>0</v>
      </c>
      <c r="AG941" s="22">
        <f>AE941+AF941</f>
        <v>0</v>
      </c>
      <c r="AH941" s="64">
        <f t="shared" si="208"/>
        <v>0</v>
      </c>
      <c r="AJ941">
        <f t="shared" si="209"/>
        <v>0</v>
      </c>
      <c r="AK941">
        <f>IF(W941&gt;0,2,IF(AB941&gt;0,2,IF(AG941&gt;0,2,0)))</f>
        <v>2</v>
      </c>
      <c r="AL941">
        <v>2</v>
      </c>
      <c r="AM941" s="64">
        <f>IF(W941&gt;0,VLOOKUP(B941,EnrollmentEthnicityFreeMealsSch!B:E,4,FALSE),0)/3</f>
        <v>67</v>
      </c>
    </row>
    <row r="942" spans="1:39" ht="15" customHeight="1">
      <c r="A942" t="str">
        <f>VLOOKUP(B942,'PUBLIC &amp; PRIVATE'!D:I,6,FALSE)</f>
        <v>4925</v>
      </c>
      <c r="B942" s="33" t="s">
        <v>921</v>
      </c>
      <c r="C942" s="2" t="str">
        <f>VLOOKUP(B942,'PUBLIC &amp; PRIVATE'!D:H,2,FALSE)</f>
        <v>1000 Bishop Blvd</v>
      </c>
      <c r="D942" s="2" t="str">
        <f>VLOOKUP(B942,'PUBLIC &amp; PRIVATE'!D:H,3,FALSE)</f>
        <v>Mitchell</v>
      </c>
      <c r="E942" s="2" t="str">
        <f>VLOOKUP(C942,'PUBLIC &amp; PRIVATE'!E:I,4,FALSE)</f>
        <v>47446-1098</v>
      </c>
      <c r="F942" s="2"/>
      <c r="G942" s="2"/>
      <c r="H942" s="2"/>
      <c r="I942" s="4">
        <f t="shared" si="202"/>
        <v>0</v>
      </c>
      <c r="J942" s="13">
        <f t="shared" si="203"/>
        <v>0</v>
      </c>
      <c r="K942" s="13">
        <f t="shared" si="204"/>
        <v>0</v>
      </c>
      <c r="L942" s="2"/>
      <c r="M942" s="2"/>
      <c r="N942" s="2"/>
      <c r="O942" s="4">
        <f t="shared" si="205"/>
        <v>0</v>
      </c>
      <c r="P942" s="13">
        <f t="shared" si="206"/>
        <v>0</v>
      </c>
      <c r="Q942" s="13">
        <f t="shared" si="207"/>
        <v>0</v>
      </c>
      <c r="R942" s="2"/>
      <c r="S942" s="2"/>
      <c r="T942" s="2"/>
      <c r="U942" s="4">
        <f t="shared" si="196"/>
        <v>0</v>
      </c>
      <c r="V942" s="13">
        <f t="shared" si="197"/>
        <v>0</v>
      </c>
      <c r="W942" s="13">
        <f t="shared" si="198"/>
        <v>0</v>
      </c>
      <c r="X942" s="2">
        <v>123</v>
      </c>
      <c r="Y942" s="2">
        <v>136</v>
      </c>
      <c r="Z942" s="4">
        <f t="shared" si="199"/>
        <v>259</v>
      </c>
      <c r="AA942" s="13">
        <f t="shared" si="200"/>
        <v>25.900000000000002</v>
      </c>
      <c r="AB942" s="13">
        <f>Z942+AA942</f>
        <v>284.89999999999998</v>
      </c>
      <c r="AC942" s="2">
        <v>123</v>
      </c>
      <c r="AD942" s="2">
        <v>115</v>
      </c>
      <c r="AE942" s="4">
        <f t="shared" si="201"/>
        <v>238</v>
      </c>
      <c r="AF942" s="15">
        <f>AE942*0.1</f>
        <v>23.8</v>
      </c>
      <c r="AG942" s="22">
        <f>AE942+AF942</f>
        <v>261.8</v>
      </c>
      <c r="AH942" s="64">
        <f t="shared" si="208"/>
        <v>52.360000000000007</v>
      </c>
      <c r="AJ942">
        <f t="shared" si="209"/>
        <v>1</v>
      </c>
      <c r="AK942">
        <f>IF(W942&gt;0,2,IF(AB942&gt;0,2,IF(AG942&gt;0,2,0)))</f>
        <v>2</v>
      </c>
      <c r="AL942">
        <v>2</v>
      </c>
      <c r="AM942" s="64">
        <f>IF(W942&gt;0,VLOOKUP(B942,EnrollmentEthnicityFreeMealsSch!B:E,4,FALSE),0)/3</f>
        <v>0</v>
      </c>
    </row>
    <row r="943" spans="1:39" ht="15" customHeight="1">
      <c r="A943" t="str">
        <f>VLOOKUP(B943,'PUBLIC &amp; PRIVATE'!D:I,6,FALSE)</f>
        <v>5005</v>
      </c>
      <c r="B943" s="33" t="s">
        <v>922</v>
      </c>
      <c r="C943" s="2" t="str">
        <f>VLOOKUP(B943,'PUBLIC &amp; PRIVATE'!D:H,2,FALSE)</f>
        <v>610 Clyde St</v>
      </c>
      <c r="D943" s="2" t="str">
        <f>VLOOKUP(B943,'PUBLIC &amp; PRIVATE'!D:H,3,FALSE)</f>
        <v>Frankton</v>
      </c>
      <c r="E943" s="2" t="str">
        <f>VLOOKUP(C943,'PUBLIC &amp; PRIVATE'!E:I,4,FALSE)</f>
        <v>46044-9360</v>
      </c>
      <c r="F943" s="2"/>
      <c r="G943" s="2"/>
      <c r="H943" s="2"/>
      <c r="I943" s="4">
        <f t="shared" si="202"/>
        <v>0</v>
      </c>
      <c r="J943" s="13">
        <f t="shared" si="203"/>
        <v>0</v>
      </c>
      <c r="K943" s="13">
        <f t="shared" si="204"/>
        <v>0</v>
      </c>
      <c r="L943" s="2"/>
      <c r="M943" s="2"/>
      <c r="N943" s="2"/>
      <c r="O943" s="4">
        <f t="shared" si="205"/>
        <v>0</v>
      </c>
      <c r="P943" s="13">
        <f t="shared" si="206"/>
        <v>0</v>
      </c>
      <c r="Q943" s="13">
        <f t="shared" si="207"/>
        <v>0</v>
      </c>
      <c r="R943" s="2"/>
      <c r="S943" s="2">
        <v>106</v>
      </c>
      <c r="T943" s="2">
        <v>127</v>
      </c>
      <c r="U943" s="4">
        <f t="shared" si="196"/>
        <v>233</v>
      </c>
      <c r="V943" s="13">
        <f t="shared" si="197"/>
        <v>23.3</v>
      </c>
      <c r="W943" s="13">
        <f t="shared" si="198"/>
        <v>256.3</v>
      </c>
      <c r="X943" s="2">
        <v>130</v>
      </c>
      <c r="Y943" s="2">
        <v>117</v>
      </c>
      <c r="Z943" s="4">
        <f t="shared" si="199"/>
        <v>247</v>
      </c>
      <c r="AA943" s="13">
        <f t="shared" si="200"/>
        <v>24.700000000000003</v>
      </c>
      <c r="AB943" s="13">
        <f>Z943+AA943</f>
        <v>271.7</v>
      </c>
      <c r="AC943" s="2">
        <v>126</v>
      </c>
      <c r="AD943" s="2">
        <v>115</v>
      </c>
      <c r="AE943" s="4">
        <f t="shared" si="201"/>
        <v>241</v>
      </c>
      <c r="AF943" s="15">
        <f>AE943*0.1</f>
        <v>24.1</v>
      </c>
      <c r="AG943" s="22">
        <f>AE943+AF943</f>
        <v>265.10000000000002</v>
      </c>
      <c r="AH943" s="64">
        <f t="shared" si="208"/>
        <v>53.02000000000001</v>
      </c>
      <c r="AJ943">
        <f t="shared" si="209"/>
        <v>1</v>
      </c>
      <c r="AK943">
        <f>IF(W943&gt;0,2,IF(AB943&gt;0,2,IF(AG943&gt;0,2,0)))</f>
        <v>2</v>
      </c>
      <c r="AL943">
        <v>2</v>
      </c>
      <c r="AM943" s="64">
        <f>IF(W943&gt;0,VLOOKUP(B943,EnrollmentEthnicityFreeMealsSch!B:E,4,FALSE),0)/3</f>
        <v>103</v>
      </c>
    </row>
    <row r="944" spans="1:39" ht="15" customHeight="1">
      <c r="A944" t="str">
        <f>VLOOKUP(B944,'PUBLIC &amp; PRIVATE'!D:I,6,FALSE)</f>
        <v>5009</v>
      </c>
      <c r="B944" s="33" t="s">
        <v>923</v>
      </c>
      <c r="C944" s="2" t="str">
        <f>VLOOKUP(B944,'PUBLIC &amp; PRIVATE'!D:H,2,FALSE)</f>
        <v>1303 SR 128 W</v>
      </c>
      <c r="D944" s="2" t="str">
        <f>VLOOKUP(B944,'PUBLIC &amp; PRIVATE'!D:H,3,FALSE)</f>
        <v>Frankton</v>
      </c>
      <c r="E944" s="2" t="str">
        <f>VLOOKUP(C944,'PUBLIC &amp; PRIVATE'!E:I,4,FALSE)</f>
        <v>46044-9797</v>
      </c>
      <c r="F944" s="2">
        <v>99</v>
      </c>
      <c r="G944" s="2">
        <v>126</v>
      </c>
      <c r="H944" s="2">
        <v>111</v>
      </c>
      <c r="I944" s="4">
        <f t="shared" si="202"/>
        <v>336</v>
      </c>
      <c r="J944" s="13">
        <f t="shared" si="203"/>
        <v>33.6</v>
      </c>
      <c r="K944" s="13">
        <f t="shared" si="204"/>
        <v>369.6</v>
      </c>
      <c r="L944" s="2">
        <v>140</v>
      </c>
      <c r="M944" s="2">
        <v>114</v>
      </c>
      <c r="N944" s="2">
        <v>122</v>
      </c>
      <c r="O944" s="4">
        <f t="shared" si="205"/>
        <v>376</v>
      </c>
      <c r="P944" s="13">
        <f t="shared" si="206"/>
        <v>37.6</v>
      </c>
      <c r="Q944" s="13">
        <f t="shared" si="207"/>
        <v>413.6</v>
      </c>
      <c r="R944" s="2">
        <v>144</v>
      </c>
      <c r="S944" s="2"/>
      <c r="T944" s="2"/>
      <c r="U944" s="4">
        <f t="shared" si="196"/>
        <v>144</v>
      </c>
      <c r="V944" s="13">
        <f t="shared" si="197"/>
        <v>14.4</v>
      </c>
      <c r="W944" s="13">
        <f t="shared" si="198"/>
        <v>158.4</v>
      </c>
      <c r="X944" s="2"/>
      <c r="Y944" s="2"/>
      <c r="Z944" s="4">
        <f t="shared" si="199"/>
        <v>0</v>
      </c>
      <c r="AA944" s="13">
        <f t="shared" si="200"/>
        <v>0</v>
      </c>
      <c r="AB944" s="13">
        <f>Z944+AA944</f>
        <v>0</v>
      </c>
      <c r="AC944" s="2"/>
      <c r="AD944" s="2"/>
      <c r="AE944" s="4">
        <f t="shared" si="201"/>
        <v>0</v>
      </c>
      <c r="AF944" s="15">
        <f>AE944*0.1</f>
        <v>0</v>
      </c>
      <c r="AG944" s="22">
        <f>AE944+AF944</f>
        <v>0</v>
      </c>
      <c r="AH944" s="64">
        <f t="shared" si="208"/>
        <v>0</v>
      </c>
      <c r="AJ944">
        <f t="shared" si="209"/>
        <v>0</v>
      </c>
      <c r="AK944">
        <f>IF(W944&gt;0,2,IF(AB944&gt;0,2,IF(AG944&gt;0,2,0)))</f>
        <v>2</v>
      </c>
      <c r="AL944">
        <v>2</v>
      </c>
      <c r="AM944" s="64">
        <f>IF(W944&gt;0,VLOOKUP(B944,EnrollmentEthnicityFreeMealsSch!B:E,4,FALSE),0)/3</f>
        <v>148.33333333333334</v>
      </c>
    </row>
    <row r="945" spans="1:39" ht="15" customHeight="1">
      <c r="A945" t="str">
        <f>VLOOKUP(B945,'PUBLIC &amp; PRIVATE'!D:I,6,FALSE)</f>
        <v>5011</v>
      </c>
      <c r="B945" s="33" t="s">
        <v>924</v>
      </c>
      <c r="C945" s="2" t="str">
        <f>VLOOKUP(B945,'PUBLIC &amp; PRIVATE'!D:H,2,FALSE)</f>
        <v>1850 S 900 W</v>
      </c>
      <c r="D945" s="2" t="str">
        <f>VLOOKUP(B945,'PUBLIC &amp; PRIVATE'!D:H,3,FALSE)</f>
        <v>Lapel</v>
      </c>
      <c r="E945" s="2" t="str">
        <f>VLOOKUP(C945,'PUBLIC &amp; PRIVATE'!E:I,4,FALSE)</f>
        <v>46051-9660</v>
      </c>
      <c r="F945" s="2"/>
      <c r="G945" s="2"/>
      <c r="H945" s="2"/>
      <c r="I945" s="4">
        <f t="shared" si="202"/>
        <v>0</v>
      </c>
      <c r="J945" s="13">
        <f t="shared" si="203"/>
        <v>0</v>
      </c>
      <c r="K945" s="13">
        <f t="shared" si="204"/>
        <v>0</v>
      </c>
      <c r="L945" s="2"/>
      <c r="M945" s="2"/>
      <c r="N945" s="2"/>
      <c r="O945" s="4">
        <f t="shared" si="205"/>
        <v>0</v>
      </c>
      <c r="P945" s="13">
        <f t="shared" si="206"/>
        <v>0</v>
      </c>
      <c r="Q945" s="13">
        <f t="shared" si="207"/>
        <v>0</v>
      </c>
      <c r="R945" s="2"/>
      <c r="S945" s="2"/>
      <c r="T945" s="2"/>
      <c r="U945" s="4">
        <f t="shared" si="196"/>
        <v>0</v>
      </c>
      <c r="V945" s="13">
        <f t="shared" si="197"/>
        <v>0</v>
      </c>
      <c r="W945" s="13">
        <f t="shared" si="198"/>
        <v>0</v>
      </c>
      <c r="X945" s="2">
        <v>108</v>
      </c>
      <c r="Y945" s="2">
        <v>117</v>
      </c>
      <c r="Z945" s="4">
        <f t="shared" si="199"/>
        <v>225</v>
      </c>
      <c r="AA945" s="13">
        <f t="shared" si="200"/>
        <v>22.5</v>
      </c>
      <c r="AB945" s="13">
        <f>Z945+AA945</f>
        <v>247.5</v>
      </c>
      <c r="AC945" s="2">
        <v>112</v>
      </c>
      <c r="AD945" s="2">
        <v>125</v>
      </c>
      <c r="AE945" s="4">
        <f t="shared" si="201"/>
        <v>237</v>
      </c>
      <c r="AF945" s="15">
        <f>AE945*0.1</f>
        <v>23.700000000000003</v>
      </c>
      <c r="AG945" s="22">
        <f>AE945+AF945</f>
        <v>260.7</v>
      </c>
      <c r="AH945" s="64">
        <f t="shared" si="208"/>
        <v>52.14</v>
      </c>
      <c r="AJ945">
        <f t="shared" si="209"/>
        <v>1</v>
      </c>
      <c r="AK945">
        <f>IF(W945&gt;0,2,IF(AB945&gt;0,2,IF(AG945&gt;0,2,0)))</f>
        <v>2</v>
      </c>
      <c r="AL945">
        <v>2</v>
      </c>
      <c r="AM945" s="64">
        <f>IF(W945&gt;0,VLOOKUP(B945,EnrollmentEthnicityFreeMealsSch!B:E,4,FALSE),0)/3</f>
        <v>0</v>
      </c>
    </row>
    <row r="946" spans="1:39" ht="15" customHeight="1">
      <c r="A946" t="str">
        <f>VLOOKUP(B946,'PUBLIC &amp; PRIVATE'!D:I,6,FALSE)</f>
        <v>5012</v>
      </c>
      <c r="B946" s="33" t="s">
        <v>925</v>
      </c>
      <c r="C946" s="2" t="str">
        <f>VLOOKUP(B946,'PUBLIC &amp; PRIVATE'!D:H,2,FALSE)</f>
        <v>2883 S SR 13</v>
      </c>
      <c r="D946" s="2" t="str">
        <f>VLOOKUP(B946,'PUBLIC &amp; PRIVATE'!D:H,3,FALSE)</f>
        <v>Lapel</v>
      </c>
      <c r="E946" s="2" t="str">
        <f>VLOOKUP(C946,'PUBLIC &amp; PRIVATE'!E:I,4,FALSE)</f>
        <v>46051-9660</v>
      </c>
      <c r="F946" s="2"/>
      <c r="G946" s="2"/>
      <c r="H946" s="2"/>
      <c r="I946" s="4">
        <f t="shared" si="202"/>
        <v>0</v>
      </c>
      <c r="J946" s="13">
        <f t="shared" si="203"/>
        <v>0</v>
      </c>
      <c r="K946" s="13">
        <f t="shared" si="204"/>
        <v>0</v>
      </c>
      <c r="L946" s="2"/>
      <c r="M946" s="2"/>
      <c r="N946" s="2"/>
      <c r="O946" s="4">
        <f t="shared" si="205"/>
        <v>0</v>
      </c>
      <c r="P946" s="13">
        <f t="shared" si="206"/>
        <v>0</v>
      </c>
      <c r="Q946" s="13">
        <f t="shared" si="207"/>
        <v>0</v>
      </c>
      <c r="R946" s="2">
        <v>111</v>
      </c>
      <c r="S946" s="2">
        <v>116</v>
      </c>
      <c r="T946" s="2">
        <v>121</v>
      </c>
      <c r="U946" s="4">
        <f t="shared" si="196"/>
        <v>348</v>
      </c>
      <c r="V946" s="13">
        <f t="shared" si="197"/>
        <v>34.800000000000004</v>
      </c>
      <c r="W946" s="13">
        <f t="shared" si="198"/>
        <v>382.8</v>
      </c>
      <c r="X946" s="2"/>
      <c r="Y946" s="2"/>
      <c r="Z946" s="4">
        <f t="shared" si="199"/>
        <v>0</v>
      </c>
      <c r="AA946" s="13">
        <f t="shared" si="200"/>
        <v>0</v>
      </c>
      <c r="AB946" s="13">
        <f>Z946+AA946</f>
        <v>0</v>
      </c>
      <c r="AC946" s="2"/>
      <c r="AD946" s="2"/>
      <c r="AE946" s="4">
        <f t="shared" si="201"/>
        <v>0</v>
      </c>
      <c r="AF946" s="15">
        <f>AE946*0.1</f>
        <v>0</v>
      </c>
      <c r="AG946" s="22">
        <f>AE946+AF946</f>
        <v>0</v>
      </c>
      <c r="AH946" s="64">
        <f t="shared" si="208"/>
        <v>0</v>
      </c>
      <c r="AJ946">
        <f t="shared" si="209"/>
        <v>0</v>
      </c>
      <c r="AK946">
        <f>IF(W946&gt;0,2,IF(AB946&gt;0,2,IF(AG946&gt;0,2,0)))</f>
        <v>2</v>
      </c>
      <c r="AL946">
        <v>2</v>
      </c>
      <c r="AM946" s="64">
        <f>IF(W946&gt;0,VLOOKUP(B946,EnrollmentEthnicityFreeMealsSch!B:E,4,FALSE),0)/3</f>
        <v>33</v>
      </c>
    </row>
    <row r="947" spans="1:39" ht="15" customHeight="1">
      <c r="A947" t="str">
        <f>VLOOKUP(B947,'PUBLIC &amp; PRIVATE'!D:I,6,FALSE)</f>
        <v>5025</v>
      </c>
      <c r="B947" s="33" t="s">
        <v>926</v>
      </c>
      <c r="C947" s="2" t="str">
        <f>VLOOKUP(B947,'PUBLIC &amp; PRIVATE'!D:H,2,FALSE)</f>
        <v>2865 S SR 13</v>
      </c>
      <c r="D947" s="2" t="str">
        <f>VLOOKUP(B947,'PUBLIC &amp; PRIVATE'!D:H,3,FALSE)</f>
        <v>Lapel</v>
      </c>
      <c r="E947" s="2" t="str">
        <f>VLOOKUP(C947,'PUBLIC &amp; PRIVATE'!E:I,4,FALSE)</f>
        <v>46051-9660</v>
      </c>
      <c r="F947" s="2">
        <v>110</v>
      </c>
      <c r="G947" s="2">
        <v>116</v>
      </c>
      <c r="H947" s="2">
        <v>109</v>
      </c>
      <c r="I947" s="4">
        <f t="shared" si="202"/>
        <v>335</v>
      </c>
      <c r="J947" s="13">
        <f t="shared" si="203"/>
        <v>33.5</v>
      </c>
      <c r="K947" s="13">
        <f t="shared" si="204"/>
        <v>368.5</v>
      </c>
      <c r="L947" s="2">
        <v>110</v>
      </c>
      <c r="M947" s="2">
        <v>107</v>
      </c>
      <c r="N947" s="2">
        <v>96</v>
      </c>
      <c r="O947" s="4">
        <f t="shared" si="205"/>
        <v>313</v>
      </c>
      <c r="P947" s="13">
        <f t="shared" si="206"/>
        <v>31.3</v>
      </c>
      <c r="Q947" s="13">
        <f t="shared" si="207"/>
        <v>344.3</v>
      </c>
      <c r="R947" s="2"/>
      <c r="S947" s="2"/>
      <c r="T947" s="2"/>
      <c r="U947" s="4">
        <f t="shared" si="196"/>
        <v>0</v>
      </c>
      <c r="V947" s="13">
        <f t="shared" si="197"/>
        <v>0</v>
      </c>
      <c r="W947" s="13">
        <f t="shared" si="198"/>
        <v>0</v>
      </c>
      <c r="X947" s="2"/>
      <c r="Y947" s="2"/>
      <c r="Z947" s="4">
        <f t="shared" si="199"/>
        <v>0</v>
      </c>
      <c r="AA947" s="13">
        <f t="shared" si="200"/>
        <v>0</v>
      </c>
      <c r="AB947" s="13">
        <f>Z947+AA947</f>
        <v>0</v>
      </c>
      <c r="AC947" s="2"/>
      <c r="AD947" s="2"/>
      <c r="AE947" s="4">
        <f t="shared" si="201"/>
        <v>0</v>
      </c>
      <c r="AF947" s="15">
        <f>AE947*0.1</f>
        <v>0</v>
      </c>
      <c r="AG947" s="22">
        <f>AE947+AF947</f>
        <v>0</v>
      </c>
      <c r="AH947" s="64">
        <f t="shared" si="208"/>
        <v>0</v>
      </c>
      <c r="AJ947">
        <f t="shared" si="209"/>
        <v>0</v>
      </c>
      <c r="AK947">
        <f>IF(W947&gt;0,2,IF(AB947&gt;0,2,IF(AG947&gt;0,2,0)))</f>
        <v>0</v>
      </c>
      <c r="AL947">
        <v>2</v>
      </c>
      <c r="AM947" s="64">
        <f>IF(W947&gt;0,VLOOKUP(B947,EnrollmentEthnicityFreeMealsSch!B:E,4,FALSE),0)/3</f>
        <v>0</v>
      </c>
    </row>
    <row r="948" spans="1:39" ht="15" customHeight="1">
      <c r="A948" t="str">
        <f>VLOOKUP(B948,'PUBLIC &amp; PRIVATE'!D:I,6,FALSE)</f>
        <v>3287</v>
      </c>
      <c r="B948" s="33" t="s">
        <v>671</v>
      </c>
      <c r="C948" s="2" t="str">
        <f>VLOOKUP(B948,'PUBLIC &amp; PRIVATE'!D:H,2,FALSE)</f>
        <v>705 E Tallman St</v>
      </c>
      <c r="D948" s="2" t="str">
        <f>VLOOKUP(B948,'PUBLIC &amp; PRIVATE'!D:H,3,FALSE)</f>
        <v>Portland</v>
      </c>
      <c r="E948" s="2" t="str">
        <f>VLOOKUP(C948,'PUBLIC &amp; PRIVATE'!E:I,4,FALSE)</f>
        <v>47371-2099</v>
      </c>
      <c r="F948" s="2">
        <v>97</v>
      </c>
      <c r="G948" s="2">
        <v>116</v>
      </c>
      <c r="H948" s="2">
        <v>105</v>
      </c>
      <c r="I948" s="4">
        <f t="shared" si="202"/>
        <v>318</v>
      </c>
      <c r="J948" s="13">
        <f t="shared" si="203"/>
        <v>31.8</v>
      </c>
      <c r="K948" s="13">
        <f t="shared" si="204"/>
        <v>349.8</v>
      </c>
      <c r="L948" s="2">
        <v>109</v>
      </c>
      <c r="M948" s="2">
        <v>103</v>
      </c>
      <c r="N948" s="2">
        <v>127</v>
      </c>
      <c r="O948" s="4">
        <f t="shared" si="205"/>
        <v>339</v>
      </c>
      <c r="P948" s="13">
        <f t="shared" si="206"/>
        <v>33.9</v>
      </c>
      <c r="Q948" s="13">
        <f t="shared" si="207"/>
        <v>372.9</v>
      </c>
      <c r="R948" s="2">
        <v>121</v>
      </c>
      <c r="S948" s="2"/>
      <c r="T948" s="2"/>
      <c r="U948" s="4">
        <f t="shared" si="196"/>
        <v>121</v>
      </c>
      <c r="V948" s="13">
        <f t="shared" si="197"/>
        <v>12.100000000000001</v>
      </c>
      <c r="W948" s="13">
        <f t="shared" si="198"/>
        <v>133.1</v>
      </c>
      <c r="X948" s="2"/>
      <c r="Y948" s="2"/>
      <c r="Z948" s="4">
        <f t="shared" si="199"/>
        <v>0</v>
      </c>
      <c r="AA948" s="13">
        <f t="shared" si="200"/>
        <v>0</v>
      </c>
      <c r="AB948" s="13">
        <f>Z948+AA948</f>
        <v>0</v>
      </c>
      <c r="AC948" s="2"/>
      <c r="AD948" s="2"/>
      <c r="AE948" s="4">
        <f t="shared" si="201"/>
        <v>0</v>
      </c>
      <c r="AF948" s="15">
        <f>AE948*0.1</f>
        <v>0</v>
      </c>
      <c r="AG948" s="22">
        <f>AE948+AF948</f>
        <v>0</v>
      </c>
      <c r="AH948" s="64">
        <f t="shared" si="208"/>
        <v>0</v>
      </c>
      <c r="AJ948">
        <f t="shared" si="209"/>
        <v>0</v>
      </c>
      <c r="AK948">
        <f>IF(W948&gt;0,2,IF(AB948&gt;0,2,IF(AG948&gt;0,2,0)))</f>
        <v>2</v>
      </c>
      <c r="AL948">
        <v>2</v>
      </c>
      <c r="AM948" s="64">
        <f>IF(W948&gt;0,VLOOKUP(B948,EnrollmentEthnicityFreeMealsSch!B:E,4,FALSE),0)/3</f>
        <v>60</v>
      </c>
    </row>
    <row r="949" spans="1:39" ht="15" customHeight="1">
      <c r="A949" t="str">
        <f>VLOOKUP(B949,'PUBLIC &amp; PRIVATE'!D:I,6,FALSE)</f>
        <v>5053</v>
      </c>
      <c r="B949" s="33" t="s">
        <v>927</v>
      </c>
      <c r="C949" s="2" t="str">
        <f>VLOOKUP(B949,'PUBLIC &amp; PRIVATE'!D:H,2,FALSE)</f>
        <v>One Arabian Dr</v>
      </c>
      <c r="D949" s="2" t="str">
        <f>VLOOKUP(B949,'PUBLIC &amp; PRIVATE'!D:H,3,FALSE)</f>
        <v>Pendleton</v>
      </c>
      <c r="E949" s="2" t="str">
        <f>VLOOKUP(C949,'PUBLIC &amp; PRIVATE'!E:I,4,FALSE)</f>
        <v>46064-9003</v>
      </c>
      <c r="F949" s="2"/>
      <c r="G949" s="2"/>
      <c r="H949" s="2"/>
      <c r="I949" s="4">
        <f t="shared" si="202"/>
        <v>0</v>
      </c>
      <c r="J949" s="13">
        <f t="shared" si="203"/>
        <v>0</v>
      </c>
      <c r="K949" s="13">
        <f t="shared" si="204"/>
        <v>0</v>
      </c>
      <c r="L949" s="2"/>
      <c r="M949" s="2"/>
      <c r="N949" s="2"/>
      <c r="O949" s="4">
        <f t="shared" si="205"/>
        <v>0</v>
      </c>
      <c r="P949" s="13">
        <f t="shared" si="206"/>
        <v>0</v>
      </c>
      <c r="Q949" s="13">
        <f t="shared" si="207"/>
        <v>0</v>
      </c>
      <c r="R949" s="2"/>
      <c r="S949" s="2"/>
      <c r="T949" s="2"/>
      <c r="U949" s="4">
        <f t="shared" si="196"/>
        <v>0</v>
      </c>
      <c r="V949" s="13">
        <f t="shared" si="197"/>
        <v>0</v>
      </c>
      <c r="W949" s="13">
        <f t="shared" si="198"/>
        <v>0</v>
      </c>
      <c r="X949" s="2">
        <v>387</v>
      </c>
      <c r="Y949" s="2">
        <v>339</v>
      </c>
      <c r="Z949" s="4">
        <f t="shared" si="199"/>
        <v>726</v>
      </c>
      <c r="AA949" s="13">
        <f t="shared" si="200"/>
        <v>72.600000000000009</v>
      </c>
      <c r="AB949" s="13">
        <f>Z949+AA949</f>
        <v>798.6</v>
      </c>
      <c r="AC949" s="2">
        <v>353</v>
      </c>
      <c r="AD949" s="2">
        <v>372</v>
      </c>
      <c r="AE949" s="4">
        <f t="shared" si="201"/>
        <v>725</v>
      </c>
      <c r="AF949" s="15">
        <f>AE949*0.1</f>
        <v>72.5</v>
      </c>
      <c r="AG949" s="22">
        <f>AE949+AF949</f>
        <v>797.5</v>
      </c>
      <c r="AH949" s="64">
        <f t="shared" si="208"/>
        <v>159.5</v>
      </c>
      <c r="AJ949">
        <f t="shared" si="209"/>
        <v>1</v>
      </c>
      <c r="AK949">
        <f>IF(W949&gt;0,2,IF(AB949&gt;0,2,IF(AG949&gt;0,2,0)))</f>
        <v>2</v>
      </c>
      <c r="AL949">
        <v>2</v>
      </c>
      <c r="AM949" s="64">
        <f>IF(W949&gt;0,VLOOKUP(B949,EnrollmentEthnicityFreeMealsSch!B:E,4,FALSE),0)/3</f>
        <v>0</v>
      </c>
    </row>
    <row r="950" spans="1:39" ht="15" customHeight="1">
      <c r="A950" t="str">
        <f>VLOOKUP(B950,'PUBLIC &amp; PRIVATE'!D:I,6,FALSE)</f>
        <v>5057</v>
      </c>
      <c r="B950" s="33" t="s">
        <v>928</v>
      </c>
      <c r="C950" s="2" t="str">
        <f>VLOOKUP(B950,'PUBLIC &amp; PRIVATE'!D:H,2,FALSE)</f>
        <v>7450 S 300 W</v>
      </c>
      <c r="D950" s="2" t="str">
        <f>VLOOKUP(B950,'PUBLIC &amp; PRIVATE'!D:H,3,FALSE)</f>
        <v>Pendleton</v>
      </c>
      <c r="E950" s="2" t="str">
        <f>VLOOKUP(C950,'PUBLIC &amp; PRIVATE'!E:I,4,FALSE)</f>
        <v>46064</v>
      </c>
      <c r="F950" s="2"/>
      <c r="G950" s="2"/>
      <c r="H950" s="2"/>
      <c r="I950" s="4">
        <f t="shared" si="202"/>
        <v>0</v>
      </c>
      <c r="J950" s="13">
        <f t="shared" si="203"/>
        <v>0</v>
      </c>
      <c r="K950" s="13">
        <f t="shared" si="204"/>
        <v>0</v>
      </c>
      <c r="L950" s="2"/>
      <c r="M950" s="2"/>
      <c r="N950" s="2"/>
      <c r="O950" s="4">
        <f t="shared" si="205"/>
        <v>0</v>
      </c>
      <c r="P950" s="13">
        <f t="shared" si="206"/>
        <v>0</v>
      </c>
      <c r="Q950" s="13">
        <f t="shared" si="207"/>
        <v>0</v>
      </c>
      <c r="R950" s="2"/>
      <c r="S950" s="2">
        <v>334</v>
      </c>
      <c r="T950" s="2">
        <v>354</v>
      </c>
      <c r="U950" s="4">
        <f t="shared" si="196"/>
        <v>688</v>
      </c>
      <c r="V950" s="13">
        <f t="shared" si="197"/>
        <v>68.8</v>
      </c>
      <c r="W950" s="13">
        <f t="shared" si="198"/>
        <v>756.8</v>
      </c>
      <c r="X950" s="2"/>
      <c r="Y950" s="2"/>
      <c r="Z950" s="4">
        <f t="shared" si="199"/>
        <v>0</v>
      </c>
      <c r="AA950" s="13">
        <f t="shared" si="200"/>
        <v>0</v>
      </c>
      <c r="AB950" s="13">
        <f>Z950+AA950</f>
        <v>0</v>
      </c>
      <c r="AC950" s="2"/>
      <c r="AD950" s="2"/>
      <c r="AE950" s="4">
        <f t="shared" si="201"/>
        <v>0</v>
      </c>
      <c r="AF950" s="15">
        <f>AE950*0.1</f>
        <v>0</v>
      </c>
      <c r="AG950" s="22">
        <f>AE950+AF950</f>
        <v>0</v>
      </c>
      <c r="AH950" s="64">
        <f t="shared" si="208"/>
        <v>0</v>
      </c>
      <c r="AJ950">
        <f t="shared" si="209"/>
        <v>0</v>
      </c>
      <c r="AK950">
        <f>IF(W950&gt;0,2,IF(AB950&gt;0,2,IF(AG950&gt;0,2,0)))</f>
        <v>2</v>
      </c>
      <c r="AL950">
        <v>2</v>
      </c>
      <c r="AM950" s="64">
        <f>IF(W950&gt;0,VLOOKUP(B950,EnrollmentEthnicityFreeMealsSch!B:E,4,FALSE),0)/3</f>
        <v>70.666666666666671</v>
      </c>
    </row>
    <row r="951" spans="1:39" ht="15" customHeight="1">
      <c r="A951" t="str">
        <f>VLOOKUP(B951,'PUBLIC &amp; PRIVATE'!D:I,6,FALSE)</f>
        <v>5061</v>
      </c>
      <c r="B951" s="33" t="s">
        <v>929</v>
      </c>
      <c r="C951" s="2" t="str">
        <f>VLOOKUP(B951,'PUBLIC &amp; PRIVATE'!D:H,2,FALSE)</f>
        <v>327 S East St</v>
      </c>
      <c r="D951" s="2" t="str">
        <f>VLOOKUP(B951,'PUBLIC &amp; PRIVATE'!D:H,3,FALSE)</f>
        <v>Pendleton</v>
      </c>
      <c r="E951" s="2" t="str">
        <f>VLOOKUP(C951,'PUBLIC &amp; PRIVATE'!E:I,4,FALSE)</f>
        <v>46064-1213</v>
      </c>
      <c r="F951" s="2">
        <v>114</v>
      </c>
      <c r="G951" s="2">
        <v>104</v>
      </c>
      <c r="H951" s="2">
        <v>126</v>
      </c>
      <c r="I951" s="4">
        <f t="shared" si="202"/>
        <v>344</v>
      </c>
      <c r="J951" s="13">
        <f t="shared" si="203"/>
        <v>34.4</v>
      </c>
      <c r="K951" s="13">
        <f t="shared" si="204"/>
        <v>378.4</v>
      </c>
      <c r="L951" s="2">
        <v>95</v>
      </c>
      <c r="M951" s="2">
        <v>124</v>
      </c>
      <c r="N951" s="2">
        <v>131</v>
      </c>
      <c r="O951" s="4">
        <f t="shared" si="205"/>
        <v>350</v>
      </c>
      <c r="P951" s="13">
        <f t="shared" si="206"/>
        <v>35</v>
      </c>
      <c r="Q951" s="13">
        <f t="shared" si="207"/>
        <v>385</v>
      </c>
      <c r="R951" s="2">
        <v>137</v>
      </c>
      <c r="S951" s="2"/>
      <c r="T951" s="2"/>
      <c r="U951" s="4">
        <f t="shared" si="196"/>
        <v>137</v>
      </c>
      <c r="V951" s="13">
        <f t="shared" si="197"/>
        <v>13.700000000000001</v>
      </c>
      <c r="W951" s="13">
        <f t="shared" si="198"/>
        <v>150.69999999999999</v>
      </c>
      <c r="X951" s="2"/>
      <c r="Y951" s="2"/>
      <c r="Z951" s="4">
        <f t="shared" si="199"/>
        <v>0</v>
      </c>
      <c r="AA951" s="13">
        <f t="shared" si="200"/>
        <v>0</v>
      </c>
      <c r="AB951" s="13">
        <f>Z951+AA951</f>
        <v>0</v>
      </c>
      <c r="AC951" s="2"/>
      <c r="AD951" s="2"/>
      <c r="AE951" s="4">
        <f t="shared" si="201"/>
        <v>0</v>
      </c>
      <c r="AF951" s="15">
        <f>AE951*0.1</f>
        <v>0</v>
      </c>
      <c r="AG951" s="22">
        <f>AE951+AF951</f>
        <v>0</v>
      </c>
      <c r="AH951" s="64">
        <f t="shared" si="208"/>
        <v>0</v>
      </c>
      <c r="AJ951">
        <f t="shared" si="209"/>
        <v>0</v>
      </c>
      <c r="AK951">
        <f>IF(W951&gt;0,2,IF(AB951&gt;0,2,IF(AG951&gt;0,2,0)))</f>
        <v>2</v>
      </c>
      <c r="AL951">
        <v>2</v>
      </c>
      <c r="AM951" s="64">
        <f>IF(W951&gt;0,VLOOKUP(B951,EnrollmentEthnicityFreeMealsSch!B:E,4,FALSE),0)/3</f>
        <v>85</v>
      </c>
    </row>
    <row r="952" spans="1:39" ht="15" customHeight="1">
      <c r="A952" t="str">
        <f>VLOOKUP(B952,'PUBLIC &amp; PRIVATE'!D:I,6,FALSE)</f>
        <v>5064</v>
      </c>
      <c r="B952" s="33" t="s">
        <v>930</v>
      </c>
      <c r="C952" s="2" t="str">
        <f>VLOOKUP(B952,'PUBLIC &amp; PRIVATE'!D:H,2,FALSE)</f>
        <v>8537 S CR 650 W</v>
      </c>
      <c r="D952" s="2" t="str">
        <f>VLOOKUP(B952,'PUBLIC &amp; PRIVATE'!D:H,3,FALSE)</f>
        <v>Pendleton</v>
      </c>
      <c r="E952" s="2" t="str">
        <f>VLOOKUP(C952,'PUBLIC &amp; PRIVATE'!E:I,4,FALSE)</f>
        <v>46064-0000</v>
      </c>
      <c r="F952" s="2">
        <v>110</v>
      </c>
      <c r="G952" s="2">
        <v>98</v>
      </c>
      <c r="H952" s="2">
        <v>120</v>
      </c>
      <c r="I952" s="4">
        <f t="shared" si="202"/>
        <v>328</v>
      </c>
      <c r="J952" s="13">
        <f t="shared" si="203"/>
        <v>32.800000000000004</v>
      </c>
      <c r="K952" s="13">
        <f t="shared" si="204"/>
        <v>360.8</v>
      </c>
      <c r="L952" s="2">
        <v>97</v>
      </c>
      <c r="M952" s="2">
        <v>89</v>
      </c>
      <c r="N952" s="2">
        <v>105</v>
      </c>
      <c r="O952" s="4">
        <f t="shared" si="205"/>
        <v>291</v>
      </c>
      <c r="P952" s="13">
        <f t="shared" si="206"/>
        <v>29.1</v>
      </c>
      <c r="Q952" s="13">
        <f t="shared" si="207"/>
        <v>320.10000000000002</v>
      </c>
      <c r="R952" s="2">
        <v>92</v>
      </c>
      <c r="S952" s="2"/>
      <c r="T952" s="2"/>
      <c r="U952" s="4">
        <f t="shared" si="196"/>
        <v>92</v>
      </c>
      <c r="V952" s="13">
        <f t="shared" si="197"/>
        <v>9.2000000000000011</v>
      </c>
      <c r="W952" s="13">
        <f t="shared" si="198"/>
        <v>101.2</v>
      </c>
      <c r="X952" s="2"/>
      <c r="Y952" s="2"/>
      <c r="Z952" s="4">
        <f t="shared" si="199"/>
        <v>0</v>
      </c>
      <c r="AA952" s="13">
        <f t="shared" si="200"/>
        <v>0</v>
      </c>
      <c r="AB952" s="13">
        <f>Z952+AA952</f>
        <v>0</v>
      </c>
      <c r="AC952" s="2"/>
      <c r="AD952" s="2"/>
      <c r="AE952" s="4">
        <f t="shared" si="201"/>
        <v>0</v>
      </c>
      <c r="AF952" s="15">
        <f>AE952*0.1</f>
        <v>0</v>
      </c>
      <c r="AG952" s="22">
        <f>AE952+AF952</f>
        <v>0</v>
      </c>
      <c r="AH952" s="64">
        <f t="shared" si="208"/>
        <v>0</v>
      </c>
      <c r="AJ952">
        <f t="shared" si="209"/>
        <v>0</v>
      </c>
      <c r="AK952">
        <f>IF(W952&gt;0,2,IF(AB952&gt;0,2,IF(AG952&gt;0,2,0)))</f>
        <v>2</v>
      </c>
      <c r="AL952">
        <v>2</v>
      </c>
      <c r="AM952" s="64">
        <f>IF(W952&gt;0,VLOOKUP(B952,EnrollmentEthnicityFreeMealsSch!B:E,4,FALSE),0)/3</f>
        <v>81</v>
      </c>
    </row>
    <row r="953" spans="1:39" ht="15" customHeight="1">
      <c r="A953" t="str">
        <f>VLOOKUP(B953,'PUBLIC &amp; PRIVATE'!D:I,6,FALSE)</f>
        <v>5041</v>
      </c>
      <c r="B953" s="33" t="s">
        <v>931</v>
      </c>
      <c r="C953" s="2" t="str">
        <f>VLOOKUP(B953,'PUBLIC &amp; PRIVATE'!D:H,2,FALSE)</f>
        <v>1 Burden Ct</v>
      </c>
      <c r="D953" s="2" t="str">
        <f>VLOOKUP(B953,'PUBLIC &amp; PRIVATE'!D:H,3,FALSE)</f>
        <v>Alexandria</v>
      </c>
      <c r="E953" s="2" t="str">
        <f>VLOOKUP(C953,'PUBLIC &amp; PRIVATE'!E:I,4,FALSE)</f>
        <v>46001-2699</v>
      </c>
      <c r="F953" s="2"/>
      <c r="G953" s="2"/>
      <c r="H953" s="2"/>
      <c r="I953" s="4">
        <f t="shared" si="202"/>
        <v>0</v>
      </c>
      <c r="J953" s="13">
        <f t="shared" si="203"/>
        <v>0</v>
      </c>
      <c r="K953" s="13">
        <f t="shared" si="204"/>
        <v>0</v>
      </c>
      <c r="L953" s="2"/>
      <c r="M953" s="2"/>
      <c r="N953" s="2"/>
      <c r="O953" s="4">
        <f t="shared" si="205"/>
        <v>0</v>
      </c>
      <c r="P953" s="13">
        <f t="shared" si="206"/>
        <v>0</v>
      </c>
      <c r="Q953" s="13">
        <f t="shared" si="207"/>
        <v>0</v>
      </c>
      <c r="R953" s="2"/>
      <c r="S953" s="2">
        <v>115</v>
      </c>
      <c r="T953" s="2">
        <v>113</v>
      </c>
      <c r="U953" s="4">
        <f t="shared" si="196"/>
        <v>228</v>
      </c>
      <c r="V953" s="13">
        <f t="shared" si="197"/>
        <v>22.8</v>
      </c>
      <c r="W953" s="13">
        <f t="shared" si="198"/>
        <v>250.8</v>
      </c>
      <c r="X953" s="2">
        <v>128</v>
      </c>
      <c r="Y953" s="2">
        <v>121</v>
      </c>
      <c r="Z953" s="4">
        <f t="shared" si="199"/>
        <v>249</v>
      </c>
      <c r="AA953" s="13">
        <f t="shared" si="200"/>
        <v>24.900000000000002</v>
      </c>
      <c r="AB953" s="13">
        <f>Z953+AA953</f>
        <v>273.89999999999998</v>
      </c>
      <c r="AC953" s="2">
        <v>100</v>
      </c>
      <c r="AD953" s="2">
        <v>130</v>
      </c>
      <c r="AE953" s="4">
        <f t="shared" si="201"/>
        <v>230</v>
      </c>
      <c r="AF953" s="15">
        <f>AE953*0.1</f>
        <v>23</v>
      </c>
      <c r="AG953" s="22">
        <f>AE953+AF953</f>
        <v>253</v>
      </c>
      <c r="AH953" s="64">
        <f t="shared" si="208"/>
        <v>50.6</v>
      </c>
      <c r="AJ953">
        <f t="shared" si="209"/>
        <v>1</v>
      </c>
      <c r="AK953">
        <f>IF(W953&gt;0,2,IF(AB953&gt;0,2,IF(AG953&gt;0,2,0)))</f>
        <v>2</v>
      </c>
      <c r="AL953">
        <v>2</v>
      </c>
      <c r="AM953" s="64">
        <f>IF(W953&gt;0,VLOOKUP(B953,EnrollmentEthnicityFreeMealsSch!B:E,4,FALSE),0)/3</f>
        <v>109</v>
      </c>
    </row>
    <row r="954" spans="1:39" ht="15" customHeight="1">
      <c r="A954" t="str">
        <f>VLOOKUP(B954,'PUBLIC &amp; PRIVATE'!D:I,6,FALSE)</f>
        <v>5065</v>
      </c>
      <c r="B954" s="33" t="s">
        <v>932</v>
      </c>
      <c r="C954" s="2" t="str">
        <f>VLOOKUP(B954,'PUBLIC &amp; PRIVATE'!D:H,2,FALSE)</f>
        <v>308 W 11th St</v>
      </c>
      <c r="D954" s="2" t="str">
        <f>VLOOKUP(B954,'PUBLIC &amp; PRIVATE'!D:H,3,FALSE)</f>
        <v>Alexandria</v>
      </c>
      <c r="E954" s="2" t="str">
        <f>VLOOKUP(C954,'PUBLIC &amp; PRIVATE'!E:I,4,FALSE)</f>
        <v>46001-2897</v>
      </c>
      <c r="F954" s="2"/>
      <c r="G954" s="2"/>
      <c r="H954" s="2"/>
      <c r="I954" s="4">
        <f t="shared" si="202"/>
        <v>0</v>
      </c>
      <c r="J954" s="13">
        <f t="shared" si="203"/>
        <v>0</v>
      </c>
      <c r="K954" s="13">
        <f t="shared" si="204"/>
        <v>0</v>
      </c>
      <c r="L954" s="2">
        <v>125</v>
      </c>
      <c r="M954" s="2">
        <v>105</v>
      </c>
      <c r="N954" s="2">
        <v>100</v>
      </c>
      <c r="O954" s="4">
        <f t="shared" si="205"/>
        <v>330</v>
      </c>
      <c r="P954" s="13">
        <f t="shared" si="206"/>
        <v>33</v>
      </c>
      <c r="Q954" s="13">
        <f t="shared" si="207"/>
        <v>363</v>
      </c>
      <c r="R954" s="2">
        <v>124</v>
      </c>
      <c r="S954" s="2"/>
      <c r="T954" s="2"/>
      <c r="U954" s="4">
        <f t="shared" si="196"/>
        <v>124</v>
      </c>
      <c r="V954" s="13">
        <f t="shared" si="197"/>
        <v>12.4</v>
      </c>
      <c r="W954" s="13">
        <f t="shared" si="198"/>
        <v>136.4</v>
      </c>
      <c r="X954" s="2"/>
      <c r="Y954" s="2"/>
      <c r="Z954" s="4">
        <f t="shared" si="199"/>
        <v>0</v>
      </c>
      <c r="AA954" s="13">
        <f t="shared" si="200"/>
        <v>0</v>
      </c>
      <c r="AB954" s="13">
        <f>Z954+AA954</f>
        <v>0</v>
      </c>
      <c r="AC954" s="2"/>
      <c r="AD954" s="2"/>
      <c r="AE954" s="4">
        <f t="shared" si="201"/>
        <v>0</v>
      </c>
      <c r="AF954" s="15">
        <f>AE954*0.1</f>
        <v>0</v>
      </c>
      <c r="AG954" s="22">
        <f>AE954+AF954</f>
        <v>0</v>
      </c>
      <c r="AH954" s="64">
        <f t="shared" si="208"/>
        <v>0</v>
      </c>
      <c r="AJ954">
        <f t="shared" si="209"/>
        <v>0</v>
      </c>
      <c r="AK954">
        <f>IF(W954&gt;0,2,IF(AB954&gt;0,2,IF(AG954&gt;0,2,0)))</f>
        <v>2</v>
      </c>
      <c r="AL954">
        <v>2</v>
      </c>
      <c r="AM954" s="64">
        <f>IF(W954&gt;0,VLOOKUP(B954,EnrollmentEthnicityFreeMealsSch!B:E,4,FALSE),0)/3</f>
        <v>86</v>
      </c>
    </row>
    <row r="955" spans="1:39" ht="15" customHeight="1">
      <c r="A955" t="str">
        <f>VLOOKUP(B955,'PUBLIC &amp; PRIVATE'!D:I,6,FALSE)</f>
        <v>5069</v>
      </c>
      <c r="B955" s="33" t="s">
        <v>933</v>
      </c>
      <c r="C955" s="2" t="str">
        <f>VLOOKUP(B955,'PUBLIC &amp; PRIVATE'!D:H,2,FALSE)</f>
        <v>800 N Central</v>
      </c>
      <c r="D955" s="2" t="str">
        <f>VLOOKUP(B955,'PUBLIC &amp; PRIVATE'!D:H,3,FALSE)</f>
        <v>Alexandria</v>
      </c>
      <c r="E955" s="2" t="str">
        <f>VLOOKUP(C955,'PUBLIC &amp; PRIVATE'!E:I,4,FALSE)</f>
        <v>46001-9504</v>
      </c>
      <c r="F955" s="2">
        <v>109</v>
      </c>
      <c r="G955" s="2">
        <v>111</v>
      </c>
      <c r="H955" s="2">
        <v>113</v>
      </c>
      <c r="I955" s="4">
        <f t="shared" si="202"/>
        <v>333</v>
      </c>
      <c r="J955" s="13">
        <f t="shared" si="203"/>
        <v>33.300000000000004</v>
      </c>
      <c r="K955" s="13">
        <f t="shared" si="204"/>
        <v>366.3</v>
      </c>
      <c r="L955" s="2"/>
      <c r="M955" s="2"/>
      <c r="N955" s="2"/>
      <c r="O955" s="4">
        <f t="shared" si="205"/>
        <v>0</v>
      </c>
      <c r="P955" s="13">
        <f t="shared" si="206"/>
        <v>0</v>
      </c>
      <c r="Q955" s="13">
        <f t="shared" si="207"/>
        <v>0</v>
      </c>
      <c r="R955" s="2"/>
      <c r="S955" s="2"/>
      <c r="T955" s="2"/>
      <c r="U955" s="4">
        <f t="shared" ref="U955:U1018" si="210">R955+S955+T955</f>
        <v>0</v>
      </c>
      <c r="V955" s="13">
        <f t="shared" ref="V955:V1018" si="211">U955*0.1</f>
        <v>0</v>
      </c>
      <c r="W955" s="13">
        <f t="shared" ref="W955:W1018" si="212">U955+V955</f>
        <v>0</v>
      </c>
      <c r="X955" s="2"/>
      <c r="Y955" s="2"/>
      <c r="Z955" s="4">
        <f t="shared" ref="Z955:Z1018" si="213">X955+Y955</f>
        <v>0</v>
      </c>
      <c r="AA955" s="13">
        <f t="shared" ref="AA955:AA1018" si="214">Z955*0.1</f>
        <v>0</v>
      </c>
      <c r="AB955" s="13">
        <f>Z955+AA955</f>
        <v>0</v>
      </c>
      <c r="AC955" s="2"/>
      <c r="AD955" s="2"/>
      <c r="AE955" s="4">
        <f t="shared" ref="AE955:AE1018" si="215">AC955+AD955</f>
        <v>0</v>
      </c>
      <c r="AF955" s="15">
        <f>AE955*0.1</f>
        <v>0</v>
      </c>
      <c r="AG955" s="22">
        <f>AE955+AF955</f>
        <v>0</v>
      </c>
      <c r="AH955" s="64">
        <f t="shared" si="208"/>
        <v>0</v>
      </c>
      <c r="AJ955">
        <f t="shared" si="209"/>
        <v>0</v>
      </c>
      <c r="AK955">
        <f>IF(W955&gt;0,2,IF(AB955&gt;0,2,IF(AG955&gt;0,2,0)))</f>
        <v>0</v>
      </c>
      <c r="AL955">
        <v>2</v>
      </c>
      <c r="AM955" s="64">
        <f>IF(W955&gt;0,VLOOKUP(B955,EnrollmentEthnicityFreeMealsSch!B:E,4,FALSE),0)/3</f>
        <v>0</v>
      </c>
    </row>
    <row r="956" spans="1:39" ht="15" customHeight="1">
      <c r="A956" t="str">
        <f>VLOOKUP(B956,'PUBLIC &amp; PRIVATE'!D:I,6,FALSE)</f>
        <v>4906</v>
      </c>
      <c r="B956" s="33" t="s">
        <v>934</v>
      </c>
      <c r="C956" s="2" t="str">
        <f>VLOOKUP(B956,'PUBLIC &amp; PRIVATE'!D:H,2,FALSE)</f>
        <v>2010 Brentwood Drive</v>
      </c>
      <c r="D956" s="2" t="str">
        <f>VLOOKUP(B956,'PUBLIC &amp; PRIVATE'!D:H,3,FALSE)</f>
        <v>Anderson</v>
      </c>
      <c r="E956" s="2">
        <f>VLOOKUP(C956,'PUBLIC &amp; PRIVATE'!E:I,4,FALSE)</f>
        <v>0</v>
      </c>
      <c r="F956" s="2"/>
      <c r="G956" s="2"/>
      <c r="H956" s="2"/>
      <c r="I956" s="4">
        <f t="shared" ref="I956:I1019" si="216">F956+G956+H956</f>
        <v>0</v>
      </c>
      <c r="J956" s="13">
        <f t="shared" ref="J956:J1019" si="217">I956*0.1</f>
        <v>0</v>
      </c>
      <c r="K956" s="13">
        <f t="shared" ref="K956:K1019" si="218">I956+J956</f>
        <v>0</v>
      </c>
      <c r="L956" s="2"/>
      <c r="M956" s="2"/>
      <c r="N956" s="2"/>
      <c r="O956" s="4">
        <f t="shared" ref="O956:O1019" si="219">L956+M956+N956</f>
        <v>0</v>
      </c>
      <c r="P956" s="13">
        <f t="shared" ref="P956:P1019" si="220">O956*0.1</f>
        <v>0</v>
      </c>
      <c r="Q956" s="13">
        <f t="shared" ref="Q956:Q1019" si="221">O956+P956</f>
        <v>0</v>
      </c>
      <c r="R956" s="2">
        <v>11</v>
      </c>
      <c r="S956" s="2">
        <v>28</v>
      </c>
      <c r="T956" s="2">
        <v>21</v>
      </c>
      <c r="U956" s="4">
        <f t="shared" si="210"/>
        <v>60</v>
      </c>
      <c r="V956" s="13">
        <f t="shared" si="211"/>
        <v>6</v>
      </c>
      <c r="W956" s="13">
        <f t="shared" si="212"/>
        <v>66</v>
      </c>
      <c r="X956" s="2">
        <v>17</v>
      </c>
      <c r="Y956" s="2"/>
      <c r="Z956" s="4">
        <f t="shared" si="213"/>
        <v>17</v>
      </c>
      <c r="AA956" s="13">
        <f t="shared" si="214"/>
        <v>1.7000000000000002</v>
      </c>
      <c r="AB956" s="13">
        <f>Z956+AA956</f>
        <v>18.7</v>
      </c>
      <c r="AC956" s="2"/>
      <c r="AD956" s="2"/>
      <c r="AE956" s="4">
        <f t="shared" si="215"/>
        <v>0</v>
      </c>
      <c r="AF956" s="15">
        <f>AE956*0.1</f>
        <v>0</v>
      </c>
      <c r="AG956" s="22">
        <f>AE956+AF956</f>
        <v>0</v>
      </c>
      <c r="AH956" s="64">
        <f t="shared" si="208"/>
        <v>0</v>
      </c>
      <c r="AJ956">
        <f t="shared" si="209"/>
        <v>0</v>
      </c>
      <c r="AK956">
        <f>IF(W956&gt;0,2,IF(AB956&gt;0,2,IF(AG956&gt;0,2,0)))</f>
        <v>2</v>
      </c>
      <c r="AL956">
        <v>2</v>
      </c>
      <c r="AM956" s="64">
        <f>IF(W956&gt;0,VLOOKUP(B956,EnrollmentEthnicityFreeMealsSch!B:E,4,FALSE),0)/3</f>
        <v>25.333333333333332</v>
      </c>
    </row>
    <row r="957" spans="1:39" ht="15" customHeight="1">
      <c r="A957" t="str">
        <f>VLOOKUP(B957,'PUBLIC &amp; PRIVATE'!D:I,6,FALSE)</f>
        <v>4945</v>
      </c>
      <c r="B957" s="33" t="s">
        <v>935</v>
      </c>
      <c r="C957" s="2" t="str">
        <f>VLOOKUP(B957,'PUBLIC &amp; PRIVATE'!D:H,2,FALSE)</f>
        <v>4610 Madison Ave</v>
      </c>
      <c r="D957" s="2" t="str">
        <f>VLOOKUP(B957,'PUBLIC &amp; PRIVATE'!D:H,3,FALSE)</f>
        <v>Anderson</v>
      </c>
      <c r="E957" s="2" t="str">
        <f>VLOOKUP(C957,'PUBLIC &amp; PRIVATE'!E:I,4,FALSE)</f>
        <v>46013-1399</v>
      </c>
      <c r="F957" s="2"/>
      <c r="G957" s="2"/>
      <c r="H957" s="2"/>
      <c r="I957" s="4">
        <f t="shared" si="216"/>
        <v>0</v>
      </c>
      <c r="J957" s="13">
        <f t="shared" si="217"/>
        <v>0</v>
      </c>
      <c r="K957" s="13">
        <f t="shared" si="218"/>
        <v>0</v>
      </c>
      <c r="L957" s="2"/>
      <c r="M957" s="2"/>
      <c r="N957" s="2"/>
      <c r="O957" s="4">
        <f t="shared" si="219"/>
        <v>0</v>
      </c>
      <c r="P957" s="13">
        <f t="shared" si="220"/>
        <v>0</v>
      </c>
      <c r="Q957" s="13">
        <f t="shared" si="221"/>
        <v>0</v>
      </c>
      <c r="R957" s="2"/>
      <c r="S957" s="2"/>
      <c r="T957" s="2"/>
      <c r="U957" s="4">
        <f t="shared" si="210"/>
        <v>0</v>
      </c>
      <c r="V957" s="13">
        <f t="shared" si="211"/>
        <v>0</v>
      </c>
      <c r="W957" s="13">
        <f t="shared" si="212"/>
        <v>0</v>
      </c>
      <c r="X957" s="2">
        <v>427</v>
      </c>
      <c r="Y957" s="2">
        <v>500</v>
      </c>
      <c r="Z957" s="4">
        <f t="shared" si="213"/>
        <v>927</v>
      </c>
      <c r="AA957" s="13">
        <f t="shared" si="214"/>
        <v>92.7</v>
      </c>
      <c r="AB957" s="13">
        <f>Z957+AA957</f>
        <v>1019.7</v>
      </c>
      <c r="AC957" s="2">
        <v>473</v>
      </c>
      <c r="AD957" s="2">
        <v>466</v>
      </c>
      <c r="AE957" s="4">
        <f t="shared" si="215"/>
        <v>939</v>
      </c>
      <c r="AF957" s="15">
        <f>AE957*0.1</f>
        <v>93.9</v>
      </c>
      <c r="AG957" s="22">
        <f>AE957+AF957</f>
        <v>1032.9000000000001</v>
      </c>
      <c r="AH957" s="64">
        <f t="shared" si="208"/>
        <v>206.58000000000004</v>
      </c>
      <c r="AJ957">
        <f t="shared" si="209"/>
        <v>1</v>
      </c>
      <c r="AK957">
        <f>IF(W957&gt;0,2,IF(AB957&gt;0,2,IF(AG957&gt;0,2,0)))</f>
        <v>2</v>
      </c>
      <c r="AL957">
        <v>2</v>
      </c>
      <c r="AM957" s="64">
        <f>IF(W957&gt;0,VLOOKUP(B957,EnrollmentEthnicityFreeMealsSch!B:E,4,FALSE),0)/3</f>
        <v>0</v>
      </c>
    </row>
    <row r="958" spans="1:39" ht="15" customHeight="1">
      <c r="A958" t="str">
        <f>VLOOKUP(B958,'PUBLIC &amp; PRIVATE'!D:I,6,FALSE)</f>
        <v>4805</v>
      </c>
      <c r="B958" s="33" t="s">
        <v>886</v>
      </c>
      <c r="C958" s="2" t="str">
        <f>VLOOKUP(B958,'PUBLIC &amp; PRIVATE'!D:H,2,FALSE)</f>
        <v>502 Boyd Cir</v>
      </c>
      <c r="D958" s="2" t="str">
        <f>VLOOKUP(B958,'PUBLIC &amp; PRIVATE'!D:H,3,FALSE)</f>
        <v>Michigan City</v>
      </c>
      <c r="E958" s="2" t="str">
        <f>VLOOKUP(C958,'PUBLIC &amp; PRIVATE'!E:I,4,FALSE)</f>
        <v>46360-7099</v>
      </c>
      <c r="F958" s="2">
        <v>51</v>
      </c>
      <c r="G958" s="2">
        <v>40</v>
      </c>
      <c r="H958" s="2">
        <v>53</v>
      </c>
      <c r="I958" s="4">
        <f t="shared" si="216"/>
        <v>144</v>
      </c>
      <c r="J958" s="13">
        <f t="shared" si="217"/>
        <v>14.4</v>
      </c>
      <c r="K958" s="13">
        <f t="shared" si="218"/>
        <v>158.4</v>
      </c>
      <c r="L958" s="2">
        <v>49</v>
      </c>
      <c r="M958" s="2">
        <v>57</v>
      </c>
      <c r="N958" s="2">
        <v>42</v>
      </c>
      <c r="O958" s="4">
        <f t="shared" si="219"/>
        <v>148</v>
      </c>
      <c r="P958" s="13">
        <f t="shared" si="220"/>
        <v>14.8</v>
      </c>
      <c r="Q958" s="13">
        <f t="shared" si="221"/>
        <v>162.80000000000001</v>
      </c>
      <c r="R958" s="2"/>
      <c r="S958" s="2"/>
      <c r="T958" s="2"/>
      <c r="U958" s="4">
        <f t="shared" si="210"/>
        <v>0</v>
      </c>
      <c r="V958" s="13">
        <f t="shared" si="211"/>
        <v>0</v>
      </c>
      <c r="W958" s="13">
        <f t="shared" si="212"/>
        <v>0</v>
      </c>
      <c r="X958" s="2"/>
      <c r="Y958" s="2"/>
      <c r="Z958" s="4">
        <f t="shared" si="213"/>
        <v>0</v>
      </c>
      <c r="AA958" s="13">
        <f t="shared" si="214"/>
        <v>0</v>
      </c>
      <c r="AB958" s="13">
        <f>Z958+AA958</f>
        <v>0</v>
      </c>
      <c r="AC958" s="2"/>
      <c r="AD958" s="2"/>
      <c r="AE958" s="4">
        <f t="shared" si="215"/>
        <v>0</v>
      </c>
      <c r="AF958" s="15">
        <f>AE958*0.1</f>
        <v>0</v>
      </c>
      <c r="AG958" s="22">
        <f>AE958+AF958</f>
        <v>0</v>
      </c>
      <c r="AH958" s="64">
        <f t="shared" si="208"/>
        <v>0</v>
      </c>
      <c r="AJ958">
        <f t="shared" si="209"/>
        <v>0</v>
      </c>
      <c r="AK958">
        <f>IF(W958&gt;0,2,IF(AB958&gt;0,2,IF(AG958&gt;0,2,0)))</f>
        <v>0</v>
      </c>
      <c r="AL958">
        <v>2</v>
      </c>
      <c r="AM958" s="64">
        <f>IF(W958&gt;0,VLOOKUP(B958,EnrollmentEthnicityFreeMealsSch!B:E,4,FALSE),0)/3</f>
        <v>0</v>
      </c>
    </row>
    <row r="959" spans="1:39" ht="15" customHeight="1">
      <c r="A959" t="str">
        <f>VLOOKUP(B959,'PUBLIC &amp; PRIVATE'!D:I,6,FALSE)</f>
        <v>4977</v>
      </c>
      <c r="B959" s="33" t="s">
        <v>936</v>
      </c>
      <c r="C959" s="2" t="str">
        <f>VLOOKUP(B959,'PUBLIC &amp; PRIVATE'!D:H,2,FALSE)</f>
        <v>3124 E 10th St</v>
      </c>
      <c r="D959" s="2" t="str">
        <f>VLOOKUP(B959,'PUBLIC &amp; PRIVATE'!D:H,3,FALSE)</f>
        <v>Anderson</v>
      </c>
      <c r="E959" s="2" t="str">
        <f>VLOOKUP(C959,'PUBLIC &amp; PRIVATE'!E:I,4,FALSE)</f>
        <v>46012-4599</v>
      </c>
      <c r="F959" s="2">
        <v>89</v>
      </c>
      <c r="G959" s="2">
        <v>126</v>
      </c>
      <c r="H959" s="2">
        <v>109</v>
      </c>
      <c r="I959" s="4">
        <f t="shared" si="216"/>
        <v>324</v>
      </c>
      <c r="J959" s="13">
        <f t="shared" si="217"/>
        <v>32.4</v>
      </c>
      <c r="K959" s="13">
        <f t="shared" si="218"/>
        <v>356.4</v>
      </c>
      <c r="L959" s="2">
        <v>111</v>
      </c>
      <c r="M959" s="2">
        <v>95</v>
      </c>
      <c r="N959" s="2">
        <v>108</v>
      </c>
      <c r="O959" s="4">
        <f t="shared" si="219"/>
        <v>314</v>
      </c>
      <c r="P959" s="13">
        <f t="shared" si="220"/>
        <v>31.400000000000002</v>
      </c>
      <c r="Q959" s="13">
        <f t="shared" si="221"/>
        <v>345.4</v>
      </c>
      <c r="R959" s="2"/>
      <c r="S959" s="2"/>
      <c r="T959" s="2"/>
      <c r="U959" s="4">
        <f t="shared" si="210"/>
        <v>0</v>
      </c>
      <c r="V959" s="13">
        <f t="shared" si="211"/>
        <v>0</v>
      </c>
      <c r="W959" s="13">
        <f t="shared" si="212"/>
        <v>0</v>
      </c>
      <c r="X959" s="2"/>
      <c r="Y959" s="2"/>
      <c r="Z959" s="4">
        <f t="shared" si="213"/>
        <v>0</v>
      </c>
      <c r="AA959" s="13">
        <f t="shared" si="214"/>
        <v>0</v>
      </c>
      <c r="AB959" s="13">
        <f>Z959+AA959</f>
        <v>0</v>
      </c>
      <c r="AC959" s="2"/>
      <c r="AD959" s="2"/>
      <c r="AE959" s="4">
        <f t="shared" si="215"/>
        <v>0</v>
      </c>
      <c r="AF959" s="15">
        <f>AE959*0.1</f>
        <v>0</v>
      </c>
      <c r="AG959" s="22">
        <f>AE959+AF959</f>
        <v>0</v>
      </c>
      <c r="AH959" s="64">
        <f t="shared" si="208"/>
        <v>0</v>
      </c>
      <c r="AJ959">
        <f t="shared" si="209"/>
        <v>0</v>
      </c>
      <c r="AK959">
        <f>IF(W959&gt;0,2,IF(AB959&gt;0,2,IF(AG959&gt;0,2,0)))</f>
        <v>0</v>
      </c>
      <c r="AL959">
        <v>2</v>
      </c>
      <c r="AM959" s="64">
        <f>IF(W959&gt;0,VLOOKUP(B959,EnrollmentEthnicityFreeMealsSch!B:E,4,FALSE),0)/3</f>
        <v>0</v>
      </c>
    </row>
    <row r="960" spans="1:39" ht="15" customHeight="1">
      <c r="A960" t="str">
        <f>VLOOKUP(B960,'PUBLIC &amp; PRIVATE'!D:I,6,FALSE)</f>
        <v>5023</v>
      </c>
      <c r="B960" s="33" t="s">
        <v>937</v>
      </c>
      <c r="C960" s="2" t="str">
        <f>VLOOKUP(B960,'PUBLIC &amp; PRIVATE'!D:H,2,FALSE)</f>
        <v>4500 Main St</v>
      </c>
      <c r="D960" s="2" t="str">
        <f>VLOOKUP(B960,'PUBLIC &amp; PRIVATE'!D:H,3,FALSE)</f>
        <v>Anderson</v>
      </c>
      <c r="E960" s="2" t="str">
        <f>VLOOKUP(C960,'PUBLIC &amp; PRIVATE'!E:I,4,FALSE)</f>
        <v>46013-0000</v>
      </c>
      <c r="F960" s="2"/>
      <c r="G960" s="2"/>
      <c r="H960" s="2"/>
      <c r="I960" s="4">
        <f t="shared" si="216"/>
        <v>0</v>
      </c>
      <c r="J960" s="13">
        <f t="shared" si="217"/>
        <v>0</v>
      </c>
      <c r="K960" s="13">
        <f t="shared" si="218"/>
        <v>0</v>
      </c>
      <c r="L960" s="2"/>
      <c r="M960" s="2"/>
      <c r="N960" s="2"/>
      <c r="O960" s="4">
        <f t="shared" si="219"/>
        <v>0</v>
      </c>
      <c r="P960" s="13">
        <f t="shared" si="220"/>
        <v>0</v>
      </c>
      <c r="Q960" s="13">
        <f t="shared" si="221"/>
        <v>0</v>
      </c>
      <c r="R960" s="2"/>
      <c r="S960" s="2"/>
      <c r="T960" s="2"/>
      <c r="U960" s="4">
        <f t="shared" si="210"/>
        <v>0</v>
      </c>
      <c r="V960" s="13">
        <f t="shared" si="211"/>
        <v>0</v>
      </c>
      <c r="W960" s="13">
        <f t="shared" si="212"/>
        <v>0</v>
      </c>
      <c r="X960" s="2"/>
      <c r="Y960" s="2"/>
      <c r="Z960" s="4">
        <f t="shared" si="213"/>
        <v>0</v>
      </c>
      <c r="AA960" s="13">
        <f t="shared" si="214"/>
        <v>0</v>
      </c>
      <c r="AB960" s="13">
        <f>Z960+AA960</f>
        <v>0</v>
      </c>
      <c r="AC960" s="2"/>
      <c r="AD960" s="2"/>
      <c r="AE960" s="4">
        <f t="shared" si="215"/>
        <v>0</v>
      </c>
      <c r="AF960" s="15">
        <f>AE960*0.1</f>
        <v>0</v>
      </c>
      <c r="AG960" s="22">
        <f>AE960+AF960</f>
        <v>0</v>
      </c>
      <c r="AH960" s="64">
        <f t="shared" si="208"/>
        <v>0</v>
      </c>
      <c r="AJ960">
        <f t="shared" si="209"/>
        <v>0</v>
      </c>
      <c r="AK960">
        <f>IF(W960&gt;0,2,IF(AB960&gt;0,2,IF(AG960&gt;0,2,0)))</f>
        <v>0</v>
      </c>
      <c r="AL960">
        <v>2</v>
      </c>
      <c r="AM960" s="64">
        <f>IF(W960&gt;0,VLOOKUP(B960,EnrollmentEthnicityFreeMealsSch!B:E,4,FALSE),0)/3</f>
        <v>0</v>
      </c>
    </row>
    <row r="961" spans="1:39" ht="15" customHeight="1">
      <c r="A961" t="str">
        <f>VLOOKUP(B961,'PUBLIC &amp; PRIVATE'!D:I,6,FALSE)</f>
        <v>5033</v>
      </c>
      <c r="B961" s="33" t="s">
        <v>938</v>
      </c>
      <c r="C961" s="2" t="str">
        <f>VLOOKUP(B961,'PUBLIC &amp; PRIVATE'!D:H,2,FALSE)</f>
        <v>2160 S 300 E</v>
      </c>
      <c r="D961" s="2" t="str">
        <f>VLOOKUP(B961,'PUBLIC &amp; PRIVATE'!D:H,3,FALSE)</f>
        <v>Anderson</v>
      </c>
      <c r="E961" s="2" t="str">
        <f>VLOOKUP(C961,'PUBLIC &amp; PRIVATE'!E:I,4,FALSE)</f>
        <v>46017-9725</v>
      </c>
      <c r="F961" s="2">
        <v>87</v>
      </c>
      <c r="G961" s="2">
        <v>108</v>
      </c>
      <c r="H961" s="2">
        <v>109</v>
      </c>
      <c r="I961" s="4">
        <f t="shared" si="216"/>
        <v>304</v>
      </c>
      <c r="J961" s="13">
        <f t="shared" si="217"/>
        <v>30.400000000000002</v>
      </c>
      <c r="K961" s="13">
        <f t="shared" si="218"/>
        <v>334.4</v>
      </c>
      <c r="L961" s="2">
        <v>87</v>
      </c>
      <c r="M961" s="2">
        <v>97</v>
      </c>
      <c r="N961" s="2">
        <v>96</v>
      </c>
      <c r="O961" s="4">
        <f t="shared" si="219"/>
        <v>280</v>
      </c>
      <c r="P961" s="13">
        <f t="shared" si="220"/>
        <v>28</v>
      </c>
      <c r="Q961" s="13">
        <f t="shared" si="221"/>
        <v>308</v>
      </c>
      <c r="R961" s="2"/>
      <c r="S961" s="2"/>
      <c r="T961" s="2"/>
      <c r="U961" s="4">
        <f t="shared" si="210"/>
        <v>0</v>
      </c>
      <c r="V961" s="13">
        <f t="shared" si="211"/>
        <v>0</v>
      </c>
      <c r="W961" s="13">
        <f t="shared" si="212"/>
        <v>0</v>
      </c>
      <c r="X961" s="2"/>
      <c r="Y961" s="2"/>
      <c r="Z961" s="4">
        <f t="shared" si="213"/>
        <v>0</v>
      </c>
      <c r="AA961" s="13">
        <f t="shared" si="214"/>
        <v>0</v>
      </c>
      <c r="AB961" s="13">
        <f>Z961+AA961</f>
        <v>0</v>
      </c>
      <c r="AC961" s="2"/>
      <c r="AD961" s="2"/>
      <c r="AE961" s="4">
        <f t="shared" si="215"/>
        <v>0</v>
      </c>
      <c r="AF961" s="15">
        <f>AE961*0.1</f>
        <v>0</v>
      </c>
      <c r="AG961" s="22">
        <f>AE961+AF961</f>
        <v>0</v>
      </c>
      <c r="AH961" s="64">
        <f t="shared" si="208"/>
        <v>0</v>
      </c>
      <c r="AJ961">
        <f t="shared" si="209"/>
        <v>0</v>
      </c>
      <c r="AK961">
        <f>IF(W961&gt;0,2,IF(AB961&gt;0,2,IF(AG961&gt;0,2,0)))</f>
        <v>0</v>
      </c>
      <c r="AL961">
        <v>2</v>
      </c>
      <c r="AM961" s="64">
        <f>IF(W961&gt;0,VLOOKUP(B961,EnrollmentEthnicityFreeMealsSch!B:E,4,FALSE),0)/3</f>
        <v>0</v>
      </c>
    </row>
    <row r="962" spans="1:39" ht="15" customHeight="1">
      <c r="A962" t="str">
        <f>VLOOKUP(B962,'PUBLIC &amp; PRIVATE'!D:I,6,FALSE)</f>
        <v>4283</v>
      </c>
      <c r="B962" s="33" t="s">
        <v>854</v>
      </c>
      <c r="C962" s="2" t="str">
        <f>VLOOKUP(B962,'PUBLIC &amp; PRIVATE'!D:H,2,FALSE)</f>
        <v>2941 41st St</v>
      </c>
      <c r="D962" s="2" t="str">
        <f>VLOOKUP(B962,'PUBLIC &amp; PRIVATE'!D:H,3,FALSE)</f>
        <v>Highland</v>
      </c>
      <c r="E962" s="2" t="str">
        <f>VLOOKUP(C962,'PUBLIC &amp; PRIVATE'!E:I,4,FALSE)</f>
        <v>46322-2798</v>
      </c>
      <c r="F962" s="2"/>
      <c r="G962" s="2"/>
      <c r="H962" s="2"/>
      <c r="I962" s="4">
        <f t="shared" si="216"/>
        <v>0</v>
      </c>
      <c r="J962" s="13">
        <f t="shared" si="217"/>
        <v>0</v>
      </c>
      <c r="K962" s="13">
        <f t="shared" si="218"/>
        <v>0</v>
      </c>
      <c r="L962" s="2"/>
      <c r="M962" s="2"/>
      <c r="N962" s="2"/>
      <c r="O962" s="4">
        <f t="shared" si="219"/>
        <v>0</v>
      </c>
      <c r="P962" s="13">
        <f t="shared" si="220"/>
        <v>0</v>
      </c>
      <c r="Q962" s="13">
        <f t="shared" si="221"/>
        <v>0</v>
      </c>
      <c r="R962" s="2">
        <v>510</v>
      </c>
      <c r="S962" s="2">
        <v>455</v>
      </c>
      <c r="T962" s="2">
        <v>459</v>
      </c>
      <c r="U962" s="4">
        <f t="shared" si="210"/>
        <v>1424</v>
      </c>
      <c r="V962" s="13">
        <f t="shared" si="211"/>
        <v>142.4</v>
      </c>
      <c r="W962" s="13">
        <f t="shared" si="212"/>
        <v>1566.4</v>
      </c>
      <c r="X962" s="2"/>
      <c r="Y962" s="2"/>
      <c r="Z962" s="4">
        <f t="shared" si="213"/>
        <v>0</v>
      </c>
      <c r="AA962" s="13">
        <f t="shared" si="214"/>
        <v>0</v>
      </c>
      <c r="AB962" s="13">
        <f>Z962+AA962</f>
        <v>0</v>
      </c>
      <c r="AC962" s="2"/>
      <c r="AD962" s="2"/>
      <c r="AE962" s="4">
        <f t="shared" si="215"/>
        <v>0</v>
      </c>
      <c r="AF962" s="15">
        <f>AE962*0.1</f>
        <v>0</v>
      </c>
      <c r="AG962" s="22">
        <f>AE962+AF962</f>
        <v>0</v>
      </c>
      <c r="AH962" s="64">
        <f t="shared" si="208"/>
        <v>0</v>
      </c>
      <c r="AJ962">
        <f t="shared" si="209"/>
        <v>0</v>
      </c>
      <c r="AK962">
        <f>IF(W962&gt;0,2,IF(AB962&gt;0,2,IF(AG962&gt;0,2,0)))</f>
        <v>2</v>
      </c>
      <c r="AL962">
        <v>2</v>
      </c>
      <c r="AM962" s="64">
        <f>IF(W962&gt;0,VLOOKUP(B962,EnrollmentEthnicityFreeMealsSch!B:E,4,FALSE),0)/3</f>
        <v>96</v>
      </c>
    </row>
    <row r="963" spans="1:39" ht="15" customHeight="1">
      <c r="A963" t="str">
        <f>VLOOKUP(B963,'PUBLIC &amp; PRIVATE'!D:I,6,FALSE)</f>
        <v>5102</v>
      </c>
      <c r="B963" s="33" t="s">
        <v>939</v>
      </c>
      <c r="C963" s="2" t="str">
        <f>VLOOKUP(B963,'PUBLIC &amp; PRIVATE'!D:H,2,FALSE)</f>
        <v>844 N Scatterfield Rd</v>
      </c>
      <c r="D963" s="2" t="str">
        <f>VLOOKUP(B963,'PUBLIC &amp; PRIVATE'!D:H,3,FALSE)</f>
        <v>Anderson</v>
      </c>
      <c r="E963" s="2" t="str">
        <f>VLOOKUP(C963,'PUBLIC &amp; PRIVATE'!E:I,4,FALSE)</f>
        <v>46012-0000</v>
      </c>
      <c r="F963" s="2">
        <v>113</v>
      </c>
      <c r="G963" s="2">
        <v>84</v>
      </c>
      <c r="H963" s="2">
        <v>81</v>
      </c>
      <c r="I963" s="4">
        <f t="shared" si="216"/>
        <v>278</v>
      </c>
      <c r="J963" s="13">
        <f t="shared" si="217"/>
        <v>27.8</v>
      </c>
      <c r="K963" s="13">
        <f t="shared" si="218"/>
        <v>305.8</v>
      </c>
      <c r="L963" s="2">
        <v>109</v>
      </c>
      <c r="M963" s="2">
        <v>113</v>
      </c>
      <c r="N963" s="2">
        <v>136</v>
      </c>
      <c r="O963" s="4">
        <f t="shared" si="219"/>
        <v>358</v>
      </c>
      <c r="P963" s="13">
        <f t="shared" si="220"/>
        <v>35.800000000000004</v>
      </c>
      <c r="Q963" s="13">
        <f t="shared" si="221"/>
        <v>393.8</v>
      </c>
      <c r="R963" s="2"/>
      <c r="S963" s="2"/>
      <c r="T963" s="2"/>
      <c r="U963" s="4">
        <f t="shared" si="210"/>
        <v>0</v>
      </c>
      <c r="V963" s="13">
        <f t="shared" si="211"/>
        <v>0</v>
      </c>
      <c r="W963" s="13">
        <f t="shared" si="212"/>
        <v>0</v>
      </c>
      <c r="X963" s="2"/>
      <c r="Y963" s="2"/>
      <c r="Z963" s="4">
        <f t="shared" si="213"/>
        <v>0</v>
      </c>
      <c r="AA963" s="13">
        <f t="shared" si="214"/>
        <v>0</v>
      </c>
      <c r="AB963" s="13">
        <f>Z963+AA963</f>
        <v>0</v>
      </c>
      <c r="AC963" s="2"/>
      <c r="AD963" s="2"/>
      <c r="AE963" s="4">
        <f t="shared" si="215"/>
        <v>0</v>
      </c>
      <c r="AF963" s="15">
        <f>AE963*0.1</f>
        <v>0</v>
      </c>
      <c r="AG963" s="22">
        <f>AE963+AF963</f>
        <v>0</v>
      </c>
      <c r="AH963" s="64">
        <f t="shared" ref="AH963:AH1026" si="222">AG963*0.2</f>
        <v>0</v>
      </c>
      <c r="AJ963">
        <f t="shared" ref="AJ963:AJ1026" si="223">IF(AG963&gt;0,1,0)</f>
        <v>0</v>
      </c>
      <c r="AK963">
        <f>IF(W963&gt;0,2,IF(AB963&gt;0,2,IF(AG963&gt;0,2,0)))</f>
        <v>0</v>
      </c>
      <c r="AL963">
        <v>2</v>
      </c>
      <c r="AM963" s="64">
        <f>IF(W963&gt;0,VLOOKUP(B963,EnrollmentEthnicityFreeMealsSch!B:E,4,FALSE),0)/3</f>
        <v>0</v>
      </c>
    </row>
    <row r="964" spans="1:39" ht="15" customHeight="1">
      <c r="A964" t="str">
        <f>VLOOKUP(B964,'PUBLIC &amp; PRIVATE'!D:I,6,FALSE)</f>
        <v>5142</v>
      </c>
      <c r="B964" s="33" t="s">
        <v>940</v>
      </c>
      <c r="C964" s="2" t="str">
        <f>VLOOKUP(B964,'PUBLIC &amp; PRIVATE'!D:H,2,FALSE)</f>
        <v>2035 S Raible Ave</v>
      </c>
      <c r="D964" s="2" t="str">
        <f>VLOOKUP(B964,'PUBLIC &amp; PRIVATE'!D:H,3,FALSE)</f>
        <v>Anderson</v>
      </c>
      <c r="E964" s="2" t="str">
        <f>VLOOKUP(C964,'PUBLIC &amp; PRIVATE'!E:I,4,FALSE)</f>
        <v>46011-4042</v>
      </c>
      <c r="F964" s="2">
        <v>106</v>
      </c>
      <c r="G964" s="2">
        <v>100</v>
      </c>
      <c r="H964" s="2">
        <v>93</v>
      </c>
      <c r="I964" s="4">
        <f t="shared" si="216"/>
        <v>299</v>
      </c>
      <c r="J964" s="13">
        <f t="shared" si="217"/>
        <v>29.900000000000002</v>
      </c>
      <c r="K964" s="13">
        <f t="shared" si="218"/>
        <v>328.9</v>
      </c>
      <c r="L964" s="2">
        <v>109</v>
      </c>
      <c r="M964" s="2">
        <v>110</v>
      </c>
      <c r="N964" s="2">
        <v>111</v>
      </c>
      <c r="O964" s="4">
        <f t="shared" si="219"/>
        <v>330</v>
      </c>
      <c r="P964" s="13">
        <f t="shared" si="220"/>
        <v>33</v>
      </c>
      <c r="Q964" s="13">
        <f t="shared" si="221"/>
        <v>363</v>
      </c>
      <c r="R964" s="2"/>
      <c r="S964" s="2"/>
      <c r="T964" s="2"/>
      <c r="U964" s="4">
        <f t="shared" si="210"/>
        <v>0</v>
      </c>
      <c r="V964" s="13">
        <f t="shared" si="211"/>
        <v>0</v>
      </c>
      <c r="W964" s="13">
        <f t="shared" si="212"/>
        <v>0</v>
      </c>
      <c r="X964" s="2"/>
      <c r="Y964" s="2"/>
      <c r="Z964" s="4">
        <f t="shared" si="213"/>
        <v>0</v>
      </c>
      <c r="AA964" s="13">
        <f t="shared" si="214"/>
        <v>0</v>
      </c>
      <c r="AB964" s="13">
        <f>Z964+AA964</f>
        <v>0</v>
      </c>
      <c r="AC964" s="2"/>
      <c r="AD964" s="2"/>
      <c r="AE964" s="4">
        <f t="shared" si="215"/>
        <v>0</v>
      </c>
      <c r="AF964" s="15">
        <f>AE964*0.1</f>
        <v>0</v>
      </c>
      <c r="AG964" s="22">
        <f>AE964+AF964</f>
        <v>0</v>
      </c>
      <c r="AH964" s="64">
        <f t="shared" si="222"/>
        <v>0</v>
      </c>
      <c r="AJ964">
        <f t="shared" si="223"/>
        <v>0</v>
      </c>
      <c r="AK964">
        <f>IF(W964&gt;0,2,IF(AB964&gt;0,2,IF(AG964&gt;0,2,0)))</f>
        <v>0</v>
      </c>
      <c r="AL964">
        <v>2</v>
      </c>
      <c r="AM964" s="64">
        <f>IF(W964&gt;0,VLOOKUP(B964,EnrollmentEthnicityFreeMealsSch!B:E,4,FALSE),0)/3</f>
        <v>0</v>
      </c>
    </row>
    <row r="965" spans="1:39" ht="15" customHeight="1">
      <c r="A965" t="str">
        <f>VLOOKUP(B965,'PUBLIC &amp; PRIVATE'!D:I,6,FALSE)</f>
        <v>5146</v>
      </c>
      <c r="B965" s="33" t="s">
        <v>941</v>
      </c>
      <c r="C965" s="2" t="str">
        <f>VLOOKUP(B965,'PUBLIC &amp; PRIVATE'!D:H,2,FALSE)</f>
        <v>811 W 60th St</v>
      </c>
      <c r="D965" s="2" t="str">
        <f>VLOOKUP(B965,'PUBLIC &amp; PRIVATE'!D:H,3,FALSE)</f>
        <v>Anderson</v>
      </c>
      <c r="E965" s="2" t="str">
        <f>VLOOKUP(C965,'PUBLIC &amp; PRIVATE'!E:I,4,FALSE)</f>
        <v>46013-0000</v>
      </c>
      <c r="F965" s="2">
        <v>113</v>
      </c>
      <c r="G965" s="2">
        <v>120</v>
      </c>
      <c r="H965" s="2">
        <v>114</v>
      </c>
      <c r="I965" s="4">
        <f t="shared" si="216"/>
        <v>347</v>
      </c>
      <c r="J965" s="13">
        <f t="shared" si="217"/>
        <v>34.700000000000003</v>
      </c>
      <c r="K965" s="13">
        <f t="shared" si="218"/>
        <v>381.7</v>
      </c>
      <c r="L965" s="2">
        <v>106</v>
      </c>
      <c r="M965" s="2">
        <v>98</v>
      </c>
      <c r="N965" s="2">
        <v>88</v>
      </c>
      <c r="O965" s="4">
        <f t="shared" si="219"/>
        <v>292</v>
      </c>
      <c r="P965" s="13">
        <f t="shared" si="220"/>
        <v>29.200000000000003</v>
      </c>
      <c r="Q965" s="13">
        <f t="shared" si="221"/>
        <v>321.2</v>
      </c>
      <c r="R965" s="2"/>
      <c r="S965" s="2"/>
      <c r="T965" s="2"/>
      <c r="U965" s="4">
        <f t="shared" si="210"/>
        <v>0</v>
      </c>
      <c r="V965" s="13">
        <f t="shared" si="211"/>
        <v>0</v>
      </c>
      <c r="W965" s="13">
        <f t="shared" si="212"/>
        <v>0</v>
      </c>
      <c r="X965" s="2"/>
      <c r="Y965" s="2"/>
      <c r="Z965" s="4">
        <f t="shared" si="213"/>
        <v>0</v>
      </c>
      <c r="AA965" s="13">
        <f t="shared" si="214"/>
        <v>0</v>
      </c>
      <c r="AB965" s="13">
        <f>Z965+AA965</f>
        <v>0</v>
      </c>
      <c r="AC965" s="2"/>
      <c r="AD965" s="2"/>
      <c r="AE965" s="4">
        <f t="shared" si="215"/>
        <v>0</v>
      </c>
      <c r="AF965" s="15">
        <f>AE965*0.1</f>
        <v>0</v>
      </c>
      <c r="AG965" s="22">
        <f>AE965+AF965</f>
        <v>0</v>
      </c>
      <c r="AH965" s="64">
        <f t="shared" si="222"/>
        <v>0</v>
      </c>
      <c r="AJ965">
        <f t="shared" si="223"/>
        <v>0</v>
      </c>
      <c r="AK965">
        <f>IF(W965&gt;0,2,IF(AB965&gt;0,2,IF(AG965&gt;0,2,0)))</f>
        <v>0</v>
      </c>
      <c r="AL965">
        <v>2</v>
      </c>
      <c r="AM965" s="64">
        <f>IF(W965&gt;0,VLOOKUP(B965,EnrollmentEthnicityFreeMealsSch!B:E,4,FALSE),0)/3</f>
        <v>0</v>
      </c>
    </row>
    <row r="966" spans="1:39" ht="15" customHeight="1">
      <c r="A966" t="str">
        <f>VLOOKUP(B966,'PUBLIC &amp; PRIVATE'!D:I,6,FALSE)</f>
        <v>5149</v>
      </c>
      <c r="B966" s="33" t="s">
        <v>942</v>
      </c>
      <c r="C966" s="2" t="str">
        <f>VLOOKUP(B966,'PUBLIC &amp; PRIVATE'!D:H,2,FALSE)</f>
        <v>1137 N 19th St</v>
      </c>
      <c r="D966" s="2" t="str">
        <f>VLOOKUP(B966,'PUBLIC &amp; PRIVATE'!D:H,3,FALSE)</f>
        <v>Elwood</v>
      </c>
      <c r="E966" s="2" t="str">
        <f>VLOOKUP(C966,'PUBLIC &amp; PRIVATE'!E:I,4,FALSE)</f>
        <v>46036-9401</v>
      </c>
      <c r="F966" s="2"/>
      <c r="G966" s="2"/>
      <c r="H966" s="2"/>
      <c r="I966" s="4">
        <f t="shared" si="216"/>
        <v>0</v>
      </c>
      <c r="J966" s="13">
        <f t="shared" si="217"/>
        <v>0</v>
      </c>
      <c r="K966" s="13">
        <f t="shared" si="218"/>
        <v>0</v>
      </c>
      <c r="L966" s="2"/>
      <c r="M966" s="2"/>
      <c r="N966" s="2"/>
      <c r="O966" s="4">
        <f t="shared" si="219"/>
        <v>0</v>
      </c>
      <c r="P966" s="13">
        <f t="shared" si="220"/>
        <v>0</v>
      </c>
      <c r="Q966" s="13">
        <f t="shared" si="221"/>
        <v>0</v>
      </c>
      <c r="R966" s="2"/>
      <c r="S966" s="2">
        <v>122</v>
      </c>
      <c r="T966" s="2">
        <v>110</v>
      </c>
      <c r="U966" s="4">
        <f t="shared" si="210"/>
        <v>232</v>
      </c>
      <c r="V966" s="13">
        <f t="shared" si="211"/>
        <v>23.200000000000003</v>
      </c>
      <c r="W966" s="13">
        <f t="shared" si="212"/>
        <v>255.2</v>
      </c>
      <c r="X966" s="2">
        <v>100</v>
      </c>
      <c r="Y966" s="2">
        <v>104</v>
      </c>
      <c r="Z966" s="4">
        <f t="shared" si="213"/>
        <v>204</v>
      </c>
      <c r="AA966" s="13">
        <f t="shared" si="214"/>
        <v>20.400000000000002</v>
      </c>
      <c r="AB966" s="13">
        <f>Z966+AA966</f>
        <v>224.4</v>
      </c>
      <c r="AC966" s="2">
        <v>109</v>
      </c>
      <c r="AD966" s="2">
        <v>92</v>
      </c>
      <c r="AE966" s="4">
        <f t="shared" si="215"/>
        <v>201</v>
      </c>
      <c r="AF966" s="15">
        <f>AE966*0.1</f>
        <v>20.100000000000001</v>
      </c>
      <c r="AG966" s="22">
        <f>AE966+AF966</f>
        <v>221.1</v>
      </c>
      <c r="AH966" s="64">
        <f t="shared" si="222"/>
        <v>44.22</v>
      </c>
      <c r="AJ966">
        <f t="shared" si="223"/>
        <v>1</v>
      </c>
      <c r="AK966">
        <f>IF(W966&gt;0,2,IF(AB966&gt;0,2,IF(AG966&gt;0,2,0)))</f>
        <v>2</v>
      </c>
      <c r="AL966">
        <v>2</v>
      </c>
      <c r="AM966" s="64">
        <f>IF(W966&gt;0,VLOOKUP(B966,EnrollmentEthnicityFreeMealsSch!B:E,4,FALSE),0)/3</f>
        <v>152</v>
      </c>
    </row>
    <row r="967" spans="1:39" ht="15" customHeight="1">
      <c r="A967" t="str">
        <f>VLOOKUP(B967,'PUBLIC &amp; PRIVATE'!D:I,6,FALSE)</f>
        <v>5151</v>
      </c>
      <c r="B967" s="33" t="s">
        <v>943</v>
      </c>
      <c r="C967" s="2" t="str">
        <f>VLOOKUP(B967,'PUBLIC &amp; PRIVATE'!D:H,2,FALSE)</f>
        <v>1207 N 19th St</v>
      </c>
      <c r="D967" s="2" t="str">
        <f>VLOOKUP(B967,'PUBLIC &amp; PRIVATE'!D:H,3,FALSE)</f>
        <v>Elwood</v>
      </c>
      <c r="E967" s="2" t="str">
        <f>VLOOKUP(C967,'PUBLIC &amp; PRIVATE'!E:I,4,FALSE)</f>
        <v>46036-9408</v>
      </c>
      <c r="F967" s="2"/>
      <c r="G967" s="2"/>
      <c r="H967" s="2"/>
      <c r="I967" s="4">
        <f t="shared" si="216"/>
        <v>0</v>
      </c>
      <c r="J967" s="13">
        <f t="shared" si="217"/>
        <v>0</v>
      </c>
      <c r="K967" s="13">
        <f t="shared" si="218"/>
        <v>0</v>
      </c>
      <c r="L967" s="2">
        <v>105</v>
      </c>
      <c r="M967" s="2">
        <v>136</v>
      </c>
      <c r="N967" s="2">
        <v>106</v>
      </c>
      <c r="O967" s="4">
        <f t="shared" si="219"/>
        <v>347</v>
      </c>
      <c r="P967" s="13">
        <f t="shared" si="220"/>
        <v>34.700000000000003</v>
      </c>
      <c r="Q967" s="13">
        <f t="shared" si="221"/>
        <v>381.7</v>
      </c>
      <c r="R967" s="2">
        <v>106</v>
      </c>
      <c r="S967" s="2"/>
      <c r="T967" s="2"/>
      <c r="U967" s="4">
        <f t="shared" si="210"/>
        <v>106</v>
      </c>
      <c r="V967" s="13">
        <f t="shared" si="211"/>
        <v>10.600000000000001</v>
      </c>
      <c r="W967" s="13">
        <f t="shared" si="212"/>
        <v>116.6</v>
      </c>
      <c r="X967" s="2"/>
      <c r="Y967" s="2"/>
      <c r="Z967" s="4">
        <f t="shared" si="213"/>
        <v>0</v>
      </c>
      <c r="AA967" s="13">
        <f t="shared" si="214"/>
        <v>0</v>
      </c>
      <c r="AB967" s="13">
        <f>Z967+AA967</f>
        <v>0</v>
      </c>
      <c r="AC967" s="2"/>
      <c r="AD967" s="2"/>
      <c r="AE967" s="4">
        <f t="shared" si="215"/>
        <v>0</v>
      </c>
      <c r="AF967" s="15">
        <f>AE967*0.1</f>
        <v>0</v>
      </c>
      <c r="AG967" s="22">
        <f>AE967+AF967</f>
        <v>0</v>
      </c>
      <c r="AH967" s="64">
        <f t="shared" si="222"/>
        <v>0</v>
      </c>
      <c r="AJ967">
        <f t="shared" si="223"/>
        <v>0</v>
      </c>
      <c r="AK967">
        <f>IF(W967&gt;0,2,IF(AB967&gt;0,2,IF(AG967&gt;0,2,0)))</f>
        <v>2</v>
      </c>
      <c r="AL967">
        <v>2</v>
      </c>
      <c r="AM967" s="64">
        <f>IF(W967&gt;0,VLOOKUP(B967,EnrollmentEthnicityFreeMealsSch!B:E,4,FALSE),0)/3</f>
        <v>114.33333333333333</v>
      </c>
    </row>
    <row r="968" spans="1:39" ht="15" customHeight="1">
      <c r="A968" t="str">
        <f>VLOOKUP(B968,'PUBLIC &amp; PRIVATE'!D:I,6,FALSE)</f>
        <v>5157</v>
      </c>
      <c r="B968" s="33" t="s">
        <v>944</v>
      </c>
      <c r="C968" s="2" t="str">
        <f>VLOOKUP(B968,'PUBLIC &amp; PRIVATE'!D:H,2,FALSE)</f>
        <v>940 N 19th St</v>
      </c>
      <c r="D968" s="2" t="str">
        <f>VLOOKUP(B968,'PUBLIC &amp; PRIVATE'!D:H,3,FALSE)</f>
        <v>Elwood</v>
      </c>
      <c r="E968" s="2" t="str">
        <f>VLOOKUP(C968,'PUBLIC &amp; PRIVATE'!E:I,4,FALSE)</f>
        <v>46036-1197</v>
      </c>
      <c r="F968" s="2">
        <v>126</v>
      </c>
      <c r="G968" s="2">
        <v>120</v>
      </c>
      <c r="H968" s="2">
        <v>129</v>
      </c>
      <c r="I968" s="4">
        <f t="shared" si="216"/>
        <v>375</v>
      </c>
      <c r="J968" s="13">
        <f t="shared" si="217"/>
        <v>37.5</v>
      </c>
      <c r="K968" s="13">
        <f t="shared" si="218"/>
        <v>412.5</v>
      </c>
      <c r="L968" s="2"/>
      <c r="M968" s="2"/>
      <c r="N968" s="2"/>
      <c r="O968" s="4">
        <f t="shared" si="219"/>
        <v>0</v>
      </c>
      <c r="P968" s="13">
        <f t="shared" si="220"/>
        <v>0</v>
      </c>
      <c r="Q968" s="13">
        <f t="shared" si="221"/>
        <v>0</v>
      </c>
      <c r="R968" s="2"/>
      <c r="S968" s="2"/>
      <c r="T968" s="2"/>
      <c r="U968" s="4">
        <f t="shared" si="210"/>
        <v>0</v>
      </c>
      <c r="V968" s="13">
        <f t="shared" si="211"/>
        <v>0</v>
      </c>
      <c r="W968" s="13">
        <f t="shared" si="212"/>
        <v>0</v>
      </c>
      <c r="X968" s="2"/>
      <c r="Y968" s="2"/>
      <c r="Z968" s="4">
        <f t="shared" si="213"/>
        <v>0</v>
      </c>
      <c r="AA968" s="13">
        <f t="shared" si="214"/>
        <v>0</v>
      </c>
      <c r="AB968" s="13">
        <f>Z968+AA968</f>
        <v>0</v>
      </c>
      <c r="AC968" s="2"/>
      <c r="AD968" s="2"/>
      <c r="AE968" s="4">
        <f t="shared" si="215"/>
        <v>0</v>
      </c>
      <c r="AF968" s="15">
        <f>AE968*0.1</f>
        <v>0</v>
      </c>
      <c r="AG968" s="22">
        <f>AE968+AF968</f>
        <v>0</v>
      </c>
      <c r="AH968" s="64">
        <f t="shared" si="222"/>
        <v>0</v>
      </c>
      <c r="AJ968">
        <f t="shared" si="223"/>
        <v>0</v>
      </c>
      <c r="AK968">
        <f>IF(W968&gt;0,2,IF(AB968&gt;0,2,IF(AG968&gt;0,2,0)))</f>
        <v>0</v>
      </c>
      <c r="AL968">
        <v>2</v>
      </c>
      <c r="AM968" s="64">
        <f>IF(W968&gt;0,VLOOKUP(B968,EnrollmentEthnicityFreeMealsSch!B:E,4,FALSE),0)/3</f>
        <v>0</v>
      </c>
    </row>
    <row r="969" spans="1:39" ht="15" customHeight="1">
      <c r="A969" t="str">
        <f>VLOOKUP(B969,'PUBLIC &amp; PRIVATE'!D:I,6,FALSE)</f>
        <v>5177</v>
      </c>
      <c r="B969" s="33" t="s">
        <v>945</v>
      </c>
      <c r="C969" s="2" t="str">
        <f>VLOOKUP(B969,'PUBLIC &amp; PRIVATE'!D:H,2,FALSE)</f>
        <v>5251 Kentucky Ave</v>
      </c>
      <c r="D969" s="2" t="str">
        <f>VLOOKUP(B969,'PUBLIC &amp; PRIVATE'!D:H,3,FALSE)</f>
        <v>Indianapolis</v>
      </c>
      <c r="E969" s="2" t="str">
        <f>VLOOKUP(C969,'PUBLIC &amp; PRIVATE'!E:I,4,FALSE)</f>
        <v>46221-9616</v>
      </c>
      <c r="F969" s="2"/>
      <c r="G969" s="2"/>
      <c r="H969" s="2"/>
      <c r="I969" s="4">
        <f t="shared" si="216"/>
        <v>0</v>
      </c>
      <c r="J969" s="13">
        <f t="shared" si="217"/>
        <v>0</v>
      </c>
      <c r="K969" s="13">
        <f t="shared" si="218"/>
        <v>0</v>
      </c>
      <c r="L969" s="2"/>
      <c r="M969" s="2"/>
      <c r="N969" s="2"/>
      <c r="O969" s="4">
        <f t="shared" si="219"/>
        <v>0</v>
      </c>
      <c r="P969" s="13">
        <f t="shared" si="220"/>
        <v>0</v>
      </c>
      <c r="Q969" s="13">
        <f t="shared" si="221"/>
        <v>0</v>
      </c>
      <c r="R969" s="2"/>
      <c r="S969" s="2"/>
      <c r="T969" s="2"/>
      <c r="U969" s="4">
        <f t="shared" si="210"/>
        <v>0</v>
      </c>
      <c r="V969" s="13">
        <f t="shared" si="211"/>
        <v>0</v>
      </c>
      <c r="W969" s="13">
        <f t="shared" si="212"/>
        <v>0</v>
      </c>
      <c r="X969" s="2">
        <v>486</v>
      </c>
      <c r="Y969" s="2">
        <v>491</v>
      </c>
      <c r="Z969" s="4">
        <f t="shared" si="213"/>
        <v>977</v>
      </c>
      <c r="AA969" s="13">
        <f t="shared" si="214"/>
        <v>97.7</v>
      </c>
      <c r="AB969" s="13">
        <f>Z969+AA969</f>
        <v>1074.7</v>
      </c>
      <c r="AC969" s="2">
        <v>477</v>
      </c>
      <c r="AD969" s="2">
        <v>425</v>
      </c>
      <c r="AE969" s="4">
        <f t="shared" si="215"/>
        <v>902</v>
      </c>
      <c r="AF969" s="15">
        <f>AE969*0.1</f>
        <v>90.2</v>
      </c>
      <c r="AG969" s="22">
        <f>AE969+AF969</f>
        <v>992.2</v>
      </c>
      <c r="AH969" s="64">
        <f t="shared" si="222"/>
        <v>198.44000000000003</v>
      </c>
      <c r="AJ969">
        <f t="shared" si="223"/>
        <v>1</v>
      </c>
      <c r="AK969">
        <f>IF(W969&gt;0,2,IF(AB969&gt;0,2,IF(AG969&gt;0,2,0)))</f>
        <v>2</v>
      </c>
      <c r="AL969">
        <v>2</v>
      </c>
      <c r="AM969" s="64">
        <f>IF(W969&gt;0,VLOOKUP(B969,EnrollmentEthnicityFreeMealsSch!B:E,4,FALSE),0)/3</f>
        <v>0</v>
      </c>
    </row>
    <row r="970" spans="1:39" ht="15" customHeight="1">
      <c r="A970" t="str">
        <f>VLOOKUP(B970,'PUBLIC &amp; PRIVATE'!D:I,6,FALSE)</f>
        <v>5178</v>
      </c>
      <c r="B970" s="33" t="s">
        <v>946</v>
      </c>
      <c r="C970" s="2" t="str">
        <f>VLOOKUP(B970,'PUBLIC &amp; PRIVATE'!D:H,2,FALSE)</f>
        <v>5650 Mann Rd</v>
      </c>
      <c r="D970" s="2" t="str">
        <f>VLOOKUP(B970,'PUBLIC &amp; PRIVATE'!D:H,3,FALSE)</f>
        <v>Indianapolis</v>
      </c>
      <c r="E970" s="2" t="str">
        <f>VLOOKUP(C970,'PUBLIC &amp; PRIVATE'!E:I,4,FALSE)</f>
        <v>46221-0000</v>
      </c>
      <c r="F970" s="2"/>
      <c r="G970" s="2">
        <v>108</v>
      </c>
      <c r="H970" s="2">
        <v>86</v>
      </c>
      <c r="I970" s="4">
        <f t="shared" si="216"/>
        <v>194</v>
      </c>
      <c r="J970" s="13">
        <f t="shared" si="217"/>
        <v>19.400000000000002</v>
      </c>
      <c r="K970" s="13">
        <f t="shared" si="218"/>
        <v>213.4</v>
      </c>
      <c r="L970" s="2">
        <v>118</v>
      </c>
      <c r="M970" s="2">
        <v>103</v>
      </c>
      <c r="N970" s="2">
        <v>109</v>
      </c>
      <c r="O970" s="4">
        <f t="shared" si="219"/>
        <v>330</v>
      </c>
      <c r="P970" s="13">
        <f t="shared" si="220"/>
        <v>33</v>
      </c>
      <c r="Q970" s="13">
        <f t="shared" si="221"/>
        <v>363</v>
      </c>
      <c r="R970" s="2">
        <v>109</v>
      </c>
      <c r="S970" s="2"/>
      <c r="T970" s="2"/>
      <c r="U970" s="4">
        <f t="shared" si="210"/>
        <v>109</v>
      </c>
      <c r="V970" s="13">
        <f t="shared" si="211"/>
        <v>10.9</v>
      </c>
      <c r="W970" s="13">
        <f t="shared" si="212"/>
        <v>119.9</v>
      </c>
      <c r="X970" s="2"/>
      <c r="Y970" s="2"/>
      <c r="Z970" s="4">
        <f t="shared" si="213"/>
        <v>0</v>
      </c>
      <c r="AA970" s="13">
        <f t="shared" si="214"/>
        <v>0</v>
      </c>
      <c r="AB970" s="13">
        <f>Z970+AA970</f>
        <v>0</v>
      </c>
      <c r="AC970" s="2"/>
      <c r="AD970" s="2"/>
      <c r="AE970" s="4">
        <f t="shared" si="215"/>
        <v>0</v>
      </c>
      <c r="AF970" s="15">
        <f>AE970*0.1</f>
        <v>0</v>
      </c>
      <c r="AG970" s="22">
        <f>AE970+AF970</f>
        <v>0</v>
      </c>
      <c r="AH970" s="64">
        <f t="shared" si="222"/>
        <v>0</v>
      </c>
      <c r="AJ970">
        <f t="shared" si="223"/>
        <v>0</v>
      </c>
      <c r="AK970">
        <f>IF(W970&gt;0,2,IF(AB970&gt;0,2,IF(AG970&gt;0,2,0)))</f>
        <v>2</v>
      </c>
      <c r="AL970">
        <v>2</v>
      </c>
      <c r="AM970" s="64">
        <f>IF(W970&gt;0,VLOOKUP(B970,EnrollmentEthnicityFreeMealsSch!B:E,4,FALSE),0)/3</f>
        <v>153.66666666666666</v>
      </c>
    </row>
    <row r="971" spans="1:39" ht="15" customHeight="1">
      <c r="A971" t="str">
        <f>VLOOKUP(B971,'PUBLIC &amp; PRIVATE'!D:I,6,FALSE)</f>
        <v>5179</v>
      </c>
      <c r="B971" s="33" t="s">
        <v>947</v>
      </c>
      <c r="C971" s="2" t="str">
        <f>VLOOKUP(B971,'PUBLIC &amp; PRIVATE'!D:H,2,FALSE)</f>
        <v>5650 Mann Rd</v>
      </c>
      <c r="D971" s="2" t="str">
        <f>VLOOKUP(B971,'PUBLIC &amp; PRIVATE'!D:H,3,FALSE)</f>
        <v>Indianapolis</v>
      </c>
      <c r="E971" s="2" t="str">
        <f>VLOOKUP(C971,'PUBLIC &amp; PRIVATE'!E:I,4,FALSE)</f>
        <v>46221-0000</v>
      </c>
      <c r="F971" s="2"/>
      <c r="G971" s="2">
        <v>120</v>
      </c>
      <c r="H971" s="2">
        <v>108</v>
      </c>
      <c r="I971" s="4">
        <f t="shared" si="216"/>
        <v>228</v>
      </c>
      <c r="J971" s="13">
        <f t="shared" si="217"/>
        <v>22.8</v>
      </c>
      <c r="K971" s="13">
        <f t="shared" si="218"/>
        <v>250.8</v>
      </c>
      <c r="L971" s="2">
        <v>115</v>
      </c>
      <c r="M971" s="2">
        <v>116</v>
      </c>
      <c r="N971" s="2">
        <v>112</v>
      </c>
      <c r="O971" s="4">
        <f t="shared" si="219"/>
        <v>343</v>
      </c>
      <c r="P971" s="13">
        <f t="shared" si="220"/>
        <v>34.300000000000004</v>
      </c>
      <c r="Q971" s="13">
        <f t="shared" si="221"/>
        <v>377.3</v>
      </c>
      <c r="R971" s="2">
        <v>114</v>
      </c>
      <c r="S971" s="2"/>
      <c r="T971" s="2"/>
      <c r="U971" s="4">
        <f t="shared" si="210"/>
        <v>114</v>
      </c>
      <c r="V971" s="13">
        <f t="shared" si="211"/>
        <v>11.4</v>
      </c>
      <c r="W971" s="13">
        <f t="shared" si="212"/>
        <v>125.4</v>
      </c>
      <c r="X971" s="2"/>
      <c r="Y971" s="2"/>
      <c r="Z971" s="4">
        <f t="shared" si="213"/>
        <v>0</v>
      </c>
      <c r="AA971" s="13">
        <f t="shared" si="214"/>
        <v>0</v>
      </c>
      <c r="AB971" s="13">
        <f>Z971+AA971</f>
        <v>0</v>
      </c>
      <c r="AC971" s="2"/>
      <c r="AD971" s="2"/>
      <c r="AE971" s="4">
        <f t="shared" si="215"/>
        <v>0</v>
      </c>
      <c r="AF971" s="15">
        <f>AE971*0.1</f>
        <v>0</v>
      </c>
      <c r="AG971" s="22">
        <f>AE971+AF971</f>
        <v>0</v>
      </c>
      <c r="AH971" s="64">
        <f t="shared" si="222"/>
        <v>0</v>
      </c>
      <c r="AJ971">
        <f t="shared" si="223"/>
        <v>0</v>
      </c>
      <c r="AK971">
        <f>IF(W971&gt;0,2,IF(AB971&gt;0,2,IF(AG971&gt;0,2,0)))</f>
        <v>2</v>
      </c>
      <c r="AL971">
        <v>2</v>
      </c>
      <c r="AM971" s="64">
        <f>IF(W971&gt;0,VLOOKUP(B971,EnrollmentEthnicityFreeMealsSch!B:E,4,FALSE),0)/3</f>
        <v>155.66666666666666</v>
      </c>
    </row>
    <row r="972" spans="1:39" ht="15" customHeight="1">
      <c r="A972" t="str">
        <f>VLOOKUP(B972,'PUBLIC &amp; PRIVATE'!D:I,6,FALSE)</f>
        <v>5181</v>
      </c>
      <c r="B972" s="33" t="s">
        <v>948</v>
      </c>
      <c r="C972" s="2" t="str">
        <f>VLOOKUP(B972,'PUBLIC &amp; PRIVATE'!D:H,2,FALSE)</f>
        <v>5108 S High School Rd</v>
      </c>
      <c r="D972" s="2" t="str">
        <f>VLOOKUP(B972,'PUBLIC &amp; PRIVATE'!D:H,3,FALSE)</f>
        <v>Indianapolis</v>
      </c>
      <c r="E972" s="2" t="str">
        <f>VLOOKUP(C972,'PUBLIC &amp; PRIVATE'!E:I,4,FALSE)</f>
        <v>46221-9316</v>
      </c>
      <c r="F972" s="2"/>
      <c r="G972" s="2"/>
      <c r="H972" s="2"/>
      <c r="I972" s="4">
        <f t="shared" si="216"/>
        <v>0</v>
      </c>
      <c r="J972" s="13">
        <f t="shared" si="217"/>
        <v>0</v>
      </c>
      <c r="K972" s="13">
        <f t="shared" si="218"/>
        <v>0</v>
      </c>
      <c r="L972" s="2"/>
      <c r="M972" s="2"/>
      <c r="N972" s="2"/>
      <c r="O972" s="4">
        <f t="shared" si="219"/>
        <v>0</v>
      </c>
      <c r="P972" s="13">
        <f t="shared" si="220"/>
        <v>0</v>
      </c>
      <c r="Q972" s="13">
        <f t="shared" si="221"/>
        <v>0</v>
      </c>
      <c r="R972" s="2"/>
      <c r="S972" s="2">
        <v>509</v>
      </c>
      <c r="T972" s="2">
        <v>485</v>
      </c>
      <c r="U972" s="4">
        <f t="shared" si="210"/>
        <v>994</v>
      </c>
      <c r="V972" s="13">
        <f t="shared" si="211"/>
        <v>99.4</v>
      </c>
      <c r="W972" s="13">
        <f t="shared" si="212"/>
        <v>1093.4000000000001</v>
      </c>
      <c r="X972" s="2"/>
      <c r="Y972" s="2"/>
      <c r="Z972" s="4">
        <f t="shared" si="213"/>
        <v>0</v>
      </c>
      <c r="AA972" s="13">
        <f t="shared" si="214"/>
        <v>0</v>
      </c>
      <c r="AB972" s="13">
        <f>Z972+AA972</f>
        <v>0</v>
      </c>
      <c r="AC972" s="2"/>
      <c r="AD972" s="2"/>
      <c r="AE972" s="4">
        <f t="shared" si="215"/>
        <v>0</v>
      </c>
      <c r="AF972" s="15">
        <f>AE972*0.1</f>
        <v>0</v>
      </c>
      <c r="AG972" s="22">
        <f>AE972+AF972</f>
        <v>0</v>
      </c>
      <c r="AH972" s="64">
        <f t="shared" si="222"/>
        <v>0</v>
      </c>
      <c r="AJ972">
        <f t="shared" si="223"/>
        <v>0</v>
      </c>
      <c r="AK972">
        <f>IF(W972&gt;0,2,IF(AB972&gt;0,2,IF(AG972&gt;0,2,0)))</f>
        <v>2</v>
      </c>
      <c r="AL972">
        <v>2</v>
      </c>
      <c r="AM972" s="64">
        <f>IF(W972&gt;0,VLOOKUP(B972,EnrollmentEthnicityFreeMealsSch!B:E,4,FALSE),0)/3</f>
        <v>226.66666666666666</v>
      </c>
    </row>
    <row r="973" spans="1:39" ht="15" customHeight="1">
      <c r="A973" t="str">
        <f>VLOOKUP(B973,'PUBLIC &amp; PRIVATE'!D:I,6,FALSE)</f>
        <v>5185</v>
      </c>
      <c r="B973" s="33" t="s">
        <v>949</v>
      </c>
      <c r="C973" s="2" t="str">
        <f>VLOOKUP(B973,'PUBLIC &amp; PRIVATE'!D:H,2,FALSE)</f>
        <v>3425 S Foltz St</v>
      </c>
      <c r="D973" s="2" t="str">
        <f>VLOOKUP(B973,'PUBLIC &amp; PRIVATE'!D:H,3,FALSE)</f>
        <v>Indianapolis</v>
      </c>
      <c r="E973" s="2" t="str">
        <f>VLOOKUP(C973,'PUBLIC &amp; PRIVATE'!E:I,4,FALSE)</f>
        <v>46221-6837</v>
      </c>
      <c r="F973" s="2"/>
      <c r="G973" s="2">
        <v>76</v>
      </c>
      <c r="H973" s="2">
        <v>83</v>
      </c>
      <c r="I973" s="4">
        <f t="shared" si="216"/>
        <v>159</v>
      </c>
      <c r="J973" s="13">
        <f t="shared" si="217"/>
        <v>15.9</v>
      </c>
      <c r="K973" s="13">
        <f t="shared" si="218"/>
        <v>174.9</v>
      </c>
      <c r="L973" s="2">
        <v>84</v>
      </c>
      <c r="M973" s="2">
        <v>86</v>
      </c>
      <c r="N973" s="2">
        <v>97</v>
      </c>
      <c r="O973" s="4">
        <f t="shared" si="219"/>
        <v>267</v>
      </c>
      <c r="P973" s="13">
        <f t="shared" si="220"/>
        <v>26.700000000000003</v>
      </c>
      <c r="Q973" s="13">
        <f t="shared" si="221"/>
        <v>293.7</v>
      </c>
      <c r="R973" s="2">
        <v>80</v>
      </c>
      <c r="S973" s="2"/>
      <c r="T973" s="2"/>
      <c r="U973" s="4">
        <f t="shared" si="210"/>
        <v>80</v>
      </c>
      <c r="V973" s="13">
        <f t="shared" si="211"/>
        <v>8</v>
      </c>
      <c r="W973" s="13">
        <f t="shared" si="212"/>
        <v>88</v>
      </c>
      <c r="X973" s="2"/>
      <c r="Y973" s="2"/>
      <c r="Z973" s="4">
        <f t="shared" si="213"/>
        <v>0</v>
      </c>
      <c r="AA973" s="13">
        <f t="shared" si="214"/>
        <v>0</v>
      </c>
      <c r="AB973" s="13">
        <f>Z973+AA973</f>
        <v>0</v>
      </c>
      <c r="AC973" s="2"/>
      <c r="AD973" s="2"/>
      <c r="AE973" s="4">
        <f t="shared" si="215"/>
        <v>0</v>
      </c>
      <c r="AF973" s="15">
        <f>AE973*0.1</f>
        <v>0</v>
      </c>
      <c r="AG973" s="22">
        <f>AE973+AF973</f>
        <v>0</v>
      </c>
      <c r="AH973" s="64">
        <f t="shared" si="222"/>
        <v>0</v>
      </c>
      <c r="AJ973">
        <f t="shared" si="223"/>
        <v>0</v>
      </c>
      <c r="AK973">
        <f>IF(W973&gt;0,2,IF(AB973&gt;0,2,IF(AG973&gt;0,2,0)))</f>
        <v>2</v>
      </c>
      <c r="AL973">
        <v>2</v>
      </c>
      <c r="AM973" s="64">
        <f>IF(W973&gt;0,VLOOKUP(B973,EnrollmentEthnicityFreeMealsSch!B:E,4,FALSE),0)/3</f>
        <v>125.66666666666667</v>
      </c>
    </row>
    <row r="974" spans="1:39" ht="15" customHeight="1">
      <c r="A974" t="str">
        <f>VLOOKUP(B974,'PUBLIC &amp; PRIVATE'!D:I,6,FALSE)</f>
        <v>5187</v>
      </c>
      <c r="B974" s="33" t="s">
        <v>950</v>
      </c>
      <c r="C974" s="2" t="str">
        <f>VLOOKUP(B974,'PUBLIC &amp; PRIVATE'!D:H,2,FALSE)</f>
        <v>5101 S High School Rd</v>
      </c>
      <c r="D974" s="2" t="str">
        <f>VLOOKUP(B974,'PUBLIC &amp; PRIVATE'!D:H,3,FALSE)</f>
        <v>Indianapolis</v>
      </c>
      <c r="E974" s="2" t="str">
        <f>VLOOKUP(C974,'PUBLIC &amp; PRIVATE'!E:I,4,FALSE)</f>
        <v>46221-9315</v>
      </c>
      <c r="F974" s="2"/>
      <c r="G974" s="2">
        <v>84</v>
      </c>
      <c r="H974" s="2">
        <v>94</v>
      </c>
      <c r="I974" s="4">
        <f t="shared" si="216"/>
        <v>178</v>
      </c>
      <c r="J974" s="13">
        <f t="shared" si="217"/>
        <v>17.8</v>
      </c>
      <c r="K974" s="13">
        <f t="shared" si="218"/>
        <v>195.8</v>
      </c>
      <c r="L974" s="2">
        <v>112</v>
      </c>
      <c r="M974" s="2">
        <v>107</v>
      </c>
      <c r="N974" s="2">
        <v>81</v>
      </c>
      <c r="O974" s="4">
        <f t="shared" si="219"/>
        <v>300</v>
      </c>
      <c r="P974" s="13">
        <f t="shared" si="220"/>
        <v>30</v>
      </c>
      <c r="Q974" s="13">
        <f t="shared" si="221"/>
        <v>330</v>
      </c>
      <c r="R974" s="2">
        <v>103</v>
      </c>
      <c r="S974" s="2"/>
      <c r="T974" s="2"/>
      <c r="U974" s="4">
        <f t="shared" si="210"/>
        <v>103</v>
      </c>
      <c r="V974" s="13">
        <f t="shared" si="211"/>
        <v>10.3</v>
      </c>
      <c r="W974" s="13">
        <f t="shared" si="212"/>
        <v>113.3</v>
      </c>
      <c r="X974" s="2"/>
      <c r="Y974" s="2"/>
      <c r="Z974" s="4">
        <f t="shared" si="213"/>
        <v>0</v>
      </c>
      <c r="AA974" s="13">
        <f t="shared" si="214"/>
        <v>0</v>
      </c>
      <c r="AB974" s="13">
        <f>Z974+AA974</f>
        <v>0</v>
      </c>
      <c r="AC974" s="2"/>
      <c r="AD974" s="2"/>
      <c r="AE974" s="4">
        <f t="shared" si="215"/>
        <v>0</v>
      </c>
      <c r="AF974" s="15">
        <f>AE974*0.1</f>
        <v>0</v>
      </c>
      <c r="AG974" s="22">
        <f>AE974+AF974</f>
        <v>0</v>
      </c>
      <c r="AH974" s="64">
        <f t="shared" si="222"/>
        <v>0</v>
      </c>
      <c r="AJ974">
        <f t="shared" si="223"/>
        <v>0</v>
      </c>
      <c r="AK974">
        <f>IF(W974&gt;0,2,IF(AB974&gt;0,2,IF(AG974&gt;0,2,0)))</f>
        <v>2</v>
      </c>
      <c r="AL974">
        <v>2</v>
      </c>
      <c r="AM974" s="64">
        <f>IF(W974&gt;0,VLOOKUP(B974,EnrollmentEthnicityFreeMealsSch!B:E,4,FALSE),0)/3</f>
        <v>129.66666666666666</v>
      </c>
    </row>
    <row r="975" spans="1:39" ht="15" customHeight="1">
      <c r="A975" t="str">
        <f>VLOOKUP(B975,'PUBLIC &amp; PRIVATE'!D:I,6,FALSE)</f>
        <v>5188</v>
      </c>
      <c r="B975" s="33" t="s">
        <v>951</v>
      </c>
      <c r="C975" s="2" t="str">
        <f>VLOOKUP(B975,'PUBLIC &amp; PRIVATE'!D:H,2,FALSE)</f>
        <v>5106 S High School Rd</v>
      </c>
      <c r="D975" s="2" t="str">
        <f>VLOOKUP(B975,'PUBLIC &amp; PRIVATE'!D:H,3,FALSE)</f>
        <v>Indianapolis</v>
      </c>
      <c r="E975" s="2" t="str">
        <f>VLOOKUP(C975,'PUBLIC &amp; PRIVATE'!E:I,4,FALSE)</f>
        <v>46221-0000</v>
      </c>
      <c r="F975" s="2"/>
      <c r="G975" s="2"/>
      <c r="H975" s="2"/>
      <c r="I975" s="4">
        <f t="shared" si="216"/>
        <v>0</v>
      </c>
      <c r="J975" s="13">
        <f t="shared" si="217"/>
        <v>0</v>
      </c>
      <c r="K975" s="13">
        <f t="shared" si="218"/>
        <v>0</v>
      </c>
      <c r="L975" s="2"/>
      <c r="M975" s="2"/>
      <c r="N975" s="2"/>
      <c r="O975" s="4">
        <f t="shared" si="219"/>
        <v>0</v>
      </c>
      <c r="P975" s="13">
        <f t="shared" si="220"/>
        <v>0</v>
      </c>
      <c r="Q975" s="13">
        <f t="shared" si="221"/>
        <v>0</v>
      </c>
      <c r="R975" s="2"/>
      <c r="S975" s="2"/>
      <c r="T975" s="2"/>
      <c r="U975" s="4">
        <f t="shared" si="210"/>
        <v>0</v>
      </c>
      <c r="V975" s="13">
        <f t="shared" si="211"/>
        <v>0</v>
      </c>
      <c r="W975" s="13">
        <f t="shared" si="212"/>
        <v>0</v>
      </c>
      <c r="X975" s="2">
        <v>37</v>
      </c>
      <c r="Y975" s="2">
        <v>61</v>
      </c>
      <c r="Z975" s="4">
        <f t="shared" si="213"/>
        <v>98</v>
      </c>
      <c r="AA975" s="13">
        <f t="shared" si="214"/>
        <v>9.8000000000000007</v>
      </c>
      <c r="AB975" s="13">
        <f>Z975+AA975</f>
        <v>107.8</v>
      </c>
      <c r="AC975" s="2">
        <v>79</v>
      </c>
      <c r="AD975" s="2">
        <v>85</v>
      </c>
      <c r="AE975" s="4">
        <f t="shared" si="215"/>
        <v>164</v>
      </c>
      <c r="AF975" s="15">
        <f>AE975*0.1</f>
        <v>16.400000000000002</v>
      </c>
      <c r="AG975" s="22">
        <f>AE975+AF975</f>
        <v>180.4</v>
      </c>
      <c r="AH975" s="64">
        <f t="shared" si="222"/>
        <v>36.080000000000005</v>
      </c>
      <c r="AJ975">
        <f t="shared" si="223"/>
        <v>1</v>
      </c>
      <c r="AK975">
        <f>IF(W975&gt;0,2,IF(AB975&gt;0,2,IF(AG975&gt;0,2,0)))</f>
        <v>2</v>
      </c>
      <c r="AL975">
        <v>2</v>
      </c>
      <c r="AM975" s="64">
        <f>IF(W975&gt;0,VLOOKUP(B975,EnrollmentEthnicityFreeMealsSch!B:E,4,FALSE),0)/3</f>
        <v>0</v>
      </c>
    </row>
    <row r="976" spans="1:39" ht="15" customHeight="1">
      <c r="A976" t="str">
        <f>VLOOKUP(B976,'PUBLIC &amp; PRIVATE'!D:I,6,FALSE)</f>
        <v>5189</v>
      </c>
      <c r="B976" s="33" t="s">
        <v>952</v>
      </c>
      <c r="C976" s="2" t="str">
        <f>VLOOKUP(B976,'PUBLIC &amp; PRIVATE'!D:H,2,FALSE)</f>
        <v>7529 Mooresville Rd</v>
      </c>
      <c r="D976" s="2" t="str">
        <f>VLOOKUP(B976,'PUBLIC &amp; PRIVATE'!D:H,3,FALSE)</f>
        <v>West Newton</v>
      </c>
      <c r="E976" s="2" t="str">
        <f>VLOOKUP(C976,'PUBLIC &amp; PRIVATE'!E:I,4,FALSE)</f>
        <v>46183-0145</v>
      </c>
      <c r="F976" s="2"/>
      <c r="G976" s="2">
        <v>105</v>
      </c>
      <c r="H976" s="2">
        <v>107</v>
      </c>
      <c r="I976" s="4">
        <f t="shared" si="216"/>
        <v>212</v>
      </c>
      <c r="J976" s="13">
        <f t="shared" si="217"/>
        <v>21.200000000000003</v>
      </c>
      <c r="K976" s="13">
        <f t="shared" si="218"/>
        <v>233.2</v>
      </c>
      <c r="L976" s="2">
        <v>104</v>
      </c>
      <c r="M976" s="2">
        <v>110</v>
      </c>
      <c r="N976" s="2">
        <v>125</v>
      </c>
      <c r="O976" s="4">
        <f t="shared" si="219"/>
        <v>339</v>
      </c>
      <c r="P976" s="13">
        <f t="shared" si="220"/>
        <v>33.9</v>
      </c>
      <c r="Q976" s="13">
        <f t="shared" si="221"/>
        <v>372.9</v>
      </c>
      <c r="R976" s="2">
        <v>107</v>
      </c>
      <c r="S976" s="2"/>
      <c r="T976" s="2"/>
      <c r="U976" s="4">
        <f t="shared" si="210"/>
        <v>107</v>
      </c>
      <c r="V976" s="13">
        <f t="shared" si="211"/>
        <v>10.700000000000001</v>
      </c>
      <c r="W976" s="13">
        <f t="shared" si="212"/>
        <v>117.7</v>
      </c>
      <c r="X976" s="2"/>
      <c r="Y976" s="2"/>
      <c r="Z976" s="4">
        <f t="shared" si="213"/>
        <v>0</v>
      </c>
      <c r="AA976" s="13">
        <f t="shared" si="214"/>
        <v>0</v>
      </c>
      <c r="AB976" s="13">
        <f>Z976+AA976</f>
        <v>0</v>
      </c>
      <c r="AC976" s="2"/>
      <c r="AD976" s="2"/>
      <c r="AE976" s="4">
        <f t="shared" si="215"/>
        <v>0</v>
      </c>
      <c r="AF976" s="15">
        <f>AE976*0.1</f>
        <v>0</v>
      </c>
      <c r="AG976" s="22">
        <f>AE976+AF976</f>
        <v>0</v>
      </c>
      <c r="AH976" s="64">
        <f t="shared" si="222"/>
        <v>0</v>
      </c>
      <c r="AJ976">
        <f t="shared" si="223"/>
        <v>0</v>
      </c>
      <c r="AK976">
        <f>IF(W976&gt;0,2,IF(AB976&gt;0,2,IF(AG976&gt;0,2,0)))</f>
        <v>2</v>
      </c>
      <c r="AL976">
        <v>2</v>
      </c>
      <c r="AM976" s="64">
        <f>IF(W976&gt;0,VLOOKUP(B976,EnrollmentEthnicityFreeMealsSch!B:E,4,FALSE),0)/3</f>
        <v>146</v>
      </c>
    </row>
    <row r="977" spans="1:39" ht="15" customHeight="1">
      <c r="A977" t="str">
        <f>VLOOKUP(B977,'PUBLIC &amp; PRIVATE'!D:I,6,FALSE)</f>
        <v>5192</v>
      </c>
      <c r="B977" s="33" t="s">
        <v>953</v>
      </c>
      <c r="C977" s="2" t="str">
        <f>VLOOKUP(B977,'PUBLIC &amp; PRIVATE'!D:H,2,FALSE)</f>
        <v>4640 Santa Fe Dr</v>
      </c>
      <c r="D977" s="2" t="str">
        <f>VLOOKUP(B977,'PUBLIC &amp; PRIVATE'!D:H,3,FALSE)</f>
        <v>Indianapolis</v>
      </c>
      <c r="E977" s="2" t="str">
        <f>VLOOKUP(C977,'PUBLIC &amp; PRIVATE'!E:I,4,FALSE)</f>
        <v>46241-0000</v>
      </c>
      <c r="F977" s="2">
        <v>476</v>
      </c>
      <c r="G977" s="2"/>
      <c r="H977" s="2"/>
      <c r="I977" s="4">
        <f t="shared" si="216"/>
        <v>476</v>
      </c>
      <c r="J977" s="13">
        <f t="shared" si="217"/>
        <v>47.6</v>
      </c>
      <c r="K977" s="13">
        <f t="shared" si="218"/>
        <v>523.6</v>
      </c>
      <c r="L977" s="2"/>
      <c r="M977" s="2"/>
      <c r="N977" s="2"/>
      <c r="O977" s="4">
        <f t="shared" si="219"/>
        <v>0</v>
      </c>
      <c r="P977" s="13">
        <f t="shared" si="220"/>
        <v>0</v>
      </c>
      <c r="Q977" s="13">
        <f t="shared" si="221"/>
        <v>0</v>
      </c>
      <c r="R977" s="2"/>
      <c r="S977" s="2"/>
      <c r="T977" s="2"/>
      <c r="U977" s="4">
        <f t="shared" si="210"/>
        <v>0</v>
      </c>
      <c r="V977" s="13">
        <f t="shared" si="211"/>
        <v>0</v>
      </c>
      <c r="W977" s="13">
        <f t="shared" si="212"/>
        <v>0</v>
      </c>
      <c r="X977" s="2"/>
      <c r="Y977" s="2"/>
      <c r="Z977" s="4">
        <f t="shared" si="213"/>
        <v>0</v>
      </c>
      <c r="AA977" s="13">
        <f t="shared" si="214"/>
        <v>0</v>
      </c>
      <c r="AB977" s="13">
        <f>Z977+AA977</f>
        <v>0</v>
      </c>
      <c r="AC977" s="2"/>
      <c r="AD977" s="2"/>
      <c r="AE977" s="4">
        <f t="shared" si="215"/>
        <v>0</v>
      </c>
      <c r="AF977" s="15">
        <f>AE977*0.1</f>
        <v>0</v>
      </c>
      <c r="AG977" s="22">
        <f>AE977+AF977</f>
        <v>0</v>
      </c>
      <c r="AH977" s="64">
        <f t="shared" si="222"/>
        <v>0</v>
      </c>
      <c r="AJ977">
        <f t="shared" si="223"/>
        <v>0</v>
      </c>
      <c r="AK977">
        <f>IF(W977&gt;0,2,IF(AB977&gt;0,2,IF(AG977&gt;0,2,0)))</f>
        <v>0</v>
      </c>
      <c r="AL977">
        <v>2</v>
      </c>
      <c r="AM977" s="64">
        <f>IF(W977&gt;0,VLOOKUP(B977,EnrollmentEthnicityFreeMealsSch!B:E,4,FALSE),0)/3</f>
        <v>0</v>
      </c>
    </row>
    <row r="978" spans="1:39" ht="15" customHeight="1">
      <c r="A978" t="str">
        <f>VLOOKUP(B978,'PUBLIC &amp; PRIVATE'!D:I,6,FALSE)</f>
        <v>5193</v>
      </c>
      <c r="B978" s="33" t="s">
        <v>954</v>
      </c>
      <c r="C978" s="2" t="str">
        <f>VLOOKUP(B978,'PUBLIC &amp; PRIVATE'!D:H,2,FALSE)</f>
        <v>6215 S Franklin Rd</v>
      </c>
      <c r="D978" s="2" t="str">
        <f>VLOOKUP(B978,'PUBLIC &amp; PRIVATE'!D:H,3,FALSE)</f>
        <v>Indianapolis</v>
      </c>
      <c r="E978" s="2" t="str">
        <f>VLOOKUP(C978,'PUBLIC &amp; PRIVATE'!E:I,4,FALSE)</f>
        <v>46259-9697</v>
      </c>
      <c r="F978" s="2"/>
      <c r="G978" s="2"/>
      <c r="H978" s="2"/>
      <c r="I978" s="4">
        <f t="shared" si="216"/>
        <v>0</v>
      </c>
      <c r="J978" s="13">
        <f t="shared" si="217"/>
        <v>0</v>
      </c>
      <c r="K978" s="13">
        <f t="shared" si="218"/>
        <v>0</v>
      </c>
      <c r="L978" s="2"/>
      <c r="M978" s="2"/>
      <c r="N978" s="2"/>
      <c r="O978" s="4">
        <f t="shared" si="219"/>
        <v>0</v>
      </c>
      <c r="P978" s="13">
        <f t="shared" si="220"/>
        <v>0</v>
      </c>
      <c r="Q978" s="13">
        <f t="shared" si="221"/>
        <v>0</v>
      </c>
      <c r="R978" s="2"/>
      <c r="S978" s="2"/>
      <c r="T978" s="2"/>
      <c r="U978" s="4">
        <f t="shared" si="210"/>
        <v>0</v>
      </c>
      <c r="V978" s="13">
        <f t="shared" si="211"/>
        <v>0</v>
      </c>
      <c r="W978" s="13">
        <f t="shared" si="212"/>
        <v>0</v>
      </c>
      <c r="X978" s="2">
        <v>716</v>
      </c>
      <c r="Y978" s="2">
        <v>696</v>
      </c>
      <c r="Z978" s="4">
        <f t="shared" si="213"/>
        <v>1412</v>
      </c>
      <c r="AA978" s="13">
        <f t="shared" si="214"/>
        <v>141.20000000000002</v>
      </c>
      <c r="AB978" s="13">
        <f>Z978+AA978</f>
        <v>1553.2</v>
      </c>
      <c r="AC978" s="2">
        <v>673</v>
      </c>
      <c r="AD978" s="2">
        <v>627</v>
      </c>
      <c r="AE978" s="4">
        <f t="shared" si="215"/>
        <v>1300</v>
      </c>
      <c r="AF978" s="15">
        <f>AE978*0.1</f>
        <v>130</v>
      </c>
      <c r="AG978" s="22">
        <f>AE978+AF978</f>
        <v>1430</v>
      </c>
      <c r="AH978" s="64">
        <f t="shared" si="222"/>
        <v>286</v>
      </c>
      <c r="AJ978">
        <f t="shared" si="223"/>
        <v>1</v>
      </c>
      <c r="AK978">
        <f>IF(W978&gt;0,2,IF(AB978&gt;0,2,IF(AG978&gt;0,2,0)))</f>
        <v>2</v>
      </c>
      <c r="AL978">
        <v>2</v>
      </c>
      <c r="AM978" s="64">
        <f>IF(W978&gt;0,VLOOKUP(B978,EnrollmentEthnicityFreeMealsSch!B:E,4,FALSE),0)/3</f>
        <v>0</v>
      </c>
    </row>
    <row r="979" spans="1:39" ht="15" customHeight="1">
      <c r="A979" t="str">
        <f>VLOOKUP(B979,'PUBLIC &amp; PRIVATE'!D:I,6,FALSE)</f>
        <v>5194</v>
      </c>
      <c r="B979" s="33" t="s">
        <v>955</v>
      </c>
      <c r="C979" s="2" t="str">
        <f>VLOOKUP(B979,'PUBLIC &amp; PRIVATE'!D:H,2,FALSE)</f>
        <v>9010 E Southport Rd</v>
      </c>
      <c r="D979" s="2" t="str">
        <f>VLOOKUP(B979,'PUBLIC &amp; PRIVATE'!D:H,3,FALSE)</f>
        <v>Indianapolis</v>
      </c>
      <c r="E979" s="2" t="str">
        <f>VLOOKUP(C979,'PUBLIC &amp; PRIVATE'!E:I,4,FALSE)</f>
        <v>46259-0000</v>
      </c>
      <c r="F979" s="2">
        <v>75</v>
      </c>
      <c r="G979" s="2">
        <v>82</v>
      </c>
      <c r="H979" s="2">
        <v>78</v>
      </c>
      <c r="I979" s="4">
        <f t="shared" si="216"/>
        <v>235</v>
      </c>
      <c r="J979" s="13">
        <f t="shared" si="217"/>
        <v>23.5</v>
      </c>
      <c r="K979" s="13">
        <f t="shared" si="218"/>
        <v>258.5</v>
      </c>
      <c r="L979" s="2">
        <v>77</v>
      </c>
      <c r="M979" s="2">
        <v>83</v>
      </c>
      <c r="N979" s="2">
        <v>72</v>
      </c>
      <c r="O979" s="4">
        <f t="shared" si="219"/>
        <v>232</v>
      </c>
      <c r="P979" s="13">
        <f t="shared" si="220"/>
        <v>23.200000000000003</v>
      </c>
      <c r="Q979" s="13">
        <f t="shared" si="221"/>
        <v>255.2</v>
      </c>
      <c r="R979" s="2"/>
      <c r="S979" s="2"/>
      <c r="T979" s="2"/>
      <c r="U979" s="4">
        <f t="shared" si="210"/>
        <v>0</v>
      </c>
      <c r="V979" s="13">
        <f t="shared" si="211"/>
        <v>0</v>
      </c>
      <c r="W979" s="13">
        <f t="shared" si="212"/>
        <v>0</v>
      </c>
      <c r="X979" s="2"/>
      <c r="Y979" s="2"/>
      <c r="Z979" s="4">
        <f t="shared" si="213"/>
        <v>0</v>
      </c>
      <c r="AA979" s="13">
        <f t="shared" si="214"/>
        <v>0</v>
      </c>
      <c r="AB979" s="13">
        <f>Z979+AA979</f>
        <v>0</v>
      </c>
      <c r="AC979" s="2"/>
      <c r="AD979" s="2"/>
      <c r="AE979" s="4">
        <f t="shared" si="215"/>
        <v>0</v>
      </c>
      <c r="AF979" s="15">
        <f>AE979*0.1</f>
        <v>0</v>
      </c>
      <c r="AG979" s="22">
        <f>AE979+AF979</f>
        <v>0</v>
      </c>
      <c r="AH979" s="64">
        <f t="shared" si="222"/>
        <v>0</v>
      </c>
      <c r="AJ979">
        <f t="shared" si="223"/>
        <v>0</v>
      </c>
      <c r="AK979">
        <f>IF(W979&gt;0,2,IF(AB979&gt;0,2,IF(AG979&gt;0,2,0)))</f>
        <v>0</v>
      </c>
      <c r="AL979">
        <v>2</v>
      </c>
      <c r="AM979" s="64">
        <f>IF(W979&gt;0,VLOOKUP(B979,EnrollmentEthnicityFreeMealsSch!B:E,4,FALSE),0)/3</f>
        <v>0</v>
      </c>
    </row>
    <row r="980" spans="1:39" ht="15" customHeight="1">
      <c r="A980" t="str">
        <f>VLOOKUP(B980,'PUBLIC &amp; PRIVATE'!D:I,6,FALSE)</f>
        <v>5195</v>
      </c>
      <c r="B980" s="33" t="s">
        <v>956</v>
      </c>
      <c r="C980" s="2" t="str">
        <f>VLOOKUP(B980,'PUBLIC &amp; PRIVATE'!D:H,2,FALSE)</f>
        <v>10440 Indian Crk Rd</v>
      </c>
      <c r="D980" s="2" t="str">
        <f>VLOOKUP(B980,'PUBLIC &amp; PRIVATE'!D:H,3,FALSE)</f>
        <v>Indianapolis</v>
      </c>
      <c r="E980" s="2" t="str">
        <f>VLOOKUP(C980,'PUBLIC &amp; PRIVATE'!E:I,4,FALSE)</f>
        <v>46259-0000</v>
      </c>
      <c r="F980" s="2"/>
      <c r="G980" s="2"/>
      <c r="H980" s="2"/>
      <c r="I980" s="4">
        <f t="shared" si="216"/>
        <v>0</v>
      </c>
      <c r="J980" s="13">
        <f t="shared" si="217"/>
        <v>0</v>
      </c>
      <c r="K980" s="13">
        <f t="shared" si="218"/>
        <v>0</v>
      </c>
      <c r="L980" s="2"/>
      <c r="M980" s="2"/>
      <c r="N980" s="2"/>
      <c r="O980" s="4">
        <f t="shared" si="219"/>
        <v>0</v>
      </c>
      <c r="P980" s="13">
        <f t="shared" si="220"/>
        <v>0</v>
      </c>
      <c r="Q980" s="13">
        <f t="shared" si="221"/>
        <v>0</v>
      </c>
      <c r="R980" s="2">
        <v>419</v>
      </c>
      <c r="S980" s="2">
        <v>396</v>
      </c>
      <c r="T980" s="2">
        <v>448</v>
      </c>
      <c r="U980" s="4">
        <f t="shared" si="210"/>
        <v>1263</v>
      </c>
      <c r="V980" s="13">
        <f t="shared" si="211"/>
        <v>126.30000000000001</v>
      </c>
      <c r="W980" s="13">
        <f t="shared" si="212"/>
        <v>1389.3</v>
      </c>
      <c r="X980" s="2"/>
      <c r="Y980" s="2"/>
      <c r="Z980" s="4">
        <f t="shared" si="213"/>
        <v>0</v>
      </c>
      <c r="AA980" s="13">
        <f t="shared" si="214"/>
        <v>0</v>
      </c>
      <c r="AB980" s="13">
        <f>Z980+AA980</f>
        <v>0</v>
      </c>
      <c r="AC980" s="2"/>
      <c r="AD980" s="2"/>
      <c r="AE980" s="4">
        <f t="shared" si="215"/>
        <v>0</v>
      </c>
      <c r="AF980" s="15">
        <f>AE980*0.1</f>
        <v>0</v>
      </c>
      <c r="AG980" s="22">
        <f>AE980+AF980</f>
        <v>0</v>
      </c>
      <c r="AH980" s="64">
        <f t="shared" si="222"/>
        <v>0</v>
      </c>
      <c r="AJ980">
        <f t="shared" si="223"/>
        <v>0</v>
      </c>
      <c r="AK980">
        <f>IF(W980&gt;0,2,IF(AB980&gt;0,2,IF(AG980&gt;0,2,0)))</f>
        <v>2</v>
      </c>
      <c r="AL980">
        <v>2</v>
      </c>
      <c r="AM980" s="64">
        <f>IF(W980&gt;0,VLOOKUP(B980,EnrollmentEthnicityFreeMealsSch!B:E,4,FALSE),0)/3</f>
        <v>178</v>
      </c>
    </row>
    <row r="981" spans="1:39" ht="15" customHeight="1">
      <c r="A981" t="str">
        <f>VLOOKUP(B981,'PUBLIC &amp; PRIVATE'!D:I,6,FALSE)</f>
        <v>5197</v>
      </c>
      <c r="B981" s="33" t="s">
        <v>957</v>
      </c>
      <c r="C981" s="2" t="str">
        <f>VLOOKUP(B981,'PUBLIC &amp; PRIVATE'!D:H,2,FALSE)</f>
        <v>7620 Edgewood Ave</v>
      </c>
      <c r="D981" s="2" t="str">
        <f>VLOOKUP(B981,'PUBLIC &amp; PRIVATE'!D:H,3,FALSE)</f>
        <v>Indianapolis</v>
      </c>
      <c r="E981" s="2" t="str">
        <f>VLOOKUP(C981,'PUBLIC &amp; PRIVATE'!E:I,4,FALSE)</f>
        <v>46239-0000</v>
      </c>
      <c r="F981" s="2"/>
      <c r="G981" s="2"/>
      <c r="H981" s="2"/>
      <c r="I981" s="4">
        <f t="shared" si="216"/>
        <v>0</v>
      </c>
      <c r="J981" s="13">
        <f t="shared" si="217"/>
        <v>0</v>
      </c>
      <c r="K981" s="13">
        <f t="shared" si="218"/>
        <v>0</v>
      </c>
      <c r="L981" s="2"/>
      <c r="M981" s="2"/>
      <c r="N981" s="2"/>
      <c r="O981" s="4">
        <f t="shared" si="219"/>
        <v>0</v>
      </c>
      <c r="P981" s="13">
        <f t="shared" si="220"/>
        <v>0</v>
      </c>
      <c r="Q981" s="13">
        <f t="shared" si="221"/>
        <v>0</v>
      </c>
      <c r="R981" s="2">
        <v>292</v>
      </c>
      <c r="S981" s="2">
        <v>324</v>
      </c>
      <c r="T981" s="2">
        <v>308</v>
      </c>
      <c r="U981" s="4">
        <f t="shared" si="210"/>
        <v>924</v>
      </c>
      <c r="V981" s="13">
        <f t="shared" si="211"/>
        <v>92.4</v>
      </c>
      <c r="W981" s="13">
        <f t="shared" si="212"/>
        <v>1016.4</v>
      </c>
      <c r="X981" s="2"/>
      <c r="Y981" s="2"/>
      <c r="Z981" s="4">
        <f t="shared" si="213"/>
        <v>0</v>
      </c>
      <c r="AA981" s="13">
        <f t="shared" si="214"/>
        <v>0</v>
      </c>
      <c r="AB981" s="13">
        <f>Z981+AA981</f>
        <v>0</v>
      </c>
      <c r="AC981" s="2"/>
      <c r="AD981" s="2"/>
      <c r="AE981" s="4">
        <f t="shared" si="215"/>
        <v>0</v>
      </c>
      <c r="AF981" s="15">
        <f>AE981*0.1</f>
        <v>0</v>
      </c>
      <c r="AG981" s="22">
        <f>AE981+AF981</f>
        <v>0</v>
      </c>
      <c r="AH981" s="64">
        <f t="shared" si="222"/>
        <v>0</v>
      </c>
      <c r="AJ981">
        <f t="shared" si="223"/>
        <v>0</v>
      </c>
      <c r="AK981">
        <f>IF(W981&gt;0,2,IF(AB981&gt;0,2,IF(AG981&gt;0,2,0)))</f>
        <v>2</v>
      </c>
      <c r="AL981">
        <v>2</v>
      </c>
      <c r="AM981" s="64">
        <f>IF(W981&gt;0,VLOOKUP(B981,EnrollmentEthnicityFreeMealsSch!B:E,4,FALSE),0)/3</f>
        <v>129.66666666666666</v>
      </c>
    </row>
    <row r="982" spans="1:39" ht="15" customHeight="1">
      <c r="A982" t="str">
        <f>VLOOKUP(B982,'PUBLIC &amp; PRIVATE'!D:I,6,FALSE)</f>
        <v>5198</v>
      </c>
      <c r="B982" s="33" t="s">
        <v>958</v>
      </c>
      <c r="C982" s="2" t="str">
        <f>VLOOKUP(B982,'PUBLIC &amp; PRIVATE'!D:H,2,FALSE)</f>
        <v>7525 E Thompson Rd</v>
      </c>
      <c r="D982" s="2" t="str">
        <f>VLOOKUP(B982,'PUBLIC &amp; PRIVATE'!D:H,3,FALSE)</f>
        <v>Indianapolis</v>
      </c>
      <c r="E982" s="2" t="str">
        <f>VLOOKUP(C982,'PUBLIC &amp; PRIVATE'!E:I,4,FALSE)</f>
        <v>46239-0000</v>
      </c>
      <c r="F982" s="2">
        <v>69</v>
      </c>
      <c r="G982" s="2">
        <v>87</v>
      </c>
      <c r="H982" s="2">
        <v>95</v>
      </c>
      <c r="I982" s="4">
        <f t="shared" si="216"/>
        <v>251</v>
      </c>
      <c r="J982" s="13">
        <f t="shared" si="217"/>
        <v>25.1</v>
      </c>
      <c r="K982" s="13">
        <f t="shared" si="218"/>
        <v>276.10000000000002</v>
      </c>
      <c r="L982" s="2">
        <v>104</v>
      </c>
      <c r="M982" s="2">
        <v>102</v>
      </c>
      <c r="N982" s="2">
        <v>123</v>
      </c>
      <c r="O982" s="4">
        <f t="shared" si="219"/>
        <v>329</v>
      </c>
      <c r="P982" s="13">
        <f t="shared" si="220"/>
        <v>32.9</v>
      </c>
      <c r="Q982" s="13">
        <f t="shared" si="221"/>
        <v>361.9</v>
      </c>
      <c r="R982" s="2"/>
      <c r="S982" s="2"/>
      <c r="T982" s="2"/>
      <c r="U982" s="4">
        <f t="shared" si="210"/>
        <v>0</v>
      </c>
      <c r="V982" s="13">
        <f t="shared" si="211"/>
        <v>0</v>
      </c>
      <c r="W982" s="13">
        <f t="shared" si="212"/>
        <v>0</v>
      </c>
      <c r="X982" s="2"/>
      <c r="Y982" s="2"/>
      <c r="Z982" s="4">
        <f t="shared" si="213"/>
        <v>0</v>
      </c>
      <c r="AA982" s="13">
        <f t="shared" si="214"/>
        <v>0</v>
      </c>
      <c r="AB982" s="13">
        <f>Z982+AA982</f>
        <v>0</v>
      </c>
      <c r="AC982" s="2"/>
      <c r="AD982" s="2"/>
      <c r="AE982" s="4">
        <f t="shared" si="215"/>
        <v>0</v>
      </c>
      <c r="AF982" s="15">
        <f>AE982*0.1</f>
        <v>0</v>
      </c>
      <c r="AG982" s="22">
        <f>AE982+AF982</f>
        <v>0</v>
      </c>
      <c r="AH982" s="64">
        <f t="shared" si="222"/>
        <v>0</v>
      </c>
      <c r="AJ982">
        <f t="shared" si="223"/>
        <v>0</v>
      </c>
      <c r="AK982">
        <f>IF(W982&gt;0,2,IF(AB982&gt;0,2,IF(AG982&gt;0,2,0)))</f>
        <v>0</v>
      </c>
      <c r="AL982">
        <v>2</v>
      </c>
      <c r="AM982" s="64">
        <f>IF(W982&gt;0,VLOOKUP(B982,EnrollmentEthnicityFreeMealsSch!B:E,4,FALSE),0)/3</f>
        <v>0</v>
      </c>
    </row>
    <row r="983" spans="1:39" ht="15" customHeight="1">
      <c r="A983" t="str">
        <f>VLOOKUP(B983,'PUBLIC &amp; PRIVATE'!D:I,6,FALSE)</f>
        <v>5200</v>
      </c>
      <c r="B983" s="33" t="s">
        <v>959</v>
      </c>
      <c r="C983" s="2" t="str">
        <f>VLOOKUP(B983,'PUBLIC &amp; PRIVATE'!D:H,2,FALSE)</f>
        <v>7341 E Stop 11 Rd</v>
      </c>
      <c r="D983" s="2" t="str">
        <f>VLOOKUP(B983,'PUBLIC &amp; PRIVATE'!D:H,3,FALSE)</f>
        <v>Indianapolis</v>
      </c>
      <c r="E983" s="2" t="str">
        <f>VLOOKUP(C983,'PUBLIC &amp; PRIVATE'!E:I,4,FALSE)</f>
        <v>46259-9712</v>
      </c>
      <c r="F983" s="2">
        <v>100</v>
      </c>
      <c r="G983" s="2">
        <v>101</v>
      </c>
      <c r="H983" s="2">
        <v>99</v>
      </c>
      <c r="I983" s="4">
        <f t="shared" si="216"/>
        <v>300</v>
      </c>
      <c r="J983" s="13">
        <f t="shared" si="217"/>
        <v>30</v>
      </c>
      <c r="K983" s="13">
        <f t="shared" si="218"/>
        <v>330</v>
      </c>
      <c r="L983" s="2">
        <v>90</v>
      </c>
      <c r="M983" s="2">
        <v>98</v>
      </c>
      <c r="N983" s="2">
        <v>106</v>
      </c>
      <c r="O983" s="4">
        <f t="shared" si="219"/>
        <v>294</v>
      </c>
      <c r="P983" s="13">
        <f t="shared" si="220"/>
        <v>29.400000000000002</v>
      </c>
      <c r="Q983" s="13">
        <f t="shared" si="221"/>
        <v>323.39999999999998</v>
      </c>
      <c r="R983" s="2"/>
      <c r="S983" s="2"/>
      <c r="T983" s="2"/>
      <c r="U983" s="4">
        <f t="shared" si="210"/>
        <v>0</v>
      </c>
      <c r="V983" s="13">
        <f t="shared" si="211"/>
        <v>0</v>
      </c>
      <c r="W983" s="13">
        <f t="shared" si="212"/>
        <v>0</v>
      </c>
      <c r="X983" s="2"/>
      <c r="Y983" s="2"/>
      <c r="Z983" s="4">
        <f t="shared" si="213"/>
        <v>0</v>
      </c>
      <c r="AA983" s="13">
        <f t="shared" si="214"/>
        <v>0</v>
      </c>
      <c r="AB983" s="13">
        <f>Z983+AA983</f>
        <v>0</v>
      </c>
      <c r="AC983" s="2"/>
      <c r="AD983" s="2"/>
      <c r="AE983" s="4">
        <f t="shared" si="215"/>
        <v>0</v>
      </c>
      <c r="AF983" s="15">
        <f>AE983*0.1</f>
        <v>0</v>
      </c>
      <c r="AG983" s="22">
        <f>AE983+AF983</f>
        <v>0</v>
      </c>
      <c r="AH983" s="64">
        <f t="shared" si="222"/>
        <v>0</v>
      </c>
      <c r="AJ983">
        <f t="shared" si="223"/>
        <v>0</v>
      </c>
      <c r="AK983">
        <f>IF(W983&gt;0,2,IF(AB983&gt;0,2,IF(AG983&gt;0,2,0)))</f>
        <v>0</v>
      </c>
      <c r="AL983">
        <v>2</v>
      </c>
      <c r="AM983" s="64">
        <f>IF(W983&gt;0,VLOOKUP(B983,EnrollmentEthnicityFreeMealsSch!B:E,4,FALSE),0)/3</f>
        <v>0</v>
      </c>
    </row>
    <row r="984" spans="1:39" ht="15" customHeight="1">
      <c r="A984" t="str">
        <f>VLOOKUP(B984,'PUBLIC &amp; PRIVATE'!D:I,6,FALSE)</f>
        <v>5201</v>
      </c>
      <c r="B984" s="33" t="s">
        <v>960</v>
      </c>
      <c r="C984" s="2" t="str">
        <f>VLOOKUP(B984,'PUBLIC &amp; PRIVATE'!D:H,2,FALSE)</f>
        <v>8010 Acton Rd</v>
      </c>
      <c r="D984" s="2" t="str">
        <f>VLOOKUP(B984,'PUBLIC &amp; PRIVATE'!D:H,3,FALSE)</f>
        <v>Indianapolis</v>
      </c>
      <c r="E984" s="2" t="str">
        <f>VLOOKUP(C984,'PUBLIC &amp; PRIVATE'!E:I,4,FALSE)</f>
        <v>46259-1599</v>
      </c>
      <c r="F984" s="2">
        <v>76</v>
      </c>
      <c r="G984" s="2">
        <v>72</v>
      </c>
      <c r="H984" s="2">
        <v>78</v>
      </c>
      <c r="I984" s="4">
        <f t="shared" si="216"/>
        <v>226</v>
      </c>
      <c r="J984" s="13">
        <f t="shared" si="217"/>
        <v>22.6</v>
      </c>
      <c r="K984" s="13">
        <f t="shared" si="218"/>
        <v>248.6</v>
      </c>
      <c r="L984" s="2">
        <v>78</v>
      </c>
      <c r="M984" s="2">
        <v>75</v>
      </c>
      <c r="N984" s="2">
        <v>73</v>
      </c>
      <c r="O984" s="4">
        <f t="shared" si="219"/>
        <v>226</v>
      </c>
      <c r="P984" s="13">
        <f t="shared" si="220"/>
        <v>22.6</v>
      </c>
      <c r="Q984" s="13">
        <f t="shared" si="221"/>
        <v>248.6</v>
      </c>
      <c r="R984" s="2"/>
      <c r="S984" s="2"/>
      <c r="T984" s="2"/>
      <c r="U984" s="4">
        <f t="shared" si="210"/>
        <v>0</v>
      </c>
      <c r="V984" s="13">
        <f t="shared" si="211"/>
        <v>0</v>
      </c>
      <c r="W984" s="13">
        <f t="shared" si="212"/>
        <v>0</v>
      </c>
      <c r="X984" s="2"/>
      <c r="Y984" s="2"/>
      <c r="Z984" s="4">
        <f t="shared" si="213"/>
        <v>0</v>
      </c>
      <c r="AA984" s="13">
        <f t="shared" si="214"/>
        <v>0</v>
      </c>
      <c r="AB984" s="13">
        <f>Z984+AA984</f>
        <v>0</v>
      </c>
      <c r="AC984" s="2"/>
      <c r="AD984" s="2"/>
      <c r="AE984" s="4">
        <f t="shared" si="215"/>
        <v>0</v>
      </c>
      <c r="AF984" s="15">
        <f>AE984*0.1</f>
        <v>0</v>
      </c>
      <c r="AG984" s="22">
        <f>AE984+AF984</f>
        <v>0</v>
      </c>
      <c r="AH984" s="64">
        <f t="shared" si="222"/>
        <v>0</v>
      </c>
      <c r="AJ984">
        <f t="shared" si="223"/>
        <v>0</v>
      </c>
      <c r="AK984">
        <f>IF(W984&gt;0,2,IF(AB984&gt;0,2,IF(AG984&gt;0,2,0)))</f>
        <v>0</v>
      </c>
      <c r="AL984">
        <v>2</v>
      </c>
      <c r="AM984" s="64">
        <f>IF(W984&gt;0,VLOOKUP(B984,EnrollmentEthnicityFreeMealsSch!B:E,4,FALSE),0)/3</f>
        <v>0</v>
      </c>
    </row>
    <row r="985" spans="1:39" ht="15" customHeight="1">
      <c r="A985" t="str">
        <f>VLOOKUP(B985,'PUBLIC &amp; PRIVATE'!D:I,6,FALSE)</f>
        <v>0275</v>
      </c>
      <c r="B985" s="33" t="s">
        <v>92</v>
      </c>
      <c r="C985" s="2" t="str">
        <f>VLOOKUP(B985,'PUBLIC &amp; PRIVATE'!D:H,2,FALSE)</f>
        <v>8118 St Jo Ctr Rd</v>
      </c>
      <c r="D985" s="2" t="str">
        <f>VLOOKUP(B985,'PUBLIC &amp; PRIVATE'!D:H,3,FALSE)</f>
        <v>Fort Wayne</v>
      </c>
      <c r="E985" s="2" t="str">
        <f>VLOOKUP(C985,'PUBLIC &amp; PRIVATE'!E:I,4,FALSE)</f>
        <v>46835-9507</v>
      </c>
      <c r="F985" s="2">
        <v>85</v>
      </c>
      <c r="G985" s="2">
        <v>92</v>
      </c>
      <c r="H985" s="2">
        <v>78</v>
      </c>
      <c r="I985" s="4">
        <f t="shared" si="216"/>
        <v>255</v>
      </c>
      <c r="J985" s="13">
        <f t="shared" si="217"/>
        <v>25.5</v>
      </c>
      <c r="K985" s="13">
        <f t="shared" si="218"/>
        <v>280.5</v>
      </c>
      <c r="L985" s="2">
        <v>112</v>
      </c>
      <c r="M985" s="2">
        <v>87</v>
      </c>
      <c r="N985" s="2">
        <v>93</v>
      </c>
      <c r="O985" s="4">
        <f t="shared" si="219"/>
        <v>292</v>
      </c>
      <c r="P985" s="13">
        <f t="shared" si="220"/>
        <v>29.200000000000003</v>
      </c>
      <c r="Q985" s="13">
        <f t="shared" si="221"/>
        <v>321.2</v>
      </c>
      <c r="R985" s="2"/>
      <c r="S985" s="2"/>
      <c r="T985" s="2"/>
      <c r="U985" s="4">
        <f t="shared" si="210"/>
        <v>0</v>
      </c>
      <c r="V985" s="13">
        <f t="shared" si="211"/>
        <v>0</v>
      </c>
      <c r="W985" s="13">
        <f t="shared" si="212"/>
        <v>0</v>
      </c>
      <c r="X985" s="2"/>
      <c r="Y985" s="2"/>
      <c r="Z985" s="4">
        <f t="shared" si="213"/>
        <v>0</v>
      </c>
      <c r="AA985" s="13">
        <f t="shared" si="214"/>
        <v>0</v>
      </c>
      <c r="AB985" s="13">
        <f>Z985+AA985</f>
        <v>0</v>
      </c>
      <c r="AC985" s="2"/>
      <c r="AD985" s="2"/>
      <c r="AE985" s="4">
        <f t="shared" si="215"/>
        <v>0</v>
      </c>
      <c r="AF985" s="15">
        <f>AE985*0.1</f>
        <v>0</v>
      </c>
      <c r="AG985" s="22">
        <f>AE985+AF985</f>
        <v>0</v>
      </c>
      <c r="AH985" s="64">
        <f t="shared" si="222"/>
        <v>0</v>
      </c>
      <c r="AJ985">
        <f t="shared" si="223"/>
        <v>0</v>
      </c>
      <c r="AK985">
        <f>IF(W985&gt;0,2,IF(AB985&gt;0,2,IF(AG985&gt;0,2,0)))</f>
        <v>0</v>
      </c>
      <c r="AL985">
        <v>2</v>
      </c>
      <c r="AM985" s="64">
        <f>IF(W985&gt;0,VLOOKUP(B985,EnrollmentEthnicityFreeMealsSch!B:E,4,FALSE),0)/3</f>
        <v>0</v>
      </c>
    </row>
    <row r="986" spans="1:39" ht="15" customHeight="1">
      <c r="A986" t="str">
        <f>VLOOKUP(B986,'PUBLIC &amp; PRIVATE'!D:I,6,FALSE)</f>
        <v>5203</v>
      </c>
      <c r="B986" s="33" t="s">
        <v>961</v>
      </c>
      <c r="C986" s="2" t="str">
        <f>VLOOKUP(B986,'PUBLIC &amp; PRIVATE'!D:H,2,FALSE)</f>
        <v>8735 Indian Creek Rd</v>
      </c>
      <c r="D986" s="2" t="str">
        <f>VLOOKUP(B986,'PUBLIC &amp; PRIVATE'!D:H,3,FALSE)</f>
        <v>Indianapolis</v>
      </c>
      <c r="E986" s="2" t="str">
        <f>VLOOKUP(C986,'PUBLIC &amp; PRIVATE'!E:I,4,FALSE)</f>
        <v>46259-0000</v>
      </c>
      <c r="F986" s="2">
        <v>183</v>
      </c>
      <c r="G986" s="2">
        <v>167</v>
      </c>
      <c r="H986" s="2">
        <v>169</v>
      </c>
      <c r="I986" s="4">
        <f t="shared" si="216"/>
        <v>519</v>
      </c>
      <c r="J986" s="13">
        <f t="shared" si="217"/>
        <v>51.900000000000006</v>
      </c>
      <c r="K986" s="13">
        <f t="shared" si="218"/>
        <v>570.9</v>
      </c>
      <c r="L986" s="2">
        <v>201</v>
      </c>
      <c r="M986" s="2">
        <v>191</v>
      </c>
      <c r="N986" s="2">
        <v>192</v>
      </c>
      <c r="O986" s="4">
        <f t="shared" si="219"/>
        <v>584</v>
      </c>
      <c r="P986" s="13">
        <f t="shared" si="220"/>
        <v>58.400000000000006</v>
      </c>
      <c r="Q986" s="13">
        <f t="shared" si="221"/>
        <v>642.4</v>
      </c>
      <c r="R986" s="2"/>
      <c r="S986" s="2"/>
      <c r="T986" s="2"/>
      <c r="U986" s="4">
        <f t="shared" si="210"/>
        <v>0</v>
      </c>
      <c r="V986" s="13">
        <f t="shared" si="211"/>
        <v>0</v>
      </c>
      <c r="W986" s="13">
        <f t="shared" si="212"/>
        <v>0</v>
      </c>
      <c r="X986" s="2"/>
      <c r="Y986" s="2"/>
      <c r="Z986" s="4">
        <f t="shared" si="213"/>
        <v>0</v>
      </c>
      <c r="AA986" s="13">
        <f t="shared" si="214"/>
        <v>0</v>
      </c>
      <c r="AB986" s="13">
        <f>Z986+AA986</f>
        <v>0</v>
      </c>
      <c r="AC986" s="2"/>
      <c r="AD986" s="2"/>
      <c r="AE986" s="4">
        <f t="shared" si="215"/>
        <v>0</v>
      </c>
      <c r="AF986" s="15">
        <f>AE986*0.1</f>
        <v>0</v>
      </c>
      <c r="AG986" s="22">
        <f>AE986+AF986</f>
        <v>0</v>
      </c>
      <c r="AH986" s="64">
        <f t="shared" si="222"/>
        <v>0</v>
      </c>
      <c r="AJ986">
        <f t="shared" si="223"/>
        <v>0</v>
      </c>
      <c r="AK986">
        <f>IF(W986&gt;0,2,IF(AB986&gt;0,2,IF(AG986&gt;0,2,0)))</f>
        <v>0</v>
      </c>
      <c r="AL986">
        <v>2</v>
      </c>
      <c r="AM986" s="64">
        <f>IF(W986&gt;0,VLOOKUP(B986,EnrollmentEthnicityFreeMealsSch!B:E,4,FALSE),0)/3</f>
        <v>0</v>
      </c>
    </row>
    <row r="987" spans="1:39" ht="15" customHeight="1">
      <c r="A987" t="str">
        <f>VLOOKUP(B987,'PUBLIC &amp; PRIVATE'!D:I,6,FALSE)</f>
        <v>5205</v>
      </c>
      <c r="B987" s="33" t="s">
        <v>962</v>
      </c>
      <c r="C987" s="2" t="str">
        <f>VLOOKUP(B987,'PUBLIC &amp; PRIVATE'!D:H,2,FALSE)</f>
        <v>6620 Shelbyville Rd</v>
      </c>
      <c r="D987" s="2" t="str">
        <f>VLOOKUP(B987,'PUBLIC &amp; PRIVATE'!D:H,3,FALSE)</f>
        <v>Indianapolis</v>
      </c>
      <c r="E987" s="2" t="str">
        <f>VLOOKUP(C987,'PUBLIC &amp; PRIVATE'!E:I,4,FALSE)</f>
        <v>46237-9720</v>
      </c>
      <c r="F987" s="2">
        <v>104</v>
      </c>
      <c r="G987" s="2">
        <v>106</v>
      </c>
      <c r="H987" s="2">
        <v>98</v>
      </c>
      <c r="I987" s="4">
        <f t="shared" si="216"/>
        <v>308</v>
      </c>
      <c r="J987" s="13">
        <f t="shared" si="217"/>
        <v>30.8</v>
      </c>
      <c r="K987" s="13">
        <f t="shared" si="218"/>
        <v>338.8</v>
      </c>
      <c r="L987" s="2">
        <v>112</v>
      </c>
      <c r="M987" s="2">
        <v>109</v>
      </c>
      <c r="N987" s="2">
        <v>102</v>
      </c>
      <c r="O987" s="4">
        <f t="shared" si="219"/>
        <v>323</v>
      </c>
      <c r="P987" s="13">
        <f t="shared" si="220"/>
        <v>32.300000000000004</v>
      </c>
      <c r="Q987" s="13">
        <f t="shared" si="221"/>
        <v>355.3</v>
      </c>
      <c r="R987" s="2"/>
      <c r="S987" s="2"/>
      <c r="T987" s="2"/>
      <c r="U987" s="4">
        <f t="shared" si="210"/>
        <v>0</v>
      </c>
      <c r="V987" s="13">
        <f t="shared" si="211"/>
        <v>0</v>
      </c>
      <c r="W987" s="13">
        <f t="shared" si="212"/>
        <v>0</v>
      </c>
      <c r="X987" s="2"/>
      <c r="Y987" s="2"/>
      <c r="Z987" s="4">
        <f t="shared" si="213"/>
        <v>0</v>
      </c>
      <c r="AA987" s="13">
        <f t="shared" si="214"/>
        <v>0</v>
      </c>
      <c r="AB987" s="13">
        <f>Z987+AA987</f>
        <v>0</v>
      </c>
      <c r="AC987" s="2"/>
      <c r="AD987" s="2"/>
      <c r="AE987" s="4">
        <f t="shared" si="215"/>
        <v>0</v>
      </c>
      <c r="AF987" s="15">
        <f>AE987*0.1</f>
        <v>0</v>
      </c>
      <c r="AG987" s="22">
        <f>AE987+AF987</f>
        <v>0</v>
      </c>
      <c r="AH987" s="64">
        <f t="shared" si="222"/>
        <v>0</v>
      </c>
      <c r="AJ987">
        <f t="shared" si="223"/>
        <v>0</v>
      </c>
      <c r="AK987">
        <f>IF(W987&gt;0,2,IF(AB987&gt;0,2,IF(AG987&gt;0,2,0)))</f>
        <v>0</v>
      </c>
      <c r="AL987">
        <v>2</v>
      </c>
      <c r="AM987" s="64">
        <f>IF(W987&gt;0,VLOOKUP(B987,EnrollmentEthnicityFreeMealsSch!B:E,4,FALSE),0)/3</f>
        <v>0</v>
      </c>
    </row>
    <row r="988" spans="1:39" ht="15" customHeight="1">
      <c r="A988" t="str">
        <f>VLOOKUP(B988,'PUBLIC &amp; PRIVATE'!D:I,6,FALSE)</f>
        <v>5275</v>
      </c>
      <c r="B988" s="33" t="s">
        <v>963</v>
      </c>
      <c r="C988" s="2" t="str">
        <f>VLOOKUP(B988,'PUBLIC &amp; PRIVATE'!D:H,2,FALSE)</f>
        <v>7300 E 56th St</v>
      </c>
      <c r="D988" s="2" t="str">
        <f>VLOOKUP(B988,'PUBLIC &amp; PRIVATE'!D:H,3,FALSE)</f>
        <v>Indianapolis</v>
      </c>
      <c r="E988" s="2" t="str">
        <f>VLOOKUP(C988,'PUBLIC &amp; PRIVATE'!E:I,4,FALSE)</f>
        <v>46226-1306</v>
      </c>
      <c r="F988" s="2"/>
      <c r="G988" s="2"/>
      <c r="H988" s="2"/>
      <c r="I988" s="4">
        <f t="shared" si="216"/>
        <v>0</v>
      </c>
      <c r="J988" s="13">
        <f t="shared" si="217"/>
        <v>0</v>
      </c>
      <c r="K988" s="13">
        <f t="shared" si="218"/>
        <v>0</v>
      </c>
      <c r="L988" s="2"/>
      <c r="M988" s="2"/>
      <c r="N988" s="2"/>
      <c r="O988" s="4">
        <f t="shared" si="219"/>
        <v>0</v>
      </c>
      <c r="P988" s="13">
        <f t="shared" si="220"/>
        <v>0</v>
      </c>
      <c r="Q988" s="13">
        <f t="shared" si="221"/>
        <v>0</v>
      </c>
      <c r="R988" s="2"/>
      <c r="S988" s="2"/>
      <c r="T988" s="2"/>
      <c r="U988" s="4">
        <f t="shared" si="210"/>
        <v>0</v>
      </c>
      <c r="V988" s="13">
        <f t="shared" si="211"/>
        <v>0</v>
      </c>
      <c r="W988" s="13">
        <f t="shared" si="212"/>
        <v>0</v>
      </c>
      <c r="X988" s="2">
        <v>585</v>
      </c>
      <c r="Y988" s="2">
        <v>619</v>
      </c>
      <c r="Z988" s="4">
        <f t="shared" si="213"/>
        <v>1204</v>
      </c>
      <c r="AA988" s="13">
        <f t="shared" si="214"/>
        <v>120.4</v>
      </c>
      <c r="AB988" s="13">
        <f>Z988+AA988</f>
        <v>1324.4</v>
      </c>
      <c r="AC988" s="2">
        <v>597</v>
      </c>
      <c r="AD988" s="2">
        <v>585</v>
      </c>
      <c r="AE988" s="4">
        <f t="shared" si="215"/>
        <v>1182</v>
      </c>
      <c r="AF988" s="15">
        <f>AE988*0.1</f>
        <v>118.2</v>
      </c>
      <c r="AG988" s="22">
        <f>AE988+AF988</f>
        <v>1300.2</v>
      </c>
      <c r="AH988" s="64">
        <f t="shared" si="222"/>
        <v>260.04000000000002</v>
      </c>
      <c r="AJ988">
        <f t="shared" si="223"/>
        <v>1</v>
      </c>
      <c r="AK988">
        <f>IF(W988&gt;0,2,IF(AB988&gt;0,2,IF(AG988&gt;0,2,0)))</f>
        <v>2</v>
      </c>
      <c r="AL988">
        <v>2</v>
      </c>
      <c r="AM988" s="64">
        <f>IF(W988&gt;0,VLOOKUP(B988,EnrollmentEthnicityFreeMealsSch!B:E,4,FALSE),0)/3</f>
        <v>0</v>
      </c>
    </row>
    <row r="989" spans="1:39" ht="15" customHeight="1">
      <c r="A989" t="str">
        <f>VLOOKUP(B989,'PUBLIC &amp; PRIVATE'!D:I,6,FALSE)</f>
        <v>5276</v>
      </c>
      <c r="B989" s="33" t="s">
        <v>964</v>
      </c>
      <c r="C989" s="2" t="str">
        <f>VLOOKUP(B989,'PUBLIC &amp; PRIVATE'!D:H,2,FALSE)</f>
        <v>7802 N Hague Rd</v>
      </c>
      <c r="D989" s="2" t="str">
        <f>VLOOKUP(B989,'PUBLIC &amp; PRIVATE'!D:H,3,FALSE)</f>
        <v>Indianapolis</v>
      </c>
      <c r="E989" s="2" t="str">
        <f>VLOOKUP(C989,'PUBLIC &amp; PRIVATE'!E:I,4,FALSE)</f>
        <v>46256-1799</v>
      </c>
      <c r="F989" s="2"/>
      <c r="G989" s="2"/>
      <c r="H989" s="2"/>
      <c r="I989" s="4">
        <f t="shared" si="216"/>
        <v>0</v>
      </c>
      <c r="J989" s="13">
        <f t="shared" si="217"/>
        <v>0</v>
      </c>
      <c r="K989" s="13">
        <f t="shared" si="218"/>
        <v>0</v>
      </c>
      <c r="L989" s="2"/>
      <c r="M989" s="2"/>
      <c r="N989" s="2"/>
      <c r="O989" s="4">
        <f t="shared" si="219"/>
        <v>0</v>
      </c>
      <c r="P989" s="13">
        <f t="shared" si="220"/>
        <v>0</v>
      </c>
      <c r="Q989" s="13">
        <f t="shared" si="221"/>
        <v>0</v>
      </c>
      <c r="R989" s="2"/>
      <c r="S989" s="2"/>
      <c r="T989" s="2"/>
      <c r="U989" s="4">
        <f t="shared" si="210"/>
        <v>0</v>
      </c>
      <c r="V989" s="13">
        <f t="shared" si="211"/>
        <v>0</v>
      </c>
      <c r="W989" s="13">
        <f t="shared" si="212"/>
        <v>0</v>
      </c>
      <c r="X989" s="2">
        <v>633</v>
      </c>
      <c r="Y989" s="2">
        <v>656</v>
      </c>
      <c r="Z989" s="4">
        <f t="shared" si="213"/>
        <v>1289</v>
      </c>
      <c r="AA989" s="13">
        <f t="shared" si="214"/>
        <v>128.9</v>
      </c>
      <c r="AB989" s="13">
        <f>Z989+AA989</f>
        <v>1417.9</v>
      </c>
      <c r="AC989" s="2">
        <v>669</v>
      </c>
      <c r="AD989" s="2">
        <v>566</v>
      </c>
      <c r="AE989" s="4">
        <f t="shared" si="215"/>
        <v>1235</v>
      </c>
      <c r="AF989" s="15">
        <f>AE989*0.1</f>
        <v>123.5</v>
      </c>
      <c r="AG989" s="22">
        <f>AE989+AF989</f>
        <v>1358.5</v>
      </c>
      <c r="AH989" s="64">
        <f t="shared" si="222"/>
        <v>271.7</v>
      </c>
      <c r="AJ989">
        <f t="shared" si="223"/>
        <v>1</v>
      </c>
      <c r="AK989">
        <f>IF(W989&gt;0,2,IF(AB989&gt;0,2,IF(AG989&gt;0,2,0)))</f>
        <v>2</v>
      </c>
      <c r="AL989">
        <v>2</v>
      </c>
      <c r="AM989" s="64">
        <f>IF(W989&gt;0,VLOOKUP(B989,EnrollmentEthnicityFreeMealsSch!B:E,4,FALSE),0)/3</f>
        <v>0</v>
      </c>
    </row>
    <row r="990" spans="1:39" ht="15" customHeight="1">
      <c r="A990" t="str">
        <f>VLOOKUP(B990,'PUBLIC &amp; PRIVATE'!D:I,6,FALSE)</f>
        <v>5277</v>
      </c>
      <c r="B990" s="33" t="s">
        <v>965</v>
      </c>
      <c r="C990" s="2" t="str">
        <f>VLOOKUP(B990,'PUBLIC &amp; PRIVATE'!D:H,2,FALSE)</f>
        <v>7555 E 56th St</v>
      </c>
      <c r="D990" s="2" t="str">
        <f>VLOOKUP(B990,'PUBLIC &amp; PRIVATE'!D:H,3,FALSE)</f>
        <v>Indianapolis</v>
      </c>
      <c r="E990" s="2" t="str">
        <f>VLOOKUP(C990,'PUBLIC &amp; PRIVATE'!E:I,4,FALSE)</f>
        <v>46226-1358</v>
      </c>
      <c r="F990" s="2"/>
      <c r="G990" s="2"/>
      <c r="H990" s="2"/>
      <c r="I990" s="4">
        <f t="shared" si="216"/>
        <v>0</v>
      </c>
      <c r="J990" s="13">
        <f t="shared" si="217"/>
        <v>0</v>
      </c>
      <c r="K990" s="13">
        <f t="shared" si="218"/>
        <v>0</v>
      </c>
      <c r="L990" s="2"/>
      <c r="M990" s="2"/>
      <c r="N990" s="2"/>
      <c r="O990" s="4">
        <f t="shared" si="219"/>
        <v>0</v>
      </c>
      <c r="P990" s="13">
        <f t="shared" si="220"/>
        <v>0</v>
      </c>
      <c r="Q990" s="13">
        <f t="shared" si="221"/>
        <v>0</v>
      </c>
      <c r="R990" s="2"/>
      <c r="S990" s="2">
        <v>604</v>
      </c>
      <c r="T990" s="2">
        <v>603</v>
      </c>
      <c r="U990" s="4">
        <f t="shared" si="210"/>
        <v>1207</v>
      </c>
      <c r="V990" s="13">
        <f t="shared" si="211"/>
        <v>120.7</v>
      </c>
      <c r="W990" s="13">
        <f t="shared" si="212"/>
        <v>1327.7</v>
      </c>
      <c r="X990" s="2"/>
      <c r="Y990" s="2"/>
      <c r="Z990" s="4">
        <f t="shared" si="213"/>
        <v>0</v>
      </c>
      <c r="AA990" s="13">
        <f t="shared" si="214"/>
        <v>0</v>
      </c>
      <c r="AB990" s="13">
        <f>Z990+AA990</f>
        <v>0</v>
      </c>
      <c r="AC990" s="2"/>
      <c r="AD990" s="2"/>
      <c r="AE990" s="4">
        <f t="shared" si="215"/>
        <v>0</v>
      </c>
      <c r="AF990" s="15">
        <f>AE990*0.1</f>
        <v>0</v>
      </c>
      <c r="AG990" s="22">
        <f>AE990+AF990</f>
        <v>0</v>
      </c>
      <c r="AH990" s="64">
        <f t="shared" si="222"/>
        <v>0</v>
      </c>
      <c r="AJ990">
        <f t="shared" si="223"/>
        <v>0</v>
      </c>
      <c r="AK990">
        <f>IF(W990&gt;0,2,IF(AB990&gt;0,2,IF(AG990&gt;0,2,0)))</f>
        <v>2</v>
      </c>
      <c r="AL990">
        <v>2</v>
      </c>
      <c r="AM990" s="64">
        <f>IF(W990&gt;0,VLOOKUP(B990,EnrollmentEthnicityFreeMealsSch!B:E,4,FALSE),0)/3</f>
        <v>292.33333333333331</v>
      </c>
    </row>
    <row r="991" spans="1:39" ht="15" customHeight="1">
      <c r="A991" t="str">
        <f>VLOOKUP(B991,'PUBLIC &amp; PRIVATE'!D:I,6,FALSE)</f>
        <v>5281</v>
      </c>
      <c r="B991" s="33" t="s">
        <v>966</v>
      </c>
      <c r="C991" s="2" t="str">
        <f>VLOOKUP(B991,'PUBLIC &amp; PRIVATE'!D:H,2,FALSE)</f>
        <v>5259 N David St</v>
      </c>
      <c r="D991" s="2" t="str">
        <f>VLOOKUP(B991,'PUBLIC &amp; PRIVATE'!D:H,3,FALSE)</f>
        <v>Indianapolis</v>
      </c>
      <c r="E991" s="2" t="str">
        <f>VLOOKUP(C991,'PUBLIC &amp; PRIVATE'!E:I,4,FALSE)</f>
        <v>46226-1798</v>
      </c>
      <c r="F991" s="2"/>
      <c r="G991" s="2">
        <v>95</v>
      </c>
      <c r="H991" s="2">
        <v>116</v>
      </c>
      <c r="I991" s="4">
        <f t="shared" si="216"/>
        <v>211</v>
      </c>
      <c r="J991" s="13">
        <f t="shared" si="217"/>
        <v>21.1</v>
      </c>
      <c r="K991" s="13">
        <f t="shared" si="218"/>
        <v>232.1</v>
      </c>
      <c r="L991" s="2">
        <v>97</v>
      </c>
      <c r="M991" s="2">
        <v>110</v>
      </c>
      <c r="N991" s="2">
        <v>94</v>
      </c>
      <c r="O991" s="4">
        <f t="shared" si="219"/>
        <v>301</v>
      </c>
      <c r="P991" s="13">
        <f t="shared" si="220"/>
        <v>30.1</v>
      </c>
      <c r="Q991" s="13">
        <f t="shared" si="221"/>
        <v>331.1</v>
      </c>
      <c r="R991" s="2">
        <v>119</v>
      </c>
      <c r="S991" s="2"/>
      <c r="T991" s="2"/>
      <c r="U991" s="4">
        <f t="shared" si="210"/>
        <v>119</v>
      </c>
      <c r="V991" s="13">
        <f t="shared" si="211"/>
        <v>11.9</v>
      </c>
      <c r="W991" s="13">
        <f t="shared" si="212"/>
        <v>130.9</v>
      </c>
      <c r="X991" s="2"/>
      <c r="Y991" s="2"/>
      <c r="Z991" s="4">
        <f t="shared" si="213"/>
        <v>0</v>
      </c>
      <c r="AA991" s="13">
        <f t="shared" si="214"/>
        <v>0</v>
      </c>
      <c r="AB991" s="13">
        <f>Z991+AA991</f>
        <v>0</v>
      </c>
      <c r="AC991" s="2"/>
      <c r="AD991" s="2"/>
      <c r="AE991" s="4">
        <f t="shared" si="215"/>
        <v>0</v>
      </c>
      <c r="AF991" s="15">
        <f>AE991*0.1</f>
        <v>0</v>
      </c>
      <c r="AG991" s="22">
        <f>AE991+AF991</f>
        <v>0</v>
      </c>
      <c r="AH991" s="64">
        <f t="shared" si="222"/>
        <v>0</v>
      </c>
      <c r="AJ991">
        <f t="shared" si="223"/>
        <v>0</v>
      </c>
      <c r="AK991">
        <f>IF(W991&gt;0,2,IF(AB991&gt;0,2,IF(AG991&gt;0,2,0)))</f>
        <v>2</v>
      </c>
      <c r="AL991">
        <v>2</v>
      </c>
      <c r="AM991" s="64">
        <f>IF(W991&gt;0,VLOOKUP(B991,EnrollmentEthnicityFreeMealsSch!B:E,4,FALSE),0)/3</f>
        <v>176.66666666666666</v>
      </c>
    </row>
    <row r="992" spans="1:39" ht="15" customHeight="1">
      <c r="A992" t="str">
        <f>VLOOKUP(B992,'PUBLIC &amp; PRIVATE'!D:I,6,FALSE)</f>
        <v>5283</v>
      </c>
      <c r="B992" s="33" t="s">
        <v>967</v>
      </c>
      <c r="C992" s="2" t="str">
        <f>VLOOKUP(B992,'PUBLIC &amp; PRIVATE'!D:H,2,FALSE)</f>
        <v>8502 E 82nd St</v>
      </c>
      <c r="D992" s="2" t="str">
        <f>VLOOKUP(B992,'PUBLIC &amp; PRIVATE'!D:H,3,FALSE)</f>
        <v>Indianapolis</v>
      </c>
      <c r="E992" s="2" t="str">
        <f>VLOOKUP(C992,'PUBLIC &amp; PRIVATE'!E:I,4,FALSE)</f>
        <v>46256-1520</v>
      </c>
      <c r="F992" s="2"/>
      <c r="G992" s="2">
        <v>119</v>
      </c>
      <c r="H992" s="2">
        <v>113</v>
      </c>
      <c r="I992" s="4">
        <f t="shared" si="216"/>
        <v>232</v>
      </c>
      <c r="J992" s="13">
        <f t="shared" si="217"/>
        <v>23.200000000000003</v>
      </c>
      <c r="K992" s="13">
        <f t="shared" si="218"/>
        <v>255.2</v>
      </c>
      <c r="L992" s="2">
        <v>113</v>
      </c>
      <c r="M992" s="2">
        <v>119</v>
      </c>
      <c r="N992" s="2">
        <v>119</v>
      </c>
      <c r="O992" s="4">
        <f t="shared" si="219"/>
        <v>351</v>
      </c>
      <c r="P992" s="13">
        <f t="shared" si="220"/>
        <v>35.1</v>
      </c>
      <c r="Q992" s="13">
        <f t="shared" si="221"/>
        <v>386.1</v>
      </c>
      <c r="R992" s="2">
        <v>118</v>
      </c>
      <c r="S992" s="2"/>
      <c r="T992" s="2"/>
      <c r="U992" s="4">
        <f t="shared" si="210"/>
        <v>118</v>
      </c>
      <c r="V992" s="13">
        <f t="shared" si="211"/>
        <v>11.8</v>
      </c>
      <c r="W992" s="13">
        <f t="shared" si="212"/>
        <v>129.80000000000001</v>
      </c>
      <c r="X992" s="2"/>
      <c r="Y992" s="2"/>
      <c r="Z992" s="4">
        <f t="shared" si="213"/>
        <v>0</v>
      </c>
      <c r="AA992" s="13">
        <f t="shared" si="214"/>
        <v>0</v>
      </c>
      <c r="AB992" s="13">
        <f>Z992+AA992</f>
        <v>0</v>
      </c>
      <c r="AC992" s="2"/>
      <c r="AD992" s="2"/>
      <c r="AE992" s="4">
        <f t="shared" si="215"/>
        <v>0</v>
      </c>
      <c r="AF992" s="15">
        <f>AE992*0.1</f>
        <v>0</v>
      </c>
      <c r="AG992" s="22">
        <f>AE992+AF992</f>
        <v>0</v>
      </c>
      <c r="AH992" s="64">
        <f t="shared" si="222"/>
        <v>0</v>
      </c>
      <c r="AJ992">
        <f t="shared" si="223"/>
        <v>0</v>
      </c>
      <c r="AK992">
        <f>IF(W992&gt;0,2,IF(AB992&gt;0,2,IF(AG992&gt;0,2,0)))</f>
        <v>2</v>
      </c>
      <c r="AL992">
        <v>2</v>
      </c>
      <c r="AM992" s="64">
        <f>IF(W992&gt;0,VLOOKUP(B992,EnrollmentEthnicityFreeMealsSch!B:E,4,FALSE),0)/3</f>
        <v>132</v>
      </c>
    </row>
    <row r="993" spans="1:39" ht="15" customHeight="1">
      <c r="A993" t="str">
        <f>VLOOKUP(B993,'PUBLIC &amp; PRIVATE'!D:I,6,FALSE)</f>
        <v>5284</v>
      </c>
      <c r="B993" s="33" t="s">
        <v>968</v>
      </c>
      <c r="C993" s="2" t="str">
        <f>VLOOKUP(B993,'PUBLIC &amp; PRIVATE'!D:H,2,FALSE)</f>
        <v>6501 Sunnyside Rd</v>
      </c>
      <c r="D993" s="2" t="str">
        <f>VLOOKUP(B993,'PUBLIC &amp; PRIVATE'!D:H,3,FALSE)</f>
        <v>Indianapolis</v>
      </c>
      <c r="E993" s="2" t="str">
        <f>VLOOKUP(C993,'PUBLIC &amp; PRIVATE'!E:I,4,FALSE)</f>
        <v>46236-0000</v>
      </c>
      <c r="F993" s="2">
        <v>948</v>
      </c>
      <c r="G993" s="2"/>
      <c r="H993" s="2"/>
      <c r="I993" s="4">
        <f t="shared" si="216"/>
        <v>948</v>
      </c>
      <c r="J993" s="13">
        <f t="shared" si="217"/>
        <v>94.800000000000011</v>
      </c>
      <c r="K993" s="13">
        <f t="shared" si="218"/>
        <v>1042.8</v>
      </c>
      <c r="L993" s="2"/>
      <c r="M993" s="2"/>
      <c r="N993" s="2"/>
      <c r="O993" s="4">
        <f t="shared" si="219"/>
        <v>0</v>
      </c>
      <c r="P993" s="13">
        <f t="shared" si="220"/>
        <v>0</v>
      </c>
      <c r="Q993" s="13">
        <f t="shared" si="221"/>
        <v>0</v>
      </c>
      <c r="R993" s="2"/>
      <c r="S993" s="2"/>
      <c r="T993" s="2"/>
      <c r="U993" s="4">
        <f t="shared" si="210"/>
        <v>0</v>
      </c>
      <c r="V993" s="13">
        <f t="shared" si="211"/>
        <v>0</v>
      </c>
      <c r="W993" s="13">
        <f t="shared" si="212"/>
        <v>0</v>
      </c>
      <c r="X993" s="2"/>
      <c r="Y993" s="2"/>
      <c r="Z993" s="4">
        <f t="shared" si="213"/>
        <v>0</v>
      </c>
      <c r="AA993" s="13">
        <f t="shared" si="214"/>
        <v>0</v>
      </c>
      <c r="AB993" s="13">
        <f>Z993+AA993</f>
        <v>0</v>
      </c>
      <c r="AC993" s="2"/>
      <c r="AD993" s="2"/>
      <c r="AE993" s="4">
        <f t="shared" si="215"/>
        <v>0</v>
      </c>
      <c r="AF993" s="15">
        <f>AE993*0.1</f>
        <v>0</v>
      </c>
      <c r="AG993" s="22">
        <f>AE993+AF993</f>
        <v>0</v>
      </c>
      <c r="AH993" s="64">
        <f t="shared" si="222"/>
        <v>0</v>
      </c>
      <c r="AJ993">
        <f t="shared" si="223"/>
        <v>0</v>
      </c>
      <c r="AK993">
        <f>IF(W993&gt;0,2,IF(AB993&gt;0,2,IF(AG993&gt;0,2,0)))</f>
        <v>0</v>
      </c>
      <c r="AL993">
        <v>2</v>
      </c>
      <c r="AM993" s="64">
        <f>IF(W993&gt;0,VLOOKUP(B993,EnrollmentEthnicityFreeMealsSch!B:E,4,FALSE),0)/3</f>
        <v>0</v>
      </c>
    </row>
    <row r="994" spans="1:39" ht="15" customHeight="1">
      <c r="A994" t="str">
        <f>VLOOKUP(B994,'PUBLIC &amp; PRIVATE'!D:I,6,FALSE)</f>
        <v>5285</v>
      </c>
      <c r="B994" s="33" t="s">
        <v>969</v>
      </c>
      <c r="C994" s="2" t="str">
        <f>VLOOKUP(B994,'PUBLIC &amp; PRIVATE'!D:H,2,FALSE)</f>
        <v>7600 E 71st St</v>
      </c>
      <c r="D994" s="2" t="str">
        <f>VLOOKUP(B994,'PUBLIC &amp; PRIVATE'!D:H,3,FALSE)</f>
        <v>Indianapolis</v>
      </c>
      <c r="E994" s="2" t="str">
        <f>VLOOKUP(C994,'PUBLIC &amp; PRIVATE'!E:I,4,FALSE)</f>
        <v>46256-1999</v>
      </c>
      <c r="F994" s="2"/>
      <c r="G994" s="2">
        <v>76</v>
      </c>
      <c r="H994" s="2">
        <v>97</v>
      </c>
      <c r="I994" s="4">
        <f t="shared" si="216"/>
        <v>173</v>
      </c>
      <c r="J994" s="13">
        <f t="shared" si="217"/>
        <v>17.3</v>
      </c>
      <c r="K994" s="13">
        <f t="shared" si="218"/>
        <v>190.3</v>
      </c>
      <c r="L994" s="2">
        <v>95</v>
      </c>
      <c r="M994" s="2">
        <v>88</v>
      </c>
      <c r="N994" s="2">
        <v>89</v>
      </c>
      <c r="O994" s="4">
        <f t="shared" si="219"/>
        <v>272</v>
      </c>
      <c r="P994" s="13">
        <f t="shared" si="220"/>
        <v>27.200000000000003</v>
      </c>
      <c r="Q994" s="13">
        <f t="shared" si="221"/>
        <v>299.2</v>
      </c>
      <c r="R994" s="2">
        <v>90</v>
      </c>
      <c r="S994" s="2"/>
      <c r="T994" s="2"/>
      <c r="U994" s="4">
        <f t="shared" si="210"/>
        <v>90</v>
      </c>
      <c r="V994" s="13">
        <f t="shared" si="211"/>
        <v>9</v>
      </c>
      <c r="W994" s="13">
        <f t="shared" si="212"/>
        <v>99</v>
      </c>
      <c r="X994" s="2"/>
      <c r="Y994" s="2"/>
      <c r="Z994" s="4">
        <f t="shared" si="213"/>
        <v>0</v>
      </c>
      <c r="AA994" s="13">
        <f t="shared" si="214"/>
        <v>0</v>
      </c>
      <c r="AB994" s="13">
        <f>Z994+AA994</f>
        <v>0</v>
      </c>
      <c r="AC994" s="2"/>
      <c r="AD994" s="2"/>
      <c r="AE994" s="4">
        <f t="shared" si="215"/>
        <v>0</v>
      </c>
      <c r="AF994" s="15">
        <f>AE994*0.1</f>
        <v>0</v>
      </c>
      <c r="AG994" s="22">
        <f>AE994+AF994</f>
        <v>0</v>
      </c>
      <c r="AH994" s="64">
        <f t="shared" si="222"/>
        <v>0</v>
      </c>
      <c r="AJ994">
        <f t="shared" si="223"/>
        <v>0</v>
      </c>
      <c r="AK994">
        <f>IF(W994&gt;0,2,IF(AB994&gt;0,2,IF(AG994&gt;0,2,0)))</f>
        <v>2</v>
      </c>
      <c r="AL994">
        <v>2</v>
      </c>
      <c r="AM994" s="64">
        <f>IF(W994&gt;0,VLOOKUP(B994,EnrollmentEthnicityFreeMealsSch!B:E,4,FALSE),0)/3</f>
        <v>127.66666666666667</v>
      </c>
    </row>
    <row r="995" spans="1:39" ht="15" customHeight="1">
      <c r="A995" t="str">
        <f>VLOOKUP(B995,'PUBLIC &amp; PRIVATE'!D:I,6,FALSE)</f>
        <v>5287</v>
      </c>
      <c r="B995" s="33" t="s">
        <v>970</v>
      </c>
      <c r="C995" s="2" t="str">
        <f>VLOOKUP(B995,'PUBLIC &amp; PRIVATE'!D:H,2,FALSE)</f>
        <v>11650 Fox Rd</v>
      </c>
      <c r="D995" s="2" t="str">
        <f>VLOOKUP(B995,'PUBLIC &amp; PRIVATE'!D:H,3,FALSE)</f>
        <v>Indianapolis</v>
      </c>
      <c r="E995" s="2" t="str">
        <f>VLOOKUP(C995,'PUBLIC &amp; PRIVATE'!E:I,4,FALSE)</f>
        <v>46236-1306</v>
      </c>
      <c r="F995" s="2"/>
      <c r="G995" s="2">
        <v>119</v>
      </c>
      <c r="H995" s="2">
        <v>126</v>
      </c>
      <c r="I995" s="4">
        <f t="shared" si="216"/>
        <v>245</v>
      </c>
      <c r="J995" s="13">
        <f t="shared" si="217"/>
        <v>24.5</v>
      </c>
      <c r="K995" s="13">
        <f t="shared" si="218"/>
        <v>269.5</v>
      </c>
      <c r="L995" s="2">
        <v>147</v>
      </c>
      <c r="M995" s="2">
        <v>153</v>
      </c>
      <c r="N995" s="2">
        <v>119</v>
      </c>
      <c r="O995" s="4">
        <f t="shared" si="219"/>
        <v>419</v>
      </c>
      <c r="P995" s="13">
        <f t="shared" si="220"/>
        <v>41.900000000000006</v>
      </c>
      <c r="Q995" s="13">
        <f t="shared" si="221"/>
        <v>460.9</v>
      </c>
      <c r="R995" s="2">
        <v>133</v>
      </c>
      <c r="S995" s="2"/>
      <c r="T995" s="2"/>
      <c r="U995" s="4">
        <f t="shared" si="210"/>
        <v>133</v>
      </c>
      <c r="V995" s="13">
        <f t="shared" si="211"/>
        <v>13.3</v>
      </c>
      <c r="W995" s="13">
        <f t="shared" si="212"/>
        <v>146.30000000000001</v>
      </c>
      <c r="X995" s="2"/>
      <c r="Y995" s="2"/>
      <c r="Z995" s="4">
        <f t="shared" si="213"/>
        <v>0</v>
      </c>
      <c r="AA995" s="13">
        <f t="shared" si="214"/>
        <v>0</v>
      </c>
      <c r="AB995" s="13">
        <f>Z995+AA995</f>
        <v>0</v>
      </c>
      <c r="AC995" s="2"/>
      <c r="AD995" s="2"/>
      <c r="AE995" s="4">
        <f t="shared" si="215"/>
        <v>0</v>
      </c>
      <c r="AF995" s="15">
        <f>AE995*0.1</f>
        <v>0</v>
      </c>
      <c r="AG995" s="22">
        <f>AE995+AF995</f>
        <v>0</v>
      </c>
      <c r="AH995" s="64">
        <f t="shared" si="222"/>
        <v>0</v>
      </c>
      <c r="AJ995">
        <f t="shared" si="223"/>
        <v>0</v>
      </c>
      <c r="AK995">
        <f>IF(W995&gt;0,2,IF(AB995&gt;0,2,IF(AG995&gt;0,2,0)))</f>
        <v>2</v>
      </c>
      <c r="AL995">
        <v>2</v>
      </c>
      <c r="AM995" s="64">
        <f>IF(W995&gt;0,VLOOKUP(B995,EnrollmentEthnicityFreeMealsSch!B:E,4,FALSE),0)/3</f>
        <v>70.333333333333329</v>
      </c>
    </row>
    <row r="996" spans="1:39" ht="15" customHeight="1">
      <c r="A996" t="str">
        <f>VLOOKUP(B996,'PUBLIC &amp; PRIVATE'!D:I,6,FALSE)</f>
        <v>0178</v>
      </c>
      <c r="B996" s="33" t="s">
        <v>71</v>
      </c>
      <c r="C996" s="2" t="str">
        <f>VLOOKUP(B996,'PUBLIC &amp; PRIVATE'!D:H,2,FALSE)</f>
        <v>355 S Cornell Cir</v>
      </c>
      <c r="D996" s="2" t="str">
        <f>VLOOKUP(B996,'PUBLIC &amp; PRIVATE'!D:H,3,FALSE)</f>
        <v>Fort Wayne</v>
      </c>
      <c r="E996" s="2" t="str">
        <f>VLOOKUP(C996,'PUBLIC &amp; PRIVATE'!E:I,4,FALSE)</f>
        <v>46807-2819</v>
      </c>
      <c r="F996" s="2"/>
      <c r="G996" s="2">
        <v>103</v>
      </c>
      <c r="H996" s="2">
        <v>123</v>
      </c>
      <c r="I996" s="4">
        <f t="shared" si="216"/>
        <v>226</v>
      </c>
      <c r="J996" s="13">
        <f t="shared" si="217"/>
        <v>22.6</v>
      </c>
      <c r="K996" s="13">
        <f t="shared" si="218"/>
        <v>248.6</v>
      </c>
      <c r="L996" s="2">
        <v>125</v>
      </c>
      <c r="M996" s="2">
        <v>138</v>
      </c>
      <c r="N996" s="2">
        <v>135</v>
      </c>
      <c r="O996" s="4">
        <f t="shared" si="219"/>
        <v>398</v>
      </c>
      <c r="P996" s="13">
        <f t="shared" si="220"/>
        <v>39.800000000000004</v>
      </c>
      <c r="Q996" s="13">
        <f t="shared" si="221"/>
        <v>437.8</v>
      </c>
      <c r="R996" s="2">
        <v>134</v>
      </c>
      <c r="S996" s="2"/>
      <c r="T996" s="2"/>
      <c r="U996" s="4">
        <f t="shared" si="210"/>
        <v>134</v>
      </c>
      <c r="V996" s="13">
        <f t="shared" si="211"/>
        <v>13.4</v>
      </c>
      <c r="W996" s="13">
        <f t="shared" si="212"/>
        <v>147.4</v>
      </c>
      <c r="X996" s="2"/>
      <c r="Y996" s="2"/>
      <c r="Z996" s="4">
        <f t="shared" si="213"/>
        <v>0</v>
      </c>
      <c r="AA996" s="13">
        <f t="shared" si="214"/>
        <v>0</v>
      </c>
      <c r="AB996" s="13">
        <f>Z996+AA996</f>
        <v>0</v>
      </c>
      <c r="AC996" s="2"/>
      <c r="AD996" s="2"/>
      <c r="AE996" s="4">
        <f t="shared" si="215"/>
        <v>0</v>
      </c>
      <c r="AF996" s="15">
        <f>AE996*0.1</f>
        <v>0</v>
      </c>
      <c r="AG996" s="22">
        <f>AE996+AF996</f>
        <v>0</v>
      </c>
      <c r="AH996" s="64">
        <f t="shared" si="222"/>
        <v>0</v>
      </c>
      <c r="AJ996">
        <f t="shared" si="223"/>
        <v>0</v>
      </c>
      <c r="AK996">
        <f>IF(W996&gt;0,2,IF(AB996&gt;0,2,IF(AG996&gt;0,2,0)))</f>
        <v>2</v>
      </c>
      <c r="AL996">
        <v>2</v>
      </c>
      <c r="AM996" s="64">
        <f>IF(W996&gt;0,VLOOKUP(B996,EnrollmentEthnicityFreeMealsSch!B:E,4,FALSE),0)/3</f>
        <v>181</v>
      </c>
    </row>
    <row r="997" spans="1:39" ht="15" customHeight="1">
      <c r="A997" t="str">
        <f>VLOOKUP(B997,'PUBLIC &amp; PRIVATE'!D:I,6,FALSE)</f>
        <v>5291</v>
      </c>
      <c r="B997" s="33" t="s">
        <v>971</v>
      </c>
      <c r="C997" s="2" t="str">
        <f>VLOOKUP(B997,'PUBLIC &amp; PRIVATE'!D:H,2,FALSE)</f>
        <v>9701 E 63rd St</v>
      </c>
      <c r="D997" s="2" t="str">
        <f>VLOOKUP(B997,'PUBLIC &amp; PRIVATE'!D:H,3,FALSE)</f>
        <v>Indianapolis</v>
      </c>
      <c r="E997" s="2" t="str">
        <f>VLOOKUP(C997,'PUBLIC &amp; PRIVATE'!E:I,4,FALSE)</f>
        <v>46236-9705</v>
      </c>
      <c r="F997" s="2"/>
      <c r="G997" s="2"/>
      <c r="H997" s="2"/>
      <c r="I997" s="4">
        <f t="shared" si="216"/>
        <v>0</v>
      </c>
      <c r="J997" s="13">
        <f t="shared" si="217"/>
        <v>0</v>
      </c>
      <c r="K997" s="13">
        <f t="shared" si="218"/>
        <v>0</v>
      </c>
      <c r="L997" s="2"/>
      <c r="M997" s="2"/>
      <c r="N997" s="2"/>
      <c r="O997" s="4">
        <f t="shared" si="219"/>
        <v>0</v>
      </c>
      <c r="P997" s="13">
        <f t="shared" si="220"/>
        <v>0</v>
      </c>
      <c r="Q997" s="13">
        <f t="shared" si="221"/>
        <v>0</v>
      </c>
      <c r="R997" s="2">
        <v>1</v>
      </c>
      <c r="S997" s="2">
        <v>654</v>
      </c>
      <c r="T997" s="2">
        <v>620</v>
      </c>
      <c r="U997" s="4">
        <f t="shared" si="210"/>
        <v>1275</v>
      </c>
      <c r="V997" s="13">
        <f t="shared" si="211"/>
        <v>127.5</v>
      </c>
      <c r="W997" s="13">
        <f t="shared" si="212"/>
        <v>1402.5</v>
      </c>
      <c r="X997" s="2"/>
      <c r="Y997" s="2"/>
      <c r="Z997" s="4">
        <f t="shared" si="213"/>
        <v>0</v>
      </c>
      <c r="AA997" s="13">
        <f t="shared" si="214"/>
        <v>0</v>
      </c>
      <c r="AB997" s="13">
        <f>Z997+AA997</f>
        <v>0</v>
      </c>
      <c r="AC997" s="2"/>
      <c r="AD997" s="2"/>
      <c r="AE997" s="4">
        <f t="shared" si="215"/>
        <v>0</v>
      </c>
      <c r="AF997" s="15">
        <f>AE997*0.1</f>
        <v>0</v>
      </c>
      <c r="AG997" s="22">
        <f>AE997+AF997</f>
        <v>0</v>
      </c>
      <c r="AH997" s="64">
        <f t="shared" si="222"/>
        <v>0</v>
      </c>
      <c r="AJ997">
        <f t="shared" si="223"/>
        <v>0</v>
      </c>
      <c r="AK997">
        <f>IF(W997&gt;0,2,IF(AB997&gt;0,2,IF(AG997&gt;0,2,0)))</f>
        <v>2</v>
      </c>
      <c r="AL997">
        <v>2</v>
      </c>
      <c r="AM997" s="64">
        <f>IF(W997&gt;0,VLOOKUP(B997,EnrollmentEthnicityFreeMealsSch!B:E,4,FALSE),0)/3</f>
        <v>279.33333333333331</v>
      </c>
    </row>
    <row r="998" spans="1:39" ht="15" customHeight="1">
      <c r="A998" t="str">
        <f>VLOOKUP(B998,'PUBLIC &amp; PRIVATE'!D:I,6,FALSE)</f>
        <v>3409</v>
      </c>
      <c r="B998" s="33" t="s">
        <v>721</v>
      </c>
      <c r="C998" s="2" t="str">
        <f>VLOOKUP(B998,'PUBLIC &amp; PRIVATE'!D:H,2,FALSE)</f>
        <v>1002 S Indian Creek Dr</v>
      </c>
      <c r="D998" s="2" t="str">
        <f>VLOOKUP(B998,'PUBLIC &amp; PRIVATE'!D:H,3,FALSE)</f>
        <v>Trafalgar</v>
      </c>
      <c r="E998" s="2" t="str">
        <f>VLOOKUP(C998,'PUBLIC &amp; PRIVATE'!E:I,4,FALSE)</f>
        <v>46181-0068</v>
      </c>
      <c r="F998" s="2"/>
      <c r="G998" s="2">
        <v>95</v>
      </c>
      <c r="H998" s="2">
        <v>120</v>
      </c>
      <c r="I998" s="4">
        <f t="shared" si="216"/>
        <v>215</v>
      </c>
      <c r="J998" s="13">
        <f t="shared" si="217"/>
        <v>21.5</v>
      </c>
      <c r="K998" s="13">
        <f t="shared" si="218"/>
        <v>236.5</v>
      </c>
      <c r="L998" s="2">
        <v>117</v>
      </c>
      <c r="M998" s="2">
        <v>119</v>
      </c>
      <c r="N998" s="2">
        <v>122</v>
      </c>
      <c r="O998" s="4">
        <f t="shared" si="219"/>
        <v>358</v>
      </c>
      <c r="P998" s="13">
        <f t="shared" si="220"/>
        <v>35.800000000000004</v>
      </c>
      <c r="Q998" s="13">
        <f t="shared" si="221"/>
        <v>393.8</v>
      </c>
      <c r="R998" s="2">
        <v>125</v>
      </c>
      <c r="S998" s="2"/>
      <c r="T998" s="2"/>
      <c r="U998" s="4">
        <f t="shared" si="210"/>
        <v>125</v>
      </c>
      <c r="V998" s="13">
        <f t="shared" si="211"/>
        <v>12.5</v>
      </c>
      <c r="W998" s="13">
        <f t="shared" si="212"/>
        <v>137.5</v>
      </c>
      <c r="X998" s="2"/>
      <c r="Y998" s="2"/>
      <c r="Z998" s="4">
        <f t="shared" si="213"/>
        <v>0</v>
      </c>
      <c r="AA998" s="13">
        <f t="shared" si="214"/>
        <v>0</v>
      </c>
      <c r="AB998" s="13">
        <f>Z998+AA998</f>
        <v>0</v>
      </c>
      <c r="AC998" s="2"/>
      <c r="AD998" s="2"/>
      <c r="AE998" s="4">
        <f t="shared" si="215"/>
        <v>0</v>
      </c>
      <c r="AF998" s="15">
        <f>AE998*0.1</f>
        <v>0</v>
      </c>
      <c r="AG998" s="22">
        <f>AE998+AF998</f>
        <v>0</v>
      </c>
      <c r="AH998" s="64">
        <f t="shared" si="222"/>
        <v>0</v>
      </c>
      <c r="AJ998">
        <f t="shared" si="223"/>
        <v>0</v>
      </c>
      <c r="AK998">
        <f>IF(W998&gt;0,2,IF(AB998&gt;0,2,IF(AG998&gt;0,2,0)))</f>
        <v>2</v>
      </c>
      <c r="AL998">
        <v>2</v>
      </c>
      <c r="AM998" s="64">
        <f>IF(W998&gt;0,VLOOKUP(B998,EnrollmentEthnicityFreeMealsSch!B:E,4,FALSE),0)/3</f>
        <v>55</v>
      </c>
    </row>
    <row r="999" spans="1:39" ht="15" customHeight="1">
      <c r="A999" t="str">
        <f>VLOOKUP(B999,'PUBLIC &amp; PRIVATE'!D:I,6,FALSE)</f>
        <v>5294</v>
      </c>
      <c r="B999" s="33" t="s">
        <v>972</v>
      </c>
      <c r="C999" s="2" t="str">
        <f>VLOOKUP(B999,'PUBLIC &amp; PRIVATE'!D:H,2,FALSE)</f>
        <v>6333 Lee Rd</v>
      </c>
      <c r="D999" s="2" t="str">
        <f>VLOOKUP(B999,'PUBLIC &amp; PRIVATE'!D:H,3,FALSE)</f>
        <v>Indianapolis</v>
      </c>
      <c r="E999" s="2" t="str">
        <f>VLOOKUP(C999,'PUBLIC &amp; PRIVATE'!E:I,4,FALSE)</f>
        <v>46236-9774</v>
      </c>
      <c r="F999" s="2">
        <v>116</v>
      </c>
      <c r="G999" s="2">
        <v>112</v>
      </c>
      <c r="H999" s="2">
        <v>111</v>
      </c>
      <c r="I999" s="4">
        <f t="shared" si="216"/>
        <v>339</v>
      </c>
      <c r="J999" s="13">
        <f t="shared" si="217"/>
        <v>33.9</v>
      </c>
      <c r="K999" s="13">
        <f t="shared" si="218"/>
        <v>372.9</v>
      </c>
      <c r="L999" s="2">
        <v>101</v>
      </c>
      <c r="M999" s="2">
        <v>96</v>
      </c>
      <c r="N999" s="2">
        <v>95</v>
      </c>
      <c r="O999" s="4">
        <f t="shared" si="219"/>
        <v>292</v>
      </c>
      <c r="P999" s="13">
        <f t="shared" si="220"/>
        <v>29.200000000000003</v>
      </c>
      <c r="Q999" s="13">
        <f t="shared" si="221"/>
        <v>321.2</v>
      </c>
      <c r="R999" s="2">
        <v>87</v>
      </c>
      <c r="S999" s="2"/>
      <c r="T999" s="2"/>
      <c r="U999" s="4">
        <f t="shared" si="210"/>
        <v>87</v>
      </c>
      <c r="V999" s="13">
        <f t="shared" si="211"/>
        <v>8.7000000000000011</v>
      </c>
      <c r="W999" s="13">
        <f t="shared" si="212"/>
        <v>95.7</v>
      </c>
      <c r="X999" s="2"/>
      <c r="Y999" s="2"/>
      <c r="Z999" s="4">
        <f t="shared" si="213"/>
        <v>0</v>
      </c>
      <c r="AA999" s="13">
        <f t="shared" si="214"/>
        <v>0</v>
      </c>
      <c r="AB999" s="13">
        <f>Z999+AA999</f>
        <v>0</v>
      </c>
      <c r="AC999" s="2"/>
      <c r="AD999" s="2"/>
      <c r="AE999" s="4">
        <f t="shared" si="215"/>
        <v>0</v>
      </c>
      <c r="AF999" s="15">
        <f>AE999*0.1</f>
        <v>0</v>
      </c>
      <c r="AG999" s="22">
        <f>AE999+AF999</f>
        <v>0</v>
      </c>
      <c r="AH999" s="64">
        <f t="shared" si="222"/>
        <v>0</v>
      </c>
      <c r="AJ999">
        <f t="shared" si="223"/>
        <v>0</v>
      </c>
      <c r="AK999">
        <f>IF(W999&gt;0,2,IF(AB999&gt;0,2,IF(AG999&gt;0,2,0)))</f>
        <v>2</v>
      </c>
      <c r="AL999">
        <v>2</v>
      </c>
      <c r="AM999" s="64">
        <f>IF(W999&gt;0,VLOOKUP(B999,EnrollmentEthnicityFreeMealsSch!B:E,4,FALSE),0)/3</f>
        <v>113.33333333333333</v>
      </c>
    </row>
    <row r="1000" spans="1:39" ht="15" customHeight="1">
      <c r="A1000" t="str">
        <f>VLOOKUP(B1000,'PUBLIC &amp; PRIVATE'!D:I,6,FALSE)</f>
        <v>5295</v>
      </c>
      <c r="B1000" s="33" t="s">
        <v>973</v>
      </c>
      <c r="C1000" s="2" t="str">
        <f>VLOOKUP(B1000,'PUBLIC &amp; PRIVATE'!D:H,2,FALSE)</f>
        <v>11825 E 46th St</v>
      </c>
      <c r="D1000" s="2" t="str">
        <f>VLOOKUP(B1000,'PUBLIC &amp; PRIVATE'!D:H,3,FALSE)</f>
        <v>Indianapolis</v>
      </c>
      <c r="E1000" s="2" t="str">
        <f>VLOOKUP(C1000,'PUBLIC &amp; PRIVATE'!E:I,4,FALSE)</f>
        <v>46236-0000</v>
      </c>
      <c r="F1000" s="2"/>
      <c r="G1000" s="2">
        <v>99</v>
      </c>
      <c r="H1000" s="2">
        <v>105</v>
      </c>
      <c r="I1000" s="4">
        <f t="shared" si="216"/>
        <v>204</v>
      </c>
      <c r="J1000" s="13">
        <f t="shared" si="217"/>
        <v>20.400000000000002</v>
      </c>
      <c r="K1000" s="13">
        <f t="shared" si="218"/>
        <v>224.4</v>
      </c>
      <c r="L1000" s="2">
        <v>108</v>
      </c>
      <c r="M1000" s="2">
        <v>121</v>
      </c>
      <c r="N1000" s="2">
        <v>134</v>
      </c>
      <c r="O1000" s="4">
        <f t="shared" si="219"/>
        <v>363</v>
      </c>
      <c r="P1000" s="13">
        <f t="shared" si="220"/>
        <v>36.300000000000004</v>
      </c>
      <c r="Q1000" s="13">
        <f t="shared" si="221"/>
        <v>399.3</v>
      </c>
      <c r="R1000" s="2">
        <v>125</v>
      </c>
      <c r="S1000" s="2"/>
      <c r="T1000" s="2"/>
      <c r="U1000" s="4">
        <f t="shared" si="210"/>
        <v>125</v>
      </c>
      <c r="V1000" s="13">
        <f t="shared" si="211"/>
        <v>12.5</v>
      </c>
      <c r="W1000" s="13">
        <f t="shared" si="212"/>
        <v>137.5</v>
      </c>
      <c r="X1000" s="2"/>
      <c r="Y1000" s="2"/>
      <c r="Z1000" s="4">
        <f t="shared" si="213"/>
        <v>0</v>
      </c>
      <c r="AA1000" s="13">
        <f t="shared" si="214"/>
        <v>0</v>
      </c>
      <c r="AB1000" s="13">
        <f>Z1000+AA1000</f>
        <v>0</v>
      </c>
      <c r="AC1000" s="2"/>
      <c r="AD1000" s="2"/>
      <c r="AE1000" s="4">
        <f t="shared" si="215"/>
        <v>0</v>
      </c>
      <c r="AF1000" s="15">
        <f>AE1000*0.1</f>
        <v>0</v>
      </c>
      <c r="AG1000" s="22">
        <f>AE1000+AF1000</f>
        <v>0</v>
      </c>
      <c r="AH1000" s="64">
        <f t="shared" si="222"/>
        <v>0</v>
      </c>
      <c r="AJ1000">
        <f t="shared" si="223"/>
        <v>0</v>
      </c>
      <c r="AK1000">
        <f>IF(W1000&gt;0,2,IF(AB1000&gt;0,2,IF(AG1000&gt;0,2,0)))</f>
        <v>2</v>
      </c>
      <c r="AL1000">
        <v>2</v>
      </c>
      <c r="AM1000" s="64">
        <f>IF(W1000&gt;0,VLOOKUP(B1000,EnrollmentEthnicityFreeMealsSch!B:E,4,FALSE),0)/3</f>
        <v>199</v>
      </c>
    </row>
    <row r="1001" spans="1:39" ht="15" customHeight="1">
      <c r="A1001" t="str">
        <f>VLOOKUP(B1001,'PUBLIC &amp; PRIVATE'!D:I,6,FALSE)</f>
        <v>5296</v>
      </c>
      <c r="B1001" s="33" t="s">
        <v>974</v>
      </c>
      <c r="C1001" s="2" t="str">
        <f>VLOOKUP(B1001,'PUBLIC &amp; PRIVATE'!D:H,2,FALSE)</f>
        <v>6702 Oaklandon Rd</v>
      </c>
      <c r="D1001" s="2" t="str">
        <f>VLOOKUP(B1001,'PUBLIC &amp; PRIVATE'!D:H,3,FALSE)</f>
        <v>Indianapolis</v>
      </c>
      <c r="E1001" s="2" t="str">
        <f>VLOOKUP(C1001,'PUBLIC &amp; PRIVATE'!E:I,4,FALSE)</f>
        <v>46236-3099</v>
      </c>
      <c r="F1001" s="2"/>
      <c r="G1001" s="2">
        <v>87</v>
      </c>
      <c r="H1001" s="2">
        <v>94</v>
      </c>
      <c r="I1001" s="4">
        <f t="shared" si="216"/>
        <v>181</v>
      </c>
      <c r="J1001" s="13">
        <f t="shared" si="217"/>
        <v>18.100000000000001</v>
      </c>
      <c r="K1001" s="13">
        <f t="shared" si="218"/>
        <v>199.1</v>
      </c>
      <c r="L1001" s="2">
        <v>94</v>
      </c>
      <c r="M1001" s="2">
        <v>108</v>
      </c>
      <c r="N1001" s="2">
        <v>100</v>
      </c>
      <c r="O1001" s="4">
        <f t="shared" si="219"/>
        <v>302</v>
      </c>
      <c r="P1001" s="13">
        <f t="shared" si="220"/>
        <v>30.200000000000003</v>
      </c>
      <c r="Q1001" s="13">
        <f t="shared" si="221"/>
        <v>332.2</v>
      </c>
      <c r="R1001" s="2">
        <v>123</v>
      </c>
      <c r="S1001" s="2"/>
      <c r="T1001" s="2"/>
      <c r="U1001" s="4">
        <f t="shared" si="210"/>
        <v>123</v>
      </c>
      <c r="V1001" s="13">
        <f t="shared" si="211"/>
        <v>12.3</v>
      </c>
      <c r="W1001" s="13">
        <f t="shared" si="212"/>
        <v>135.30000000000001</v>
      </c>
      <c r="X1001" s="2"/>
      <c r="Y1001" s="2"/>
      <c r="Z1001" s="4">
        <f t="shared" si="213"/>
        <v>0</v>
      </c>
      <c r="AA1001" s="13">
        <f t="shared" si="214"/>
        <v>0</v>
      </c>
      <c r="AB1001" s="13">
        <f>Z1001+AA1001</f>
        <v>0</v>
      </c>
      <c r="AC1001" s="2"/>
      <c r="AD1001" s="2"/>
      <c r="AE1001" s="4">
        <f t="shared" si="215"/>
        <v>0</v>
      </c>
      <c r="AF1001" s="15">
        <f>AE1001*0.1</f>
        <v>0</v>
      </c>
      <c r="AG1001" s="22">
        <f>AE1001+AF1001</f>
        <v>0</v>
      </c>
      <c r="AH1001" s="64">
        <f t="shared" si="222"/>
        <v>0</v>
      </c>
      <c r="AJ1001">
        <f t="shared" si="223"/>
        <v>0</v>
      </c>
      <c r="AK1001">
        <f>IF(W1001&gt;0,2,IF(AB1001&gt;0,2,IF(AG1001&gt;0,2,0)))</f>
        <v>2</v>
      </c>
      <c r="AL1001">
        <v>2</v>
      </c>
      <c r="AM1001" s="64">
        <f>IF(W1001&gt;0,VLOOKUP(B1001,EnrollmentEthnicityFreeMealsSch!B:E,4,FALSE),0)/3</f>
        <v>133.66666666666666</v>
      </c>
    </row>
    <row r="1002" spans="1:39" ht="15" customHeight="1">
      <c r="A1002" t="str">
        <f>VLOOKUP(B1002,'PUBLIC &amp; PRIVATE'!D:I,6,FALSE)</f>
        <v>5298</v>
      </c>
      <c r="B1002" s="33" t="s">
        <v>975</v>
      </c>
      <c r="C1002" s="2" t="str">
        <f>VLOOKUP(B1002,'PUBLIC &amp; PRIVATE'!D:H,2,FALSE)</f>
        <v>7001 Johnson Rd</v>
      </c>
      <c r="D1002" s="2" t="str">
        <f>VLOOKUP(B1002,'PUBLIC &amp; PRIVATE'!D:H,3,FALSE)</f>
        <v>Indianapolis</v>
      </c>
      <c r="E1002" s="2" t="str">
        <f>VLOOKUP(C1002,'PUBLIC &amp; PRIVATE'!E:I,4,FALSE)</f>
        <v>46220-4228</v>
      </c>
      <c r="F1002" s="2"/>
      <c r="G1002" s="2">
        <v>80</v>
      </c>
      <c r="H1002" s="2">
        <v>67</v>
      </c>
      <c r="I1002" s="4">
        <f t="shared" si="216"/>
        <v>147</v>
      </c>
      <c r="J1002" s="13">
        <f t="shared" si="217"/>
        <v>14.700000000000001</v>
      </c>
      <c r="K1002" s="13">
        <f t="shared" si="218"/>
        <v>161.69999999999999</v>
      </c>
      <c r="L1002" s="2">
        <v>83</v>
      </c>
      <c r="M1002" s="2">
        <v>101</v>
      </c>
      <c r="N1002" s="2">
        <v>76</v>
      </c>
      <c r="O1002" s="4">
        <f t="shared" si="219"/>
        <v>260</v>
      </c>
      <c r="P1002" s="13">
        <f t="shared" si="220"/>
        <v>26</v>
      </c>
      <c r="Q1002" s="13">
        <f t="shared" si="221"/>
        <v>286</v>
      </c>
      <c r="R1002" s="2">
        <v>89</v>
      </c>
      <c r="S1002" s="2"/>
      <c r="T1002" s="2"/>
      <c r="U1002" s="4">
        <f t="shared" si="210"/>
        <v>89</v>
      </c>
      <c r="V1002" s="13">
        <f t="shared" si="211"/>
        <v>8.9</v>
      </c>
      <c r="W1002" s="13">
        <f t="shared" si="212"/>
        <v>97.9</v>
      </c>
      <c r="X1002" s="2"/>
      <c r="Y1002" s="2"/>
      <c r="Z1002" s="4">
        <f t="shared" si="213"/>
        <v>0</v>
      </c>
      <c r="AA1002" s="13">
        <f t="shared" si="214"/>
        <v>0</v>
      </c>
      <c r="AB1002" s="13">
        <f>Z1002+AA1002</f>
        <v>0</v>
      </c>
      <c r="AC1002" s="2"/>
      <c r="AD1002" s="2"/>
      <c r="AE1002" s="4">
        <f t="shared" si="215"/>
        <v>0</v>
      </c>
      <c r="AF1002" s="15">
        <f>AE1002*0.1</f>
        <v>0</v>
      </c>
      <c r="AG1002" s="22">
        <f>AE1002+AF1002</f>
        <v>0</v>
      </c>
      <c r="AH1002" s="64">
        <f t="shared" si="222"/>
        <v>0</v>
      </c>
      <c r="AJ1002">
        <f t="shared" si="223"/>
        <v>0</v>
      </c>
      <c r="AK1002">
        <f>IF(W1002&gt;0,2,IF(AB1002&gt;0,2,IF(AG1002&gt;0,2,0)))</f>
        <v>2</v>
      </c>
      <c r="AL1002">
        <v>2</v>
      </c>
      <c r="AM1002" s="64">
        <f>IF(W1002&gt;0,VLOOKUP(B1002,EnrollmentEthnicityFreeMealsSch!B:E,4,FALSE),0)/3</f>
        <v>135</v>
      </c>
    </row>
    <row r="1003" spans="1:39" ht="15" customHeight="1">
      <c r="A1003" t="str">
        <f>VLOOKUP(B1003,'PUBLIC &amp; PRIVATE'!D:I,6,FALSE)</f>
        <v>2853</v>
      </c>
      <c r="B1003" s="33" t="s">
        <v>602</v>
      </c>
      <c r="C1003" s="2" t="str">
        <f>VLOOKUP(B1003,'PUBLIC &amp; PRIVATE'!D:H,2,FALSE)</f>
        <v>2601 S 14th St</v>
      </c>
      <c r="D1003" s="2" t="str">
        <f>VLOOKUP(B1003,'PUBLIC &amp; PRIVATE'!D:H,3,FALSE)</f>
        <v>New Castle</v>
      </c>
      <c r="E1003" s="2" t="str">
        <f>VLOOKUP(C1003,'PUBLIC &amp; PRIVATE'!E:I,4,FALSE)</f>
        <v>47362-2198</v>
      </c>
      <c r="F1003" s="2"/>
      <c r="G1003" s="2">
        <v>126</v>
      </c>
      <c r="H1003" s="2">
        <v>113</v>
      </c>
      <c r="I1003" s="4">
        <f t="shared" si="216"/>
        <v>239</v>
      </c>
      <c r="J1003" s="13">
        <f t="shared" si="217"/>
        <v>23.900000000000002</v>
      </c>
      <c r="K1003" s="13">
        <f t="shared" si="218"/>
        <v>262.89999999999998</v>
      </c>
      <c r="L1003" s="2">
        <v>107</v>
      </c>
      <c r="M1003" s="2">
        <v>132</v>
      </c>
      <c r="N1003" s="2">
        <v>127</v>
      </c>
      <c r="O1003" s="4">
        <f t="shared" si="219"/>
        <v>366</v>
      </c>
      <c r="P1003" s="13">
        <f t="shared" si="220"/>
        <v>36.6</v>
      </c>
      <c r="Q1003" s="13">
        <f t="shared" si="221"/>
        <v>402.6</v>
      </c>
      <c r="R1003" s="2">
        <v>146</v>
      </c>
      <c r="S1003" s="2"/>
      <c r="T1003" s="2"/>
      <c r="U1003" s="4">
        <f t="shared" si="210"/>
        <v>146</v>
      </c>
      <c r="V1003" s="13">
        <f t="shared" si="211"/>
        <v>14.600000000000001</v>
      </c>
      <c r="W1003" s="13">
        <f t="shared" si="212"/>
        <v>160.6</v>
      </c>
      <c r="X1003" s="2"/>
      <c r="Y1003" s="2"/>
      <c r="Z1003" s="4">
        <f t="shared" si="213"/>
        <v>0</v>
      </c>
      <c r="AA1003" s="13">
        <f t="shared" si="214"/>
        <v>0</v>
      </c>
      <c r="AB1003" s="13">
        <f>Z1003+AA1003</f>
        <v>0</v>
      </c>
      <c r="AC1003" s="2"/>
      <c r="AD1003" s="2"/>
      <c r="AE1003" s="4">
        <f t="shared" si="215"/>
        <v>0</v>
      </c>
      <c r="AF1003" s="15">
        <f>AE1003*0.1</f>
        <v>0</v>
      </c>
      <c r="AG1003" s="22">
        <f>AE1003+AF1003</f>
        <v>0</v>
      </c>
      <c r="AH1003" s="64">
        <f t="shared" si="222"/>
        <v>0</v>
      </c>
      <c r="AJ1003">
        <f t="shared" si="223"/>
        <v>0</v>
      </c>
      <c r="AK1003">
        <f>IF(W1003&gt;0,2,IF(AB1003&gt;0,2,IF(AG1003&gt;0,2,0)))</f>
        <v>2</v>
      </c>
      <c r="AL1003">
        <v>2</v>
      </c>
      <c r="AM1003" s="64">
        <f>IF(W1003&gt;0,VLOOKUP(B1003,EnrollmentEthnicityFreeMealsSch!B:E,4,FALSE),0)/3</f>
        <v>35.333333333333336</v>
      </c>
    </row>
    <row r="1004" spans="1:39" ht="15" customHeight="1">
      <c r="A1004" t="str">
        <f>VLOOKUP(B1004,'PUBLIC &amp; PRIVATE'!D:I,6,FALSE)</f>
        <v>5307</v>
      </c>
      <c r="B1004" s="33" t="s">
        <v>976</v>
      </c>
      <c r="C1004" s="2" t="str">
        <f>VLOOKUP(B1004,'PUBLIC &amp; PRIVATE'!D:H,2,FALSE)</f>
        <v>401 W Meridian School Rd</v>
      </c>
      <c r="D1004" s="2" t="str">
        <f>VLOOKUP(B1004,'PUBLIC &amp; PRIVATE'!D:H,3,FALSE)</f>
        <v>Indianapolis</v>
      </c>
      <c r="E1004" s="2" t="str">
        <f>VLOOKUP(C1004,'PUBLIC &amp; PRIVATE'!E:I,4,FALSE)</f>
        <v>46217-4299</v>
      </c>
      <c r="F1004" s="2"/>
      <c r="G1004" s="2"/>
      <c r="H1004" s="2"/>
      <c r="I1004" s="4">
        <f t="shared" si="216"/>
        <v>0</v>
      </c>
      <c r="J1004" s="13">
        <f t="shared" si="217"/>
        <v>0</v>
      </c>
      <c r="K1004" s="13">
        <f t="shared" si="218"/>
        <v>0</v>
      </c>
      <c r="L1004" s="2"/>
      <c r="M1004" s="2"/>
      <c r="N1004" s="2"/>
      <c r="O1004" s="4">
        <f t="shared" si="219"/>
        <v>0</v>
      </c>
      <c r="P1004" s="13">
        <f t="shared" si="220"/>
        <v>0</v>
      </c>
      <c r="Q1004" s="13">
        <f t="shared" si="221"/>
        <v>0</v>
      </c>
      <c r="R1004" s="2"/>
      <c r="S1004" s="2"/>
      <c r="T1004" s="2"/>
      <c r="U1004" s="4">
        <f t="shared" si="210"/>
        <v>0</v>
      </c>
      <c r="V1004" s="13">
        <f t="shared" si="211"/>
        <v>0</v>
      </c>
      <c r="W1004" s="13">
        <f t="shared" si="212"/>
        <v>0</v>
      </c>
      <c r="X1004" s="2">
        <v>613</v>
      </c>
      <c r="Y1004" s="2">
        <v>634</v>
      </c>
      <c r="Z1004" s="4">
        <f t="shared" si="213"/>
        <v>1247</v>
      </c>
      <c r="AA1004" s="13">
        <f t="shared" si="214"/>
        <v>124.7</v>
      </c>
      <c r="AB1004" s="13">
        <f>Z1004+AA1004</f>
        <v>1371.7</v>
      </c>
      <c r="AC1004" s="2">
        <v>622</v>
      </c>
      <c r="AD1004" s="2">
        <v>494</v>
      </c>
      <c r="AE1004" s="4">
        <f t="shared" si="215"/>
        <v>1116</v>
      </c>
      <c r="AF1004" s="15">
        <f>AE1004*0.1</f>
        <v>111.60000000000001</v>
      </c>
      <c r="AG1004" s="22">
        <f>AE1004+AF1004</f>
        <v>1227.5999999999999</v>
      </c>
      <c r="AH1004" s="64">
        <f t="shared" si="222"/>
        <v>245.51999999999998</v>
      </c>
      <c r="AJ1004">
        <f t="shared" si="223"/>
        <v>1</v>
      </c>
      <c r="AK1004">
        <f>IF(W1004&gt;0,2,IF(AB1004&gt;0,2,IF(AG1004&gt;0,2,0)))</f>
        <v>2</v>
      </c>
      <c r="AL1004">
        <v>2</v>
      </c>
      <c r="AM1004" s="64">
        <f>IF(W1004&gt;0,VLOOKUP(B1004,EnrollmentEthnicityFreeMealsSch!B:E,4,FALSE),0)/3</f>
        <v>0</v>
      </c>
    </row>
    <row r="1005" spans="1:39" ht="15" customHeight="1">
      <c r="A1005" t="str">
        <f>VLOOKUP(B1005,'PUBLIC &amp; PRIVATE'!D:I,6,FALSE)</f>
        <v>5309</v>
      </c>
      <c r="B1005" s="33" t="s">
        <v>977</v>
      </c>
      <c r="C1005" s="2" t="str">
        <f>VLOOKUP(B1005,'PUBLIC &amp; PRIVATE'!D:H,2,FALSE)</f>
        <v>971 E Banta Rd</v>
      </c>
      <c r="D1005" s="2" t="str">
        <f>VLOOKUP(B1005,'PUBLIC &amp; PRIVATE'!D:H,3,FALSE)</f>
        <v>Indianapolis</v>
      </c>
      <c r="E1005" s="2" t="str">
        <f>VLOOKUP(C1005,'PUBLIC &amp; PRIVATE'!E:I,4,FALSE)</f>
        <v>46227-2299</v>
      </c>
      <c r="F1005" s="2"/>
      <c r="G1005" s="2"/>
      <c r="H1005" s="2"/>
      <c r="I1005" s="4">
        <f t="shared" si="216"/>
        <v>0</v>
      </c>
      <c r="J1005" s="13">
        <f t="shared" si="217"/>
        <v>0</v>
      </c>
      <c r="K1005" s="13">
        <f t="shared" si="218"/>
        <v>0</v>
      </c>
      <c r="L1005" s="2"/>
      <c r="M1005" s="2"/>
      <c r="N1005" s="2"/>
      <c r="O1005" s="4">
        <f t="shared" si="219"/>
        <v>0</v>
      </c>
      <c r="P1005" s="13">
        <f t="shared" si="220"/>
        <v>0</v>
      </c>
      <c r="Q1005" s="13">
        <f t="shared" si="221"/>
        <v>0</v>
      </c>
      <c r="R1005" s="2"/>
      <c r="S1005" s="2"/>
      <c r="T1005" s="2"/>
      <c r="U1005" s="4">
        <f t="shared" si="210"/>
        <v>0</v>
      </c>
      <c r="V1005" s="13">
        <f t="shared" si="211"/>
        <v>0</v>
      </c>
      <c r="W1005" s="13">
        <f t="shared" si="212"/>
        <v>0</v>
      </c>
      <c r="X1005" s="2">
        <v>610</v>
      </c>
      <c r="Y1005" s="2">
        <v>583</v>
      </c>
      <c r="Z1005" s="4">
        <f t="shared" si="213"/>
        <v>1193</v>
      </c>
      <c r="AA1005" s="13">
        <f t="shared" si="214"/>
        <v>119.30000000000001</v>
      </c>
      <c r="AB1005" s="13">
        <f>Z1005+AA1005</f>
        <v>1312.3</v>
      </c>
      <c r="AC1005" s="2">
        <v>558</v>
      </c>
      <c r="AD1005" s="2">
        <v>484</v>
      </c>
      <c r="AE1005" s="4">
        <f t="shared" si="215"/>
        <v>1042</v>
      </c>
      <c r="AF1005" s="15">
        <f>AE1005*0.1</f>
        <v>104.2</v>
      </c>
      <c r="AG1005" s="22">
        <f>AE1005+AF1005</f>
        <v>1146.2</v>
      </c>
      <c r="AH1005" s="64">
        <f t="shared" si="222"/>
        <v>229.24</v>
      </c>
      <c r="AJ1005">
        <f t="shared" si="223"/>
        <v>1</v>
      </c>
      <c r="AK1005">
        <f>IF(W1005&gt;0,2,IF(AB1005&gt;0,2,IF(AG1005&gt;0,2,0)))</f>
        <v>2</v>
      </c>
      <c r="AL1005">
        <v>2</v>
      </c>
      <c r="AM1005" s="64">
        <f>IF(W1005&gt;0,VLOOKUP(B1005,EnrollmentEthnicityFreeMealsSch!B:E,4,FALSE),0)/3</f>
        <v>0</v>
      </c>
    </row>
    <row r="1006" spans="1:39" ht="15" customHeight="1">
      <c r="A1006" t="str">
        <f>VLOOKUP(B1006,'PUBLIC &amp; PRIVATE'!D:I,6,FALSE)</f>
        <v>5310</v>
      </c>
      <c r="B1006" s="33" t="s">
        <v>978</v>
      </c>
      <c r="C1006" s="2" t="str">
        <f>VLOOKUP(B1006,'PUBLIC &amp; PRIVATE'!D:H,2,FALSE)</f>
        <v>5715 S Keystone Ave</v>
      </c>
      <c r="D1006" s="2" t="str">
        <f>VLOOKUP(B1006,'PUBLIC &amp; PRIVATE'!D:H,3,FALSE)</f>
        <v>Indianapolis</v>
      </c>
      <c r="E1006" s="2" t="str">
        <f>VLOOKUP(C1006,'PUBLIC &amp; PRIVATE'!E:I,4,FALSE)</f>
        <v>46227-0000</v>
      </c>
      <c r="F1006" s="2"/>
      <c r="G1006" s="2"/>
      <c r="H1006" s="2"/>
      <c r="I1006" s="4">
        <f t="shared" si="216"/>
        <v>0</v>
      </c>
      <c r="J1006" s="13">
        <f t="shared" si="217"/>
        <v>0</v>
      </c>
      <c r="K1006" s="13">
        <f t="shared" si="218"/>
        <v>0</v>
      </c>
      <c r="L1006" s="2"/>
      <c r="M1006" s="2"/>
      <c r="N1006" s="2"/>
      <c r="O1006" s="4">
        <f t="shared" si="219"/>
        <v>0</v>
      </c>
      <c r="P1006" s="13">
        <f t="shared" si="220"/>
        <v>0</v>
      </c>
      <c r="Q1006" s="13">
        <f t="shared" si="221"/>
        <v>0</v>
      </c>
      <c r="R1006" s="2">
        <v>561</v>
      </c>
      <c r="S1006" s="2"/>
      <c r="T1006" s="2"/>
      <c r="U1006" s="4">
        <f t="shared" si="210"/>
        <v>561</v>
      </c>
      <c r="V1006" s="13">
        <f t="shared" si="211"/>
        <v>56.1</v>
      </c>
      <c r="W1006" s="13">
        <f t="shared" si="212"/>
        <v>617.1</v>
      </c>
      <c r="X1006" s="2"/>
      <c r="Y1006" s="2"/>
      <c r="Z1006" s="4">
        <f t="shared" si="213"/>
        <v>0</v>
      </c>
      <c r="AA1006" s="13">
        <f t="shared" si="214"/>
        <v>0</v>
      </c>
      <c r="AB1006" s="13">
        <f>Z1006+AA1006</f>
        <v>0</v>
      </c>
      <c r="AC1006" s="2"/>
      <c r="AD1006" s="2"/>
      <c r="AE1006" s="4">
        <f t="shared" si="215"/>
        <v>0</v>
      </c>
      <c r="AF1006" s="15">
        <f>AE1006*0.1</f>
        <v>0</v>
      </c>
      <c r="AG1006" s="22">
        <f>AE1006+AF1006</f>
        <v>0</v>
      </c>
      <c r="AH1006" s="64">
        <f t="shared" si="222"/>
        <v>0</v>
      </c>
      <c r="AJ1006">
        <f t="shared" si="223"/>
        <v>0</v>
      </c>
      <c r="AK1006">
        <f>IF(W1006&gt;0,2,IF(AB1006&gt;0,2,IF(AG1006&gt;0,2,0)))</f>
        <v>2</v>
      </c>
      <c r="AL1006">
        <v>2</v>
      </c>
      <c r="AM1006" s="64">
        <f>IF(W1006&gt;0,VLOOKUP(B1006,EnrollmentEthnicityFreeMealsSch!B:E,4,FALSE),0)/3</f>
        <v>145</v>
      </c>
    </row>
    <row r="1007" spans="1:39" ht="15" customHeight="1">
      <c r="A1007" t="str">
        <f>VLOOKUP(B1007,'PUBLIC &amp; PRIVATE'!D:I,6,FALSE)</f>
        <v>5312</v>
      </c>
      <c r="B1007" s="33" t="s">
        <v>979</v>
      </c>
      <c r="C1007" s="2" t="str">
        <f>VLOOKUP(B1007,'PUBLIC &amp; PRIVATE'!D:H,2,FALSE)</f>
        <v>202 W Meridian School Rd</v>
      </c>
      <c r="D1007" s="2" t="str">
        <f>VLOOKUP(B1007,'PUBLIC &amp; PRIVATE'!D:H,3,FALSE)</f>
        <v>Indianapolis</v>
      </c>
      <c r="E1007" s="2" t="str">
        <f>VLOOKUP(C1007,'PUBLIC &amp; PRIVATE'!E:I,4,FALSE)</f>
        <v>46217-0000</v>
      </c>
      <c r="F1007" s="2"/>
      <c r="G1007" s="2"/>
      <c r="H1007" s="2"/>
      <c r="I1007" s="4">
        <f t="shared" si="216"/>
        <v>0</v>
      </c>
      <c r="J1007" s="13">
        <f t="shared" si="217"/>
        <v>0</v>
      </c>
      <c r="K1007" s="13">
        <f t="shared" si="218"/>
        <v>0</v>
      </c>
      <c r="L1007" s="2"/>
      <c r="M1007" s="2"/>
      <c r="N1007" s="2"/>
      <c r="O1007" s="4">
        <f t="shared" si="219"/>
        <v>0</v>
      </c>
      <c r="P1007" s="13">
        <f t="shared" si="220"/>
        <v>0</v>
      </c>
      <c r="Q1007" s="13">
        <f t="shared" si="221"/>
        <v>0</v>
      </c>
      <c r="R1007" s="2">
        <v>646</v>
      </c>
      <c r="S1007" s="2"/>
      <c r="T1007" s="2"/>
      <c r="U1007" s="4">
        <f t="shared" si="210"/>
        <v>646</v>
      </c>
      <c r="V1007" s="13">
        <f t="shared" si="211"/>
        <v>64.600000000000009</v>
      </c>
      <c r="W1007" s="13">
        <f t="shared" si="212"/>
        <v>710.6</v>
      </c>
      <c r="X1007" s="2"/>
      <c r="Y1007" s="2"/>
      <c r="Z1007" s="4">
        <f t="shared" si="213"/>
        <v>0</v>
      </c>
      <c r="AA1007" s="13">
        <f t="shared" si="214"/>
        <v>0</v>
      </c>
      <c r="AB1007" s="13">
        <f>Z1007+AA1007</f>
        <v>0</v>
      </c>
      <c r="AC1007" s="2"/>
      <c r="AD1007" s="2"/>
      <c r="AE1007" s="4">
        <f t="shared" si="215"/>
        <v>0</v>
      </c>
      <c r="AF1007" s="15">
        <f>AE1007*0.1</f>
        <v>0</v>
      </c>
      <c r="AG1007" s="22">
        <f>AE1007+AF1007</f>
        <v>0</v>
      </c>
      <c r="AH1007" s="64">
        <f t="shared" si="222"/>
        <v>0</v>
      </c>
      <c r="AJ1007">
        <f t="shared" si="223"/>
        <v>0</v>
      </c>
      <c r="AK1007">
        <f>IF(W1007&gt;0,2,IF(AB1007&gt;0,2,IF(AG1007&gt;0,2,0)))</f>
        <v>2</v>
      </c>
      <c r="AL1007">
        <v>2</v>
      </c>
      <c r="AM1007" s="64">
        <f>IF(W1007&gt;0,VLOOKUP(B1007,EnrollmentEthnicityFreeMealsSch!B:E,4,FALSE),0)/3</f>
        <v>145</v>
      </c>
    </row>
    <row r="1008" spans="1:39" ht="15" customHeight="1">
      <c r="A1008" t="str">
        <f>VLOOKUP(B1008,'PUBLIC &amp; PRIVATE'!D:I,6,FALSE)</f>
        <v>5315</v>
      </c>
      <c r="B1008" s="33" t="s">
        <v>980</v>
      </c>
      <c r="C1008" s="2" t="str">
        <f>VLOOKUP(B1008,'PUBLIC &amp; PRIVATE'!D:H,2,FALSE)</f>
        <v>5715 S Keystone</v>
      </c>
      <c r="D1008" s="2" t="str">
        <f>VLOOKUP(B1008,'PUBLIC &amp; PRIVATE'!D:H,3,FALSE)</f>
        <v>Indianapolis</v>
      </c>
      <c r="E1008" s="2" t="str">
        <f>VLOOKUP(C1008,'PUBLIC &amp; PRIVATE'!E:I,4,FALSE)</f>
        <v>46227-8799</v>
      </c>
      <c r="F1008" s="2"/>
      <c r="G1008" s="2"/>
      <c r="H1008" s="2"/>
      <c r="I1008" s="4">
        <f t="shared" si="216"/>
        <v>0</v>
      </c>
      <c r="J1008" s="13">
        <f t="shared" si="217"/>
        <v>0</v>
      </c>
      <c r="K1008" s="13">
        <f t="shared" si="218"/>
        <v>0</v>
      </c>
      <c r="L1008" s="2"/>
      <c r="M1008" s="2"/>
      <c r="N1008" s="2"/>
      <c r="O1008" s="4">
        <f t="shared" si="219"/>
        <v>0</v>
      </c>
      <c r="P1008" s="13">
        <f t="shared" si="220"/>
        <v>0</v>
      </c>
      <c r="Q1008" s="13">
        <f t="shared" si="221"/>
        <v>0</v>
      </c>
      <c r="R1008" s="2"/>
      <c r="S1008" s="2">
        <v>569</v>
      </c>
      <c r="T1008" s="2">
        <v>562</v>
      </c>
      <c r="U1008" s="4">
        <f t="shared" si="210"/>
        <v>1131</v>
      </c>
      <c r="V1008" s="13">
        <f t="shared" si="211"/>
        <v>113.10000000000001</v>
      </c>
      <c r="W1008" s="13">
        <f t="shared" si="212"/>
        <v>1244.0999999999999</v>
      </c>
      <c r="X1008" s="2"/>
      <c r="Y1008" s="2"/>
      <c r="Z1008" s="4">
        <f t="shared" si="213"/>
        <v>0</v>
      </c>
      <c r="AA1008" s="13">
        <f t="shared" si="214"/>
        <v>0</v>
      </c>
      <c r="AB1008" s="13">
        <f>Z1008+AA1008</f>
        <v>0</v>
      </c>
      <c r="AC1008" s="2"/>
      <c r="AD1008" s="2"/>
      <c r="AE1008" s="4">
        <f t="shared" si="215"/>
        <v>0</v>
      </c>
      <c r="AF1008" s="15">
        <f>AE1008*0.1</f>
        <v>0</v>
      </c>
      <c r="AG1008" s="22">
        <f>AE1008+AF1008</f>
        <v>0</v>
      </c>
      <c r="AH1008" s="64">
        <f t="shared" si="222"/>
        <v>0</v>
      </c>
      <c r="AJ1008">
        <f t="shared" si="223"/>
        <v>0</v>
      </c>
      <c r="AK1008">
        <f>IF(W1008&gt;0,2,IF(AB1008&gt;0,2,IF(AG1008&gt;0,2,0)))</f>
        <v>2</v>
      </c>
      <c r="AL1008">
        <v>2</v>
      </c>
      <c r="AM1008" s="64">
        <f>IF(W1008&gt;0,VLOOKUP(B1008,EnrollmentEthnicityFreeMealsSch!B:E,4,FALSE),0)/3</f>
        <v>283.66666666666669</v>
      </c>
    </row>
    <row r="1009" spans="1:39" ht="15" customHeight="1">
      <c r="A1009" t="str">
        <f>VLOOKUP(B1009,'PUBLIC &amp; PRIVATE'!D:I,6,FALSE)</f>
        <v>5319</v>
      </c>
      <c r="B1009" s="33" t="s">
        <v>981</v>
      </c>
      <c r="C1009" s="2" t="str">
        <f>VLOOKUP(B1009,'PUBLIC &amp; PRIVATE'!D:H,2,FALSE)</f>
        <v>202 W Meridian School Rd</v>
      </c>
      <c r="D1009" s="2" t="str">
        <f>VLOOKUP(B1009,'PUBLIC &amp; PRIVATE'!D:H,3,FALSE)</f>
        <v>Indianapolis</v>
      </c>
      <c r="E1009" s="2" t="str">
        <f>VLOOKUP(C1009,'PUBLIC &amp; PRIVATE'!E:I,4,FALSE)</f>
        <v>46217-0000</v>
      </c>
      <c r="F1009" s="2"/>
      <c r="G1009" s="2"/>
      <c r="H1009" s="2"/>
      <c r="I1009" s="4">
        <f t="shared" si="216"/>
        <v>0</v>
      </c>
      <c r="J1009" s="13">
        <f t="shared" si="217"/>
        <v>0</v>
      </c>
      <c r="K1009" s="13">
        <f t="shared" si="218"/>
        <v>0</v>
      </c>
      <c r="L1009" s="2"/>
      <c r="M1009" s="2"/>
      <c r="N1009" s="2"/>
      <c r="O1009" s="4">
        <f t="shared" si="219"/>
        <v>0</v>
      </c>
      <c r="P1009" s="13">
        <f t="shared" si="220"/>
        <v>0</v>
      </c>
      <c r="Q1009" s="13">
        <f t="shared" si="221"/>
        <v>0</v>
      </c>
      <c r="R1009" s="2"/>
      <c r="S1009" s="2">
        <v>590</v>
      </c>
      <c r="T1009" s="2">
        <v>640</v>
      </c>
      <c r="U1009" s="4">
        <f t="shared" si="210"/>
        <v>1230</v>
      </c>
      <c r="V1009" s="13">
        <f t="shared" si="211"/>
        <v>123</v>
      </c>
      <c r="W1009" s="13">
        <f t="shared" si="212"/>
        <v>1353</v>
      </c>
      <c r="X1009" s="2"/>
      <c r="Y1009" s="2"/>
      <c r="Z1009" s="4">
        <f t="shared" si="213"/>
        <v>0</v>
      </c>
      <c r="AA1009" s="13">
        <f t="shared" si="214"/>
        <v>0</v>
      </c>
      <c r="AB1009" s="13">
        <f>Z1009+AA1009</f>
        <v>0</v>
      </c>
      <c r="AC1009" s="2"/>
      <c r="AD1009" s="2"/>
      <c r="AE1009" s="4">
        <f t="shared" si="215"/>
        <v>0</v>
      </c>
      <c r="AF1009" s="15">
        <f>AE1009*0.1</f>
        <v>0</v>
      </c>
      <c r="AG1009" s="22">
        <f>AE1009+AF1009</f>
        <v>0</v>
      </c>
      <c r="AH1009" s="64">
        <f t="shared" si="222"/>
        <v>0</v>
      </c>
      <c r="AJ1009">
        <f t="shared" si="223"/>
        <v>0</v>
      </c>
      <c r="AK1009">
        <f>IF(W1009&gt;0,2,IF(AB1009&gt;0,2,IF(AG1009&gt;0,2,0)))</f>
        <v>2</v>
      </c>
      <c r="AL1009">
        <v>2</v>
      </c>
      <c r="AM1009" s="64">
        <f>IF(W1009&gt;0,VLOOKUP(B1009,EnrollmentEthnicityFreeMealsSch!B:E,4,FALSE),0)/3</f>
        <v>267.33333333333331</v>
      </c>
    </row>
    <row r="1010" spans="1:39" ht="15" customHeight="1">
      <c r="A1010" t="str">
        <f>VLOOKUP(B1010,'PUBLIC &amp; PRIVATE'!D:I,6,FALSE)</f>
        <v>5321</v>
      </c>
      <c r="B1010" s="33" t="s">
        <v>982</v>
      </c>
      <c r="C1010" s="2" t="str">
        <f>VLOOKUP(B1010,'PUBLIC &amp; PRIVATE'!D:H,2,FALSE)</f>
        <v>5701 Brill Rd</v>
      </c>
      <c r="D1010" s="2" t="str">
        <f>VLOOKUP(B1010,'PUBLIC &amp; PRIVATE'!D:H,3,FALSE)</f>
        <v>Indianapolis</v>
      </c>
      <c r="E1010" s="2" t="str">
        <f>VLOOKUP(C1010,'PUBLIC &amp; PRIVATE'!E:I,4,FALSE)</f>
        <v>46227-1908</v>
      </c>
      <c r="F1010" s="2">
        <v>147</v>
      </c>
      <c r="G1010" s="2">
        <v>117</v>
      </c>
      <c r="H1010" s="2">
        <v>132</v>
      </c>
      <c r="I1010" s="4">
        <f t="shared" si="216"/>
        <v>396</v>
      </c>
      <c r="J1010" s="13">
        <f t="shared" si="217"/>
        <v>39.6</v>
      </c>
      <c r="K1010" s="13">
        <f t="shared" si="218"/>
        <v>435.6</v>
      </c>
      <c r="L1010" s="2">
        <v>120</v>
      </c>
      <c r="M1010" s="2">
        <v>117</v>
      </c>
      <c r="N1010" s="2">
        <v>83</v>
      </c>
      <c r="O1010" s="4">
        <f t="shared" si="219"/>
        <v>320</v>
      </c>
      <c r="P1010" s="13">
        <f t="shared" si="220"/>
        <v>32</v>
      </c>
      <c r="Q1010" s="13">
        <f t="shared" si="221"/>
        <v>352</v>
      </c>
      <c r="R1010" s="2"/>
      <c r="S1010" s="2"/>
      <c r="T1010" s="2"/>
      <c r="U1010" s="4">
        <f t="shared" si="210"/>
        <v>0</v>
      </c>
      <c r="V1010" s="13">
        <f t="shared" si="211"/>
        <v>0</v>
      </c>
      <c r="W1010" s="13">
        <f t="shared" si="212"/>
        <v>0</v>
      </c>
      <c r="X1010" s="2"/>
      <c r="Y1010" s="2"/>
      <c r="Z1010" s="4">
        <f t="shared" si="213"/>
        <v>0</v>
      </c>
      <c r="AA1010" s="13">
        <f t="shared" si="214"/>
        <v>0</v>
      </c>
      <c r="AB1010" s="13">
        <f>Z1010+AA1010</f>
        <v>0</v>
      </c>
      <c r="AC1010" s="2"/>
      <c r="AD1010" s="2"/>
      <c r="AE1010" s="4">
        <f t="shared" si="215"/>
        <v>0</v>
      </c>
      <c r="AF1010" s="15">
        <f>AE1010*0.1</f>
        <v>0</v>
      </c>
      <c r="AG1010" s="22">
        <f>AE1010+AF1010</f>
        <v>0</v>
      </c>
      <c r="AH1010" s="64">
        <f t="shared" si="222"/>
        <v>0</v>
      </c>
      <c r="AJ1010">
        <f t="shared" si="223"/>
        <v>0</v>
      </c>
      <c r="AK1010">
        <f>IF(W1010&gt;0,2,IF(AB1010&gt;0,2,IF(AG1010&gt;0,2,0)))</f>
        <v>0</v>
      </c>
      <c r="AL1010">
        <v>2</v>
      </c>
      <c r="AM1010" s="64">
        <f>IF(W1010&gt;0,VLOOKUP(B1010,EnrollmentEthnicityFreeMealsSch!B:E,4,FALSE),0)/3</f>
        <v>0</v>
      </c>
    </row>
    <row r="1011" spans="1:39" ht="15" customHeight="1">
      <c r="A1011" t="str">
        <f>VLOOKUP(B1011,'PUBLIC &amp; PRIVATE'!D:I,6,FALSE)</f>
        <v>5322</v>
      </c>
      <c r="B1011" s="33" t="s">
        <v>983</v>
      </c>
      <c r="C1011" s="2" t="str">
        <f>VLOOKUP(B1011,'PUBLIC &amp; PRIVATE'!D:H,2,FALSE)</f>
        <v>4355 E Stop 11 Rd</v>
      </c>
      <c r="D1011" s="2" t="str">
        <f>VLOOKUP(B1011,'PUBLIC &amp; PRIVATE'!D:H,3,FALSE)</f>
        <v>Indianapolis</v>
      </c>
      <c r="E1011" s="2" t="str">
        <f>VLOOKUP(C1011,'PUBLIC &amp; PRIVATE'!E:I,4,FALSE)</f>
        <v>46237-9704</v>
      </c>
      <c r="F1011" s="2">
        <v>174</v>
      </c>
      <c r="G1011" s="2">
        <v>152</v>
      </c>
      <c r="H1011" s="2">
        <v>153</v>
      </c>
      <c r="I1011" s="4">
        <f t="shared" si="216"/>
        <v>479</v>
      </c>
      <c r="J1011" s="13">
        <f t="shared" si="217"/>
        <v>47.900000000000006</v>
      </c>
      <c r="K1011" s="13">
        <f t="shared" si="218"/>
        <v>526.9</v>
      </c>
      <c r="L1011" s="2">
        <v>162</v>
      </c>
      <c r="M1011" s="2">
        <v>137</v>
      </c>
      <c r="N1011" s="2">
        <v>144</v>
      </c>
      <c r="O1011" s="4">
        <f t="shared" si="219"/>
        <v>443</v>
      </c>
      <c r="P1011" s="13">
        <f t="shared" si="220"/>
        <v>44.300000000000004</v>
      </c>
      <c r="Q1011" s="13">
        <f t="shared" si="221"/>
        <v>487.3</v>
      </c>
      <c r="R1011" s="2"/>
      <c r="S1011" s="2"/>
      <c r="T1011" s="2"/>
      <c r="U1011" s="4">
        <f t="shared" si="210"/>
        <v>0</v>
      </c>
      <c r="V1011" s="13">
        <f t="shared" si="211"/>
        <v>0</v>
      </c>
      <c r="W1011" s="13">
        <f t="shared" si="212"/>
        <v>0</v>
      </c>
      <c r="X1011" s="2"/>
      <c r="Y1011" s="2"/>
      <c r="Z1011" s="4">
        <f t="shared" si="213"/>
        <v>0</v>
      </c>
      <c r="AA1011" s="13">
        <f t="shared" si="214"/>
        <v>0</v>
      </c>
      <c r="AB1011" s="13">
        <f>Z1011+AA1011</f>
        <v>0</v>
      </c>
      <c r="AC1011" s="2"/>
      <c r="AD1011" s="2"/>
      <c r="AE1011" s="4">
        <f t="shared" si="215"/>
        <v>0</v>
      </c>
      <c r="AF1011" s="15">
        <f>AE1011*0.1</f>
        <v>0</v>
      </c>
      <c r="AG1011" s="22">
        <f>AE1011+AF1011</f>
        <v>0</v>
      </c>
      <c r="AH1011" s="64">
        <f t="shared" si="222"/>
        <v>0</v>
      </c>
      <c r="AJ1011">
        <f t="shared" si="223"/>
        <v>0</v>
      </c>
      <c r="AK1011">
        <f>IF(W1011&gt;0,2,IF(AB1011&gt;0,2,IF(AG1011&gt;0,2,0)))</f>
        <v>0</v>
      </c>
      <c r="AL1011">
        <v>2</v>
      </c>
      <c r="AM1011" s="64">
        <f>IF(W1011&gt;0,VLOOKUP(B1011,EnrollmentEthnicityFreeMealsSch!B:E,4,FALSE),0)/3</f>
        <v>0</v>
      </c>
    </row>
    <row r="1012" spans="1:39" ht="15" customHeight="1">
      <c r="A1012" t="str">
        <f>VLOOKUP(B1012,'PUBLIC &amp; PRIVATE'!D:I,6,FALSE)</f>
        <v>5325</v>
      </c>
      <c r="B1012" s="33" t="s">
        <v>984</v>
      </c>
      <c r="C1012" s="2" t="str">
        <f>VLOOKUP(B1012,'PUBLIC &amp; PRIVATE'!D:H,2,FALSE)</f>
        <v>5740 McFarland Rd</v>
      </c>
      <c r="D1012" s="2" t="str">
        <f>VLOOKUP(B1012,'PUBLIC &amp; PRIVATE'!D:H,3,FALSE)</f>
        <v>Indianapolis</v>
      </c>
      <c r="E1012" s="2" t="str">
        <f>VLOOKUP(C1012,'PUBLIC &amp; PRIVATE'!E:I,4,FALSE)</f>
        <v>46227-7097</v>
      </c>
      <c r="F1012" s="2">
        <v>165</v>
      </c>
      <c r="G1012" s="2">
        <v>145</v>
      </c>
      <c r="H1012" s="2">
        <v>115</v>
      </c>
      <c r="I1012" s="4">
        <f t="shared" si="216"/>
        <v>425</v>
      </c>
      <c r="J1012" s="13">
        <f t="shared" si="217"/>
        <v>42.5</v>
      </c>
      <c r="K1012" s="13">
        <f t="shared" si="218"/>
        <v>467.5</v>
      </c>
      <c r="L1012" s="2">
        <v>147</v>
      </c>
      <c r="M1012" s="2">
        <v>123</v>
      </c>
      <c r="N1012" s="2">
        <v>132</v>
      </c>
      <c r="O1012" s="4">
        <f t="shared" si="219"/>
        <v>402</v>
      </c>
      <c r="P1012" s="13">
        <f t="shared" si="220"/>
        <v>40.200000000000003</v>
      </c>
      <c r="Q1012" s="13">
        <f t="shared" si="221"/>
        <v>442.2</v>
      </c>
      <c r="R1012" s="2"/>
      <c r="S1012" s="2"/>
      <c r="T1012" s="2"/>
      <c r="U1012" s="4">
        <f t="shared" si="210"/>
        <v>0</v>
      </c>
      <c r="V1012" s="13">
        <f t="shared" si="211"/>
        <v>0</v>
      </c>
      <c r="W1012" s="13">
        <f t="shared" si="212"/>
        <v>0</v>
      </c>
      <c r="X1012" s="2"/>
      <c r="Y1012" s="2"/>
      <c r="Z1012" s="4">
        <f t="shared" si="213"/>
        <v>0</v>
      </c>
      <c r="AA1012" s="13">
        <f t="shared" si="214"/>
        <v>0</v>
      </c>
      <c r="AB1012" s="13">
        <f>Z1012+AA1012</f>
        <v>0</v>
      </c>
      <c r="AC1012" s="2"/>
      <c r="AD1012" s="2"/>
      <c r="AE1012" s="4">
        <f t="shared" si="215"/>
        <v>0</v>
      </c>
      <c r="AF1012" s="15">
        <f>AE1012*0.1</f>
        <v>0</v>
      </c>
      <c r="AG1012" s="22">
        <f>AE1012+AF1012</f>
        <v>0</v>
      </c>
      <c r="AH1012" s="64">
        <f t="shared" si="222"/>
        <v>0</v>
      </c>
      <c r="AJ1012">
        <f t="shared" si="223"/>
        <v>0</v>
      </c>
      <c r="AK1012">
        <f>IF(W1012&gt;0,2,IF(AB1012&gt;0,2,IF(AG1012&gt;0,2,0)))</f>
        <v>0</v>
      </c>
      <c r="AL1012">
        <v>2</v>
      </c>
      <c r="AM1012" s="64">
        <f>IF(W1012&gt;0,VLOOKUP(B1012,EnrollmentEthnicityFreeMealsSch!B:E,4,FALSE),0)/3</f>
        <v>0</v>
      </c>
    </row>
    <row r="1013" spans="1:39" ht="15" customHeight="1">
      <c r="A1013" t="str">
        <f>VLOOKUP(B1013,'PUBLIC &amp; PRIVATE'!D:I,6,FALSE)</f>
        <v>5333</v>
      </c>
      <c r="B1013" s="33" t="s">
        <v>985</v>
      </c>
      <c r="C1013" s="2" t="str">
        <f>VLOOKUP(B1013,'PUBLIC &amp; PRIVATE'!D:H,2,FALSE)</f>
        <v>8239 Morgantown Rd</v>
      </c>
      <c r="D1013" s="2" t="str">
        <f>VLOOKUP(B1013,'PUBLIC &amp; PRIVATE'!D:H,3,FALSE)</f>
        <v>Indianapolis</v>
      </c>
      <c r="E1013" s="2" t="str">
        <f>VLOOKUP(C1013,'PUBLIC &amp; PRIVATE'!E:I,4,FALSE)</f>
        <v>46217-4451</v>
      </c>
      <c r="F1013" s="2">
        <v>180</v>
      </c>
      <c r="G1013" s="2">
        <v>116</v>
      </c>
      <c r="H1013" s="2">
        <v>111</v>
      </c>
      <c r="I1013" s="4">
        <f t="shared" si="216"/>
        <v>407</v>
      </c>
      <c r="J1013" s="13">
        <f t="shared" si="217"/>
        <v>40.700000000000003</v>
      </c>
      <c r="K1013" s="13">
        <f t="shared" si="218"/>
        <v>447.7</v>
      </c>
      <c r="L1013" s="2">
        <v>115</v>
      </c>
      <c r="M1013" s="2">
        <v>123</v>
      </c>
      <c r="N1013" s="2">
        <v>113</v>
      </c>
      <c r="O1013" s="4">
        <f t="shared" si="219"/>
        <v>351</v>
      </c>
      <c r="P1013" s="13">
        <f t="shared" si="220"/>
        <v>35.1</v>
      </c>
      <c r="Q1013" s="13">
        <f t="shared" si="221"/>
        <v>386.1</v>
      </c>
      <c r="R1013" s="2"/>
      <c r="S1013" s="2"/>
      <c r="T1013" s="2"/>
      <c r="U1013" s="4">
        <f t="shared" si="210"/>
        <v>0</v>
      </c>
      <c r="V1013" s="13">
        <f t="shared" si="211"/>
        <v>0</v>
      </c>
      <c r="W1013" s="13">
        <f t="shared" si="212"/>
        <v>0</v>
      </c>
      <c r="X1013" s="2"/>
      <c r="Y1013" s="2"/>
      <c r="Z1013" s="4">
        <f t="shared" si="213"/>
        <v>0</v>
      </c>
      <c r="AA1013" s="13">
        <f t="shared" si="214"/>
        <v>0</v>
      </c>
      <c r="AB1013" s="13">
        <f>Z1013+AA1013</f>
        <v>0</v>
      </c>
      <c r="AC1013" s="2"/>
      <c r="AD1013" s="2"/>
      <c r="AE1013" s="4">
        <f t="shared" si="215"/>
        <v>0</v>
      </c>
      <c r="AF1013" s="15">
        <f>AE1013*0.1</f>
        <v>0</v>
      </c>
      <c r="AG1013" s="22">
        <f>AE1013+AF1013</f>
        <v>0</v>
      </c>
      <c r="AH1013" s="64">
        <f t="shared" si="222"/>
        <v>0</v>
      </c>
      <c r="AJ1013">
        <f t="shared" si="223"/>
        <v>0</v>
      </c>
      <c r="AK1013">
        <f>IF(W1013&gt;0,2,IF(AB1013&gt;0,2,IF(AG1013&gt;0,2,0)))</f>
        <v>0</v>
      </c>
      <c r="AL1013">
        <v>2</v>
      </c>
      <c r="AM1013" s="64">
        <f>IF(W1013&gt;0,VLOOKUP(B1013,EnrollmentEthnicityFreeMealsSch!B:E,4,FALSE),0)/3</f>
        <v>0</v>
      </c>
    </row>
    <row r="1014" spans="1:39" ht="15" customHeight="1">
      <c r="A1014" t="str">
        <f>VLOOKUP(B1014,'PUBLIC &amp; PRIVATE'!D:I,6,FALSE)</f>
        <v>3945</v>
      </c>
      <c r="B1014" s="33" t="s">
        <v>815</v>
      </c>
      <c r="C1014" s="2" t="str">
        <f>VLOOKUP(B1014,'PUBLIC &amp; PRIVATE'!D:H,2,FALSE)</f>
        <v>2001 E 135th St</v>
      </c>
      <c r="D1014" s="2" t="str">
        <f>VLOOKUP(B1014,'PUBLIC &amp; PRIVATE'!D:H,3,FALSE)</f>
        <v>East Chicago</v>
      </c>
      <c r="E1014" s="2" t="str">
        <f>VLOOKUP(C1014,'PUBLIC &amp; PRIVATE'!E:I,4,FALSE)</f>
        <v>46312-2099</v>
      </c>
      <c r="F1014" s="2">
        <v>223</v>
      </c>
      <c r="G1014" s="2">
        <v>152</v>
      </c>
      <c r="H1014" s="2">
        <v>164</v>
      </c>
      <c r="I1014" s="4">
        <f t="shared" si="216"/>
        <v>539</v>
      </c>
      <c r="J1014" s="13">
        <f t="shared" si="217"/>
        <v>53.900000000000006</v>
      </c>
      <c r="K1014" s="13">
        <f t="shared" si="218"/>
        <v>592.9</v>
      </c>
      <c r="L1014" s="2">
        <v>160</v>
      </c>
      <c r="M1014" s="2">
        <v>146</v>
      </c>
      <c r="N1014" s="2">
        <v>137</v>
      </c>
      <c r="O1014" s="4">
        <f t="shared" si="219"/>
        <v>443</v>
      </c>
      <c r="P1014" s="13">
        <f t="shared" si="220"/>
        <v>44.300000000000004</v>
      </c>
      <c r="Q1014" s="13">
        <f t="shared" si="221"/>
        <v>487.3</v>
      </c>
      <c r="R1014" s="2"/>
      <c r="S1014" s="2"/>
      <c r="T1014" s="2"/>
      <c r="U1014" s="4">
        <f t="shared" si="210"/>
        <v>0</v>
      </c>
      <c r="V1014" s="13">
        <f t="shared" si="211"/>
        <v>0</v>
      </c>
      <c r="W1014" s="13">
        <f t="shared" si="212"/>
        <v>0</v>
      </c>
      <c r="X1014" s="2"/>
      <c r="Y1014" s="2"/>
      <c r="Z1014" s="4">
        <f t="shared" si="213"/>
        <v>0</v>
      </c>
      <c r="AA1014" s="13">
        <f t="shared" si="214"/>
        <v>0</v>
      </c>
      <c r="AB1014" s="13">
        <f>Z1014+AA1014</f>
        <v>0</v>
      </c>
      <c r="AC1014" s="2"/>
      <c r="AD1014" s="2"/>
      <c r="AE1014" s="4">
        <f t="shared" si="215"/>
        <v>0</v>
      </c>
      <c r="AF1014" s="15">
        <f>AE1014*0.1</f>
        <v>0</v>
      </c>
      <c r="AG1014" s="22">
        <f>AE1014+AF1014</f>
        <v>0</v>
      </c>
      <c r="AH1014" s="64">
        <f t="shared" si="222"/>
        <v>0</v>
      </c>
      <c r="AJ1014">
        <f t="shared" si="223"/>
        <v>0</v>
      </c>
      <c r="AK1014">
        <f>IF(W1014&gt;0,2,IF(AB1014&gt;0,2,IF(AG1014&gt;0,2,0)))</f>
        <v>0</v>
      </c>
      <c r="AL1014">
        <v>2</v>
      </c>
      <c r="AM1014" s="64">
        <f>IF(W1014&gt;0,VLOOKUP(B1014,EnrollmentEthnicityFreeMealsSch!B:E,4,FALSE),0)/3</f>
        <v>0</v>
      </c>
    </row>
    <row r="1015" spans="1:39" ht="15" customHeight="1">
      <c r="A1015" t="str">
        <f>VLOOKUP(B1015,'PUBLIC &amp; PRIVATE'!D:I,6,FALSE)</f>
        <v>5338</v>
      </c>
      <c r="B1015" s="33" t="s">
        <v>986</v>
      </c>
      <c r="C1015" s="2" t="str">
        <f>VLOOKUP(B1015,'PUBLIC &amp; PRIVATE'!D:H,2,FALSE)</f>
        <v>454 E Stop 11 Rd</v>
      </c>
      <c r="D1015" s="2" t="str">
        <f>VLOOKUP(B1015,'PUBLIC &amp; PRIVATE'!D:H,3,FALSE)</f>
        <v>Indianapolis</v>
      </c>
      <c r="E1015" s="2" t="str">
        <f>VLOOKUP(C1015,'PUBLIC &amp; PRIVATE'!E:I,4,FALSE)</f>
        <v>46227-2782</v>
      </c>
      <c r="F1015" s="2">
        <v>134</v>
      </c>
      <c r="G1015" s="2">
        <v>135</v>
      </c>
      <c r="H1015" s="2">
        <v>125</v>
      </c>
      <c r="I1015" s="4">
        <f t="shared" si="216"/>
        <v>394</v>
      </c>
      <c r="J1015" s="13">
        <f t="shared" si="217"/>
        <v>39.400000000000006</v>
      </c>
      <c r="K1015" s="13">
        <f t="shared" si="218"/>
        <v>433.4</v>
      </c>
      <c r="L1015" s="2">
        <v>132</v>
      </c>
      <c r="M1015" s="2">
        <v>133</v>
      </c>
      <c r="N1015" s="2">
        <v>128</v>
      </c>
      <c r="O1015" s="4">
        <f t="shared" si="219"/>
        <v>393</v>
      </c>
      <c r="P1015" s="13">
        <f t="shared" si="220"/>
        <v>39.300000000000004</v>
      </c>
      <c r="Q1015" s="13">
        <f t="shared" si="221"/>
        <v>432.3</v>
      </c>
      <c r="R1015" s="2"/>
      <c r="S1015" s="2"/>
      <c r="T1015" s="2"/>
      <c r="U1015" s="4">
        <f t="shared" si="210"/>
        <v>0</v>
      </c>
      <c r="V1015" s="13">
        <f t="shared" si="211"/>
        <v>0</v>
      </c>
      <c r="W1015" s="13">
        <f t="shared" si="212"/>
        <v>0</v>
      </c>
      <c r="X1015" s="2"/>
      <c r="Y1015" s="2"/>
      <c r="Z1015" s="4">
        <f t="shared" si="213"/>
        <v>0</v>
      </c>
      <c r="AA1015" s="13">
        <f t="shared" si="214"/>
        <v>0</v>
      </c>
      <c r="AB1015" s="13">
        <f>Z1015+AA1015</f>
        <v>0</v>
      </c>
      <c r="AC1015" s="2"/>
      <c r="AD1015" s="2"/>
      <c r="AE1015" s="4">
        <f t="shared" si="215"/>
        <v>0</v>
      </c>
      <c r="AF1015" s="15">
        <f>AE1015*0.1</f>
        <v>0</v>
      </c>
      <c r="AG1015" s="22">
        <f>AE1015+AF1015</f>
        <v>0</v>
      </c>
      <c r="AH1015" s="64">
        <f t="shared" si="222"/>
        <v>0</v>
      </c>
      <c r="AJ1015">
        <f t="shared" si="223"/>
        <v>0</v>
      </c>
      <c r="AK1015">
        <f>IF(W1015&gt;0,2,IF(AB1015&gt;0,2,IF(AG1015&gt;0,2,0)))</f>
        <v>0</v>
      </c>
      <c r="AL1015">
        <v>2</v>
      </c>
      <c r="AM1015" s="64">
        <f>IF(W1015&gt;0,VLOOKUP(B1015,EnrollmentEthnicityFreeMealsSch!B:E,4,FALSE),0)/3</f>
        <v>0</v>
      </c>
    </row>
    <row r="1016" spans="1:39" ht="15" customHeight="1">
      <c r="A1016" t="str">
        <f>VLOOKUP(B1016,'PUBLIC &amp; PRIVATE'!D:I,6,FALSE)</f>
        <v>5345</v>
      </c>
      <c r="B1016" s="33" t="s">
        <v>987</v>
      </c>
      <c r="C1016" s="2" t="str">
        <f>VLOOKUP(B1016,'PUBLIC &amp; PRIVATE'!D:H,2,FALSE)</f>
        <v>1551 E Southview Dr</v>
      </c>
      <c r="D1016" s="2" t="str">
        <f>VLOOKUP(B1016,'PUBLIC &amp; PRIVATE'!D:H,3,FALSE)</f>
        <v>Indianapolis</v>
      </c>
      <c r="E1016" s="2" t="str">
        <f>VLOOKUP(C1016,'PUBLIC &amp; PRIVATE'!E:I,4,FALSE)</f>
        <v>46227-5098</v>
      </c>
      <c r="F1016" s="2">
        <v>137</v>
      </c>
      <c r="G1016" s="2">
        <v>119</v>
      </c>
      <c r="H1016" s="2">
        <v>96</v>
      </c>
      <c r="I1016" s="4">
        <f t="shared" si="216"/>
        <v>352</v>
      </c>
      <c r="J1016" s="13">
        <f t="shared" si="217"/>
        <v>35.200000000000003</v>
      </c>
      <c r="K1016" s="13">
        <f t="shared" si="218"/>
        <v>387.2</v>
      </c>
      <c r="L1016" s="2">
        <v>105</v>
      </c>
      <c r="M1016" s="2">
        <v>83</v>
      </c>
      <c r="N1016" s="2">
        <v>104</v>
      </c>
      <c r="O1016" s="4">
        <f t="shared" si="219"/>
        <v>292</v>
      </c>
      <c r="P1016" s="13">
        <f t="shared" si="220"/>
        <v>29.200000000000003</v>
      </c>
      <c r="Q1016" s="13">
        <f t="shared" si="221"/>
        <v>321.2</v>
      </c>
      <c r="R1016" s="2"/>
      <c r="S1016" s="2"/>
      <c r="T1016" s="2"/>
      <c r="U1016" s="4">
        <f t="shared" si="210"/>
        <v>0</v>
      </c>
      <c r="V1016" s="13">
        <f t="shared" si="211"/>
        <v>0</v>
      </c>
      <c r="W1016" s="13">
        <f t="shared" si="212"/>
        <v>0</v>
      </c>
      <c r="X1016" s="2"/>
      <c r="Y1016" s="2"/>
      <c r="Z1016" s="4">
        <f t="shared" si="213"/>
        <v>0</v>
      </c>
      <c r="AA1016" s="13">
        <f t="shared" si="214"/>
        <v>0</v>
      </c>
      <c r="AB1016" s="13">
        <f>Z1016+AA1016</f>
        <v>0</v>
      </c>
      <c r="AC1016" s="2"/>
      <c r="AD1016" s="2"/>
      <c r="AE1016" s="4">
        <f t="shared" si="215"/>
        <v>0</v>
      </c>
      <c r="AF1016" s="15">
        <f>AE1016*0.1</f>
        <v>0</v>
      </c>
      <c r="AG1016" s="22">
        <f>AE1016+AF1016</f>
        <v>0</v>
      </c>
      <c r="AH1016" s="64">
        <f t="shared" si="222"/>
        <v>0</v>
      </c>
      <c r="AJ1016">
        <f t="shared" si="223"/>
        <v>0</v>
      </c>
      <c r="AK1016">
        <f>IF(W1016&gt;0,2,IF(AB1016&gt;0,2,IF(AG1016&gt;0,2,0)))</f>
        <v>0</v>
      </c>
      <c r="AL1016">
        <v>2</v>
      </c>
      <c r="AM1016" s="64">
        <f>IF(W1016&gt;0,VLOOKUP(B1016,EnrollmentEthnicityFreeMealsSch!B:E,4,FALSE),0)/3</f>
        <v>0</v>
      </c>
    </row>
    <row r="1017" spans="1:39" ht="15" customHeight="1">
      <c r="A1017" t="str">
        <f>VLOOKUP(B1017,'PUBLIC &amp; PRIVATE'!D:I,6,FALSE)</f>
        <v>5347</v>
      </c>
      <c r="B1017" s="33" t="s">
        <v>988</v>
      </c>
      <c r="C1017" s="2" t="str">
        <f>VLOOKUP(B1017,'PUBLIC &amp; PRIVATE'!D:H,2,FALSE)</f>
        <v>261 E Anniston Dr</v>
      </c>
      <c r="D1017" s="2" t="str">
        <f>VLOOKUP(B1017,'PUBLIC &amp; PRIVATE'!D:H,3,FALSE)</f>
        <v>Indianapolis</v>
      </c>
      <c r="E1017" s="2" t="str">
        <f>VLOOKUP(C1017,'PUBLIC &amp; PRIVATE'!E:I,4,FALSE)</f>
        <v>46227-5522</v>
      </c>
      <c r="F1017" s="2">
        <v>160</v>
      </c>
      <c r="G1017" s="2">
        <v>120</v>
      </c>
      <c r="H1017" s="2">
        <v>130</v>
      </c>
      <c r="I1017" s="4">
        <f t="shared" si="216"/>
        <v>410</v>
      </c>
      <c r="J1017" s="13">
        <f t="shared" si="217"/>
        <v>41</v>
      </c>
      <c r="K1017" s="13">
        <f t="shared" si="218"/>
        <v>451</v>
      </c>
      <c r="L1017" s="2">
        <v>117</v>
      </c>
      <c r="M1017" s="2">
        <v>95</v>
      </c>
      <c r="N1017" s="2">
        <v>87</v>
      </c>
      <c r="O1017" s="4">
        <f t="shared" si="219"/>
        <v>299</v>
      </c>
      <c r="P1017" s="13">
        <f t="shared" si="220"/>
        <v>29.900000000000002</v>
      </c>
      <c r="Q1017" s="13">
        <f t="shared" si="221"/>
        <v>328.9</v>
      </c>
      <c r="R1017" s="2"/>
      <c r="S1017" s="2"/>
      <c r="T1017" s="2"/>
      <c r="U1017" s="4">
        <f t="shared" si="210"/>
        <v>0</v>
      </c>
      <c r="V1017" s="13">
        <f t="shared" si="211"/>
        <v>0</v>
      </c>
      <c r="W1017" s="13">
        <f t="shared" si="212"/>
        <v>0</v>
      </c>
      <c r="X1017" s="2"/>
      <c r="Y1017" s="2"/>
      <c r="Z1017" s="4">
        <f t="shared" si="213"/>
        <v>0</v>
      </c>
      <c r="AA1017" s="13">
        <f t="shared" si="214"/>
        <v>0</v>
      </c>
      <c r="AB1017" s="13">
        <f>Z1017+AA1017</f>
        <v>0</v>
      </c>
      <c r="AC1017" s="2"/>
      <c r="AD1017" s="2"/>
      <c r="AE1017" s="4">
        <f t="shared" si="215"/>
        <v>0</v>
      </c>
      <c r="AF1017" s="15">
        <f>AE1017*0.1</f>
        <v>0</v>
      </c>
      <c r="AG1017" s="22">
        <f>AE1017+AF1017</f>
        <v>0</v>
      </c>
      <c r="AH1017" s="64">
        <f t="shared" si="222"/>
        <v>0</v>
      </c>
      <c r="AJ1017">
        <f t="shared" si="223"/>
        <v>0</v>
      </c>
      <c r="AK1017">
        <f>IF(W1017&gt;0,2,IF(AB1017&gt;0,2,IF(AG1017&gt;0,2,0)))</f>
        <v>0</v>
      </c>
      <c r="AL1017">
        <v>2</v>
      </c>
      <c r="AM1017" s="64">
        <f>IF(W1017&gt;0,VLOOKUP(B1017,EnrollmentEthnicityFreeMealsSch!B:E,4,FALSE),0)/3</f>
        <v>0</v>
      </c>
    </row>
    <row r="1018" spans="1:39" ht="15" customHeight="1">
      <c r="A1018" t="str">
        <f>VLOOKUP(B1018,'PUBLIC &amp; PRIVATE'!D:I,6,FALSE)</f>
        <v>5351</v>
      </c>
      <c r="B1018" s="33" t="s">
        <v>989</v>
      </c>
      <c r="C1018" s="2" t="str">
        <f>VLOOKUP(B1018,'PUBLIC &amp; PRIVATE'!D:H,2,FALSE)</f>
        <v>1900 E Stop 12 Rd</v>
      </c>
      <c r="D1018" s="2" t="str">
        <f>VLOOKUP(B1018,'PUBLIC &amp; PRIVATE'!D:H,3,FALSE)</f>
        <v>Indianapolis</v>
      </c>
      <c r="E1018" s="2" t="str">
        <f>VLOOKUP(C1018,'PUBLIC &amp; PRIVATE'!E:I,4,FALSE)</f>
        <v>46227-6276</v>
      </c>
      <c r="F1018" s="2">
        <v>125</v>
      </c>
      <c r="G1018" s="2">
        <v>115</v>
      </c>
      <c r="H1018" s="2">
        <v>102</v>
      </c>
      <c r="I1018" s="4">
        <f t="shared" si="216"/>
        <v>342</v>
      </c>
      <c r="J1018" s="13">
        <f t="shared" si="217"/>
        <v>34.200000000000003</v>
      </c>
      <c r="K1018" s="13">
        <f t="shared" si="218"/>
        <v>376.2</v>
      </c>
      <c r="L1018" s="2">
        <v>101</v>
      </c>
      <c r="M1018" s="2">
        <v>91</v>
      </c>
      <c r="N1018" s="2">
        <v>102</v>
      </c>
      <c r="O1018" s="4">
        <f t="shared" si="219"/>
        <v>294</v>
      </c>
      <c r="P1018" s="13">
        <f t="shared" si="220"/>
        <v>29.400000000000002</v>
      </c>
      <c r="Q1018" s="13">
        <f t="shared" si="221"/>
        <v>323.39999999999998</v>
      </c>
      <c r="R1018" s="2"/>
      <c r="S1018" s="2"/>
      <c r="T1018" s="2"/>
      <c r="U1018" s="4">
        <f t="shared" si="210"/>
        <v>0</v>
      </c>
      <c r="V1018" s="13">
        <f t="shared" si="211"/>
        <v>0</v>
      </c>
      <c r="W1018" s="13">
        <f t="shared" si="212"/>
        <v>0</v>
      </c>
      <c r="X1018" s="2"/>
      <c r="Y1018" s="2"/>
      <c r="Z1018" s="4">
        <f t="shared" si="213"/>
        <v>0</v>
      </c>
      <c r="AA1018" s="13">
        <f t="shared" si="214"/>
        <v>0</v>
      </c>
      <c r="AB1018" s="13">
        <f>Z1018+AA1018</f>
        <v>0</v>
      </c>
      <c r="AC1018" s="2"/>
      <c r="AD1018" s="2"/>
      <c r="AE1018" s="4">
        <f t="shared" si="215"/>
        <v>0</v>
      </c>
      <c r="AF1018" s="15">
        <f>AE1018*0.1</f>
        <v>0</v>
      </c>
      <c r="AG1018" s="22">
        <f>AE1018+AF1018</f>
        <v>0</v>
      </c>
      <c r="AH1018" s="64">
        <f t="shared" si="222"/>
        <v>0</v>
      </c>
      <c r="AJ1018">
        <f t="shared" si="223"/>
        <v>0</v>
      </c>
      <c r="AK1018">
        <f>IF(W1018&gt;0,2,IF(AB1018&gt;0,2,IF(AG1018&gt;0,2,0)))</f>
        <v>0</v>
      </c>
      <c r="AL1018">
        <v>2</v>
      </c>
      <c r="AM1018" s="64">
        <f>IF(W1018&gt;0,VLOOKUP(B1018,EnrollmentEthnicityFreeMealsSch!B:E,4,FALSE),0)/3</f>
        <v>0</v>
      </c>
    </row>
    <row r="1019" spans="1:39" ht="15" customHeight="1">
      <c r="A1019" t="str">
        <f>VLOOKUP(B1019,'PUBLIC &amp; PRIVATE'!D:I,6,FALSE)</f>
        <v>5366</v>
      </c>
      <c r="B1019" s="33" t="s">
        <v>990</v>
      </c>
      <c r="C1019" s="2" t="str">
        <f>VLOOKUP(B1019,'PUBLIC &amp; PRIVATE'!D:H,2,FALSE)</f>
        <v>5225 Gray Rd</v>
      </c>
      <c r="D1019" s="2" t="str">
        <f>VLOOKUP(B1019,'PUBLIC &amp; PRIVATE'!D:H,3,FALSE)</f>
        <v>Indianapolis</v>
      </c>
      <c r="E1019" s="2" t="str">
        <f>VLOOKUP(C1019,'PUBLIC &amp; PRIVATE'!E:I,4,FALSE)</f>
        <v>46227-0000</v>
      </c>
      <c r="F1019" s="2">
        <v>4</v>
      </c>
      <c r="G1019" s="2">
        <v>108</v>
      </c>
      <c r="H1019" s="2">
        <v>90</v>
      </c>
      <c r="I1019" s="4">
        <f t="shared" si="216"/>
        <v>202</v>
      </c>
      <c r="J1019" s="13">
        <f t="shared" si="217"/>
        <v>20.200000000000003</v>
      </c>
      <c r="K1019" s="13">
        <f t="shared" si="218"/>
        <v>222.2</v>
      </c>
      <c r="L1019" s="2">
        <v>89</v>
      </c>
      <c r="M1019" s="2">
        <v>82</v>
      </c>
      <c r="N1019" s="2">
        <v>95</v>
      </c>
      <c r="O1019" s="4">
        <f t="shared" si="219"/>
        <v>266</v>
      </c>
      <c r="P1019" s="13">
        <f t="shared" si="220"/>
        <v>26.6</v>
      </c>
      <c r="Q1019" s="13">
        <f t="shared" si="221"/>
        <v>292.60000000000002</v>
      </c>
      <c r="R1019" s="2"/>
      <c r="S1019" s="2"/>
      <c r="T1019" s="2"/>
      <c r="U1019" s="4">
        <f t="shared" ref="U1019:U1082" si="224">R1019+S1019+T1019</f>
        <v>0</v>
      </c>
      <c r="V1019" s="13">
        <f t="shared" ref="V1019:V1082" si="225">U1019*0.1</f>
        <v>0</v>
      </c>
      <c r="W1019" s="13">
        <f t="shared" ref="W1019:W1082" si="226">U1019+V1019</f>
        <v>0</v>
      </c>
      <c r="X1019" s="2"/>
      <c r="Y1019" s="2"/>
      <c r="Z1019" s="4">
        <f t="shared" ref="Z1019:Z1082" si="227">X1019+Y1019</f>
        <v>0</v>
      </c>
      <c r="AA1019" s="13">
        <f t="shared" ref="AA1019:AA1082" si="228">Z1019*0.1</f>
        <v>0</v>
      </c>
      <c r="AB1019" s="13">
        <f>Z1019+AA1019</f>
        <v>0</v>
      </c>
      <c r="AC1019" s="2"/>
      <c r="AD1019" s="2"/>
      <c r="AE1019" s="4">
        <f t="shared" ref="AE1019:AE1082" si="229">AC1019+AD1019</f>
        <v>0</v>
      </c>
      <c r="AF1019" s="15">
        <f>AE1019*0.1</f>
        <v>0</v>
      </c>
      <c r="AG1019" s="22">
        <f>AE1019+AF1019</f>
        <v>0</v>
      </c>
      <c r="AH1019" s="64">
        <f t="shared" si="222"/>
        <v>0</v>
      </c>
      <c r="AJ1019">
        <f t="shared" si="223"/>
        <v>0</v>
      </c>
      <c r="AK1019">
        <f>IF(W1019&gt;0,2,IF(AB1019&gt;0,2,IF(AG1019&gt;0,2,0)))</f>
        <v>0</v>
      </c>
      <c r="AL1019">
        <v>2</v>
      </c>
      <c r="AM1019" s="64">
        <f>IF(W1019&gt;0,VLOOKUP(B1019,EnrollmentEthnicityFreeMealsSch!B:E,4,FALSE),0)/3</f>
        <v>0</v>
      </c>
    </row>
    <row r="1020" spans="1:39" ht="15" customHeight="1">
      <c r="A1020" t="str">
        <f>VLOOKUP(B1020,'PUBLIC &amp; PRIVATE'!D:I,6,FALSE)</f>
        <v>5372</v>
      </c>
      <c r="B1020" s="33" t="s">
        <v>991</v>
      </c>
      <c r="C1020" s="2" t="str">
        <f>VLOOKUP(B1020,'PUBLIC &amp; PRIVATE'!D:H,2,FALSE)</f>
        <v>7525 Wellingshire Blvd</v>
      </c>
      <c r="D1020" s="2" t="str">
        <f>VLOOKUP(B1020,'PUBLIC &amp; PRIVATE'!D:H,3,FALSE)</f>
        <v>Indianapolis</v>
      </c>
      <c r="E1020" s="2" t="str">
        <f>VLOOKUP(C1020,'PUBLIC &amp; PRIVATE'!E:I,4,FALSE)</f>
        <v>46217-0000</v>
      </c>
      <c r="F1020" s="2">
        <v>3</v>
      </c>
      <c r="G1020" s="2">
        <v>140</v>
      </c>
      <c r="H1020" s="2">
        <v>148</v>
      </c>
      <c r="I1020" s="4">
        <f t="shared" ref="I1020:I1083" si="230">F1020+G1020+H1020</f>
        <v>291</v>
      </c>
      <c r="J1020" s="13">
        <f t="shared" ref="J1020:J1083" si="231">I1020*0.1</f>
        <v>29.1</v>
      </c>
      <c r="K1020" s="13">
        <f t="shared" ref="K1020:K1083" si="232">I1020+J1020</f>
        <v>320.10000000000002</v>
      </c>
      <c r="L1020" s="2">
        <v>125</v>
      </c>
      <c r="M1020" s="2">
        <v>116</v>
      </c>
      <c r="N1020" s="2">
        <v>114</v>
      </c>
      <c r="O1020" s="4">
        <f t="shared" ref="O1020:O1083" si="233">L1020+M1020+N1020</f>
        <v>355</v>
      </c>
      <c r="P1020" s="13">
        <f t="shared" ref="P1020:P1083" si="234">O1020*0.1</f>
        <v>35.5</v>
      </c>
      <c r="Q1020" s="13">
        <f t="shared" ref="Q1020:Q1083" si="235">O1020+P1020</f>
        <v>390.5</v>
      </c>
      <c r="R1020" s="2"/>
      <c r="S1020" s="2"/>
      <c r="T1020" s="2"/>
      <c r="U1020" s="4">
        <f t="shared" si="224"/>
        <v>0</v>
      </c>
      <c r="V1020" s="13">
        <f t="shared" si="225"/>
        <v>0</v>
      </c>
      <c r="W1020" s="13">
        <f t="shared" si="226"/>
        <v>0</v>
      </c>
      <c r="X1020" s="2"/>
      <c r="Y1020" s="2"/>
      <c r="Z1020" s="4">
        <f t="shared" si="227"/>
        <v>0</v>
      </c>
      <c r="AA1020" s="13">
        <f t="shared" si="228"/>
        <v>0</v>
      </c>
      <c r="AB1020" s="13">
        <f>Z1020+AA1020</f>
        <v>0</v>
      </c>
      <c r="AC1020" s="2"/>
      <c r="AD1020" s="2"/>
      <c r="AE1020" s="4">
        <f t="shared" si="229"/>
        <v>0</v>
      </c>
      <c r="AF1020" s="15">
        <f>AE1020*0.1</f>
        <v>0</v>
      </c>
      <c r="AG1020" s="22">
        <f>AE1020+AF1020</f>
        <v>0</v>
      </c>
      <c r="AH1020" s="64">
        <f t="shared" si="222"/>
        <v>0</v>
      </c>
      <c r="AJ1020">
        <f t="shared" si="223"/>
        <v>0</v>
      </c>
      <c r="AK1020">
        <f>IF(W1020&gt;0,2,IF(AB1020&gt;0,2,IF(AG1020&gt;0,2,0)))</f>
        <v>0</v>
      </c>
      <c r="AL1020">
        <v>2</v>
      </c>
      <c r="AM1020" s="64">
        <f>IF(W1020&gt;0,VLOOKUP(B1020,EnrollmentEthnicityFreeMealsSch!B:E,4,FALSE),0)/3</f>
        <v>0</v>
      </c>
    </row>
    <row r="1021" spans="1:39" ht="15" customHeight="1">
      <c r="A1021" t="str">
        <f>VLOOKUP(B1021,'PUBLIC &amp; PRIVATE'!D:I,6,FALSE)</f>
        <v>5349</v>
      </c>
      <c r="B1021" s="33" t="s">
        <v>992</v>
      </c>
      <c r="C1021" s="2" t="str">
        <f>VLOOKUP(B1021,'PUBLIC &amp; PRIVATE'!D:H,2,FALSE)</f>
        <v>8301 W 86th St</v>
      </c>
      <c r="D1021" s="2" t="str">
        <f>VLOOKUP(B1021,'PUBLIC &amp; PRIVATE'!D:H,3,FALSE)</f>
        <v>Indianapolis</v>
      </c>
      <c r="E1021" s="2" t="str">
        <f>VLOOKUP(C1021,'PUBLIC &amp; PRIVATE'!E:I,4,FALSE)</f>
        <v>46278-1133</v>
      </c>
      <c r="F1021" s="2">
        <v>74</v>
      </c>
      <c r="G1021" s="2">
        <v>81</v>
      </c>
      <c r="H1021" s="2">
        <v>85</v>
      </c>
      <c r="I1021" s="4">
        <f t="shared" si="230"/>
        <v>240</v>
      </c>
      <c r="J1021" s="13">
        <f t="shared" si="231"/>
        <v>24</v>
      </c>
      <c r="K1021" s="13">
        <f t="shared" si="232"/>
        <v>264</v>
      </c>
      <c r="L1021" s="2">
        <v>86</v>
      </c>
      <c r="M1021" s="2">
        <v>98</v>
      </c>
      <c r="N1021" s="2">
        <v>84</v>
      </c>
      <c r="O1021" s="4">
        <f t="shared" si="233"/>
        <v>268</v>
      </c>
      <c r="P1021" s="13">
        <f t="shared" si="234"/>
        <v>26.8</v>
      </c>
      <c r="Q1021" s="13">
        <f t="shared" si="235"/>
        <v>294.8</v>
      </c>
      <c r="R1021" s="2"/>
      <c r="S1021" s="2"/>
      <c r="T1021" s="2"/>
      <c r="U1021" s="4">
        <f t="shared" si="224"/>
        <v>0</v>
      </c>
      <c r="V1021" s="13">
        <f t="shared" si="225"/>
        <v>0</v>
      </c>
      <c r="W1021" s="13">
        <f t="shared" si="226"/>
        <v>0</v>
      </c>
      <c r="X1021" s="2"/>
      <c r="Y1021" s="2"/>
      <c r="Z1021" s="4">
        <f t="shared" si="227"/>
        <v>0</v>
      </c>
      <c r="AA1021" s="13">
        <f t="shared" si="228"/>
        <v>0</v>
      </c>
      <c r="AB1021" s="13">
        <f>Z1021+AA1021</f>
        <v>0</v>
      </c>
      <c r="AC1021" s="2"/>
      <c r="AD1021" s="2"/>
      <c r="AE1021" s="4">
        <f t="shared" si="229"/>
        <v>0</v>
      </c>
      <c r="AF1021" s="15">
        <f>AE1021*0.1</f>
        <v>0</v>
      </c>
      <c r="AG1021" s="22">
        <f>AE1021+AF1021</f>
        <v>0</v>
      </c>
      <c r="AH1021" s="64">
        <f t="shared" si="222"/>
        <v>0</v>
      </c>
      <c r="AJ1021">
        <f t="shared" si="223"/>
        <v>0</v>
      </c>
      <c r="AK1021">
        <f>IF(W1021&gt;0,2,IF(AB1021&gt;0,2,IF(AG1021&gt;0,2,0)))</f>
        <v>0</v>
      </c>
      <c r="AL1021">
        <v>2</v>
      </c>
      <c r="AM1021" s="64">
        <f>IF(W1021&gt;0,VLOOKUP(B1021,EnrollmentEthnicityFreeMealsSch!B:E,4,FALSE),0)/3</f>
        <v>0</v>
      </c>
    </row>
    <row r="1022" spans="1:39" ht="15" customHeight="1">
      <c r="A1022" t="str">
        <f>VLOOKUP(B1022,'PUBLIC &amp; PRIVATE'!D:I,6,FALSE)</f>
        <v>5352</v>
      </c>
      <c r="B1022" s="33" t="s">
        <v>993</v>
      </c>
      <c r="C1022" s="2" t="str">
        <f>VLOOKUP(B1022,'PUBLIC &amp; PRIVATE'!D:H,2,FALSE)</f>
        <v>5401 N High School Rd</v>
      </c>
      <c r="D1022" s="2" t="str">
        <f>VLOOKUP(B1022,'PUBLIC &amp; PRIVATE'!D:H,3,FALSE)</f>
        <v>Indianapolis</v>
      </c>
      <c r="E1022" s="2" t="str">
        <f>VLOOKUP(C1022,'PUBLIC &amp; PRIVATE'!E:I,4,FALSE)</f>
        <v>46254-1612</v>
      </c>
      <c r="F1022" s="2">
        <v>113</v>
      </c>
      <c r="G1022" s="2">
        <v>103</v>
      </c>
      <c r="H1022" s="2">
        <v>111</v>
      </c>
      <c r="I1022" s="4">
        <f t="shared" si="230"/>
        <v>327</v>
      </c>
      <c r="J1022" s="13">
        <f t="shared" si="231"/>
        <v>32.700000000000003</v>
      </c>
      <c r="K1022" s="13">
        <f t="shared" si="232"/>
        <v>359.7</v>
      </c>
      <c r="L1022" s="2">
        <v>119</v>
      </c>
      <c r="M1022" s="2">
        <v>123</v>
      </c>
      <c r="N1022" s="2">
        <v>104</v>
      </c>
      <c r="O1022" s="4">
        <f t="shared" si="233"/>
        <v>346</v>
      </c>
      <c r="P1022" s="13">
        <f t="shared" si="234"/>
        <v>34.6</v>
      </c>
      <c r="Q1022" s="13">
        <f t="shared" si="235"/>
        <v>380.6</v>
      </c>
      <c r="R1022" s="2"/>
      <c r="S1022" s="2"/>
      <c r="T1022" s="2"/>
      <c r="U1022" s="4">
        <f t="shared" si="224"/>
        <v>0</v>
      </c>
      <c r="V1022" s="13">
        <f t="shared" si="225"/>
        <v>0</v>
      </c>
      <c r="W1022" s="13">
        <f t="shared" si="226"/>
        <v>0</v>
      </c>
      <c r="X1022" s="2"/>
      <c r="Y1022" s="2"/>
      <c r="Z1022" s="4">
        <f t="shared" si="227"/>
        <v>0</v>
      </c>
      <c r="AA1022" s="13">
        <f t="shared" si="228"/>
        <v>0</v>
      </c>
      <c r="AB1022" s="13">
        <f>Z1022+AA1022</f>
        <v>0</v>
      </c>
      <c r="AC1022" s="2"/>
      <c r="AD1022" s="2"/>
      <c r="AE1022" s="4">
        <f t="shared" si="229"/>
        <v>0</v>
      </c>
      <c r="AF1022" s="15">
        <f>AE1022*0.1</f>
        <v>0</v>
      </c>
      <c r="AG1022" s="22">
        <f>AE1022+AF1022</f>
        <v>0</v>
      </c>
      <c r="AH1022" s="64">
        <f t="shared" si="222"/>
        <v>0</v>
      </c>
      <c r="AJ1022">
        <f t="shared" si="223"/>
        <v>0</v>
      </c>
      <c r="AK1022">
        <f>IF(W1022&gt;0,2,IF(AB1022&gt;0,2,IF(AG1022&gt;0,2,0)))</f>
        <v>0</v>
      </c>
      <c r="AL1022">
        <v>2</v>
      </c>
      <c r="AM1022" s="64">
        <f>IF(W1022&gt;0,VLOOKUP(B1022,EnrollmentEthnicityFreeMealsSch!B:E,4,FALSE),0)/3</f>
        <v>0</v>
      </c>
    </row>
    <row r="1023" spans="1:39" ht="15" customHeight="1">
      <c r="A1023" t="str">
        <f>VLOOKUP(B1023,'PUBLIC &amp; PRIVATE'!D:I,6,FALSE)</f>
        <v>5353</v>
      </c>
      <c r="B1023" s="33" t="s">
        <v>994</v>
      </c>
      <c r="C1023" s="2" t="str">
        <f>VLOOKUP(B1023,'PUBLIC &amp; PRIVATE'!D:H,2,FALSE)</f>
        <v>5401 W 71st St</v>
      </c>
      <c r="D1023" s="2" t="str">
        <f>VLOOKUP(B1023,'PUBLIC &amp; PRIVATE'!D:H,3,FALSE)</f>
        <v>Indianapolis</v>
      </c>
      <c r="E1023" s="2" t="str">
        <f>VLOOKUP(C1023,'PUBLIC &amp; PRIVATE'!E:I,4,FALSE)</f>
        <v>46268-2462</v>
      </c>
      <c r="F1023" s="2"/>
      <c r="G1023" s="2"/>
      <c r="H1023" s="2"/>
      <c r="I1023" s="4">
        <f t="shared" si="230"/>
        <v>0</v>
      </c>
      <c r="J1023" s="13">
        <f t="shared" si="231"/>
        <v>0</v>
      </c>
      <c r="K1023" s="13">
        <f t="shared" si="232"/>
        <v>0</v>
      </c>
      <c r="L1023" s="2"/>
      <c r="M1023" s="2"/>
      <c r="N1023" s="2"/>
      <c r="O1023" s="4">
        <f t="shared" si="233"/>
        <v>0</v>
      </c>
      <c r="P1023" s="13">
        <f t="shared" si="234"/>
        <v>0</v>
      </c>
      <c r="Q1023" s="13">
        <f t="shared" si="235"/>
        <v>0</v>
      </c>
      <c r="R1023" s="2"/>
      <c r="S1023" s="2"/>
      <c r="T1023" s="2"/>
      <c r="U1023" s="4">
        <f t="shared" si="224"/>
        <v>0</v>
      </c>
      <c r="V1023" s="13">
        <f t="shared" si="225"/>
        <v>0</v>
      </c>
      <c r="W1023" s="13">
        <f t="shared" si="226"/>
        <v>0</v>
      </c>
      <c r="X1023" s="2">
        <v>848</v>
      </c>
      <c r="Y1023" s="2">
        <v>817</v>
      </c>
      <c r="Z1023" s="4">
        <f t="shared" si="227"/>
        <v>1665</v>
      </c>
      <c r="AA1023" s="13">
        <f t="shared" si="228"/>
        <v>166.5</v>
      </c>
      <c r="AB1023" s="13">
        <f>Z1023+AA1023</f>
        <v>1831.5</v>
      </c>
      <c r="AC1023" s="2">
        <v>763</v>
      </c>
      <c r="AD1023" s="2">
        <v>781</v>
      </c>
      <c r="AE1023" s="4">
        <f t="shared" si="229"/>
        <v>1544</v>
      </c>
      <c r="AF1023" s="15">
        <f>AE1023*0.1</f>
        <v>154.4</v>
      </c>
      <c r="AG1023" s="22">
        <f>AE1023+AF1023</f>
        <v>1698.4</v>
      </c>
      <c r="AH1023" s="64">
        <f t="shared" si="222"/>
        <v>339.68000000000006</v>
      </c>
      <c r="AJ1023">
        <f t="shared" si="223"/>
        <v>1</v>
      </c>
      <c r="AK1023">
        <f>IF(W1023&gt;0,2,IF(AB1023&gt;0,2,IF(AG1023&gt;0,2,0)))</f>
        <v>2</v>
      </c>
      <c r="AL1023">
        <v>2</v>
      </c>
      <c r="AM1023" s="64">
        <f>IF(W1023&gt;0,VLOOKUP(B1023,EnrollmentEthnicityFreeMealsSch!B:E,4,FALSE),0)/3</f>
        <v>0</v>
      </c>
    </row>
    <row r="1024" spans="1:39" ht="15" customHeight="1">
      <c r="A1024" t="str">
        <f>VLOOKUP(B1024,'PUBLIC &amp; PRIVATE'!D:I,6,FALSE)</f>
        <v>5354</v>
      </c>
      <c r="B1024" s="33" t="s">
        <v>995</v>
      </c>
      <c r="C1024" s="2" t="str">
        <f>VLOOKUP(B1024,'PUBLIC &amp; PRIVATE'!D:H,2,FALSE)</f>
        <v>2811 Barnard Street</v>
      </c>
      <c r="D1024" s="2" t="str">
        <f>VLOOKUP(B1024,'PUBLIC &amp; PRIVATE'!D:H,3,FALSE)</f>
        <v>Indianapolis</v>
      </c>
      <c r="E1024" s="2" t="str">
        <f>VLOOKUP(C1024,'PUBLIC &amp; PRIVATE'!E:I,4,FALSE)</f>
        <v>46268</v>
      </c>
      <c r="F1024" s="2">
        <v>82</v>
      </c>
      <c r="G1024" s="2">
        <v>94</v>
      </c>
      <c r="H1024" s="2">
        <v>76</v>
      </c>
      <c r="I1024" s="4">
        <f t="shared" si="230"/>
        <v>252</v>
      </c>
      <c r="J1024" s="13">
        <f t="shared" si="231"/>
        <v>25.200000000000003</v>
      </c>
      <c r="K1024" s="13">
        <f t="shared" si="232"/>
        <v>277.2</v>
      </c>
      <c r="L1024" s="2">
        <v>74</v>
      </c>
      <c r="M1024" s="2">
        <v>77</v>
      </c>
      <c r="N1024" s="2">
        <v>102</v>
      </c>
      <c r="O1024" s="4">
        <f t="shared" si="233"/>
        <v>253</v>
      </c>
      <c r="P1024" s="13">
        <f t="shared" si="234"/>
        <v>25.3</v>
      </c>
      <c r="Q1024" s="13">
        <f t="shared" si="235"/>
        <v>278.3</v>
      </c>
      <c r="R1024" s="2"/>
      <c r="S1024" s="2"/>
      <c r="T1024" s="2"/>
      <c r="U1024" s="4">
        <f t="shared" si="224"/>
        <v>0</v>
      </c>
      <c r="V1024" s="13">
        <f t="shared" si="225"/>
        <v>0</v>
      </c>
      <c r="W1024" s="13">
        <f t="shared" si="226"/>
        <v>0</v>
      </c>
      <c r="X1024" s="2"/>
      <c r="Y1024" s="2"/>
      <c r="Z1024" s="4">
        <f t="shared" si="227"/>
        <v>0</v>
      </c>
      <c r="AA1024" s="13">
        <f t="shared" si="228"/>
        <v>0</v>
      </c>
      <c r="AB1024" s="13">
        <f>Z1024+AA1024</f>
        <v>0</v>
      </c>
      <c r="AC1024" s="2"/>
      <c r="AD1024" s="2"/>
      <c r="AE1024" s="4">
        <f t="shared" si="229"/>
        <v>0</v>
      </c>
      <c r="AF1024" s="15">
        <f>AE1024*0.1</f>
        <v>0</v>
      </c>
      <c r="AG1024" s="22">
        <f>AE1024+AF1024</f>
        <v>0</v>
      </c>
      <c r="AH1024" s="64">
        <f t="shared" si="222"/>
        <v>0</v>
      </c>
      <c r="AJ1024">
        <f t="shared" si="223"/>
        <v>0</v>
      </c>
      <c r="AK1024">
        <f>IF(W1024&gt;0,2,IF(AB1024&gt;0,2,IF(AG1024&gt;0,2,0)))</f>
        <v>0</v>
      </c>
      <c r="AL1024">
        <v>2</v>
      </c>
      <c r="AM1024" s="64">
        <f>IF(W1024&gt;0,VLOOKUP(B1024,EnrollmentEthnicityFreeMealsSch!B:E,4,FALSE),0)/3</f>
        <v>0</v>
      </c>
    </row>
    <row r="1025" spans="1:39" ht="15" customHeight="1">
      <c r="A1025" t="str">
        <f>VLOOKUP(B1025,'PUBLIC &amp; PRIVATE'!D:I,6,FALSE)</f>
        <v>5355</v>
      </c>
      <c r="B1025" s="33" t="s">
        <v>996</v>
      </c>
      <c r="C1025" s="2" t="str">
        <f>VLOOKUP(B1025,'PUBLIC &amp; PRIVATE'!D:H,2,FALSE)</f>
        <v>5353 W 71st St</v>
      </c>
      <c r="D1025" s="2" t="str">
        <f>VLOOKUP(B1025,'PUBLIC &amp; PRIVATE'!D:H,3,FALSE)</f>
        <v>Indianapolis</v>
      </c>
      <c r="E1025" s="2" t="str">
        <f>VLOOKUP(C1025,'PUBLIC &amp; PRIVATE'!E:I,4,FALSE)</f>
        <v>46268-2107</v>
      </c>
      <c r="F1025" s="2"/>
      <c r="G1025" s="2"/>
      <c r="H1025" s="2"/>
      <c r="I1025" s="4">
        <f t="shared" si="230"/>
        <v>0</v>
      </c>
      <c r="J1025" s="13">
        <f t="shared" si="231"/>
        <v>0</v>
      </c>
      <c r="K1025" s="13">
        <f t="shared" si="232"/>
        <v>0</v>
      </c>
      <c r="L1025" s="2"/>
      <c r="M1025" s="2"/>
      <c r="N1025" s="2"/>
      <c r="O1025" s="4">
        <f t="shared" si="233"/>
        <v>0</v>
      </c>
      <c r="P1025" s="13">
        <f t="shared" si="234"/>
        <v>0</v>
      </c>
      <c r="Q1025" s="13">
        <f t="shared" si="235"/>
        <v>0</v>
      </c>
      <c r="R1025" s="2">
        <v>270</v>
      </c>
      <c r="S1025" s="2">
        <v>304</v>
      </c>
      <c r="T1025" s="2">
        <v>329</v>
      </c>
      <c r="U1025" s="4">
        <f t="shared" si="224"/>
        <v>903</v>
      </c>
      <c r="V1025" s="13">
        <f t="shared" si="225"/>
        <v>90.300000000000011</v>
      </c>
      <c r="W1025" s="13">
        <f t="shared" si="226"/>
        <v>993.3</v>
      </c>
      <c r="X1025" s="2"/>
      <c r="Y1025" s="2"/>
      <c r="Z1025" s="4">
        <f t="shared" si="227"/>
        <v>0</v>
      </c>
      <c r="AA1025" s="13">
        <f t="shared" si="228"/>
        <v>0</v>
      </c>
      <c r="AB1025" s="13">
        <f>Z1025+AA1025</f>
        <v>0</v>
      </c>
      <c r="AC1025" s="2"/>
      <c r="AD1025" s="2"/>
      <c r="AE1025" s="4">
        <f t="shared" si="229"/>
        <v>0</v>
      </c>
      <c r="AF1025" s="15">
        <f>AE1025*0.1</f>
        <v>0</v>
      </c>
      <c r="AG1025" s="22">
        <f>AE1025+AF1025</f>
        <v>0</v>
      </c>
      <c r="AH1025" s="64">
        <f t="shared" si="222"/>
        <v>0</v>
      </c>
      <c r="AJ1025">
        <f t="shared" si="223"/>
        <v>0</v>
      </c>
      <c r="AK1025">
        <f>IF(W1025&gt;0,2,IF(AB1025&gt;0,2,IF(AG1025&gt;0,2,0)))</f>
        <v>2</v>
      </c>
      <c r="AL1025">
        <v>2</v>
      </c>
      <c r="AM1025" s="64">
        <f>IF(W1025&gt;0,VLOOKUP(B1025,EnrollmentEthnicityFreeMealsSch!B:E,4,FALSE),0)/3</f>
        <v>243</v>
      </c>
    </row>
    <row r="1026" spans="1:39" ht="15" customHeight="1">
      <c r="A1026" t="str">
        <f>VLOOKUP(B1026,'PUBLIC &amp; PRIVATE'!D:I,6,FALSE)</f>
        <v>5356</v>
      </c>
      <c r="B1026" s="33" t="s">
        <v>997</v>
      </c>
      <c r="C1026" s="2" t="str">
        <f>VLOOKUP(B1026,'PUBLIC &amp; PRIVATE'!D:H,2,FALSE)</f>
        <v>4401 W 52nd St</v>
      </c>
      <c r="D1026" s="2" t="str">
        <f>VLOOKUP(B1026,'PUBLIC &amp; PRIVATE'!D:H,3,FALSE)</f>
        <v>Indianapolis</v>
      </c>
      <c r="E1026" s="2" t="str">
        <f>VLOOKUP(C1026,'PUBLIC &amp; PRIVATE'!E:I,4,FALSE)</f>
        <v>46254-1701</v>
      </c>
      <c r="F1026" s="2"/>
      <c r="G1026" s="2"/>
      <c r="H1026" s="2"/>
      <c r="I1026" s="4">
        <f t="shared" si="230"/>
        <v>0</v>
      </c>
      <c r="J1026" s="13">
        <f t="shared" si="231"/>
        <v>0</v>
      </c>
      <c r="K1026" s="13">
        <f t="shared" si="232"/>
        <v>0</v>
      </c>
      <c r="L1026" s="2"/>
      <c r="M1026" s="2"/>
      <c r="N1026" s="2"/>
      <c r="O1026" s="4">
        <f t="shared" si="233"/>
        <v>0</v>
      </c>
      <c r="P1026" s="13">
        <f t="shared" si="234"/>
        <v>0</v>
      </c>
      <c r="Q1026" s="13">
        <f t="shared" si="235"/>
        <v>0</v>
      </c>
      <c r="R1026" s="2">
        <v>329</v>
      </c>
      <c r="S1026" s="2">
        <v>323</v>
      </c>
      <c r="T1026" s="2">
        <v>321</v>
      </c>
      <c r="U1026" s="4">
        <f t="shared" si="224"/>
        <v>973</v>
      </c>
      <c r="V1026" s="13">
        <f t="shared" si="225"/>
        <v>97.300000000000011</v>
      </c>
      <c r="W1026" s="13">
        <f t="shared" si="226"/>
        <v>1070.3</v>
      </c>
      <c r="X1026" s="2"/>
      <c r="Y1026" s="2"/>
      <c r="Z1026" s="4">
        <f t="shared" si="227"/>
        <v>0</v>
      </c>
      <c r="AA1026" s="13">
        <f t="shared" si="228"/>
        <v>0</v>
      </c>
      <c r="AB1026" s="13">
        <f>Z1026+AA1026</f>
        <v>0</v>
      </c>
      <c r="AC1026" s="2"/>
      <c r="AD1026" s="2"/>
      <c r="AE1026" s="4">
        <f t="shared" si="229"/>
        <v>0</v>
      </c>
      <c r="AF1026" s="15">
        <f>AE1026*0.1</f>
        <v>0</v>
      </c>
      <c r="AG1026" s="22">
        <f>AE1026+AF1026</f>
        <v>0</v>
      </c>
      <c r="AH1026" s="64">
        <f t="shared" si="222"/>
        <v>0</v>
      </c>
      <c r="AJ1026">
        <f t="shared" si="223"/>
        <v>0</v>
      </c>
      <c r="AK1026">
        <f>IF(W1026&gt;0,2,IF(AB1026&gt;0,2,IF(AG1026&gt;0,2,0)))</f>
        <v>2</v>
      </c>
      <c r="AL1026">
        <v>2</v>
      </c>
      <c r="AM1026" s="64">
        <f>IF(W1026&gt;0,VLOOKUP(B1026,EnrollmentEthnicityFreeMealsSch!B:E,4,FALSE),0)/3</f>
        <v>258.33333333333331</v>
      </c>
    </row>
    <row r="1027" spans="1:39" ht="15" customHeight="1">
      <c r="A1027" t="str">
        <f>VLOOKUP(B1027,'PUBLIC &amp; PRIVATE'!D:I,6,FALSE)</f>
        <v>0561</v>
      </c>
      <c r="B1027" s="33" t="s">
        <v>148</v>
      </c>
      <c r="C1027" s="2" t="str">
        <f>VLOOKUP(B1027,'PUBLIC &amp; PRIVATE'!D:H,2,FALSE)</f>
        <v>515 E Williams St</v>
      </c>
      <c r="D1027" s="2" t="str">
        <f>VLOOKUP(B1027,'PUBLIC &amp; PRIVATE'!D:H,3,FALSE)</f>
        <v>Lebanon</v>
      </c>
      <c r="E1027" s="2" t="str">
        <f>VLOOKUP(C1027,'PUBLIC &amp; PRIVATE'!E:I,4,FALSE)</f>
        <v>46052-2259</v>
      </c>
      <c r="F1027" s="2">
        <v>116</v>
      </c>
      <c r="G1027" s="2">
        <v>131</v>
      </c>
      <c r="H1027" s="2">
        <v>107</v>
      </c>
      <c r="I1027" s="4">
        <f t="shared" si="230"/>
        <v>354</v>
      </c>
      <c r="J1027" s="13">
        <f t="shared" si="231"/>
        <v>35.4</v>
      </c>
      <c r="K1027" s="13">
        <f t="shared" si="232"/>
        <v>389.4</v>
      </c>
      <c r="L1027" s="2">
        <v>101</v>
      </c>
      <c r="M1027" s="2">
        <v>107</v>
      </c>
      <c r="N1027" s="2">
        <v>110</v>
      </c>
      <c r="O1027" s="4">
        <f t="shared" si="233"/>
        <v>318</v>
      </c>
      <c r="P1027" s="13">
        <f t="shared" si="234"/>
        <v>31.8</v>
      </c>
      <c r="Q1027" s="13">
        <f t="shared" si="235"/>
        <v>349.8</v>
      </c>
      <c r="R1027" s="2"/>
      <c r="S1027" s="2"/>
      <c r="T1027" s="2"/>
      <c r="U1027" s="4">
        <f t="shared" si="224"/>
        <v>0</v>
      </c>
      <c r="V1027" s="13">
        <f t="shared" si="225"/>
        <v>0</v>
      </c>
      <c r="W1027" s="13">
        <f t="shared" si="226"/>
        <v>0</v>
      </c>
      <c r="X1027" s="2"/>
      <c r="Y1027" s="2"/>
      <c r="Z1027" s="4">
        <f t="shared" si="227"/>
        <v>0</v>
      </c>
      <c r="AA1027" s="13">
        <f t="shared" si="228"/>
        <v>0</v>
      </c>
      <c r="AB1027" s="13">
        <f>Z1027+AA1027</f>
        <v>0</v>
      </c>
      <c r="AC1027" s="2"/>
      <c r="AD1027" s="2"/>
      <c r="AE1027" s="4">
        <f t="shared" si="229"/>
        <v>0</v>
      </c>
      <c r="AF1027" s="15">
        <f>AE1027*0.1</f>
        <v>0</v>
      </c>
      <c r="AG1027" s="22">
        <f>AE1027+AF1027</f>
        <v>0</v>
      </c>
      <c r="AH1027" s="64">
        <f t="shared" ref="AH1027:AH1090" si="236">AG1027*0.2</f>
        <v>0</v>
      </c>
      <c r="AJ1027">
        <f t="shared" ref="AJ1027:AJ1090" si="237">IF(AG1027&gt;0,1,0)</f>
        <v>0</v>
      </c>
      <c r="AK1027">
        <f>IF(W1027&gt;0,2,IF(AB1027&gt;0,2,IF(AG1027&gt;0,2,0)))</f>
        <v>0</v>
      </c>
      <c r="AL1027">
        <v>2</v>
      </c>
      <c r="AM1027" s="64">
        <f>IF(W1027&gt;0,VLOOKUP(B1027,EnrollmentEthnicityFreeMealsSch!B:E,4,FALSE),0)/3</f>
        <v>0</v>
      </c>
    </row>
    <row r="1028" spans="1:39" ht="15" customHeight="1">
      <c r="A1028" t="str">
        <f>VLOOKUP(B1028,'PUBLIC &amp; PRIVATE'!D:I,6,FALSE)</f>
        <v>5358</v>
      </c>
      <c r="B1028" s="33" t="s">
        <v>998</v>
      </c>
      <c r="C1028" s="2" t="str">
        <f>VLOOKUP(B1028,'PUBLIC &amp; PRIVATE'!D:H,2,FALSE)</f>
        <v>6905 W 46th St</v>
      </c>
      <c r="D1028" s="2" t="str">
        <f>VLOOKUP(B1028,'PUBLIC &amp; PRIVATE'!D:H,3,FALSE)</f>
        <v>Indianapolis</v>
      </c>
      <c r="E1028" s="2" t="str">
        <f>VLOOKUP(C1028,'PUBLIC &amp; PRIVATE'!E:I,4,FALSE)</f>
        <v>46254-4809</v>
      </c>
      <c r="F1028" s="2">
        <v>70</v>
      </c>
      <c r="G1028" s="2">
        <v>75</v>
      </c>
      <c r="H1028" s="2">
        <v>74</v>
      </c>
      <c r="I1028" s="4">
        <f t="shared" si="230"/>
        <v>219</v>
      </c>
      <c r="J1028" s="13">
        <f t="shared" si="231"/>
        <v>21.900000000000002</v>
      </c>
      <c r="K1028" s="13">
        <f t="shared" si="232"/>
        <v>240.9</v>
      </c>
      <c r="L1028" s="2">
        <v>85</v>
      </c>
      <c r="M1028" s="2">
        <v>104</v>
      </c>
      <c r="N1028" s="2">
        <v>95</v>
      </c>
      <c r="O1028" s="4">
        <f t="shared" si="233"/>
        <v>284</v>
      </c>
      <c r="P1028" s="13">
        <f t="shared" si="234"/>
        <v>28.400000000000002</v>
      </c>
      <c r="Q1028" s="13">
        <f t="shared" si="235"/>
        <v>312.39999999999998</v>
      </c>
      <c r="R1028" s="2"/>
      <c r="S1028" s="2"/>
      <c r="T1028" s="2"/>
      <c r="U1028" s="4">
        <f t="shared" si="224"/>
        <v>0</v>
      </c>
      <c r="V1028" s="13">
        <f t="shared" si="225"/>
        <v>0</v>
      </c>
      <c r="W1028" s="13">
        <f t="shared" si="226"/>
        <v>0</v>
      </c>
      <c r="X1028" s="2"/>
      <c r="Y1028" s="2"/>
      <c r="Z1028" s="4">
        <f t="shared" si="227"/>
        <v>0</v>
      </c>
      <c r="AA1028" s="13">
        <f t="shared" si="228"/>
        <v>0</v>
      </c>
      <c r="AB1028" s="13">
        <f>Z1028+AA1028</f>
        <v>0</v>
      </c>
      <c r="AC1028" s="2"/>
      <c r="AD1028" s="2"/>
      <c r="AE1028" s="4">
        <f t="shared" si="229"/>
        <v>0</v>
      </c>
      <c r="AF1028" s="15">
        <f>AE1028*0.1</f>
        <v>0</v>
      </c>
      <c r="AG1028" s="22">
        <f>AE1028+AF1028</f>
        <v>0</v>
      </c>
      <c r="AH1028" s="64">
        <f t="shared" si="236"/>
        <v>0</v>
      </c>
      <c r="AJ1028">
        <f t="shared" si="237"/>
        <v>0</v>
      </c>
      <c r="AK1028">
        <f>IF(W1028&gt;0,2,IF(AB1028&gt;0,2,IF(AG1028&gt;0,2,0)))</f>
        <v>0</v>
      </c>
      <c r="AL1028">
        <v>2</v>
      </c>
      <c r="AM1028" s="64">
        <f>IF(W1028&gt;0,VLOOKUP(B1028,EnrollmentEthnicityFreeMealsSch!B:E,4,FALSE),0)/3</f>
        <v>0</v>
      </c>
    </row>
    <row r="1029" spans="1:39" ht="15" customHeight="1">
      <c r="A1029" t="str">
        <f>VLOOKUP(B1029,'PUBLIC &amp; PRIVATE'!D:I,6,FALSE)</f>
        <v>5359</v>
      </c>
      <c r="B1029" s="33" t="s">
        <v>999</v>
      </c>
      <c r="C1029" s="2" t="str">
        <f>VLOOKUP(B1029,'PUBLIC &amp; PRIVATE'!D:H,2,FALSE)</f>
        <v>7625 New Augusta Rd</v>
      </c>
      <c r="D1029" s="2" t="str">
        <f>VLOOKUP(B1029,'PUBLIC &amp; PRIVATE'!D:H,3,FALSE)</f>
        <v>Indianapolis</v>
      </c>
      <c r="E1029" s="2" t="str">
        <f>VLOOKUP(C1029,'PUBLIC &amp; PRIVATE'!E:I,4,FALSE)</f>
        <v>46268-2296</v>
      </c>
      <c r="F1029" s="2">
        <v>98</v>
      </c>
      <c r="G1029" s="2">
        <v>100</v>
      </c>
      <c r="H1029" s="2">
        <v>110</v>
      </c>
      <c r="I1029" s="4">
        <f t="shared" si="230"/>
        <v>308</v>
      </c>
      <c r="J1029" s="13">
        <f t="shared" si="231"/>
        <v>30.8</v>
      </c>
      <c r="K1029" s="13">
        <f t="shared" si="232"/>
        <v>338.8</v>
      </c>
      <c r="L1029" s="2">
        <v>120</v>
      </c>
      <c r="M1029" s="2">
        <v>121</v>
      </c>
      <c r="N1029" s="2">
        <v>103</v>
      </c>
      <c r="O1029" s="4">
        <f t="shared" si="233"/>
        <v>344</v>
      </c>
      <c r="P1029" s="13">
        <f t="shared" si="234"/>
        <v>34.4</v>
      </c>
      <c r="Q1029" s="13">
        <f t="shared" si="235"/>
        <v>378.4</v>
      </c>
      <c r="R1029" s="2"/>
      <c r="S1029" s="2"/>
      <c r="T1029" s="2"/>
      <c r="U1029" s="4">
        <f t="shared" si="224"/>
        <v>0</v>
      </c>
      <c r="V1029" s="13">
        <f t="shared" si="225"/>
        <v>0</v>
      </c>
      <c r="W1029" s="13">
        <f t="shared" si="226"/>
        <v>0</v>
      </c>
      <c r="X1029" s="2"/>
      <c r="Y1029" s="2"/>
      <c r="Z1029" s="4">
        <f t="shared" si="227"/>
        <v>0</v>
      </c>
      <c r="AA1029" s="13">
        <f t="shared" si="228"/>
        <v>0</v>
      </c>
      <c r="AB1029" s="13">
        <f>Z1029+AA1029</f>
        <v>0</v>
      </c>
      <c r="AC1029" s="2"/>
      <c r="AD1029" s="2"/>
      <c r="AE1029" s="4">
        <f t="shared" si="229"/>
        <v>0</v>
      </c>
      <c r="AF1029" s="15">
        <f>AE1029*0.1</f>
        <v>0</v>
      </c>
      <c r="AG1029" s="22">
        <f>AE1029+AF1029</f>
        <v>0</v>
      </c>
      <c r="AH1029" s="64">
        <f t="shared" si="236"/>
        <v>0</v>
      </c>
      <c r="AJ1029">
        <f t="shared" si="237"/>
        <v>0</v>
      </c>
      <c r="AK1029">
        <f>IF(W1029&gt;0,2,IF(AB1029&gt;0,2,IF(AG1029&gt;0,2,0)))</f>
        <v>0</v>
      </c>
      <c r="AL1029">
        <v>2</v>
      </c>
      <c r="AM1029" s="64">
        <f>IF(W1029&gt;0,VLOOKUP(B1029,EnrollmentEthnicityFreeMealsSch!B:E,4,FALSE),0)/3</f>
        <v>0</v>
      </c>
    </row>
    <row r="1030" spans="1:39" ht="15" customHeight="1">
      <c r="A1030" t="str">
        <f>VLOOKUP(B1030,'PUBLIC &amp; PRIVATE'!D:I,6,FALSE)</f>
        <v>5360</v>
      </c>
      <c r="B1030" s="33" t="s">
        <v>1000</v>
      </c>
      <c r="C1030" s="2" t="str">
        <f>VLOOKUP(B1030,'PUBLIC &amp; PRIVATE'!D:H,2,FALSE)</f>
        <v>4301 W 52nd St</v>
      </c>
      <c r="D1030" s="2" t="str">
        <f>VLOOKUP(B1030,'PUBLIC &amp; PRIVATE'!D:H,3,FALSE)</f>
        <v>Indianapolis</v>
      </c>
      <c r="E1030" s="2" t="str">
        <f>VLOOKUP(C1030,'PUBLIC &amp; PRIVATE'!E:I,4,FALSE)</f>
        <v>46254</v>
      </c>
      <c r="F1030" s="2">
        <v>99</v>
      </c>
      <c r="G1030" s="2">
        <v>115</v>
      </c>
      <c r="H1030" s="2">
        <v>114</v>
      </c>
      <c r="I1030" s="4">
        <f t="shared" si="230"/>
        <v>328</v>
      </c>
      <c r="J1030" s="13">
        <f t="shared" si="231"/>
        <v>32.800000000000004</v>
      </c>
      <c r="K1030" s="13">
        <f t="shared" si="232"/>
        <v>360.8</v>
      </c>
      <c r="L1030" s="2">
        <v>116</v>
      </c>
      <c r="M1030" s="2">
        <v>126</v>
      </c>
      <c r="N1030" s="2">
        <v>128</v>
      </c>
      <c r="O1030" s="4">
        <f t="shared" si="233"/>
        <v>370</v>
      </c>
      <c r="P1030" s="13">
        <f t="shared" si="234"/>
        <v>37</v>
      </c>
      <c r="Q1030" s="13">
        <f t="shared" si="235"/>
        <v>407</v>
      </c>
      <c r="R1030" s="2"/>
      <c r="S1030" s="2"/>
      <c r="T1030" s="2"/>
      <c r="U1030" s="4">
        <f t="shared" si="224"/>
        <v>0</v>
      </c>
      <c r="V1030" s="13">
        <f t="shared" si="225"/>
        <v>0</v>
      </c>
      <c r="W1030" s="13">
        <f t="shared" si="226"/>
        <v>0</v>
      </c>
      <c r="X1030" s="2"/>
      <c r="Y1030" s="2"/>
      <c r="Z1030" s="4">
        <f t="shared" si="227"/>
        <v>0</v>
      </c>
      <c r="AA1030" s="13">
        <f t="shared" si="228"/>
        <v>0</v>
      </c>
      <c r="AB1030" s="13">
        <f>Z1030+AA1030</f>
        <v>0</v>
      </c>
      <c r="AC1030" s="2"/>
      <c r="AD1030" s="2"/>
      <c r="AE1030" s="4">
        <f t="shared" si="229"/>
        <v>0</v>
      </c>
      <c r="AF1030" s="15">
        <f>AE1030*0.1</f>
        <v>0</v>
      </c>
      <c r="AG1030" s="22">
        <f>AE1030+AF1030</f>
        <v>0</v>
      </c>
      <c r="AH1030" s="64">
        <f t="shared" si="236"/>
        <v>0</v>
      </c>
      <c r="AJ1030">
        <f t="shared" si="237"/>
        <v>0</v>
      </c>
      <c r="AK1030">
        <f>IF(W1030&gt;0,2,IF(AB1030&gt;0,2,IF(AG1030&gt;0,2,0)))</f>
        <v>0</v>
      </c>
      <c r="AL1030">
        <v>2</v>
      </c>
      <c r="AM1030" s="64">
        <f>IF(W1030&gt;0,VLOOKUP(B1030,EnrollmentEthnicityFreeMealsSch!B:E,4,FALSE),0)/3</f>
        <v>0</v>
      </c>
    </row>
    <row r="1031" spans="1:39" ht="15" customHeight="1">
      <c r="A1031" t="str">
        <f>VLOOKUP(B1031,'PUBLIC &amp; PRIVATE'!D:I,6,FALSE)</f>
        <v>5363</v>
      </c>
      <c r="B1031" s="33" t="s">
        <v>1001</v>
      </c>
      <c r="C1031" s="2" t="str">
        <f>VLOOKUP(B1031,'PUBLIC &amp; PRIVATE'!D:H,2,FALSE)</f>
        <v>5455 W 56th St</v>
      </c>
      <c r="D1031" s="2" t="str">
        <f>VLOOKUP(B1031,'PUBLIC &amp; PRIVATE'!D:H,3,FALSE)</f>
        <v>Indianapolis</v>
      </c>
      <c r="E1031" s="2" t="str">
        <f>VLOOKUP(C1031,'PUBLIC &amp; PRIVATE'!E:I,4,FALSE)</f>
        <v>46254-1301</v>
      </c>
      <c r="F1031" s="2">
        <v>92</v>
      </c>
      <c r="G1031" s="2">
        <v>88</v>
      </c>
      <c r="H1031" s="2">
        <v>87</v>
      </c>
      <c r="I1031" s="4">
        <f t="shared" si="230"/>
        <v>267</v>
      </c>
      <c r="J1031" s="13">
        <f t="shared" si="231"/>
        <v>26.700000000000003</v>
      </c>
      <c r="K1031" s="13">
        <f t="shared" si="232"/>
        <v>293.7</v>
      </c>
      <c r="L1031" s="2">
        <v>87</v>
      </c>
      <c r="M1031" s="2">
        <v>99</v>
      </c>
      <c r="N1031" s="2">
        <v>97</v>
      </c>
      <c r="O1031" s="4">
        <f t="shared" si="233"/>
        <v>283</v>
      </c>
      <c r="P1031" s="13">
        <f t="shared" si="234"/>
        <v>28.3</v>
      </c>
      <c r="Q1031" s="13">
        <f t="shared" si="235"/>
        <v>311.3</v>
      </c>
      <c r="R1031" s="2"/>
      <c r="S1031" s="2"/>
      <c r="T1031" s="2"/>
      <c r="U1031" s="4">
        <f t="shared" si="224"/>
        <v>0</v>
      </c>
      <c r="V1031" s="13">
        <f t="shared" si="225"/>
        <v>0</v>
      </c>
      <c r="W1031" s="13">
        <f t="shared" si="226"/>
        <v>0</v>
      </c>
      <c r="X1031" s="2"/>
      <c r="Y1031" s="2"/>
      <c r="Z1031" s="4">
        <f t="shared" si="227"/>
        <v>0</v>
      </c>
      <c r="AA1031" s="13">
        <f t="shared" si="228"/>
        <v>0</v>
      </c>
      <c r="AB1031" s="13">
        <f>Z1031+AA1031</f>
        <v>0</v>
      </c>
      <c r="AC1031" s="2"/>
      <c r="AD1031" s="2"/>
      <c r="AE1031" s="4">
        <f t="shared" si="229"/>
        <v>0</v>
      </c>
      <c r="AF1031" s="15">
        <f>AE1031*0.1</f>
        <v>0</v>
      </c>
      <c r="AG1031" s="22">
        <f>AE1031+AF1031</f>
        <v>0</v>
      </c>
      <c r="AH1031" s="64">
        <f t="shared" si="236"/>
        <v>0</v>
      </c>
      <c r="AJ1031">
        <f t="shared" si="237"/>
        <v>0</v>
      </c>
      <c r="AK1031">
        <f>IF(W1031&gt;0,2,IF(AB1031&gt;0,2,IF(AG1031&gt;0,2,0)))</f>
        <v>0</v>
      </c>
      <c r="AL1031">
        <v>2</v>
      </c>
      <c r="AM1031" s="64">
        <f>IF(W1031&gt;0,VLOOKUP(B1031,EnrollmentEthnicityFreeMealsSch!B:E,4,FALSE),0)/3</f>
        <v>0</v>
      </c>
    </row>
    <row r="1032" spans="1:39" ht="15" customHeight="1">
      <c r="A1032" t="str">
        <f>VLOOKUP(B1032,'PUBLIC &amp; PRIVATE'!D:I,6,FALSE)</f>
        <v>5378</v>
      </c>
      <c r="B1032" s="33" t="s">
        <v>1002</v>
      </c>
      <c r="C1032" s="2" t="str">
        <f>VLOOKUP(B1032,'PUBLIC &amp; PRIVATE'!D:H,2,FALSE)</f>
        <v>6250 Rodebaugh Rd</v>
      </c>
      <c r="D1032" s="2" t="str">
        <f>VLOOKUP(B1032,'PUBLIC &amp; PRIVATE'!D:H,3,FALSE)</f>
        <v>Indianapolis</v>
      </c>
      <c r="E1032" s="2" t="str">
        <f>VLOOKUP(C1032,'PUBLIC &amp; PRIVATE'!E:I,4,FALSE)</f>
        <v>46268-2589</v>
      </c>
      <c r="F1032" s="2">
        <v>76</v>
      </c>
      <c r="G1032" s="2">
        <v>69</v>
      </c>
      <c r="H1032" s="2">
        <v>63</v>
      </c>
      <c r="I1032" s="4">
        <f t="shared" si="230"/>
        <v>208</v>
      </c>
      <c r="J1032" s="13">
        <f t="shared" si="231"/>
        <v>20.8</v>
      </c>
      <c r="K1032" s="13">
        <f t="shared" si="232"/>
        <v>228.8</v>
      </c>
      <c r="L1032" s="2">
        <v>73</v>
      </c>
      <c r="M1032" s="2">
        <v>98</v>
      </c>
      <c r="N1032" s="2">
        <v>96</v>
      </c>
      <c r="O1032" s="4">
        <f t="shared" si="233"/>
        <v>267</v>
      </c>
      <c r="P1032" s="13">
        <f t="shared" si="234"/>
        <v>26.700000000000003</v>
      </c>
      <c r="Q1032" s="13">
        <f t="shared" si="235"/>
        <v>293.7</v>
      </c>
      <c r="R1032" s="2"/>
      <c r="S1032" s="2"/>
      <c r="T1032" s="2"/>
      <c r="U1032" s="4">
        <f t="shared" si="224"/>
        <v>0</v>
      </c>
      <c r="V1032" s="13">
        <f t="shared" si="225"/>
        <v>0</v>
      </c>
      <c r="W1032" s="13">
        <f t="shared" si="226"/>
        <v>0</v>
      </c>
      <c r="X1032" s="2"/>
      <c r="Y1032" s="2"/>
      <c r="Z1032" s="4">
        <f t="shared" si="227"/>
        <v>0</v>
      </c>
      <c r="AA1032" s="13">
        <f t="shared" si="228"/>
        <v>0</v>
      </c>
      <c r="AB1032" s="13">
        <f>Z1032+AA1032</f>
        <v>0</v>
      </c>
      <c r="AC1032" s="2"/>
      <c r="AD1032" s="2"/>
      <c r="AE1032" s="4">
        <f t="shared" si="229"/>
        <v>0</v>
      </c>
      <c r="AF1032" s="15">
        <f>AE1032*0.1</f>
        <v>0</v>
      </c>
      <c r="AG1032" s="22">
        <f>AE1032+AF1032</f>
        <v>0</v>
      </c>
      <c r="AH1032" s="64">
        <f t="shared" si="236"/>
        <v>0</v>
      </c>
      <c r="AJ1032">
        <f t="shared" si="237"/>
        <v>0</v>
      </c>
      <c r="AK1032">
        <f>IF(W1032&gt;0,2,IF(AB1032&gt;0,2,IF(AG1032&gt;0,2,0)))</f>
        <v>0</v>
      </c>
      <c r="AL1032">
        <v>2</v>
      </c>
      <c r="AM1032" s="64">
        <f>IF(W1032&gt;0,VLOOKUP(B1032,EnrollmentEthnicityFreeMealsSch!B:E,4,FALSE),0)/3</f>
        <v>0</v>
      </c>
    </row>
    <row r="1033" spans="1:39" ht="15" customHeight="1">
      <c r="A1033" t="str">
        <f>VLOOKUP(B1033,'PUBLIC &amp; PRIVATE'!D:I,6,FALSE)</f>
        <v>5380</v>
      </c>
      <c r="B1033" s="33" t="s">
        <v>1003</v>
      </c>
      <c r="C1033" s="2" t="str">
        <f>VLOOKUP(B1033,'PUBLIC &amp; PRIVATE'!D:H,2,FALSE)</f>
        <v>6450 Rodebaugh Rd</v>
      </c>
      <c r="D1033" s="2" t="str">
        <f>VLOOKUP(B1033,'PUBLIC &amp; PRIVATE'!D:H,3,FALSE)</f>
        <v>Indianapolis</v>
      </c>
      <c r="E1033" s="2" t="str">
        <f>VLOOKUP(C1033,'PUBLIC &amp; PRIVATE'!E:I,4,FALSE)</f>
        <v>46268-2589</v>
      </c>
      <c r="F1033" s="2"/>
      <c r="G1033" s="2"/>
      <c r="H1033" s="2"/>
      <c r="I1033" s="4">
        <f t="shared" si="230"/>
        <v>0</v>
      </c>
      <c r="J1033" s="13">
        <f t="shared" si="231"/>
        <v>0</v>
      </c>
      <c r="K1033" s="13">
        <f t="shared" si="232"/>
        <v>0</v>
      </c>
      <c r="L1033" s="2"/>
      <c r="M1033" s="2"/>
      <c r="N1033" s="2"/>
      <c r="O1033" s="4">
        <f t="shared" si="233"/>
        <v>0</v>
      </c>
      <c r="P1033" s="13">
        <f t="shared" si="234"/>
        <v>0</v>
      </c>
      <c r="Q1033" s="13">
        <f t="shared" si="235"/>
        <v>0</v>
      </c>
      <c r="R1033" s="2">
        <v>288</v>
      </c>
      <c r="S1033" s="2">
        <v>270</v>
      </c>
      <c r="T1033" s="2">
        <v>297</v>
      </c>
      <c r="U1033" s="4">
        <f t="shared" si="224"/>
        <v>855</v>
      </c>
      <c r="V1033" s="13">
        <f t="shared" si="225"/>
        <v>85.5</v>
      </c>
      <c r="W1033" s="13">
        <f t="shared" si="226"/>
        <v>940.5</v>
      </c>
      <c r="X1033" s="2"/>
      <c r="Y1033" s="2"/>
      <c r="Z1033" s="4">
        <f t="shared" si="227"/>
        <v>0</v>
      </c>
      <c r="AA1033" s="13">
        <f t="shared" si="228"/>
        <v>0</v>
      </c>
      <c r="AB1033" s="13">
        <f>Z1033+AA1033</f>
        <v>0</v>
      </c>
      <c r="AC1033" s="2"/>
      <c r="AD1033" s="2"/>
      <c r="AE1033" s="4">
        <f t="shared" si="229"/>
        <v>0</v>
      </c>
      <c r="AF1033" s="15">
        <f>AE1033*0.1</f>
        <v>0</v>
      </c>
      <c r="AG1033" s="22">
        <f>AE1033+AF1033</f>
        <v>0</v>
      </c>
      <c r="AH1033" s="64">
        <f t="shared" si="236"/>
        <v>0</v>
      </c>
      <c r="AJ1033">
        <f t="shared" si="237"/>
        <v>0</v>
      </c>
      <c r="AK1033">
        <f>IF(W1033&gt;0,2,IF(AB1033&gt;0,2,IF(AG1033&gt;0,2,0)))</f>
        <v>2</v>
      </c>
      <c r="AL1033">
        <v>2</v>
      </c>
      <c r="AM1033" s="64">
        <f>IF(W1033&gt;0,VLOOKUP(B1033,EnrollmentEthnicityFreeMealsSch!B:E,4,FALSE),0)/3</f>
        <v>166</v>
      </c>
    </row>
    <row r="1034" spans="1:39" ht="15" customHeight="1">
      <c r="A1034" t="str">
        <f>VLOOKUP(B1034,'PUBLIC &amp; PRIVATE'!D:I,6,FALSE)</f>
        <v>5361</v>
      </c>
      <c r="B1034" s="33" t="s">
        <v>1004</v>
      </c>
      <c r="C1034" s="2" t="str">
        <f>VLOOKUP(B1034,'PUBLIC &amp; PRIVATE'!D:H,2,FALSE)</f>
        <v>9500 E 16th St</v>
      </c>
      <c r="D1034" s="2" t="str">
        <f>VLOOKUP(B1034,'PUBLIC &amp; PRIVATE'!D:H,3,FALSE)</f>
        <v>Indianapolis</v>
      </c>
      <c r="E1034" s="2" t="str">
        <f>VLOOKUP(C1034,'PUBLIC &amp; PRIVATE'!E:I,4,FALSE)</f>
        <v>46229-2099</v>
      </c>
      <c r="F1034" s="2"/>
      <c r="G1034" s="2"/>
      <c r="H1034" s="2"/>
      <c r="I1034" s="4">
        <f t="shared" si="230"/>
        <v>0</v>
      </c>
      <c r="J1034" s="13">
        <f t="shared" si="231"/>
        <v>0</v>
      </c>
      <c r="K1034" s="13">
        <f t="shared" si="232"/>
        <v>0</v>
      </c>
      <c r="L1034" s="2"/>
      <c r="M1034" s="2"/>
      <c r="N1034" s="2"/>
      <c r="O1034" s="4">
        <f t="shared" si="233"/>
        <v>0</v>
      </c>
      <c r="P1034" s="13">
        <f t="shared" si="234"/>
        <v>0</v>
      </c>
      <c r="Q1034" s="13">
        <f t="shared" si="235"/>
        <v>0</v>
      </c>
      <c r="R1034" s="2"/>
      <c r="S1034" s="2"/>
      <c r="T1034" s="2"/>
      <c r="U1034" s="4">
        <f t="shared" si="224"/>
        <v>0</v>
      </c>
      <c r="V1034" s="13">
        <f t="shared" si="225"/>
        <v>0</v>
      </c>
      <c r="W1034" s="13">
        <f t="shared" si="226"/>
        <v>0</v>
      </c>
      <c r="X1034" s="2">
        <v>962</v>
      </c>
      <c r="Y1034" s="2">
        <v>996</v>
      </c>
      <c r="Z1034" s="4">
        <f t="shared" si="227"/>
        <v>1958</v>
      </c>
      <c r="AA1034" s="13">
        <f t="shared" si="228"/>
        <v>195.8</v>
      </c>
      <c r="AB1034" s="13">
        <f>Z1034+AA1034</f>
        <v>2153.8000000000002</v>
      </c>
      <c r="AC1034" s="2">
        <v>976</v>
      </c>
      <c r="AD1034" s="2">
        <v>896</v>
      </c>
      <c r="AE1034" s="4">
        <f t="shared" si="229"/>
        <v>1872</v>
      </c>
      <c r="AF1034" s="15">
        <f>AE1034*0.1</f>
        <v>187.20000000000002</v>
      </c>
      <c r="AG1034" s="22">
        <f>AE1034+AF1034</f>
        <v>2059.1999999999998</v>
      </c>
      <c r="AH1034" s="64">
        <f t="shared" si="236"/>
        <v>411.84</v>
      </c>
      <c r="AJ1034">
        <f t="shared" si="237"/>
        <v>1</v>
      </c>
      <c r="AK1034">
        <f>IF(W1034&gt;0,2,IF(AB1034&gt;0,2,IF(AG1034&gt;0,2,0)))</f>
        <v>2</v>
      </c>
      <c r="AL1034">
        <v>2</v>
      </c>
      <c r="AM1034" s="64">
        <f>IF(W1034&gt;0,VLOOKUP(B1034,EnrollmentEthnicityFreeMealsSch!B:E,4,FALSE),0)/3</f>
        <v>0</v>
      </c>
    </row>
    <row r="1035" spans="1:39" ht="15" customHeight="1">
      <c r="A1035" t="str">
        <f>VLOOKUP(B1035,'PUBLIC &amp; PRIVATE'!D:I,6,FALSE)</f>
        <v>5364</v>
      </c>
      <c r="B1035" s="33" t="s">
        <v>1005</v>
      </c>
      <c r="C1035" s="2" t="str">
        <f>VLOOKUP(B1035,'PUBLIC &amp; PRIVATE'!D:H,2,FALSE)</f>
        <v>10925 E Prospect St</v>
      </c>
      <c r="D1035" s="2" t="str">
        <f>VLOOKUP(B1035,'PUBLIC &amp; PRIVATE'!D:H,3,FALSE)</f>
        <v>Indianapolis</v>
      </c>
      <c r="E1035" s="2" t="str">
        <f>VLOOKUP(C1035,'PUBLIC &amp; PRIVATE'!E:I,4,FALSE)</f>
        <v>46239-0000</v>
      </c>
      <c r="F1035" s="2"/>
      <c r="G1035" s="2"/>
      <c r="H1035" s="2"/>
      <c r="I1035" s="4">
        <f t="shared" si="230"/>
        <v>0</v>
      </c>
      <c r="J1035" s="13">
        <f t="shared" si="231"/>
        <v>0</v>
      </c>
      <c r="K1035" s="13">
        <f t="shared" si="232"/>
        <v>0</v>
      </c>
      <c r="L1035" s="2"/>
      <c r="M1035" s="2"/>
      <c r="N1035" s="2"/>
      <c r="O1035" s="4">
        <f t="shared" si="233"/>
        <v>0</v>
      </c>
      <c r="P1035" s="13">
        <f t="shared" si="234"/>
        <v>0</v>
      </c>
      <c r="Q1035" s="13">
        <f t="shared" si="235"/>
        <v>0</v>
      </c>
      <c r="R1035" s="2"/>
      <c r="S1035" s="2">
        <v>305</v>
      </c>
      <c r="T1035" s="2">
        <v>300</v>
      </c>
      <c r="U1035" s="4">
        <f t="shared" si="224"/>
        <v>605</v>
      </c>
      <c r="V1035" s="13">
        <f t="shared" si="225"/>
        <v>60.5</v>
      </c>
      <c r="W1035" s="13">
        <f t="shared" si="226"/>
        <v>665.5</v>
      </c>
      <c r="X1035" s="2"/>
      <c r="Y1035" s="2"/>
      <c r="Z1035" s="4">
        <f t="shared" si="227"/>
        <v>0</v>
      </c>
      <c r="AA1035" s="13">
        <f t="shared" si="228"/>
        <v>0</v>
      </c>
      <c r="AB1035" s="13">
        <f>Z1035+AA1035</f>
        <v>0</v>
      </c>
      <c r="AC1035" s="2"/>
      <c r="AD1035" s="2"/>
      <c r="AE1035" s="4">
        <f t="shared" si="229"/>
        <v>0</v>
      </c>
      <c r="AF1035" s="15">
        <f>AE1035*0.1</f>
        <v>0</v>
      </c>
      <c r="AG1035" s="22">
        <f>AE1035+AF1035</f>
        <v>0</v>
      </c>
      <c r="AH1035" s="64">
        <f t="shared" si="236"/>
        <v>0</v>
      </c>
      <c r="AJ1035">
        <f t="shared" si="237"/>
        <v>0</v>
      </c>
      <c r="AK1035">
        <f>IF(W1035&gt;0,2,IF(AB1035&gt;0,2,IF(AG1035&gt;0,2,0)))</f>
        <v>2</v>
      </c>
      <c r="AL1035">
        <v>2</v>
      </c>
      <c r="AM1035" s="64">
        <f>IF(W1035&gt;0,VLOOKUP(B1035,EnrollmentEthnicityFreeMealsSch!B:E,4,FALSE),0)/3</f>
        <v>158.33333333333334</v>
      </c>
    </row>
    <row r="1036" spans="1:39" ht="15" customHeight="1">
      <c r="A1036" t="str">
        <f>VLOOKUP(B1036,'PUBLIC &amp; PRIVATE'!D:I,6,FALSE)</f>
        <v>5367</v>
      </c>
      <c r="B1036" s="33" t="s">
        <v>1006</v>
      </c>
      <c r="C1036" s="2" t="str">
        <f>VLOOKUP(B1036,'PUBLIC &amp; PRIVATE'!D:H,2,FALSE)</f>
        <v>11300 Stonybrook Dr</v>
      </c>
      <c r="D1036" s="2" t="str">
        <f>VLOOKUP(B1036,'PUBLIC &amp; PRIVATE'!D:H,3,FALSE)</f>
        <v>Indianapolis</v>
      </c>
      <c r="E1036" s="2" t="str">
        <f>VLOOKUP(C1036,'PUBLIC &amp; PRIVATE'!E:I,4,FALSE)</f>
        <v>46229</v>
      </c>
      <c r="F1036" s="2"/>
      <c r="G1036" s="2"/>
      <c r="H1036" s="2"/>
      <c r="I1036" s="4">
        <f t="shared" si="230"/>
        <v>0</v>
      </c>
      <c r="J1036" s="13">
        <f t="shared" si="231"/>
        <v>0</v>
      </c>
      <c r="K1036" s="13">
        <f t="shared" si="232"/>
        <v>0</v>
      </c>
      <c r="L1036" s="2"/>
      <c r="M1036" s="2"/>
      <c r="N1036" s="2"/>
      <c r="O1036" s="4">
        <f t="shared" si="233"/>
        <v>0</v>
      </c>
      <c r="P1036" s="13">
        <f t="shared" si="234"/>
        <v>0</v>
      </c>
      <c r="Q1036" s="13">
        <f t="shared" si="235"/>
        <v>0</v>
      </c>
      <c r="R1036" s="2"/>
      <c r="S1036" s="2">
        <v>294</v>
      </c>
      <c r="T1036" s="2">
        <v>323</v>
      </c>
      <c r="U1036" s="4">
        <f t="shared" si="224"/>
        <v>617</v>
      </c>
      <c r="V1036" s="13">
        <f t="shared" si="225"/>
        <v>61.7</v>
      </c>
      <c r="W1036" s="13">
        <f t="shared" si="226"/>
        <v>678.7</v>
      </c>
      <c r="X1036" s="2"/>
      <c r="Y1036" s="2"/>
      <c r="Z1036" s="4">
        <f t="shared" si="227"/>
        <v>0</v>
      </c>
      <c r="AA1036" s="13">
        <f t="shared" si="228"/>
        <v>0</v>
      </c>
      <c r="AB1036" s="13">
        <f>Z1036+AA1036</f>
        <v>0</v>
      </c>
      <c r="AC1036" s="2"/>
      <c r="AD1036" s="2"/>
      <c r="AE1036" s="4">
        <f t="shared" si="229"/>
        <v>0</v>
      </c>
      <c r="AF1036" s="15">
        <f>AE1036*0.1</f>
        <v>0</v>
      </c>
      <c r="AG1036" s="22">
        <f>AE1036+AF1036</f>
        <v>0</v>
      </c>
      <c r="AH1036" s="64">
        <f t="shared" si="236"/>
        <v>0</v>
      </c>
      <c r="AJ1036">
        <f t="shared" si="237"/>
        <v>0</v>
      </c>
      <c r="AK1036">
        <f>IF(W1036&gt;0,2,IF(AB1036&gt;0,2,IF(AG1036&gt;0,2,0)))</f>
        <v>2</v>
      </c>
      <c r="AL1036">
        <v>2</v>
      </c>
      <c r="AM1036" s="64">
        <f>IF(W1036&gt;0,VLOOKUP(B1036,EnrollmentEthnicityFreeMealsSch!B:E,4,FALSE),0)/3</f>
        <v>178</v>
      </c>
    </row>
    <row r="1037" spans="1:39" ht="15" customHeight="1">
      <c r="A1037" t="str">
        <f>VLOOKUP(B1037,'PUBLIC &amp; PRIVATE'!D:I,6,FALSE)</f>
        <v>5368</v>
      </c>
      <c r="B1037" s="33" t="s">
        <v>1007</v>
      </c>
      <c r="C1037" s="2" t="str">
        <f>VLOOKUP(B1037,'PUBLIC &amp; PRIVATE'!D:H,2,FALSE)</f>
        <v>8575 E Raymond St</v>
      </c>
      <c r="D1037" s="2" t="str">
        <f>VLOOKUP(B1037,'PUBLIC &amp; PRIVATE'!D:H,3,FALSE)</f>
        <v>Indianapolis</v>
      </c>
      <c r="E1037" s="2" t="str">
        <f>VLOOKUP(C1037,'PUBLIC &amp; PRIVATE'!E:I,4,FALSE)</f>
        <v>46239-0000</v>
      </c>
      <c r="F1037" s="2"/>
      <c r="G1037" s="2"/>
      <c r="H1037" s="2"/>
      <c r="I1037" s="4">
        <f t="shared" si="230"/>
        <v>0</v>
      </c>
      <c r="J1037" s="13">
        <f t="shared" si="231"/>
        <v>0</v>
      </c>
      <c r="K1037" s="13">
        <f t="shared" si="232"/>
        <v>0</v>
      </c>
      <c r="L1037" s="2"/>
      <c r="M1037" s="2"/>
      <c r="N1037" s="2"/>
      <c r="O1037" s="4">
        <f t="shared" si="233"/>
        <v>0</v>
      </c>
      <c r="P1037" s="13">
        <f t="shared" si="234"/>
        <v>0</v>
      </c>
      <c r="Q1037" s="13">
        <f t="shared" si="235"/>
        <v>0</v>
      </c>
      <c r="R1037" s="2"/>
      <c r="S1037" s="2">
        <v>306</v>
      </c>
      <c r="T1037" s="2">
        <v>302</v>
      </c>
      <c r="U1037" s="4">
        <f t="shared" si="224"/>
        <v>608</v>
      </c>
      <c r="V1037" s="13">
        <f t="shared" si="225"/>
        <v>60.800000000000004</v>
      </c>
      <c r="W1037" s="13">
        <f t="shared" si="226"/>
        <v>668.8</v>
      </c>
      <c r="X1037" s="2"/>
      <c r="Y1037" s="2"/>
      <c r="Z1037" s="4">
        <f t="shared" si="227"/>
        <v>0</v>
      </c>
      <c r="AA1037" s="13">
        <f t="shared" si="228"/>
        <v>0</v>
      </c>
      <c r="AB1037" s="13">
        <f>Z1037+AA1037</f>
        <v>0</v>
      </c>
      <c r="AC1037" s="2"/>
      <c r="AD1037" s="2"/>
      <c r="AE1037" s="4">
        <f t="shared" si="229"/>
        <v>0</v>
      </c>
      <c r="AF1037" s="15">
        <f>AE1037*0.1</f>
        <v>0</v>
      </c>
      <c r="AG1037" s="22">
        <f>AE1037+AF1037</f>
        <v>0</v>
      </c>
      <c r="AH1037" s="64">
        <f t="shared" si="236"/>
        <v>0</v>
      </c>
      <c r="AJ1037">
        <f t="shared" si="237"/>
        <v>0</v>
      </c>
      <c r="AK1037">
        <f>IF(W1037&gt;0,2,IF(AB1037&gt;0,2,IF(AG1037&gt;0,2,0)))</f>
        <v>2</v>
      </c>
      <c r="AL1037">
        <v>2</v>
      </c>
      <c r="AM1037" s="64">
        <f>IF(W1037&gt;0,VLOOKUP(B1037,EnrollmentEthnicityFreeMealsSch!B:E,4,FALSE),0)/3</f>
        <v>155.33333333333334</v>
      </c>
    </row>
    <row r="1038" spans="1:39" ht="15" customHeight="1">
      <c r="A1038" t="str">
        <f>VLOOKUP(B1038,'PUBLIC &amp; PRIVATE'!D:I,6,FALSE)</f>
        <v>5369</v>
      </c>
      <c r="B1038" s="33" t="s">
        <v>1008</v>
      </c>
      <c r="C1038" s="2" t="str">
        <f>VLOOKUP(B1038,'PUBLIC &amp; PRIVATE'!D:H,2,FALSE)</f>
        <v>10930 E 10th St</v>
      </c>
      <c r="D1038" s="2" t="str">
        <f>VLOOKUP(B1038,'PUBLIC &amp; PRIVATE'!D:H,3,FALSE)</f>
        <v>Indianapolis</v>
      </c>
      <c r="E1038" s="2" t="str">
        <f>VLOOKUP(C1038,'PUBLIC &amp; PRIVATE'!E:I,4,FALSE)</f>
        <v>46229-2699</v>
      </c>
      <c r="F1038" s="2">
        <v>92</v>
      </c>
      <c r="G1038" s="2">
        <v>92</v>
      </c>
      <c r="H1038" s="2">
        <v>78</v>
      </c>
      <c r="I1038" s="4">
        <f t="shared" si="230"/>
        <v>262</v>
      </c>
      <c r="J1038" s="13">
        <f t="shared" si="231"/>
        <v>26.200000000000003</v>
      </c>
      <c r="K1038" s="13">
        <f t="shared" si="232"/>
        <v>288.2</v>
      </c>
      <c r="L1038" s="2">
        <v>101</v>
      </c>
      <c r="M1038" s="2">
        <v>87</v>
      </c>
      <c r="N1038" s="2"/>
      <c r="O1038" s="4">
        <f t="shared" si="233"/>
        <v>188</v>
      </c>
      <c r="P1038" s="13">
        <f t="shared" si="234"/>
        <v>18.8</v>
      </c>
      <c r="Q1038" s="13">
        <f t="shared" si="235"/>
        <v>206.8</v>
      </c>
      <c r="R1038" s="2"/>
      <c r="S1038" s="2"/>
      <c r="T1038" s="2"/>
      <c r="U1038" s="4">
        <f t="shared" si="224"/>
        <v>0</v>
      </c>
      <c r="V1038" s="13">
        <f t="shared" si="225"/>
        <v>0</v>
      </c>
      <c r="W1038" s="13">
        <f t="shared" si="226"/>
        <v>0</v>
      </c>
      <c r="X1038" s="2"/>
      <c r="Y1038" s="2"/>
      <c r="Z1038" s="4">
        <f t="shared" si="227"/>
        <v>0</v>
      </c>
      <c r="AA1038" s="13">
        <f t="shared" si="228"/>
        <v>0</v>
      </c>
      <c r="AB1038" s="13">
        <f>Z1038+AA1038</f>
        <v>0</v>
      </c>
      <c r="AC1038" s="2"/>
      <c r="AD1038" s="2"/>
      <c r="AE1038" s="4">
        <f t="shared" si="229"/>
        <v>0</v>
      </c>
      <c r="AF1038" s="15">
        <f>AE1038*0.1</f>
        <v>0</v>
      </c>
      <c r="AG1038" s="22">
        <f>AE1038+AF1038</f>
        <v>0</v>
      </c>
      <c r="AH1038" s="64">
        <f t="shared" si="236"/>
        <v>0</v>
      </c>
      <c r="AJ1038">
        <f t="shared" si="237"/>
        <v>0</v>
      </c>
      <c r="AK1038">
        <f>IF(W1038&gt;0,2,IF(AB1038&gt;0,2,IF(AG1038&gt;0,2,0)))</f>
        <v>0</v>
      </c>
      <c r="AL1038">
        <v>2</v>
      </c>
      <c r="AM1038" s="64">
        <f>IF(W1038&gt;0,VLOOKUP(B1038,EnrollmentEthnicityFreeMealsSch!B:E,4,FALSE),0)/3</f>
        <v>0</v>
      </c>
    </row>
    <row r="1039" spans="1:39" ht="15" customHeight="1">
      <c r="A1039" t="str">
        <f>VLOOKUP(B1039,'PUBLIC &amp; PRIVATE'!D:I,6,FALSE)</f>
        <v>1777</v>
      </c>
      <c r="B1039" s="33" t="s">
        <v>360</v>
      </c>
      <c r="C1039" s="2" t="str">
        <f>VLOOKUP(B1039,'PUBLIC &amp; PRIVATE'!D:H,2,FALSE)</f>
        <v>501 W Lusher Ave</v>
      </c>
      <c r="D1039" s="2" t="str">
        <f>VLOOKUP(B1039,'PUBLIC &amp; PRIVATE'!D:H,3,FALSE)</f>
        <v>Elkhart</v>
      </c>
      <c r="E1039" s="2" t="str">
        <f>VLOOKUP(C1039,'PUBLIC &amp; PRIVATE'!E:I,4,FALSE)</f>
        <v>46517-1822</v>
      </c>
      <c r="F1039" s="2">
        <v>75</v>
      </c>
      <c r="G1039" s="2">
        <v>84</v>
      </c>
      <c r="H1039" s="2">
        <v>83</v>
      </c>
      <c r="I1039" s="4">
        <f t="shared" si="230"/>
        <v>242</v>
      </c>
      <c r="J1039" s="13">
        <f t="shared" si="231"/>
        <v>24.200000000000003</v>
      </c>
      <c r="K1039" s="13">
        <f t="shared" si="232"/>
        <v>266.2</v>
      </c>
      <c r="L1039" s="2">
        <v>84</v>
      </c>
      <c r="M1039" s="2">
        <v>78</v>
      </c>
      <c r="N1039" s="2"/>
      <c r="O1039" s="4">
        <f t="shared" si="233"/>
        <v>162</v>
      </c>
      <c r="P1039" s="13">
        <f t="shared" si="234"/>
        <v>16.2</v>
      </c>
      <c r="Q1039" s="13">
        <f t="shared" si="235"/>
        <v>178.2</v>
      </c>
      <c r="R1039" s="2"/>
      <c r="S1039" s="2"/>
      <c r="T1039" s="2"/>
      <c r="U1039" s="4">
        <f t="shared" si="224"/>
        <v>0</v>
      </c>
      <c r="V1039" s="13">
        <f t="shared" si="225"/>
        <v>0</v>
      </c>
      <c r="W1039" s="13">
        <f t="shared" si="226"/>
        <v>0</v>
      </c>
      <c r="X1039" s="2"/>
      <c r="Y1039" s="2"/>
      <c r="Z1039" s="4">
        <f t="shared" si="227"/>
        <v>0</v>
      </c>
      <c r="AA1039" s="13">
        <f t="shared" si="228"/>
        <v>0</v>
      </c>
      <c r="AB1039" s="13">
        <f>Z1039+AA1039</f>
        <v>0</v>
      </c>
      <c r="AC1039" s="2"/>
      <c r="AD1039" s="2"/>
      <c r="AE1039" s="4">
        <f t="shared" si="229"/>
        <v>0</v>
      </c>
      <c r="AF1039" s="15">
        <f>AE1039*0.1</f>
        <v>0</v>
      </c>
      <c r="AG1039" s="22">
        <f>AE1039+AF1039</f>
        <v>0</v>
      </c>
      <c r="AH1039" s="64">
        <f t="shared" si="236"/>
        <v>0</v>
      </c>
      <c r="AJ1039">
        <f t="shared" si="237"/>
        <v>0</v>
      </c>
      <c r="AK1039">
        <f>IF(W1039&gt;0,2,IF(AB1039&gt;0,2,IF(AG1039&gt;0,2,0)))</f>
        <v>0</v>
      </c>
      <c r="AL1039">
        <v>2</v>
      </c>
      <c r="AM1039" s="64">
        <f>IF(W1039&gt;0,VLOOKUP(B1039,EnrollmentEthnicityFreeMealsSch!B:E,4,FALSE),0)/3</f>
        <v>0</v>
      </c>
    </row>
    <row r="1040" spans="1:39" ht="15" customHeight="1">
      <c r="A1040" t="str">
        <f>VLOOKUP(B1040,'PUBLIC &amp; PRIVATE'!D:I,6,FALSE)</f>
        <v>3422</v>
      </c>
      <c r="B1040" s="33" t="s">
        <v>693</v>
      </c>
      <c r="C1040" s="2" t="str">
        <f>VLOOKUP(B1040,'PUBLIC &amp; PRIVATE'!D:H,2,FALSE)</f>
        <v>2111 Sheek Rd</v>
      </c>
      <c r="D1040" s="2" t="str">
        <f>VLOOKUP(B1040,'PUBLIC &amp; PRIVATE'!D:H,3,FALSE)</f>
        <v>Greenwood</v>
      </c>
      <c r="E1040" s="2" t="str">
        <f>VLOOKUP(C1040,'PUBLIC &amp; PRIVATE'!E:I,4,FALSE)</f>
        <v>46143-0000</v>
      </c>
      <c r="F1040" s="2">
        <v>78</v>
      </c>
      <c r="G1040" s="2">
        <v>94</v>
      </c>
      <c r="H1040" s="2">
        <v>80</v>
      </c>
      <c r="I1040" s="4">
        <f t="shared" si="230"/>
        <v>252</v>
      </c>
      <c r="J1040" s="13">
        <f t="shared" si="231"/>
        <v>25.200000000000003</v>
      </c>
      <c r="K1040" s="13">
        <f t="shared" si="232"/>
        <v>277.2</v>
      </c>
      <c r="L1040" s="2">
        <v>104</v>
      </c>
      <c r="M1040" s="2">
        <v>92</v>
      </c>
      <c r="N1040" s="2"/>
      <c r="O1040" s="4">
        <f t="shared" si="233"/>
        <v>196</v>
      </c>
      <c r="P1040" s="13">
        <f t="shared" si="234"/>
        <v>19.600000000000001</v>
      </c>
      <c r="Q1040" s="13">
        <f t="shared" si="235"/>
        <v>215.6</v>
      </c>
      <c r="R1040" s="2"/>
      <c r="S1040" s="2"/>
      <c r="T1040" s="2"/>
      <c r="U1040" s="4">
        <f t="shared" si="224"/>
        <v>0</v>
      </c>
      <c r="V1040" s="13">
        <f t="shared" si="225"/>
        <v>0</v>
      </c>
      <c r="W1040" s="13">
        <f t="shared" si="226"/>
        <v>0</v>
      </c>
      <c r="X1040" s="2"/>
      <c r="Y1040" s="2"/>
      <c r="Z1040" s="4">
        <f t="shared" si="227"/>
        <v>0</v>
      </c>
      <c r="AA1040" s="13">
        <f t="shared" si="228"/>
        <v>0</v>
      </c>
      <c r="AB1040" s="13">
        <f>Z1040+AA1040</f>
        <v>0</v>
      </c>
      <c r="AC1040" s="2"/>
      <c r="AD1040" s="2"/>
      <c r="AE1040" s="4">
        <f t="shared" si="229"/>
        <v>0</v>
      </c>
      <c r="AF1040" s="15">
        <f>AE1040*0.1</f>
        <v>0</v>
      </c>
      <c r="AG1040" s="22">
        <f>AE1040+AF1040</f>
        <v>0</v>
      </c>
      <c r="AH1040" s="64">
        <f t="shared" si="236"/>
        <v>0</v>
      </c>
      <c r="AJ1040">
        <f t="shared" si="237"/>
        <v>0</v>
      </c>
      <c r="AK1040">
        <f>IF(W1040&gt;0,2,IF(AB1040&gt;0,2,IF(AG1040&gt;0,2,0)))</f>
        <v>0</v>
      </c>
      <c r="AL1040">
        <v>2</v>
      </c>
      <c r="AM1040" s="64">
        <f>IF(W1040&gt;0,VLOOKUP(B1040,EnrollmentEthnicityFreeMealsSch!B:E,4,FALSE),0)/3</f>
        <v>0</v>
      </c>
    </row>
    <row r="1041" spans="1:39" ht="15" customHeight="1">
      <c r="A1041" t="str">
        <f>VLOOKUP(B1041,'PUBLIC &amp; PRIVATE'!D:I,6,FALSE)</f>
        <v>5375</v>
      </c>
      <c r="B1041" s="33" t="s">
        <v>1009</v>
      </c>
      <c r="C1041" s="2" t="str">
        <f>VLOOKUP(B1041,'PUBLIC &amp; PRIVATE'!D:H,2,FALSE)</f>
        <v>9601 E 21st St</v>
      </c>
      <c r="D1041" s="2" t="str">
        <f>VLOOKUP(B1041,'PUBLIC &amp; PRIVATE'!D:H,3,FALSE)</f>
        <v>Indianapolis</v>
      </c>
      <c r="E1041" s="2" t="str">
        <f>VLOOKUP(C1041,'PUBLIC &amp; PRIVATE'!E:I,4,FALSE)</f>
        <v>46229-1706</v>
      </c>
      <c r="F1041" s="2">
        <v>100</v>
      </c>
      <c r="G1041" s="2">
        <v>87</v>
      </c>
      <c r="H1041" s="2">
        <v>105</v>
      </c>
      <c r="I1041" s="4">
        <f t="shared" si="230"/>
        <v>292</v>
      </c>
      <c r="J1041" s="13">
        <f t="shared" si="231"/>
        <v>29.200000000000003</v>
      </c>
      <c r="K1041" s="13">
        <f t="shared" si="232"/>
        <v>321.2</v>
      </c>
      <c r="L1041" s="2">
        <v>122</v>
      </c>
      <c r="M1041" s="2">
        <v>146</v>
      </c>
      <c r="N1041" s="2"/>
      <c r="O1041" s="4">
        <f t="shared" si="233"/>
        <v>268</v>
      </c>
      <c r="P1041" s="13">
        <f t="shared" si="234"/>
        <v>26.8</v>
      </c>
      <c r="Q1041" s="13">
        <f t="shared" si="235"/>
        <v>294.8</v>
      </c>
      <c r="R1041" s="2"/>
      <c r="S1041" s="2"/>
      <c r="T1041" s="2"/>
      <c r="U1041" s="4">
        <f t="shared" si="224"/>
        <v>0</v>
      </c>
      <c r="V1041" s="13">
        <f t="shared" si="225"/>
        <v>0</v>
      </c>
      <c r="W1041" s="13">
        <f t="shared" si="226"/>
        <v>0</v>
      </c>
      <c r="X1041" s="2"/>
      <c r="Y1041" s="2"/>
      <c r="Z1041" s="4">
        <f t="shared" si="227"/>
        <v>0</v>
      </c>
      <c r="AA1041" s="13">
        <f t="shared" si="228"/>
        <v>0</v>
      </c>
      <c r="AB1041" s="13">
        <f>Z1041+AA1041</f>
        <v>0</v>
      </c>
      <c r="AC1041" s="2"/>
      <c r="AD1041" s="2"/>
      <c r="AE1041" s="4">
        <f t="shared" si="229"/>
        <v>0</v>
      </c>
      <c r="AF1041" s="15">
        <f>AE1041*0.1</f>
        <v>0</v>
      </c>
      <c r="AG1041" s="22">
        <f>AE1041+AF1041</f>
        <v>0</v>
      </c>
      <c r="AH1041" s="64">
        <f t="shared" si="236"/>
        <v>0</v>
      </c>
      <c r="AJ1041">
        <f t="shared" si="237"/>
        <v>0</v>
      </c>
      <c r="AK1041">
        <f>IF(W1041&gt;0,2,IF(AB1041&gt;0,2,IF(AG1041&gt;0,2,0)))</f>
        <v>0</v>
      </c>
      <c r="AL1041">
        <v>2</v>
      </c>
      <c r="AM1041" s="64">
        <f>IF(W1041&gt;0,VLOOKUP(B1041,EnrollmentEthnicityFreeMealsSch!B:E,4,FALSE),0)/3</f>
        <v>0</v>
      </c>
    </row>
    <row r="1042" spans="1:39" ht="15" customHeight="1">
      <c r="A1042" t="str">
        <f>VLOOKUP(B1042,'PUBLIC &amp; PRIVATE'!D:I,6,FALSE)</f>
        <v>5377</v>
      </c>
      <c r="B1042" s="33" t="s">
        <v>1010</v>
      </c>
      <c r="C1042" s="2" t="str">
        <f>VLOOKUP(B1042,'PUBLIC &amp; PRIVATE'!D:H,2,FALSE)</f>
        <v>2150 Hunter Rd</v>
      </c>
      <c r="D1042" s="2" t="str">
        <f>VLOOKUP(B1042,'PUBLIC &amp; PRIVATE'!D:H,3,FALSE)</f>
        <v>Indianapolis</v>
      </c>
      <c r="E1042" s="2" t="str">
        <f>VLOOKUP(C1042,'PUBLIC &amp; PRIVATE'!E:I,4,FALSE)</f>
        <v>46239-9598</v>
      </c>
      <c r="F1042" s="2">
        <v>99</v>
      </c>
      <c r="G1042" s="2">
        <v>102</v>
      </c>
      <c r="H1042" s="2">
        <v>103</v>
      </c>
      <c r="I1042" s="4">
        <f t="shared" si="230"/>
        <v>304</v>
      </c>
      <c r="J1042" s="13">
        <f t="shared" si="231"/>
        <v>30.400000000000002</v>
      </c>
      <c r="K1042" s="13">
        <f t="shared" si="232"/>
        <v>334.4</v>
      </c>
      <c r="L1042" s="2">
        <v>126</v>
      </c>
      <c r="M1042" s="2">
        <v>110</v>
      </c>
      <c r="N1042" s="2"/>
      <c r="O1042" s="4">
        <f t="shared" si="233"/>
        <v>236</v>
      </c>
      <c r="P1042" s="13">
        <f t="shared" si="234"/>
        <v>23.6</v>
      </c>
      <c r="Q1042" s="13">
        <f t="shared" si="235"/>
        <v>259.60000000000002</v>
      </c>
      <c r="R1042" s="2"/>
      <c r="S1042" s="2"/>
      <c r="T1042" s="2"/>
      <c r="U1042" s="4">
        <f t="shared" si="224"/>
        <v>0</v>
      </c>
      <c r="V1042" s="13">
        <f t="shared" si="225"/>
        <v>0</v>
      </c>
      <c r="W1042" s="13">
        <f t="shared" si="226"/>
        <v>0</v>
      </c>
      <c r="X1042" s="2"/>
      <c r="Y1042" s="2"/>
      <c r="Z1042" s="4">
        <f t="shared" si="227"/>
        <v>0</v>
      </c>
      <c r="AA1042" s="13">
        <f t="shared" si="228"/>
        <v>0</v>
      </c>
      <c r="AB1042" s="13">
        <f>Z1042+AA1042</f>
        <v>0</v>
      </c>
      <c r="AC1042" s="2"/>
      <c r="AD1042" s="2"/>
      <c r="AE1042" s="4">
        <f t="shared" si="229"/>
        <v>0</v>
      </c>
      <c r="AF1042" s="15">
        <f>AE1042*0.1</f>
        <v>0</v>
      </c>
      <c r="AG1042" s="22">
        <f>AE1042+AF1042</f>
        <v>0</v>
      </c>
      <c r="AH1042" s="64">
        <f t="shared" si="236"/>
        <v>0</v>
      </c>
      <c r="AJ1042">
        <f t="shared" si="237"/>
        <v>0</v>
      </c>
      <c r="AK1042">
        <f>IF(W1042&gt;0,2,IF(AB1042&gt;0,2,IF(AG1042&gt;0,2,0)))</f>
        <v>0</v>
      </c>
      <c r="AL1042">
        <v>2</v>
      </c>
      <c r="AM1042" s="64">
        <f>IF(W1042&gt;0,VLOOKUP(B1042,EnrollmentEthnicityFreeMealsSch!B:E,4,FALSE),0)/3</f>
        <v>0</v>
      </c>
    </row>
    <row r="1043" spans="1:39" ht="15" customHeight="1">
      <c r="A1043" t="str">
        <f>VLOOKUP(B1043,'PUBLIC &amp; PRIVATE'!D:I,6,FALSE)</f>
        <v>5386</v>
      </c>
      <c r="B1043" s="33" t="s">
        <v>1011</v>
      </c>
      <c r="C1043" s="2" t="str">
        <f>VLOOKUP(B1043,'PUBLIC &amp; PRIVATE'!D:H,2,FALSE)</f>
        <v>1800 N Franklin Rd</v>
      </c>
      <c r="D1043" s="2" t="str">
        <f>VLOOKUP(B1043,'PUBLIC &amp; PRIVATE'!D:H,3,FALSE)</f>
        <v>Indianapolis</v>
      </c>
      <c r="E1043" s="2" t="str">
        <f>VLOOKUP(C1043,'PUBLIC &amp; PRIVATE'!E:I,4,FALSE)</f>
        <v>46219-2822</v>
      </c>
      <c r="F1043" s="2">
        <v>106</v>
      </c>
      <c r="G1043" s="2">
        <v>118</v>
      </c>
      <c r="H1043" s="2">
        <v>108</v>
      </c>
      <c r="I1043" s="4">
        <f t="shared" si="230"/>
        <v>332</v>
      </c>
      <c r="J1043" s="13">
        <f t="shared" si="231"/>
        <v>33.200000000000003</v>
      </c>
      <c r="K1043" s="13">
        <f t="shared" si="232"/>
        <v>365.2</v>
      </c>
      <c r="L1043" s="2">
        <v>111</v>
      </c>
      <c r="M1043" s="2">
        <v>102</v>
      </c>
      <c r="N1043" s="2"/>
      <c r="O1043" s="4">
        <f t="shared" si="233"/>
        <v>213</v>
      </c>
      <c r="P1043" s="13">
        <f t="shared" si="234"/>
        <v>21.3</v>
      </c>
      <c r="Q1043" s="13">
        <f t="shared" si="235"/>
        <v>234.3</v>
      </c>
      <c r="R1043" s="2"/>
      <c r="S1043" s="2"/>
      <c r="T1043" s="2"/>
      <c r="U1043" s="4">
        <f t="shared" si="224"/>
        <v>0</v>
      </c>
      <c r="V1043" s="13">
        <f t="shared" si="225"/>
        <v>0</v>
      </c>
      <c r="W1043" s="13">
        <f t="shared" si="226"/>
        <v>0</v>
      </c>
      <c r="X1043" s="2"/>
      <c r="Y1043" s="2"/>
      <c r="Z1043" s="4">
        <f t="shared" si="227"/>
        <v>0</v>
      </c>
      <c r="AA1043" s="13">
        <f t="shared" si="228"/>
        <v>0</v>
      </c>
      <c r="AB1043" s="13">
        <f>Z1043+AA1043</f>
        <v>0</v>
      </c>
      <c r="AC1043" s="2"/>
      <c r="AD1043" s="2"/>
      <c r="AE1043" s="4">
        <f t="shared" si="229"/>
        <v>0</v>
      </c>
      <c r="AF1043" s="15">
        <f>AE1043*0.1</f>
        <v>0</v>
      </c>
      <c r="AG1043" s="22">
        <f>AE1043+AF1043</f>
        <v>0</v>
      </c>
      <c r="AH1043" s="64">
        <f t="shared" si="236"/>
        <v>0</v>
      </c>
      <c r="AJ1043">
        <f t="shared" si="237"/>
        <v>0</v>
      </c>
      <c r="AK1043">
        <f>IF(W1043&gt;0,2,IF(AB1043&gt;0,2,IF(AG1043&gt;0,2,0)))</f>
        <v>0</v>
      </c>
      <c r="AL1043">
        <v>2</v>
      </c>
      <c r="AM1043" s="64">
        <f>IF(W1043&gt;0,VLOOKUP(B1043,EnrollmentEthnicityFreeMealsSch!B:E,4,FALSE),0)/3</f>
        <v>0</v>
      </c>
    </row>
    <row r="1044" spans="1:39" ht="15" customHeight="1">
      <c r="A1044" t="str">
        <f>VLOOKUP(B1044,'PUBLIC &amp; PRIVATE'!D:I,6,FALSE)</f>
        <v>5389</v>
      </c>
      <c r="B1044" s="33" t="s">
        <v>1012</v>
      </c>
      <c r="C1044" s="2" t="str">
        <f>VLOOKUP(B1044,'PUBLIC &amp; PRIVATE'!D:H,2,FALSE)</f>
        <v>11149 Stonybrook Dr</v>
      </c>
      <c r="D1044" s="2" t="str">
        <f>VLOOKUP(B1044,'PUBLIC &amp; PRIVATE'!D:H,3,FALSE)</f>
        <v>Indianapolis</v>
      </c>
      <c r="E1044" s="2" t="str">
        <f>VLOOKUP(C1044,'PUBLIC &amp; PRIVATE'!E:I,4,FALSE)</f>
        <v>46229-1578</v>
      </c>
      <c r="F1044" s="2">
        <v>86</v>
      </c>
      <c r="G1044" s="2">
        <v>90</v>
      </c>
      <c r="H1044" s="2">
        <v>117</v>
      </c>
      <c r="I1044" s="4">
        <f t="shared" si="230"/>
        <v>293</v>
      </c>
      <c r="J1044" s="13">
        <f t="shared" si="231"/>
        <v>29.3</v>
      </c>
      <c r="K1044" s="13">
        <f t="shared" si="232"/>
        <v>322.3</v>
      </c>
      <c r="L1044" s="2">
        <v>102</v>
      </c>
      <c r="M1044" s="2">
        <v>108</v>
      </c>
      <c r="N1044" s="2"/>
      <c r="O1044" s="4">
        <f t="shared" si="233"/>
        <v>210</v>
      </c>
      <c r="P1044" s="13">
        <f t="shared" si="234"/>
        <v>21</v>
      </c>
      <c r="Q1044" s="13">
        <f t="shared" si="235"/>
        <v>231</v>
      </c>
      <c r="R1044" s="2"/>
      <c r="S1044" s="2"/>
      <c r="T1044" s="2"/>
      <c r="U1044" s="4">
        <f t="shared" si="224"/>
        <v>0</v>
      </c>
      <c r="V1044" s="13">
        <f t="shared" si="225"/>
        <v>0</v>
      </c>
      <c r="W1044" s="13">
        <f t="shared" si="226"/>
        <v>0</v>
      </c>
      <c r="X1044" s="2"/>
      <c r="Y1044" s="2"/>
      <c r="Z1044" s="4">
        <f t="shared" si="227"/>
        <v>0</v>
      </c>
      <c r="AA1044" s="13">
        <f t="shared" si="228"/>
        <v>0</v>
      </c>
      <c r="AB1044" s="13">
        <f>Z1044+AA1044</f>
        <v>0</v>
      </c>
      <c r="AC1044" s="2"/>
      <c r="AD1044" s="2"/>
      <c r="AE1044" s="4">
        <f t="shared" si="229"/>
        <v>0</v>
      </c>
      <c r="AF1044" s="15">
        <f>AE1044*0.1</f>
        <v>0</v>
      </c>
      <c r="AG1044" s="22">
        <f>AE1044+AF1044</f>
        <v>0</v>
      </c>
      <c r="AH1044" s="64">
        <f t="shared" si="236"/>
        <v>0</v>
      </c>
      <c r="AJ1044">
        <f t="shared" si="237"/>
        <v>0</v>
      </c>
      <c r="AK1044">
        <f>IF(W1044&gt;0,2,IF(AB1044&gt;0,2,IF(AG1044&gt;0,2,0)))</f>
        <v>0</v>
      </c>
      <c r="AL1044">
        <v>2</v>
      </c>
      <c r="AM1044" s="64">
        <f>IF(W1044&gt;0,VLOOKUP(B1044,EnrollmentEthnicityFreeMealsSch!B:E,4,FALSE),0)/3</f>
        <v>0</v>
      </c>
    </row>
    <row r="1045" spans="1:39" ht="15" customHeight="1">
      <c r="A1045" t="str">
        <f>VLOOKUP(B1045,'PUBLIC &amp; PRIVATE'!D:I,6,FALSE)</f>
        <v>5391</v>
      </c>
      <c r="B1045" s="33" t="s">
        <v>1013</v>
      </c>
      <c r="C1045" s="2" t="str">
        <f>VLOOKUP(B1045,'PUBLIC &amp; PRIVATE'!D:H,2,FALSE)</f>
        <v>1550 N Cumberland Rd</v>
      </c>
      <c r="D1045" s="2" t="str">
        <f>VLOOKUP(B1045,'PUBLIC &amp; PRIVATE'!D:H,3,FALSE)</f>
        <v>Indianapolis</v>
      </c>
      <c r="E1045" s="2" t="str">
        <f>VLOOKUP(C1045,'PUBLIC &amp; PRIVATE'!E:I,4,FALSE)</f>
        <v>46229-0000</v>
      </c>
      <c r="F1045" s="2">
        <v>93</v>
      </c>
      <c r="G1045" s="2">
        <v>98</v>
      </c>
      <c r="H1045" s="2">
        <v>131</v>
      </c>
      <c r="I1045" s="4">
        <f t="shared" si="230"/>
        <v>322</v>
      </c>
      <c r="J1045" s="13">
        <f t="shared" si="231"/>
        <v>32.200000000000003</v>
      </c>
      <c r="K1045" s="13">
        <f t="shared" si="232"/>
        <v>354.2</v>
      </c>
      <c r="L1045" s="2">
        <v>129</v>
      </c>
      <c r="M1045" s="2">
        <v>115</v>
      </c>
      <c r="N1045" s="2"/>
      <c r="O1045" s="4">
        <f t="shared" si="233"/>
        <v>244</v>
      </c>
      <c r="P1045" s="13">
        <f t="shared" si="234"/>
        <v>24.400000000000002</v>
      </c>
      <c r="Q1045" s="13">
        <f t="shared" si="235"/>
        <v>268.39999999999998</v>
      </c>
      <c r="R1045" s="2"/>
      <c r="S1045" s="2"/>
      <c r="T1045" s="2"/>
      <c r="U1045" s="4">
        <f t="shared" si="224"/>
        <v>0</v>
      </c>
      <c r="V1045" s="13">
        <f t="shared" si="225"/>
        <v>0</v>
      </c>
      <c r="W1045" s="13">
        <f t="shared" si="226"/>
        <v>0</v>
      </c>
      <c r="X1045" s="2"/>
      <c r="Y1045" s="2"/>
      <c r="Z1045" s="4">
        <f t="shared" si="227"/>
        <v>0</v>
      </c>
      <c r="AA1045" s="13">
        <f t="shared" si="228"/>
        <v>0</v>
      </c>
      <c r="AB1045" s="13">
        <f>Z1045+AA1045</f>
        <v>0</v>
      </c>
      <c r="AC1045" s="2"/>
      <c r="AD1045" s="2"/>
      <c r="AE1045" s="4">
        <f t="shared" si="229"/>
        <v>0</v>
      </c>
      <c r="AF1045" s="15">
        <f>AE1045*0.1</f>
        <v>0</v>
      </c>
      <c r="AG1045" s="22">
        <f>AE1045+AF1045</f>
        <v>0</v>
      </c>
      <c r="AH1045" s="64">
        <f t="shared" si="236"/>
        <v>0</v>
      </c>
      <c r="AJ1045">
        <f t="shared" si="237"/>
        <v>0</v>
      </c>
      <c r="AK1045">
        <f>IF(W1045&gt;0,2,IF(AB1045&gt;0,2,IF(AG1045&gt;0,2,0)))</f>
        <v>0</v>
      </c>
      <c r="AL1045">
        <v>2</v>
      </c>
      <c r="AM1045" s="64">
        <f>IF(W1045&gt;0,VLOOKUP(B1045,EnrollmentEthnicityFreeMealsSch!B:E,4,FALSE),0)/3</f>
        <v>0</v>
      </c>
    </row>
    <row r="1046" spans="1:39" ht="15" customHeight="1">
      <c r="A1046" t="str">
        <f>VLOOKUP(B1046,'PUBLIC &amp; PRIVATE'!D:I,6,FALSE)</f>
        <v>5395</v>
      </c>
      <c r="B1046" s="33" t="s">
        <v>1014</v>
      </c>
      <c r="C1046" s="2" t="str">
        <f>VLOOKUP(B1046,'PUBLIC &amp; PRIVATE'!D:H,2,FALSE)</f>
        <v>1401 N Mitthoeffer</v>
      </c>
      <c r="D1046" s="2" t="str">
        <f>VLOOKUP(B1046,'PUBLIC &amp; PRIVATE'!D:H,3,FALSE)</f>
        <v>Indianapolis</v>
      </c>
      <c r="E1046" s="2" t="str">
        <f>VLOOKUP(C1046,'PUBLIC &amp; PRIVATE'!E:I,4,FALSE)</f>
        <v>46229-0000</v>
      </c>
      <c r="F1046" s="2"/>
      <c r="G1046" s="2"/>
      <c r="H1046" s="2"/>
      <c r="I1046" s="4">
        <f t="shared" si="230"/>
        <v>0</v>
      </c>
      <c r="J1046" s="13">
        <f t="shared" si="231"/>
        <v>0</v>
      </c>
      <c r="K1046" s="13">
        <f t="shared" si="232"/>
        <v>0</v>
      </c>
      <c r="L1046" s="2"/>
      <c r="M1046" s="2"/>
      <c r="N1046" s="2"/>
      <c r="O1046" s="4">
        <f t="shared" si="233"/>
        <v>0</v>
      </c>
      <c r="P1046" s="13">
        <f t="shared" si="234"/>
        <v>0</v>
      </c>
      <c r="Q1046" s="13">
        <f t="shared" si="235"/>
        <v>0</v>
      </c>
      <c r="R1046" s="2"/>
      <c r="S1046" s="2"/>
      <c r="T1046" s="2"/>
      <c r="U1046" s="4">
        <f t="shared" si="224"/>
        <v>0</v>
      </c>
      <c r="V1046" s="13">
        <f t="shared" si="225"/>
        <v>0</v>
      </c>
      <c r="W1046" s="13">
        <f t="shared" si="226"/>
        <v>0</v>
      </c>
      <c r="X1046" s="2"/>
      <c r="Y1046" s="2"/>
      <c r="Z1046" s="4">
        <f t="shared" si="227"/>
        <v>0</v>
      </c>
      <c r="AA1046" s="13">
        <f t="shared" si="228"/>
        <v>0</v>
      </c>
      <c r="AB1046" s="13">
        <f>Z1046+AA1046</f>
        <v>0</v>
      </c>
      <c r="AC1046" s="2"/>
      <c r="AD1046" s="2"/>
      <c r="AE1046" s="4">
        <f t="shared" si="229"/>
        <v>0</v>
      </c>
      <c r="AF1046" s="15">
        <f>AE1046*0.1</f>
        <v>0</v>
      </c>
      <c r="AG1046" s="22">
        <f>AE1046+AF1046</f>
        <v>0</v>
      </c>
      <c r="AH1046" s="64">
        <f t="shared" si="236"/>
        <v>0</v>
      </c>
      <c r="AJ1046">
        <f t="shared" si="237"/>
        <v>0</v>
      </c>
      <c r="AK1046">
        <f>IF(W1046&gt;0,2,IF(AB1046&gt;0,2,IF(AG1046&gt;0,2,0)))</f>
        <v>0</v>
      </c>
      <c r="AL1046">
        <v>2</v>
      </c>
      <c r="AM1046" s="64">
        <f>IF(W1046&gt;0,VLOOKUP(B1046,EnrollmentEthnicityFreeMealsSch!B:E,4,FALSE),0)/3</f>
        <v>0</v>
      </c>
    </row>
    <row r="1047" spans="1:39" ht="15" customHeight="1">
      <c r="A1047" t="str">
        <f>VLOOKUP(B1047,'PUBLIC &amp; PRIVATE'!D:I,6,FALSE)</f>
        <v>5397</v>
      </c>
      <c r="B1047" s="33" t="s">
        <v>1015</v>
      </c>
      <c r="C1047" s="2" t="str">
        <f>VLOOKUP(B1047,'PUBLIC &amp; PRIVATE'!D:H,2,FALSE)</f>
        <v>8425 E Raymond</v>
      </c>
      <c r="D1047" s="2" t="str">
        <f>VLOOKUP(B1047,'PUBLIC &amp; PRIVATE'!D:H,3,FALSE)</f>
        <v>Indianapolis</v>
      </c>
      <c r="E1047" s="2" t="str">
        <f>VLOOKUP(C1047,'PUBLIC &amp; PRIVATE'!E:I,4,FALSE)</f>
        <v>46239-0000</v>
      </c>
      <c r="F1047" s="2">
        <v>98</v>
      </c>
      <c r="G1047" s="2">
        <v>95</v>
      </c>
      <c r="H1047" s="2">
        <v>90</v>
      </c>
      <c r="I1047" s="4">
        <f t="shared" si="230"/>
        <v>283</v>
      </c>
      <c r="J1047" s="13">
        <f t="shared" si="231"/>
        <v>28.3</v>
      </c>
      <c r="K1047" s="13">
        <f t="shared" si="232"/>
        <v>311.3</v>
      </c>
      <c r="L1047" s="2">
        <v>109</v>
      </c>
      <c r="M1047" s="2">
        <v>105</v>
      </c>
      <c r="N1047" s="2"/>
      <c r="O1047" s="4">
        <f t="shared" si="233"/>
        <v>214</v>
      </c>
      <c r="P1047" s="13">
        <f t="shared" si="234"/>
        <v>21.400000000000002</v>
      </c>
      <c r="Q1047" s="13">
        <f t="shared" si="235"/>
        <v>235.4</v>
      </c>
      <c r="R1047" s="2"/>
      <c r="S1047" s="2"/>
      <c r="T1047" s="2"/>
      <c r="U1047" s="4">
        <f t="shared" si="224"/>
        <v>0</v>
      </c>
      <c r="V1047" s="13">
        <f t="shared" si="225"/>
        <v>0</v>
      </c>
      <c r="W1047" s="13">
        <f t="shared" si="226"/>
        <v>0</v>
      </c>
      <c r="X1047" s="2"/>
      <c r="Y1047" s="2"/>
      <c r="Z1047" s="4">
        <f t="shared" si="227"/>
        <v>0</v>
      </c>
      <c r="AA1047" s="13">
        <f t="shared" si="228"/>
        <v>0</v>
      </c>
      <c r="AB1047" s="13">
        <f>Z1047+AA1047</f>
        <v>0</v>
      </c>
      <c r="AC1047" s="2"/>
      <c r="AD1047" s="2"/>
      <c r="AE1047" s="4">
        <f t="shared" si="229"/>
        <v>0</v>
      </c>
      <c r="AF1047" s="15">
        <f>AE1047*0.1</f>
        <v>0</v>
      </c>
      <c r="AG1047" s="22">
        <f>AE1047+AF1047</f>
        <v>0</v>
      </c>
      <c r="AH1047" s="64">
        <f t="shared" si="236"/>
        <v>0</v>
      </c>
      <c r="AJ1047">
        <f t="shared" si="237"/>
        <v>0</v>
      </c>
      <c r="AK1047">
        <f>IF(W1047&gt;0,2,IF(AB1047&gt;0,2,IF(AG1047&gt;0,2,0)))</f>
        <v>0</v>
      </c>
      <c r="AL1047">
        <v>2</v>
      </c>
      <c r="AM1047" s="64">
        <f>IF(W1047&gt;0,VLOOKUP(B1047,EnrollmentEthnicityFreeMealsSch!B:E,4,FALSE),0)/3</f>
        <v>0</v>
      </c>
    </row>
    <row r="1048" spans="1:39" ht="15" customHeight="1">
      <c r="A1048" t="str">
        <f>VLOOKUP(B1048,'PUBLIC &amp; PRIVATE'!D:I,6,FALSE)</f>
        <v>5399</v>
      </c>
      <c r="B1048" s="33" t="s">
        <v>1016</v>
      </c>
      <c r="C1048" s="2" t="str">
        <f>VLOOKUP(B1048,'PUBLIC &amp; PRIVATE'!D:H,2,FALSE)</f>
        <v>10925 E Prospect St</v>
      </c>
      <c r="D1048" s="2" t="str">
        <f>VLOOKUP(B1048,'PUBLIC &amp; PRIVATE'!D:H,3,FALSE)</f>
        <v>Indianapolis</v>
      </c>
      <c r="E1048" s="2" t="str">
        <f>VLOOKUP(C1048,'PUBLIC &amp; PRIVATE'!E:I,4,FALSE)</f>
        <v>46239-0000</v>
      </c>
      <c r="F1048" s="2"/>
      <c r="G1048" s="2"/>
      <c r="H1048" s="2"/>
      <c r="I1048" s="4">
        <f t="shared" si="230"/>
        <v>0</v>
      </c>
      <c r="J1048" s="13">
        <f t="shared" si="231"/>
        <v>0</v>
      </c>
      <c r="K1048" s="13">
        <f t="shared" si="232"/>
        <v>0</v>
      </c>
      <c r="L1048" s="2"/>
      <c r="M1048" s="2"/>
      <c r="N1048" s="2">
        <v>282</v>
      </c>
      <c r="O1048" s="4">
        <f t="shared" si="233"/>
        <v>282</v>
      </c>
      <c r="P1048" s="13">
        <f t="shared" si="234"/>
        <v>28.200000000000003</v>
      </c>
      <c r="Q1048" s="13">
        <f t="shared" si="235"/>
        <v>310.2</v>
      </c>
      <c r="R1048" s="2">
        <v>308</v>
      </c>
      <c r="S1048" s="2"/>
      <c r="T1048" s="2"/>
      <c r="U1048" s="4">
        <f t="shared" si="224"/>
        <v>308</v>
      </c>
      <c r="V1048" s="13">
        <f t="shared" si="225"/>
        <v>30.8</v>
      </c>
      <c r="W1048" s="13">
        <f t="shared" si="226"/>
        <v>338.8</v>
      </c>
      <c r="X1048" s="2"/>
      <c r="Y1048" s="2"/>
      <c r="Z1048" s="4">
        <f t="shared" si="227"/>
        <v>0</v>
      </c>
      <c r="AA1048" s="13">
        <f t="shared" si="228"/>
        <v>0</v>
      </c>
      <c r="AB1048" s="13">
        <f>Z1048+AA1048</f>
        <v>0</v>
      </c>
      <c r="AC1048" s="2"/>
      <c r="AD1048" s="2"/>
      <c r="AE1048" s="4">
        <f t="shared" si="229"/>
        <v>0</v>
      </c>
      <c r="AF1048" s="15">
        <f>AE1048*0.1</f>
        <v>0</v>
      </c>
      <c r="AG1048" s="22">
        <f>AE1048+AF1048</f>
        <v>0</v>
      </c>
      <c r="AH1048" s="64">
        <f t="shared" si="236"/>
        <v>0</v>
      </c>
      <c r="AJ1048">
        <f t="shared" si="237"/>
        <v>0</v>
      </c>
      <c r="AK1048">
        <f>IF(W1048&gt;0,2,IF(AB1048&gt;0,2,IF(AG1048&gt;0,2,0)))</f>
        <v>2</v>
      </c>
      <c r="AL1048">
        <v>2</v>
      </c>
      <c r="AM1048" s="64">
        <f>IF(W1048&gt;0,VLOOKUP(B1048,EnrollmentEthnicityFreeMealsSch!B:E,4,FALSE),0)/3</f>
        <v>162</v>
      </c>
    </row>
    <row r="1049" spans="1:39" ht="15" customHeight="1">
      <c r="A1049" t="str">
        <f>VLOOKUP(B1049,'PUBLIC &amp; PRIVATE'!D:I,6,FALSE)</f>
        <v>5401</v>
      </c>
      <c r="B1049" s="33" t="s">
        <v>1017</v>
      </c>
      <c r="C1049" s="2" t="str">
        <f>VLOOKUP(B1049,'PUBLIC &amp; PRIVATE'!D:H,2,FALSE)</f>
        <v>11300 Stonybrook Dr</v>
      </c>
      <c r="D1049" s="2" t="str">
        <f>VLOOKUP(B1049,'PUBLIC &amp; PRIVATE'!D:H,3,FALSE)</f>
        <v>Indianapolis</v>
      </c>
      <c r="E1049" s="2" t="str">
        <f>VLOOKUP(C1049,'PUBLIC &amp; PRIVATE'!E:I,4,FALSE)</f>
        <v>46229</v>
      </c>
      <c r="F1049" s="2"/>
      <c r="G1049" s="2"/>
      <c r="H1049" s="2"/>
      <c r="I1049" s="4">
        <f t="shared" si="230"/>
        <v>0</v>
      </c>
      <c r="J1049" s="13">
        <f t="shared" si="231"/>
        <v>0</v>
      </c>
      <c r="K1049" s="13">
        <f t="shared" si="232"/>
        <v>0</v>
      </c>
      <c r="L1049" s="2"/>
      <c r="M1049" s="2"/>
      <c r="N1049" s="2">
        <v>310</v>
      </c>
      <c r="O1049" s="4">
        <f t="shared" si="233"/>
        <v>310</v>
      </c>
      <c r="P1049" s="13">
        <f t="shared" si="234"/>
        <v>31</v>
      </c>
      <c r="Q1049" s="13">
        <f t="shared" si="235"/>
        <v>341</v>
      </c>
      <c r="R1049" s="2">
        <v>288</v>
      </c>
      <c r="S1049" s="2"/>
      <c r="T1049" s="2"/>
      <c r="U1049" s="4">
        <f t="shared" si="224"/>
        <v>288</v>
      </c>
      <c r="V1049" s="13">
        <f t="shared" si="225"/>
        <v>28.8</v>
      </c>
      <c r="W1049" s="13">
        <f t="shared" si="226"/>
        <v>316.8</v>
      </c>
      <c r="X1049" s="2"/>
      <c r="Y1049" s="2"/>
      <c r="Z1049" s="4">
        <f t="shared" si="227"/>
        <v>0</v>
      </c>
      <c r="AA1049" s="13">
        <f t="shared" si="228"/>
        <v>0</v>
      </c>
      <c r="AB1049" s="13">
        <f>Z1049+AA1049</f>
        <v>0</v>
      </c>
      <c r="AC1049" s="2"/>
      <c r="AD1049" s="2"/>
      <c r="AE1049" s="4">
        <f t="shared" si="229"/>
        <v>0</v>
      </c>
      <c r="AF1049" s="15">
        <f>AE1049*0.1</f>
        <v>0</v>
      </c>
      <c r="AG1049" s="22">
        <f>AE1049+AF1049</f>
        <v>0</v>
      </c>
      <c r="AH1049" s="64">
        <f t="shared" si="236"/>
        <v>0</v>
      </c>
      <c r="AJ1049">
        <f t="shared" si="237"/>
        <v>0</v>
      </c>
      <c r="AK1049">
        <f>IF(W1049&gt;0,2,IF(AB1049&gt;0,2,IF(AG1049&gt;0,2,0)))</f>
        <v>2</v>
      </c>
      <c r="AL1049">
        <v>2</v>
      </c>
      <c r="AM1049" s="64">
        <f>IF(W1049&gt;0,VLOOKUP(B1049,EnrollmentEthnicityFreeMealsSch!B:E,4,FALSE),0)/3</f>
        <v>174.33333333333334</v>
      </c>
    </row>
    <row r="1050" spans="1:39" ht="15" customHeight="1">
      <c r="A1050" t="str">
        <f>VLOOKUP(B1050,'PUBLIC &amp; PRIVATE'!D:I,6,FALSE)</f>
        <v>5402</v>
      </c>
      <c r="B1050" s="33" t="s">
        <v>1018</v>
      </c>
      <c r="C1050" s="2" t="str">
        <f>VLOOKUP(B1050,'PUBLIC &amp; PRIVATE'!D:H,2,FALSE)</f>
        <v>8575 E Raymond St</v>
      </c>
      <c r="D1050" s="2" t="str">
        <f>VLOOKUP(B1050,'PUBLIC &amp; PRIVATE'!D:H,3,FALSE)</f>
        <v>Indianapolis</v>
      </c>
      <c r="E1050" s="2" t="str">
        <f>VLOOKUP(C1050,'PUBLIC &amp; PRIVATE'!E:I,4,FALSE)</f>
        <v>46239-0000</v>
      </c>
      <c r="F1050" s="2"/>
      <c r="G1050" s="2"/>
      <c r="H1050" s="2"/>
      <c r="I1050" s="4">
        <f t="shared" si="230"/>
        <v>0</v>
      </c>
      <c r="J1050" s="13">
        <f t="shared" si="231"/>
        <v>0</v>
      </c>
      <c r="K1050" s="13">
        <f t="shared" si="232"/>
        <v>0</v>
      </c>
      <c r="L1050" s="2"/>
      <c r="M1050" s="2"/>
      <c r="N1050" s="2">
        <v>338</v>
      </c>
      <c r="O1050" s="4">
        <f t="shared" si="233"/>
        <v>338</v>
      </c>
      <c r="P1050" s="13">
        <f t="shared" si="234"/>
        <v>33.800000000000004</v>
      </c>
      <c r="Q1050" s="13">
        <f t="shared" si="235"/>
        <v>371.8</v>
      </c>
      <c r="R1050" s="2">
        <v>327</v>
      </c>
      <c r="S1050" s="2"/>
      <c r="T1050" s="2"/>
      <c r="U1050" s="4">
        <f t="shared" si="224"/>
        <v>327</v>
      </c>
      <c r="V1050" s="13">
        <f t="shared" si="225"/>
        <v>32.700000000000003</v>
      </c>
      <c r="W1050" s="13">
        <f t="shared" si="226"/>
        <v>359.7</v>
      </c>
      <c r="X1050" s="2"/>
      <c r="Y1050" s="2"/>
      <c r="Z1050" s="4">
        <f t="shared" si="227"/>
        <v>0</v>
      </c>
      <c r="AA1050" s="13">
        <f t="shared" si="228"/>
        <v>0</v>
      </c>
      <c r="AB1050" s="13">
        <f>Z1050+AA1050</f>
        <v>0</v>
      </c>
      <c r="AC1050" s="2"/>
      <c r="AD1050" s="2"/>
      <c r="AE1050" s="4">
        <f t="shared" si="229"/>
        <v>0</v>
      </c>
      <c r="AF1050" s="15">
        <f>AE1050*0.1</f>
        <v>0</v>
      </c>
      <c r="AG1050" s="22">
        <f>AE1050+AF1050</f>
        <v>0</v>
      </c>
      <c r="AH1050" s="64">
        <f t="shared" si="236"/>
        <v>0</v>
      </c>
      <c r="AJ1050">
        <f t="shared" si="237"/>
        <v>0</v>
      </c>
      <c r="AK1050">
        <f>IF(W1050&gt;0,2,IF(AB1050&gt;0,2,IF(AG1050&gt;0,2,0)))</f>
        <v>2</v>
      </c>
      <c r="AL1050">
        <v>2</v>
      </c>
      <c r="AM1050" s="64">
        <f>IF(W1050&gt;0,VLOOKUP(B1050,EnrollmentEthnicityFreeMealsSch!B:E,4,FALSE),0)/3</f>
        <v>170.66666666666666</v>
      </c>
    </row>
    <row r="1051" spans="1:39" ht="15" customHeight="1">
      <c r="A1051" t="str">
        <f>VLOOKUP(B1051,'PUBLIC &amp; PRIVATE'!D:I,6,FALSE)</f>
        <v>5403</v>
      </c>
      <c r="B1051" s="33" t="s">
        <v>1019</v>
      </c>
      <c r="C1051" s="2" t="str">
        <f>VLOOKUP(B1051,'PUBLIC &amp; PRIVATE'!D:H,2,FALSE)</f>
        <v>4900 E 79th St</v>
      </c>
      <c r="D1051" s="2" t="str">
        <f>VLOOKUP(B1051,'PUBLIC &amp; PRIVATE'!D:H,3,FALSE)</f>
        <v>Indianapolis</v>
      </c>
      <c r="E1051" s="2" t="str">
        <f>VLOOKUP(C1051,'PUBLIC &amp; PRIVATE'!E:I,4,FALSE)</f>
        <v>46240-1615</v>
      </c>
      <c r="F1051" s="2"/>
      <c r="G1051" s="2">
        <v>131</v>
      </c>
      <c r="H1051" s="2">
        <v>128</v>
      </c>
      <c r="I1051" s="4">
        <f t="shared" si="230"/>
        <v>259</v>
      </c>
      <c r="J1051" s="13">
        <f t="shared" si="231"/>
        <v>25.900000000000002</v>
      </c>
      <c r="K1051" s="13">
        <f t="shared" si="232"/>
        <v>284.89999999999998</v>
      </c>
      <c r="L1051" s="2">
        <v>143</v>
      </c>
      <c r="M1051" s="2">
        <v>160</v>
      </c>
      <c r="N1051" s="2">
        <v>140</v>
      </c>
      <c r="O1051" s="4">
        <f t="shared" si="233"/>
        <v>443</v>
      </c>
      <c r="P1051" s="13">
        <f t="shared" si="234"/>
        <v>44.300000000000004</v>
      </c>
      <c r="Q1051" s="13">
        <f t="shared" si="235"/>
        <v>487.3</v>
      </c>
      <c r="R1051" s="2"/>
      <c r="S1051" s="2"/>
      <c r="T1051" s="2"/>
      <c r="U1051" s="4">
        <f t="shared" si="224"/>
        <v>0</v>
      </c>
      <c r="V1051" s="13">
        <f t="shared" si="225"/>
        <v>0</v>
      </c>
      <c r="W1051" s="13">
        <f t="shared" si="226"/>
        <v>0</v>
      </c>
      <c r="X1051" s="2"/>
      <c r="Y1051" s="2"/>
      <c r="Z1051" s="4">
        <f t="shared" si="227"/>
        <v>0</v>
      </c>
      <c r="AA1051" s="13">
        <f t="shared" si="228"/>
        <v>0</v>
      </c>
      <c r="AB1051" s="13">
        <f>Z1051+AA1051</f>
        <v>0</v>
      </c>
      <c r="AC1051" s="2"/>
      <c r="AD1051" s="2"/>
      <c r="AE1051" s="4">
        <f t="shared" si="229"/>
        <v>0</v>
      </c>
      <c r="AF1051" s="15">
        <f>AE1051*0.1</f>
        <v>0</v>
      </c>
      <c r="AG1051" s="22">
        <f>AE1051+AF1051</f>
        <v>0</v>
      </c>
      <c r="AH1051" s="64">
        <f t="shared" si="236"/>
        <v>0</v>
      </c>
      <c r="AJ1051">
        <f t="shared" si="237"/>
        <v>0</v>
      </c>
      <c r="AK1051">
        <f>IF(W1051&gt;0,2,IF(AB1051&gt;0,2,IF(AG1051&gt;0,2,0)))</f>
        <v>0</v>
      </c>
      <c r="AL1051">
        <v>2</v>
      </c>
      <c r="AM1051" s="64">
        <f>IF(W1051&gt;0,VLOOKUP(B1051,EnrollmentEthnicityFreeMealsSch!B:E,4,FALSE),0)/3</f>
        <v>0</v>
      </c>
    </row>
    <row r="1052" spans="1:39" ht="15" customHeight="1">
      <c r="A1052" t="str">
        <f>VLOOKUP(B1052,'PUBLIC &amp; PRIVATE'!D:I,6,FALSE)</f>
        <v>5406</v>
      </c>
      <c r="B1052" s="33" t="s">
        <v>1020</v>
      </c>
      <c r="C1052" s="2" t="str">
        <f>VLOOKUP(B1052,'PUBLIC &amp; PRIVATE'!D:H,2,FALSE)</f>
        <v>2150 Kessler Blvd W Dr</v>
      </c>
      <c r="D1052" s="2" t="str">
        <f>VLOOKUP(B1052,'PUBLIC &amp; PRIVATE'!D:H,3,FALSE)</f>
        <v>Indianapolis</v>
      </c>
      <c r="E1052" s="2" t="str">
        <f>VLOOKUP(C1052,'PUBLIC &amp; PRIVATE'!E:I,4,FALSE)</f>
        <v>46228-1799</v>
      </c>
      <c r="F1052" s="2">
        <v>100</v>
      </c>
      <c r="G1052" s="2">
        <v>117</v>
      </c>
      <c r="H1052" s="2">
        <v>124</v>
      </c>
      <c r="I1052" s="4">
        <f t="shared" si="230"/>
        <v>341</v>
      </c>
      <c r="J1052" s="13">
        <f t="shared" si="231"/>
        <v>34.1</v>
      </c>
      <c r="K1052" s="13">
        <f t="shared" si="232"/>
        <v>375.1</v>
      </c>
      <c r="L1052" s="2">
        <v>118</v>
      </c>
      <c r="M1052" s="2">
        <v>123</v>
      </c>
      <c r="N1052" s="2">
        <v>122</v>
      </c>
      <c r="O1052" s="4">
        <f t="shared" si="233"/>
        <v>363</v>
      </c>
      <c r="P1052" s="13">
        <f t="shared" si="234"/>
        <v>36.300000000000004</v>
      </c>
      <c r="Q1052" s="13">
        <f t="shared" si="235"/>
        <v>399.3</v>
      </c>
      <c r="R1052" s="2"/>
      <c r="S1052" s="2"/>
      <c r="T1052" s="2"/>
      <c r="U1052" s="4">
        <f t="shared" si="224"/>
        <v>0</v>
      </c>
      <c r="V1052" s="13">
        <f t="shared" si="225"/>
        <v>0</v>
      </c>
      <c r="W1052" s="13">
        <f t="shared" si="226"/>
        <v>0</v>
      </c>
      <c r="X1052" s="2"/>
      <c r="Y1052" s="2"/>
      <c r="Z1052" s="4">
        <f t="shared" si="227"/>
        <v>0</v>
      </c>
      <c r="AA1052" s="13">
        <f t="shared" si="228"/>
        <v>0</v>
      </c>
      <c r="AB1052" s="13">
        <f>Z1052+AA1052</f>
        <v>0</v>
      </c>
      <c r="AC1052" s="2"/>
      <c r="AD1052" s="2"/>
      <c r="AE1052" s="4">
        <f t="shared" si="229"/>
        <v>0</v>
      </c>
      <c r="AF1052" s="15">
        <f>AE1052*0.1</f>
        <v>0</v>
      </c>
      <c r="AG1052" s="22">
        <f>AE1052+AF1052</f>
        <v>0</v>
      </c>
      <c r="AH1052" s="64">
        <f t="shared" si="236"/>
        <v>0</v>
      </c>
      <c r="AJ1052">
        <f t="shared" si="237"/>
        <v>0</v>
      </c>
      <c r="AK1052">
        <f>IF(W1052&gt;0,2,IF(AB1052&gt;0,2,IF(AG1052&gt;0,2,0)))</f>
        <v>0</v>
      </c>
      <c r="AL1052">
        <v>2</v>
      </c>
      <c r="AM1052" s="64">
        <f>IF(W1052&gt;0,VLOOKUP(B1052,EnrollmentEthnicityFreeMealsSch!B:E,4,FALSE),0)/3</f>
        <v>0</v>
      </c>
    </row>
    <row r="1053" spans="1:39" ht="15" customHeight="1">
      <c r="A1053" t="str">
        <f>VLOOKUP(B1053,'PUBLIC &amp; PRIVATE'!D:I,6,FALSE)</f>
        <v>5418</v>
      </c>
      <c r="B1053" s="33" t="s">
        <v>1021</v>
      </c>
      <c r="C1053" s="2" t="str">
        <f>VLOOKUP(B1053,'PUBLIC &amp; PRIVATE'!D:H,2,FALSE)</f>
        <v>8201 N Ditch Rd</v>
      </c>
      <c r="D1053" s="2" t="str">
        <f>VLOOKUP(B1053,'PUBLIC &amp; PRIVATE'!D:H,3,FALSE)</f>
        <v>Indianapolis</v>
      </c>
      <c r="E1053" s="2" t="str">
        <f>VLOOKUP(C1053,'PUBLIC &amp; PRIVATE'!E:I,4,FALSE)</f>
        <v>46260-2718</v>
      </c>
      <c r="F1053" s="2">
        <v>130</v>
      </c>
      <c r="G1053" s="2">
        <v>137</v>
      </c>
      <c r="H1053" s="2">
        <v>143</v>
      </c>
      <c r="I1053" s="4">
        <f t="shared" si="230"/>
        <v>410</v>
      </c>
      <c r="J1053" s="13">
        <f t="shared" si="231"/>
        <v>41</v>
      </c>
      <c r="K1053" s="13">
        <f t="shared" si="232"/>
        <v>451</v>
      </c>
      <c r="L1053" s="2">
        <v>153</v>
      </c>
      <c r="M1053" s="2">
        <v>119</v>
      </c>
      <c r="N1053" s="2">
        <v>122</v>
      </c>
      <c r="O1053" s="4">
        <f t="shared" si="233"/>
        <v>394</v>
      </c>
      <c r="P1053" s="13">
        <f t="shared" si="234"/>
        <v>39.400000000000006</v>
      </c>
      <c r="Q1053" s="13">
        <f t="shared" si="235"/>
        <v>433.4</v>
      </c>
      <c r="R1053" s="2"/>
      <c r="S1053" s="2"/>
      <c r="T1053" s="2"/>
      <c r="U1053" s="4">
        <f t="shared" si="224"/>
        <v>0</v>
      </c>
      <c r="V1053" s="13">
        <f t="shared" si="225"/>
        <v>0</v>
      </c>
      <c r="W1053" s="13">
        <f t="shared" si="226"/>
        <v>0</v>
      </c>
      <c r="X1053" s="2"/>
      <c r="Y1053" s="2"/>
      <c r="Z1053" s="4">
        <f t="shared" si="227"/>
        <v>0</v>
      </c>
      <c r="AA1053" s="13">
        <f t="shared" si="228"/>
        <v>0</v>
      </c>
      <c r="AB1053" s="13">
        <f>Z1053+AA1053</f>
        <v>0</v>
      </c>
      <c r="AC1053" s="2"/>
      <c r="AD1053" s="2"/>
      <c r="AE1053" s="4">
        <f t="shared" si="229"/>
        <v>0</v>
      </c>
      <c r="AF1053" s="15">
        <f>AE1053*0.1</f>
        <v>0</v>
      </c>
      <c r="AG1053" s="22">
        <f>AE1053+AF1053</f>
        <v>0</v>
      </c>
      <c r="AH1053" s="64">
        <f t="shared" si="236"/>
        <v>0</v>
      </c>
      <c r="AJ1053">
        <f t="shared" si="237"/>
        <v>0</v>
      </c>
      <c r="AK1053">
        <f>IF(W1053&gt;0,2,IF(AB1053&gt;0,2,IF(AG1053&gt;0,2,0)))</f>
        <v>0</v>
      </c>
      <c r="AL1053">
        <v>2</v>
      </c>
      <c r="AM1053" s="64">
        <f>IF(W1053&gt;0,VLOOKUP(B1053,EnrollmentEthnicityFreeMealsSch!B:E,4,FALSE),0)/3</f>
        <v>0</v>
      </c>
    </row>
    <row r="1054" spans="1:39" ht="15" customHeight="1">
      <c r="A1054" t="str">
        <f>VLOOKUP(B1054,'PUBLIC &amp; PRIVATE'!D:I,6,FALSE)</f>
        <v>5424</v>
      </c>
      <c r="B1054" s="33" t="s">
        <v>1022</v>
      </c>
      <c r="C1054" s="2" t="str">
        <f>VLOOKUP(B1054,'PUBLIC &amp; PRIVATE'!D:H,2,FALSE)</f>
        <v>3660 E 62nd St</v>
      </c>
      <c r="D1054" s="2" t="str">
        <f>VLOOKUP(B1054,'PUBLIC &amp; PRIVATE'!D:H,3,FALSE)</f>
        <v>Indianapolis</v>
      </c>
      <c r="E1054" s="2" t="str">
        <f>VLOOKUP(C1054,'PUBLIC &amp; PRIVATE'!E:I,4,FALSE)</f>
        <v>46220-4412</v>
      </c>
      <c r="F1054" s="2">
        <v>190</v>
      </c>
      <c r="G1054" s="2">
        <v>77</v>
      </c>
      <c r="H1054" s="2">
        <v>79</v>
      </c>
      <c r="I1054" s="4">
        <f t="shared" si="230"/>
        <v>346</v>
      </c>
      <c r="J1054" s="13">
        <f t="shared" si="231"/>
        <v>34.6</v>
      </c>
      <c r="K1054" s="13">
        <f t="shared" si="232"/>
        <v>380.6</v>
      </c>
      <c r="L1054" s="2">
        <v>81</v>
      </c>
      <c r="M1054" s="2">
        <v>74</v>
      </c>
      <c r="N1054" s="2">
        <v>81</v>
      </c>
      <c r="O1054" s="4">
        <f t="shared" si="233"/>
        <v>236</v>
      </c>
      <c r="P1054" s="13">
        <f t="shared" si="234"/>
        <v>23.6</v>
      </c>
      <c r="Q1054" s="13">
        <f t="shared" si="235"/>
        <v>259.60000000000002</v>
      </c>
      <c r="R1054" s="2"/>
      <c r="S1054" s="2"/>
      <c r="T1054" s="2"/>
      <c r="U1054" s="4">
        <f t="shared" si="224"/>
        <v>0</v>
      </c>
      <c r="V1054" s="13">
        <f t="shared" si="225"/>
        <v>0</v>
      </c>
      <c r="W1054" s="13">
        <f t="shared" si="226"/>
        <v>0</v>
      </c>
      <c r="X1054" s="2"/>
      <c r="Y1054" s="2"/>
      <c r="Z1054" s="4">
        <f t="shared" si="227"/>
        <v>0</v>
      </c>
      <c r="AA1054" s="13">
        <f t="shared" si="228"/>
        <v>0</v>
      </c>
      <c r="AB1054" s="13">
        <f>Z1054+AA1054</f>
        <v>0</v>
      </c>
      <c r="AC1054" s="2"/>
      <c r="AD1054" s="2"/>
      <c r="AE1054" s="4">
        <f t="shared" si="229"/>
        <v>0</v>
      </c>
      <c r="AF1054" s="15">
        <f>AE1054*0.1</f>
        <v>0</v>
      </c>
      <c r="AG1054" s="22">
        <f>AE1054+AF1054</f>
        <v>0</v>
      </c>
      <c r="AH1054" s="64">
        <f t="shared" si="236"/>
        <v>0</v>
      </c>
      <c r="AJ1054">
        <f t="shared" si="237"/>
        <v>0</v>
      </c>
      <c r="AK1054">
        <f>IF(W1054&gt;0,2,IF(AB1054&gt;0,2,IF(AG1054&gt;0,2,0)))</f>
        <v>0</v>
      </c>
      <c r="AL1054">
        <v>2</v>
      </c>
      <c r="AM1054" s="64">
        <f>IF(W1054&gt;0,VLOOKUP(B1054,EnrollmentEthnicityFreeMealsSch!B:E,4,FALSE),0)/3</f>
        <v>0</v>
      </c>
    </row>
    <row r="1055" spans="1:39" ht="15" customHeight="1">
      <c r="A1055" t="str">
        <f>VLOOKUP(B1055,'PUBLIC &amp; PRIVATE'!D:I,6,FALSE)</f>
        <v>5427</v>
      </c>
      <c r="B1055" s="33" t="s">
        <v>1023</v>
      </c>
      <c r="C1055" s="2" t="str">
        <f>VLOOKUP(B1055,'PUBLIC &amp; PRIVATE'!D:H,2,FALSE)</f>
        <v>1000 E 91st St</v>
      </c>
      <c r="D1055" s="2" t="str">
        <f>VLOOKUP(B1055,'PUBLIC &amp; PRIVATE'!D:H,3,FALSE)</f>
        <v>Indianapolis</v>
      </c>
      <c r="E1055" s="2" t="str">
        <f>VLOOKUP(C1055,'PUBLIC &amp; PRIVATE'!E:I,4,FALSE)</f>
        <v>46240-1699</v>
      </c>
      <c r="F1055" s="2">
        <v>105</v>
      </c>
      <c r="G1055" s="2">
        <v>124</v>
      </c>
      <c r="H1055" s="2">
        <v>100</v>
      </c>
      <c r="I1055" s="4">
        <f t="shared" si="230"/>
        <v>329</v>
      </c>
      <c r="J1055" s="13">
        <f t="shared" si="231"/>
        <v>32.9</v>
      </c>
      <c r="K1055" s="13">
        <f t="shared" si="232"/>
        <v>361.9</v>
      </c>
      <c r="L1055" s="2">
        <v>101</v>
      </c>
      <c r="M1055" s="2">
        <v>122</v>
      </c>
      <c r="N1055" s="2">
        <v>102</v>
      </c>
      <c r="O1055" s="4">
        <f t="shared" si="233"/>
        <v>325</v>
      </c>
      <c r="P1055" s="13">
        <f t="shared" si="234"/>
        <v>32.5</v>
      </c>
      <c r="Q1055" s="13">
        <f t="shared" si="235"/>
        <v>357.5</v>
      </c>
      <c r="R1055" s="2"/>
      <c r="S1055" s="2"/>
      <c r="T1055" s="2"/>
      <c r="U1055" s="4">
        <f t="shared" si="224"/>
        <v>0</v>
      </c>
      <c r="V1055" s="13">
        <f t="shared" si="225"/>
        <v>0</v>
      </c>
      <c r="W1055" s="13">
        <f t="shared" si="226"/>
        <v>0</v>
      </c>
      <c r="X1055" s="2"/>
      <c r="Y1055" s="2"/>
      <c r="Z1055" s="4">
        <f t="shared" si="227"/>
        <v>0</v>
      </c>
      <c r="AA1055" s="13">
        <f t="shared" si="228"/>
        <v>0</v>
      </c>
      <c r="AB1055" s="13">
        <f>Z1055+AA1055</f>
        <v>0</v>
      </c>
      <c r="AC1055" s="2"/>
      <c r="AD1055" s="2"/>
      <c r="AE1055" s="4">
        <f t="shared" si="229"/>
        <v>0</v>
      </c>
      <c r="AF1055" s="15">
        <f>AE1055*0.1</f>
        <v>0</v>
      </c>
      <c r="AG1055" s="22">
        <f>AE1055+AF1055</f>
        <v>0</v>
      </c>
      <c r="AH1055" s="64">
        <f t="shared" si="236"/>
        <v>0</v>
      </c>
      <c r="AJ1055">
        <f t="shared" si="237"/>
        <v>0</v>
      </c>
      <c r="AK1055">
        <f>IF(W1055&gt;0,2,IF(AB1055&gt;0,2,IF(AG1055&gt;0,2,0)))</f>
        <v>0</v>
      </c>
      <c r="AL1055">
        <v>2</v>
      </c>
      <c r="AM1055" s="64">
        <f>IF(W1055&gt;0,VLOOKUP(B1055,EnrollmentEthnicityFreeMealsSch!B:E,4,FALSE),0)/3</f>
        <v>0</v>
      </c>
    </row>
    <row r="1056" spans="1:39" ht="15" customHeight="1">
      <c r="A1056" t="str">
        <f>VLOOKUP(B1056,'PUBLIC &amp; PRIVATE'!D:I,6,FALSE)</f>
        <v>5430</v>
      </c>
      <c r="B1056" s="33" t="s">
        <v>1024</v>
      </c>
      <c r="C1056" s="2" t="str">
        <f>VLOOKUP(B1056,'PUBLIC &amp; PRIVATE'!D:H,2,FALSE)</f>
        <v>8250 Springmill Rd</v>
      </c>
      <c r="D1056" s="2" t="str">
        <f>VLOOKUP(B1056,'PUBLIC &amp; PRIVATE'!D:H,3,FALSE)</f>
        <v>Indianapolis</v>
      </c>
      <c r="E1056" s="2" t="str">
        <f>VLOOKUP(C1056,'PUBLIC &amp; PRIVATE'!E:I,4,FALSE)</f>
        <v>46260-2999</v>
      </c>
      <c r="F1056" s="2">
        <v>128</v>
      </c>
      <c r="G1056" s="2">
        <v>119</v>
      </c>
      <c r="H1056" s="2">
        <v>131</v>
      </c>
      <c r="I1056" s="4">
        <f t="shared" si="230"/>
        <v>378</v>
      </c>
      <c r="J1056" s="13">
        <f t="shared" si="231"/>
        <v>37.800000000000004</v>
      </c>
      <c r="K1056" s="13">
        <f t="shared" si="232"/>
        <v>415.8</v>
      </c>
      <c r="L1056" s="2">
        <v>105</v>
      </c>
      <c r="M1056" s="2">
        <v>95</v>
      </c>
      <c r="N1056" s="2">
        <v>117</v>
      </c>
      <c r="O1056" s="4">
        <f t="shared" si="233"/>
        <v>317</v>
      </c>
      <c r="P1056" s="13">
        <f t="shared" si="234"/>
        <v>31.700000000000003</v>
      </c>
      <c r="Q1056" s="13">
        <f t="shared" si="235"/>
        <v>348.7</v>
      </c>
      <c r="R1056" s="2"/>
      <c r="S1056" s="2"/>
      <c r="T1056" s="2"/>
      <c r="U1056" s="4">
        <f t="shared" si="224"/>
        <v>0</v>
      </c>
      <c r="V1056" s="13">
        <f t="shared" si="225"/>
        <v>0</v>
      </c>
      <c r="W1056" s="13">
        <f t="shared" si="226"/>
        <v>0</v>
      </c>
      <c r="X1056" s="2"/>
      <c r="Y1056" s="2"/>
      <c r="Z1056" s="4">
        <f t="shared" si="227"/>
        <v>0</v>
      </c>
      <c r="AA1056" s="13">
        <f t="shared" si="228"/>
        <v>0</v>
      </c>
      <c r="AB1056" s="13">
        <f>Z1056+AA1056</f>
        <v>0</v>
      </c>
      <c r="AC1056" s="2"/>
      <c r="AD1056" s="2"/>
      <c r="AE1056" s="4">
        <f t="shared" si="229"/>
        <v>0</v>
      </c>
      <c r="AF1056" s="15">
        <f>AE1056*0.1</f>
        <v>0</v>
      </c>
      <c r="AG1056" s="22">
        <f>AE1056+AF1056</f>
        <v>0</v>
      </c>
      <c r="AH1056" s="64">
        <f t="shared" si="236"/>
        <v>0</v>
      </c>
      <c r="AJ1056">
        <f t="shared" si="237"/>
        <v>0</v>
      </c>
      <c r="AK1056">
        <f>IF(W1056&gt;0,2,IF(AB1056&gt;0,2,IF(AG1056&gt;0,2,0)))</f>
        <v>0</v>
      </c>
      <c r="AL1056">
        <v>2</v>
      </c>
      <c r="AM1056" s="64">
        <f>IF(W1056&gt;0,VLOOKUP(B1056,EnrollmentEthnicityFreeMealsSch!B:E,4,FALSE),0)/3</f>
        <v>0</v>
      </c>
    </row>
    <row r="1057" spans="1:39" ht="15" customHeight="1">
      <c r="A1057" t="str">
        <f>VLOOKUP(B1057,'PUBLIC &amp; PRIVATE'!D:I,6,FALSE)</f>
        <v>5434</v>
      </c>
      <c r="B1057" s="33" t="s">
        <v>1025</v>
      </c>
      <c r="C1057" s="2" t="str">
        <f>VLOOKUP(B1057,'PUBLIC &amp; PRIVATE'!D:H,2,FALSE)</f>
        <v>1915 E 86th St</v>
      </c>
      <c r="D1057" s="2" t="str">
        <f>VLOOKUP(B1057,'PUBLIC &amp; PRIVATE'!D:H,3,FALSE)</f>
        <v>Indianapolis</v>
      </c>
      <c r="E1057" s="2" t="str">
        <f>VLOOKUP(C1057,'PUBLIC &amp; PRIVATE'!E:I,4,FALSE)</f>
        <v>46240-2347</v>
      </c>
      <c r="F1057" s="2"/>
      <c r="G1057" s="2"/>
      <c r="H1057" s="2"/>
      <c r="I1057" s="4">
        <f t="shared" si="230"/>
        <v>0</v>
      </c>
      <c r="J1057" s="13">
        <f t="shared" si="231"/>
        <v>0</v>
      </c>
      <c r="K1057" s="13">
        <f t="shared" si="232"/>
        <v>0</v>
      </c>
      <c r="L1057" s="2"/>
      <c r="M1057" s="2"/>
      <c r="N1057" s="2"/>
      <c r="O1057" s="4">
        <f t="shared" si="233"/>
        <v>0</v>
      </c>
      <c r="P1057" s="13">
        <f t="shared" si="234"/>
        <v>0</v>
      </c>
      <c r="Q1057" s="13">
        <f t="shared" si="235"/>
        <v>0</v>
      </c>
      <c r="R1057" s="2"/>
      <c r="S1057" s="2"/>
      <c r="T1057" s="2"/>
      <c r="U1057" s="4">
        <f t="shared" si="224"/>
        <v>0</v>
      </c>
      <c r="V1057" s="13">
        <f t="shared" si="225"/>
        <v>0</v>
      </c>
      <c r="W1057" s="13">
        <f t="shared" si="226"/>
        <v>0</v>
      </c>
      <c r="X1057" s="2"/>
      <c r="Y1057" s="2"/>
      <c r="Z1057" s="4">
        <f t="shared" si="227"/>
        <v>0</v>
      </c>
      <c r="AA1057" s="13">
        <f t="shared" si="228"/>
        <v>0</v>
      </c>
      <c r="AB1057" s="13">
        <f>Z1057+AA1057</f>
        <v>0</v>
      </c>
      <c r="AC1057" s="2"/>
      <c r="AD1057" s="2"/>
      <c r="AE1057" s="4">
        <f t="shared" si="229"/>
        <v>0</v>
      </c>
      <c r="AF1057" s="15">
        <f>AE1057*0.1</f>
        <v>0</v>
      </c>
      <c r="AG1057" s="22">
        <f>AE1057+AF1057</f>
        <v>0</v>
      </c>
      <c r="AH1057" s="64">
        <f t="shared" si="236"/>
        <v>0</v>
      </c>
      <c r="AJ1057">
        <f t="shared" si="237"/>
        <v>0</v>
      </c>
      <c r="AK1057">
        <f>IF(W1057&gt;0,2,IF(AB1057&gt;0,2,IF(AG1057&gt;0,2,0)))</f>
        <v>0</v>
      </c>
      <c r="AL1057">
        <v>2</v>
      </c>
      <c r="AM1057" s="64">
        <f>IF(W1057&gt;0,VLOOKUP(B1057,EnrollmentEthnicityFreeMealsSch!B:E,4,FALSE),0)/3</f>
        <v>0</v>
      </c>
    </row>
    <row r="1058" spans="1:39" ht="15" customHeight="1">
      <c r="A1058" t="str">
        <f>VLOOKUP(B1058,'PUBLIC &amp; PRIVATE'!D:I,6,FALSE)</f>
        <v>5436</v>
      </c>
      <c r="B1058" s="33" t="s">
        <v>1026</v>
      </c>
      <c r="C1058" s="2" t="str">
        <f>VLOOKUP(B1058,'PUBLIC &amp; PRIVATE'!D:H,2,FALSE)</f>
        <v>802 Fox Hill Dr</v>
      </c>
      <c r="D1058" s="2" t="str">
        <f>VLOOKUP(B1058,'PUBLIC &amp; PRIVATE'!D:H,3,FALSE)</f>
        <v>Indianapolis</v>
      </c>
      <c r="E1058" s="2" t="str">
        <f>VLOOKUP(C1058,'PUBLIC &amp; PRIVATE'!E:I,4,FALSE)</f>
        <v>46228-1476</v>
      </c>
      <c r="F1058" s="2">
        <v>130</v>
      </c>
      <c r="G1058" s="2">
        <v>116</v>
      </c>
      <c r="H1058" s="2">
        <v>114</v>
      </c>
      <c r="I1058" s="4">
        <f t="shared" si="230"/>
        <v>360</v>
      </c>
      <c r="J1058" s="13">
        <f t="shared" si="231"/>
        <v>36</v>
      </c>
      <c r="K1058" s="13">
        <f t="shared" si="232"/>
        <v>396</v>
      </c>
      <c r="L1058" s="2">
        <v>142</v>
      </c>
      <c r="M1058" s="2">
        <v>159</v>
      </c>
      <c r="N1058" s="2">
        <v>135</v>
      </c>
      <c r="O1058" s="4">
        <f t="shared" si="233"/>
        <v>436</v>
      </c>
      <c r="P1058" s="13">
        <f t="shared" si="234"/>
        <v>43.6</v>
      </c>
      <c r="Q1058" s="13">
        <f t="shared" si="235"/>
        <v>479.6</v>
      </c>
      <c r="R1058" s="2"/>
      <c r="S1058" s="2"/>
      <c r="T1058" s="2"/>
      <c r="U1058" s="4">
        <f t="shared" si="224"/>
        <v>0</v>
      </c>
      <c r="V1058" s="13">
        <f t="shared" si="225"/>
        <v>0</v>
      </c>
      <c r="W1058" s="13">
        <f t="shared" si="226"/>
        <v>0</v>
      </c>
      <c r="X1058" s="2"/>
      <c r="Y1058" s="2"/>
      <c r="Z1058" s="4">
        <f t="shared" si="227"/>
        <v>0</v>
      </c>
      <c r="AA1058" s="13">
        <f t="shared" si="228"/>
        <v>0</v>
      </c>
      <c r="AB1058" s="13">
        <f>Z1058+AA1058</f>
        <v>0</v>
      </c>
      <c r="AC1058" s="2"/>
      <c r="AD1058" s="2"/>
      <c r="AE1058" s="4">
        <f t="shared" si="229"/>
        <v>0</v>
      </c>
      <c r="AF1058" s="15">
        <f>AE1058*0.1</f>
        <v>0</v>
      </c>
      <c r="AG1058" s="22">
        <f>AE1058+AF1058</f>
        <v>0</v>
      </c>
      <c r="AH1058" s="64">
        <f t="shared" si="236"/>
        <v>0</v>
      </c>
      <c r="AJ1058">
        <f t="shared" si="237"/>
        <v>0</v>
      </c>
      <c r="AK1058">
        <f>IF(W1058&gt;0,2,IF(AB1058&gt;0,2,IF(AG1058&gt;0,2,0)))</f>
        <v>0</v>
      </c>
      <c r="AL1058">
        <v>2</v>
      </c>
      <c r="AM1058" s="64">
        <f>IF(W1058&gt;0,VLOOKUP(B1058,EnrollmentEthnicityFreeMealsSch!B:E,4,FALSE),0)/3</f>
        <v>0</v>
      </c>
    </row>
    <row r="1059" spans="1:39" ht="15" customHeight="1">
      <c r="A1059" t="str">
        <f>VLOOKUP(B1059,'PUBLIC &amp; PRIVATE'!D:I,6,FALSE)</f>
        <v>5442</v>
      </c>
      <c r="B1059" s="33" t="s">
        <v>1027</v>
      </c>
      <c r="C1059" s="2" t="str">
        <f>VLOOKUP(B1059,'PUBLIC &amp; PRIVATE'!D:H,2,FALSE)</f>
        <v>4401 E 62nd St</v>
      </c>
      <c r="D1059" s="2" t="str">
        <f>VLOOKUP(B1059,'PUBLIC &amp; PRIVATE'!D:H,3,FALSE)</f>
        <v>Indianapolis</v>
      </c>
      <c r="E1059" s="2" t="str">
        <f>VLOOKUP(C1059,'PUBLIC &amp; PRIVATE'!E:I,4,FALSE)</f>
        <v>46220-4505</v>
      </c>
      <c r="F1059" s="2"/>
      <c r="G1059" s="2"/>
      <c r="H1059" s="2"/>
      <c r="I1059" s="4">
        <f t="shared" si="230"/>
        <v>0</v>
      </c>
      <c r="J1059" s="13">
        <f t="shared" si="231"/>
        <v>0</v>
      </c>
      <c r="K1059" s="13">
        <f t="shared" si="232"/>
        <v>0</v>
      </c>
      <c r="L1059" s="2"/>
      <c r="M1059" s="2"/>
      <c r="N1059" s="2"/>
      <c r="O1059" s="4">
        <f t="shared" si="233"/>
        <v>0</v>
      </c>
      <c r="P1059" s="13">
        <f t="shared" si="234"/>
        <v>0</v>
      </c>
      <c r="Q1059" s="13">
        <f t="shared" si="235"/>
        <v>0</v>
      </c>
      <c r="R1059" s="2">
        <v>290</v>
      </c>
      <c r="S1059" s="2">
        <v>276</v>
      </c>
      <c r="T1059" s="2">
        <v>270</v>
      </c>
      <c r="U1059" s="4">
        <f t="shared" si="224"/>
        <v>836</v>
      </c>
      <c r="V1059" s="13">
        <f t="shared" si="225"/>
        <v>83.600000000000009</v>
      </c>
      <c r="W1059" s="13">
        <f t="shared" si="226"/>
        <v>919.6</v>
      </c>
      <c r="X1059" s="2"/>
      <c r="Y1059" s="2"/>
      <c r="Z1059" s="4">
        <f t="shared" si="227"/>
        <v>0</v>
      </c>
      <c r="AA1059" s="13">
        <f t="shared" si="228"/>
        <v>0</v>
      </c>
      <c r="AB1059" s="13">
        <f>Z1059+AA1059</f>
        <v>0</v>
      </c>
      <c r="AC1059" s="2"/>
      <c r="AD1059" s="2"/>
      <c r="AE1059" s="4">
        <f t="shared" si="229"/>
        <v>0</v>
      </c>
      <c r="AF1059" s="15">
        <f>AE1059*0.1</f>
        <v>0</v>
      </c>
      <c r="AG1059" s="22">
        <f>AE1059+AF1059</f>
        <v>0</v>
      </c>
      <c r="AH1059" s="64">
        <f t="shared" si="236"/>
        <v>0</v>
      </c>
      <c r="AJ1059">
        <f t="shared" si="237"/>
        <v>0</v>
      </c>
      <c r="AK1059">
        <f>IF(W1059&gt;0,2,IF(AB1059&gt;0,2,IF(AG1059&gt;0,2,0)))</f>
        <v>2</v>
      </c>
      <c r="AL1059">
        <v>2</v>
      </c>
      <c r="AM1059" s="64">
        <f>IF(W1059&gt;0,VLOOKUP(B1059,EnrollmentEthnicityFreeMealsSch!B:E,4,FALSE),0)/3</f>
        <v>118.66666666666667</v>
      </c>
    </row>
    <row r="1060" spans="1:39" ht="15" customHeight="1">
      <c r="A1060" t="str">
        <f>VLOOKUP(B1060,'PUBLIC &amp; PRIVATE'!D:I,6,FALSE)</f>
        <v>5445</v>
      </c>
      <c r="B1060" s="33" t="s">
        <v>1028</v>
      </c>
      <c r="C1060" s="2" t="str">
        <f>VLOOKUP(B1060,'PUBLIC &amp; PRIVATE'!D:H,2,FALSE)</f>
        <v>8401 Westfield Blvd</v>
      </c>
      <c r="D1060" s="2" t="str">
        <f>VLOOKUP(B1060,'PUBLIC &amp; PRIVATE'!D:H,3,FALSE)</f>
        <v>Indianapolis</v>
      </c>
      <c r="E1060" s="2" t="str">
        <f>VLOOKUP(C1060,'PUBLIC &amp; PRIVATE'!E:I,4,FALSE)</f>
        <v>46240-2398</v>
      </c>
      <c r="F1060" s="2"/>
      <c r="G1060" s="2"/>
      <c r="H1060" s="2"/>
      <c r="I1060" s="4">
        <f t="shared" si="230"/>
        <v>0</v>
      </c>
      <c r="J1060" s="13">
        <f t="shared" si="231"/>
        <v>0</v>
      </c>
      <c r="K1060" s="13">
        <f t="shared" si="232"/>
        <v>0</v>
      </c>
      <c r="L1060" s="2"/>
      <c r="M1060" s="2"/>
      <c r="N1060" s="2"/>
      <c r="O1060" s="4">
        <f t="shared" si="233"/>
        <v>0</v>
      </c>
      <c r="P1060" s="13">
        <f t="shared" si="234"/>
        <v>0</v>
      </c>
      <c r="Q1060" s="13">
        <f t="shared" si="235"/>
        <v>0</v>
      </c>
      <c r="R1060" s="2">
        <v>264</v>
      </c>
      <c r="S1060" s="2">
        <v>276</v>
      </c>
      <c r="T1060" s="2">
        <v>270</v>
      </c>
      <c r="U1060" s="4">
        <f t="shared" si="224"/>
        <v>810</v>
      </c>
      <c r="V1060" s="13">
        <f t="shared" si="225"/>
        <v>81</v>
      </c>
      <c r="W1060" s="13">
        <f t="shared" si="226"/>
        <v>891</v>
      </c>
      <c r="X1060" s="2"/>
      <c r="Y1060" s="2"/>
      <c r="Z1060" s="4">
        <f t="shared" si="227"/>
        <v>0</v>
      </c>
      <c r="AA1060" s="13">
        <f t="shared" si="228"/>
        <v>0</v>
      </c>
      <c r="AB1060" s="13">
        <f>Z1060+AA1060</f>
        <v>0</v>
      </c>
      <c r="AC1060" s="2"/>
      <c r="AD1060" s="2"/>
      <c r="AE1060" s="4">
        <f t="shared" si="229"/>
        <v>0</v>
      </c>
      <c r="AF1060" s="15">
        <f>AE1060*0.1</f>
        <v>0</v>
      </c>
      <c r="AG1060" s="22">
        <f>AE1060+AF1060</f>
        <v>0</v>
      </c>
      <c r="AH1060" s="64">
        <f t="shared" si="236"/>
        <v>0</v>
      </c>
      <c r="AJ1060">
        <f t="shared" si="237"/>
        <v>0</v>
      </c>
      <c r="AK1060">
        <f>IF(W1060&gt;0,2,IF(AB1060&gt;0,2,IF(AG1060&gt;0,2,0)))</f>
        <v>2</v>
      </c>
      <c r="AL1060">
        <v>2</v>
      </c>
      <c r="AM1060" s="64">
        <f>IF(W1060&gt;0,VLOOKUP(B1060,EnrollmentEthnicityFreeMealsSch!B:E,4,FALSE),0)/3</f>
        <v>211.66666666666666</v>
      </c>
    </row>
    <row r="1061" spans="1:39" ht="15" customHeight="1">
      <c r="A1061" t="str">
        <f>VLOOKUP(B1061,'PUBLIC &amp; PRIVATE'!D:I,6,FALSE)</f>
        <v>5448</v>
      </c>
      <c r="B1061" s="33" t="s">
        <v>1029</v>
      </c>
      <c r="C1061" s="2" t="str">
        <f>VLOOKUP(B1061,'PUBLIC &amp; PRIVATE'!D:H,2,FALSE)</f>
        <v>1301 W 73rd St</v>
      </c>
      <c r="D1061" s="2" t="str">
        <f>VLOOKUP(B1061,'PUBLIC &amp; PRIVATE'!D:H,3,FALSE)</f>
        <v>Indianapolis</v>
      </c>
      <c r="E1061" s="2" t="str">
        <f>VLOOKUP(C1061,'PUBLIC &amp; PRIVATE'!E:I,4,FALSE)</f>
        <v>46260-3999</v>
      </c>
      <c r="F1061" s="2"/>
      <c r="G1061" s="2"/>
      <c r="H1061" s="2"/>
      <c r="I1061" s="4">
        <f t="shared" si="230"/>
        <v>0</v>
      </c>
      <c r="J1061" s="13">
        <f t="shared" si="231"/>
        <v>0</v>
      </c>
      <c r="K1061" s="13">
        <f t="shared" si="232"/>
        <v>0</v>
      </c>
      <c r="L1061" s="2"/>
      <c r="M1061" s="2"/>
      <c r="N1061" s="2"/>
      <c r="O1061" s="4">
        <f t="shared" si="233"/>
        <v>0</v>
      </c>
      <c r="P1061" s="13">
        <f t="shared" si="234"/>
        <v>0</v>
      </c>
      <c r="Q1061" s="13">
        <f t="shared" si="235"/>
        <v>0</v>
      </c>
      <c r="R1061" s="2">
        <v>306</v>
      </c>
      <c r="S1061" s="2">
        <v>311</v>
      </c>
      <c r="T1061" s="2">
        <v>302</v>
      </c>
      <c r="U1061" s="4">
        <f t="shared" si="224"/>
        <v>919</v>
      </c>
      <c r="V1061" s="13">
        <f t="shared" si="225"/>
        <v>91.9</v>
      </c>
      <c r="W1061" s="13">
        <f t="shared" si="226"/>
        <v>1010.9</v>
      </c>
      <c r="X1061" s="2"/>
      <c r="Y1061" s="2"/>
      <c r="Z1061" s="4">
        <f t="shared" si="227"/>
        <v>0</v>
      </c>
      <c r="AA1061" s="13">
        <f t="shared" si="228"/>
        <v>0</v>
      </c>
      <c r="AB1061" s="13">
        <f>Z1061+AA1061</f>
        <v>0</v>
      </c>
      <c r="AC1061" s="2"/>
      <c r="AD1061" s="2"/>
      <c r="AE1061" s="4">
        <f t="shared" si="229"/>
        <v>0</v>
      </c>
      <c r="AF1061" s="15">
        <f>AE1061*0.1</f>
        <v>0</v>
      </c>
      <c r="AG1061" s="22">
        <f>AE1061+AF1061</f>
        <v>0</v>
      </c>
      <c r="AH1061" s="64">
        <f t="shared" si="236"/>
        <v>0</v>
      </c>
      <c r="AJ1061">
        <f t="shared" si="237"/>
        <v>0</v>
      </c>
      <c r="AK1061">
        <f>IF(W1061&gt;0,2,IF(AB1061&gt;0,2,IF(AG1061&gt;0,2,0)))</f>
        <v>2</v>
      </c>
      <c r="AL1061">
        <v>2</v>
      </c>
      <c r="AM1061" s="64">
        <f>IF(W1061&gt;0,VLOOKUP(B1061,EnrollmentEthnicityFreeMealsSch!B:E,4,FALSE),0)/3</f>
        <v>194.33333333333334</v>
      </c>
    </row>
    <row r="1062" spans="1:39" ht="15" customHeight="1">
      <c r="A1062" t="str">
        <f>VLOOKUP(B1062,'PUBLIC &amp; PRIVATE'!D:I,6,FALSE)</f>
        <v>5451</v>
      </c>
      <c r="B1062" s="33" t="s">
        <v>1030</v>
      </c>
      <c r="C1062" s="2" t="str">
        <f>VLOOKUP(B1062,'PUBLIC &amp; PRIVATE'!D:H,2,FALSE)</f>
        <v>1801 E 86th St</v>
      </c>
      <c r="D1062" s="2" t="str">
        <f>VLOOKUP(B1062,'PUBLIC &amp; PRIVATE'!D:H,3,FALSE)</f>
        <v>Indianapolis</v>
      </c>
      <c r="E1062" s="2" t="str">
        <f>VLOOKUP(C1062,'PUBLIC &amp; PRIVATE'!E:I,4,FALSE)</f>
        <v>46240-2396</v>
      </c>
      <c r="F1062" s="2"/>
      <c r="G1062" s="2"/>
      <c r="H1062" s="2"/>
      <c r="I1062" s="4">
        <f t="shared" si="230"/>
        <v>0</v>
      </c>
      <c r="J1062" s="13">
        <f t="shared" si="231"/>
        <v>0</v>
      </c>
      <c r="K1062" s="13">
        <f t="shared" si="232"/>
        <v>0</v>
      </c>
      <c r="L1062" s="2"/>
      <c r="M1062" s="2"/>
      <c r="N1062" s="2"/>
      <c r="O1062" s="4">
        <f t="shared" si="233"/>
        <v>0</v>
      </c>
      <c r="P1062" s="13">
        <f t="shared" si="234"/>
        <v>0</v>
      </c>
      <c r="Q1062" s="13">
        <f t="shared" si="235"/>
        <v>0</v>
      </c>
      <c r="R1062" s="2"/>
      <c r="S1062" s="2"/>
      <c r="T1062" s="2"/>
      <c r="U1062" s="4">
        <f t="shared" si="224"/>
        <v>0</v>
      </c>
      <c r="V1062" s="13">
        <f t="shared" si="225"/>
        <v>0</v>
      </c>
      <c r="W1062" s="13">
        <f t="shared" si="226"/>
        <v>0</v>
      </c>
      <c r="X1062" s="2">
        <v>937</v>
      </c>
      <c r="Y1062" s="2">
        <v>917</v>
      </c>
      <c r="Z1062" s="4">
        <f t="shared" si="227"/>
        <v>1854</v>
      </c>
      <c r="AA1062" s="13">
        <f t="shared" si="228"/>
        <v>185.4</v>
      </c>
      <c r="AB1062" s="13">
        <f>Z1062+AA1062</f>
        <v>2039.4</v>
      </c>
      <c r="AC1062" s="2">
        <v>974</v>
      </c>
      <c r="AD1062" s="2">
        <v>930</v>
      </c>
      <c r="AE1062" s="4">
        <f t="shared" si="229"/>
        <v>1904</v>
      </c>
      <c r="AF1062" s="15">
        <f>AE1062*0.1</f>
        <v>190.4</v>
      </c>
      <c r="AG1062" s="22">
        <f>AE1062+AF1062</f>
        <v>2094.4</v>
      </c>
      <c r="AH1062" s="64">
        <f t="shared" si="236"/>
        <v>418.88000000000005</v>
      </c>
      <c r="AJ1062">
        <f t="shared" si="237"/>
        <v>1</v>
      </c>
      <c r="AK1062">
        <f>IF(W1062&gt;0,2,IF(AB1062&gt;0,2,IF(AG1062&gt;0,2,0)))</f>
        <v>2</v>
      </c>
      <c r="AL1062">
        <v>2</v>
      </c>
      <c r="AM1062" s="64">
        <f>IF(W1062&gt;0,VLOOKUP(B1062,EnrollmentEthnicityFreeMealsSch!B:E,4,FALSE),0)/3</f>
        <v>0</v>
      </c>
    </row>
    <row r="1063" spans="1:39" ht="15" customHeight="1">
      <c r="A1063" t="str">
        <f>VLOOKUP(B1063,'PUBLIC &amp; PRIVATE'!D:I,6,FALSE)</f>
        <v>5213</v>
      </c>
      <c r="B1063" s="33" t="s">
        <v>1031</v>
      </c>
      <c r="C1063" s="2" t="str">
        <f>VLOOKUP(B1063,'PUBLIC &amp; PRIVATE'!D:H,2,FALSE)</f>
        <v>1200 N Girls Sch Rd</v>
      </c>
      <c r="D1063" s="2" t="str">
        <f>VLOOKUP(B1063,'PUBLIC &amp; PRIVATE'!D:H,3,FALSE)</f>
        <v>Indianapolis</v>
      </c>
      <c r="E1063" s="2" t="str">
        <f>VLOOKUP(C1063,'PUBLIC &amp; PRIVATE'!E:I,4,FALSE)</f>
        <v>46214-6699</v>
      </c>
      <c r="F1063" s="2"/>
      <c r="G1063" s="2"/>
      <c r="H1063" s="2"/>
      <c r="I1063" s="4">
        <f t="shared" si="230"/>
        <v>0</v>
      </c>
      <c r="J1063" s="13">
        <f t="shared" si="231"/>
        <v>0</v>
      </c>
      <c r="K1063" s="13">
        <f t="shared" si="232"/>
        <v>0</v>
      </c>
      <c r="L1063" s="2"/>
      <c r="M1063" s="2"/>
      <c r="N1063" s="2"/>
      <c r="O1063" s="4">
        <f t="shared" si="233"/>
        <v>0</v>
      </c>
      <c r="P1063" s="13">
        <f t="shared" si="234"/>
        <v>0</v>
      </c>
      <c r="Q1063" s="13">
        <f t="shared" si="235"/>
        <v>0</v>
      </c>
      <c r="R1063" s="2"/>
      <c r="S1063" s="2"/>
      <c r="T1063" s="2"/>
      <c r="U1063" s="4">
        <f t="shared" si="224"/>
        <v>0</v>
      </c>
      <c r="V1063" s="13">
        <f t="shared" si="225"/>
        <v>0</v>
      </c>
      <c r="W1063" s="13">
        <f t="shared" si="226"/>
        <v>0</v>
      </c>
      <c r="X1063" s="2"/>
      <c r="Y1063" s="2">
        <v>1089</v>
      </c>
      <c r="Z1063" s="4">
        <f t="shared" si="227"/>
        <v>1089</v>
      </c>
      <c r="AA1063" s="13">
        <f t="shared" si="228"/>
        <v>108.9</v>
      </c>
      <c r="AB1063" s="13">
        <f>Z1063+AA1063</f>
        <v>1197.9000000000001</v>
      </c>
      <c r="AC1063" s="2">
        <v>1102</v>
      </c>
      <c r="AD1063" s="2">
        <v>1004</v>
      </c>
      <c r="AE1063" s="4">
        <f t="shared" si="229"/>
        <v>2106</v>
      </c>
      <c r="AF1063" s="15">
        <f>AE1063*0.1</f>
        <v>210.60000000000002</v>
      </c>
      <c r="AG1063" s="22">
        <f>AE1063+AF1063</f>
        <v>2316.6</v>
      </c>
      <c r="AH1063" s="64">
        <f t="shared" si="236"/>
        <v>463.32</v>
      </c>
      <c r="AJ1063">
        <f t="shared" si="237"/>
        <v>1</v>
      </c>
      <c r="AK1063">
        <f>IF(W1063&gt;0,2,IF(AB1063&gt;0,2,IF(AG1063&gt;0,2,0)))</f>
        <v>2</v>
      </c>
      <c r="AL1063">
        <v>2</v>
      </c>
      <c r="AM1063" s="64">
        <f>IF(W1063&gt;0,VLOOKUP(B1063,EnrollmentEthnicityFreeMealsSch!B:E,4,FALSE),0)/3</f>
        <v>0</v>
      </c>
    </row>
    <row r="1064" spans="1:39" ht="15" customHeight="1">
      <c r="A1064" t="str">
        <f>VLOOKUP(B1064,'PUBLIC &amp; PRIVATE'!D:I,6,FALSE)</f>
        <v>5219</v>
      </c>
      <c r="B1064" s="33" t="s">
        <v>1032</v>
      </c>
      <c r="C1064" s="2" t="str">
        <f>VLOOKUP(B1064,'PUBLIC &amp; PRIVATE'!D:H,2,FALSE)</f>
        <v>1150 N Girls School Rd</v>
      </c>
      <c r="D1064" s="2" t="str">
        <f>VLOOKUP(B1064,'PUBLIC &amp; PRIVATE'!D:H,3,FALSE)</f>
        <v>Indianapolis</v>
      </c>
      <c r="E1064" s="2" t="str">
        <f>VLOOKUP(C1064,'PUBLIC &amp; PRIVATE'!E:I,4,FALSE)</f>
        <v>46214-3401</v>
      </c>
      <c r="F1064" s="2"/>
      <c r="G1064" s="2"/>
      <c r="H1064" s="2"/>
      <c r="I1064" s="4">
        <f t="shared" si="230"/>
        <v>0</v>
      </c>
      <c r="J1064" s="13">
        <f t="shared" si="231"/>
        <v>0</v>
      </c>
      <c r="K1064" s="13">
        <f t="shared" si="232"/>
        <v>0</v>
      </c>
      <c r="L1064" s="2"/>
      <c r="M1064" s="2"/>
      <c r="N1064" s="2"/>
      <c r="O1064" s="4">
        <f t="shared" si="233"/>
        <v>0</v>
      </c>
      <c r="P1064" s="13">
        <f t="shared" si="234"/>
        <v>0</v>
      </c>
      <c r="Q1064" s="13">
        <f t="shared" si="235"/>
        <v>0</v>
      </c>
      <c r="R1064" s="2"/>
      <c r="S1064" s="2"/>
      <c r="T1064" s="2"/>
      <c r="U1064" s="4">
        <f t="shared" si="224"/>
        <v>0</v>
      </c>
      <c r="V1064" s="13">
        <f t="shared" si="225"/>
        <v>0</v>
      </c>
      <c r="W1064" s="13">
        <f t="shared" si="226"/>
        <v>0</v>
      </c>
      <c r="X1064" s="2">
        <v>1178</v>
      </c>
      <c r="Y1064" s="2"/>
      <c r="Z1064" s="4">
        <f t="shared" si="227"/>
        <v>1178</v>
      </c>
      <c r="AA1064" s="13">
        <f t="shared" si="228"/>
        <v>117.80000000000001</v>
      </c>
      <c r="AB1064" s="13">
        <f>Z1064+AA1064</f>
        <v>1295.8</v>
      </c>
      <c r="AC1064" s="2"/>
      <c r="AD1064" s="2"/>
      <c r="AE1064" s="4">
        <f t="shared" si="229"/>
        <v>0</v>
      </c>
      <c r="AF1064" s="15">
        <f>AE1064*0.1</f>
        <v>0</v>
      </c>
      <c r="AG1064" s="22">
        <f>AE1064+AF1064</f>
        <v>0</v>
      </c>
      <c r="AH1064" s="64">
        <f t="shared" si="236"/>
        <v>0</v>
      </c>
      <c r="AJ1064">
        <f t="shared" si="237"/>
        <v>0</v>
      </c>
      <c r="AK1064">
        <f>IF(W1064&gt;0,2,IF(AB1064&gt;0,2,IF(AG1064&gt;0,2,0)))</f>
        <v>2</v>
      </c>
      <c r="AL1064">
        <v>2</v>
      </c>
      <c r="AM1064" s="64">
        <f>IF(W1064&gt;0,VLOOKUP(B1064,EnrollmentEthnicityFreeMealsSch!B:E,4,FALSE),0)/3</f>
        <v>0</v>
      </c>
    </row>
    <row r="1065" spans="1:39" ht="15" customHeight="1">
      <c r="A1065" t="str">
        <f>VLOOKUP(B1065,'PUBLIC &amp; PRIVATE'!D:I,6,FALSE)</f>
        <v>5221</v>
      </c>
      <c r="B1065" s="33" t="s">
        <v>1033</v>
      </c>
      <c r="C1065" s="2" t="str">
        <f>VLOOKUP(B1065,'PUBLIC &amp; PRIVATE'!D:H,2,FALSE)</f>
        <v>7320 W 10th St</v>
      </c>
      <c r="D1065" s="2" t="str">
        <f>VLOOKUP(B1065,'PUBLIC &amp; PRIVATE'!D:H,3,FALSE)</f>
        <v>Indianapolis</v>
      </c>
      <c r="E1065" s="2" t="str">
        <f>VLOOKUP(C1065,'PUBLIC &amp; PRIVATE'!E:I,4,FALSE)</f>
        <v>46214-2514</v>
      </c>
      <c r="F1065" s="2"/>
      <c r="G1065" s="2"/>
      <c r="H1065" s="2"/>
      <c r="I1065" s="4">
        <f t="shared" si="230"/>
        <v>0</v>
      </c>
      <c r="J1065" s="13">
        <f t="shared" si="231"/>
        <v>0</v>
      </c>
      <c r="K1065" s="13">
        <f t="shared" si="232"/>
        <v>0</v>
      </c>
      <c r="L1065" s="2"/>
      <c r="M1065" s="2"/>
      <c r="N1065" s="2"/>
      <c r="O1065" s="4">
        <f t="shared" si="233"/>
        <v>0</v>
      </c>
      <c r="P1065" s="13">
        <f t="shared" si="234"/>
        <v>0</v>
      </c>
      <c r="Q1065" s="13">
        <f t="shared" si="235"/>
        <v>0</v>
      </c>
      <c r="R1065" s="2"/>
      <c r="S1065" s="2">
        <v>616</v>
      </c>
      <c r="T1065" s="2">
        <v>626</v>
      </c>
      <c r="U1065" s="4">
        <f t="shared" si="224"/>
        <v>1242</v>
      </c>
      <c r="V1065" s="13">
        <f t="shared" si="225"/>
        <v>124.2</v>
      </c>
      <c r="W1065" s="13">
        <f t="shared" si="226"/>
        <v>1366.2</v>
      </c>
      <c r="X1065" s="2"/>
      <c r="Y1065" s="2"/>
      <c r="Z1065" s="4">
        <f t="shared" si="227"/>
        <v>0</v>
      </c>
      <c r="AA1065" s="13">
        <f t="shared" si="228"/>
        <v>0</v>
      </c>
      <c r="AB1065" s="13">
        <f>Z1065+AA1065</f>
        <v>0</v>
      </c>
      <c r="AC1065" s="2"/>
      <c r="AD1065" s="2"/>
      <c r="AE1065" s="4">
        <f t="shared" si="229"/>
        <v>0</v>
      </c>
      <c r="AF1065" s="15">
        <f>AE1065*0.1</f>
        <v>0</v>
      </c>
      <c r="AG1065" s="22">
        <f>AE1065+AF1065</f>
        <v>0</v>
      </c>
      <c r="AH1065" s="64">
        <f t="shared" si="236"/>
        <v>0</v>
      </c>
      <c r="AJ1065">
        <f t="shared" si="237"/>
        <v>0</v>
      </c>
      <c r="AK1065">
        <f>IF(W1065&gt;0,2,IF(AB1065&gt;0,2,IF(AG1065&gt;0,2,0)))</f>
        <v>2</v>
      </c>
      <c r="AL1065">
        <v>2</v>
      </c>
      <c r="AM1065" s="64">
        <f>IF(W1065&gt;0,VLOOKUP(B1065,EnrollmentEthnicityFreeMealsSch!B:E,4,FALSE),0)/3</f>
        <v>313.33333333333331</v>
      </c>
    </row>
    <row r="1066" spans="1:39" ht="15" customHeight="1">
      <c r="A1066" t="str">
        <f>VLOOKUP(B1066,'PUBLIC &amp; PRIVATE'!D:I,6,FALSE)</f>
        <v>5222</v>
      </c>
      <c r="B1066" s="33" t="s">
        <v>1034</v>
      </c>
      <c r="C1066" s="2" t="str">
        <f>VLOOKUP(B1066,'PUBLIC &amp; PRIVATE'!D:H,2,FALSE)</f>
        <v>2805 S Lynhurst</v>
      </c>
      <c r="D1066" s="2" t="str">
        <f>VLOOKUP(B1066,'PUBLIC &amp; PRIVATE'!D:H,3,FALSE)</f>
        <v>Indianapolis</v>
      </c>
      <c r="E1066" s="2" t="str">
        <f>VLOOKUP(C1066,'PUBLIC &amp; PRIVATE'!E:I,4,FALSE)</f>
        <v>46241</v>
      </c>
      <c r="F1066" s="2"/>
      <c r="G1066" s="2"/>
      <c r="H1066" s="2"/>
      <c r="I1066" s="4">
        <f t="shared" si="230"/>
        <v>0</v>
      </c>
      <c r="J1066" s="13">
        <f t="shared" si="231"/>
        <v>0</v>
      </c>
      <c r="K1066" s="13">
        <f t="shared" si="232"/>
        <v>0</v>
      </c>
      <c r="L1066" s="2"/>
      <c r="M1066" s="2"/>
      <c r="N1066" s="2"/>
      <c r="O1066" s="4">
        <f t="shared" si="233"/>
        <v>0</v>
      </c>
      <c r="P1066" s="13">
        <f t="shared" si="234"/>
        <v>0</v>
      </c>
      <c r="Q1066" s="13">
        <f t="shared" si="235"/>
        <v>0</v>
      </c>
      <c r="R1066" s="2"/>
      <c r="S1066" s="2">
        <v>561</v>
      </c>
      <c r="T1066" s="2">
        <v>598</v>
      </c>
      <c r="U1066" s="4">
        <f t="shared" si="224"/>
        <v>1159</v>
      </c>
      <c r="V1066" s="13">
        <f t="shared" si="225"/>
        <v>115.9</v>
      </c>
      <c r="W1066" s="13">
        <f t="shared" si="226"/>
        <v>1274.9000000000001</v>
      </c>
      <c r="X1066" s="2"/>
      <c r="Y1066" s="2"/>
      <c r="Z1066" s="4">
        <f t="shared" si="227"/>
        <v>0</v>
      </c>
      <c r="AA1066" s="13">
        <f t="shared" si="228"/>
        <v>0</v>
      </c>
      <c r="AB1066" s="13">
        <f>Z1066+AA1066</f>
        <v>0</v>
      </c>
      <c r="AC1066" s="2"/>
      <c r="AD1066" s="2"/>
      <c r="AE1066" s="4">
        <f t="shared" si="229"/>
        <v>0</v>
      </c>
      <c r="AF1066" s="15">
        <f>AE1066*0.1</f>
        <v>0</v>
      </c>
      <c r="AG1066" s="22">
        <f>AE1066+AF1066</f>
        <v>0</v>
      </c>
      <c r="AH1066" s="64">
        <f t="shared" si="236"/>
        <v>0</v>
      </c>
      <c r="AJ1066">
        <f t="shared" si="237"/>
        <v>0</v>
      </c>
      <c r="AK1066">
        <f>IF(W1066&gt;0,2,IF(AB1066&gt;0,2,IF(AG1066&gt;0,2,0)))</f>
        <v>2</v>
      </c>
      <c r="AL1066">
        <v>2</v>
      </c>
      <c r="AM1066" s="64">
        <f>IF(W1066&gt;0,VLOOKUP(B1066,EnrollmentEthnicityFreeMealsSch!B:E,4,FALSE),0)/3</f>
        <v>317.66666666666669</v>
      </c>
    </row>
    <row r="1067" spans="1:39" ht="15" customHeight="1">
      <c r="A1067" t="str">
        <f>VLOOKUP(B1067,'PUBLIC &amp; PRIVATE'!D:I,6,FALSE)</f>
        <v>0205</v>
      </c>
      <c r="B1067" s="33" t="s">
        <v>76</v>
      </c>
      <c r="C1067" s="2" t="str">
        <f>VLOOKUP(B1067,'PUBLIC &amp; PRIVATE'!D:H,2,FALSE)</f>
        <v>2200 Maplewood Rd</v>
      </c>
      <c r="D1067" s="2" t="str">
        <f>VLOOKUP(B1067,'PUBLIC &amp; PRIVATE'!D:H,3,FALSE)</f>
        <v>Fort Wayne</v>
      </c>
      <c r="E1067" s="2" t="str">
        <f>VLOOKUP(C1067,'PUBLIC &amp; PRIVATE'!E:I,4,FALSE)</f>
        <v>46819-1699</v>
      </c>
      <c r="F1067" s="2">
        <v>114</v>
      </c>
      <c r="G1067" s="2">
        <v>116</v>
      </c>
      <c r="H1067" s="2">
        <v>104</v>
      </c>
      <c r="I1067" s="4">
        <f t="shared" si="230"/>
        <v>334</v>
      </c>
      <c r="J1067" s="13">
        <f t="shared" si="231"/>
        <v>33.4</v>
      </c>
      <c r="K1067" s="13">
        <f t="shared" si="232"/>
        <v>367.4</v>
      </c>
      <c r="L1067" s="2">
        <v>117</v>
      </c>
      <c r="M1067" s="2">
        <v>119</v>
      </c>
      <c r="N1067" s="2">
        <v>125</v>
      </c>
      <c r="O1067" s="4">
        <f t="shared" si="233"/>
        <v>361</v>
      </c>
      <c r="P1067" s="13">
        <f t="shared" si="234"/>
        <v>36.1</v>
      </c>
      <c r="Q1067" s="13">
        <f t="shared" si="235"/>
        <v>397.1</v>
      </c>
      <c r="R1067" s="2">
        <v>98</v>
      </c>
      <c r="S1067" s="2"/>
      <c r="T1067" s="2"/>
      <c r="U1067" s="4">
        <f t="shared" si="224"/>
        <v>98</v>
      </c>
      <c r="V1067" s="13">
        <f t="shared" si="225"/>
        <v>9.8000000000000007</v>
      </c>
      <c r="W1067" s="13">
        <f t="shared" si="226"/>
        <v>107.8</v>
      </c>
      <c r="X1067" s="2"/>
      <c r="Y1067" s="2"/>
      <c r="Z1067" s="4">
        <f t="shared" si="227"/>
        <v>0</v>
      </c>
      <c r="AA1067" s="13">
        <f t="shared" si="228"/>
        <v>0</v>
      </c>
      <c r="AB1067" s="13">
        <f>Z1067+AA1067</f>
        <v>0</v>
      </c>
      <c r="AC1067" s="2"/>
      <c r="AD1067" s="2"/>
      <c r="AE1067" s="4">
        <f t="shared" si="229"/>
        <v>0</v>
      </c>
      <c r="AF1067" s="15">
        <f>AE1067*0.1</f>
        <v>0</v>
      </c>
      <c r="AG1067" s="22">
        <f>AE1067+AF1067</f>
        <v>0</v>
      </c>
      <c r="AH1067" s="64">
        <f t="shared" si="236"/>
        <v>0</v>
      </c>
      <c r="AJ1067">
        <f t="shared" si="237"/>
        <v>0</v>
      </c>
      <c r="AK1067">
        <f>IF(W1067&gt;0,2,IF(AB1067&gt;0,2,IF(AG1067&gt;0,2,0)))</f>
        <v>2</v>
      </c>
      <c r="AL1067">
        <v>2</v>
      </c>
      <c r="AM1067" s="64">
        <f>IF(W1067&gt;0,VLOOKUP(B1067,EnrollmentEthnicityFreeMealsSch!B:E,4,FALSE),0)/3</f>
        <v>118</v>
      </c>
    </row>
    <row r="1068" spans="1:39" ht="15" customHeight="1">
      <c r="A1068" t="str">
        <f>VLOOKUP(B1068,'PUBLIC &amp; PRIVATE'!D:I,6,FALSE)</f>
        <v>5227</v>
      </c>
      <c r="B1068" s="33" t="s">
        <v>1035</v>
      </c>
      <c r="C1068" s="2" t="str">
        <f>VLOOKUP(B1068,'PUBLIC &amp; PRIVATE'!D:H,2,FALSE)</f>
        <v>701 Lansdowne Rd</v>
      </c>
      <c r="D1068" s="2" t="str">
        <f>VLOOKUP(B1068,'PUBLIC &amp; PRIVATE'!D:H,3,FALSE)</f>
        <v>Indianapolis</v>
      </c>
      <c r="E1068" s="2" t="str">
        <f>VLOOKUP(C1068,'PUBLIC &amp; PRIVATE'!E:I,4,FALSE)</f>
        <v>46234-2299</v>
      </c>
      <c r="F1068" s="2">
        <v>122</v>
      </c>
      <c r="G1068" s="2">
        <v>126</v>
      </c>
      <c r="H1068" s="2">
        <v>112</v>
      </c>
      <c r="I1068" s="4">
        <f t="shared" si="230"/>
        <v>360</v>
      </c>
      <c r="J1068" s="13">
        <f t="shared" si="231"/>
        <v>36</v>
      </c>
      <c r="K1068" s="13">
        <f t="shared" si="232"/>
        <v>396</v>
      </c>
      <c r="L1068" s="2">
        <v>138</v>
      </c>
      <c r="M1068" s="2">
        <v>115</v>
      </c>
      <c r="N1068" s="2">
        <v>117</v>
      </c>
      <c r="O1068" s="4">
        <f t="shared" si="233"/>
        <v>370</v>
      </c>
      <c r="P1068" s="13">
        <f t="shared" si="234"/>
        <v>37</v>
      </c>
      <c r="Q1068" s="13">
        <f t="shared" si="235"/>
        <v>407</v>
      </c>
      <c r="R1068" s="2">
        <v>98</v>
      </c>
      <c r="S1068" s="2"/>
      <c r="T1068" s="2"/>
      <c r="U1068" s="4">
        <f t="shared" si="224"/>
        <v>98</v>
      </c>
      <c r="V1068" s="13">
        <f t="shared" si="225"/>
        <v>9.8000000000000007</v>
      </c>
      <c r="W1068" s="13">
        <f t="shared" si="226"/>
        <v>107.8</v>
      </c>
      <c r="X1068" s="2"/>
      <c r="Y1068" s="2"/>
      <c r="Z1068" s="4">
        <f t="shared" si="227"/>
        <v>0</v>
      </c>
      <c r="AA1068" s="13">
        <f t="shared" si="228"/>
        <v>0</v>
      </c>
      <c r="AB1068" s="13">
        <f>Z1068+AA1068</f>
        <v>0</v>
      </c>
      <c r="AC1068" s="2"/>
      <c r="AD1068" s="2"/>
      <c r="AE1068" s="4">
        <f t="shared" si="229"/>
        <v>0</v>
      </c>
      <c r="AF1068" s="15">
        <f>AE1068*0.1</f>
        <v>0</v>
      </c>
      <c r="AG1068" s="22">
        <f>AE1068+AF1068</f>
        <v>0</v>
      </c>
      <c r="AH1068" s="64">
        <f t="shared" si="236"/>
        <v>0</v>
      </c>
      <c r="AJ1068">
        <f t="shared" si="237"/>
        <v>0</v>
      </c>
      <c r="AK1068">
        <f>IF(W1068&gt;0,2,IF(AB1068&gt;0,2,IF(AG1068&gt;0,2,0)))</f>
        <v>2</v>
      </c>
      <c r="AL1068">
        <v>2</v>
      </c>
      <c r="AM1068" s="64">
        <f>IF(W1068&gt;0,VLOOKUP(B1068,EnrollmentEthnicityFreeMealsSch!B:E,4,FALSE),0)/3</f>
        <v>210.33333333333334</v>
      </c>
    </row>
    <row r="1069" spans="1:39" ht="15" customHeight="1">
      <c r="A1069" t="str">
        <f>VLOOKUP(B1069,'PUBLIC &amp; PRIVATE'!D:I,6,FALSE)</f>
        <v>5241</v>
      </c>
      <c r="B1069" s="33" t="s">
        <v>1036</v>
      </c>
      <c r="C1069" s="2" t="str">
        <f>VLOOKUP(B1069,'PUBLIC &amp; PRIVATE'!D:H,2,FALSE)</f>
        <v>4901 Rockville Rd</v>
      </c>
      <c r="D1069" s="2" t="str">
        <f>VLOOKUP(B1069,'PUBLIC &amp; PRIVATE'!D:H,3,FALSE)</f>
        <v>Indianapolis</v>
      </c>
      <c r="E1069" s="2" t="str">
        <f>VLOOKUP(C1069,'PUBLIC &amp; PRIVATE'!E:I,4,FALSE)</f>
        <v>46224-9103</v>
      </c>
      <c r="F1069" s="2">
        <v>108</v>
      </c>
      <c r="G1069" s="2">
        <v>91</v>
      </c>
      <c r="H1069" s="2">
        <v>128</v>
      </c>
      <c r="I1069" s="4">
        <f t="shared" si="230"/>
        <v>327</v>
      </c>
      <c r="J1069" s="13">
        <f t="shared" si="231"/>
        <v>32.700000000000003</v>
      </c>
      <c r="K1069" s="13">
        <f t="shared" si="232"/>
        <v>359.7</v>
      </c>
      <c r="L1069" s="2">
        <v>124</v>
      </c>
      <c r="M1069" s="2">
        <v>105</v>
      </c>
      <c r="N1069" s="2">
        <v>114</v>
      </c>
      <c r="O1069" s="4">
        <f t="shared" si="233"/>
        <v>343</v>
      </c>
      <c r="P1069" s="13">
        <f t="shared" si="234"/>
        <v>34.300000000000004</v>
      </c>
      <c r="Q1069" s="13">
        <f t="shared" si="235"/>
        <v>377.3</v>
      </c>
      <c r="R1069" s="2">
        <v>108</v>
      </c>
      <c r="S1069" s="2"/>
      <c r="T1069" s="2"/>
      <c r="U1069" s="4">
        <f t="shared" si="224"/>
        <v>108</v>
      </c>
      <c r="V1069" s="13">
        <f t="shared" si="225"/>
        <v>10.8</v>
      </c>
      <c r="W1069" s="13">
        <f t="shared" si="226"/>
        <v>118.8</v>
      </c>
      <c r="X1069" s="2"/>
      <c r="Y1069" s="2"/>
      <c r="Z1069" s="4">
        <f t="shared" si="227"/>
        <v>0</v>
      </c>
      <c r="AA1069" s="13">
        <f t="shared" si="228"/>
        <v>0</v>
      </c>
      <c r="AB1069" s="13">
        <f>Z1069+AA1069</f>
        <v>0</v>
      </c>
      <c r="AC1069" s="2"/>
      <c r="AD1069" s="2"/>
      <c r="AE1069" s="4">
        <f t="shared" si="229"/>
        <v>0</v>
      </c>
      <c r="AF1069" s="15">
        <f>AE1069*0.1</f>
        <v>0</v>
      </c>
      <c r="AG1069" s="22">
        <f>AE1069+AF1069</f>
        <v>0</v>
      </c>
      <c r="AH1069" s="64">
        <f t="shared" si="236"/>
        <v>0</v>
      </c>
      <c r="AJ1069">
        <f t="shared" si="237"/>
        <v>0</v>
      </c>
      <c r="AK1069">
        <f>IF(W1069&gt;0,2,IF(AB1069&gt;0,2,IF(AG1069&gt;0,2,0)))</f>
        <v>2</v>
      </c>
      <c r="AL1069">
        <v>2</v>
      </c>
      <c r="AM1069" s="64">
        <f>IF(W1069&gt;0,VLOOKUP(B1069,EnrollmentEthnicityFreeMealsSch!B:E,4,FALSE),0)/3</f>
        <v>222.33333333333334</v>
      </c>
    </row>
    <row r="1070" spans="1:39" ht="15" customHeight="1">
      <c r="A1070" t="str">
        <f>VLOOKUP(B1070,'PUBLIC &amp; PRIVATE'!D:I,6,FALSE)</f>
        <v>5257</v>
      </c>
      <c r="B1070" s="33" t="s">
        <v>1037</v>
      </c>
      <c r="C1070" s="2" t="str">
        <f>VLOOKUP(B1070,'PUBLIC &amp; PRIVATE'!D:H,2,FALSE)</f>
        <v>6740 W Morris</v>
      </c>
      <c r="D1070" s="2" t="str">
        <f>VLOOKUP(B1070,'PUBLIC &amp; PRIVATE'!D:H,3,FALSE)</f>
        <v>Indianapolis</v>
      </c>
      <c r="E1070" s="2" t="str">
        <f>VLOOKUP(C1070,'PUBLIC &amp; PRIVATE'!E:I,4,FALSE)</f>
        <v>46241-1719</v>
      </c>
      <c r="F1070" s="2">
        <v>118</v>
      </c>
      <c r="G1070" s="2">
        <v>116</v>
      </c>
      <c r="H1070" s="2">
        <v>94</v>
      </c>
      <c r="I1070" s="4">
        <f t="shared" si="230"/>
        <v>328</v>
      </c>
      <c r="J1070" s="13">
        <f t="shared" si="231"/>
        <v>32.800000000000004</v>
      </c>
      <c r="K1070" s="13">
        <f t="shared" si="232"/>
        <v>360.8</v>
      </c>
      <c r="L1070" s="2">
        <v>130</v>
      </c>
      <c r="M1070" s="2">
        <v>122</v>
      </c>
      <c r="N1070" s="2">
        <v>117</v>
      </c>
      <c r="O1070" s="4">
        <f t="shared" si="233"/>
        <v>369</v>
      </c>
      <c r="P1070" s="13">
        <f t="shared" si="234"/>
        <v>36.9</v>
      </c>
      <c r="Q1070" s="13">
        <f t="shared" si="235"/>
        <v>405.9</v>
      </c>
      <c r="R1070" s="2">
        <v>111</v>
      </c>
      <c r="S1070" s="2"/>
      <c r="T1070" s="2"/>
      <c r="U1070" s="4">
        <f t="shared" si="224"/>
        <v>111</v>
      </c>
      <c r="V1070" s="13">
        <f t="shared" si="225"/>
        <v>11.100000000000001</v>
      </c>
      <c r="W1070" s="13">
        <f t="shared" si="226"/>
        <v>122.1</v>
      </c>
      <c r="X1070" s="2"/>
      <c r="Y1070" s="2"/>
      <c r="Z1070" s="4">
        <f t="shared" si="227"/>
        <v>0</v>
      </c>
      <c r="AA1070" s="13">
        <f t="shared" si="228"/>
        <v>0</v>
      </c>
      <c r="AB1070" s="13">
        <f>Z1070+AA1070</f>
        <v>0</v>
      </c>
      <c r="AC1070" s="2"/>
      <c r="AD1070" s="2"/>
      <c r="AE1070" s="4">
        <f t="shared" si="229"/>
        <v>0</v>
      </c>
      <c r="AF1070" s="15">
        <f>AE1070*0.1</f>
        <v>0</v>
      </c>
      <c r="AG1070" s="22">
        <f>AE1070+AF1070</f>
        <v>0</v>
      </c>
      <c r="AH1070" s="64">
        <f t="shared" si="236"/>
        <v>0</v>
      </c>
      <c r="AJ1070">
        <f t="shared" si="237"/>
        <v>0</v>
      </c>
      <c r="AK1070">
        <f>IF(W1070&gt;0,2,IF(AB1070&gt;0,2,IF(AG1070&gt;0,2,0)))</f>
        <v>2</v>
      </c>
      <c r="AL1070">
        <v>2</v>
      </c>
      <c r="AM1070" s="64">
        <f>IF(W1070&gt;0,VLOOKUP(B1070,EnrollmentEthnicityFreeMealsSch!B:E,4,FALSE),0)/3</f>
        <v>220.66666666666666</v>
      </c>
    </row>
    <row r="1071" spans="1:39" ht="15" customHeight="1">
      <c r="A1071" t="str">
        <f>VLOOKUP(B1071,'PUBLIC &amp; PRIVATE'!D:I,6,FALSE)</f>
        <v>5261</v>
      </c>
      <c r="B1071" s="33" t="s">
        <v>1038</v>
      </c>
      <c r="C1071" s="2" t="str">
        <f>VLOOKUP(B1071,'PUBLIC &amp; PRIVATE'!D:H,2,FALSE)</f>
        <v>502 S Auburn St</v>
      </c>
      <c r="D1071" s="2" t="str">
        <f>VLOOKUP(B1071,'PUBLIC &amp; PRIVATE'!D:H,3,FALSE)</f>
        <v>Indianapolis</v>
      </c>
      <c r="E1071" s="2" t="str">
        <f>VLOOKUP(C1071,'PUBLIC &amp; PRIVATE'!E:I,4,FALSE)</f>
        <v>46241-0799</v>
      </c>
      <c r="F1071" s="2">
        <v>102</v>
      </c>
      <c r="G1071" s="2">
        <v>99</v>
      </c>
      <c r="H1071" s="2">
        <v>113</v>
      </c>
      <c r="I1071" s="4">
        <f t="shared" si="230"/>
        <v>314</v>
      </c>
      <c r="J1071" s="13">
        <f t="shared" si="231"/>
        <v>31.400000000000002</v>
      </c>
      <c r="K1071" s="13">
        <f t="shared" si="232"/>
        <v>345.4</v>
      </c>
      <c r="L1071" s="2">
        <v>115</v>
      </c>
      <c r="M1071" s="2">
        <v>121</v>
      </c>
      <c r="N1071" s="2">
        <v>111</v>
      </c>
      <c r="O1071" s="4">
        <f t="shared" si="233"/>
        <v>347</v>
      </c>
      <c r="P1071" s="13">
        <f t="shared" si="234"/>
        <v>34.700000000000003</v>
      </c>
      <c r="Q1071" s="13">
        <f t="shared" si="235"/>
        <v>381.7</v>
      </c>
      <c r="R1071" s="2">
        <v>114</v>
      </c>
      <c r="S1071" s="2"/>
      <c r="T1071" s="2"/>
      <c r="U1071" s="4">
        <f t="shared" si="224"/>
        <v>114</v>
      </c>
      <c r="V1071" s="13">
        <f t="shared" si="225"/>
        <v>11.4</v>
      </c>
      <c r="W1071" s="13">
        <f t="shared" si="226"/>
        <v>125.4</v>
      </c>
      <c r="X1071" s="2"/>
      <c r="Y1071" s="2"/>
      <c r="Z1071" s="4">
        <f t="shared" si="227"/>
        <v>0</v>
      </c>
      <c r="AA1071" s="13">
        <f t="shared" si="228"/>
        <v>0</v>
      </c>
      <c r="AB1071" s="13">
        <f>Z1071+AA1071</f>
        <v>0</v>
      </c>
      <c r="AC1071" s="2"/>
      <c r="AD1071" s="2"/>
      <c r="AE1071" s="4">
        <f t="shared" si="229"/>
        <v>0</v>
      </c>
      <c r="AF1071" s="15">
        <f>AE1071*0.1</f>
        <v>0</v>
      </c>
      <c r="AG1071" s="22">
        <f>AE1071+AF1071</f>
        <v>0</v>
      </c>
      <c r="AH1071" s="64">
        <f t="shared" si="236"/>
        <v>0</v>
      </c>
      <c r="AJ1071">
        <f t="shared" si="237"/>
        <v>0</v>
      </c>
      <c r="AK1071">
        <f>IF(W1071&gt;0,2,IF(AB1071&gt;0,2,IF(AG1071&gt;0,2,0)))</f>
        <v>2</v>
      </c>
      <c r="AL1071">
        <v>2</v>
      </c>
      <c r="AM1071" s="64">
        <f>IF(W1071&gt;0,VLOOKUP(B1071,EnrollmentEthnicityFreeMealsSch!B:E,4,FALSE),0)/3</f>
        <v>237.66666666666666</v>
      </c>
    </row>
    <row r="1072" spans="1:39" ht="15" customHeight="1">
      <c r="A1072" t="str">
        <f>VLOOKUP(B1072,'PUBLIC &amp; PRIVATE'!D:I,6,FALSE)</f>
        <v>5265</v>
      </c>
      <c r="B1072" s="33" t="s">
        <v>1039</v>
      </c>
      <c r="C1072" s="2" t="str">
        <f>VLOOKUP(B1072,'PUBLIC &amp; PRIVATE'!D:H,2,FALSE)</f>
        <v>8700 W 30th</v>
      </c>
      <c r="D1072" s="2" t="str">
        <f>VLOOKUP(B1072,'PUBLIC &amp; PRIVATE'!D:H,3,FALSE)</f>
        <v>Indianapolis</v>
      </c>
      <c r="E1072" s="2" t="str">
        <f>VLOOKUP(C1072,'PUBLIC &amp; PRIVATE'!E:I,4,FALSE)</f>
        <v>46234-1658</v>
      </c>
      <c r="F1072" s="2">
        <v>83</v>
      </c>
      <c r="G1072" s="2">
        <v>88</v>
      </c>
      <c r="H1072" s="2">
        <v>100</v>
      </c>
      <c r="I1072" s="4">
        <f t="shared" si="230"/>
        <v>271</v>
      </c>
      <c r="J1072" s="13">
        <f t="shared" si="231"/>
        <v>27.1</v>
      </c>
      <c r="K1072" s="13">
        <f t="shared" si="232"/>
        <v>298.10000000000002</v>
      </c>
      <c r="L1072" s="2">
        <v>126</v>
      </c>
      <c r="M1072" s="2">
        <v>105</v>
      </c>
      <c r="N1072" s="2">
        <v>110</v>
      </c>
      <c r="O1072" s="4">
        <f t="shared" si="233"/>
        <v>341</v>
      </c>
      <c r="P1072" s="13">
        <f t="shared" si="234"/>
        <v>34.1</v>
      </c>
      <c r="Q1072" s="13">
        <f t="shared" si="235"/>
        <v>375.1</v>
      </c>
      <c r="R1072" s="2">
        <v>117</v>
      </c>
      <c r="S1072" s="2"/>
      <c r="T1072" s="2"/>
      <c r="U1072" s="4">
        <f t="shared" si="224"/>
        <v>117</v>
      </c>
      <c r="V1072" s="13">
        <f t="shared" si="225"/>
        <v>11.700000000000001</v>
      </c>
      <c r="W1072" s="13">
        <f t="shared" si="226"/>
        <v>128.69999999999999</v>
      </c>
      <c r="X1072" s="2"/>
      <c r="Y1072" s="2"/>
      <c r="Z1072" s="4">
        <f t="shared" si="227"/>
        <v>0</v>
      </c>
      <c r="AA1072" s="13">
        <f t="shared" si="228"/>
        <v>0</v>
      </c>
      <c r="AB1072" s="13">
        <f>Z1072+AA1072</f>
        <v>0</v>
      </c>
      <c r="AC1072" s="2"/>
      <c r="AD1072" s="2"/>
      <c r="AE1072" s="4">
        <f t="shared" si="229"/>
        <v>0</v>
      </c>
      <c r="AF1072" s="15">
        <f>AE1072*0.1</f>
        <v>0</v>
      </c>
      <c r="AG1072" s="22">
        <f>AE1072+AF1072</f>
        <v>0</v>
      </c>
      <c r="AH1072" s="64">
        <f t="shared" si="236"/>
        <v>0</v>
      </c>
      <c r="AJ1072">
        <f t="shared" si="237"/>
        <v>0</v>
      </c>
      <c r="AK1072">
        <f>IF(W1072&gt;0,2,IF(AB1072&gt;0,2,IF(AG1072&gt;0,2,0)))</f>
        <v>2</v>
      </c>
      <c r="AL1072">
        <v>2</v>
      </c>
      <c r="AM1072" s="64">
        <f>IF(W1072&gt;0,VLOOKUP(B1072,EnrollmentEthnicityFreeMealsSch!B:E,4,FALSE),0)/3</f>
        <v>128</v>
      </c>
    </row>
    <row r="1073" spans="1:39" ht="15" customHeight="1">
      <c r="A1073" t="str">
        <f>VLOOKUP(B1073,'PUBLIC &amp; PRIVATE'!D:I,6,FALSE)</f>
        <v>5267</v>
      </c>
      <c r="B1073" s="33" t="s">
        <v>1040</v>
      </c>
      <c r="C1073" s="2" t="str">
        <f>VLOOKUP(B1073,'PUBLIC &amp; PRIVATE'!D:H,2,FALSE)</f>
        <v>6950 W 34th St</v>
      </c>
      <c r="D1073" s="2" t="str">
        <f>VLOOKUP(B1073,'PUBLIC &amp; PRIVATE'!D:H,3,FALSE)</f>
        <v>Indianapolis</v>
      </c>
      <c r="E1073" s="2" t="str">
        <f>VLOOKUP(C1073,'PUBLIC &amp; PRIVATE'!E:I,4,FALSE)</f>
        <v>46214-1954</v>
      </c>
      <c r="F1073" s="2">
        <v>128</v>
      </c>
      <c r="G1073" s="2">
        <v>112</v>
      </c>
      <c r="H1073" s="2">
        <v>115</v>
      </c>
      <c r="I1073" s="4">
        <f t="shared" si="230"/>
        <v>355</v>
      </c>
      <c r="J1073" s="13">
        <f t="shared" si="231"/>
        <v>35.5</v>
      </c>
      <c r="K1073" s="13">
        <f t="shared" si="232"/>
        <v>390.5</v>
      </c>
      <c r="L1073" s="2">
        <v>111</v>
      </c>
      <c r="M1073" s="2">
        <v>113</v>
      </c>
      <c r="N1073" s="2">
        <v>122</v>
      </c>
      <c r="O1073" s="4">
        <f t="shared" si="233"/>
        <v>346</v>
      </c>
      <c r="P1073" s="13">
        <f t="shared" si="234"/>
        <v>34.6</v>
      </c>
      <c r="Q1073" s="13">
        <f t="shared" si="235"/>
        <v>380.6</v>
      </c>
      <c r="R1073" s="2">
        <v>120</v>
      </c>
      <c r="S1073" s="2"/>
      <c r="T1073" s="2"/>
      <c r="U1073" s="4">
        <f t="shared" si="224"/>
        <v>120</v>
      </c>
      <c r="V1073" s="13">
        <f t="shared" si="225"/>
        <v>12</v>
      </c>
      <c r="W1073" s="13">
        <f t="shared" si="226"/>
        <v>132</v>
      </c>
      <c r="X1073" s="2"/>
      <c r="Y1073" s="2"/>
      <c r="Z1073" s="4">
        <f t="shared" si="227"/>
        <v>0</v>
      </c>
      <c r="AA1073" s="13">
        <f t="shared" si="228"/>
        <v>0</v>
      </c>
      <c r="AB1073" s="13">
        <f>Z1073+AA1073</f>
        <v>0</v>
      </c>
      <c r="AC1073" s="2"/>
      <c r="AD1073" s="2"/>
      <c r="AE1073" s="4">
        <f t="shared" si="229"/>
        <v>0</v>
      </c>
      <c r="AF1073" s="15">
        <f>AE1073*0.1</f>
        <v>0</v>
      </c>
      <c r="AG1073" s="22">
        <f>AE1073+AF1073</f>
        <v>0</v>
      </c>
      <c r="AH1073" s="64">
        <f t="shared" si="236"/>
        <v>0</v>
      </c>
      <c r="AJ1073">
        <f t="shared" si="237"/>
        <v>0</v>
      </c>
      <c r="AK1073">
        <f>IF(W1073&gt;0,2,IF(AB1073&gt;0,2,IF(AG1073&gt;0,2,0)))</f>
        <v>2</v>
      </c>
      <c r="AL1073">
        <v>2</v>
      </c>
      <c r="AM1073" s="64">
        <f>IF(W1073&gt;0,VLOOKUP(B1073,EnrollmentEthnicityFreeMealsSch!B:E,4,FALSE),0)/3</f>
        <v>205.33333333333334</v>
      </c>
    </row>
    <row r="1074" spans="1:39" ht="15" customHeight="1">
      <c r="A1074" t="str">
        <f>VLOOKUP(B1074,'PUBLIC &amp; PRIVATE'!D:I,6,FALSE)</f>
        <v>5270</v>
      </c>
      <c r="B1074" s="33" t="s">
        <v>1041</v>
      </c>
      <c r="C1074" s="2" t="str">
        <f>VLOOKUP(B1074,'PUBLIC &amp; PRIVATE'!D:H,2,FALSE)</f>
        <v>3820 W Bradbury</v>
      </c>
      <c r="D1074" s="2" t="str">
        <f>VLOOKUP(B1074,'PUBLIC &amp; PRIVATE'!D:H,3,FALSE)</f>
        <v>Indianapolis</v>
      </c>
      <c r="E1074" s="2" t="str">
        <f>VLOOKUP(C1074,'PUBLIC &amp; PRIVATE'!E:I,4,FALSE)</f>
        <v>46241-5299</v>
      </c>
      <c r="F1074" s="2">
        <v>118</v>
      </c>
      <c r="G1074" s="2">
        <v>104</v>
      </c>
      <c r="H1074" s="2">
        <v>122</v>
      </c>
      <c r="I1074" s="4">
        <f t="shared" si="230"/>
        <v>344</v>
      </c>
      <c r="J1074" s="13">
        <f t="shared" si="231"/>
        <v>34.4</v>
      </c>
      <c r="K1074" s="13">
        <f t="shared" si="232"/>
        <v>378.4</v>
      </c>
      <c r="L1074" s="2">
        <v>91</v>
      </c>
      <c r="M1074" s="2">
        <v>117</v>
      </c>
      <c r="N1074" s="2">
        <v>131</v>
      </c>
      <c r="O1074" s="4">
        <f t="shared" si="233"/>
        <v>339</v>
      </c>
      <c r="P1074" s="13">
        <f t="shared" si="234"/>
        <v>33.9</v>
      </c>
      <c r="Q1074" s="13">
        <f t="shared" si="235"/>
        <v>372.9</v>
      </c>
      <c r="R1074" s="2">
        <v>109</v>
      </c>
      <c r="S1074" s="2"/>
      <c r="T1074" s="2"/>
      <c r="U1074" s="4">
        <f t="shared" si="224"/>
        <v>109</v>
      </c>
      <c r="V1074" s="13">
        <f t="shared" si="225"/>
        <v>10.9</v>
      </c>
      <c r="W1074" s="13">
        <f t="shared" si="226"/>
        <v>119.9</v>
      </c>
      <c r="X1074" s="2"/>
      <c r="Y1074" s="2"/>
      <c r="Z1074" s="4">
        <f t="shared" si="227"/>
        <v>0</v>
      </c>
      <c r="AA1074" s="13">
        <f t="shared" si="228"/>
        <v>0</v>
      </c>
      <c r="AB1074" s="13">
        <f>Z1074+AA1074</f>
        <v>0</v>
      </c>
      <c r="AC1074" s="2"/>
      <c r="AD1074" s="2"/>
      <c r="AE1074" s="4">
        <f t="shared" si="229"/>
        <v>0</v>
      </c>
      <c r="AF1074" s="15">
        <f>AE1074*0.1</f>
        <v>0</v>
      </c>
      <c r="AG1074" s="22">
        <f>AE1074+AF1074</f>
        <v>0</v>
      </c>
      <c r="AH1074" s="64">
        <f t="shared" si="236"/>
        <v>0</v>
      </c>
      <c r="AJ1074">
        <f t="shared" si="237"/>
        <v>0</v>
      </c>
      <c r="AK1074">
        <f>IF(W1074&gt;0,2,IF(AB1074&gt;0,2,IF(AG1074&gt;0,2,0)))</f>
        <v>2</v>
      </c>
      <c r="AL1074">
        <v>2</v>
      </c>
      <c r="AM1074" s="64">
        <f>IF(W1074&gt;0,VLOOKUP(B1074,EnrollmentEthnicityFreeMealsSch!B:E,4,FALSE),0)/3</f>
        <v>233.33333333333334</v>
      </c>
    </row>
    <row r="1075" spans="1:39" ht="15" customHeight="1">
      <c r="A1075" t="e">
        <f>VLOOKUP(B1075,'PUBLIC &amp; PRIVATE'!D:I,6,FALSE)</f>
        <v>#N/A</v>
      </c>
      <c r="B1075" s="33" t="s">
        <v>1042</v>
      </c>
      <c r="C1075" s="61" t="s">
        <v>10832</v>
      </c>
      <c r="D1075" s="2" t="s">
        <v>2260</v>
      </c>
      <c r="E1075" s="2">
        <v>46241</v>
      </c>
      <c r="F1075" s="40">
        <v>1</v>
      </c>
      <c r="G1075" s="40">
        <v>4</v>
      </c>
      <c r="H1075" s="40">
        <v>7</v>
      </c>
      <c r="I1075" s="41">
        <f t="shared" si="230"/>
        <v>12</v>
      </c>
      <c r="J1075" s="42">
        <f t="shared" si="231"/>
        <v>1.2000000000000002</v>
      </c>
      <c r="K1075" s="13">
        <f t="shared" si="232"/>
        <v>13.2</v>
      </c>
      <c r="L1075" s="40">
        <v>3</v>
      </c>
      <c r="M1075" s="40">
        <v>13</v>
      </c>
      <c r="N1075" s="40">
        <v>7</v>
      </c>
      <c r="O1075" s="41">
        <f t="shared" si="233"/>
        <v>23</v>
      </c>
      <c r="P1075" s="42">
        <f t="shared" si="234"/>
        <v>2.3000000000000003</v>
      </c>
      <c r="Q1075" s="13">
        <f t="shared" si="235"/>
        <v>25.3</v>
      </c>
      <c r="R1075" s="40">
        <v>6</v>
      </c>
      <c r="S1075" s="40">
        <v>5</v>
      </c>
      <c r="T1075" s="40">
        <v>8</v>
      </c>
      <c r="U1075" s="41">
        <f t="shared" si="224"/>
        <v>19</v>
      </c>
      <c r="V1075" s="42">
        <f t="shared" si="225"/>
        <v>1.9000000000000001</v>
      </c>
      <c r="W1075" s="13">
        <f t="shared" si="226"/>
        <v>20.9</v>
      </c>
      <c r="X1075" s="40">
        <v>11</v>
      </c>
      <c r="Y1075" s="40">
        <v>13</v>
      </c>
      <c r="Z1075" s="41">
        <f t="shared" si="227"/>
        <v>24</v>
      </c>
      <c r="AA1075" s="42">
        <f t="shared" si="228"/>
        <v>2.4000000000000004</v>
      </c>
      <c r="AB1075" s="13">
        <f>Z1075+AA1075</f>
        <v>26.4</v>
      </c>
      <c r="AC1075" s="40">
        <v>8</v>
      </c>
      <c r="AD1075" s="40">
        <v>5</v>
      </c>
      <c r="AE1075" s="41">
        <f t="shared" si="229"/>
        <v>13</v>
      </c>
      <c r="AF1075" s="43">
        <f>AE1075*0.1</f>
        <v>1.3</v>
      </c>
      <c r="AG1075" s="22">
        <f>AE1075+AF1075</f>
        <v>14.3</v>
      </c>
      <c r="AH1075" s="64">
        <f t="shared" si="236"/>
        <v>2.8600000000000003</v>
      </c>
      <c r="AI1075" s="38"/>
      <c r="AJ1075">
        <f t="shared" si="237"/>
        <v>1</v>
      </c>
      <c r="AK1075">
        <f>IF(W1075&gt;0,2,IF(AB1075&gt;0,2,IF(AG1075&gt;0,2,0)))</f>
        <v>2</v>
      </c>
      <c r="AL1075">
        <v>2</v>
      </c>
      <c r="AM1075" s="64">
        <f>IF(W1075&gt;0,VLOOKUP(B1075,EnrollmentEthnicityFreeMealsSch!B:E,4,FALSE),0)/3</f>
        <v>19.333333333333332</v>
      </c>
    </row>
    <row r="1076" spans="1:39" ht="15" customHeight="1">
      <c r="A1076" t="str">
        <f>VLOOKUP(B1076,'PUBLIC &amp; PRIVATE'!D:I,6,FALSE)</f>
        <v>5273</v>
      </c>
      <c r="B1076" s="33" t="s">
        <v>1043</v>
      </c>
      <c r="C1076" s="2" t="str">
        <f>VLOOKUP(B1076,'PUBLIC &amp; PRIVATE'!D:H,2,FALSE)</f>
        <v>271 N Sigsbee St</v>
      </c>
      <c r="D1076" s="2" t="str">
        <f>VLOOKUP(B1076,'PUBLIC &amp; PRIVATE'!D:H,3,FALSE)</f>
        <v>Indianapolis</v>
      </c>
      <c r="E1076" s="2" t="str">
        <f>VLOOKUP(C1076,'PUBLIC &amp; PRIVATE'!E:I,4,FALSE)</f>
        <v>46214-8499</v>
      </c>
      <c r="F1076" s="2">
        <v>113</v>
      </c>
      <c r="G1076" s="2">
        <v>108</v>
      </c>
      <c r="H1076" s="2">
        <v>113</v>
      </c>
      <c r="I1076" s="4">
        <f t="shared" si="230"/>
        <v>334</v>
      </c>
      <c r="J1076" s="13">
        <f t="shared" si="231"/>
        <v>33.4</v>
      </c>
      <c r="K1076" s="13">
        <f t="shared" si="232"/>
        <v>367.4</v>
      </c>
      <c r="L1076" s="2">
        <v>130</v>
      </c>
      <c r="M1076" s="2">
        <v>120</v>
      </c>
      <c r="N1076" s="2">
        <v>116</v>
      </c>
      <c r="O1076" s="4">
        <f t="shared" si="233"/>
        <v>366</v>
      </c>
      <c r="P1076" s="13">
        <f t="shared" si="234"/>
        <v>36.6</v>
      </c>
      <c r="Q1076" s="13">
        <f t="shared" si="235"/>
        <v>402.6</v>
      </c>
      <c r="R1076" s="2">
        <v>112</v>
      </c>
      <c r="S1076" s="2"/>
      <c r="T1076" s="2"/>
      <c r="U1076" s="4">
        <f t="shared" si="224"/>
        <v>112</v>
      </c>
      <c r="V1076" s="13">
        <f t="shared" si="225"/>
        <v>11.200000000000001</v>
      </c>
      <c r="W1076" s="13">
        <f t="shared" si="226"/>
        <v>123.2</v>
      </c>
      <c r="X1076" s="2"/>
      <c r="Y1076" s="2"/>
      <c r="Z1076" s="4">
        <f t="shared" si="227"/>
        <v>0</v>
      </c>
      <c r="AA1076" s="13">
        <f t="shared" si="228"/>
        <v>0</v>
      </c>
      <c r="AB1076" s="13">
        <f>Z1076+AA1076</f>
        <v>0</v>
      </c>
      <c r="AC1076" s="2"/>
      <c r="AD1076" s="2"/>
      <c r="AE1076" s="4">
        <f t="shared" si="229"/>
        <v>0</v>
      </c>
      <c r="AF1076" s="15">
        <f>AE1076*0.1</f>
        <v>0</v>
      </c>
      <c r="AG1076" s="22">
        <f>AE1076+AF1076</f>
        <v>0</v>
      </c>
      <c r="AH1076" s="64">
        <f t="shared" si="236"/>
        <v>0</v>
      </c>
      <c r="AJ1076">
        <f t="shared" si="237"/>
        <v>0</v>
      </c>
      <c r="AK1076">
        <f>IF(W1076&gt;0,2,IF(AB1076&gt;0,2,IF(AG1076&gt;0,2,0)))</f>
        <v>2</v>
      </c>
      <c r="AL1076">
        <v>2</v>
      </c>
      <c r="AM1076" s="64">
        <f>IF(W1076&gt;0,VLOOKUP(B1076,EnrollmentEthnicityFreeMealsSch!B:E,4,FALSE),0)/3</f>
        <v>206</v>
      </c>
    </row>
    <row r="1077" spans="1:39" ht="15" customHeight="1">
      <c r="A1077" t="str">
        <f>VLOOKUP(B1077,'PUBLIC &amp; PRIVATE'!D:I,6,FALSE)</f>
        <v>5274</v>
      </c>
      <c r="B1077" s="33" t="s">
        <v>1044</v>
      </c>
      <c r="C1077" s="2" t="str">
        <f>VLOOKUP(B1077,'PUBLIC &amp; PRIVATE'!D:H,2,FALSE)</f>
        <v>1129 N Girls Sch Rd</v>
      </c>
      <c r="D1077" s="2" t="str">
        <f>VLOOKUP(B1077,'PUBLIC &amp; PRIVATE'!D:H,3,FALSE)</f>
        <v>Indianapolis</v>
      </c>
      <c r="E1077" s="2" t="str">
        <f>VLOOKUP(C1077,'PUBLIC &amp; PRIVATE'!E:I,4,FALSE)</f>
        <v>46214-6652</v>
      </c>
      <c r="F1077" s="2">
        <v>124</v>
      </c>
      <c r="G1077" s="2">
        <v>103</v>
      </c>
      <c r="H1077" s="2">
        <v>113</v>
      </c>
      <c r="I1077" s="4">
        <f t="shared" si="230"/>
        <v>340</v>
      </c>
      <c r="J1077" s="13">
        <f t="shared" si="231"/>
        <v>34</v>
      </c>
      <c r="K1077" s="13">
        <f t="shared" si="232"/>
        <v>374</v>
      </c>
      <c r="L1077" s="2">
        <v>125</v>
      </c>
      <c r="M1077" s="2">
        <v>132</v>
      </c>
      <c r="N1077" s="2">
        <v>108</v>
      </c>
      <c r="O1077" s="4">
        <f t="shared" si="233"/>
        <v>365</v>
      </c>
      <c r="P1077" s="13">
        <f t="shared" si="234"/>
        <v>36.5</v>
      </c>
      <c r="Q1077" s="13">
        <f t="shared" si="235"/>
        <v>401.5</v>
      </c>
      <c r="R1077" s="2">
        <v>121</v>
      </c>
      <c r="S1077" s="2"/>
      <c r="T1077" s="2"/>
      <c r="U1077" s="4">
        <f t="shared" si="224"/>
        <v>121</v>
      </c>
      <c r="V1077" s="13">
        <f t="shared" si="225"/>
        <v>12.100000000000001</v>
      </c>
      <c r="W1077" s="13">
        <f t="shared" si="226"/>
        <v>133.1</v>
      </c>
      <c r="X1077" s="2"/>
      <c r="Y1077" s="2"/>
      <c r="Z1077" s="4">
        <f t="shared" si="227"/>
        <v>0</v>
      </c>
      <c r="AA1077" s="13">
        <f t="shared" si="228"/>
        <v>0</v>
      </c>
      <c r="AB1077" s="13">
        <f>Z1077+AA1077</f>
        <v>0</v>
      </c>
      <c r="AC1077" s="2"/>
      <c r="AD1077" s="2"/>
      <c r="AE1077" s="4">
        <f t="shared" si="229"/>
        <v>0</v>
      </c>
      <c r="AF1077" s="15">
        <f>AE1077*0.1</f>
        <v>0</v>
      </c>
      <c r="AG1077" s="22">
        <f>AE1077+AF1077</f>
        <v>0</v>
      </c>
      <c r="AH1077" s="64">
        <f t="shared" si="236"/>
        <v>0</v>
      </c>
      <c r="AJ1077">
        <f t="shared" si="237"/>
        <v>0</v>
      </c>
      <c r="AK1077">
        <f>IF(W1077&gt;0,2,IF(AB1077&gt;0,2,IF(AG1077&gt;0,2,0)))</f>
        <v>2</v>
      </c>
      <c r="AL1077">
        <v>2</v>
      </c>
      <c r="AM1077" s="64">
        <f>IF(W1077&gt;0,VLOOKUP(B1077,EnrollmentEthnicityFreeMealsSch!B:E,4,FALSE),0)/3</f>
        <v>224</v>
      </c>
    </row>
    <row r="1078" spans="1:39" ht="15" customHeight="1">
      <c r="A1078" t="str">
        <f>VLOOKUP(B1078,'PUBLIC &amp; PRIVATE'!D:I,6,FALSE)</f>
        <v>5446</v>
      </c>
      <c r="B1078" s="33" t="s">
        <v>1046</v>
      </c>
      <c r="C1078" s="2" t="str">
        <f>VLOOKUP(B1078,'PUBLIC &amp; PRIVATE'!D:H,2,FALSE)</f>
        <v>9035 W Morris St</v>
      </c>
      <c r="D1078" s="2" t="str">
        <f>VLOOKUP(B1078,'PUBLIC &amp; PRIVATE'!D:H,3,FALSE)</f>
        <v>Indianapolis</v>
      </c>
      <c r="E1078" s="2" t="str">
        <f>VLOOKUP(C1078,'PUBLIC &amp; PRIVATE'!E:I,4,FALSE)</f>
        <v>46231-1259</v>
      </c>
      <c r="F1078" s="2">
        <v>117</v>
      </c>
      <c r="G1078" s="2">
        <v>91</v>
      </c>
      <c r="H1078" s="2">
        <v>112</v>
      </c>
      <c r="I1078" s="4">
        <f t="shared" si="230"/>
        <v>320</v>
      </c>
      <c r="J1078" s="13">
        <f t="shared" si="231"/>
        <v>32</v>
      </c>
      <c r="K1078" s="13">
        <f t="shared" si="232"/>
        <v>352</v>
      </c>
      <c r="L1078" s="2">
        <v>107</v>
      </c>
      <c r="M1078" s="2">
        <v>111</v>
      </c>
      <c r="N1078" s="2">
        <v>109</v>
      </c>
      <c r="O1078" s="4">
        <f t="shared" si="233"/>
        <v>327</v>
      </c>
      <c r="P1078" s="13">
        <f t="shared" si="234"/>
        <v>32.700000000000003</v>
      </c>
      <c r="Q1078" s="13">
        <f t="shared" si="235"/>
        <v>359.7</v>
      </c>
      <c r="R1078" s="2">
        <v>119</v>
      </c>
      <c r="S1078" s="2"/>
      <c r="T1078" s="2"/>
      <c r="U1078" s="4">
        <f t="shared" si="224"/>
        <v>119</v>
      </c>
      <c r="V1078" s="13">
        <f t="shared" si="225"/>
        <v>11.9</v>
      </c>
      <c r="W1078" s="13">
        <f t="shared" si="226"/>
        <v>130.9</v>
      </c>
      <c r="X1078" s="2"/>
      <c r="Y1078" s="2"/>
      <c r="Z1078" s="4">
        <f t="shared" si="227"/>
        <v>0</v>
      </c>
      <c r="AA1078" s="13">
        <f t="shared" si="228"/>
        <v>0</v>
      </c>
      <c r="AB1078" s="13">
        <f>Z1078+AA1078</f>
        <v>0</v>
      </c>
      <c r="AC1078" s="2"/>
      <c r="AD1078" s="2"/>
      <c r="AE1078" s="4">
        <f t="shared" si="229"/>
        <v>0</v>
      </c>
      <c r="AF1078" s="15">
        <f>AE1078*0.1</f>
        <v>0</v>
      </c>
      <c r="AG1078" s="22">
        <f>AE1078+AF1078</f>
        <v>0</v>
      </c>
      <c r="AH1078" s="64">
        <f t="shared" si="236"/>
        <v>0</v>
      </c>
      <c r="AJ1078">
        <f t="shared" si="237"/>
        <v>0</v>
      </c>
      <c r="AK1078">
        <f>IF(W1078&gt;0,2,IF(AB1078&gt;0,2,IF(AG1078&gt;0,2,0)))</f>
        <v>2</v>
      </c>
      <c r="AL1078">
        <v>2</v>
      </c>
      <c r="AM1078" s="64">
        <f>IF(W1078&gt;0,VLOOKUP(B1078,EnrollmentEthnicityFreeMealsSch!B:E,4,FALSE),0)/3</f>
        <v>189</v>
      </c>
    </row>
    <row r="1079" spans="1:39" ht="15" customHeight="1">
      <c r="A1079" t="str">
        <f>VLOOKUP(B1079,'PUBLIC &amp; PRIVATE'!D:I,6,FALSE)</f>
        <v>5447</v>
      </c>
      <c r="B1079" s="33" t="s">
        <v>1047</v>
      </c>
      <c r="C1079" s="2" t="str">
        <f>VLOOKUP(B1079,'PUBLIC &amp; PRIVATE'!D:H,2,FALSE)</f>
        <v>1155 S High School Rd</v>
      </c>
      <c r="D1079" s="2" t="str">
        <f>VLOOKUP(B1079,'PUBLIC &amp; PRIVATE'!D:H,3,FALSE)</f>
        <v>Indianapolis</v>
      </c>
      <c r="E1079" s="2" t="str">
        <f>VLOOKUP(C1079,'PUBLIC &amp; PRIVATE'!E:I,4,FALSE)</f>
        <v>46241-0000</v>
      </c>
      <c r="F1079" s="2"/>
      <c r="G1079" s="2"/>
      <c r="H1079" s="2"/>
      <c r="I1079" s="4">
        <f t="shared" si="230"/>
        <v>0</v>
      </c>
      <c r="J1079" s="13">
        <f t="shared" si="231"/>
        <v>0</v>
      </c>
      <c r="K1079" s="13">
        <f t="shared" si="232"/>
        <v>0</v>
      </c>
      <c r="L1079" s="2"/>
      <c r="M1079" s="2"/>
      <c r="N1079" s="2"/>
      <c r="O1079" s="4">
        <f t="shared" si="233"/>
        <v>0</v>
      </c>
      <c r="P1079" s="13">
        <f t="shared" si="234"/>
        <v>0</v>
      </c>
      <c r="Q1079" s="13">
        <f t="shared" si="235"/>
        <v>0</v>
      </c>
      <c r="R1079" s="2"/>
      <c r="S1079" s="2"/>
      <c r="T1079" s="2"/>
      <c r="U1079" s="4">
        <f t="shared" si="224"/>
        <v>0</v>
      </c>
      <c r="V1079" s="13">
        <f t="shared" si="225"/>
        <v>0</v>
      </c>
      <c r="W1079" s="13">
        <f t="shared" si="226"/>
        <v>0</v>
      </c>
      <c r="X1079" s="2"/>
      <c r="Y1079" s="2">
        <v>163</v>
      </c>
      <c r="Z1079" s="4">
        <f t="shared" si="227"/>
        <v>163</v>
      </c>
      <c r="AA1079" s="13">
        <f t="shared" si="228"/>
        <v>16.3</v>
      </c>
      <c r="AB1079" s="13">
        <f>Z1079+AA1079</f>
        <v>179.3</v>
      </c>
      <c r="AC1079" s="2">
        <v>106</v>
      </c>
      <c r="AD1079" s="2">
        <v>124</v>
      </c>
      <c r="AE1079" s="4">
        <f t="shared" si="229"/>
        <v>230</v>
      </c>
      <c r="AF1079" s="15">
        <f>AE1079*0.1</f>
        <v>23</v>
      </c>
      <c r="AG1079" s="22">
        <f>AE1079+AF1079</f>
        <v>253</v>
      </c>
      <c r="AH1079" s="64">
        <f t="shared" si="236"/>
        <v>50.6</v>
      </c>
      <c r="AJ1079">
        <f t="shared" si="237"/>
        <v>1</v>
      </c>
      <c r="AK1079">
        <f>IF(W1079&gt;0,2,IF(AB1079&gt;0,2,IF(AG1079&gt;0,2,0)))</f>
        <v>2</v>
      </c>
      <c r="AL1079">
        <v>2</v>
      </c>
      <c r="AM1079" s="64">
        <f>IF(W1079&gt;0,VLOOKUP(B1079,EnrollmentEthnicityFreeMealsSch!B:E,4,FALSE),0)/3</f>
        <v>0</v>
      </c>
    </row>
    <row r="1080" spans="1:39" ht="15" customHeight="1">
      <c r="A1080" t="str">
        <f>VLOOKUP(B1080,'PUBLIC &amp; PRIVATE'!D:I,6,FALSE)</f>
        <v>5449</v>
      </c>
      <c r="B1080" s="33" t="s">
        <v>1048</v>
      </c>
      <c r="C1080" s="2" t="str">
        <f>VLOOKUP(B1080,'PUBLIC &amp; PRIVATE'!D:H,2,FALSE)</f>
        <v>5330 Hornet Ave</v>
      </c>
      <c r="D1080" s="2" t="str">
        <f>VLOOKUP(B1080,'PUBLIC &amp; PRIVATE'!D:H,3,FALSE)</f>
        <v>Beech Grove</v>
      </c>
      <c r="E1080" s="2" t="str">
        <f>VLOOKUP(C1080,'PUBLIC &amp; PRIVATE'!E:I,4,FALSE)</f>
        <v>46107-2399</v>
      </c>
      <c r="F1080" s="2"/>
      <c r="G1080" s="2"/>
      <c r="H1080" s="2"/>
      <c r="I1080" s="4">
        <f t="shared" si="230"/>
        <v>0</v>
      </c>
      <c r="J1080" s="13">
        <f t="shared" si="231"/>
        <v>0</v>
      </c>
      <c r="K1080" s="13">
        <f t="shared" si="232"/>
        <v>0</v>
      </c>
      <c r="L1080" s="2"/>
      <c r="M1080" s="2"/>
      <c r="N1080" s="2"/>
      <c r="O1080" s="4">
        <f t="shared" si="233"/>
        <v>0</v>
      </c>
      <c r="P1080" s="13">
        <f t="shared" si="234"/>
        <v>0</v>
      </c>
      <c r="Q1080" s="13">
        <f t="shared" si="235"/>
        <v>0</v>
      </c>
      <c r="R1080" s="2"/>
      <c r="S1080" s="2"/>
      <c r="T1080" s="2"/>
      <c r="U1080" s="4">
        <f t="shared" si="224"/>
        <v>0</v>
      </c>
      <c r="V1080" s="13">
        <f t="shared" si="225"/>
        <v>0</v>
      </c>
      <c r="W1080" s="13">
        <f t="shared" si="226"/>
        <v>0</v>
      </c>
      <c r="X1080" s="2">
        <v>260</v>
      </c>
      <c r="Y1080" s="2">
        <v>235</v>
      </c>
      <c r="Z1080" s="4">
        <f t="shared" si="227"/>
        <v>495</v>
      </c>
      <c r="AA1080" s="13">
        <f t="shared" si="228"/>
        <v>49.5</v>
      </c>
      <c r="AB1080" s="13">
        <f>Z1080+AA1080</f>
        <v>544.5</v>
      </c>
      <c r="AC1080" s="2">
        <v>256</v>
      </c>
      <c r="AD1080" s="2">
        <v>231</v>
      </c>
      <c r="AE1080" s="4">
        <f t="shared" si="229"/>
        <v>487</v>
      </c>
      <c r="AF1080" s="15">
        <f>AE1080*0.1</f>
        <v>48.7</v>
      </c>
      <c r="AG1080" s="22">
        <f>AE1080+AF1080</f>
        <v>535.70000000000005</v>
      </c>
      <c r="AH1080" s="64">
        <f t="shared" si="236"/>
        <v>107.14000000000001</v>
      </c>
      <c r="AJ1080">
        <f t="shared" si="237"/>
        <v>1</v>
      </c>
      <c r="AK1080">
        <f>IF(W1080&gt;0,2,IF(AB1080&gt;0,2,IF(AG1080&gt;0,2,0)))</f>
        <v>2</v>
      </c>
      <c r="AL1080">
        <v>2</v>
      </c>
      <c r="AM1080" s="64">
        <f>IF(W1080&gt;0,VLOOKUP(B1080,EnrollmentEthnicityFreeMealsSch!B:E,4,FALSE),0)/3</f>
        <v>0</v>
      </c>
    </row>
    <row r="1081" spans="1:39" ht="15" customHeight="1">
      <c r="A1081" t="str">
        <f>VLOOKUP(B1081,'PUBLIC &amp; PRIVATE'!D:I,6,FALSE)</f>
        <v>5453</v>
      </c>
      <c r="B1081" s="33" t="s">
        <v>1049</v>
      </c>
      <c r="C1081" s="2" t="str">
        <f>VLOOKUP(B1081,'PUBLIC &amp; PRIVATE'!D:H,2,FALSE)</f>
        <v>1248 Buffalo St</v>
      </c>
      <c r="D1081" s="2" t="str">
        <f>VLOOKUP(B1081,'PUBLIC &amp; PRIVATE'!D:H,3,FALSE)</f>
        <v>Beech Grove</v>
      </c>
      <c r="E1081" s="2" t="str">
        <f>VLOOKUP(C1081,'PUBLIC &amp; PRIVATE'!E:I,4,FALSE)</f>
        <v>46107-1210</v>
      </c>
      <c r="F1081" s="2"/>
      <c r="G1081" s="2"/>
      <c r="H1081" s="2"/>
      <c r="I1081" s="4">
        <f t="shared" si="230"/>
        <v>0</v>
      </c>
      <c r="J1081" s="13">
        <f t="shared" si="231"/>
        <v>0</v>
      </c>
      <c r="K1081" s="13">
        <f t="shared" si="232"/>
        <v>0</v>
      </c>
      <c r="L1081" s="2"/>
      <c r="M1081" s="2"/>
      <c r="N1081" s="2"/>
      <c r="O1081" s="4">
        <f t="shared" si="233"/>
        <v>0</v>
      </c>
      <c r="P1081" s="13">
        <f t="shared" si="234"/>
        <v>0</v>
      </c>
      <c r="Q1081" s="13">
        <f t="shared" si="235"/>
        <v>0</v>
      </c>
      <c r="R1081" s="2"/>
      <c r="S1081" s="2">
        <v>229</v>
      </c>
      <c r="T1081" s="2">
        <v>230</v>
      </c>
      <c r="U1081" s="4">
        <f t="shared" si="224"/>
        <v>459</v>
      </c>
      <c r="V1081" s="13">
        <f t="shared" si="225"/>
        <v>45.900000000000006</v>
      </c>
      <c r="W1081" s="13">
        <f t="shared" si="226"/>
        <v>504.9</v>
      </c>
      <c r="X1081" s="2"/>
      <c r="Y1081" s="2"/>
      <c r="Z1081" s="4">
        <f t="shared" si="227"/>
        <v>0</v>
      </c>
      <c r="AA1081" s="13">
        <f t="shared" si="228"/>
        <v>0</v>
      </c>
      <c r="AB1081" s="13">
        <f>Z1081+AA1081</f>
        <v>0</v>
      </c>
      <c r="AC1081" s="2"/>
      <c r="AD1081" s="2"/>
      <c r="AE1081" s="4">
        <f t="shared" si="229"/>
        <v>0</v>
      </c>
      <c r="AF1081" s="15">
        <f>AE1081*0.1</f>
        <v>0</v>
      </c>
      <c r="AG1081" s="22">
        <f>AE1081+AF1081</f>
        <v>0</v>
      </c>
      <c r="AH1081" s="64">
        <f t="shared" si="236"/>
        <v>0</v>
      </c>
      <c r="AJ1081">
        <f t="shared" si="237"/>
        <v>0</v>
      </c>
      <c r="AK1081">
        <f>IF(W1081&gt;0,2,IF(AB1081&gt;0,2,IF(AG1081&gt;0,2,0)))</f>
        <v>2</v>
      </c>
      <c r="AL1081">
        <v>2</v>
      </c>
      <c r="AM1081" s="64">
        <f>IF(W1081&gt;0,VLOOKUP(B1081,EnrollmentEthnicityFreeMealsSch!B:E,4,FALSE),0)/3</f>
        <v>118</v>
      </c>
    </row>
    <row r="1082" spans="1:39" ht="15" customHeight="1">
      <c r="A1082" t="str">
        <f>VLOOKUP(B1082,'PUBLIC &amp; PRIVATE'!D:I,6,FALSE)</f>
        <v>0561</v>
      </c>
      <c r="B1082" s="33" t="s">
        <v>148</v>
      </c>
      <c r="C1082" s="2" t="str">
        <f>VLOOKUP(B1082,'PUBLIC &amp; PRIVATE'!D:H,2,FALSE)</f>
        <v>515 E Williams St</v>
      </c>
      <c r="D1082" s="2" t="str">
        <f>VLOOKUP(B1082,'PUBLIC &amp; PRIVATE'!D:H,3,FALSE)</f>
        <v>Lebanon</v>
      </c>
      <c r="E1082" s="2" t="str">
        <f>VLOOKUP(C1082,'PUBLIC &amp; PRIVATE'!E:I,4,FALSE)</f>
        <v>46052-2259</v>
      </c>
      <c r="F1082" s="2"/>
      <c r="G1082" s="2"/>
      <c r="H1082" s="2">
        <v>240</v>
      </c>
      <c r="I1082" s="4">
        <f t="shared" si="230"/>
        <v>240</v>
      </c>
      <c r="J1082" s="13">
        <f t="shared" si="231"/>
        <v>24</v>
      </c>
      <c r="K1082" s="13">
        <f t="shared" si="232"/>
        <v>264</v>
      </c>
      <c r="L1082" s="2">
        <v>241</v>
      </c>
      <c r="M1082" s="2"/>
      <c r="N1082" s="2"/>
      <c r="O1082" s="4">
        <f t="shared" si="233"/>
        <v>241</v>
      </c>
      <c r="P1082" s="13">
        <f t="shared" si="234"/>
        <v>24.1</v>
      </c>
      <c r="Q1082" s="13">
        <f t="shared" si="235"/>
        <v>265.10000000000002</v>
      </c>
      <c r="R1082" s="2"/>
      <c r="S1082" s="2"/>
      <c r="T1082" s="2"/>
      <c r="U1082" s="4">
        <f t="shared" si="224"/>
        <v>0</v>
      </c>
      <c r="V1082" s="13">
        <f t="shared" si="225"/>
        <v>0</v>
      </c>
      <c r="W1082" s="13">
        <f t="shared" si="226"/>
        <v>0</v>
      </c>
      <c r="X1082" s="2"/>
      <c r="Y1082" s="2"/>
      <c r="Z1082" s="4">
        <f t="shared" si="227"/>
        <v>0</v>
      </c>
      <c r="AA1082" s="13">
        <f t="shared" si="228"/>
        <v>0</v>
      </c>
      <c r="AB1082" s="13">
        <f>Z1082+AA1082</f>
        <v>0</v>
      </c>
      <c r="AC1082" s="2"/>
      <c r="AD1082" s="2"/>
      <c r="AE1082" s="4">
        <f t="shared" si="229"/>
        <v>0</v>
      </c>
      <c r="AF1082" s="15">
        <f>AE1082*0.1</f>
        <v>0</v>
      </c>
      <c r="AG1082" s="22">
        <f>AE1082+AF1082</f>
        <v>0</v>
      </c>
      <c r="AH1082" s="64">
        <f t="shared" si="236"/>
        <v>0</v>
      </c>
      <c r="AJ1082">
        <f t="shared" si="237"/>
        <v>0</v>
      </c>
      <c r="AK1082">
        <f>IF(W1082&gt;0,2,IF(AB1082&gt;0,2,IF(AG1082&gt;0,2,0)))</f>
        <v>0</v>
      </c>
      <c r="AL1082">
        <v>2</v>
      </c>
      <c r="AM1082" s="64">
        <f>IF(W1082&gt;0,VLOOKUP(B1082,EnrollmentEthnicityFreeMealsSch!B:E,4,FALSE),0)/3</f>
        <v>0</v>
      </c>
    </row>
    <row r="1083" spans="1:39" ht="15" customHeight="1">
      <c r="A1083" t="str">
        <f>VLOOKUP(B1083,'PUBLIC &amp; PRIVATE'!D:I,6,FALSE)</f>
        <v>5461</v>
      </c>
      <c r="B1083" s="33" t="s">
        <v>1050</v>
      </c>
      <c r="C1083" s="2" t="str">
        <f>VLOOKUP(B1083,'PUBLIC &amp; PRIVATE'!D:H,2,FALSE)</f>
        <v>851 S 9th Ave</v>
      </c>
      <c r="D1083" s="2" t="str">
        <f>VLOOKUP(B1083,'PUBLIC &amp; PRIVATE'!D:H,3,FALSE)</f>
        <v>Beech Grove</v>
      </c>
      <c r="E1083" s="2" t="str">
        <f>VLOOKUP(C1083,'PUBLIC &amp; PRIVATE'!E:I,4,FALSE)</f>
        <v>46107-2499</v>
      </c>
      <c r="F1083" s="2"/>
      <c r="G1083" s="2"/>
      <c r="H1083" s="2"/>
      <c r="I1083" s="4">
        <f t="shared" si="230"/>
        <v>0</v>
      </c>
      <c r="J1083" s="13">
        <f t="shared" si="231"/>
        <v>0</v>
      </c>
      <c r="K1083" s="13">
        <f t="shared" si="232"/>
        <v>0</v>
      </c>
      <c r="L1083" s="2"/>
      <c r="M1083" s="2">
        <v>235</v>
      </c>
      <c r="N1083" s="2">
        <v>237</v>
      </c>
      <c r="O1083" s="4">
        <f t="shared" si="233"/>
        <v>472</v>
      </c>
      <c r="P1083" s="13">
        <f t="shared" si="234"/>
        <v>47.2</v>
      </c>
      <c r="Q1083" s="13">
        <f t="shared" si="235"/>
        <v>519.20000000000005</v>
      </c>
      <c r="R1083" s="2">
        <v>266</v>
      </c>
      <c r="S1083" s="2"/>
      <c r="T1083" s="2"/>
      <c r="U1083" s="4">
        <f t="shared" ref="U1083:U1146" si="238">R1083+S1083+T1083</f>
        <v>266</v>
      </c>
      <c r="V1083" s="13">
        <f t="shared" ref="V1083:V1146" si="239">U1083*0.1</f>
        <v>26.6</v>
      </c>
      <c r="W1083" s="13">
        <f t="shared" ref="W1083:W1146" si="240">U1083+V1083</f>
        <v>292.60000000000002</v>
      </c>
      <c r="X1083" s="2"/>
      <c r="Y1083" s="2"/>
      <c r="Z1083" s="4">
        <f t="shared" ref="Z1083:Z1146" si="241">X1083+Y1083</f>
        <v>0</v>
      </c>
      <c r="AA1083" s="13">
        <f t="shared" ref="AA1083:AA1146" si="242">Z1083*0.1</f>
        <v>0</v>
      </c>
      <c r="AB1083" s="13">
        <f>Z1083+AA1083</f>
        <v>0</v>
      </c>
      <c r="AC1083" s="2"/>
      <c r="AD1083" s="2"/>
      <c r="AE1083" s="4">
        <f t="shared" ref="AE1083:AE1146" si="243">AC1083+AD1083</f>
        <v>0</v>
      </c>
      <c r="AF1083" s="15">
        <f>AE1083*0.1</f>
        <v>0</v>
      </c>
      <c r="AG1083" s="22">
        <f>AE1083+AF1083</f>
        <v>0</v>
      </c>
      <c r="AH1083" s="64">
        <f t="shared" si="236"/>
        <v>0</v>
      </c>
      <c r="AJ1083">
        <f t="shared" si="237"/>
        <v>0</v>
      </c>
      <c r="AK1083">
        <f>IF(W1083&gt;0,2,IF(AB1083&gt;0,2,IF(AG1083&gt;0,2,0)))</f>
        <v>2</v>
      </c>
      <c r="AL1083">
        <v>2</v>
      </c>
      <c r="AM1083" s="64">
        <f>IF(W1083&gt;0,VLOOKUP(B1083,EnrollmentEthnicityFreeMealsSch!B:E,4,FALSE),0)/3</f>
        <v>185.66666666666666</v>
      </c>
    </row>
    <row r="1084" spans="1:39" ht="15" customHeight="1">
      <c r="A1084" t="str">
        <f>VLOOKUP(B1084,'PUBLIC &amp; PRIVATE'!D:I,6,FALSE)</f>
        <v>5463</v>
      </c>
      <c r="B1084" s="33" t="s">
        <v>1051</v>
      </c>
      <c r="C1084" s="2" t="str">
        <f>VLOOKUP(B1084,'PUBLIC &amp; PRIVATE'!D:H,2,FALSE)</f>
        <v>5249 Hornet Ave</v>
      </c>
      <c r="D1084" s="2" t="str">
        <f>VLOOKUP(B1084,'PUBLIC &amp; PRIVATE'!D:H,3,FALSE)</f>
        <v>Beech Grove</v>
      </c>
      <c r="E1084" s="2" t="str">
        <f>VLOOKUP(C1084,'PUBLIC &amp; PRIVATE'!E:I,4,FALSE)</f>
        <v>46107-2303</v>
      </c>
      <c r="F1084" s="2">
        <v>230</v>
      </c>
      <c r="G1084" s="2">
        <v>239</v>
      </c>
      <c r="H1084" s="2"/>
      <c r="I1084" s="4">
        <f t="shared" ref="I1084:I1147" si="244">F1084+G1084+H1084</f>
        <v>469</v>
      </c>
      <c r="J1084" s="13">
        <f t="shared" ref="J1084:J1147" si="245">I1084*0.1</f>
        <v>46.900000000000006</v>
      </c>
      <c r="K1084" s="13">
        <f t="shared" ref="K1084:K1147" si="246">I1084+J1084</f>
        <v>515.9</v>
      </c>
      <c r="L1084" s="2"/>
      <c r="M1084" s="2"/>
      <c r="N1084" s="2"/>
      <c r="O1084" s="4">
        <f t="shared" ref="O1084:O1147" si="247">L1084+M1084+N1084</f>
        <v>0</v>
      </c>
      <c r="P1084" s="13">
        <f t="shared" ref="P1084:P1147" si="248">O1084*0.1</f>
        <v>0</v>
      </c>
      <c r="Q1084" s="13">
        <f t="shared" ref="Q1084:Q1147" si="249">O1084+P1084</f>
        <v>0</v>
      </c>
      <c r="R1084" s="2"/>
      <c r="S1084" s="2"/>
      <c r="T1084" s="2"/>
      <c r="U1084" s="4">
        <f t="shared" si="238"/>
        <v>0</v>
      </c>
      <c r="V1084" s="13">
        <f t="shared" si="239"/>
        <v>0</v>
      </c>
      <c r="W1084" s="13">
        <f t="shared" si="240"/>
        <v>0</v>
      </c>
      <c r="X1084" s="2"/>
      <c r="Y1084" s="2"/>
      <c r="Z1084" s="4">
        <f t="shared" si="241"/>
        <v>0</v>
      </c>
      <c r="AA1084" s="13">
        <f t="shared" si="242"/>
        <v>0</v>
      </c>
      <c r="AB1084" s="13">
        <f>Z1084+AA1084</f>
        <v>0</v>
      </c>
      <c r="AC1084" s="2"/>
      <c r="AD1084" s="2"/>
      <c r="AE1084" s="4">
        <f t="shared" si="243"/>
        <v>0</v>
      </c>
      <c r="AF1084" s="15">
        <f>AE1084*0.1</f>
        <v>0</v>
      </c>
      <c r="AG1084" s="22">
        <f>AE1084+AF1084</f>
        <v>0</v>
      </c>
      <c r="AH1084" s="64">
        <f t="shared" si="236"/>
        <v>0</v>
      </c>
      <c r="AJ1084">
        <f t="shared" si="237"/>
        <v>0</v>
      </c>
      <c r="AK1084">
        <f>IF(W1084&gt;0,2,IF(AB1084&gt;0,2,IF(AG1084&gt;0,2,0)))</f>
        <v>0</v>
      </c>
      <c r="AL1084">
        <v>2</v>
      </c>
      <c r="AM1084" s="64">
        <f>IF(W1084&gt;0,VLOOKUP(B1084,EnrollmentEthnicityFreeMealsSch!B:E,4,FALSE),0)/3</f>
        <v>0</v>
      </c>
    </row>
    <row r="1085" spans="1:39" ht="15" customHeight="1">
      <c r="A1085" t="str">
        <f>VLOOKUP(B1085,'PUBLIC &amp; PRIVATE'!D:I,6,FALSE)</f>
        <v>5465</v>
      </c>
      <c r="B1085" s="33" t="s">
        <v>1052</v>
      </c>
      <c r="C1085" s="2" t="str">
        <f>VLOOKUP(B1085,'PUBLIC &amp; PRIVATE'!D:H,2,FALSE)</f>
        <v>4825 N Arlington Ave</v>
      </c>
      <c r="D1085" s="2" t="str">
        <f>VLOOKUP(B1085,'PUBLIC &amp; PRIVATE'!D:H,3,FALSE)</f>
        <v>Indianapolis</v>
      </c>
      <c r="E1085" s="2" t="str">
        <f>VLOOKUP(C1085,'PUBLIC &amp; PRIVATE'!E:I,4,FALSE)</f>
        <v>46226-2499</v>
      </c>
      <c r="F1085" s="2"/>
      <c r="G1085" s="2"/>
      <c r="H1085" s="2"/>
      <c r="I1085" s="4">
        <f t="shared" si="244"/>
        <v>0</v>
      </c>
      <c r="J1085" s="13">
        <f t="shared" si="245"/>
        <v>0</v>
      </c>
      <c r="K1085" s="13">
        <f t="shared" si="246"/>
        <v>0</v>
      </c>
      <c r="L1085" s="2"/>
      <c r="M1085" s="2"/>
      <c r="N1085" s="2"/>
      <c r="O1085" s="4">
        <f t="shared" si="247"/>
        <v>0</v>
      </c>
      <c r="P1085" s="13">
        <f t="shared" si="248"/>
        <v>0</v>
      </c>
      <c r="Q1085" s="13">
        <f t="shared" si="249"/>
        <v>0</v>
      </c>
      <c r="R1085" s="2"/>
      <c r="S1085" s="2"/>
      <c r="T1085" s="2"/>
      <c r="U1085" s="4">
        <f t="shared" si="238"/>
        <v>0</v>
      </c>
      <c r="V1085" s="13">
        <f t="shared" si="239"/>
        <v>0</v>
      </c>
      <c r="W1085" s="13">
        <f t="shared" si="240"/>
        <v>0</v>
      </c>
      <c r="X1085" s="2">
        <v>245</v>
      </c>
      <c r="Y1085" s="2">
        <v>218</v>
      </c>
      <c r="Z1085" s="4">
        <f t="shared" si="241"/>
        <v>463</v>
      </c>
      <c r="AA1085" s="13">
        <f t="shared" si="242"/>
        <v>46.300000000000004</v>
      </c>
      <c r="AB1085" s="13">
        <f>Z1085+AA1085</f>
        <v>509.3</v>
      </c>
      <c r="AC1085" s="2">
        <v>160</v>
      </c>
      <c r="AD1085" s="2">
        <v>134</v>
      </c>
      <c r="AE1085" s="4">
        <f t="shared" si="243"/>
        <v>294</v>
      </c>
      <c r="AF1085" s="15">
        <f>AE1085*0.1</f>
        <v>29.400000000000002</v>
      </c>
      <c r="AG1085" s="22">
        <f>AE1085+AF1085</f>
        <v>323.39999999999998</v>
      </c>
      <c r="AH1085" s="64">
        <f t="shared" si="236"/>
        <v>64.679999999999993</v>
      </c>
      <c r="AJ1085">
        <f t="shared" si="237"/>
        <v>1</v>
      </c>
      <c r="AK1085">
        <f>IF(W1085&gt;0,2,IF(AB1085&gt;0,2,IF(AG1085&gt;0,2,0)))</f>
        <v>2</v>
      </c>
      <c r="AL1085">
        <v>2</v>
      </c>
      <c r="AM1085" s="64">
        <f>IF(W1085&gt;0,VLOOKUP(B1085,EnrollmentEthnicityFreeMealsSch!B:E,4,FALSE),0)/3</f>
        <v>0</v>
      </c>
    </row>
    <row r="1086" spans="1:39" ht="15" customHeight="1">
      <c r="A1086" t="str">
        <f>VLOOKUP(B1086,'PUBLIC &amp; PRIVATE'!D:I,6,FALSE)</f>
        <v>5467</v>
      </c>
      <c r="B1086" s="33" t="s">
        <v>1053</v>
      </c>
      <c r="C1086" s="2" t="str">
        <f>VLOOKUP(B1086,'PUBLIC &amp; PRIVATE'!D:H,2,FALSE)</f>
        <v>510 Laurel Street</v>
      </c>
      <c r="D1086" s="2" t="str">
        <f>VLOOKUP(B1086,'PUBLIC &amp; PRIVATE'!D:H,3,FALSE)</f>
        <v>Indianapolis</v>
      </c>
      <c r="E1086" s="2">
        <f>VLOOKUP(C1086,'PUBLIC &amp; PRIVATE'!E:I,4,FALSE)</f>
        <v>0</v>
      </c>
      <c r="F1086" s="2"/>
      <c r="G1086" s="2"/>
      <c r="H1086" s="2"/>
      <c r="I1086" s="4">
        <f t="shared" si="244"/>
        <v>0</v>
      </c>
      <c r="J1086" s="13">
        <f t="shared" si="245"/>
        <v>0</v>
      </c>
      <c r="K1086" s="13">
        <f t="shared" si="246"/>
        <v>0</v>
      </c>
      <c r="L1086" s="2"/>
      <c r="M1086" s="2"/>
      <c r="N1086" s="2"/>
      <c r="O1086" s="4">
        <f t="shared" si="247"/>
        <v>0</v>
      </c>
      <c r="P1086" s="13">
        <f t="shared" si="248"/>
        <v>0</v>
      </c>
      <c r="Q1086" s="13">
        <f t="shared" si="249"/>
        <v>0</v>
      </c>
      <c r="R1086" s="2"/>
      <c r="S1086" s="2">
        <v>214</v>
      </c>
      <c r="T1086" s="2">
        <v>104</v>
      </c>
      <c r="U1086" s="4">
        <f t="shared" si="238"/>
        <v>318</v>
      </c>
      <c r="V1086" s="13">
        <f t="shared" si="239"/>
        <v>31.8</v>
      </c>
      <c r="W1086" s="13">
        <f t="shared" si="240"/>
        <v>349.8</v>
      </c>
      <c r="X1086" s="2"/>
      <c r="Y1086" s="2"/>
      <c r="Z1086" s="4">
        <f t="shared" si="241"/>
        <v>0</v>
      </c>
      <c r="AA1086" s="13">
        <f t="shared" si="242"/>
        <v>0</v>
      </c>
      <c r="AB1086" s="13">
        <f>Z1086+AA1086</f>
        <v>0</v>
      </c>
      <c r="AC1086" s="2"/>
      <c r="AD1086" s="2"/>
      <c r="AE1086" s="4">
        <f t="shared" si="243"/>
        <v>0</v>
      </c>
      <c r="AF1086" s="15">
        <f>AE1086*0.1</f>
        <v>0</v>
      </c>
      <c r="AG1086" s="22">
        <f>AE1086+AF1086</f>
        <v>0</v>
      </c>
      <c r="AH1086" s="64">
        <f t="shared" si="236"/>
        <v>0</v>
      </c>
      <c r="AJ1086">
        <f t="shared" si="237"/>
        <v>0</v>
      </c>
      <c r="AK1086">
        <f>IF(W1086&gt;0,2,IF(AB1086&gt;0,2,IF(AG1086&gt;0,2,0)))</f>
        <v>2</v>
      </c>
      <c r="AL1086">
        <v>2</v>
      </c>
      <c r="AM1086" s="64">
        <f>IF(W1086&gt;0,VLOOKUP(B1086,EnrollmentEthnicityFreeMealsSch!B:E,4,FALSE),0)/3</f>
        <v>91</v>
      </c>
    </row>
    <row r="1087" spans="1:39" ht="15" customHeight="1">
      <c r="A1087" t="str">
        <f>VLOOKUP(B1087,'PUBLIC &amp; PRIVATE'!D:I,6,FALSE)</f>
        <v>5469</v>
      </c>
      <c r="B1087" s="33" t="s">
        <v>1054</v>
      </c>
      <c r="C1087" s="2" t="str">
        <f>VLOOKUP(B1087,'PUBLIC &amp; PRIVATE'!D:H,2,FALSE)</f>
        <v>1500 E Michigan St</v>
      </c>
      <c r="D1087" s="2" t="str">
        <f>VLOOKUP(B1087,'PUBLIC &amp; PRIVATE'!D:H,3,FALSE)</f>
        <v>Indianapolis</v>
      </c>
      <c r="E1087" s="2" t="str">
        <f>VLOOKUP(C1087,'PUBLIC &amp; PRIVATE'!E:I,4,FALSE)</f>
        <v>46201-3098</v>
      </c>
      <c r="F1087" s="2"/>
      <c r="G1087" s="2"/>
      <c r="H1087" s="2"/>
      <c r="I1087" s="4">
        <f t="shared" si="244"/>
        <v>0</v>
      </c>
      <c r="J1087" s="13">
        <f t="shared" si="245"/>
        <v>0</v>
      </c>
      <c r="K1087" s="13">
        <f t="shared" si="246"/>
        <v>0</v>
      </c>
      <c r="L1087" s="2"/>
      <c r="M1087" s="2"/>
      <c r="N1087" s="2"/>
      <c r="O1087" s="4">
        <f t="shared" si="247"/>
        <v>0</v>
      </c>
      <c r="P1087" s="13">
        <f t="shared" si="248"/>
        <v>0</v>
      </c>
      <c r="Q1087" s="13">
        <f t="shared" si="249"/>
        <v>0</v>
      </c>
      <c r="R1087" s="2"/>
      <c r="S1087" s="2"/>
      <c r="T1087" s="2"/>
      <c r="U1087" s="4">
        <f t="shared" si="238"/>
        <v>0</v>
      </c>
      <c r="V1087" s="13">
        <f t="shared" si="239"/>
        <v>0</v>
      </c>
      <c r="W1087" s="13">
        <f t="shared" si="240"/>
        <v>0</v>
      </c>
      <c r="X1087" s="2">
        <v>540</v>
      </c>
      <c r="Y1087" s="2">
        <v>538</v>
      </c>
      <c r="Z1087" s="4">
        <f t="shared" si="241"/>
        <v>1078</v>
      </c>
      <c r="AA1087" s="13">
        <f t="shared" si="242"/>
        <v>107.80000000000001</v>
      </c>
      <c r="AB1087" s="13">
        <f>Z1087+AA1087</f>
        <v>1185.8</v>
      </c>
      <c r="AC1087" s="2">
        <v>491</v>
      </c>
      <c r="AD1087" s="2">
        <v>375</v>
      </c>
      <c r="AE1087" s="4">
        <f t="shared" si="243"/>
        <v>866</v>
      </c>
      <c r="AF1087" s="15">
        <f>AE1087*0.1</f>
        <v>86.600000000000009</v>
      </c>
      <c r="AG1087" s="22">
        <f>AE1087+AF1087</f>
        <v>952.6</v>
      </c>
      <c r="AH1087" s="64">
        <f t="shared" si="236"/>
        <v>190.52</v>
      </c>
      <c r="AJ1087">
        <f t="shared" si="237"/>
        <v>1</v>
      </c>
      <c r="AK1087">
        <f>IF(W1087&gt;0,2,IF(AB1087&gt;0,2,IF(AG1087&gt;0,2,0)))</f>
        <v>2</v>
      </c>
      <c r="AL1087">
        <v>2</v>
      </c>
      <c r="AM1087" s="64">
        <f>IF(W1087&gt;0,VLOOKUP(B1087,EnrollmentEthnicityFreeMealsSch!B:E,4,FALSE),0)/3</f>
        <v>0</v>
      </c>
    </row>
    <row r="1088" spans="1:39" ht="15" customHeight="1">
      <c r="A1088" t="str">
        <f>VLOOKUP(B1088,'PUBLIC &amp; PRIVATE'!D:I,6,FALSE)</f>
        <v>5473</v>
      </c>
      <c r="B1088" s="33" t="s">
        <v>1055</v>
      </c>
      <c r="C1088" s="2" t="str">
        <f>VLOOKUP(B1088,'PUBLIC &amp; PRIVATE'!D:H,2,FALSE)</f>
        <v>1140 Dr M Luther King Jr St</v>
      </c>
      <c r="D1088" s="2" t="str">
        <f>VLOOKUP(B1088,'PUBLIC &amp; PRIVATE'!D:H,3,FALSE)</f>
        <v>Indianapolis</v>
      </c>
      <c r="E1088" s="2" t="str">
        <f>VLOOKUP(C1088,'PUBLIC &amp; PRIVATE'!E:I,4,FALSE)</f>
        <v>46202-0000</v>
      </c>
      <c r="F1088" s="2"/>
      <c r="G1088" s="2"/>
      <c r="H1088" s="2"/>
      <c r="I1088" s="4">
        <f t="shared" si="244"/>
        <v>0</v>
      </c>
      <c r="J1088" s="13">
        <f t="shared" si="245"/>
        <v>0</v>
      </c>
      <c r="K1088" s="13">
        <f t="shared" si="246"/>
        <v>0</v>
      </c>
      <c r="L1088" s="2"/>
      <c r="M1088" s="2"/>
      <c r="N1088" s="2"/>
      <c r="O1088" s="4">
        <f t="shared" si="247"/>
        <v>0</v>
      </c>
      <c r="P1088" s="13">
        <f t="shared" si="248"/>
        <v>0</v>
      </c>
      <c r="Q1088" s="13">
        <f t="shared" si="249"/>
        <v>0</v>
      </c>
      <c r="R1088" s="2"/>
      <c r="S1088" s="2"/>
      <c r="T1088" s="2"/>
      <c r="U1088" s="4">
        <f t="shared" si="238"/>
        <v>0</v>
      </c>
      <c r="V1088" s="13">
        <f t="shared" si="239"/>
        <v>0</v>
      </c>
      <c r="W1088" s="13">
        <f t="shared" si="240"/>
        <v>0</v>
      </c>
      <c r="X1088" s="2">
        <v>212</v>
      </c>
      <c r="Y1088" s="2">
        <v>238</v>
      </c>
      <c r="Z1088" s="4">
        <f t="shared" si="241"/>
        <v>450</v>
      </c>
      <c r="AA1088" s="13">
        <f t="shared" si="242"/>
        <v>45</v>
      </c>
      <c r="AB1088" s="13">
        <f>Z1088+AA1088</f>
        <v>495</v>
      </c>
      <c r="AC1088" s="2">
        <v>152</v>
      </c>
      <c r="AD1088" s="2">
        <v>111</v>
      </c>
      <c r="AE1088" s="4">
        <f t="shared" si="243"/>
        <v>263</v>
      </c>
      <c r="AF1088" s="15">
        <f>AE1088*0.1</f>
        <v>26.3</v>
      </c>
      <c r="AG1088" s="22">
        <f>AE1088+AF1088</f>
        <v>289.3</v>
      </c>
      <c r="AH1088" s="64">
        <f t="shared" si="236"/>
        <v>57.860000000000007</v>
      </c>
      <c r="AJ1088">
        <f t="shared" si="237"/>
        <v>1</v>
      </c>
      <c r="AK1088">
        <f>IF(W1088&gt;0,2,IF(AB1088&gt;0,2,IF(AG1088&gt;0,2,0)))</f>
        <v>2</v>
      </c>
      <c r="AL1088">
        <v>2</v>
      </c>
      <c r="AM1088" s="64">
        <f>IF(W1088&gt;0,VLOOKUP(B1088,EnrollmentEthnicityFreeMealsSch!B:E,4,FALSE),0)/3</f>
        <v>0</v>
      </c>
    </row>
    <row r="1089" spans="1:39" ht="15" customHeight="1">
      <c r="A1089" t="str">
        <f>VLOOKUP(B1089,'PUBLIC &amp; PRIVATE'!D:I,6,FALSE)</f>
        <v>5483</v>
      </c>
      <c r="B1089" s="33" t="s">
        <v>1056</v>
      </c>
      <c r="C1089" s="2" t="str">
        <f>VLOOKUP(B1089,'PUBLIC &amp; PRIVATE'!D:H,2,FALSE)</f>
        <v>5525 W 34th St</v>
      </c>
      <c r="D1089" s="2" t="str">
        <f>VLOOKUP(B1089,'PUBLIC &amp; PRIVATE'!D:H,3,FALSE)</f>
        <v>Indianapolis</v>
      </c>
      <c r="E1089" s="2" t="str">
        <f>VLOOKUP(C1089,'PUBLIC &amp; PRIVATE'!E:I,4,FALSE)</f>
        <v>46224-1399</v>
      </c>
      <c r="F1089" s="2"/>
      <c r="G1089" s="2"/>
      <c r="H1089" s="2"/>
      <c r="I1089" s="4">
        <f t="shared" si="244"/>
        <v>0</v>
      </c>
      <c r="J1089" s="13">
        <f t="shared" si="245"/>
        <v>0</v>
      </c>
      <c r="K1089" s="13">
        <f t="shared" si="246"/>
        <v>0</v>
      </c>
      <c r="L1089" s="2"/>
      <c r="M1089" s="2"/>
      <c r="N1089" s="2"/>
      <c r="O1089" s="4">
        <f t="shared" si="247"/>
        <v>0</v>
      </c>
      <c r="P1089" s="13">
        <f t="shared" si="248"/>
        <v>0</v>
      </c>
      <c r="Q1089" s="13">
        <f t="shared" si="249"/>
        <v>0</v>
      </c>
      <c r="R1089" s="2"/>
      <c r="S1089" s="2"/>
      <c r="T1089" s="2"/>
      <c r="U1089" s="4">
        <f t="shared" si="238"/>
        <v>0</v>
      </c>
      <c r="V1089" s="13">
        <f t="shared" si="239"/>
        <v>0</v>
      </c>
      <c r="W1089" s="13">
        <f t="shared" si="240"/>
        <v>0</v>
      </c>
      <c r="X1089" s="2">
        <v>255</v>
      </c>
      <c r="Y1089" s="2">
        <v>189</v>
      </c>
      <c r="Z1089" s="4">
        <f t="shared" si="241"/>
        <v>444</v>
      </c>
      <c r="AA1089" s="13">
        <f t="shared" si="242"/>
        <v>44.400000000000006</v>
      </c>
      <c r="AB1089" s="13">
        <f>Z1089+AA1089</f>
        <v>488.4</v>
      </c>
      <c r="AC1089" s="2">
        <v>129</v>
      </c>
      <c r="AD1089" s="2">
        <v>126</v>
      </c>
      <c r="AE1089" s="4">
        <f t="shared" si="243"/>
        <v>255</v>
      </c>
      <c r="AF1089" s="15">
        <f>AE1089*0.1</f>
        <v>25.5</v>
      </c>
      <c r="AG1089" s="22">
        <f>AE1089+AF1089</f>
        <v>280.5</v>
      </c>
      <c r="AH1089" s="64">
        <f t="shared" si="236"/>
        <v>56.1</v>
      </c>
      <c r="AJ1089">
        <f t="shared" si="237"/>
        <v>1</v>
      </c>
      <c r="AK1089">
        <f>IF(W1089&gt;0,2,IF(AB1089&gt;0,2,IF(AG1089&gt;0,2,0)))</f>
        <v>2</v>
      </c>
      <c r="AL1089">
        <v>2</v>
      </c>
      <c r="AM1089" s="64">
        <f>IF(W1089&gt;0,VLOOKUP(B1089,EnrollmentEthnicityFreeMealsSch!B:E,4,FALSE),0)/3</f>
        <v>0</v>
      </c>
    </row>
    <row r="1090" spans="1:39" ht="15" customHeight="1">
      <c r="A1090" t="str">
        <f>VLOOKUP(B1090,'PUBLIC &amp; PRIVATE'!D:I,6,FALSE)</f>
        <v>5487</v>
      </c>
      <c r="B1090" s="33" t="s">
        <v>1057</v>
      </c>
      <c r="C1090" s="2" t="str">
        <f>VLOOKUP(B1090,'PUBLIC &amp; PRIVATE'!D:H,2,FALSE)</f>
        <v>3401 N Meridian</v>
      </c>
      <c r="D1090" s="2" t="str">
        <f>VLOOKUP(B1090,'PUBLIC &amp; PRIVATE'!D:H,3,FALSE)</f>
        <v>Indianapolis</v>
      </c>
      <c r="E1090" s="2" t="str">
        <f>VLOOKUP(C1090,'PUBLIC &amp; PRIVATE'!E:I,4,FALSE)</f>
        <v>46208-4436</v>
      </c>
      <c r="F1090" s="2"/>
      <c r="G1090" s="2"/>
      <c r="H1090" s="2"/>
      <c r="I1090" s="4">
        <f t="shared" si="244"/>
        <v>0</v>
      </c>
      <c r="J1090" s="13">
        <f t="shared" si="245"/>
        <v>0</v>
      </c>
      <c r="K1090" s="13">
        <f t="shared" si="246"/>
        <v>0</v>
      </c>
      <c r="L1090" s="2"/>
      <c r="M1090" s="2"/>
      <c r="N1090" s="2"/>
      <c r="O1090" s="4">
        <f t="shared" si="247"/>
        <v>0</v>
      </c>
      <c r="P1090" s="13">
        <f t="shared" si="248"/>
        <v>0</v>
      </c>
      <c r="Q1090" s="13">
        <f t="shared" si="249"/>
        <v>0</v>
      </c>
      <c r="R1090" s="2"/>
      <c r="S1090" s="2"/>
      <c r="T1090" s="2"/>
      <c r="U1090" s="4">
        <f t="shared" si="238"/>
        <v>0</v>
      </c>
      <c r="V1090" s="13">
        <f t="shared" si="239"/>
        <v>0</v>
      </c>
      <c r="W1090" s="13">
        <f t="shared" si="240"/>
        <v>0</v>
      </c>
      <c r="X1090" s="2">
        <v>156</v>
      </c>
      <c r="Y1090" s="2">
        <v>98</v>
      </c>
      <c r="Z1090" s="4">
        <f t="shared" si="241"/>
        <v>254</v>
      </c>
      <c r="AA1090" s="13">
        <f t="shared" si="242"/>
        <v>25.400000000000002</v>
      </c>
      <c r="AB1090" s="13">
        <f>Z1090+AA1090</f>
        <v>279.39999999999998</v>
      </c>
      <c r="AC1090" s="2">
        <v>102</v>
      </c>
      <c r="AD1090" s="2">
        <v>73</v>
      </c>
      <c r="AE1090" s="4">
        <f t="shared" si="243"/>
        <v>175</v>
      </c>
      <c r="AF1090" s="15">
        <f>AE1090*0.1</f>
        <v>17.5</v>
      </c>
      <c r="AG1090" s="22">
        <f>AE1090+AF1090</f>
        <v>192.5</v>
      </c>
      <c r="AH1090" s="64">
        <f t="shared" si="236"/>
        <v>38.5</v>
      </c>
      <c r="AJ1090">
        <f t="shared" si="237"/>
        <v>1</v>
      </c>
      <c r="AK1090">
        <f>IF(W1090&gt;0,2,IF(AB1090&gt;0,2,IF(AG1090&gt;0,2,0)))</f>
        <v>2</v>
      </c>
      <c r="AL1090">
        <v>2</v>
      </c>
      <c r="AM1090" s="64">
        <f>IF(W1090&gt;0,VLOOKUP(B1090,EnrollmentEthnicityFreeMealsSch!B:E,4,FALSE),0)/3</f>
        <v>0</v>
      </c>
    </row>
    <row r="1091" spans="1:39" ht="15" customHeight="1">
      <c r="A1091" t="str">
        <f>VLOOKUP(B1091,'PUBLIC &amp; PRIVATE'!D:I,6,FALSE)</f>
        <v>5498</v>
      </c>
      <c r="B1091" s="33" t="s">
        <v>1058</v>
      </c>
      <c r="C1091" s="2" t="str">
        <f>VLOOKUP(B1091,'PUBLIC &amp; PRIVATE'!D:H,2,FALSE)</f>
        <v>3650 Cold Spring Rd</v>
      </c>
      <c r="D1091" s="2" t="str">
        <f>VLOOKUP(B1091,'PUBLIC &amp; PRIVATE'!D:H,3,FALSE)</f>
        <v>Indianapolis</v>
      </c>
      <c r="E1091" s="2" t="str">
        <f>VLOOKUP(C1091,'PUBLIC &amp; PRIVATE'!E:I,4,FALSE)</f>
        <v>46222-1995</v>
      </c>
      <c r="F1091" s="2">
        <v>45</v>
      </c>
      <c r="G1091" s="2">
        <v>48</v>
      </c>
      <c r="H1091" s="2">
        <v>39</v>
      </c>
      <c r="I1091" s="4">
        <f t="shared" si="244"/>
        <v>132</v>
      </c>
      <c r="J1091" s="13">
        <f t="shared" si="245"/>
        <v>13.200000000000001</v>
      </c>
      <c r="K1091" s="13">
        <f t="shared" si="246"/>
        <v>145.19999999999999</v>
      </c>
      <c r="L1091" s="2">
        <v>44</v>
      </c>
      <c r="M1091" s="2">
        <v>47</v>
      </c>
      <c r="N1091" s="2">
        <v>50</v>
      </c>
      <c r="O1091" s="4">
        <f t="shared" si="247"/>
        <v>141</v>
      </c>
      <c r="P1091" s="13">
        <f t="shared" si="248"/>
        <v>14.100000000000001</v>
      </c>
      <c r="Q1091" s="13">
        <f t="shared" si="249"/>
        <v>155.1</v>
      </c>
      <c r="R1091" s="2">
        <v>44</v>
      </c>
      <c r="S1091" s="2"/>
      <c r="T1091" s="2"/>
      <c r="U1091" s="4">
        <f t="shared" si="238"/>
        <v>44</v>
      </c>
      <c r="V1091" s="13">
        <f t="shared" si="239"/>
        <v>4.4000000000000004</v>
      </c>
      <c r="W1091" s="13">
        <f t="shared" si="240"/>
        <v>48.4</v>
      </c>
      <c r="X1091" s="2"/>
      <c r="Y1091" s="2"/>
      <c r="Z1091" s="4">
        <f t="shared" si="241"/>
        <v>0</v>
      </c>
      <c r="AA1091" s="13">
        <f t="shared" si="242"/>
        <v>0</v>
      </c>
      <c r="AB1091" s="13">
        <f>Z1091+AA1091</f>
        <v>0</v>
      </c>
      <c r="AC1091" s="2"/>
      <c r="AD1091" s="2"/>
      <c r="AE1091" s="4">
        <f t="shared" si="243"/>
        <v>0</v>
      </c>
      <c r="AF1091" s="15">
        <f>AE1091*0.1</f>
        <v>0</v>
      </c>
      <c r="AG1091" s="22">
        <f>AE1091+AF1091</f>
        <v>0</v>
      </c>
      <c r="AH1091" s="64">
        <f t="shared" ref="AH1091:AH1154" si="250">AG1091*0.2</f>
        <v>0</v>
      </c>
      <c r="AJ1091">
        <f t="shared" ref="AJ1091:AJ1154" si="251">IF(AG1091&gt;0,1,0)</f>
        <v>0</v>
      </c>
      <c r="AK1091">
        <f>IF(W1091&gt;0,2,IF(AB1091&gt;0,2,IF(AG1091&gt;0,2,0)))</f>
        <v>2</v>
      </c>
      <c r="AL1091">
        <v>2</v>
      </c>
      <c r="AM1091" s="64">
        <f>IF(W1091&gt;0,VLOOKUP(B1091,EnrollmentEthnicityFreeMealsSch!B:E,4,FALSE),0)/3</f>
        <v>76.666666666666671</v>
      </c>
    </row>
    <row r="1092" spans="1:39" ht="15" customHeight="1">
      <c r="A1092" t="str">
        <f>VLOOKUP(B1092,'PUBLIC &amp; PRIVATE'!D:I,6,FALSE)</f>
        <v>5509</v>
      </c>
      <c r="B1092" s="33" t="s">
        <v>1059</v>
      </c>
      <c r="C1092" s="2" t="str">
        <f>VLOOKUP(B1092,'PUBLIC &amp; PRIVATE'!D:H,2,FALSE)</f>
        <v>1115 Broad Ripple Ave</v>
      </c>
      <c r="D1092" s="2" t="str">
        <f>VLOOKUP(B1092,'PUBLIC &amp; PRIVATE'!D:H,3,FALSE)</f>
        <v>Indianapolis</v>
      </c>
      <c r="E1092" s="2" t="str">
        <f>VLOOKUP(C1092,'PUBLIC &amp; PRIVATE'!E:I,4,FALSE)</f>
        <v>46220-2098</v>
      </c>
      <c r="F1092" s="2"/>
      <c r="G1092" s="2"/>
      <c r="H1092" s="2"/>
      <c r="I1092" s="4">
        <f t="shared" si="244"/>
        <v>0</v>
      </c>
      <c r="J1092" s="13">
        <f t="shared" si="245"/>
        <v>0</v>
      </c>
      <c r="K1092" s="13">
        <f t="shared" si="246"/>
        <v>0</v>
      </c>
      <c r="L1092" s="2"/>
      <c r="M1092" s="2"/>
      <c r="N1092" s="2"/>
      <c r="O1092" s="4">
        <f t="shared" si="247"/>
        <v>0</v>
      </c>
      <c r="P1092" s="13">
        <f t="shared" si="248"/>
        <v>0</v>
      </c>
      <c r="Q1092" s="13">
        <f t="shared" si="249"/>
        <v>0</v>
      </c>
      <c r="R1092" s="2"/>
      <c r="S1092" s="2"/>
      <c r="T1092" s="2">
        <v>59</v>
      </c>
      <c r="U1092" s="4">
        <f t="shared" si="238"/>
        <v>59</v>
      </c>
      <c r="V1092" s="13">
        <f t="shared" si="239"/>
        <v>5.9</v>
      </c>
      <c r="W1092" s="13">
        <f t="shared" si="240"/>
        <v>64.900000000000006</v>
      </c>
      <c r="X1092" s="2"/>
      <c r="Y1092" s="2"/>
      <c r="Z1092" s="4">
        <f t="shared" si="241"/>
        <v>0</v>
      </c>
      <c r="AA1092" s="13">
        <f t="shared" si="242"/>
        <v>0</v>
      </c>
      <c r="AB1092" s="13">
        <f>Z1092+AA1092</f>
        <v>0</v>
      </c>
      <c r="AC1092" s="2"/>
      <c r="AD1092" s="2"/>
      <c r="AE1092" s="4">
        <f t="shared" si="243"/>
        <v>0</v>
      </c>
      <c r="AF1092" s="15">
        <f>AE1092*0.1</f>
        <v>0</v>
      </c>
      <c r="AG1092" s="22">
        <f>AE1092+AF1092</f>
        <v>0</v>
      </c>
      <c r="AH1092" s="64">
        <f t="shared" si="250"/>
        <v>0</v>
      </c>
      <c r="AJ1092">
        <f t="shared" si="251"/>
        <v>0</v>
      </c>
      <c r="AK1092">
        <f>IF(W1092&gt;0,2,IF(AB1092&gt;0,2,IF(AG1092&gt;0,2,0)))</f>
        <v>2</v>
      </c>
      <c r="AL1092">
        <v>2</v>
      </c>
      <c r="AM1092" s="64">
        <f>IF(W1092&gt;0,VLOOKUP(B1092,EnrollmentEthnicityFreeMealsSch!B:E,4,FALSE),0)/3</f>
        <v>14.666666666666666</v>
      </c>
    </row>
    <row r="1093" spans="1:39" ht="15" customHeight="1">
      <c r="A1093" t="str">
        <f>VLOOKUP(B1093,'PUBLIC &amp; PRIVATE'!D:I,6,FALSE)</f>
        <v>5513</v>
      </c>
      <c r="B1093" s="33" t="s">
        <v>1060</v>
      </c>
      <c r="C1093" s="2" t="str">
        <f>VLOOKUP(B1093,'PUBLIC &amp; PRIVATE'!D:H,2,FALSE)</f>
        <v>2215 W Washington St</v>
      </c>
      <c r="D1093" s="2" t="str">
        <f>VLOOKUP(B1093,'PUBLIC &amp; PRIVATE'!D:H,3,FALSE)</f>
        <v>Indianapolis</v>
      </c>
      <c r="E1093" s="2" t="str">
        <f>VLOOKUP(C1093,'PUBLIC &amp; PRIVATE'!E:I,4,FALSE)</f>
        <v>46222-0000</v>
      </c>
      <c r="F1093" s="2"/>
      <c r="G1093" s="2"/>
      <c r="H1093" s="2"/>
      <c r="I1093" s="4">
        <f t="shared" si="244"/>
        <v>0</v>
      </c>
      <c r="J1093" s="13">
        <f t="shared" si="245"/>
        <v>0</v>
      </c>
      <c r="K1093" s="13">
        <f t="shared" si="246"/>
        <v>0</v>
      </c>
      <c r="L1093" s="2"/>
      <c r="M1093" s="2"/>
      <c r="N1093" s="2"/>
      <c r="O1093" s="4">
        <f t="shared" si="247"/>
        <v>0</v>
      </c>
      <c r="P1093" s="13">
        <f t="shared" si="248"/>
        <v>0</v>
      </c>
      <c r="Q1093" s="13">
        <f t="shared" si="249"/>
        <v>0</v>
      </c>
      <c r="R1093" s="2"/>
      <c r="S1093" s="2"/>
      <c r="T1093" s="2">
        <v>127</v>
      </c>
      <c r="U1093" s="4">
        <f t="shared" si="238"/>
        <v>127</v>
      </c>
      <c r="V1093" s="13">
        <f t="shared" si="239"/>
        <v>12.700000000000001</v>
      </c>
      <c r="W1093" s="13">
        <f t="shared" si="240"/>
        <v>139.69999999999999</v>
      </c>
      <c r="X1093" s="2"/>
      <c r="Y1093" s="2"/>
      <c r="Z1093" s="4">
        <f t="shared" si="241"/>
        <v>0</v>
      </c>
      <c r="AA1093" s="13">
        <f t="shared" si="242"/>
        <v>0</v>
      </c>
      <c r="AB1093" s="13">
        <f>Z1093+AA1093</f>
        <v>0</v>
      </c>
      <c r="AC1093" s="2"/>
      <c r="AD1093" s="2"/>
      <c r="AE1093" s="4">
        <f t="shared" si="243"/>
        <v>0</v>
      </c>
      <c r="AF1093" s="15">
        <f>AE1093*0.1</f>
        <v>0</v>
      </c>
      <c r="AG1093" s="22">
        <f>AE1093+AF1093</f>
        <v>0</v>
      </c>
      <c r="AH1093" s="64">
        <f t="shared" si="250"/>
        <v>0</v>
      </c>
      <c r="AJ1093">
        <f t="shared" si="251"/>
        <v>0</v>
      </c>
      <c r="AK1093">
        <f>IF(W1093&gt;0,2,IF(AB1093&gt;0,2,IF(AG1093&gt;0,2,0)))</f>
        <v>2</v>
      </c>
      <c r="AL1093">
        <v>2</v>
      </c>
      <c r="AM1093" s="64">
        <f>IF(W1093&gt;0,VLOOKUP(B1093,EnrollmentEthnicityFreeMealsSch!B:E,4,FALSE),0)/3</f>
        <v>32</v>
      </c>
    </row>
    <row r="1094" spans="1:39" ht="15" customHeight="1">
      <c r="A1094" t="str">
        <f>VLOOKUP(B1094,'PUBLIC &amp; PRIVATE'!D:I,6,FALSE)</f>
        <v>5514</v>
      </c>
      <c r="B1094" s="33" t="s">
        <v>1061</v>
      </c>
      <c r="C1094" s="2" t="str">
        <f>VLOOKUP(B1094,'PUBLIC &amp; PRIVATE'!D:H,2,FALSE)</f>
        <v>1250 E Market St</v>
      </c>
      <c r="D1094" s="2" t="str">
        <f>VLOOKUP(B1094,'PUBLIC &amp; PRIVATE'!D:H,3,FALSE)</f>
        <v>Indianapolis</v>
      </c>
      <c r="E1094" s="2" t="str">
        <f>VLOOKUP(C1094,'PUBLIC &amp; PRIVATE'!E:I,4,FALSE)</f>
        <v>46202-3714</v>
      </c>
      <c r="F1094" s="2">
        <v>56</v>
      </c>
      <c r="G1094" s="2">
        <v>49</v>
      </c>
      <c r="H1094" s="2">
        <v>46</v>
      </c>
      <c r="I1094" s="4">
        <f t="shared" si="244"/>
        <v>151</v>
      </c>
      <c r="J1094" s="13">
        <f t="shared" si="245"/>
        <v>15.100000000000001</v>
      </c>
      <c r="K1094" s="13">
        <f t="shared" si="246"/>
        <v>166.1</v>
      </c>
      <c r="L1094" s="2">
        <v>45</v>
      </c>
      <c r="M1094" s="2">
        <v>54</v>
      </c>
      <c r="N1094" s="2">
        <v>59</v>
      </c>
      <c r="O1094" s="4">
        <f t="shared" si="247"/>
        <v>158</v>
      </c>
      <c r="P1094" s="13">
        <f t="shared" si="248"/>
        <v>15.8</v>
      </c>
      <c r="Q1094" s="13">
        <f t="shared" si="249"/>
        <v>173.8</v>
      </c>
      <c r="R1094" s="2">
        <v>44</v>
      </c>
      <c r="S1094" s="2">
        <v>48</v>
      </c>
      <c r="T1094" s="2"/>
      <c r="U1094" s="4">
        <f t="shared" si="238"/>
        <v>92</v>
      </c>
      <c r="V1094" s="13">
        <f t="shared" si="239"/>
        <v>9.2000000000000011</v>
      </c>
      <c r="W1094" s="13">
        <f t="shared" si="240"/>
        <v>101.2</v>
      </c>
      <c r="X1094" s="2"/>
      <c r="Y1094" s="2"/>
      <c r="Z1094" s="4">
        <f t="shared" si="241"/>
        <v>0</v>
      </c>
      <c r="AA1094" s="13">
        <f t="shared" si="242"/>
        <v>0</v>
      </c>
      <c r="AB1094" s="13">
        <f>Z1094+AA1094</f>
        <v>0</v>
      </c>
      <c r="AC1094" s="2"/>
      <c r="AD1094" s="2"/>
      <c r="AE1094" s="4">
        <f t="shared" si="243"/>
        <v>0</v>
      </c>
      <c r="AF1094" s="15">
        <f>AE1094*0.1</f>
        <v>0</v>
      </c>
      <c r="AG1094" s="22">
        <f>AE1094+AF1094</f>
        <v>0</v>
      </c>
      <c r="AH1094" s="64">
        <f t="shared" si="250"/>
        <v>0</v>
      </c>
      <c r="AJ1094">
        <f t="shared" si="251"/>
        <v>0</v>
      </c>
      <c r="AK1094">
        <f>IF(W1094&gt;0,2,IF(AB1094&gt;0,2,IF(AG1094&gt;0,2,0)))</f>
        <v>2</v>
      </c>
      <c r="AL1094">
        <v>2</v>
      </c>
      <c r="AM1094" s="64">
        <f>IF(W1094&gt;0,VLOOKUP(B1094,EnrollmentEthnicityFreeMealsSch!B:E,4,FALSE),0)/3</f>
        <v>121</v>
      </c>
    </row>
    <row r="1095" spans="1:39" ht="15" customHeight="1">
      <c r="A1095" t="str">
        <f>VLOOKUP(B1095,'PUBLIC &amp; PRIVATE'!D:I,6,FALSE)</f>
        <v>5515</v>
      </c>
      <c r="B1095" s="33" t="s">
        <v>1062</v>
      </c>
      <c r="C1095" s="2" t="str">
        <f>VLOOKUP(B1095,'PUBLIC &amp; PRIVATE'!D:H,2,FALSE)</f>
        <v>2302 E Michigan St</v>
      </c>
      <c r="D1095" s="2" t="str">
        <f>VLOOKUP(B1095,'PUBLIC &amp; PRIVATE'!D:H,3,FALSE)</f>
        <v>Indianapolis</v>
      </c>
      <c r="E1095" s="2" t="str">
        <f>VLOOKUP(C1095,'PUBLIC &amp; PRIVATE'!E:I,4,FALSE)</f>
        <v>46201-3112</v>
      </c>
      <c r="F1095" s="2">
        <v>66</v>
      </c>
      <c r="G1095" s="2">
        <v>72</v>
      </c>
      <c r="H1095" s="2">
        <v>81</v>
      </c>
      <c r="I1095" s="4">
        <f t="shared" si="244"/>
        <v>219</v>
      </c>
      <c r="J1095" s="13">
        <f t="shared" si="245"/>
        <v>21.900000000000002</v>
      </c>
      <c r="K1095" s="13">
        <f t="shared" si="246"/>
        <v>240.9</v>
      </c>
      <c r="L1095" s="2">
        <v>83</v>
      </c>
      <c r="M1095" s="2">
        <v>81</v>
      </c>
      <c r="N1095" s="2">
        <v>73</v>
      </c>
      <c r="O1095" s="4">
        <f t="shared" si="247"/>
        <v>237</v>
      </c>
      <c r="P1095" s="13">
        <f t="shared" si="248"/>
        <v>23.700000000000003</v>
      </c>
      <c r="Q1095" s="13">
        <f t="shared" si="249"/>
        <v>260.7</v>
      </c>
      <c r="R1095" s="2">
        <v>71</v>
      </c>
      <c r="S1095" s="2"/>
      <c r="T1095" s="2"/>
      <c r="U1095" s="4">
        <f t="shared" si="238"/>
        <v>71</v>
      </c>
      <c r="V1095" s="13">
        <f t="shared" si="239"/>
        <v>7.1000000000000005</v>
      </c>
      <c r="W1095" s="13">
        <f t="shared" si="240"/>
        <v>78.099999999999994</v>
      </c>
      <c r="X1095" s="2"/>
      <c r="Y1095" s="2"/>
      <c r="Z1095" s="4">
        <f t="shared" si="241"/>
        <v>0</v>
      </c>
      <c r="AA1095" s="13">
        <f t="shared" si="242"/>
        <v>0</v>
      </c>
      <c r="AB1095" s="13">
        <f>Z1095+AA1095</f>
        <v>0</v>
      </c>
      <c r="AC1095" s="2"/>
      <c r="AD1095" s="2"/>
      <c r="AE1095" s="4">
        <f t="shared" si="243"/>
        <v>0</v>
      </c>
      <c r="AF1095" s="15">
        <f>AE1095*0.1</f>
        <v>0</v>
      </c>
      <c r="AG1095" s="22">
        <f>AE1095+AF1095</f>
        <v>0</v>
      </c>
      <c r="AH1095" s="64">
        <f t="shared" si="250"/>
        <v>0</v>
      </c>
      <c r="AJ1095">
        <f t="shared" si="251"/>
        <v>0</v>
      </c>
      <c r="AK1095">
        <f>IF(W1095&gt;0,2,IF(AB1095&gt;0,2,IF(AG1095&gt;0,2,0)))</f>
        <v>2</v>
      </c>
      <c r="AL1095">
        <v>2</v>
      </c>
      <c r="AM1095" s="64">
        <f>IF(W1095&gt;0,VLOOKUP(B1095,EnrollmentEthnicityFreeMealsSch!B:E,4,FALSE),0)/3</f>
        <v>172</v>
      </c>
    </row>
    <row r="1096" spans="1:39" ht="15" customHeight="1">
      <c r="A1096" t="str">
        <f>VLOOKUP(B1096,'PUBLIC &amp; PRIVATE'!D:I,6,FALSE)</f>
        <v>5516</v>
      </c>
      <c r="B1096" s="33" t="s">
        <v>1063</v>
      </c>
      <c r="C1096" s="2" t="str">
        <f>VLOOKUP(B1096,'PUBLIC &amp; PRIVATE'!D:H,2,FALSE)</f>
        <v>5525 W 34th St</v>
      </c>
      <c r="D1096" s="2" t="str">
        <f>VLOOKUP(B1096,'PUBLIC &amp; PRIVATE'!D:H,3,FALSE)</f>
        <v>Indianapolis</v>
      </c>
      <c r="E1096" s="2" t="str">
        <f>VLOOKUP(C1096,'PUBLIC &amp; PRIVATE'!E:I,4,FALSE)</f>
        <v>46224-1399</v>
      </c>
      <c r="F1096" s="2"/>
      <c r="G1096" s="2"/>
      <c r="H1096" s="2"/>
      <c r="I1096" s="4">
        <f t="shared" si="244"/>
        <v>0</v>
      </c>
      <c r="J1096" s="13">
        <f t="shared" si="245"/>
        <v>0</v>
      </c>
      <c r="K1096" s="13">
        <f t="shared" si="246"/>
        <v>0</v>
      </c>
      <c r="L1096" s="2"/>
      <c r="M1096" s="2"/>
      <c r="N1096" s="2"/>
      <c r="O1096" s="4">
        <f t="shared" si="247"/>
        <v>0</v>
      </c>
      <c r="P1096" s="13">
        <f t="shared" si="248"/>
        <v>0</v>
      </c>
      <c r="Q1096" s="13">
        <f t="shared" si="249"/>
        <v>0</v>
      </c>
      <c r="R1096" s="2"/>
      <c r="S1096" s="2"/>
      <c r="T1096" s="2">
        <v>220</v>
      </c>
      <c r="U1096" s="4">
        <f t="shared" si="238"/>
        <v>220</v>
      </c>
      <c r="V1096" s="13">
        <f t="shared" si="239"/>
        <v>22</v>
      </c>
      <c r="W1096" s="13">
        <f t="shared" si="240"/>
        <v>242</v>
      </c>
      <c r="X1096" s="2"/>
      <c r="Y1096" s="2"/>
      <c r="Z1096" s="4">
        <f t="shared" si="241"/>
        <v>0</v>
      </c>
      <c r="AA1096" s="13">
        <f t="shared" si="242"/>
        <v>0</v>
      </c>
      <c r="AB1096" s="13">
        <f>Z1096+AA1096</f>
        <v>0</v>
      </c>
      <c r="AC1096" s="2"/>
      <c r="AD1096" s="2"/>
      <c r="AE1096" s="4">
        <f t="shared" si="243"/>
        <v>0</v>
      </c>
      <c r="AF1096" s="15">
        <f>AE1096*0.1</f>
        <v>0</v>
      </c>
      <c r="AG1096" s="22">
        <f>AE1096+AF1096</f>
        <v>0</v>
      </c>
      <c r="AH1096" s="64">
        <f t="shared" si="250"/>
        <v>0</v>
      </c>
      <c r="AJ1096">
        <f t="shared" si="251"/>
        <v>0</v>
      </c>
      <c r="AK1096">
        <f>IF(W1096&gt;0,2,IF(AB1096&gt;0,2,IF(AG1096&gt;0,2,0)))</f>
        <v>2</v>
      </c>
      <c r="AL1096">
        <v>2</v>
      </c>
      <c r="AM1096" s="64">
        <f>IF(W1096&gt;0,VLOOKUP(B1096,EnrollmentEthnicityFreeMealsSch!B:E,4,FALSE),0)/3</f>
        <v>52.333333333333336</v>
      </c>
    </row>
    <row r="1097" spans="1:39" ht="15" customHeight="1">
      <c r="A1097" t="str">
        <f>VLOOKUP(B1097,'PUBLIC &amp; PRIVATE'!D:I,6,FALSE)</f>
        <v>5517</v>
      </c>
      <c r="B1097" s="33" t="s">
        <v>1064</v>
      </c>
      <c r="C1097" s="2" t="str">
        <f>VLOOKUP(B1097,'PUBLIC &amp; PRIVATE'!D:H,2,FALSE)</f>
        <v>10101 E 38th St</v>
      </c>
      <c r="D1097" s="2" t="str">
        <f>VLOOKUP(B1097,'PUBLIC &amp; PRIVATE'!D:H,3,FALSE)</f>
        <v>Indianapolis</v>
      </c>
      <c r="E1097" s="2" t="str">
        <f>VLOOKUP(C1097,'PUBLIC &amp; PRIVATE'!E:I,4,FALSE)</f>
        <v>46236-1999</v>
      </c>
      <c r="F1097" s="2"/>
      <c r="G1097" s="2"/>
      <c r="H1097" s="2"/>
      <c r="I1097" s="4">
        <f t="shared" si="244"/>
        <v>0</v>
      </c>
      <c r="J1097" s="13">
        <f t="shared" si="245"/>
        <v>0</v>
      </c>
      <c r="K1097" s="13">
        <f t="shared" si="246"/>
        <v>0</v>
      </c>
      <c r="L1097" s="2"/>
      <c r="M1097" s="2"/>
      <c r="N1097" s="2"/>
      <c r="O1097" s="4">
        <f t="shared" si="247"/>
        <v>0</v>
      </c>
      <c r="P1097" s="13">
        <f t="shared" si="248"/>
        <v>0</v>
      </c>
      <c r="Q1097" s="13">
        <f t="shared" si="249"/>
        <v>0</v>
      </c>
      <c r="R1097" s="2"/>
      <c r="S1097" s="2">
        <v>198</v>
      </c>
      <c r="T1097" s="2">
        <v>224</v>
      </c>
      <c r="U1097" s="4">
        <f t="shared" si="238"/>
        <v>422</v>
      </c>
      <c r="V1097" s="13">
        <f t="shared" si="239"/>
        <v>42.2</v>
      </c>
      <c r="W1097" s="13">
        <f t="shared" si="240"/>
        <v>464.2</v>
      </c>
      <c r="X1097" s="2"/>
      <c r="Y1097" s="2"/>
      <c r="Z1097" s="4">
        <f t="shared" si="241"/>
        <v>0</v>
      </c>
      <c r="AA1097" s="13">
        <f t="shared" si="242"/>
        <v>0</v>
      </c>
      <c r="AB1097" s="13">
        <f>Z1097+AA1097</f>
        <v>0</v>
      </c>
      <c r="AC1097" s="2"/>
      <c r="AD1097" s="2"/>
      <c r="AE1097" s="4">
        <f t="shared" si="243"/>
        <v>0</v>
      </c>
      <c r="AF1097" s="15">
        <f>AE1097*0.1</f>
        <v>0</v>
      </c>
      <c r="AG1097" s="22">
        <f>AE1097+AF1097</f>
        <v>0</v>
      </c>
      <c r="AH1097" s="64">
        <f t="shared" si="250"/>
        <v>0</v>
      </c>
      <c r="AJ1097">
        <f t="shared" si="251"/>
        <v>0</v>
      </c>
      <c r="AK1097">
        <f>IF(W1097&gt;0,2,IF(AB1097&gt;0,2,IF(AG1097&gt;0,2,0)))</f>
        <v>2</v>
      </c>
      <c r="AL1097">
        <v>2</v>
      </c>
      <c r="AM1097" s="64">
        <f>IF(W1097&gt;0,VLOOKUP(B1097,EnrollmentEthnicityFreeMealsSch!B:E,4,FALSE),0)/3</f>
        <v>110.66666666666667</v>
      </c>
    </row>
    <row r="1098" spans="1:39" ht="15" customHeight="1">
      <c r="A1098" t="str">
        <f>VLOOKUP(B1098,'PUBLIC &amp; PRIVATE'!D:I,6,FALSE)</f>
        <v>5531</v>
      </c>
      <c r="B1098" s="33" t="s">
        <v>1065</v>
      </c>
      <c r="C1098" s="2" t="str">
        <f>VLOOKUP(B1098,'PUBLIC &amp; PRIVATE'!D:H,2,FALSE)</f>
        <v>307 Lincoln St</v>
      </c>
      <c r="D1098" s="2" t="str">
        <f>VLOOKUP(B1098,'PUBLIC &amp; PRIVATE'!D:H,3,FALSE)</f>
        <v>Indianapolis</v>
      </c>
      <c r="E1098" s="2" t="str">
        <f>VLOOKUP(C1098,'PUBLIC &amp; PRIVATE'!E:I,4,FALSE)</f>
        <v>46225-1819</v>
      </c>
      <c r="F1098" s="2">
        <v>37</v>
      </c>
      <c r="G1098" s="2">
        <v>32</v>
      </c>
      <c r="H1098" s="2">
        <v>37</v>
      </c>
      <c r="I1098" s="4">
        <f t="shared" si="244"/>
        <v>106</v>
      </c>
      <c r="J1098" s="13">
        <f t="shared" si="245"/>
        <v>10.600000000000001</v>
      </c>
      <c r="K1098" s="13">
        <f t="shared" si="246"/>
        <v>116.6</v>
      </c>
      <c r="L1098" s="2">
        <v>49</v>
      </c>
      <c r="M1098" s="2">
        <v>59</v>
      </c>
      <c r="N1098" s="2">
        <v>52</v>
      </c>
      <c r="O1098" s="4">
        <f t="shared" si="247"/>
        <v>160</v>
      </c>
      <c r="P1098" s="13">
        <f t="shared" si="248"/>
        <v>16</v>
      </c>
      <c r="Q1098" s="13">
        <f t="shared" si="249"/>
        <v>176</v>
      </c>
      <c r="R1098" s="2">
        <v>51</v>
      </c>
      <c r="S1098" s="2">
        <v>49</v>
      </c>
      <c r="T1098" s="2">
        <v>36</v>
      </c>
      <c r="U1098" s="4">
        <f t="shared" si="238"/>
        <v>136</v>
      </c>
      <c r="V1098" s="13">
        <f t="shared" si="239"/>
        <v>13.600000000000001</v>
      </c>
      <c r="W1098" s="13">
        <f t="shared" si="240"/>
        <v>149.6</v>
      </c>
      <c r="X1098" s="2"/>
      <c r="Y1098" s="2"/>
      <c r="Z1098" s="4">
        <f t="shared" si="241"/>
        <v>0</v>
      </c>
      <c r="AA1098" s="13">
        <f t="shared" si="242"/>
        <v>0</v>
      </c>
      <c r="AB1098" s="13">
        <f>Z1098+AA1098</f>
        <v>0</v>
      </c>
      <c r="AC1098" s="2"/>
      <c r="AD1098" s="2"/>
      <c r="AE1098" s="4">
        <f t="shared" si="243"/>
        <v>0</v>
      </c>
      <c r="AF1098" s="15">
        <f>AE1098*0.1</f>
        <v>0</v>
      </c>
      <c r="AG1098" s="22">
        <f>AE1098+AF1098</f>
        <v>0</v>
      </c>
      <c r="AH1098" s="64">
        <f t="shared" si="250"/>
        <v>0</v>
      </c>
      <c r="AJ1098">
        <f t="shared" si="251"/>
        <v>0</v>
      </c>
      <c r="AK1098">
        <f>IF(W1098&gt;0,2,IF(AB1098&gt;0,2,IF(AG1098&gt;0,2,0)))</f>
        <v>2</v>
      </c>
      <c r="AL1098">
        <v>2</v>
      </c>
      <c r="AM1098" s="64">
        <f>IF(W1098&gt;0,VLOOKUP(B1098,EnrollmentEthnicityFreeMealsSch!B:E,4,FALSE),0)/3</f>
        <v>111.66666666666667</v>
      </c>
    </row>
    <row r="1099" spans="1:39" ht="15" customHeight="1">
      <c r="A1099" t="str">
        <f>VLOOKUP(B1099,'PUBLIC &amp; PRIVATE'!D:I,6,FALSE)</f>
        <v>5534</v>
      </c>
      <c r="B1099" s="33" t="s">
        <v>1066</v>
      </c>
      <c r="C1099" s="2" t="str">
        <f>VLOOKUP(B1099,'PUBLIC &amp; PRIVATE'!D:H,2,FALSE)</f>
        <v>1410 Wade St</v>
      </c>
      <c r="D1099" s="2" t="str">
        <f>VLOOKUP(B1099,'PUBLIC &amp; PRIVATE'!D:H,3,FALSE)</f>
        <v>Indianapolis</v>
      </c>
      <c r="E1099" s="2" t="str">
        <f>VLOOKUP(C1099,'PUBLIC &amp; PRIVATE'!E:I,4,FALSE)</f>
        <v>46203-4399</v>
      </c>
      <c r="F1099" s="2">
        <v>57</v>
      </c>
      <c r="G1099" s="2">
        <v>44</v>
      </c>
      <c r="H1099" s="2">
        <v>57</v>
      </c>
      <c r="I1099" s="4">
        <f t="shared" si="244"/>
        <v>158</v>
      </c>
      <c r="J1099" s="13">
        <f t="shared" si="245"/>
        <v>15.8</v>
      </c>
      <c r="K1099" s="13">
        <f t="shared" si="246"/>
        <v>173.8</v>
      </c>
      <c r="L1099" s="2">
        <v>59</v>
      </c>
      <c r="M1099" s="2">
        <v>53</v>
      </c>
      <c r="N1099" s="2">
        <v>61</v>
      </c>
      <c r="O1099" s="4">
        <f t="shared" si="247"/>
        <v>173</v>
      </c>
      <c r="P1099" s="13">
        <f t="shared" si="248"/>
        <v>17.3</v>
      </c>
      <c r="Q1099" s="13">
        <f t="shared" si="249"/>
        <v>190.3</v>
      </c>
      <c r="R1099" s="2">
        <v>44</v>
      </c>
      <c r="S1099" s="2"/>
      <c r="T1099" s="2"/>
      <c r="U1099" s="4">
        <f t="shared" si="238"/>
        <v>44</v>
      </c>
      <c r="V1099" s="13">
        <f t="shared" si="239"/>
        <v>4.4000000000000004</v>
      </c>
      <c r="W1099" s="13">
        <f t="shared" si="240"/>
        <v>48.4</v>
      </c>
      <c r="X1099" s="2"/>
      <c r="Y1099" s="2"/>
      <c r="Z1099" s="4">
        <f t="shared" si="241"/>
        <v>0</v>
      </c>
      <c r="AA1099" s="13">
        <f t="shared" si="242"/>
        <v>0</v>
      </c>
      <c r="AB1099" s="13">
        <f>Z1099+AA1099</f>
        <v>0</v>
      </c>
      <c r="AC1099" s="2"/>
      <c r="AD1099" s="2"/>
      <c r="AE1099" s="4">
        <f t="shared" si="243"/>
        <v>0</v>
      </c>
      <c r="AF1099" s="15">
        <f>AE1099*0.1</f>
        <v>0</v>
      </c>
      <c r="AG1099" s="22">
        <f>AE1099+AF1099</f>
        <v>0</v>
      </c>
      <c r="AH1099" s="64">
        <f t="shared" si="250"/>
        <v>0</v>
      </c>
      <c r="AJ1099">
        <f t="shared" si="251"/>
        <v>0</v>
      </c>
      <c r="AK1099">
        <f>IF(W1099&gt;0,2,IF(AB1099&gt;0,2,IF(AG1099&gt;0,2,0)))</f>
        <v>2</v>
      </c>
      <c r="AL1099">
        <v>2</v>
      </c>
      <c r="AM1099" s="64">
        <f>IF(W1099&gt;0,VLOOKUP(B1099,EnrollmentEthnicityFreeMealsSch!B:E,4,FALSE),0)/3</f>
        <v>106</v>
      </c>
    </row>
    <row r="1100" spans="1:39" ht="15" customHeight="1">
      <c r="A1100" t="str">
        <f>VLOOKUP(B1100,'PUBLIC &amp; PRIVATE'!D:I,6,FALSE)</f>
        <v>5538</v>
      </c>
      <c r="B1100" s="33" t="s">
        <v>1067</v>
      </c>
      <c r="C1100" s="2" t="str">
        <f>VLOOKUP(B1100,'PUBLIC &amp; PRIVATE'!D:H,2,FALSE)</f>
        <v>510 East 46th Street</v>
      </c>
      <c r="D1100" s="2" t="str">
        <f>VLOOKUP(B1100,'PUBLIC &amp; PRIVATE'!D:H,3,FALSE)</f>
        <v>Indianapolis</v>
      </c>
      <c r="E1100" s="2" t="str">
        <f>VLOOKUP(C1100,'PUBLIC &amp; PRIVATE'!E:I,4,FALSE)</f>
        <v>46205</v>
      </c>
      <c r="F1100" s="2">
        <v>47</v>
      </c>
      <c r="G1100" s="2">
        <v>48</v>
      </c>
      <c r="H1100" s="2">
        <v>47</v>
      </c>
      <c r="I1100" s="4">
        <f t="shared" si="244"/>
        <v>142</v>
      </c>
      <c r="J1100" s="13">
        <f t="shared" si="245"/>
        <v>14.200000000000001</v>
      </c>
      <c r="K1100" s="13">
        <f t="shared" si="246"/>
        <v>156.19999999999999</v>
      </c>
      <c r="L1100" s="2">
        <v>49</v>
      </c>
      <c r="M1100" s="2">
        <v>46</v>
      </c>
      <c r="N1100" s="2">
        <v>47</v>
      </c>
      <c r="O1100" s="4">
        <f t="shared" si="247"/>
        <v>142</v>
      </c>
      <c r="P1100" s="13">
        <f t="shared" si="248"/>
        <v>14.200000000000001</v>
      </c>
      <c r="Q1100" s="13">
        <f t="shared" si="249"/>
        <v>156.19999999999999</v>
      </c>
      <c r="R1100" s="2">
        <v>28</v>
      </c>
      <c r="S1100" s="2"/>
      <c r="T1100" s="2"/>
      <c r="U1100" s="4">
        <f t="shared" si="238"/>
        <v>28</v>
      </c>
      <c r="V1100" s="13">
        <f t="shared" si="239"/>
        <v>2.8000000000000003</v>
      </c>
      <c r="W1100" s="13">
        <f t="shared" si="240"/>
        <v>30.8</v>
      </c>
      <c r="X1100" s="2"/>
      <c r="Y1100" s="2"/>
      <c r="Z1100" s="4">
        <f t="shared" si="241"/>
        <v>0</v>
      </c>
      <c r="AA1100" s="13">
        <f t="shared" si="242"/>
        <v>0</v>
      </c>
      <c r="AB1100" s="13">
        <f>Z1100+AA1100</f>
        <v>0</v>
      </c>
      <c r="AC1100" s="2"/>
      <c r="AD1100" s="2"/>
      <c r="AE1100" s="4">
        <f t="shared" si="243"/>
        <v>0</v>
      </c>
      <c r="AF1100" s="15">
        <f>AE1100*0.1</f>
        <v>0</v>
      </c>
      <c r="AG1100" s="22">
        <f>AE1100+AF1100</f>
        <v>0</v>
      </c>
      <c r="AH1100" s="64">
        <f t="shared" si="250"/>
        <v>0</v>
      </c>
      <c r="AJ1100">
        <f t="shared" si="251"/>
        <v>0</v>
      </c>
      <c r="AK1100">
        <f>IF(W1100&gt;0,2,IF(AB1100&gt;0,2,IF(AG1100&gt;0,2,0)))</f>
        <v>2</v>
      </c>
      <c r="AL1100">
        <v>2</v>
      </c>
      <c r="AM1100" s="64">
        <f>IF(W1100&gt;0,VLOOKUP(B1100,EnrollmentEthnicityFreeMealsSch!B:E,4,FALSE),0)/3</f>
        <v>41.666666666666664</v>
      </c>
    </row>
    <row r="1101" spans="1:39" ht="15" customHeight="1">
      <c r="A1101" t="str">
        <f>VLOOKUP(B1101,'PUBLIC &amp; PRIVATE'!D:I,6,FALSE)</f>
        <v>5539</v>
      </c>
      <c r="B1101" s="33" t="s">
        <v>1068</v>
      </c>
      <c r="C1101" s="2" t="str">
        <f>VLOOKUP(B1101,'PUBLIC &amp; PRIVATE'!D:H,2,FALSE)</f>
        <v>1733 Spann Ave</v>
      </c>
      <c r="D1101" s="2" t="str">
        <f>VLOOKUP(B1101,'PUBLIC &amp; PRIVATE'!D:H,3,FALSE)</f>
        <v>Indianapolis</v>
      </c>
      <c r="E1101" s="2" t="str">
        <f>VLOOKUP(C1101,'PUBLIC &amp; PRIVATE'!E:I,4,FALSE)</f>
        <v>46203-1351</v>
      </c>
      <c r="F1101" s="2">
        <v>66</v>
      </c>
      <c r="G1101" s="2">
        <v>86</v>
      </c>
      <c r="H1101" s="2">
        <v>69</v>
      </c>
      <c r="I1101" s="4">
        <f t="shared" si="244"/>
        <v>221</v>
      </c>
      <c r="J1101" s="13">
        <f t="shared" si="245"/>
        <v>22.1</v>
      </c>
      <c r="K1101" s="13">
        <f t="shared" si="246"/>
        <v>243.1</v>
      </c>
      <c r="L1101" s="2">
        <v>56</v>
      </c>
      <c r="M1101" s="2">
        <v>51</v>
      </c>
      <c r="N1101" s="2">
        <v>61</v>
      </c>
      <c r="O1101" s="4">
        <f t="shared" si="247"/>
        <v>168</v>
      </c>
      <c r="P1101" s="13">
        <f t="shared" si="248"/>
        <v>16.8</v>
      </c>
      <c r="Q1101" s="13">
        <f t="shared" si="249"/>
        <v>184.8</v>
      </c>
      <c r="R1101" s="2">
        <v>45</v>
      </c>
      <c r="S1101" s="2"/>
      <c r="T1101" s="2"/>
      <c r="U1101" s="4">
        <f t="shared" si="238"/>
        <v>45</v>
      </c>
      <c r="V1101" s="13">
        <f t="shared" si="239"/>
        <v>4.5</v>
      </c>
      <c r="W1101" s="13">
        <f t="shared" si="240"/>
        <v>49.5</v>
      </c>
      <c r="X1101" s="2"/>
      <c r="Y1101" s="2"/>
      <c r="Z1101" s="4">
        <f t="shared" si="241"/>
        <v>0</v>
      </c>
      <c r="AA1101" s="13">
        <f t="shared" si="242"/>
        <v>0</v>
      </c>
      <c r="AB1101" s="13">
        <f>Z1101+AA1101</f>
        <v>0</v>
      </c>
      <c r="AC1101" s="2"/>
      <c r="AD1101" s="2"/>
      <c r="AE1101" s="4">
        <f t="shared" si="243"/>
        <v>0</v>
      </c>
      <c r="AF1101" s="15">
        <f>AE1101*0.1</f>
        <v>0</v>
      </c>
      <c r="AG1101" s="22">
        <f>AE1101+AF1101</f>
        <v>0</v>
      </c>
      <c r="AH1101" s="64">
        <f t="shared" si="250"/>
        <v>0</v>
      </c>
      <c r="AJ1101">
        <f t="shared" si="251"/>
        <v>0</v>
      </c>
      <c r="AK1101">
        <f>IF(W1101&gt;0,2,IF(AB1101&gt;0,2,IF(AG1101&gt;0,2,0)))</f>
        <v>2</v>
      </c>
      <c r="AL1101">
        <v>2</v>
      </c>
      <c r="AM1101" s="64">
        <f>IF(W1101&gt;0,VLOOKUP(B1101,EnrollmentEthnicityFreeMealsSch!B:E,4,FALSE),0)/3</f>
        <v>128.33333333333334</v>
      </c>
    </row>
    <row r="1102" spans="1:39" ht="15" customHeight="1">
      <c r="A1102" t="str">
        <f>VLOOKUP(B1102,'PUBLIC &amp; PRIVATE'!D:I,6,FALSE)</f>
        <v>5543</v>
      </c>
      <c r="B1102" s="33" t="s">
        <v>1069</v>
      </c>
      <c r="C1102" s="2" t="str">
        <f>VLOOKUP(B1102,'PUBLIC &amp; PRIVATE'!D:H,2,FALSE)</f>
        <v>150 W 40th St</v>
      </c>
      <c r="D1102" s="2" t="str">
        <f>VLOOKUP(B1102,'PUBLIC &amp; PRIVATE'!D:H,3,FALSE)</f>
        <v>Indianapolis</v>
      </c>
      <c r="E1102" s="2" t="str">
        <f>VLOOKUP(C1102,'PUBLIC &amp; PRIVATE'!E:I,4,FALSE)</f>
        <v>46208-3954</v>
      </c>
      <c r="F1102" s="2">
        <v>48</v>
      </c>
      <c r="G1102" s="2">
        <v>53</v>
      </c>
      <c r="H1102" s="2">
        <v>51</v>
      </c>
      <c r="I1102" s="4">
        <f t="shared" si="244"/>
        <v>152</v>
      </c>
      <c r="J1102" s="13">
        <f t="shared" si="245"/>
        <v>15.200000000000001</v>
      </c>
      <c r="K1102" s="13">
        <f t="shared" si="246"/>
        <v>167.2</v>
      </c>
      <c r="L1102" s="2">
        <v>48</v>
      </c>
      <c r="M1102" s="2">
        <v>63</v>
      </c>
      <c r="N1102" s="2">
        <v>54</v>
      </c>
      <c r="O1102" s="4">
        <f t="shared" si="247"/>
        <v>165</v>
      </c>
      <c r="P1102" s="13">
        <f t="shared" si="248"/>
        <v>16.5</v>
      </c>
      <c r="Q1102" s="13">
        <f t="shared" si="249"/>
        <v>181.5</v>
      </c>
      <c r="R1102" s="2">
        <v>45</v>
      </c>
      <c r="S1102" s="2">
        <v>150</v>
      </c>
      <c r="T1102" s="2"/>
      <c r="U1102" s="4">
        <f t="shared" si="238"/>
        <v>195</v>
      </c>
      <c r="V1102" s="13">
        <f t="shared" si="239"/>
        <v>19.5</v>
      </c>
      <c r="W1102" s="13">
        <f t="shared" si="240"/>
        <v>214.5</v>
      </c>
      <c r="X1102" s="2"/>
      <c r="Y1102" s="2"/>
      <c r="Z1102" s="4">
        <f t="shared" si="241"/>
        <v>0</v>
      </c>
      <c r="AA1102" s="13">
        <f t="shared" si="242"/>
        <v>0</v>
      </c>
      <c r="AB1102" s="13">
        <f>Z1102+AA1102</f>
        <v>0</v>
      </c>
      <c r="AC1102" s="2"/>
      <c r="AD1102" s="2"/>
      <c r="AE1102" s="4">
        <f t="shared" si="243"/>
        <v>0</v>
      </c>
      <c r="AF1102" s="15">
        <f>AE1102*0.1</f>
        <v>0</v>
      </c>
      <c r="AG1102" s="22">
        <f>AE1102+AF1102</f>
        <v>0</v>
      </c>
      <c r="AH1102" s="64">
        <f t="shared" si="250"/>
        <v>0</v>
      </c>
      <c r="AJ1102">
        <f t="shared" si="251"/>
        <v>0</v>
      </c>
      <c r="AK1102">
        <f>IF(W1102&gt;0,2,IF(AB1102&gt;0,2,IF(AG1102&gt;0,2,0)))</f>
        <v>2</v>
      </c>
      <c r="AL1102">
        <v>2</v>
      </c>
      <c r="AM1102" s="64">
        <f>IF(W1102&gt;0,VLOOKUP(B1102,EnrollmentEthnicityFreeMealsSch!B:E,4,FALSE),0)/3</f>
        <v>141.33333333333334</v>
      </c>
    </row>
    <row r="1103" spans="1:39" ht="15" customHeight="1">
      <c r="A1103" t="str">
        <f>VLOOKUP(B1103,'PUBLIC &amp; PRIVATE'!D:I,6,FALSE)</f>
        <v>5544</v>
      </c>
      <c r="B1103" s="33" t="s">
        <v>1070</v>
      </c>
      <c r="C1103" s="2" t="str">
        <f>VLOOKUP(B1103,'PUBLIC &amp; PRIVATE'!D:H,2,FALSE)</f>
        <v>2033 Sugar Grove Ave</v>
      </c>
      <c r="D1103" s="2" t="str">
        <f>VLOOKUP(B1103,'PUBLIC &amp; PRIVATE'!D:H,3,FALSE)</f>
        <v>Indianapolis</v>
      </c>
      <c r="E1103" s="2" t="str">
        <f>VLOOKUP(C1103,'PUBLIC &amp; PRIVATE'!E:I,4,FALSE)</f>
        <v>46202</v>
      </c>
      <c r="F1103" s="2"/>
      <c r="G1103" s="2"/>
      <c r="H1103" s="2"/>
      <c r="I1103" s="4">
        <f t="shared" si="244"/>
        <v>0</v>
      </c>
      <c r="J1103" s="13">
        <f t="shared" si="245"/>
        <v>0</v>
      </c>
      <c r="K1103" s="13">
        <f t="shared" si="246"/>
        <v>0</v>
      </c>
      <c r="L1103" s="2"/>
      <c r="M1103" s="2">
        <v>54</v>
      </c>
      <c r="N1103" s="2">
        <v>59</v>
      </c>
      <c r="O1103" s="4">
        <f t="shared" si="247"/>
        <v>113</v>
      </c>
      <c r="P1103" s="13">
        <f t="shared" si="248"/>
        <v>11.3</v>
      </c>
      <c r="Q1103" s="13">
        <f t="shared" si="249"/>
        <v>124.3</v>
      </c>
      <c r="R1103" s="2">
        <v>56</v>
      </c>
      <c r="S1103" s="2"/>
      <c r="T1103" s="2"/>
      <c r="U1103" s="4">
        <f t="shared" si="238"/>
        <v>56</v>
      </c>
      <c r="V1103" s="13">
        <f t="shared" si="239"/>
        <v>5.6000000000000005</v>
      </c>
      <c r="W1103" s="13">
        <f t="shared" si="240"/>
        <v>61.6</v>
      </c>
      <c r="X1103" s="2"/>
      <c r="Y1103" s="2"/>
      <c r="Z1103" s="4">
        <f t="shared" si="241"/>
        <v>0</v>
      </c>
      <c r="AA1103" s="13">
        <f t="shared" si="242"/>
        <v>0</v>
      </c>
      <c r="AB1103" s="13">
        <f>Z1103+AA1103</f>
        <v>0</v>
      </c>
      <c r="AC1103" s="2"/>
      <c r="AD1103" s="2"/>
      <c r="AE1103" s="4">
        <f t="shared" si="243"/>
        <v>0</v>
      </c>
      <c r="AF1103" s="15">
        <f>AE1103*0.1</f>
        <v>0</v>
      </c>
      <c r="AG1103" s="22">
        <f>AE1103+AF1103</f>
        <v>0</v>
      </c>
      <c r="AH1103" s="64">
        <f t="shared" si="250"/>
        <v>0</v>
      </c>
      <c r="AJ1103">
        <f t="shared" si="251"/>
        <v>0</v>
      </c>
      <c r="AK1103">
        <f>IF(W1103&gt;0,2,IF(AB1103&gt;0,2,IF(AG1103&gt;0,2,0)))</f>
        <v>2</v>
      </c>
      <c r="AL1103">
        <v>2</v>
      </c>
      <c r="AM1103" s="64">
        <f>IF(W1103&gt;0,VLOOKUP(B1103,EnrollmentEthnicityFreeMealsSch!B:E,4,FALSE),0)/3</f>
        <v>50.666666666666664</v>
      </c>
    </row>
    <row r="1104" spans="1:39" ht="15" customHeight="1">
      <c r="A1104" t="str">
        <f>VLOOKUP(B1104,'PUBLIC &amp; PRIVATE'!D:I,6,FALSE)</f>
        <v>5546</v>
      </c>
      <c r="B1104" s="33" t="s">
        <v>1071</v>
      </c>
      <c r="C1104" s="2" t="str">
        <f>VLOOKUP(B1104,'PUBLIC &amp; PRIVATE'!D:H,2,FALSE)</f>
        <v>1450 S Reisner</v>
      </c>
      <c r="D1104" s="2" t="str">
        <f>VLOOKUP(B1104,'PUBLIC &amp; PRIVATE'!D:H,3,FALSE)</f>
        <v>Indianapolis</v>
      </c>
      <c r="E1104" s="2" t="str">
        <f>VLOOKUP(C1104,'PUBLIC &amp; PRIVATE'!E:I,4,FALSE)</f>
        <v>46221-1807</v>
      </c>
      <c r="F1104" s="2">
        <v>38</v>
      </c>
      <c r="G1104" s="2">
        <v>46</v>
      </c>
      <c r="H1104" s="2">
        <v>41</v>
      </c>
      <c r="I1104" s="4">
        <f t="shared" si="244"/>
        <v>125</v>
      </c>
      <c r="J1104" s="13">
        <f t="shared" si="245"/>
        <v>12.5</v>
      </c>
      <c r="K1104" s="13">
        <f t="shared" si="246"/>
        <v>137.5</v>
      </c>
      <c r="L1104" s="2">
        <v>58</v>
      </c>
      <c r="M1104" s="2">
        <v>51</v>
      </c>
      <c r="N1104" s="2">
        <v>48</v>
      </c>
      <c r="O1104" s="4">
        <f t="shared" si="247"/>
        <v>157</v>
      </c>
      <c r="P1104" s="13">
        <f t="shared" si="248"/>
        <v>15.700000000000001</v>
      </c>
      <c r="Q1104" s="13">
        <f t="shared" si="249"/>
        <v>172.7</v>
      </c>
      <c r="R1104" s="2">
        <v>38</v>
      </c>
      <c r="S1104" s="2">
        <v>38</v>
      </c>
      <c r="T1104" s="2">
        <v>54</v>
      </c>
      <c r="U1104" s="4">
        <f t="shared" si="238"/>
        <v>130</v>
      </c>
      <c r="V1104" s="13">
        <f t="shared" si="239"/>
        <v>13</v>
      </c>
      <c r="W1104" s="13">
        <f t="shared" si="240"/>
        <v>143</v>
      </c>
      <c r="X1104" s="2"/>
      <c r="Y1104" s="2"/>
      <c r="Z1104" s="4">
        <f t="shared" si="241"/>
        <v>0</v>
      </c>
      <c r="AA1104" s="13">
        <f t="shared" si="242"/>
        <v>0</v>
      </c>
      <c r="AB1104" s="13">
        <f>Z1104+AA1104</f>
        <v>0</v>
      </c>
      <c r="AC1104" s="2"/>
      <c r="AD1104" s="2"/>
      <c r="AE1104" s="4">
        <f t="shared" si="243"/>
        <v>0</v>
      </c>
      <c r="AF1104" s="15">
        <f>AE1104*0.1</f>
        <v>0</v>
      </c>
      <c r="AG1104" s="22">
        <f>AE1104+AF1104</f>
        <v>0</v>
      </c>
      <c r="AH1104" s="64">
        <f t="shared" si="250"/>
        <v>0</v>
      </c>
      <c r="AJ1104">
        <f t="shared" si="251"/>
        <v>0</v>
      </c>
      <c r="AK1104">
        <f>IF(W1104&gt;0,2,IF(AB1104&gt;0,2,IF(AG1104&gt;0,2,0)))</f>
        <v>2</v>
      </c>
      <c r="AL1104">
        <v>2</v>
      </c>
      <c r="AM1104" s="64">
        <f>IF(W1104&gt;0,VLOOKUP(B1104,EnrollmentEthnicityFreeMealsSch!B:E,4,FALSE),0)/3</f>
        <v>113.66666666666667</v>
      </c>
    </row>
    <row r="1105" spans="1:39" ht="15" customHeight="1">
      <c r="A1105" t="str">
        <f>VLOOKUP(B1105,'PUBLIC &amp; PRIVATE'!D:I,6,FALSE)</f>
        <v>5548</v>
      </c>
      <c r="B1105" s="33" t="s">
        <v>1072</v>
      </c>
      <c r="C1105" s="2" t="str">
        <f>VLOOKUP(B1105,'PUBLIC &amp; PRIVATE'!D:H,2,FALSE)</f>
        <v>3445 N Central</v>
      </c>
      <c r="D1105" s="2" t="str">
        <f>VLOOKUP(B1105,'PUBLIC &amp; PRIVATE'!D:H,3,FALSE)</f>
        <v>Indianapolis</v>
      </c>
      <c r="E1105" s="2" t="str">
        <f>VLOOKUP(C1105,'PUBLIC &amp; PRIVATE'!E:I,4,FALSE)</f>
        <v>46205-3705</v>
      </c>
      <c r="F1105" s="2">
        <v>52</v>
      </c>
      <c r="G1105" s="2">
        <v>51</v>
      </c>
      <c r="H1105" s="2">
        <v>36</v>
      </c>
      <c r="I1105" s="4">
        <f t="shared" si="244"/>
        <v>139</v>
      </c>
      <c r="J1105" s="13">
        <f t="shared" si="245"/>
        <v>13.9</v>
      </c>
      <c r="K1105" s="13">
        <f t="shared" si="246"/>
        <v>152.9</v>
      </c>
      <c r="L1105" s="2">
        <v>35</v>
      </c>
      <c r="M1105" s="2">
        <v>55</v>
      </c>
      <c r="N1105" s="2">
        <v>45</v>
      </c>
      <c r="O1105" s="4">
        <f t="shared" si="247"/>
        <v>135</v>
      </c>
      <c r="P1105" s="13">
        <f t="shared" si="248"/>
        <v>13.5</v>
      </c>
      <c r="Q1105" s="13">
        <f t="shared" si="249"/>
        <v>148.5</v>
      </c>
      <c r="R1105" s="2">
        <v>46</v>
      </c>
      <c r="S1105" s="2"/>
      <c r="T1105" s="2"/>
      <c r="U1105" s="4">
        <f t="shared" si="238"/>
        <v>46</v>
      </c>
      <c r="V1105" s="13">
        <f t="shared" si="239"/>
        <v>4.6000000000000005</v>
      </c>
      <c r="W1105" s="13">
        <f t="shared" si="240"/>
        <v>50.6</v>
      </c>
      <c r="X1105" s="2"/>
      <c r="Y1105" s="2"/>
      <c r="Z1105" s="4">
        <f t="shared" si="241"/>
        <v>0</v>
      </c>
      <c r="AA1105" s="13">
        <f t="shared" si="242"/>
        <v>0</v>
      </c>
      <c r="AB1105" s="13">
        <f>Z1105+AA1105</f>
        <v>0</v>
      </c>
      <c r="AC1105" s="2"/>
      <c r="AD1105" s="2"/>
      <c r="AE1105" s="4">
        <f t="shared" si="243"/>
        <v>0</v>
      </c>
      <c r="AF1105" s="15">
        <f>AE1105*0.1</f>
        <v>0</v>
      </c>
      <c r="AG1105" s="22">
        <f>AE1105+AF1105</f>
        <v>0</v>
      </c>
      <c r="AH1105" s="64">
        <f t="shared" si="250"/>
        <v>0</v>
      </c>
      <c r="AJ1105">
        <f t="shared" si="251"/>
        <v>0</v>
      </c>
      <c r="AK1105">
        <f>IF(W1105&gt;0,2,IF(AB1105&gt;0,2,IF(AG1105&gt;0,2,0)))</f>
        <v>2</v>
      </c>
      <c r="AL1105">
        <v>2</v>
      </c>
      <c r="AM1105" s="64">
        <f>IF(W1105&gt;0,VLOOKUP(B1105,EnrollmentEthnicityFreeMealsSch!B:E,4,FALSE),0)/3</f>
        <v>97.666666666666671</v>
      </c>
    </row>
    <row r="1106" spans="1:39" ht="15" customHeight="1">
      <c r="A1106" t="str">
        <f>VLOOKUP(B1106,'PUBLIC &amp; PRIVATE'!D:I,6,FALSE)</f>
        <v>5549</v>
      </c>
      <c r="B1106" s="33" t="s">
        <v>1073</v>
      </c>
      <c r="C1106" s="2" t="str">
        <f>VLOOKUP(B1106,'PUBLIC &amp; PRIVATE'!D:H,2,FALSE)</f>
        <v>1720 W Wilkins St</v>
      </c>
      <c r="D1106" s="2" t="str">
        <f>VLOOKUP(B1106,'PUBLIC &amp; PRIVATE'!D:H,3,FALSE)</f>
        <v>Indianapolis</v>
      </c>
      <c r="E1106" s="2" t="str">
        <f>VLOOKUP(C1106,'PUBLIC &amp; PRIVATE'!E:I,4,FALSE)</f>
        <v>46221-1540</v>
      </c>
      <c r="F1106" s="2">
        <v>75</v>
      </c>
      <c r="G1106" s="2">
        <v>67</v>
      </c>
      <c r="H1106" s="2">
        <v>80</v>
      </c>
      <c r="I1106" s="4">
        <f t="shared" si="244"/>
        <v>222</v>
      </c>
      <c r="J1106" s="13">
        <f t="shared" si="245"/>
        <v>22.200000000000003</v>
      </c>
      <c r="K1106" s="13">
        <f t="shared" si="246"/>
        <v>244.2</v>
      </c>
      <c r="L1106" s="2">
        <v>84</v>
      </c>
      <c r="M1106" s="2">
        <v>99</v>
      </c>
      <c r="N1106" s="2">
        <v>82</v>
      </c>
      <c r="O1106" s="4">
        <f t="shared" si="247"/>
        <v>265</v>
      </c>
      <c r="P1106" s="13">
        <f t="shared" si="248"/>
        <v>26.5</v>
      </c>
      <c r="Q1106" s="13">
        <f t="shared" si="249"/>
        <v>291.5</v>
      </c>
      <c r="R1106" s="2">
        <v>77</v>
      </c>
      <c r="S1106" s="2">
        <v>86</v>
      </c>
      <c r="T1106" s="2"/>
      <c r="U1106" s="4">
        <f t="shared" si="238"/>
        <v>163</v>
      </c>
      <c r="V1106" s="13">
        <f t="shared" si="239"/>
        <v>16.3</v>
      </c>
      <c r="W1106" s="13">
        <f t="shared" si="240"/>
        <v>179.3</v>
      </c>
      <c r="X1106" s="2"/>
      <c r="Y1106" s="2"/>
      <c r="Z1106" s="4">
        <f t="shared" si="241"/>
        <v>0</v>
      </c>
      <c r="AA1106" s="13">
        <f t="shared" si="242"/>
        <v>0</v>
      </c>
      <c r="AB1106" s="13">
        <f>Z1106+AA1106</f>
        <v>0</v>
      </c>
      <c r="AC1106" s="2"/>
      <c r="AD1106" s="2"/>
      <c r="AE1106" s="4">
        <f t="shared" si="243"/>
        <v>0</v>
      </c>
      <c r="AF1106" s="15">
        <f>AE1106*0.1</f>
        <v>0</v>
      </c>
      <c r="AG1106" s="22">
        <f>AE1106+AF1106</f>
        <v>0</v>
      </c>
      <c r="AH1106" s="64">
        <f t="shared" si="250"/>
        <v>0</v>
      </c>
      <c r="AJ1106">
        <f t="shared" si="251"/>
        <v>0</v>
      </c>
      <c r="AK1106">
        <f>IF(W1106&gt;0,2,IF(AB1106&gt;0,2,IF(AG1106&gt;0,2,0)))</f>
        <v>2</v>
      </c>
      <c r="AL1106">
        <v>2</v>
      </c>
      <c r="AM1106" s="64">
        <f>IF(W1106&gt;0,VLOOKUP(B1106,EnrollmentEthnicityFreeMealsSch!B:E,4,FALSE),0)/3</f>
        <v>168.33333333333334</v>
      </c>
    </row>
    <row r="1107" spans="1:39" ht="15" customHeight="1">
      <c r="A1107" t="str">
        <f>VLOOKUP(B1107,'PUBLIC &amp; PRIVATE'!D:I,6,FALSE)</f>
        <v>5551</v>
      </c>
      <c r="B1107" s="33" t="s">
        <v>1074</v>
      </c>
      <c r="C1107" s="2" t="str">
        <f>VLOOKUP(B1107,'PUBLIC &amp; PRIVATE'!D:H,2,FALSE)</f>
        <v>3426 Roosevelt Ave</v>
      </c>
      <c r="D1107" s="2" t="str">
        <f>VLOOKUP(B1107,'PUBLIC &amp; PRIVATE'!D:H,3,FALSE)</f>
        <v>Indianapolis</v>
      </c>
      <c r="E1107" s="2" t="str">
        <f>VLOOKUP(C1107,'PUBLIC &amp; PRIVATE'!E:I,4,FALSE)</f>
        <v>46218-0000</v>
      </c>
      <c r="F1107" s="2">
        <v>41</v>
      </c>
      <c r="G1107" s="2">
        <v>38</v>
      </c>
      <c r="H1107" s="2">
        <v>56</v>
      </c>
      <c r="I1107" s="4">
        <f t="shared" si="244"/>
        <v>135</v>
      </c>
      <c r="J1107" s="13">
        <f t="shared" si="245"/>
        <v>13.5</v>
      </c>
      <c r="K1107" s="13">
        <f t="shared" si="246"/>
        <v>148.5</v>
      </c>
      <c r="L1107" s="2">
        <v>58</v>
      </c>
      <c r="M1107" s="2">
        <v>76</v>
      </c>
      <c r="N1107" s="2">
        <v>73</v>
      </c>
      <c r="O1107" s="4">
        <f t="shared" si="247"/>
        <v>207</v>
      </c>
      <c r="P1107" s="13">
        <f t="shared" si="248"/>
        <v>20.700000000000003</v>
      </c>
      <c r="Q1107" s="13">
        <f t="shared" si="249"/>
        <v>227.7</v>
      </c>
      <c r="R1107" s="2">
        <v>53</v>
      </c>
      <c r="S1107" s="2"/>
      <c r="T1107" s="2"/>
      <c r="U1107" s="4">
        <f t="shared" si="238"/>
        <v>53</v>
      </c>
      <c r="V1107" s="13">
        <f t="shared" si="239"/>
        <v>5.3000000000000007</v>
      </c>
      <c r="W1107" s="13">
        <f t="shared" si="240"/>
        <v>58.3</v>
      </c>
      <c r="X1107" s="2"/>
      <c r="Y1107" s="2"/>
      <c r="Z1107" s="4">
        <f t="shared" si="241"/>
        <v>0</v>
      </c>
      <c r="AA1107" s="13">
        <f t="shared" si="242"/>
        <v>0</v>
      </c>
      <c r="AB1107" s="13">
        <f>Z1107+AA1107</f>
        <v>0</v>
      </c>
      <c r="AC1107" s="2"/>
      <c r="AD1107" s="2"/>
      <c r="AE1107" s="4">
        <f t="shared" si="243"/>
        <v>0</v>
      </c>
      <c r="AF1107" s="15">
        <f>AE1107*0.1</f>
        <v>0</v>
      </c>
      <c r="AG1107" s="22">
        <f>AE1107+AF1107</f>
        <v>0</v>
      </c>
      <c r="AH1107" s="64">
        <f t="shared" si="250"/>
        <v>0</v>
      </c>
      <c r="AJ1107">
        <f t="shared" si="251"/>
        <v>0</v>
      </c>
      <c r="AK1107">
        <f>IF(W1107&gt;0,2,IF(AB1107&gt;0,2,IF(AG1107&gt;0,2,0)))</f>
        <v>2</v>
      </c>
      <c r="AL1107">
        <v>2</v>
      </c>
      <c r="AM1107" s="64">
        <f>IF(W1107&gt;0,VLOOKUP(B1107,EnrollmentEthnicityFreeMealsSch!B:E,4,FALSE),0)/3</f>
        <v>100.66666666666667</v>
      </c>
    </row>
    <row r="1108" spans="1:39" ht="15" customHeight="1">
      <c r="A1108" t="str">
        <f>VLOOKUP(B1108,'PUBLIC &amp; PRIVATE'!D:I,6,FALSE)</f>
        <v>5554</v>
      </c>
      <c r="B1108" s="33" t="s">
        <v>1075</v>
      </c>
      <c r="C1108" s="2" t="str">
        <f>VLOOKUP(B1108,'PUBLIC &amp; PRIVATE'!D:H,2,FALSE)</f>
        <v>3150 E 10th St</v>
      </c>
      <c r="D1108" s="2" t="str">
        <f>VLOOKUP(B1108,'PUBLIC &amp; PRIVATE'!D:H,3,FALSE)</f>
        <v>Indianapolis</v>
      </c>
      <c r="E1108" s="2" t="str">
        <f>VLOOKUP(C1108,'PUBLIC &amp; PRIVATE'!E:I,4,FALSE)</f>
        <v>46201-2482</v>
      </c>
      <c r="F1108" s="2">
        <v>69</v>
      </c>
      <c r="G1108" s="2">
        <v>64</v>
      </c>
      <c r="H1108" s="2">
        <v>86</v>
      </c>
      <c r="I1108" s="4">
        <f t="shared" si="244"/>
        <v>219</v>
      </c>
      <c r="J1108" s="13">
        <f t="shared" si="245"/>
        <v>21.900000000000002</v>
      </c>
      <c r="K1108" s="13">
        <f t="shared" si="246"/>
        <v>240.9</v>
      </c>
      <c r="L1108" s="2">
        <v>88</v>
      </c>
      <c r="M1108" s="2">
        <v>88</v>
      </c>
      <c r="N1108" s="2">
        <v>86</v>
      </c>
      <c r="O1108" s="4">
        <f t="shared" si="247"/>
        <v>262</v>
      </c>
      <c r="P1108" s="13">
        <f t="shared" si="248"/>
        <v>26.200000000000003</v>
      </c>
      <c r="Q1108" s="13">
        <f t="shared" si="249"/>
        <v>288.2</v>
      </c>
      <c r="R1108" s="2">
        <v>81</v>
      </c>
      <c r="S1108" s="2"/>
      <c r="T1108" s="2"/>
      <c r="U1108" s="4">
        <f t="shared" si="238"/>
        <v>81</v>
      </c>
      <c r="V1108" s="13">
        <f t="shared" si="239"/>
        <v>8.1</v>
      </c>
      <c r="W1108" s="13">
        <f t="shared" si="240"/>
        <v>89.1</v>
      </c>
      <c r="X1108" s="2"/>
      <c r="Y1108" s="2"/>
      <c r="Z1108" s="4">
        <f t="shared" si="241"/>
        <v>0</v>
      </c>
      <c r="AA1108" s="13">
        <f t="shared" si="242"/>
        <v>0</v>
      </c>
      <c r="AB1108" s="13">
        <f>Z1108+AA1108</f>
        <v>0</v>
      </c>
      <c r="AC1108" s="2"/>
      <c r="AD1108" s="2"/>
      <c r="AE1108" s="4">
        <f t="shared" si="243"/>
        <v>0</v>
      </c>
      <c r="AF1108" s="15">
        <f>AE1108*0.1</f>
        <v>0</v>
      </c>
      <c r="AG1108" s="22">
        <f>AE1108+AF1108</f>
        <v>0</v>
      </c>
      <c r="AH1108" s="64">
        <f t="shared" si="250"/>
        <v>0</v>
      </c>
      <c r="AJ1108">
        <f t="shared" si="251"/>
        <v>0</v>
      </c>
      <c r="AK1108">
        <f>IF(W1108&gt;0,2,IF(AB1108&gt;0,2,IF(AG1108&gt;0,2,0)))</f>
        <v>2</v>
      </c>
      <c r="AL1108">
        <v>2</v>
      </c>
      <c r="AM1108" s="64">
        <f>IF(W1108&gt;0,VLOOKUP(B1108,EnrollmentEthnicityFreeMealsSch!B:E,4,FALSE),0)/3</f>
        <v>150.33333333333334</v>
      </c>
    </row>
    <row r="1109" spans="1:39" ht="15" customHeight="1">
      <c r="A1109" t="str">
        <f>VLOOKUP(B1109,'PUBLIC &amp; PRIVATE'!D:I,6,FALSE)</f>
        <v>5555</v>
      </c>
      <c r="B1109" s="33" t="s">
        <v>1076</v>
      </c>
      <c r="C1109" s="2" t="str">
        <f>VLOOKUP(B1109,'PUBLIC &amp; PRIVATE'!D:H,2,FALSE)</f>
        <v>1349 E 54th St</v>
      </c>
      <c r="D1109" s="2" t="str">
        <f>VLOOKUP(B1109,'PUBLIC &amp; PRIVATE'!D:H,3,FALSE)</f>
        <v>Indianapolis</v>
      </c>
      <c r="E1109" s="2" t="str">
        <f>VLOOKUP(C1109,'PUBLIC &amp; PRIVATE'!E:I,4,FALSE)</f>
        <v>46220-3301</v>
      </c>
      <c r="F1109" s="2">
        <v>23</v>
      </c>
      <c r="G1109" s="2">
        <v>27</v>
      </c>
      <c r="H1109" s="2">
        <v>15</v>
      </c>
      <c r="I1109" s="4">
        <f t="shared" si="244"/>
        <v>65</v>
      </c>
      <c r="J1109" s="13">
        <f t="shared" si="245"/>
        <v>6.5</v>
      </c>
      <c r="K1109" s="13">
        <f t="shared" si="246"/>
        <v>71.5</v>
      </c>
      <c r="L1109" s="2">
        <v>23</v>
      </c>
      <c r="M1109" s="2">
        <v>18</v>
      </c>
      <c r="N1109" s="2">
        <v>15</v>
      </c>
      <c r="O1109" s="4">
        <f t="shared" si="247"/>
        <v>56</v>
      </c>
      <c r="P1109" s="13">
        <f t="shared" si="248"/>
        <v>5.6000000000000005</v>
      </c>
      <c r="Q1109" s="13">
        <f t="shared" si="249"/>
        <v>61.6</v>
      </c>
      <c r="R1109" s="2">
        <v>29</v>
      </c>
      <c r="S1109" s="2"/>
      <c r="T1109" s="2"/>
      <c r="U1109" s="4">
        <f t="shared" si="238"/>
        <v>29</v>
      </c>
      <c r="V1109" s="13">
        <f t="shared" si="239"/>
        <v>2.9000000000000004</v>
      </c>
      <c r="W1109" s="13">
        <f t="shared" si="240"/>
        <v>31.9</v>
      </c>
      <c r="X1109" s="2"/>
      <c r="Y1109" s="2"/>
      <c r="Z1109" s="4">
        <f t="shared" si="241"/>
        <v>0</v>
      </c>
      <c r="AA1109" s="13">
        <f t="shared" si="242"/>
        <v>0</v>
      </c>
      <c r="AB1109" s="13">
        <f>Z1109+AA1109</f>
        <v>0</v>
      </c>
      <c r="AC1109" s="2"/>
      <c r="AD1109" s="2"/>
      <c r="AE1109" s="4">
        <f t="shared" si="243"/>
        <v>0</v>
      </c>
      <c r="AF1109" s="15">
        <f>AE1109*0.1</f>
        <v>0</v>
      </c>
      <c r="AG1109" s="22">
        <f>AE1109+AF1109</f>
        <v>0</v>
      </c>
      <c r="AH1109" s="64">
        <f t="shared" si="250"/>
        <v>0</v>
      </c>
      <c r="AJ1109">
        <f t="shared" si="251"/>
        <v>0</v>
      </c>
      <c r="AK1109">
        <f>IF(W1109&gt;0,2,IF(AB1109&gt;0,2,IF(AG1109&gt;0,2,0)))</f>
        <v>2</v>
      </c>
      <c r="AL1109">
        <v>2</v>
      </c>
      <c r="AM1109" s="64">
        <f>IF(W1109&gt;0,VLOOKUP(B1109,EnrollmentEthnicityFreeMealsSch!B:E,4,FALSE),0)/3</f>
        <v>36</v>
      </c>
    </row>
    <row r="1110" spans="1:39" ht="15" customHeight="1">
      <c r="A1110" t="str">
        <f>VLOOKUP(B1110,'PUBLIC &amp; PRIVATE'!D:I,6,FALSE)</f>
        <v>5556</v>
      </c>
      <c r="B1110" s="33" t="s">
        <v>1077</v>
      </c>
      <c r="C1110" s="2" t="str">
        <f>VLOOKUP(B1110,'PUBLIC &amp; PRIVATE'!D:H,2,FALSE)</f>
        <v>2353 Columbia Ave</v>
      </c>
      <c r="D1110" s="2" t="str">
        <f>VLOOKUP(B1110,'PUBLIC &amp; PRIVATE'!D:H,3,FALSE)</f>
        <v>Indianapolis</v>
      </c>
      <c r="E1110" s="2" t="str">
        <f>VLOOKUP(C1110,'PUBLIC &amp; PRIVATE'!E:I,4,FALSE)</f>
        <v>46205-4523</v>
      </c>
      <c r="F1110" s="2">
        <v>42</v>
      </c>
      <c r="G1110" s="2">
        <v>46</v>
      </c>
      <c r="H1110" s="2">
        <v>32</v>
      </c>
      <c r="I1110" s="4">
        <f t="shared" si="244"/>
        <v>120</v>
      </c>
      <c r="J1110" s="13">
        <f t="shared" si="245"/>
        <v>12</v>
      </c>
      <c r="K1110" s="13">
        <f t="shared" si="246"/>
        <v>132</v>
      </c>
      <c r="L1110" s="2">
        <v>30</v>
      </c>
      <c r="M1110" s="2">
        <v>34</v>
      </c>
      <c r="N1110" s="2">
        <v>35</v>
      </c>
      <c r="O1110" s="4">
        <f t="shared" si="247"/>
        <v>99</v>
      </c>
      <c r="P1110" s="13">
        <f t="shared" si="248"/>
        <v>9.9</v>
      </c>
      <c r="Q1110" s="13">
        <f t="shared" si="249"/>
        <v>108.9</v>
      </c>
      <c r="R1110" s="2">
        <v>27</v>
      </c>
      <c r="S1110" s="2">
        <v>26</v>
      </c>
      <c r="T1110" s="2">
        <v>24</v>
      </c>
      <c r="U1110" s="4">
        <f t="shared" si="238"/>
        <v>77</v>
      </c>
      <c r="V1110" s="13">
        <f t="shared" si="239"/>
        <v>7.7</v>
      </c>
      <c r="W1110" s="13">
        <f t="shared" si="240"/>
        <v>84.7</v>
      </c>
      <c r="X1110" s="2"/>
      <c r="Y1110" s="2"/>
      <c r="Z1110" s="4">
        <f t="shared" si="241"/>
        <v>0</v>
      </c>
      <c r="AA1110" s="13">
        <f t="shared" si="242"/>
        <v>0</v>
      </c>
      <c r="AB1110" s="13">
        <f>Z1110+AA1110</f>
        <v>0</v>
      </c>
      <c r="AC1110" s="2"/>
      <c r="AD1110" s="2"/>
      <c r="AE1110" s="4">
        <f t="shared" si="243"/>
        <v>0</v>
      </c>
      <c r="AF1110" s="15">
        <f>AE1110*0.1</f>
        <v>0</v>
      </c>
      <c r="AG1110" s="22">
        <f>AE1110+AF1110</f>
        <v>0</v>
      </c>
      <c r="AH1110" s="64">
        <f t="shared" si="250"/>
        <v>0</v>
      </c>
      <c r="AJ1110">
        <f t="shared" si="251"/>
        <v>0</v>
      </c>
      <c r="AK1110">
        <f>IF(W1110&gt;0,2,IF(AB1110&gt;0,2,IF(AG1110&gt;0,2,0)))</f>
        <v>2</v>
      </c>
      <c r="AL1110">
        <v>2</v>
      </c>
      <c r="AM1110" s="64">
        <f>IF(W1110&gt;0,VLOOKUP(B1110,EnrollmentEthnicityFreeMealsSch!B:E,4,FALSE),0)/3</f>
        <v>83.666666666666671</v>
      </c>
    </row>
    <row r="1111" spans="1:39" ht="15" customHeight="1">
      <c r="A1111" t="str">
        <f>VLOOKUP(B1111,'PUBLIC &amp; PRIVATE'!D:I,6,FALSE)</f>
        <v>5557</v>
      </c>
      <c r="B1111" s="33" t="s">
        <v>1078</v>
      </c>
      <c r="C1111" s="2" t="str">
        <f>VLOOKUP(B1111,'PUBLIC &amp; PRIVATE'!D:H,2,FALSE)</f>
        <v>5435 E Washington St</v>
      </c>
      <c r="D1111" s="2" t="str">
        <f>VLOOKUP(B1111,'PUBLIC &amp; PRIVATE'!D:H,3,FALSE)</f>
        <v>Indianapolis</v>
      </c>
      <c r="E1111" s="2" t="str">
        <f>VLOOKUP(C1111,'PUBLIC &amp; PRIVATE'!E:I,4,FALSE)</f>
        <v>46219-6411</v>
      </c>
      <c r="F1111" s="2">
        <v>24</v>
      </c>
      <c r="G1111" s="2">
        <v>23</v>
      </c>
      <c r="H1111" s="2">
        <v>17</v>
      </c>
      <c r="I1111" s="4">
        <f t="shared" si="244"/>
        <v>64</v>
      </c>
      <c r="J1111" s="13">
        <f t="shared" si="245"/>
        <v>6.4</v>
      </c>
      <c r="K1111" s="13">
        <f t="shared" si="246"/>
        <v>70.400000000000006</v>
      </c>
      <c r="L1111" s="2">
        <v>19</v>
      </c>
      <c r="M1111" s="2">
        <v>22</v>
      </c>
      <c r="N1111" s="2">
        <v>16</v>
      </c>
      <c r="O1111" s="4">
        <f t="shared" si="247"/>
        <v>57</v>
      </c>
      <c r="P1111" s="13">
        <f t="shared" si="248"/>
        <v>5.7</v>
      </c>
      <c r="Q1111" s="13">
        <f t="shared" si="249"/>
        <v>62.7</v>
      </c>
      <c r="R1111" s="2">
        <v>32</v>
      </c>
      <c r="S1111" s="2">
        <v>18</v>
      </c>
      <c r="T1111" s="2"/>
      <c r="U1111" s="4">
        <f t="shared" si="238"/>
        <v>50</v>
      </c>
      <c r="V1111" s="13">
        <f t="shared" si="239"/>
        <v>5</v>
      </c>
      <c r="W1111" s="13">
        <f t="shared" si="240"/>
        <v>55</v>
      </c>
      <c r="X1111" s="2"/>
      <c r="Y1111" s="2"/>
      <c r="Z1111" s="4">
        <f t="shared" si="241"/>
        <v>0</v>
      </c>
      <c r="AA1111" s="13">
        <f t="shared" si="242"/>
        <v>0</v>
      </c>
      <c r="AB1111" s="13">
        <f>Z1111+AA1111</f>
        <v>0</v>
      </c>
      <c r="AC1111" s="2"/>
      <c r="AD1111" s="2"/>
      <c r="AE1111" s="4">
        <f t="shared" si="243"/>
        <v>0</v>
      </c>
      <c r="AF1111" s="15">
        <f>AE1111*0.1</f>
        <v>0</v>
      </c>
      <c r="AG1111" s="22">
        <f>AE1111+AF1111</f>
        <v>0</v>
      </c>
      <c r="AH1111" s="64">
        <f t="shared" si="250"/>
        <v>0</v>
      </c>
      <c r="AJ1111">
        <f t="shared" si="251"/>
        <v>0</v>
      </c>
      <c r="AK1111">
        <f>IF(W1111&gt;0,2,IF(AB1111&gt;0,2,IF(AG1111&gt;0,2,0)))</f>
        <v>2</v>
      </c>
      <c r="AL1111">
        <v>2</v>
      </c>
      <c r="AM1111" s="64">
        <f>IF(W1111&gt;0,VLOOKUP(B1111,EnrollmentEthnicityFreeMealsSch!B:E,4,FALSE),0)/3</f>
        <v>39.666666666666664</v>
      </c>
    </row>
    <row r="1112" spans="1:39" ht="15" customHeight="1">
      <c r="A1112" t="str">
        <f>VLOOKUP(B1112,'PUBLIC &amp; PRIVATE'!D:I,6,FALSE)</f>
        <v>5558</v>
      </c>
      <c r="B1112" s="33" t="s">
        <v>1079</v>
      </c>
      <c r="C1112" s="2" t="str">
        <f>VLOOKUP(B1112,'PUBLIC &amp; PRIVATE'!D:H,2,FALSE)</f>
        <v>321 N Linwood Ave</v>
      </c>
      <c r="D1112" s="2" t="str">
        <f>VLOOKUP(B1112,'PUBLIC &amp; PRIVATE'!D:H,3,FALSE)</f>
        <v>Indianapolis</v>
      </c>
      <c r="E1112" s="2" t="str">
        <f>VLOOKUP(C1112,'PUBLIC &amp; PRIVATE'!E:I,4,FALSE)</f>
        <v>46201-3641</v>
      </c>
      <c r="F1112" s="2">
        <v>47</v>
      </c>
      <c r="G1112" s="2">
        <v>49</v>
      </c>
      <c r="H1112" s="2">
        <v>48</v>
      </c>
      <c r="I1112" s="4">
        <f t="shared" si="244"/>
        <v>144</v>
      </c>
      <c r="J1112" s="13">
        <f t="shared" si="245"/>
        <v>14.4</v>
      </c>
      <c r="K1112" s="13">
        <f t="shared" si="246"/>
        <v>158.4</v>
      </c>
      <c r="L1112" s="2">
        <v>43</v>
      </c>
      <c r="M1112" s="2">
        <v>33</v>
      </c>
      <c r="N1112" s="2">
        <v>43</v>
      </c>
      <c r="O1112" s="4">
        <f t="shared" si="247"/>
        <v>119</v>
      </c>
      <c r="P1112" s="13">
        <f t="shared" si="248"/>
        <v>11.9</v>
      </c>
      <c r="Q1112" s="13">
        <f t="shared" si="249"/>
        <v>130.9</v>
      </c>
      <c r="R1112" s="2">
        <v>55</v>
      </c>
      <c r="S1112" s="2"/>
      <c r="T1112" s="2"/>
      <c r="U1112" s="4">
        <f t="shared" si="238"/>
        <v>55</v>
      </c>
      <c r="V1112" s="13">
        <f t="shared" si="239"/>
        <v>5.5</v>
      </c>
      <c r="W1112" s="13">
        <f t="shared" si="240"/>
        <v>60.5</v>
      </c>
      <c r="X1112" s="2"/>
      <c r="Y1112" s="2"/>
      <c r="Z1112" s="4">
        <f t="shared" si="241"/>
        <v>0</v>
      </c>
      <c r="AA1112" s="13">
        <f t="shared" si="242"/>
        <v>0</v>
      </c>
      <c r="AB1112" s="13">
        <f>Z1112+AA1112</f>
        <v>0</v>
      </c>
      <c r="AC1112" s="2"/>
      <c r="AD1112" s="2"/>
      <c r="AE1112" s="4">
        <f t="shared" si="243"/>
        <v>0</v>
      </c>
      <c r="AF1112" s="15">
        <f>AE1112*0.1</f>
        <v>0</v>
      </c>
      <c r="AG1112" s="22">
        <f>AE1112+AF1112</f>
        <v>0</v>
      </c>
      <c r="AH1112" s="64">
        <f t="shared" si="250"/>
        <v>0</v>
      </c>
      <c r="AJ1112">
        <f t="shared" si="251"/>
        <v>0</v>
      </c>
      <c r="AK1112">
        <f>IF(W1112&gt;0,2,IF(AB1112&gt;0,2,IF(AG1112&gt;0,2,0)))</f>
        <v>2</v>
      </c>
      <c r="AL1112">
        <v>2</v>
      </c>
      <c r="AM1112" s="64">
        <f>IF(W1112&gt;0,VLOOKUP(B1112,EnrollmentEthnicityFreeMealsSch!B:E,4,FALSE),0)/3</f>
        <v>97.333333333333329</v>
      </c>
    </row>
    <row r="1113" spans="1:39" ht="15" customHeight="1">
      <c r="A1113" t="str">
        <f>VLOOKUP(B1113,'PUBLIC &amp; PRIVATE'!D:I,6,FALSE)</f>
        <v>5560</v>
      </c>
      <c r="B1113" s="33" t="s">
        <v>1080</v>
      </c>
      <c r="C1113" s="2" t="str">
        <f>VLOOKUP(B1113,'PUBLIC &amp; PRIVATE'!D:H,2,FALSE)</f>
        <v>3330 N Pennsylvania</v>
      </c>
      <c r="D1113" s="2" t="str">
        <f>VLOOKUP(B1113,'PUBLIC &amp; PRIVATE'!D:H,3,FALSE)</f>
        <v>Indianapolis</v>
      </c>
      <c r="E1113" s="2" t="str">
        <f>VLOOKUP(C1113,'PUBLIC &amp; PRIVATE'!E:I,4,FALSE)</f>
        <v>46205-3402</v>
      </c>
      <c r="F1113" s="2">
        <v>65</v>
      </c>
      <c r="G1113" s="2">
        <v>69</v>
      </c>
      <c r="H1113" s="2">
        <v>86</v>
      </c>
      <c r="I1113" s="4">
        <f t="shared" si="244"/>
        <v>220</v>
      </c>
      <c r="J1113" s="13">
        <f t="shared" si="245"/>
        <v>22</v>
      </c>
      <c r="K1113" s="13">
        <f t="shared" si="246"/>
        <v>242</v>
      </c>
      <c r="L1113" s="2">
        <v>88</v>
      </c>
      <c r="M1113" s="2">
        <v>68</v>
      </c>
      <c r="N1113" s="2">
        <v>61</v>
      </c>
      <c r="O1113" s="4">
        <f t="shared" si="247"/>
        <v>217</v>
      </c>
      <c r="P1113" s="13">
        <f t="shared" si="248"/>
        <v>21.700000000000003</v>
      </c>
      <c r="Q1113" s="13">
        <f t="shared" si="249"/>
        <v>238.7</v>
      </c>
      <c r="R1113" s="2">
        <v>47</v>
      </c>
      <c r="S1113" s="2">
        <v>34</v>
      </c>
      <c r="T1113" s="2"/>
      <c r="U1113" s="4">
        <f t="shared" si="238"/>
        <v>81</v>
      </c>
      <c r="V1113" s="13">
        <f t="shared" si="239"/>
        <v>8.1</v>
      </c>
      <c r="W1113" s="13">
        <f t="shared" si="240"/>
        <v>89.1</v>
      </c>
      <c r="X1113" s="2"/>
      <c r="Y1113" s="2"/>
      <c r="Z1113" s="4">
        <f t="shared" si="241"/>
        <v>0</v>
      </c>
      <c r="AA1113" s="13">
        <f t="shared" si="242"/>
        <v>0</v>
      </c>
      <c r="AB1113" s="13">
        <f>Z1113+AA1113</f>
        <v>0</v>
      </c>
      <c r="AC1113" s="2"/>
      <c r="AD1113" s="2"/>
      <c r="AE1113" s="4">
        <f t="shared" si="243"/>
        <v>0</v>
      </c>
      <c r="AF1113" s="15">
        <f>AE1113*0.1</f>
        <v>0</v>
      </c>
      <c r="AG1113" s="22">
        <f>AE1113+AF1113</f>
        <v>0</v>
      </c>
      <c r="AH1113" s="64">
        <f t="shared" si="250"/>
        <v>0</v>
      </c>
      <c r="AJ1113">
        <f t="shared" si="251"/>
        <v>0</v>
      </c>
      <c r="AK1113">
        <f>IF(W1113&gt;0,2,IF(AB1113&gt;0,2,IF(AG1113&gt;0,2,0)))</f>
        <v>2</v>
      </c>
      <c r="AL1113">
        <v>2</v>
      </c>
      <c r="AM1113" s="64">
        <f>IF(W1113&gt;0,VLOOKUP(B1113,EnrollmentEthnicityFreeMealsSch!B:E,4,FALSE),0)/3</f>
        <v>62</v>
      </c>
    </row>
    <row r="1114" spans="1:39" ht="15" customHeight="1">
      <c r="A1114" t="str">
        <f>VLOOKUP(B1114,'PUBLIC &amp; PRIVATE'!D:I,6,FALSE)</f>
        <v>5563</v>
      </c>
      <c r="B1114" s="33" t="s">
        <v>1081</v>
      </c>
      <c r="C1114" s="2" t="str">
        <f>VLOOKUP(B1114,'PUBLIC &amp; PRIVATE'!D:H,2,FALSE)</f>
        <v>1163 N Belmont Ave</v>
      </c>
      <c r="D1114" s="2" t="str">
        <f>VLOOKUP(B1114,'PUBLIC &amp; PRIVATE'!D:H,3,FALSE)</f>
        <v>Indianapolis</v>
      </c>
      <c r="E1114" s="2" t="str">
        <f>VLOOKUP(C1114,'PUBLIC &amp; PRIVATE'!E:I,4,FALSE)</f>
        <v>46222-0000</v>
      </c>
      <c r="F1114" s="2">
        <v>57</v>
      </c>
      <c r="G1114" s="2">
        <v>51</v>
      </c>
      <c r="H1114" s="2">
        <v>74</v>
      </c>
      <c r="I1114" s="4">
        <f t="shared" si="244"/>
        <v>182</v>
      </c>
      <c r="J1114" s="13">
        <f t="shared" si="245"/>
        <v>18.2</v>
      </c>
      <c r="K1114" s="13">
        <f t="shared" si="246"/>
        <v>200.2</v>
      </c>
      <c r="L1114" s="2">
        <v>65</v>
      </c>
      <c r="M1114" s="2">
        <v>57</v>
      </c>
      <c r="N1114" s="2">
        <v>47</v>
      </c>
      <c r="O1114" s="4">
        <f t="shared" si="247"/>
        <v>169</v>
      </c>
      <c r="P1114" s="13">
        <f t="shared" si="248"/>
        <v>16.900000000000002</v>
      </c>
      <c r="Q1114" s="13">
        <f t="shared" si="249"/>
        <v>185.9</v>
      </c>
      <c r="R1114" s="2">
        <v>66</v>
      </c>
      <c r="S1114" s="2">
        <v>64</v>
      </c>
      <c r="T1114" s="2"/>
      <c r="U1114" s="4">
        <f t="shared" si="238"/>
        <v>130</v>
      </c>
      <c r="V1114" s="13">
        <f t="shared" si="239"/>
        <v>13</v>
      </c>
      <c r="W1114" s="13">
        <f t="shared" si="240"/>
        <v>143</v>
      </c>
      <c r="X1114" s="2"/>
      <c r="Y1114" s="2"/>
      <c r="Z1114" s="4">
        <f t="shared" si="241"/>
        <v>0</v>
      </c>
      <c r="AA1114" s="13">
        <f t="shared" si="242"/>
        <v>0</v>
      </c>
      <c r="AB1114" s="13">
        <f>Z1114+AA1114</f>
        <v>0</v>
      </c>
      <c r="AC1114" s="2"/>
      <c r="AD1114" s="2"/>
      <c r="AE1114" s="4">
        <f t="shared" si="243"/>
        <v>0</v>
      </c>
      <c r="AF1114" s="15">
        <f>AE1114*0.1</f>
        <v>0</v>
      </c>
      <c r="AG1114" s="22">
        <f>AE1114+AF1114</f>
        <v>0</v>
      </c>
      <c r="AH1114" s="64">
        <f t="shared" si="250"/>
        <v>0</v>
      </c>
      <c r="AJ1114">
        <f t="shared" si="251"/>
        <v>0</v>
      </c>
      <c r="AK1114">
        <f>IF(W1114&gt;0,2,IF(AB1114&gt;0,2,IF(AG1114&gt;0,2,0)))</f>
        <v>2</v>
      </c>
      <c r="AL1114">
        <v>2</v>
      </c>
      <c r="AM1114" s="64">
        <f>IF(W1114&gt;0,VLOOKUP(B1114,EnrollmentEthnicityFreeMealsSch!B:E,4,FALSE),0)/3</f>
        <v>126.33333333333333</v>
      </c>
    </row>
    <row r="1115" spans="1:39" ht="15" customHeight="1">
      <c r="A1115" t="str">
        <f>VLOOKUP(B1115,'PUBLIC &amp; PRIVATE'!D:I,6,FALSE)</f>
        <v>5565</v>
      </c>
      <c r="B1115" s="33" t="s">
        <v>1082</v>
      </c>
      <c r="C1115" s="2" t="str">
        <f>VLOOKUP(B1115,'PUBLIC &amp; PRIVATE'!D:H,2,FALSE)</f>
        <v>4065 Asbury St</v>
      </c>
      <c r="D1115" s="2" t="str">
        <f>VLOOKUP(B1115,'PUBLIC &amp; PRIVATE'!D:H,3,FALSE)</f>
        <v>Indianapolis</v>
      </c>
      <c r="E1115" s="2" t="str">
        <f>VLOOKUP(C1115,'PUBLIC &amp; PRIVATE'!E:I,4,FALSE)</f>
        <v>46227-8601</v>
      </c>
      <c r="F1115" s="2">
        <v>27</v>
      </c>
      <c r="G1115" s="2">
        <v>42</v>
      </c>
      <c r="H1115" s="2">
        <v>29</v>
      </c>
      <c r="I1115" s="4">
        <f t="shared" si="244"/>
        <v>98</v>
      </c>
      <c r="J1115" s="13">
        <f t="shared" si="245"/>
        <v>9.8000000000000007</v>
      </c>
      <c r="K1115" s="13">
        <f t="shared" si="246"/>
        <v>107.8</v>
      </c>
      <c r="L1115" s="2">
        <v>35</v>
      </c>
      <c r="M1115" s="2">
        <v>32</v>
      </c>
      <c r="N1115" s="2">
        <v>26</v>
      </c>
      <c r="O1115" s="4">
        <f t="shared" si="247"/>
        <v>93</v>
      </c>
      <c r="P1115" s="13">
        <f t="shared" si="248"/>
        <v>9.3000000000000007</v>
      </c>
      <c r="Q1115" s="13">
        <f t="shared" si="249"/>
        <v>102.3</v>
      </c>
      <c r="R1115" s="2">
        <v>28</v>
      </c>
      <c r="S1115" s="2"/>
      <c r="T1115" s="2"/>
      <c r="U1115" s="4">
        <f t="shared" si="238"/>
        <v>28</v>
      </c>
      <c r="V1115" s="13">
        <f t="shared" si="239"/>
        <v>2.8000000000000003</v>
      </c>
      <c r="W1115" s="13">
        <f t="shared" si="240"/>
        <v>30.8</v>
      </c>
      <c r="X1115" s="2"/>
      <c r="Y1115" s="2"/>
      <c r="Z1115" s="4">
        <f t="shared" si="241"/>
        <v>0</v>
      </c>
      <c r="AA1115" s="13">
        <f t="shared" si="242"/>
        <v>0</v>
      </c>
      <c r="AB1115" s="13">
        <f>Z1115+AA1115</f>
        <v>0</v>
      </c>
      <c r="AC1115" s="2"/>
      <c r="AD1115" s="2"/>
      <c r="AE1115" s="4">
        <f t="shared" si="243"/>
        <v>0</v>
      </c>
      <c r="AF1115" s="15">
        <f>AE1115*0.1</f>
        <v>0</v>
      </c>
      <c r="AG1115" s="22">
        <f>AE1115+AF1115</f>
        <v>0</v>
      </c>
      <c r="AH1115" s="64">
        <f t="shared" si="250"/>
        <v>0</v>
      </c>
      <c r="AJ1115">
        <f t="shared" si="251"/>
        <v>0</v>
      </c>
      <c r="AK1115">
        <f>IF(W1115&gt;0,2,IF(AB1115&gt;0,2,IF(AG1115&gt;0,2,0)))</f>
        <v>2</v>
      </c>
      <c r="AL1115">
        <v>2</v>
      </c>
      <c r="AM1115" s="64">
        <f>IF(W1115&gt;0,VLOOKUP(B1115,EnrollmentEthnicityFreeMealsSch!B:E,4,FALSE),0)/3</f>
        <v>63</v>
      </c>
    </row>
    <row r="1116" spans="1:39" ht="15" customHeight="1">
      <c r="A1116" t="str">
        <f>VLOOKUP(B1116,'PUBLIC &amp; PRIVATE'!D:I,6,FALSE)</f>
        <v>5567</v>
      </c>
      <c r="B1116" s="33" t="s">
        <v>1083</v>
      </c>
      <c r="C1116" s="2" t="str">
        <f>VLOOKUP(B1116,'PUBLIC &amp; PRIVATE'!D:H,2,FALSE)</f>
        <v>653 N Somerset</v>
      </c>
      <c r="D1116" s="2" t="str">
        <f>VLOOKUP(B1116,'PUBLIC &amp; PRIVATE'!D:H,3,FALSE)</f>
        <v>Indianapolis</v>
      </c>
      <c r="E1116" s="2" t="str">
        <f>VLOOKUP(C1116,'PUBLIC &amp; PRIVATE'!E:I,4,FALSE)</f>
        <v>46222-3327</v>
      </c>
      <c r="F1116" s="2">
        <v>64</v>
      </c>
      <c r="G1116" s="2">
        <v>76</v>
      </c>
      <c r="H1116" s="2">
        <v>67</v>
      </c>
      <c r="I1116" s="4">
        <f t="shared" si="244"/>
        <v>207</v>
      </c>
      <c r="J1116" s="13">
        <f t="shared" si="245"/>
        <v>20.700000000000003</v>
      </c>
      <c r="K1116" s="13">
        <f t="shared" si="246"/>
        <v>227.7</v>
      </c>
      <c r="L1116" s="2">
        <v>77</v>
      </c>
      <c r="M1116" s="2">
        <v>77</v>
      </c>
      <c r="N1116" s="2">
        <v>73</v>
      </c>
      <c r="O1116" s="4">
        <f t="shared" si="247"/>
        <v>227</v>
      </c>
      <c r="P1116" s="13">
        <f t="shared" si="248"/>
        <v>22.700000000000003</v>
      </c>
      <c r="Q1116" s="13">
        <f t="shared" si="249"/>
        <v>249.7</v>
      </c>
      <c r="R1116" s="2">
        <v>67</v>
      </c>
      <c r="S1116" s="2">
        <v>134</v>
      </c>
      <c r="T1116" s="2"/>
      <c r="U1116" s="4">
        <f t="shared" si="238"/>
        <v>201</v>
      </c>
      <c r="V1116" s="13">
        <f t="shared" si="239"/>
        <v>20.100000000000001</v>
      </c>
      <c r="W1116" s="13">
        <f t="shared" si="240"/>
        <v>221.1</v>
      </c>
      <c r="X1116" s="2"/>
      <c r="Y1116" s="2"/>
      <c r="Z1116" s="4">
        <f t="shared" si="241"/>
        <v>0</v>
      </c>
      <c r="AA1116" s="13">
        <f t="shared" si="242"/>
        <v>0</v>
      </c>
      <c r="AB1116" s="13">
        <f>Z1116+AA1116</f>
        <v>0</v>
      </c>
      <c r="AC1116" s="2"/>
      <c r="AD1116" s="2"/>
      <c r="AE1116" s="4">
        <f t="shared" si="243"/>
        <v>0</v>
      </c>
      <c r="AF1116" s="15">
        <f>AE1116*0.1</f>
        <v>0</v>
      </c>
      <c r="AG1116" s="22">
        <f>AE1116+AF1116</f>
        <v>0</v>
      </c>
      <c r="AH1116" s="64">
        <f t="shared" si="250"/>
        <v>0</v>
      </c>
      <c r="AJ1116">
        <f t="shared" si="251"/>
        <v>0</v>
      </c>
      <c r="AK1116">
        <f>IF(W1116&gt;0,2,IF(AB1116&gt;0,2,IF(AG1116&gt;0,2,0)))</f>
        <v>2</v>
      </c>
      <c r="AL1116">
        <v>2</v>
      </c>
      <c r="AM1116" s="64">
        <f>IF(W1116&gt;0,VLOOKUP(B1116,EnrollmentEthnicityFreeMealsSch!B:E,4,FALSE),0)/3</f>
        <v>180.33333333333334</v>
      </c>
    </row>
    <row r="1117" spans="1:39" ht="15" customHeight="1">
      <c r="A1117" t="str">
        <f>VLOOKUP(B1117,'PUBLIC &amp; PRIVATE'!D:I,6,FALSE)</f>
        <v>5569</v>
      </c>
      <c r="B1117" s="33" t="s">
        <v>1084</v>
      </c>
      <c r="C1117" s="2" t="str">
        <f>VLOOKUP(B1117,'PUBLIC &amp; PRIVATE'!D:H,2,FALSE)</f>
        <v>3421 N Keystone Ave</v>
      </c>
      <c r="D1117" s="2" t="str">
        <f>VLOOKUP(B1117,'PUBLIC &amp; PRIVATE'!D:H,3,FALSE)</f>
        <v>Indianapolis</v>
      </c>
      <c r="E1117" s="2" t="str">
        <f>VLOOKUP(C1117,'PUBLIC &amp; PRIVATE'!E:I,4,FALSE)</f>
        <v>46218-1133</v>
      </c>
      <c r="F1117" s="2"/>
      <c r="G1117" s="2"/>
      <c r="H1117" s="2"/>
      <c r="I1117" s="4">
        <f t="shared" si="244"/>
        <v>0</v>
      </c>
      <c r="J1117" s="13">
        <f t="shared" si="245"/>
        <v>0</v>
      </c>
      <c r="K1117" s="13">
        <f t="shared" si="246"/>
        <v>0</v>
      </c>
      <c r="L1117" s="2"/>
      <c r="M1117" s="2">
        <v>76</v>
      </c>
      <c r="N1117" s="2">
        <v>45</v>
      </c>
      <c r="O1117" s="4">
        <f t="shared" si="247"/>
        <v>121</v>
      </c>
      <c r="P1117" s="13">
        <f t="shared" si="248"/>
        <v>12.100000000000001</v>
      </c>
      <c r="Q1117" s="13">
        <f t="shared" si="249"/>
        <v>133.1</v>
      </c>
      <c r="R1117" s="2">
        <v>45</v>
      </c>
      <c r="S1117" s="2"/>
      <c r="T1117" s="2"/>
      <c r="U1117" s="4">
        <f t="shared" si="238"/>
        <v>45</v>
      </c>
      <c r="V1117" s="13">
        <f t="shared" si="239"/>
        <v>4.5</v>
      </c>
      <c r="W1117" s="13">
        <f t="shared" si="240"/>
        <v>49.5</v>
      </c>
      <c r="X1117" s="2"/>
      <c r="Y1117" s="2"/>
      <c r="Z1117" s="4">
        <f t="shared" si="241"/>
        <v>0</v>
      </c>
      <c r="AA1117" s="13">
        <f t="shared" si="242"/>
        <v>0</v>
      </c>
      <c r="AB1117" s="13">
        <f>Z1117+AA1117</f>
        <v>0</v>
      </c>
      <c r="AC1117" s="2"/>
      <c r="AD1117" s="2"/>
      <c r="AE1117" s="4">
        <f t="shared" si="243"/>
        <v>0</v>
      </c>
      <c r="AF1117" s="15">
        <f>AE1117*0.1</f>
        <v>0</v>
      </c>
      <c r="AG1117" s="22">
        <f>AE1117+AF1117</f>
        <v>0</v>
      </c>
      <c r="AH1117" s="64">
        <f t="shared" si="250"/>
        <v>0</v>
      </c>
      <c r="AJ1117">
        <f t="shared" si="251"/>
        <v>0</v>
      </c>
      <c r="AK1117">
        <f>IF(W1117&gt;0,2,IF(AB1117&gt;0,2,IF(AG1117&gt;0,2,0)))</f>
        <v>2</v>
      </c>
      <c r="AL1117">
        <v>2</v>
      </c>
      <c r="AM1117" s="64">
        <f>IF(W1117&gt;0,VLOOKUP(B1117,EnrollmentEthnicityFreeMealsSch!B:E,4,FALSE),0)/3</f>
        <v>45.666666666666664</v>
      </c>
    </row>
    <row r="1118" spans="1:39" ht="15" customHeight="1">
      <c r="A1118" t="str">
        <f>VLOOKUP(B1118,'PUBLIC &amp; PRIVATE'!D:I,6,FALSE)</f>
        <v>5570</v>
      </c>
      <c r="B1118" s="33" t="s">
        <v>1085</v>
      </c>
      <c r="C1118" s="2" t="str">
        <f>VLOOKUP(B1118,'PUBLIC &amp; PRIVATE'!D:H,2,FALSE)</f>
        <v>777 White River Pkwy W Drive</v>
      </c>
      <c r="D1118" s="2" t="str">
        <f>VLOOKUP(B1118,'PUBLIC &amp; PRIVATE'!D:H,3,FALSE)</f>
        <v>Indianapolis</v>
      </c>
      <c r="E1118" s="2" t="str">
        <f>VLOOKUP(C1118,'PUBLIC &amp; PRIVATE'!E:I,4,FALSE)</f>
        <v>46221-1366</v>
      </c>
      <c r="F1118" s="2">
        <v>51</v>
      </c>
      <c r="G1118" s="2">
        <v>50</v>
      </c>
      <c r="H1118" s="2">
        <v>48</v>
      </c>
      <c r="I1118" s="4">
        <f t="shared" si="244"/>
        <v>149</v>
      </c>
      <c r="J1118" s="13">
        <f t="shared" si="245"/>
        <v>14.9</v>
      </c>
      <c r="K1118" s="13">
        <f t="shared" si="246"/>
        <v>163.9</v>
      </c>
      <c r="L1118" s="2">
        <v>77</v>
      </c>
      <c r="M1118" s="2">
        <v>73</v>
      </c>
      <c r="N1118" s="2">
        <v>57</v>
      </c>
      <c r="O1118" s="4">
        <f t="shared" si="247"/>
        <v>207</v>
      </c>
      <c r="P1118" s="13">
        <f t="shared" si="248"/>
        <v>20.700000000000003</v>
      </c>
      <c r="Q1118" s="13">
        <f t="shared" si="249"/>
        <v>227.7</v>
      </c>
      <c r="R1118" s="2">
        <v>68</v>
      </c>
      <c r="S1118" s="2">
        <v>68</v>
      </c>
      <c r="T1118" s="2">
        <v>98</v>
      </c>
      <c r="U1118" s="4">
        <f t="shared" si="238"/>
        <v>234</v>
      </c>
      <c r="V1118" s="13">
        <f t="shared" si="239"/>
        <v>23.400000000000002</v>
      </c>
      <c r="W1118" s="13">
        <f t="shared" si="240"/>
        <v>257.39999999999998</v>
      </c>
      <c r="X1118" s="2"/>
      <c r="Y1118" s="2"/>
      <c r="Z1118" s="4">
        <f t="shared" si="241"/>
        <v>0</v>
      </c>
      <c r="AA1118" s="13">
        <f t="shared" si="242"/>
        <v>0</v>
      </c>
      <c r="AB1118" s="13">
        <f>Z1118+AA1118</f>
        <v>0</v>
      </c>
      <c r="AC1118" s="2"/>
      <c r="AD1118" s="2"/>
      <c r="AE1118" s="4">
        <f t="shared" si="243"/>
        <v>0</v>
      </c>
      <c r="AF1118" s="15">
        <f>AE1118*0.1</f>
        <v>0</v>
      </c>
      <c r="AG1118" s="22">
        <f>AE1118+AF1118</f>
        <v>0</v>
      </c>
      <c r="AH1118" s="64">
        <f t="shared" si="250"/>
        <v>0</v>
      </c>
      <c r="AJ1118">
        <f t="shared" si="251"/>
        <v>0</v>
      </c>
      <c r="AK1118">
        <f>IF(W1118&gt;0,2,IF(AB1118&gt;0,2,IF(AG1118&gt;0,2,0)))</f>
        <v>2</v>
      </c>
      <c r="AL1118">
        <v>2</v>
      </c>
      <c r="AM1118" s="64">
        <f>IF(W1118&gt;0,VLOOKUP(B1118,EnrollmentEthnicityFreeMealsSch!B:E,4,FALSE),0)/3</f>
        <v>156.33333333333334</v>
      </c>
    </row>
    <row r="1119" spans="1:39" ht="15" customHeight="1">
      <c r="A1119" t="str">
        <f>VLOOKUP(B1119,'PUBLIC &amp; PRIVATE'!D:I,6,FALSE)</f>
        <v>5574</v>
      </c>
      <c r="B1119" s="33" t="s">
        <v>1086</v>
      </c>
      <c r="C1119" s="2" t="str">
        <f>VLOOKUP(B1119,'PUBLIC &amp; PRIVATE'!D:H,2,FALSE)</f>
        <v>1601 E 10th St</v>
      </c>
      <c r="D1119" s="2" t="str">
        <f>VLOOKUP(B1119,'PUBLIC &amp; PRIVATE'!D:H,3,FALSE)</f>
        <v>Indianapolis</v>
      </c>
      <c r="E1119" s="2" t="str">
        <f>VLOOKUP(C1119,'PUBLIC &amp; PRIVATE'!E:I,4,FALSE)</f>
        <v>46201-1901</v>
      </c>
      <c r="F1119" s="2">
        <v>48</v>
      </c>
      <c r="G1119" s="2">
        <v>45</v>
      </c>
      <c r="H1119" s="2">
        <v>44</v>
      </c>
      <c r="I1119" s="4">
        <f t="shared" si="244"/>
        <v>137</v>
      </c>
      <c r="J1119" s="13">
        <f t="shared" si="245"/>
        <v>13.700000000000001</v>
      </c>
      <c r="K1119" s="13">
        <f t="shared" si="246"/>
        <v>150.69999999999999</v>
      </c>
      <c r="L1119" s="2">
        <v>36</v>
      </c>
      <c r="M1119" s="2">
        <v>26</v>
      </c>
      <c r="N1119" s="2">
        <v>37</v>
      </c>
      <c r="O1119" s="4">
        <f t="shared" si="247"/>
        <v>99</v>
      </c>
      <c r="P1119" s="13">
        <f t="shared" si="248"/>
        <v>9.9</v>
      </c>
      <c r="Q1119" s="13">
        <f t="shared" si="249"/>
        <v>108.9</v>
      </c>
      <c r="R1119" s="2">
        <v>39</v>
      </c>
      <c r="S1119" s="2"/>
      <c r="T1119" s="2"/>
      <c r="U1119" s="4">
        <f t="shared" si="238"/>
        <v>39</v>
      </c>
      <c r="V1119" s="13">
        <f t="shared" si="239"/>
        <v>3.9000000000000004</v>
      </c>
      <c r="W1119" s="13">
        <f t="shared" si="240"/>
        <v>42.9</v>
      </c>
      <c r="X1119" s="2"/>
      <c r="Y1119" s="2"/>
      <c r="Z1119" s="4">
        <f t="shared" si="241"/>
        <v>0</v>
      </c>
      <c r="AA1119" s="13">
        <f t="shared" si="242"/>
        <v>0</v>
      </c>
      <c r="AB1119" s="13">
        <f>Z1119+AA1119</f>
        <v>0</v>
      </c>
      <c r="AC1119" s="2"/>
      <c r="AD1119" s="2"/>
      <c r="AE1119" s="4">
        <f t="shared" si="243"/>
        <v>0</v>
      </c>
      <c r="AF1119" s="15">
        <f>AE1119*0.1</f>
        <v>0</v>
      </c>
      <c r="AG1119" s="22">
        <f>AE1119+AF1119</f>
        <v>0</v>
      </c>
      <c r="AH1119" s="64">
        <f t="shared" si="250"/>
        <v>0</v>
      </c>
      <c r="AJ1119">
        <f t="shared" si="251"/>
        <v>0</v>
      </c>
      <c r="AK1119">
        <f>IF(W1119&gt;0,2,IF(AB1119&gt;0,2,IF(AG1119&gt;0,2,0)))</f>
        <v>2</v>
      </c>
      <c r="AL1119">
        <v>2</v>
      </c>
      <c r="AM1119" s="64">
        <f>IF(W1119&gt;0,VLOOKUP(B1119,EnrollmentEthnicityFreeMealsSch!B:E,4,FALSE),0)/3</f>
        <v>69.666666666666671</v>
      </c>
    </row>
    <row r="1120" spans="1:39" ht="15" customHeight="1">
      <c r="A1120" t="str">
        <f>VLOOKUP(B1120,'PUBLIC &amp; PRIVATE'!D:I,6,FALSE)</f>
        <v>5577</v>
      </c>
      <c r="B1120" s="33" t="s">
        <v>1087</v>
      </c>
      <c r="C1120" s="2" t="str">
        <f>VLOOKUP(B1120,'PUBLIC &amp; PRIVATE'!D:H,2,FALSE)</f>
        <v>2424 Kessler Blvd E Dr</v>
      </c>
      <c r="D1120" s="2" t="str">
        <f>VLOOKUP(B1120,'PUBLIC &amp; PRIVATE'!D:H,3,FALSE)</f>
        <v>Indianapolis</v>
      </c>
      <c r="E1120" s="2" t="str">
        <f>VLOOKUP(C1120,'PUBLIC &amp; PRIVATE'!E:I,4,FALSE)</f>
        <v>46220-0000</v>
      </c>
      <c r="F1120" s="2"/>
      <c r="G1120" s="2"/>
      <c r="H1120" s="2">
        <v>27</v>
      </c>
      <c r="I1120" s="4">
        <f t="shared" si="244"/>
        <v>27</v>
      </c>
      <c r="J1120" s="13">
        <f t="shared" si="245"/>
        <v>2.7</v>
      </c>
      <c r="K1120" s="13">
        <f t="shared" si="246"/>
        <v>29.7</v>
      </c>
      <c r="L1120" s="2">
        <v>45</v>
      </c>
      <c r="M1120" s="2">
        <v>53</v>
      </c>
      <c r="N1120" s="2">
        <v>58</v>
      </c>
      <c r="O1120" s="4">
        <f t="shared" si="247"/>
        <v>156</v>
      </c>
      <c r="P1120" s="13">
        <f t="shared" si="248"/>
        <v>15.600000000000001</v>
      </c>
      <c r="Q1120" s="13">
        <f t="shared" si="249"/>
        <v>171.6</v>
      </c>
      <c r="R1120" s="2">
        <v>58</v>
      </c>
      <c r="S1120" s="2">
        <v>60</v>
      </c>
      <c r="T1120" s="2">
        <v>56</v>
      </c>
      <c r="U1120" s="4">
        <f t="shared" si="238"/>
        <v>174</v>
      </c>
      <c r="V1120" s="13">
        <f t="shared" si="239"/>
        <v>17.400000000000002</v>
      </c>
      <c r="W1120" s="13">
        <f t="shared" si="240"/>
        <v>191.4</v>
      </c>
      <c r="X1120" s="2"/>
      <c r="Y1120" s="2"/>
      <c r="Z1120" s="4">
        <f t="shared" si="241"/>
        <v>0</v>
      </c>
      <c r="AA1120" s="13">
        <f t="shared" si="242"/>
        <v>0</v>
      </c>
      <c r="AB1120" s="13">
        <f>Z1120+AA1120</f>
        <v>0</v>
      </c>
      <c r="AC1120" s="2"/>
      <c r="AD1120" s="2"/>
      <c r="AE1120" s="4">
        <f t="shared" si="243"/>
        <v>0</v>
      </c>
      <c r="AF1120" s="15">
        <f>AE1120*0.1</f>
        <v>0</v>
      </c>
      <c r="AG1120" s="22">
        <f>AE1120+AF1120</f>
        <v>0</v>
      </c>
      <c r="AH1120" s="64">
        <f t="shared" si="250"/>
        <v>0</v>
      </c>
      <c r="AJ1120">
        <f t="shared" si="251"/>
        <v>0</v>
      </c>
      <c r="AK1120">
        <f>IF(W1120&gt;0,2,IF(AB1120&gt;0,2,IF(AG1120&gt;0,2,0)))</f>
        <v>2</v>
      </c>
      <c r="AL1120">
        <v>2</v>
      </c>
      <c r="AM1120" s="64">
        <f>IF(W1120&gt;0,VLOOKUP(B1120,EnrollmentEthnicityFreeMealsSch!B:E,4,FALSE),0)/3</f>
        <v>52</v>
      </c>
    </row>
    <row r="1121" spans="1:39" ht="15" customHeight="1">
      <c r="A1121" t="str">
        <f>VLOOKUP(B1121,'PUBLIC &amp; PRIVATE'!D:I,6,FALSE)</f>
        <v>5579</v>
      </c>
      <c r="B1121" s="33" t="s">
        <v>1088</v>
      </c>
      <c r="C1121" s="2" t="str">
        <f>VLOOKUP(B1121,'PUBLIC &amp; PRIVATE'!D:H,2,FALSE)</f>
        <v>5002 W 34th St</v>
      </c>
      <c r="D1121" s="2" t="str">
        <f>VLOOKUP(B1121,'PUBLIC &amp; PRIVATE'!D:H,3,FALSE)</f>
        <v>Indianapolis</v>
      </c>
      <c r="E1121" s="2" t="str">
        <f>VLOOKUP(C1121,'PUBLIC &amp; PRIVATE'!E:I,4,FALSE)</f>
        <v>46224-1519</v>
      </c>
      <c r="F1121" s="2">
        <v>74</v>
      </c>
      <c r="G1121" s="2">
        <v>88</v>
      </c>
      <c r="H1121" s="2">
        <v>89</v>
      </c>
      <c r="I1121" s="4">
        <f t="shared" si="244"/>
        <v>251</v>
      </c>
      <c r="J1121" s="13">
        <f t="shared" si="245"/>
        <v>25.1</v>
      </c>
      <c r="K1121" s="13">
        <f t="shared" si="246"/>
        <v>276.10000000000002</v>
      </c>
      <c r="L1121" s="2">
        <v>100</v>
      </c>
      <c r="M1121" s="2">
        <v>93</v>
      </c>
      <c r="N1121" s="2">
        <v>107</v>
      </c>
      <c r="O1121" s="4">
        <f t="shared" si="247"/>
        <v>300</v>
      </c>
      <c r="P1121" s="13">
        <f t="shared" si="248"/>
        <v>30</v>
      </c>
      <c r="Q1121" s="13">
        <f t="shared" si="249"/>
        <v>330</v>
      </c>
      <c r="R1121" s="2">
        <v>88</v>
      </c>
      <c r="S1121" s="2"/>
      <c r="T1121" s="2"/>
      <c r="U1121" s="4">
        <f t="shared" si="238"/>
        <v>88</v>
      </c>
      <c r="V1121" s="13">
        <f t="shared" si="239"/>
        <v>8.8000000000000007</v>
      </c>
      <c r="W1121" s="13">
        <f t="shared" si="240"/>
        <v>96.8</v>
      </c>
      <c r="X1121" s="2"/>
      <c r="Y1121" s="2"/>
      <c r="Z1121" s="4">
        <f t="shared" si="241"/>
        <v>0</v>
      </c>
      <c r="AA1121" s="13">
        <f t="shared" si="242"/>
        <v>0</v>
      </c>
      <c r="AB1121" s="13">
        <f>Z1121+AA1121</f>
        <v>0</v>
      </c>
      <c r="AC1121" s="2"/>
      <c r="AD1121" s="2"/>
      <c r="AE1121" s="4">
        <f t="shared" si="243"/>
        <v>0</v>
      </c>
      <c r="AF1121" s="15">
        <f>AE1121*0.1</f>
        <v>0</v>
      </c>
      <c r="AG1121" s="22">
        <f>AE1121+AF1121</f>
        <v>0</v>
      </c>
      <c r="AH1121" s="64">
        <f t="shared" si="250"/>
        <v>0</v>
      </c>
      <c r="AJ1121">
        <f t="shared" si="251"/>
        <v>0</v>
      </c>
      <c r="AK1121">
        <f>IF(W1121&gt;0,2,IF(AB1121&gt;0,2,IF(AG1121&gt;0,2,0)))</f>
        <v>2</v>
      </c>
      <c r="AL1121">
        <v>2</v>
      </c>
      <c r="AM1121" s="64">
        <f>IF(W1121&gt;0,VLOOKUP(B1121,EnrollmentEthnicityFreeMealsSch!B:E,4,FALSE),0)/3</f>
        <v>173.33333333333334</v>
      </c>
    </row>
    <row r="1122" spans="1:39" ht="15" customHeight="1">
      <c r="A1122" t="str">
        <f>VLOOKUP(B1122,'PUBLIC &amp; PRIVATE'!D:I,6,FALSE)</f>
        <v>5582</v>
      </c>
      <c r="B1122" s="33" t="s">
        <v>1089</v>
      </c>
      <c r="C1122" s="2" t="str">
        <f>VLOOKUP(B1122,'PUBLIC &amp; PRIVATE'!D:H,2,FALSE)</f>
        <v>4700 English Ave</v>
      </c>
      <c r="D1122" s="2" t="str">
        <f>VLOOKUP(B1122,'PUBLIC &amp; PRIVATE'!D:H,3,FALSE)</f>
        <v>Indianapolis</v>
      </c>
      <c r="E1122" s="2" t="str">
        <f>VLOOKUP(C1122,'PUBLIC &amp; PRIVATE'!E:I,4,FALSE)</f>
        <v>46201-0000</v>
      </c>
      <c r="F1122" s="2">
        <v>53</v>
      </c>
      <c r="G1122" s="2">
        <v>63</v>
      </c>
      <c r="H1122" s="2">
        <v>57</v>
      </c>
      <c r="I1122" s="4">
        <f t="shared" si="244"/>
        <v>173</v>
      </c>
      <c r="J1122" s="13">
        <f t="shared" si="245"/>
        <v>17.3</v>
      </c>
      <c r="K1122" s="13">
        <f t="shared" si="246"/>
        <v>190.3</v>
      </c>
      <c r="L1122" s="2">
        <v>52</v>
      </c>
      <c r="M1122" s="2">
        <v>61</v>
      </c>
      <c r="N1122" s="2">
        <v>66</v>
      </c>
      <c r="O1122" s="4">
        <f t="shared" si="247"/>
        <v>179</v>
      </c>
      <c r="P1122" s="13">
        <f t="shared" si="248"/>
        <v>17.900000000000002</v>
      </c>
      <c r="Q1122" s="13">
        <f t="shared" si="249"/>
        <v>196.9</v>
      </c>
      <c r="R1122" s="2">
        <v>60</v>
      </c>
      <c r="S1122" s="2"/>
      <c r="T1122" s="2"/>
      <c r="U1122" s="4">
        <f t="shared" si="238"/>
        <v>60</v>
      </c>
      <c r="V1122" s="13">
        <f t="shared" si="239"/>
        <v>6</v>
      </c>
      <c r="W1122" s="13">
        <f t="shared" si="240"/>
        <v>66</v>
      </c>
      <c r="X1122" s="2"/>
      <c r="Y1122" s="2"/>
      <c r="Z1122" s="4">
        <f t="shared" si="241"/>
        <v>0</v>
      </c>
      <c r="AA1122" s="13">
        <f t="shared" si="242"/>
        <v>0</v>
      </c>
      <c r="AB1122" s="13">
        <f>Z1122+AA1122</f>
        <v>0</v>
      </c>
      <c r="AC1122" s="2"/>
      <c r="AD1122" s="2"/>
      <c r="AE1122" s="4">
        <f t="shared" si="243"/>
        <v>0</v>
      </c>
      <c r="AF1122" s="15">
        <f>AE1122*0.1</f>
        <v>0</v>
      </c>
      <c r="AG1122" s="22">
        <f>AE1122+AF1122</f>
        <v>0</v>
      </c>
      <c r="AH1122" s="64">
        <f t="shared" si="250"/>
        <v>0</v>
      </c>
      <c r="AJ1122">
        <f t="shared" si="251"/>
        <v>0</v>
      </c>
      <c r="AK1122">
        <f>IF(W1122&gt;0,2,IF(AB1122&gt;0,2,IF(AG1122&gt;0,2,0)))</f>
        <v>2</v>
      </c>
      <c r="AL1122">
        <v>2</v>
      </c>
      <c r="AM1122" s="64">
        <f>IF(W1122&gt;0,VLOOKUP(B1122,EnrollmentEthnicityFreeMealsSch!B:E,4,FALSE),0)/3</f>
        <v>105.33333333333333</v>
      </c>
    </row>
    <row r="1123" spans="1:39" ht="15" customHeight="1">
      <c r="A1123" t="str">
        <f>VLOOKUP(B1123,'PUBLIC &amp; PRIVATE'!D:I,6,FALSE)</f>
        <v>5583</v>
      </c>
      <c r="B1123" s="33" t="s">
        <v>1090</v>
      </c>
      <c r="C1123" s="2" t="str">
        <f>VLOOKUP(B1123,'PUBLIC &amp; PRIVATE'!D:H,2,FALSE)</f>
        <v>5050 E 42nd St</v>
      </c>
      <c r="D1123" s="2" t="str">
        <f>VLOOKUP(B1123,'PUBLIC &amp; PRIVATE'!D:H,3,FALSE)</f>
        <v>Indianapolis</v>
      </c>
      <c r="E1123" s="2" t="str">
        <f>VLOOKUP(C1123,'PUBLIC &amp; PRIVATE'!E:I,4,FALSE)</f>
        <v>46226-4602</v>
      </c>
      <c r="F1123" s="2">
        <v>30</v>
      </c>
      <c r="G1123" s="2">
        <v>30</v>
      </c>
      <c r="H1123" s="2">
        <v>24</v>
      </c>
      <c r="I1123" s="4">
        <f t="shared" si="244"/>
        <v>84</v>
      </c>
      <c r="J1123" s="13">
        <f t="shared" si="245"/>
        <v>8.4</v>
      </c>
      <c r="K1123" s="13">
        <f t="shared" si="246"/>
        <v>92.4</v>
      </c>
      <c r="L1123" s="2">
        <v>38</v>
      </c>
      <c r="M1123" s="2">
        <v>35</v>
      </c>
      <c r="N1123" s="2">
        <v>36</v>
      </c>
      <c r="O1123" s="4">
        <f t="shared" si="247"/>
        <v>109</v>
      </c>
      <c r="P1123" s="13">
        <f t="shared" si="248"/>
        <v>10.9</v>
      </c>
      <c r="Q1123" s="13">
        <f t="shared" si="249"/>
        <v>119.9</v>
      </c>
      <c r="R1123" s="2">
        <v>35</v>
      </c>
      <c r="S1123" s="2"/>
      <c r="T1123" s="2"/>
      <c r="U1123" s="4">
        <f t="shared" si="238"/>
        <v>35</v>
      </c>
      <c r="V1123" s="13">
        <f t="shared" si="239"/>
        <v>3.5</v>
      </c>
      <c r="W1123" s="13">
        <f t="shared" si="240"/>
        <v>38.5</v>
      </c>
      <c r="X1123" s="2"/>
      <c r="Y1123" s="2"/>
      <c r="Z1123" s="4">
        <f t="shared" si="241"/>
        <v>0</v>
      </c>
      <c r="AA1123" s="13">
        <f t="shared" si="242"/>
        <v>0</v>
      </c>
      <c r="AB1123" s="13">
        <f>Z1123+AA1123</f>
        <v>0</v>
      </c>
      <c r="AC1123" s="2"/>
      <c r="AD1123" s="2"/>
      <c r="AE1123" s="4">
        <f t="shared" si="243"/>
        <v>0</v>
      </c>
      <c r="AF1123" s="15">
        <f>AE1123*0.1</f>
        <v>0</v>
      </c>
      <c r="AG1123" s="22">
        <f>AE1123+AF1123</f>
        <v>0</v>
      </c>
      <c r="AH1123" s="64">
        <f t="shared" si="250"/>
        <v>0</v>
      </c>
      <c r="AJ1123">
        <f t="shared" si="251"/>
        <v>0</v>
      </c>
      <c r="AK1123">
        <f>IF(W1123&gt;0,2,IF(AB1123&gt;0,2,IF(AG1123&gt;0,2,0)))</f>
        <v>2</v>
      </c>
      <c r="AL1123">
        <v>2</v>
      </c>
      <c r="AM1123" s="64">
        <f>IF(W1123&gt;0,VLOOKUP(B1123,EnrollmentEthnicityFreeMealsSch!B:E,4,FALSE),0)/3</f>
        <v>75.333333333333329</v>
      </c>
    </row>
    <row r="1124" spans="1:39" ht="15" customHeight="1">
      <c r="A1124" t="str">
        <f>VLOOKUP(B1124,'PUBLIC &amp; PRIVATE'!D:I,6,FALSE)</f>
        <v>5587</v>
      </c>
      <c r="B1124" s="33" t="s">
        <v>1091</v>
      </c>
      <c r="C1124" s="2" t="str">
        <f>VLOOKUP(B1124,'PUBLIC &amp; PRIVATE'!D:H,2,FALSE)</f>
        <v>2411 Indpls Ave</v>
      </c>
      <c r="D1124" s="2" t="str">
        <f>VLOOKUP(B1124,'PUBLIC &amp; PRIVATE'!D:H,3,FALSE)</f>
        <v>Indianapolis</v>
      </c>
      <c r="E1124" s="2" t="str">
        <f>VLOOKUP(C1124,'PUBLIC &amp; PRIVATE'!E:I,4,FALSE)</f>
        <v>46208-5536</v>
      </c>
      <c r="F1124" s="2">
        <v>41</v>
      </c>
      <c r="G1124" s="2">
        <v>43</v>
      </c>
      <c r="H1124" s="2">
        <v>54</v>
      </c>
      <c r="I1124" s="4">
        <f t="shared" si="244"/>
        <v>138</v>
      </c>
      <c r="J1124" s="13">
        <f t="shared" si="245"/>
        <v>13.8</v>
      </c>
      <c r="K1124" s="13">
        <f t="shared" si="246"/>
        <v>151.80000000000001</v>
      </c>
      <c r="L1124" s="2">
        <v>40</v>
      </c>
      <c r="M1124" s="2">
        <v>25</v>
      </c>
      <c r="N1124" s="2">
        <v>35</v>
      </c>
      <c r="O1124" s="4">
        <f t="shared" si="247"/>
        <v>100</v>
      </c>
      <c r="P1124" s="13">
        <f t="shared" si="248"/>
        <v>10</v>
      </c>
      <c r="Q1124" s="13">
        <f t="shared" si="249"/>
        <v>110</v>
      </c>
      <c r="R1124" s="2">
        <v>28</v>
      </c>
      <c r="S1124" s="2">
        <v>21</v>
      </c>
      <c r="T1124" s="2">
        <v>25</v>
      </c>
      <c r="U1124" s="4">
        <f t="shared" si="238"/>
        <v>74</v>
      </c>
      <c r="V1124" s="13">
        <f t="shared" si="239"/>
        <v>7.4</v>
      </c>
      <c r="W1124" s="13">
        <f t="shared" si="240"/>
        <v>81.400000000000006</v>
      </c>
      <c r="X1124" s="2"/>
      <c r="Y1124" s="2"/>
      <c r="Z1124" s="4">
        <f t="shared" si="241"/>
        <v>0</v>
      </c>
      <c r="AA1124" s="13">
        <f t="shared" si="242"/>
        <v>0</v>
      </c>
      <c r="AB1124" s="13">
        <f>Z1124+AA1124</f>
        <v>0</v>
      </c>
      <c r="AC1124" s="2"/>
      <c r="AD1124" s="2"/>
      <c r="AE1124" s="4">
        <f t="shared" si="243"/>
        <v>0</v>
      </c>
      <c r="AF1124" s="15">
        <f>AE1124*0.1</f>
        <v>0</v>
      </c>
      <c r="AG1124" s="22">
        <f>AE1124+AF1124</f>
        <v>0</v>
      </c>
      <c r="AH1124" s="64">
        <f t="shared" si="250"/>
        <v>0</v>
      </c>
      <c r="AJ1124">
        <f t="shared" si="251"/>
        <v>0</v>
      </c>
      <c r="AK1124">
        <f>IF(W1124&gt;0,2,IF(AB1124&gt;0,2,IF(AG1124&gt;0,2,0)))</f>
        <v>2</v>
      </c>
      <c r="AL1124">
        <v>2</v>
      </c>
      <c r="AM1124" s="64">
        <f>IF(W1124&gt;0,VLOOKUP(B1124,EnrollmentEthnicityFreeMealsSch!B:E,4,FALSE),0)/3</f>
        <v>86.333333333333329</v>
      </c>
    </row>
    <row r="1125" spans="1:39" ht="15" customHeight="1">
      <c r="A1125" t="str">
        <f>VLOOKUP(B1125,'PUBLIC &amp; PRIVATE'!D:I,6,FALSE)</f>
        <v>5588</v>
      </c>
      <c r="B1125" s="33" t="s">
        <v>1092</v>
      </c>
      <c r="C1125" s="2" t="str">
        <f>VLOOKUP(B1125,'PUBLIC &amp; PRIVATE'!D:H,2,FALSE)</f>
        <v>5801 E 16th St</v>
      </c>
      <c r="D1125" s="2" t="str">
        <f>VLOOKUP(B1125,'PUBLIC &amp; PRIVATE'!D:H,3,FALSE)</f>
        <v>Indianapolis</v>
      </c>
      <c r="E1125" s="2" t="str">
        <f>VLOOKUP(C1125,'PUBLIC &amp; PRIVATE'!E:I,4,FALSE)</f>
        <v>46218-5101</v>
      </c>
      <c r="F1125" s="2">
        <v>54</v>
      </c>
      <c r="G1125" s="2">
        <v>42</v>
      </c>
      <c r="H1125" s="2">
        <v>42</v>
      </c>
      <c r="I1125" s="4">
        <f t="shared" si="244"/>
        <v>138</v>
      </c>
      <c r="J1125" s="13">
        <f t="shared" si="245"/>
        <v>13.8</v>
      </c>
      <c r="K1125" s="13">
        <f t="shared" si="246"/>
        <v>151.80000000000001</v>
      </c>
      <c r="L1125" s="2">
        <v>38</v>
      </c>
      <c r="M1125" s="2">
        <v>49</v>
      </c>
      <c r="N1125" s="2">
        <v>44</v>
      </c>
      <c r="O1125" s="4">
        <f t="shared" si="247"/>
        <v>131</v>
      </c>
      <c r="P1125" s="13">
        <f t="shared" si="248"/>
        <v>13.100000000000001</v>
      </c>
      <c r="Q1125" s="13">
        <f t="shared" si="249"/>
        <v>144.1</v>
      </c>
      <c r="R1125" s="2">
        <v>30</v>
      </c>
      <c r="S1125" s="2"/>
      <c r="T1125" s="2"/>
      <c r="U1125" s="4">
        <f t="shared" si="238"/>
        <v>30</v>
      </c>
      <c r="V1125" s="13">
        <f t="shared" si="239"/>
        <v>3</v>
      </c>
      <c r="W1125" s="13">
        <f t="shared" si="240"/>
        <v>33</v>
      </c>
      <c r="X1125" s="2"/>
      <c r="Y1125" s="2"/>
      <c r="Z1125" s="4">
        <f t="shared" si="241"/>
        <v>0</v>
      </c>
      <c r="AA1125" s="13">
        <f t="shared" si="242"/>
        <v>0</v>
      </c>
      <c r="AB1125" s="13">
        <f>Z1125+AA1125</f>
        <v>0</v>
      </c>
      <c r="AC1125" s="2"/>
      <c r="AD1125" s="2"/>
      <c r="AE1125" s="4">
        <f t="shared" si="243"/>
        <v>0</v>
      </c>
      <c r="AF1125" s="15">
        <f>AE1125*0.1</f>
        <v>0</v>
      </c>
      <c r="AG1125" s="22">
        <f>AE1125+AF1125</f>
        <v>0</v>
      </c>
      <c r="AH1125" s="64">
        <f t="shared" si="250"/>
        <v>0</v>
      </c>
      <c r="AJ1125">
        <f t="shared" si="251"/>
        <v>0</v>
      </c>
      <c r="AK1125">
        <f>IF(W1125&gt;0,2,IF(AB1125&gt;0,2,IF(AG1125&gt;0,2,0)))</f>
        <v>2</v>
      </c>
      <c r="AL1125">
        <v>2</v>
      </c>
      <c r="AM1125" s="64">
        <f>IF(W1125&gt;0,VLOOKUP(B1125,EnrollmentEthnicityFreeMealsSch!B:E,4,FALSE),0)/3</f>
        <v>86</v>
      </c>
    </row>
    <row r="1126" spans="1:39" ht="15" customHeight="1">
      <c r="A1126" t="str">
        <f>VLOOKUP(B1126,'PUBLIC &amp; PRIVATE'!D:I,6,FALSE)</f>
        <v>5590</v>
      </c>
      <c r="B1126" s="33" t="s">
        <v>1093</v>
      </c>
      <c r="C1126" s="2" t="str">
        <f>VLOOKUP(B1126,'PUBLIC &amp; PRIVATE'!D:H,2,FALSE)</f>
        <v>3351 W 18th St</v>
      </c>
      <c r="D1126" s="2" t="str">
        <f>VLOOKUP(B1126,'PUBLIC &amp; PRIVATE'!D:H,3,FALSE)</f>
        <v>Indianapolis</v>
      </c>
      <c r="E1126" s="2" t="str">
        <f>VLOOKUP(C1126,'PUBLIC &amp; PRIVATE'!E:I,4,FALSE)</f>
        <v>46222-2671</v>
      </c>
      <c r="F1126" s="2">
        <v>41</v>
      </c>
      <c r="G1126" s="2">
        <v>45</v>
      </c>
      <c r="H1126" s="2">
        <v>67</v>
      </c>
      <c r="I1126" s="4">
        <f t="shared" si="244"/>
        <v>153</v>
      </c>
      <c r="J1126" s="13">
        <f t="shared" si="245"/>
        <v>15.3</v>
      </c>
      <c r="K1126" s="13">
        <f t="shared" si="246"/>
        <v>168.3</v>
      </c>
      <c r="L1126" s="2">
        <v>59</v>
      </c>
      <c r="M1126" s="2">
        <v>58</v>
      </c>
      <c r="N1126" s="2">
        <v>55</v>
      </c>
      <c r="O1126" s="4">
        <f t="shared" si="247"/>
        <v>172</v>
      </c>
      <c r="P1126" s="13">
        <f t="shared" si="248"/>
        <v>17.2</v>
      </c>
      <c r="Q1126" s="13">
        <f t="shared" si="249"/>
        <v>189.2</v>
      </c>
      <c r="R1126" s="2">
        <v>37</v>
      </c>
      <c r="S1126" s="2"/>
      <c r="T1126" s="2"/>
      <c r="U1126" s="4">
        <f t="shared" si="238"/>
        <v>37</v>
      </c>
      <c r="V1126" s="13">
        <f t="shared" si="239"/>
        <v>3.7</v>
      </c>
      <c r="W1126" s="13">
        <f t="shared" si="240"/>
        <v>40.700000000000003</v>
      </c>
      <c r="X1126" s="2"/>
      <c r="Y1126" s="2"/>
      <c r="Z1126" s="4">
        <f t="shared" si="241"/>
        <v>0</v>
      </c>
      <c r="AA1126" s="13">
        <f t="shared" si="242"/>
        <v>0</v>
      </c>
      <c r="AB1126" s="13">
        <f>Z1126+AA1126</f>
        <v>0</v>
      </c>
      <c r="AC1126" s="2"/>
      <c r="AD1126" s="2"/>
      <c r="AE1126" s="4">
        <f t="shared" si="243"/>
        <v>0</v>
      </c>
      <c r="AF1126" s="15">
        <f>AE1126*0.1</f>
        <v>0</v>
      </c>
      <c r="AG1126" s="22">
        <f>AE1126+AF1126</f>
        <v>0</v>
      </c>
      <c r="AH1126" s="64">
        <f t="shared" si="250"/>
        <v>0</v>
      </c>
      <c r="AJ1126">
        <f t="shared" si="251"/>
        <v>0</v>
      </c>
      <c r="AK1126">
        <f>IF(W1126&gt;0,2,IF(AB1126&gt;0,2,IF(AG1126&gt;0,2,0)))</f>
        <v>2</v>
      </c>
      <c r="AL1126">
        <v>2</v>
      </c>
      <c r="AM1126" s="64">
        <f>IF(W1126&gt;0,VLOOKUP(B1126,EnrollmentEthnicityFreeMealsSch!B:E,4,FALSE),0)/3</f>
        <v>97.666666666666671</v>
      </c>
    </row>
    <row r="1127" spans="1:39" ht="15" customHeight="1">
      <c r="A1127" t="str">
        <f>VLOOKUP(B1127,'PUBLIC &amp; PRIVATE'!D:I,6,FALSE)</f>
        <v>5591</v>
      </c>
      <c r="B1127" s="33" t="s">
        <v>1094</v>
      </c>
      <c r="C1127" s="2" t="str">
        <f>VLOOKUP(B1127,'PUBLIC &amp; PRIVATE'!D:H,2,FALSE)</f>
        <v>5111 Evanston Ave</v>
      </c>
      <c r="D1127" s="2" t="str">
        <f>VLOOKUP(B1127,'PUBLIC &amp; PRIVATE'!D:H,3,FALSE)</f>
        <v>Indianapolis</v>
      </c>
      <c r="E1127" s="2" t="str">
        <f>VLOOKUP(C1127,'PUBLIC &amp; PRIVATE'!E:I,4,FALSE)</f>
        <v>46205-1366</v>
      </c>
      <c r="F1127" s="2">
        <v>76</v>
      </c>
      <c r="G1127" s="2">
        <v>70</v>
      </c>
      <c r="H1127" s="2">
        <v>64</v>
      </c>
      <c r="I1127" s="4">
        <f t="shared" si="244"/>
        <v>210</v>
      </c>
      <c r="J1127" s="13">
        <f t="shared" si="245"/>
        <v>21</v>
      </c>
      <c r="K1127" s="13">
        <f t="shared" si="246"/>
        <v>231</v>
      </c>
      <c r="L1127" s="2">
        <v>66</v>
      </c>
      <c r="M1127" s="2">
        <v>54</v>
      </c>
      <c r="N1127" s="2">
        <v>43</v>
      </c>
      <c r="O1127" s="4">
        <f t="shared" si="247"/>
        <v>163</v>
      </c>
      <c r="P1127" s="13">
        <f t="shared" si="248"/>
        <v>16.3</v>
      </c>
      <c r="Q1127" s="13">
        <f t="shared" si="249"/>
        <v>179.3</v>
      </c>
      <c r="R1127" s="2">
        <v>54</v>
      </c>
      <c r="S1127" s="2">
        <v>43</v>
      </c>
      <c r="T1127" s="2">
        <v>40</v>
      </c>
      <c r="U1127" s="4">
        <f t="shared" si="238"/>
        <v>137</v>
      </c>
      <c r="V1127" s="13">
        <f t="shared" si="239"/>
        <v>13.700000000000001</v>
      </c>
      <c r="W1127" s="13">
        <f t="shared" si="240"/>
        <v>150.69999999999999</v>
      </c>
      <c r="X1127" s="2"/>
      <c r="Y1127" s="2"/>
      <c r="Z1127" s="4">
        <f t="shared" si="241"/>
        <v>0</v>
      </c>
      <c r="AA1127" s="13">
        <f t="shared" si="242"/>
        <v>0</v>
      </c>
      <c r="AB1127" s="13">
        <f>Z1127+AA1127</f>
        <v>0</v>
      </c>
      <c r="AC1127" s="2"/>
      <c r="AD1127" s="2"/>
      <c r="AE1127" s="4">
        <f t="shared" si="243"/>
        <v>0</v>
      </c>
      <c r="AF1127" s="15">
        <f>AE1127*0.1</f>
        <v>0</v>
      </c>
      <c r="AG1127" s="22">
        <f>AE1127+AF1127</f>
        <v>0</v>
      </c>
      <c r="AH1127" s="64">
        <f t="shared" si="250"/>
        <v>0</v>
      </c>
      <c r="AJ1127">
        <f t="shared" si="251"/>
        <v>0</v>
      </c>
      <c r="AK1127">
        <f>IF(W1127&gt;0,2,IF(AB1127&gt;0,2,IF(AG1127&gt;0,2,0)))</f>
        <v>2</v>
      </c>
      <c r="AL1127">
        <v>2</v>
      </c>
      <c r="AM1127" s="64">
        <f>IF(W1127&gt;0,VLOOKUP(B1127,EnrollmentEthnicityFreeMealsSch!B:E,4,FALSE),0)/3</f>
        <v>87.333333333333329</v>
      </c>
    </row>
    <row r="1128" spans="1:39" ht="15" customHeight="1">
      <c r="A1128" t="str">
        <f>VLOOKUP(B1128,'PUBLIC &amp; PRIVATE'!D:I,6,FALSE)</f>
        <v>5593</v>
      </c>
      <c r="B1128" s="33" t="s">
        <v>1095</v>
      </c>
      <c r="C1128" s="2" t="str">
        <f>VLOOKUP(B1128,'PUBLIC &amp; PRIVATE'!D:H,2,FALSE)</f>
        <v>7151 E 35th St</v>
      </c>
      <c r="D1128" s="2" t="str">
        <f>VLOOKUP(B1128,'PUBLIC &amp; PRIVATE'!D:H,3,FALSE)</f>
        <v>Indianapolis</v>
      </c>
      <c r="E1128" s="2" t="str">
        <f>VLOOKUP(C1128,'PUBLIC &amp; PRIVATE'!E:I,4,FALSE)</f>
        <v>46226-5745</v>
      </c>
      <c r="F1128" s="2">
        <v>65</v>
      </c>
      <c r="G1128" s="2">
        <v>58</v>
      </c>
      <c r="H1128" s="2">
        <v>53</v>
      </c>
      <c r="I1128" s="4">
        <f t="shared" si="244"/>
        <v>176</v>
      </c>
      <c r="J1128" s="13">
        <f t="shared" si="245"/>
        <v>17.600000000000001</v>
      </c>
      <c r="K1128" s="13">
        <f t="shared" si="246"/>
        <v>193.6</v>
      </c>
      <c r="L1128" s="2">
        <v>50</v>
      </c>
      <c r="M1128" s="2">
        <v>62</v>
      </c>
      <c r="N1128" s="2">
        <v>64</v>
      </c>
      <c r="O1128" s="4">
        <f t="shared" si="247"/>
        <v>176</v>
      </c>
      <c r="P1128" s="13">
        <f t="shared" si="248"/>
        <v>17.600000000000001</v>
      </c>
      <c r="Q1128" s="13">
        <f t="shared" si="249"/>
        <v>193.6</v>
      </c>
      <c r="R1128" s="2">
        <v>63</v>
      </c>
      <c r="S1128" s="2"/>
      <c r="T1128" s="2"/>
      <c r="U1128" s="4">
        <f t="shared" si="238"/>
        <v>63</v>
      </c>
      <c r="V1128" s="13">
        <f t="shared" si="239"/>
        <v>6.3000000000000007</v>
      </c>
      <c r="W1128" s="13">
        <f t="shared" si="240"/>
        <v>69.3</v>
      </c>
      <c r="X1128" s="2"/>
      <c r="Y1128" s="2"/>
      <c r="Z1128" s="4">
        <f t="shared" si="241"/>
        <v>0</v>
      </c>
      <c r="AA1128" s="13">
        <f t="shared" si="242"/>
        <v>0</v>
      </c>
      <c r="AB1128" s="13">
        <f>Z1128+AA1128</f>
        <v>0</v>
      </c>
      <c r="AC1128" s="2"/>
      <c r="AD1128" s="2"/>
      <c r="AE1128" s="4">
        <f t="shared" si="243"/>
        <v>0</v>
      </c>
      <c r="AF1128" s="15">
        <f>AE1128*0.1</f>
        <v>0</v>
      </c>
      <c r="AG1128" s="22">
        <f>AE1128+AF1128</f>
        <v>0</v>
      </c>
      <c r="AH1128" s="64">
        <f t="shared" si="250"/>
        <v>0</v>
      </c>
      <c r="AJ1128">
        <f t="shared" si="251"/>
        <v>0</v>
      </c>
      <c r="AK1128">
        <f>IF(W1128&gt;0,2,IF(AB1128&gt;0,2,IF(AG1128&gt;0,2,0)))</f>
        <v>2</v>
      </c>
      <c r="AL1128">
        <v>2</v>
      </c>
      <c r="AM1128" s="64">
        <f>IF(W1128&gt;0,VLOOKUP(B1128,EnrollmentEthnicityFreeMealsSch!B:E,4,FALSE),0)/3</f>
        <v>114</v>
      </c>
    </row>
    <row r="1129" spans="1:39" ht="15" customHeight="1">
      <c r="A1129" t="str">
        <f>VLOOKUP(B1129,'PUBLIC &amp; PRIVATE'!D:I,6,FALSE)</f>
        <v>5596</v>
      </c>
      <c r="B1129" s="33" t="s">
        <v>1096</v>
      </c>
      <c r="C1129" s="2" t="str">
        <f>VLOOKUP(B1129,'PUBLIC &amp; PRIVATE'!D:H,2,FALSE)</f>
        <v>3651 N Kiel Ave</v>
      </c>
      <c r="D1129" s="2" t="str">
        <f>VLOOKUP(B1129,'PUBLIC &amp; PRIVATE'!D:H,3,FALSE)</f>
        <v>Indianapolis</v>
      </c>
      <c r="E1129" s="2" t="str">
        <f>VLOOKUP(C1129,'PUBLIC &amp; PRIVATE'!E:I,4,FALSE)</f>
        <v>46224-1226</v>
      </c>
      <c r="F1129" s="2">
        <v>29</v>
      </c>
      <c r="G1129" s="2">
        <v>41</v>
      </c>
      <c r="H1129" s="2">
        <v>41</v>
      </c>
      <c r="I1129" s="4">
        <f t="shared" si="244"/>
        <v>111</v>
      </c>
      <c r="J1129" s="13">
        <f t="shared" si="245"/>
        <v>11.100000000000001</v>
      </c>
      <c r="K1129" s="13">
        <f t="shared" si="246"/>
        <v>122.1</v>
      </c>
      <c r="L1129" s="2">
        <v>43</v>
      </c>
      <c r="M1129" s="2">
        <v>54</v>
      </c>
      <c r="N1129" s="2">
        <v>60</v>
      </c>
      <c r="O1129" s="4">
        <f t="shared" si="247"/>
        <v>157</v>
      </c>
      <c r="P1129" s="13">
        <f t="shared" si="248"/>
        <v>15.700000000000001</v>
      </c>
      <c r="Q1129" s="13">
        <f t="shared" si="249"/>
        <v>172.7</v>
      </c>
      <c r="R1129" s="2">
        <v>69</v>
      </c>
      <c r="S1129" s="2"/>
      <c r="T1129" s="2"/>
      <c r="U1129" s="4">
        <f t="shared" si="238"/>
        <v>69</v>
      </c>
      <c r="V1129" s="13">
        <f t="shared" si="239"/>
        <v>6.9</v>
      </c>
      <c r="W1129" s="13">
        <f t="shared" si="240"/>
        <v>75.900000000000006</v>
      </c>
      <c r="X1129" s="2"/>
      <c r="Y1129" s="2"/>
      <c r="Z1129" s="4">
        <f t="shared" si="241"/>
        <v>0</v>
      </c>
      <c r="AA1129" s="13">
        <f t="shared" si="242"/>
        <v>0</v>
      </c>
      <c r="AB1129" s="13">
        <f>Z1129+AA1129</f>
        <v>0</v>
      </c>
      <c r="AC1129" s="2"/>
      <c r="AD1129" s="2"/>
      <c r="AE1129" s="4">
        <f t="shared" si="243"/>
        <v>0</v>
      </c>
      <c r="AF1129" s="15">
        <f>AE1129*0.1</f>
        <v>0</v>
      </c>
      <c r="AG1129" s="22">
        <f>AE1129+AF1129</f>
        <v>0</v>
      </c>
      <c r="AH1129" s="64">
        <f t="shared" si="250"/>
        <v>0</v>
      </c>
      <c r="AJ1129">
        <f t="shared" si="251"/>
        <v>0</v>
      </c>
      <c r="AK1129">
        <f>IF(W1129&gt;0,2,IF(AB1129&gt;0,2,IF(AG1129&gt;0,2,0)))</f>
        <v>2</v>
      </c>
      <c r="AL1129">
        <v>2</v>
      </c>
      <c r="AM1129" s="64">
        <f>IF(W1129&gt;0,VLOOKUP(B1129,EnrollmentEthnicityFreeMealsSch!B:E,4,FALSE),0)/3</f>
        <v>106.33333333333333</v>
      </c>
    </row>
    <row r="1130" spans="1:39" ht="15" customHeight="1">
      <c r="A1130" t="str">
        <f>VLOOKUP(B1130,'PUBLIC &amp; PRIVATE'!D:I,6,FALSE)</f>
        <v>5597</v>
      </c>
      <c r="B1130" s="33" t="s">
        <v>1097</v>
      </c>
      <c r="C1130" s="2" t="str">
        <f>VLOOKUP(B1130,'PUBLIC &amp; PRIVATE'!D:H,2,FALSE)</f>
        <v>1202 East Troy Avenue</v>
      </c>
      <c r="D1130" s="2" t="str">
        <f>VLOOKUP(B1130,'PUBLIC &amp; PRIVATE'!D:H,3,FALSE)</f>
        <v>Indianapolis</v>
      </c>
      <c r="E1130" s="2" t="str">
        <f>VLOOKUP(C1130,'PUBLIC &amp; PRIVATE'!E:I,4,FALSE)</f>
        <v>46203</v>
      </c>
      <c r="F1130" s="2">
        <v>31</v>
      </c>
      <c r="G1130" s="2">
        <v>42</v>
      </c>
      <c r="H1130" s="2">
        <v>32</v>
      </c>
      <c r="I1130" s="4">
        <f t="shared" si="244"/>
        <v>105</v>
      </c>
      <c r="J1130" s="13">
        <f t="shared" si="245"/>
        <v>10.5</v>
      </c>
      <c r="K1130" s="13">
        <f t="shared" si="246"/>
        <v>115.5</v>
      </c>
      <c r="L1130" s="2">
        <v>28</v>
      </c>
      <c r="M1130" s="2">
        <v>43</v>
      </c>
      <c r="N1130" s="2">
        <v>41</v>
      </c>
      <c r="O1130" s="4">
        <f t="shared" si="247"/>
        <v>112</v>
      </c>
      <c r="P1130" s="13">
        <f t="shared" si="248"/>
        <v>11.200000000000001</v>
      </c>
      <c r="Q1130" s="13">
        <f t="shared" si="249"/>
        <v>123.2</v>
      </c>
      <c r="R1130" s="2">
        <v>43</v>
      </c>
      <c r="S1130" s="2"/>
      <c r="T1130" s="2"/>
      <c r="U1130" s="4">
        <f t="shared" si="238"/>
        <v>43</v>
      </c>
      <c r="V1130" s="13">
        <f t="shared" si="239"/>
        <v>4.3</v>
      </c>
      <c r="W1130" s="13">
        <f t="shared" si="240"/>
        <v>47.3</v>
      </c>
      <c r="X1130" s="2"/>
      <c r="Y1130" s="2"/>
      <c r="Z1130" s="4">
        <f t="shared" si="241"/>
        <v>0</v>
      </c>
      <c r="AA1130" s="13">
        <f t="shared" si="242"/>
        <v>0</v>
      </c>
      <c r="AB1130" s="13">
        <f>Z1130+AA1130</f>
        <v>0</v>
      </c>
      <c r="AC1130" s="2"/>
      <c r="AD1130" s="2"/>
      <c r="AE1130" s="4">
        <f t="shared" si="243"/>
        <v>0</v>
      </c>
      <c r="AF1130" s="15">
        <f>AE1130*0.1</f>
        <v>0</v>
      </c>
      <c r="AG1130" s="22">
        <f>AE1130+AF1130</f>
        <v>0</v>
      </c>
      <c r="AH1130" s="64">
        <f t="shared" si="250"/>
        <v>0</v>
      </c>
      <c r="AJ1130">
        <f t="shared" si="251"/>
        <v>0</v>
      </c>
      <c r="AK1130">
        <f>IF(W1130&gt;0,2,IF(AB1130&gt;0,2,IF(AG1130&gt;0,2,0)))</f>
        <v>2</v>
      </c>
      <c r="AL1130">
        <v>2</v>
      </c>
      <c r="AM1130" s="64">
        <f>IF(W1130&gt;0,VLOOKUP(B1130,EnrollmentEthnicityFreeMealsSch!B:E,4,FALSE),0)/3</f>
        <v>86.666666666666671</v>
      </c>
    </row>
    <row r="1131" spans="1:39" ht="15" customHeight="1">
      <c r="A1131" t="str">
        <f>VLOOKUP(B1131,'PUBLIC &amp; PRIVATE'!D:I,6,FALSE)</f>
        <v>5601</v>
      </c>
      <c r="B1131" s="33" t="s">
        <v>1098</v>
      </c>
      <c r="C1131" s="2" t="str">
        <f>VLOOKUP(B1131,'PUBLIC &amp; PRIVATE'!D:H,2,FALSE)</f>
        <v>1501 E 10th St</v>
      </c>
      <c r="D1131" s="2" t="str">
        <f>VLOOKUP(B1131,'PUBLIC &amp; PRIVATE'!D:H,3,FALSE)</f>
        <v>Indianapolis</v>
      </c>
      <c r="E1131" s="2" t="str">
        <f>VLOOKUP(C1131,'PUBLIC &amp; PRIVATE'!E:I,4,FALSE)</f>
        <v>46201-1909</v>
      </c>
      <c r="F1131" s="2"/>
      <c r="G1131" s="2"/>
      <c r="H1131" s="2"/>
      <c r="I1131" s="4">
        <f t="shared" si="244"/>
        <v>0</v>
      </c>
      <c r="J1131" s="13">
        <f t="shared" si="245"/>
        <v>0</v>
      </c>
      <c r="K1131" s="13">
        <f t="shared" si="246"/>
        <v>0</v>
      </c>
      <c r="L1131" s="2"/>
      <c r="M1131" s="2"/>
      <c r="N1131" s="2"/>
      <c r="O1131" s="4">
        <f t="shared" si="247"/>
        <v>0</v>
      </c>
      <c r="P1131" s="13">
        <f t="shared" si="248"/>
        <v>0</v>
      </c>
      <c r="Q1131" s="13">
        <f t="shared" si="249"/>
        <v>0</v>
      </c>
      <c r="R1131" s="2"/>
      <c r="S1131" s="2">
        <v>261</v>
      </c>
      <c r="T1131" s="2">
        <v>256</v>
      </c>
      <c r="U1131" s="4">
        <f t="shared" si="238"/>
        <v>517</v>
      </c>
      <c r="V1131" s="13">
        <f t="shared" si="239"/>
        <v>51.7</v>
      </c>
      <c r="W1131" s="13">
        <f t="shared" si="240"/>
        <v>568.70000000000005</v>
      </c>
      <c r="X1131" s="2"/>
      <c r="Y1131" s="2"/>
      <c r="Z1131" s="4">
        <f t="shared" si="241"/>
        <v>0</v>
      </c>
      <c r="AA1131" s="13">
        <f t="shared" si="242"/>
        <v>0</v>
      </c>
      <c r="AB1131" s="13">
        <f>Z1131+AA1131</f>
        <v>0</v>
      </c>
      <c r="AC1131" s="2"/>
      <c r="AD1131" s="2"/>
      <c r="AE1131" s="4">
        <f t="shared" si="243"/>
        <v>0</v>
      </c>
      <c r="AF1131" s="15">
        <f>AE1131*0.1</f>
        <v>0</v>
      </c>
      <c r="AG1131" s="22">
        <f>AE1131+AF1131</f>
        <v>0</v>
      </c>
      <c r="AH1131" s="64">
        <f t="shared" si="250"/>
        <v>0</v>
      </c>
      <c r="AJ1131">
        <f t="shared" si="251"/>
        <v>0</v>
      </c>
      <c r="AK1131">
        <f>IF(W1131&gt;0,2,IF(AB1131&gt;0,2,IF(AG1131&gt;0,2,0)))</f>
        <v>2</v>
      </c>
      <c r="AL1131">
        <v>2</v>
      </c>
      <c r="AM1131" s="64">
        <f>IF(W1131&gt;0,VLOOKUP(B1131,EnrollmentEthnicityFreeMealsSch!B:E,4,FALSE),0)/3</f>
        <v>140</v>
      </c>
    </row>
    <row r="1132" spans="1:39" ht="15" customHeight="1">
      <c r="A1132" t="str">
        <f>VLOOKUP(B1132,'PUBLIC &amp; PRIVATE'!D:I,6,FALSE)</f>
        <v>5602</v>
      </c>
      <c r="B1132" s="33" t="s">
        <v>1099</v>
      </c>
      <c r="C1132" s="2" t="str">
        <f>VLOOKUP(B1132,'PUBLIC &amp; PRIVATE'!D:H,2,FALSE)</f>
        <v>9501 E 36th St</v>
      </c>
      <c r="D1132" s="2" t="str">
        <f>VLOOKUP(B1132,'PUBLIC &amp; PRIVATE'!D:H,3,FALSE)</f>
        <v>Indianapolis</v>
      </c>
      <c r="E1132" s="2" t="str">
        <f>VLOOKUP(C1132,'PUBLIC &amp; PRIVATE'!E:I,4,FALSE)</f>
        <v>46236-2101</v>
      </c>
      <c r="F1132" s="2"/>
      <c r="G1132" s="2"/>
      <c r="H1132" s="2"/>
      <c r="I1132" s="4">
        <f t="shared" si="244"/>
        <v>0</v>
      </c>
      <c r="J1132" s="13">
        <f t="shared" si="245"/>
        <v>0</v>
      </c>
      <c r="K1132" s="13">
        <f t="shared" si="246"/>
        <v>0</v>
      </c>
      <c r="L1132" s="2"/>
      <c r="M1132" s="2"/>
      <c r="N1132" s="2"/>
      <c r="O1132" s="4">
        <f t="shared" si="247"/>
        <v>0</v>
      </c>
      <c r="P1132" s="13">
        <f t="shared" si="248"/>
        <v>0</v>
      </c>
      <c r="Q1132" s="13">
        <f t="shared" si="249"/>
        <v>0</v>
      </c>
      <c r="R1132" s="2"/>
      <c r="S1132" s="2"/>
      <c r="T1132" s="2"/>
      <c r="U1132" s="4">
        <f t="shared" si="238"/>
        <v>0</v>
      </c>
      <c r="V1132" s="13">
        <f t="shared" si="239"/>
        <v>0</v>
      </c>
      <c r="W1132" s="13">
        <f t="shared" si="240"/>
        <v>0</v>
      </c>
      <c r="X1132" s="2"/>
      <c r="Y1132" s="2"/>
      <c r="Z1132" s="4">
        <f t="shared" si="241"/>
        <v>0</v>
      </c>
      <c r="AA1132" s="13">
        <f t="shared" si="242"/>
        <v>0</v>
      </c>
      <c r="AB1132" s="13">
        <f>Z1132+AA1132</f>
        <v>0</v>
      </c>
      <c r="AC1132" s="2"/>
      <c r="AD1132" s="2"/>
      <c r="AE1132" s="4">
        <f t="shared" si="243"/>
        <v>0</v>
      </c>
      <c r="AF1132" s="15">
        <f>AE1132*0.1</f>
        <v>0</v>
      </c>
      <c r="AG1132" s="22">
        <f>AE1132+AF1132</f>
        <v>0</v>
      </c>
      <c r="AH1132" s="64">
        <f t="shared" si="250"/>
        <v>0</v>
      </c>
      <c r="AJ1132">
        <f t="shared" si="251"/>
        <v>0</v>
      </c>
      <c r="AK1132">
        <f>IF(W1132&gt;0,2,IF(AB1132&gt;0,2,IF(AG1132&gt;0,2,0)))</f>
        <v>0</v>
      </c>
      <c r="AL1132">
        <v>2</v>
      </c>
      <c r="AM1132" s="64">
        <f>IF(W1132&gt;0,VLOOKUP(B1132,EnrollmentEthnicityFreeMealsSch!B:E,4,FALSE),0)/3</f>
        <v>0</v>
      </c>
    </row>
    <row r="1133" spans="1:39" ht="15" customHeight="1">
      <c r="A1133" t="str">
        <f>VLOOKUP(B1133,'PUBLIC &amp; PRIVATE'!D:I,6,FALSE)</f>
        <v>5603</v>
      </c>
      <c r="B1133" s="33" t="s">
        <v>1100</v>
      </c>
      <c r="C1133" s="2" t="str">
        <f>VLOOKUP(B1133,'PUBLIC &amp; PRIVATE'!D:H,2,FALSE)</f>
        <v>3920 Baker Dr</v>
      </c>
      <c r="D1133" s="2" t="str">
        <f>VLOOKUP(B1133,'PUBLIC &amp; PRIVATE'!D:H,3,FALSE)</f>
        <v>Indianapolis</v>
      </c>
      <c r="E1133" s="2" t="str">
        <f>VLOOKUP(C1133,'PUBLIC &amp; PRIVATE'!E:I,4,FALSE)</f>
        <v>46236-1619</v>
      </c>
      <c r="F1133" s="2">
        <v>76</v>
      </c>
      <c r="G1133" s="2">
        <v>65</v>
      </c>
      <c r="H1133" s="2">
        <v>68</v>
      </c>
      <c r="I1133" s="4">
        <f t="shared" si="244"/>
        <v>209</v>
      </c>
      <c r="J1133" s="13">
        <f t="shared" si="245"/>
        <v>20.900000000000002</v>
      </c>
      <c r="K1133" s="13">
        <f t="shared" si="246"/>
        <v>229.9</v>
      </c>
      <c r="L1133" s="2">
        <v>72</v>
      </c>
      <c r="M1133" s="2">
        <v>70</v>
      </c>
      <c r="N1133" s="2">
        <v>58</v>
      </c>
      <c r="O1133" s="4">
        <f t="shared" si="247"/>
        <v>200</v>
      </c>
      <c r="P1133" s="13">
        <f t="shared" si="248"/>
        <v>20</v>
      </c>
      <c r="Q1133" s="13">
        <f t="shared" si="249"/>
        <v>220</v>
      </c>
      <c r="R1133" s="2">
        <v>52</v>
      </c>
      <c r="S1133" s="2"/>
      <c r="T1133" s="2"/>
      <c r="U1133" s="4">
        <f t="shared" si="238"/>
        <v>52</v>
      </c>
      <c r="V1133" s="13">
        <f t="shared" si="239"/>
        <v>5.2</v>
      </c>
      <c r="W1133" s="13">
        <f t="shared" si="240"/>
        <v>57.2</v>
      </c>
      <c r="X1133" s="2"/>
      <c r="Y1133" s="2"/>
      <c r="Z1133" s="4">
        <f t="shared" si="241"/>
        <v>0</v>
      </c>
      <c r="AA1133" s="13">
        <f t="shared" si="242"/>
        <v>0</v>
      </c>
      <c r="AB1133" s="13">
        <f>Z1133+AA1133</f>
        <v>0</v>
      </c>
      <c r="AC1133" s="2"/>
      <c r="AD1133" s="2"/>
      <c r="AE1133" s="4">
        <f t="shared" si="243"/>
        <v>0</v>
      </c>
      <c r="AF1133" s="15">
        <f>AE1133*0.1</f>
        <v>0</v>
      </c>
      <c r="AG1133" s="22">
        <f>AE1133+AF1133</f>
        <v>0</v>
      </c>
      <c r="AH1133" s="64">
        <f t="shared" si="250"/>
        <v>0</v>
      </c>
      <c r="AJ1133">
        <f t="shared" si="251"/>
        <v>0</v>
      </c>
      <c r="AK1133">
        <f>IF(W1133&gt;0,2,IF(AB1133&gt;0,2,IF(AG1133&gt;0,2,0)))</f>
        <v>2</v>
      </c>
      <c r="AL1133">
        <v>2</v>
      </c>
      <c r="AM1133" s="64">
        <f>IF(W1133&gt;0,VLOOKUP(B1133,EnrollmentEthnicityFreeMealsSch!B:E,4,FALSE),0)/3</f>
        <v>93.333333333333329</v>
      </c>
    </row>
    <row r="1134" spans="1:39" ht="15" customHeight="1">
      <c r="A1134" t="str">
        <f>VLOOKUP(B1134,'PUBLIC &amp; PRIVATE'!D:I,6,FALSE)</f>
        <v>5605</v>
      </c>
      <c r="B1134" s="33" t="s">
        <v>1101</v>
      </c>
      <c r="C1134" s="2" t="str">
        <f>VLOOKUP(B1134,'PUBLIC &amp; PRIVATE'!D:H,2,FALSE)</f>
        <v>8620 Montery Rd</v>
      </c>
      <c r="D1134" s="2" t="str">
        <f>VLOOKUP(B1134,'PUBLIC &amp; PRIVATE'!D:H,3,FALSE)</f>
        <v>Indianapolis</v>
      </c>
      <c r="E1134" s="2" t="str">
        <f>VLOOKUP(C1134,'PUBLIC &amp; PRIVATE'!E:I,4,FALSE)</f>
        <v>46226-5499</v>
      </c>
      <c r="F1134" s="2">
        <v>60</v>
      </c>
      <c r="G1134" s="2">
        <v>51</v>
      </c>
      <c r="H1134" s="2">
        <v>59</v>
      </c>
      <c r="I1134" s="4">
        <f t="shared" si="244"/>
        <v>170</v>
      </c>
      <c r="J1134" s="13">
        <f t="shared" si="245"/>
        <v>17</v>
      </c>
      <c r="K1134" s="13">
        <f t="shared" si="246"/>
        <v>187</v>
      </c>
      <c r="L1134" s="2">
        <v>58</v>
      </c>
      <c r="M1134" s="2">
        <v>67</v>
      </c>
      <c r="N1134" s="2">
        <v>55</v>
      </c>
      <c r="O1134" s="4">
        <f t="shared" si="247"/>
        <v>180</v>
      </c>
      <c r="P1134" s="13">
        <f t="shared" si="248"/>
        <v>18</v>
      </c>
      <c r="Q1134" s="13">
        <f t="shared" si="249"/>
        <v>198</v>
      </c>
      <c r="R1134" s="2">
        <v>52</v>
      </c>
      <c r="S1134" s="2"/>
      <c r="T1134" s="2"/>
      <c r="U1134" s="4">
        <f t="shared" si="238"/>
        <v>52</v>
      </c>
      <c r="V1134" s="13">
        <f t="shared" si="239"/>
        <v>5.2</v>
      </c>
      <c r="W1134" s="13">
        <f t="shared" si="240"/>
        <v>57.2</v>
      </c>
      <c r="X1134" s="2"/>
      <c r="Y1134" s="2"/>
      <c r="Z1134" s="4">
        <f t="shared" si="241"/>
        <v>0</v>
      </c>
      <c r="AA1134" s="13">
        <f t="shared" si="242"/>
        <v>0</v>
      </c>
      <c r="AB1134" s="13">
        <f>Z1134+AA1134</f>
        <v>0</v>
      </c>
      <c r="AC1134" s="2"/>
      <c r="AD1134" s="2"/>
      <c r="AE1134" s="4">
        <f t="shared" si="243"/>
        <v>0</v>
      </c>
      <c r="AF1134" s="15">
        <f>AE1134*0.1</f>
        <v>0</v>
      </c>
      <c r="AG1134" s="22">
        <f>AE1134+AF1134</f>
        <v>0</v>
      </c>
      <c r="AH1134" s="64">
        <f t="shared" si="250"/>
        <v>0</v>
      </c>
      <c r="AJ1134">
        <f t="shared" si="251"/>
        <v>0</v>
      </c>
      <c r="AK1134">
        <f>IF(W1134&gt;0,2,IF(AB1134&gt;0,2,IF(AG1134&gt;0,2,0)))</f>
        <v>2</v>
      </c>
      <c r="AL1134">
        <v>2</v>
      </c>
      <c r="AM1134" s="64">
        <f>IF(W1134&gt;0,VLOOKUP(B1134,EnrollmentEthnicityFreeMealsSch!B:E,4,FALSE),0)/3</f>
        <v>110.66666666666667</v>
      </c>
    </row>
    <row r="1135" spans="1:39" ht="15" customHeight="1">
      <c r="A1135" t="str">
        <f>VLOOKUP(B1135,'PUBLIC &amp; PRIVATE'!D:I,6,FALSE)</f>
        <v>5606</v>
      </c>
      <c r="B1135" s="33" t="s">
        <v>1102</v>
      </c>
      <c r="C1135" s="2" t="str">
        <f>VLOOKUP(B1135,'PUBLIC &amp; PRIVATE'!D:H,2,FALSE)</f>
        <v>5301 Roxbury Rd</v>
      </c>
      <c r="D1135" s="2" t="str">
        <f>VLOOKUP(B1135,'PUBLIC &amp; PRIVATE'!D:H,3,FALSE)</f>
        <v>Indianapolis</v>
      </c>
      <c r="E1135" s="2" t="str">
        <f>VLOOKUP(C1135,'PUBLIC &amp; PRIVATE'!E:I,4,FALSE)</f>
        <v>46226-1547</v>
      </c>
      <c r="F1135" s="2">
        <v>65</v>
      </c>
      <c r="G1135" s="2">
        <v>35</v>
      </c>
      <c r="H1135" s="2">
        <v>58</v>
      </c>
      <c r="I1135" s="4">
        <f t="shared" si="244"/>
        <v>158</v>
      </c>
      <c r="J1135" s="13">
        <f t="shared" si="245"/>
        <v>15.8</v>
      </c>
      <c r="K1135" s="13">
        <f t="shared" si="246"/>
        <v>173.8</v>
      </c>
      <c r="L1135" s="2">
        <v>50</v>
      </c>
      <c r="M1135" s="2">
        <v>53</v>
      </c>
      <c r="N1135" s="2">
        <v>49</v>
      </c>
      <c r="O1135" s="4">
        <f t="shared" si="247"/>
        <v>152</v>
      </c>
      <c r="P1135" s="13">
        <f t="shared" si="248"/>
        <v>15.200000000000001</v>
      </c>
      <c r="Q1135" s="13">
        <f t="shared" si="249"/>
        <v>167.2</v>
      </c>
      <c r="R1135" s="2">
        <v>39</v>
      </c>
      <c r="S1135" s="2"/>
      <c r="T1135" s="2"/>
      <c r="U1135" s="4">
        <f t="shared" si="238"/>
        <v>39</v>
      </c>
      <c r="V1135" s="13">
        <f t="shared" si="239"/>
        <v>3.9000000000000004</v>
      </c>
      <c r="W1135" s="13">
        <f t="shared" si="240"/>
        <v>42.9</v>
      </c>
      <c r="X1135" s="2"/>
      <c r="Y1135" s="2"/>
      <c r="Z1135" s="4">
        <f t="shared" si="241"/>
        <v>0</v>
      </c>
      <c r="AA1135" s="13">
        <f t="shared" si="242"/>
        <v>0</v>
      </c>
      <c r="AB1135" s="13">
        <f>Z1135+AA1135</f>
        <v>0</v>
      </c>
      <c r="AC1135" s="2"/>
      <c r="AD1135" s="2"/>
      <c r="AE1135" s="4">
        <f t="shared" si="243"/>
        <v>0</v>
      </c>
      <c r="AF1135" s="15">
        <f>AE1135*0.1</f>
        <v>0</v>
      </c>
      <c r="AG1135" s="22">
        <f>AE1135+AF1135</f>
        <v>0</v>
      </c>
      <c r="AH1135" s="64">
        <f t="shared" si="250"/>
        <v>0</v>
      </c>
      <c r="AJ1135">
        <f t="shared" si="251"/>
        <v>0</v>
      </c>
      <c r="AK1135">
        <f>IF(W1135&gt;0,2,IF(AB1135&gt;0,2,IF(AG1135&gt;0,2,0)))</f>
        <v>2</v>
      </c>
      <c r="AL1135">
        <v>2</v>
      </c>
      <c r="AM1135" s="64">
        <f>IF(W1135&gt;0,VLOOKUP(B1135,EnrollmentEthnicityFreeMealsSch!B:E,4,FALSE),0)/3</f>
        <v>99.333333333333329</v>
      </c>
    </row>
    <row r="1136" spans="1:39" ht="15" customHeight="1">
      <c r="A1136" t="str">
        <f>VLOOKUP(B1136,'PUBLIC &amp; PRIVATE'!D:I,6,FALSE)</f>
        <v>5607</v>
      </c>
      <c r="B1136" s="33" t="s">
        <v>1103</v>
      </c>
      <c r="C1136" s="2" t="str">
        <f>VLOOKUP(B1136,'PUBLIC &amp; PRIVATE'!D:H,2,FALSE)</f>
        <v>3307 Ashway Dr</v>
      </c>
      <c r="D1136" s="2" t="str">
        <f>VLOOKUP(B1136,'PUBLIC &amp; PRIVATE'!D:H,3,FALSE)</f>
        <v>Indianapolis</v>
      </c>
      <c r="E1136" s="2" t="str">
        <f>VLOOKUP(C1136,'PUBLIC &amp; PRIVATE'!E:I,4,FALSE)</f>
        <v>46224-2120</v>
      </c>
      <c r="F1136" s="2">
        <v>93</v>
      </c>
      <c r="G1136" s="2">
        <v>72</v>
      </c>
      <c r="H1136" s="2">
        <v>98</v>
      </c>
      <c r="I1136" s="4">
        <f t="shared" si="244"/>
        <v>263</v>
      </c>
      <c r="J1136" s="13">
        <f t="shared" si="245"/>
        <v>26.3</v>
      </c>
      <c r="K1136" s="13">
        <f t="shared" si="246"/>
        <v>289.3</v>
      </c>
      <c r="L1136" s="2">
        <v>67</v>
      </c>
      <c r="M1136" s="2">
        <v>84</v>
      </c>
      <c r="N1136" s="2">
        <v>67</v>
      </c>
      <c r="O1136" s="4">
        <f t="shared" si="247"/>
        <v>218</v>
      </c>
      <c r="P1136" s="13">
        <f t="shared" si="248"/>
        <v>21.8</v>
      </c>
      <c r="Q1136" s="13">
        <f t="shared" si="249"/>
        <v>239.8</v>
      </c>
      <c r="R1136" s="2">
        <v>78</v>
      </c>
      <c r="S1136" s="2"/>
      <c r="T1136" s="2"/>
      <c r="U1136" s="4">
        <f t="shared" si="238"/>
        <v>78</v>
      </c>
      <c r="V1136" s="13">
        <f t="shared" si="239"/>
        <v>7.8000000000000007</v>
      </c>
      <c r="W1136" s="13">
        <f t="shared" si="240"/>
        <v>85.8</v>
      </c>
      <c r="X1136" s="2"/>
      <c r="Y1136" s="2"/>
      <c r="Z1136" s="4">
        <f t="shared" si="241"/>
        <v>0</v>
      </c>
      <c r="AA1136" s="13">
        <f t="shared" si="242"/>
        <v>0</v>
      </c>
      <c r="AB1136" s="13">
        <f>Z1136+AA1136</f>
        <v>0</v>
      </c>
      <c r="AC1136" s="2"/>
      <c r="AD1136" s="2"/>
      <c r="AE1136" s="4">
        <f t="shared" si="243"/>
        <v>0</v>
      </c>
      <c r="AF1136" s="15">
        <f>AE1136*0.1</f>
        <v>0</v>
      </c>
      <c r="AG1136" s="22">
        <f>AE1136+AF1136</f>
        <v>0</v>
      </c>
      <c r="AH1136" s="64">
        <f t="shared" si="250"/>
        <v>0</v>
      </c>
      <c r="AJ1136">
        <f t="shared" si="251"/>
        <v>0</v>
      </c>
      <c r="AK1136">
        <f>IF(W1136&gt;0,2,IF(AB1136&gt;0,2,IF(AG1136&gt;0,2,0)))</f>
        <v>2</v>
      </c>
      <c r="AL1136">
        <v>2</v>
      </c>
      <c r="AM1136" s="64">
        <f>IF(W1136&gt;0,VLOOKUP(B1136,EnrollmentEthnicityFreeMealsSch!B:E,4,FALSE),0)/3</f>
        <v>163.33333333333334</v>
      </c>
    </row>
    <row r="1137" spans="1:39" ht="15" customHeight="1">
      <c r="A1137" t="str">
        <f>VLOOKUP(B1137,'PUBLIC &amp; PRIVATE'!D:I,6,FALSE)</f>
        <v>5609</v>
      </c>
      <c r="B1137" s="33" t="s">
        <v>1104</v>
      </c>
      <c r="C1137" s="2" t="str">
        <f>VLOOKUP(B1137,'PUBLIC &amp; PRIVATE'!D:H,2,FALSE)</f>
        <v>6150 Gateway Dr</v>
      </c>
      <c r="D1137" s="2" t="str">
        <f>VLOOKUP(B1137,'PUBLIC &amp; PRIVATE'!D:H,3,FALSE)</f>
        <v>Indianapolis</v>
      </c>
      <c r="E1137" s="2" t="str">
        <f>VLOOKUP(C1137,'PUBLIC &amp; PRIVATE'!E:I,4,FALSE)</f>
        <v>46254-2812</v>
      </c>
      <c r="F1137" s="2">
        <v>31</v>
      </c>
      <c r="G1137" s="2">
        <v>39</v>
      </c>
      <c r="H1137" s="2">
        <v>52</v>
      </c>
      <c r="I1137" s="4">
        <f t="shared" si="244"/>
        <v>122</v>
      </c>
      <c r="J1137" s="13">
        <f t="shared" si="245"/>
        <v>12.200000000000001</v>
      </c>
      <c r="K1137" s="13">
        <f t="shared" si="246"/>
        <v>134.19999999999999</v>
      </c>
      <c r="L1137" s="2">
        <v>50</v>
      </c>
      <c r="M1137" s="2">
        <v>35</v>
      </c>
      <c r="N1137" s="2">
        <v>43</v>
      </c>
      <c r="O1137" s="4">
        <f t="shared" si="247"/>
        <v>128</v>
      </c>
      <c r="P1137" s="13">
        <f t="shared" si="248"/>
        <v>12.8</v>
      </c>
      <c r="Q1137" s="13">
        <f t="shared" si="249"/>
        <v>140.80000000000001</v>
      </c>
      <c r="R1137" s="2">
        <v>32</v>
      </c>
      <c r="S1137" s="2"/>
      <c r="T1137" s="2"/>
      <c r="U1137" s="4">
        <f t="shared" si="238"/>
        <v>32</v>
      </c>
      <c r="V1137" s="13">
        <f t="shared" si="239"/>
        <v>3.2</v>
      </c>
      <c r="W1137" s="13">
        <f t="shared" si="240"/>
        <v>35.200000000000003</v>
      </c>
      <c r="X1137" s="2"/>
      <c r="Y1137" s="2"/>
      <c r="Z1137" s="4">
        <f t="shared" si="241"/>
        <v>0</v>
      </c>
      <c r="AA1137" s="13">
        <f t="shared" si="242"/>
        <v>0</v>
      </c>
      <c r="AB1137" s="13">
        <f>Z1137+AA1137</f>
        <v>0</v>
      </c>
      <c r="AC1137" s="2"/>
      <c r="AD1137" s="2"/>
      <c r="AE1137" s="4">
        <f t="shared" si="243"/>
        <v>0</v>
      </c>
      <c r="AF1137" s="15">
        <f>AE1137*0.1</f>
        <v>0</v>
      </c>
      <c r="AG1137" s="22">
        <f>AE1137+AF1137</f>
        <v>0</v>
      </c>
      <c r="AH1137" s="64">
        <f t="shared" si="250"/>
        <v>0</v>
      </c>
      <c r="AJ1137">
        <f t="shared" si="251"/>
        <v>0</v>
      </c>
      <c r="AK1137">
        <f>IF(W1137&gt;0,2,IF(AB1137&gt;0,2,IF(AG1137&gt;0,2,0)))</f>
        <v>2</v>
      </c>
      <c r="AL1137">
        <v>2</v>
      </c>
      <c r="AM1137" s="64">
        <f>IF(W1137&gt;0,VLOOKUP(B1137,EnrollmentEthnicityFreeMealsSch!B:E,4,FALSE),0)/3</f>
        <v>75.666666666666671</v>
      </c>
    </row>
    <row r="1138" spans="1:39" ht="15" customHeight="1">
      <c r="A1138" t="str">
        <f>VLOOKUP(B1138,'PUBLIC &amp; PRIVATE'!D:I,6,FALSE)</f>
        <v>5614</v>
      </c>
      <c r="B1138" s="33" t="s">
        <v>1105</v>
      </c>
      <c r="C1138" s="2" t="str">
        <f>VLOOKUP(B1138,'PUBLIC &amp; PRIVATE'!D:H,2,FALSE)</f>
        <v>2251 S Sloan Ave</v>
      </c>
      <c r="D1138" s="2" t="str">
        <f>VLOOKUP(B1138,'PUBLIC &amp; PRIVATE'!D:H,3,FALSE)</f>
        <v>Indianapolis</v>
      </c>
      <c r="E1138" s="2" t="str">
        <f>VLOOKUP(C1138,'PUBLIC &amp; PRIVATE'!E:I,4,FALSE)</f>
        <v>46203-4849</v>
      </c>
      <c r="F1138" s="2">
        <v>64</v>
      </c>
      <c r="G1138" s="2">
        <v>69</v>
      </c>
      <c r="H1138" s="2">
        <v>52</v>
      </c>
      <c r="I1138" s="4">
        <f t="shared" si="244"/>
        <v>185</v>
      </c>
      <c r="J1138" s="13">
        <f t="shared" si="245"/>
        <v>18.5</v>
      </c>
      <c r="K1138" s="13">
        <f t="shared" si="246"/>
        <v>203.5</v>
      </c>
      <c r="L1138" s="2">
        <v>71</v>
      </c>
      <c r="M1138" s="2">
        <v>66</v>
      </c>
      <c r="N1138" s="2">
        <v>55</v>
      </c>
      <c r="O1138" s="4">
        <f t="shared" si="247"/>
        <v>192</v>
      </c>
      <c r="P1138" s="13">
        <f t="shared" si="248"/>
        <v>19.200000000000003</v>
      </c>
      <c r="Q1138" s="13">
        <f t="shared" si="249"/>
        <v>211.2</v>
      </c>
      <c r="R1138" s="2">
        <v>37</v>
      </c>
      <c r="S1138" s="2"/>
      <c r="T1138" s="2"/>
      <c r="U1138" s="4">
        <f t="shared" si="238"/>
        <v>37</v>
      </c>
      <c r="V1138" s="13">
        <f t="shared" si="239"/>
        <v>3.7</v>
      </c>
      <c r="W1138" s="13">
        <f t="shared" si="240"/>
        <v>40.700000000000003</v>
      </c>
      <c r="X1138" s="2"/>
      <c r="Y1138" s="2"/>
      <c r="Z1138" s="4">
        <f t="shared" si="241"/>
        <v>0</v>
      </c>
      <c r="AA1138" s="13">
        <f t="shared" si="242"/>
        <v>0</v>
      </c>
      <c r="AB1138" s="13">
        <f>Z1138+AA1138</f>
        <v>0</v>
      </c>
      <c r="AC1138" s="2"/>
      <c r="AD1138" s="2"/>
      <c r="AE1138" s="4">
        <f t="shared" si="243"/>
        <v>0</v>
      </c>
      <c r="AF1138" s="15">
        <f>AE1138*0.1</f>
        <v>0</v>
      </c>
      <c r="AG1138" s="22">
        <f>AE1138+AF1138</f>
        <v>0</v>
      </c>
      <c r="AH1138" s="64">
        <f t="shared" si="250"/>
        <v>0</v>
      </c>
      <c r="AJ1138">
        <f t="shared" si="251"/>
        <v>0</v>
      </c>
      <c r="AK1138">
        <f>IF(W1138&gt;0,2,IF(AB1138&gt;0,2,IF(AG1138&gt;0,2,0)))</f>
        <v>2</v>
      </c>
      <c r="AL1138">
        <v>2</v>
      </c>
      <c r="AM1138" s="64">
        <f>IF(W1138&gt;0,VLOOKUP(B1138,EnrollmentEthnicityFreeMealsSch!B:E,4,FALSE),0)/3</f>
        <v>117</v>
      </c>
    </row>
    <row r="1139" spans="1:39" ht="15" customHeight="1">
      <c r="A1139" t="str">
        <f>VLOOKUP(B1139,'PUBLIC &amp; PRIVATE'!D:I,6,FALSE)</f>
        <v>5618</v>
      </c>
      <c r="B1139" s="33" t="s">
        <v>1106</v>
      </c>
      <c r="C1139" s="2" t="str">
        <f>VLOOKUP(B1139,'PUBLIC &amp; PRIVATE'!D:H,2,FALSE)</f>
        <v>3725 Kiel Avenue</v>
      </c>
      <c r="D1139" s="2" t="str">
        <f>VLOOKUP(B1139,'PUBLIC &amp; PRIVATE'!D:H,3,FALSE)</f>
        <v>Indianapolis</v>
      </c>
      <c r="E1139" s="2" t="str">
        <f>VLOOKUP(C1139,'PUBLIC &amp; PRIVATE'!E:I,4,FALSE)</f>
        <v>46224-0000</v>
      </c>
      <c r="F1139" s="2"/>
      <c r="G1139" s="2"/>
      <c r="H1139" s="2"/>
      <c r="I1139" s="4">
        <f t="shared" si="244"/>
        <v>0</v>
      </c>
      <c r="J1139" s="13">
        <f t="shared" si="245"/>
        <v>0</v>
      </c>
      <c r="K1139" s="13">
        <f t="shared" si="246"/>
        <v>0</v>
      </c>
      <c r="L1139" s="2"/>
      <c r="M1139" s="2"/>
      <c r="N1139" s="2"/>
      <c r="O1139" s="4">
        <f t="shared" si="247"/>
        <v>0</v>
      </c>
      <c r="P1139" s="13">
        <f t="shared" si="248"/>
        <v>0</v>
      </c>
      <c r="Q1139" s="13">
        <f t="shared" si="249"/>
        <v>0</v>
      </c>
      <c r="R1139" s="2"/>
      <c r="S1139" s="2"/>
      <c r="T1139" s="2"/>
      <c r="U1139" s="4">
        <f t="shared" si="238"/>
        <v>0</v>
      </c>
      <c r="V1139" s="13">
        <f t="shared" si="239"/>
        <v>0</v>
      </c>
      <c r="W1139" s="13">
        <f t="shared" si="240"/>
        <v>0</v>
      </c>
      <c r="X1139" s="2"/>
      <c r="Y1139" s="2"/>
      <c r="Z1139" s="4">
        <f t="shared" si="241"/>
        <v>0</v>
      </c>
      <c r="AA1139" s="13">
        <f t="shared" si="242"/>
        <v>0</v>
      </c>
      <c r="AB1139" s="13">
        <f>Z1139+AA1139</f>
        <v>0</v>
      </c>
      <c r="AC1139" s="2"/>
      <c r="AD1139" s="2"/>
      <c r="AE1139" s="4">
        <f t="shared" si="243"/>
        <v>0</v>
      </c>
      <c r="AF1139" s="15">
        <f>AE1139*0.1</f>
        <v>0</v>
      </c>
      <c r="AG1139" s="22">
        <f>AE1139+AF1139</f>
        <v>0</v>
      </c>
      <c r="AH1139" s="64">
        <f t="shared" si="250"/>
        <v>0</v>
      </c>
      <c r="AJ1139">
        <f t="shared" si="251"/>
        <v>0</v>
      </c>
      <c r="AK1139">
        <f>IF(W1139&gt;0,2,IF(AB1139&gt;0,2,IF(AG1139&gt;0,2,0)))</f>
        <v>0</v>
      </c>
      <c r="AL1139">
        <v>2</v>
      </c>
      <c r="AM1139" s="64">
        <f>IF(W1139&gt;0,VLOOKUP(B1139,EnrollmentEthnicityFreeMealsSch!B:E,4,FALSE),0)/3</f>
        <v>0</v>
      </c>
    </row>
    <row r="1140" spans="1:39" ht="15" customHeight="1">
      <c r="A1140" t="str">
        <f>VLOOKUP(B1140,'PUBLIC &amp; PRIVATE'!D:I,6,FALSE)</f>
        <v>5619</v>
      </c>
      <c r="B1140" s="33" t="s">
        <v>1107</v>
      </c>
      <c r="C1140" s="2" t="str">
        <f>VLOOKUP(B1140,'PUBLIC &amp; PRIVATE'!D:H,2,FALSE)</f>
        <v>2701 Devon Ave</v>
      </c>
      <c r="D1140" s="2" t="str">
        <f>VLOOKUP(B1140,'PUBLIC &amp; PRIVATE'!D:H,3,FALSE)</f>
        <v>Indianapolis</v>
      </c>
      <c r="E1140" s="2" t="str">
        <f>VLOOKUP(C1140,'PUBLIC &amp; PRIVATE'!E:I,4,FALSE)</f>
        <v>46219-1315</v>
      </c>
      <c r="F1140" s="2">
        <v>59</v>
      </c>
      <c r="G1140" s="2">
        <v>70</v>
      </c>
      <c r="H1140" s="2">
        <v>54</v>
      </c>
      <c r="I1140" s="4">
        <f t="shared" si="244"/>
        <v>183</v>
      </c>
      <c r="J1140" s="13">
        <f t="shared" si="245"/>
        <v>18.3</v>
      </c>
      <c r="K1140" s="13">
        <f t="shared" si="246"/>
        <v>201.3</v>
      </c>
      <c r="L1140" s="2">
        <v>50</v>
      </c>
      <c r="M1140" s="2">
        <v>65</v>
      </c>
      <c r="N1140" s="2">
        <v>42</v>
      </c>
      <c r="O1140" s="4">
        <f t="shared" si="247"/>
        <v>157</v>
      </c>
      <c r="P1140" s="13">
        <f t="shared" si="248"/>
        <v>15.700000000000001</v>
      </c>
      <c r="Q1140" s="13">
        <f t="shared" si="249"/>
        <v>172.7</v>
      </c>
      <c r="R1140" s="2">
        <v>53</v>
      </c>
      <c r="S1140" s="2"/>
      <c r="T1140" s="2"/>
      <c r="U1140" s="4">
        <f t="shared" si="238"/>
        <v>53</v>
      </c>
      <c r="V1140" s="13">
        <f t="shared" si="239"/>
        <v>5.3000000000000007</v>
      </c>
      <c r="W1140" s="13">
        <f t="shared" si="240"/>
        <v>58.3</v>
      </c>
      <c r="X1140" s="2"/>
      <c r="Y1140" s="2"/>
      <c r="Z1140" s="4">
        <f t="shared" si="241"/>
        <v>0</v>
      </c>
      <c r="AA1140" s="13">
        <f t="shared" si="242"/>
        <v>0</v>
      </c>
      <c r="AB1140" s="13">
        <f>Z1140+AA1140</f>
        <v>0</v>
      </c>
      <c r="AC1140" s="2"/>
      <c r="AD1140" s="2"/>
      <c r="AE1140" s="4">
        <f t="shared" si="243"/>
        <v>0</v>
      </c>
      <c r="AF1140" s="15">
        <f>AE1140*0.1</f>
        <v>0</v>
      </c>
      <c r="AG1140" s="22">
        <f>AE1140+AF1140</f>
        <v>0</v>
      </c>
      <c r="AH1140" s="64">
        <f t="shared" si="250"/>
        <v>0</v>
      </c>
      <c r="AJ1140">
        <f t="shared" si="251"/>
        <v>0</v>
      </c>
      <c r="AK1140">
        <f>IF(W1140&gt;0,2,IF(AB1140&gt;0,2,IF(AG1140&gt;0,2,0)))</f>
        <v>2</v>
      </c>
      <c r="AL1140">
        <v>2</v>
      </c>
      <c r="AM1140" s="64">
        <f>IF(W1140&gt;0,VLOOKUP(B1140,EnrollmentEthnicityFreeMealsSch!B:E,4,FALSE),0)/3</f>
        <v>106.33333333333333</v>
      </c>
    </row>
    <row r="1141" spans="1:39" ht="15" customHeight="1">
      <c r="A1141" t="str">
        <f>VLOOKUP(B1141,'PUBLIC &amp; PRIVATE'!D:I,6,FALSE)</f>
        <v>5623</v>
      </c>
      <c r="B1141" s="33" t="s">
        <v>1108</v>
      </c>
      <c r="C1141" s="2" t="str">
        <f>VLOOKUP(B1141,'PUBLIC &amp; PRIVATE'!D:H,2,FALSE)</f>
        <v>5801 E 30th St</v>
      </c>
      <c r="D1141" s="2" t="str">
        <f>VLOOKUP(B1141,'PUBLIC &amp; PRIVATE'!D:H,3,FALSE)</f>
        <v>Indianapolis</v>
      </c>
      <c r="E1141" s="2" t="str">
        <f>VLOOKUP(C1141,'PUBLIC &amp; PRIVATE'!E:I,4,FALSE)</f>
        <v>46218-3315</v>
      </c>
      <c r="F1141" s="2">
        <v>77</v>
      </c>
      <c r="G1141" s="2">
        <v>79</v>
      </c>
      <c r="H1141" s="2">
        <v>68</v>
      </c>
      <c r="I1141" s="4">
        <f t="shared" si="244"/>
        <v>224</v>
      </c>
      <c r="J1141" s="13">
        <f t="shared" si="245"/>
        <v>22.400000000000002</v>
      </c>
      <c r="K1141" s="13">
        <f t="shared" si="246"/>
        <v>246.4</v>
      </c>
      <c r="L1141" s="2">
        <v>65</v>
      </c>
      <c r="M1141" s="2">
        <v>64</v>
      </c>
      <c r="N1141" s="2">
        <v>74</v>
      </c>
      <c r="O1141" s="4">
        <f t="shared" si="247"/>
        <v>203</v>
      </c>
      <c r="P1141" s="13">
        <f t="shared" si="248"/>
        <v>20.3</v>
      </c>
      <c r="Q1141" s="13">
        <f t="shared" si="249"/>
        <v>223.3</v>
      </c>
      <c r="R1141" s="2">
        <v>57</v>
      </c>
      <c r="S1141" s="2"/>
      <c r="T1141" s="2"/>
      <c r="U1141" s="4">
        <f t="shared" si="238"/>
        <v>57</v>
      </c>
      <c r="V1141" s="13">
        <f t="shared" si="239"/>
        <v>5.7</v>
      </c>
      <c r="W1141" s="13">
        <f t="shared" si="240"/>
        <v>62.7</v>
      </c>
      <c r="X1141" s="2"/>
      <c r="Y1141" s="2"/>
      <c r="Z1141" s="4">
        <f t="shared" si="241"/>
        <v>0</v>
      </c>
      <c r="AA1141" s="13">
        <f t="shared" si="242"/>
        <v>0</v>
      </c>
      <c r="AB1141" s="13">
        <f>Z1141+AA1141</f>
        <v>0</v>
      </c>
      <c r="AC1141" s="2"/>
      <c r="AD1141" s="2"/>
      <c r="AE1141" s="4">
        <f t="shared" si="243"/>
        <v>0</v>
      </c>
      <c r="AF1141" s="15">
        <f>AE1141*0.1</f>
        <v>0</v>
      </c>
      <c r="AG1141" s="22">
        <f>AE1141+AF1141</f>
        <v>0</v>
      </c>
      <c r="AH1141" s="64">
        <f t="shared" si="250"/>
        <v>0</v>
      </c>
      <c r="AJ1141">
        <f t="shared" si="251"/>
        <v>0</v>
      </c>
      <c r="AK1141">
        <f>IF(W1141&gt;0,2,IF(AB1141&gt;0,2,IF(AG1141&gt;0,2,0)))</f>
        <v>2</v>
      </c>
      <c r="AL1141">
        <v>2</v>
      </c>
      <c r="AM1141" s="64">
        <f>IF(W1141&gt;0,VLOOKUP(B1141,EnrollmentEthnicityFreeMealsSch!B:E,4,FALSE),0)/3</f>
        <v>135.66666666666666</v>
      </c>
    </row>
    <row r="1142" spans="1:39" ht="15" customHeight="1">
      <c r="A1142" t="str">
        <f>VLOOKUP(B1142,'PUBLIC &amp; PRIVATE'!D:I,6,FALSE)</f>
        <v>5635</v>
      </c>
      <c r="B1142" s="33" t="s">
        <v>1109</v>
      </c>
      <c r="C1142" s="2" t="str">
        <f>VLOOKUP(B1142,'PUBLIC &amp; PRIVATE'!D:H,2,FALSE)</f>
        <v>725 N New Jersey St</v>
      </c>
      <c r="D1142" s="2" t="str">
        <f>VLOOKUP(B1142,'PUBLIC &amp; PRIVATE'!D:H,3,FALSE)</f>
        <v>Indianapolis</v>
      </c>
      <c r="E1142" s="2" t="str">
        <f>VLOOKUP(C1142,'PUBLIC &amp; PRIVATE'!E:I,4,FALSE)</f>
        <v>46202-3322</v>
      </c>
      <c r="F1142" s="2">
        <v>45</v>
      </c>
      <c r="G1142" s="2">
        <v>48</v>
      </c>
      <c r="H1142" s="2">
        <v>50</v>
      </c>
      <c r="I1142" s="4">
        <f t="shared" si="244"/>
        <v>143</v>
      </c>
      <c r="J1142" s="13">
        <f t="shared" si="245"/>
        <v>14.3</v>
      </c>
      <c r="K1142" s="13">
        <f t="shared" si="246"/>
        <v>157.30000000000001</v>
      </c>
      <c r="L1142" s="2">
        <v>51</v>
      </c>
      <c r="M1142" s="2">
        <v>48</v>
      </c>
      <c r="N1142" s="2">
        <v>46</v>
      </c>
      <c r="O1142" s="4">
        <f t="shared" si="247"/>
        <v>145</v>
      </c>
      <c r="P1142" s="13">
        <f t="shared" si="248"/>
        <v>14.5</v>
      </c>
      <c r="Q1142" s="13">
        <f t="shared" si="249"/>
        <v>159.5</v>
      </c>
      <c r="R1142" s="2">
        <v>53</v>
      </c>
      <c r="S1142" s="2">
        <v>46</v>
      </c>
      <c r="T1142" s="2">
        <v>43</v>
      </c>
      <c r="U1142" s="4">
        <f t="shared" si="238"/>
        <v>142</v>
      </c>
      <c r="V1142" s="13">
        <f t="shared" si="239"/>
        <v>14.200000000000001</v>
      </c>
      <c r="W1142" s="13">
        <f t="shared" si="240"/>
        <v>156.19999999999999</v>
      </c>
      <c r="X1142" s="2"/>
      <c r="Y1142" s="2"/>
      <c r="Z1142" s="4">
        <f t="shared" si="241"/>
        <v>0</v>
      </c>
      <c r="AA1142" s="13">
        <f t="shared" si="242"/>
        <v>0</v>
      </c>
      <c r="AB1142" s="13">
        <f>Z1142+AA1142</f>
        <v>0</v>
      </c>
      <c r="AC1142" s="2"/>
      <c r="AD1142" s="2"/>
      <c r="AE1142" s="4">
        <f t="shared" si="243"/>
        <v>0</v>
      </c>
      <c r="AF1142" s="15">
        <f>AE1142*0.1</f>
        <v>0</v>
      </c>
      <c r="AG1142" s="22">
        <f>AE1142+AF1142</f>
        <v>0</v>
      </c>
      <c r="AH1142" s="64">
        <f t="shared" si="250"/>
        <v>0</v>
      </c>
      <c r="AJ1142">
        <f t="shared" si="251"/>
        <v>0</v>
      </c>
      <c r="AK1142">
        <f>IF(W1142&gt;0,2,IF(AB1142&gt;0,2,IF(AG1142&gt;0,2,0)))</f>
        <v>2</v>
      </c>
      <c r="AL1142">
        <v>2</v>
      </c>
      <c r="AM1142" s="64">
        <f>IF(W1142&gt;0,VLOOKUP(B1142,EnrollmentEthnicityFreeMealsSch!B:E,4,FALSE),0)/3</f>
        <v>79.333333333333329</v>
      </c>
    </row>
    <row r="1143" spans="1:39" ht="15" customHeight="1">
      <c r="A1143" t="str">
        <f>VLOOKUP(B1143,'PUBLIC &amp; PRIVATE'!D:I,6,FALSE)</f>
        <v>5643</v>
      </c>
      <c r="B1143" s="33" t="s">
        <v>1110</v>
      </c>
      <c r="C1143" s="2" t="str">
        <f>VLOOKUP(B1143,'PUBLIC &amp; PRIVATE'!D:H,2,FALSE)</f>
        <v>2215 W Washington St</v>
      </c>
      <c r="D1143" s="2" t="str">
        <f>VLOOKUP(B1143,'PUBLIC &amp; PRIVATE'!D:H,3,FALSE)</f>
        <v>Indianapolis</v>
      </c>
      <c r="E1143" s="2" t="str">
        <f>VLOOKUP(C1143,'PUBLIC &amp; PRIVATE'!E:I,4,FALSE)</f>
        <v>46222-0000</v>
      </c>
      <c r="F1143" s="2"/>
      <c r="G1143" s="2"/>
      <c r="H1143" s="2"/>
      <c r="I1143" s="4">
        <f t="shared" si="244"/>
        <v>0</v>
      </c>
      <c r="J1143" s="13">
        <f t="shared" si="245"/>
        <v>0</v>
      </c>
      <c r="K1143" s="13">
        <f t="shared" si="246"/>
        <v>0</v>
      </c>
      <c r="L1143" s="2"/>
      <c r="M1143" s="2"/>
      <c r="N1143" s="2"/>
      <c r="O1143" s="4">
        <f t="shared" si="247"/>
        <v>0</v>
      </c>
      <c r="P1143" s="13">
        <f t="shared" si="248"/>
        <v>0</v>
      </c>
      <c r="Q1143" s="13">
        <f t="shared" si="249"/>
        <v>0</v>
      </c>
      <c r="R1143" s="2"/>
      <c r="S1143" s="2"/>
      <c r="T1143" s="2"/>
      <c r="U1143" s="4">
        <f t="shared" si="238"/>
        <v>0</v>
      </c>
      <c r="V1143" s="13">
        <f t="shared" si="239"/>
        <v>0</v>
      </c>
      <c r="W1143" s="13">
        <f t="shared" si="240"/>
        <v>0</v>
      </c>
      <c r="X1143" s="2">
        <v>150</v>
      </c>
      <c r="Y1143" s="2">
        <v>123</v>
      </c>
      <c r="Z1143" s="4">
        <f t="shared" si="241"/>
        <v>273</v>
      </c>
      <c r="AA1143" s="13">
        <f t="shared" si="242"/>
        <v>27.3</v>
      </c>
      <c r="AB1143" s="13">
        <f>Z1143+AA1143</f>
        <v>300.3</v>
      </c>
      <c r="AC1143" s="2">
        <v>120</v>
      </c>
      <c r="AD1143" s="2">
        <v>50</v>
      </c>
      <c r="AE1143" s="4">
        <f t="shared" si="243"/>
        <v>170</v>
      </c>
      <c r="AF1143" s="15">
        <f>AE1143*0.1</f>
        <v>17</v>
      </c>
      <c r="AG1143" s="22">
        <f>AE1143+AF1143</f>
        <v>187</v>
      </c>
      <c r="AH1143" s="64">
        <f t="shared" si="250"/>
        <v>37.4</v>
      </c>
      <c r="AJ1143">
        <f t="shared" si="251"/>
        <v>1</v>
      </c>
      <c r="AK1143">
        <f>IF(W1143&gt;0,2,IF(AB1143&gt;0,2,IF(AG1143&gt;0,2,0)))</f>
        <v>2</v>
      </c>
      <c r="AL1143">
        <v>2</v>
      </c>
      <c r="AM1143" s="64">
        <f>IF(W1143&gt;0,VLOOKUP(B1143,EnrollmentEthnicityFreeMealsSch!B:E,4,FALSE),0)/3</f>
        <v>0</v>
      </c>
    </row>
    <row r="1144" spans="1:39" ht="15" customHeight="1">
      <c r="A1144" t="str">
        <f>VLOOKUP(B1144,'PUBLIC &amp; PRIVATE'!D:I,6,FALSE)</f>
        <v>5659</v>
      </c>
      <c r="B1144" s="33" t="s">
        <v>1111</v>
      </c>
      <c r="C1144" s="2" t="str">
        <f>VLOOKUP(B1144,'PUBLIC &amp; PRIVATE'!D:H,2,FALSE)</f>
        <v>440 E 57th st</v>
      </c>
      <c r="D1144" s="2" t="str">
        <f>VLOOKUP(B1144,'PUBLIC &amp; PRIVATE'!D:H,3,FALSE)</f>
        <v>Indianapolis</v>
      </c>
      <c r="E1144" s="2" t="str">
        <f>VLOOKUP(C1144,'PUBLIC &amp; PRIVATE'!E:I,4,FALSE)</f>
        <v>46220-0000</v>
      </c>
      <c r="F1144" s="2">
        <v>46</v>
      </c>
      <c r="G1144" s="2">
        <v>49</v>
      </c>
      <c r="H1144" s="2">
        <v>47</v>
      </c>
      <c r="I1144" s="4">
        <f t="shared" si="244"/>
        <v>142</v>
      </c>
      <c r="J1144" s="13">
        <f t="shared" si="245"/>
        <v>14.200000000000001</v>
      </c>
      <c r="K1144" s="13">
        <f t="shared" si="246"/>
        <v>156.19999999999999</v>
      </c>
      <c r="L1144" s="2">
        <v>48</v>
      </c>
      <c r="M1144" s="2">
        <v>48</v>
      </c>
      <c r="N1144" s="2">
        <v>50</v>
      </c>
      <c r="O1144" s="4">
        <f t="shared" si="247"/>
        <v>146</v>
      </c>
      <c r="P1144" s="13">
        <f t="shared" si="248"/>
        <v>14.600000000000001</v>
      </c>
      <c r="Q1144" s="13">
        <f t="shared" si="249"/>
        <v>160.6</v>
      </c>
      <c r="R1144" s="2">
        <v>51</v>
      </c>
      <c r="S1144" s="2">
        <v>52</v>
      </c>
      <c r="T1144" s="2">
        <v>41</v>
      </c>
      <c r="U1144" s="4">
        <f t="shared" si="238"/>
        <v>144</v>
      </c>
      <c r="V1144" s="13">
        <f t="shared" si="239"/>
        <v>14.4</v>
      </c>
      <c r="W1144" s="13">
        <f t="shared" si="240"/>
        <v>158.4</v>
      </c>
      <c r="X1144" s="2"/>
      <c r="Y1144" s="2"/>
      <c r="Z1144" s="4">
        <f t="shared" si="241"/>
        <v>0</v>
      </c>
      <c r="AA1144" s="13">
        <f t="shared" si="242"/>
        <v>0</v>
      </c>
      <c r="AB1144" s="13">
        <f>Z1144+AA1144</f>
        <v>0</v>
      </c>
      <c r="AC1144" s="2"/>
      <c r="AD1144" s="2"/>
      <c r="AE1144" s="4">
        <f t="shared" si="243"/>
        <v>0</v>
      </c>
      <c r="AF1144" s="15">
        <f>AE1144*0.1</f>
        <v>0</v>
      </c>
      <c r="AG1144" s="22">
        <f>AE1144+AF1144</f>
        <v>0</v>
      </c>
      <c r="AH1144" s="64">
        <f t="shared" si="250"/>
        <v>0</v>
      </c>
      <c r="AJ1144">
        <f t="shared" si="251"/>
        <v>0</v>
      </c>
      <c r="AK1144">
        <f>IF(W1144&gt;0,2,IF(AB1144&gt;0,2,IF(AG1144&gt;0,2,0)))</f>
        <v>2</v>
      </c>
      <c r="AL1144">
        <v>2</v>
      </c>
      <c r="AM1144" s="64">
        <f>IF(W1144&gt;0,VLOOKUP(B1144,EnrollmentEthnicityFreeMealsSch!B:E,4,FALSE),0)/3</f>
        <v>12.333333333333334</v>
      </c>
    </row>
    <row r="1145" spans="1:39" ht="15" customHeight="1">
      <c r="A1145" t="str">
        <f>VLOOKUP(B1145,'PUBLIC &amp; PRIVATE'!D:I,6,FALSE)</f>
        <v>5662</v>
      </c>
      <c r="B1145" s="33" t="s">
        <v>1112</v>
      </c>
      <c r="C1145" s="2" t="str">
        <f>VLOOKUP(B1145,'PUBLIC &amp; PRIVATE'!D:H,2,FALSE)</f>
        <v>4326 Patricia St</v>
      </c>
      <c r="D1145" s="2" t="str">
        <f>VLOOKUP(B1145,'PUBLIC &amp; PRIVATE'!D:H,3,FALSE)</f>
        <v>Indianapolis</v>
      </c>
      <c r="E1145" s="2" t="str">
        <f>VLOOKUP(C1145,'PUBLIC &amp; PRIVATE'!E:I,4,FALSE)</f>
        <v>46222-0000</v>
      </c>
      <c r="F1145" s="2">
        <v>90</v>
      </c>
      <c r="G1145" s="2">
        <v>81</v>
      </c>
      <c r="H1145" s="2">
        <v>98</v>
      </c>
      <c r="I1145" s="4">
        <f t="shared" si="244"/>
        <v>269</v>
      </c>
      <c r="J1145" s="13">
        <f t="shared" si="245"/>
        <v>26.900000000000002</v>
      </c>
      <c r="K1145" s="13">
        <f t="shared" si="246"/>
        <v>295.89999999999998</v>
      </c>
      <c r="L1145" s="2">
        <v>89</v>
      </c>
      <c r="M1145" s="2">
        <v>104</v>
      </c>
      <c r="N1145" s="2">
        <v>89</v>
      </c>
      <c r="O1145" s="4">
        <f t="shared" si="247"/>
        <v>282</v>
      </c>
      <c r="P1145" s="13">
        <f t="shared" si="248"/>
        <v>28.200000000000003</v>
      </c>
      <c r="Q1145" s="13">
        <f t="shared" si="249"/>
        <v>310.2</v>
      </c>
      <c r="R1145" s="2">
        <v>81</v>
      </c>
      <c r="S1145" s="2"/>
      <c r="T1145" s="2"/>
      <c r="U1145" s="4">
        <f t="shared" si="238"/>
        <v>81</v>
      </c>
      <c r="V1145" s="13">
        <f t="shared" si="239"/>
        <v>8.1</v>
      </c>
      <c r="W1145" s="13">
        <f t="shared" si="240"/>
        <v>89.1</v>
      </c>
      <c r="X1145" s="2"/>
      <c r="Y1145" s="2"/>
      <c r="Z1145" s="4">
        <f t="shared" si="241"/>
        <v>0</v>
      </c>
      <c r="AA1145" s="13">
        <f t="shared" si="242"/>
        <v>0</v>
      </c>
      <c r="AB1145" s="13">
        <f>Z1145+AA1145</f>
        <v>0</v>
      </c>
      <c r="AC1145" s="2"/>
      <c r="AD1145" s="2"/>
      <c r="AE1145" s="4">
        <f t="shared" si="243"/>
        <v>0</v>
      </c>
      <c r="AF1145" s="15">
        <f>AE1145*0.1</f>
        <v>0</v>
      </c>
      <c r="AG1145" s="22">
        <f>AE1145+AF1145</f>
        <v>0</v>
      </c>
      <c r="AH1145" s="64">
        <f t="shared" si="250"/>
        <v>0</v>
      </c>
      <c r="AJ1145">
        <f t="shared" si="251"/>
        <v>0</v>
      </c>
      <c r="AK1145">
        <f>IF(W1145&gt;0,2,IF(AB1145&gt;0,2,IF(AG1145&gt;0,2,0)))</f>
        <v>2</v>
      </c>
      <c r="AL1145">
        <v>2</v>
      </c>
      <c r="AM1145" s="64">
        <f>IF(W1145&gt;0,VLOOKUP(B1145,EnrollmentEthnicityFreeMealsSch!B:E,4,FALSE),0)/3</f>
        <v>162.33333333333334</v>
      </c>
    </row>
    <row r="1146" spans="1:39" ht="15" customHeight="1">
      <c r="A1146" t="str">
        <f>VLOOKUP(B1146,'PUBLIC &amp; PRIVATE'!D:I,6,FALSE)</f>
        <v>5668</v>
      </c>
      <c r="B1146" s="33" t="s">
        <v>1113</v>
      </c>
      <c r="C1146" s="2" t="str">
        <f>VLOOKUP(B1146,'PUBLIC &amp; PRIVATE'!D:H,2,FALSE)</f>
        <v>545 E 19th St</v>
      </c>
      <c r="D1146" s="2" t="str">
        <f>VLOOKUP(B1146,'PUBLIC &amp; PRIVATE'!D:H,3,FALSE)</f>
        <v>Indianapolis</v>
      </c>
      <c r="E1146" s="2" t="str">
        <f>VLOOKUP(C1146,'PUBLIC &amp; PRIVATE'!E:I,4,FALSE)</f>
        <v>46202-0000</v>
      </c>
      <c r="F1146" s="2">
        <v>45</v>
      </c>
      <c r="G1146" s="2">
        <v>46</v>
      </c>
      <c r="H1146" s="2">
        <v>40</v>
      </c>
      <c r="I1146" s="4">
        <f t="shared" si="244"/>
        <v>131</v>
      </c>
      <c r="J1146" s="13">
        <f t="shared" si="245"/>
        <v>13.100000000000001</v>
      </c>
      <c r="K1146" s="13">
        <f t="shared" si="246"/>
        <v>144.1</v>
      </c>
      <c r="L1146" s="2">
        <v>47</v>
      </c>
      <c r="M1146" s="2">
        <v>48</v>
      </c>
      <c r="N1146" s="2">
        <v>43</v>
      </c>
      <c r="O1146" s="4">
        <f t="shared" si="247"/>
        <v>138</v>
      </c>
      <c r="P1146" s="13">
        <f t="shared" si="248"/>
        <v>13.8</v>
      </c>
      <c r="Q1146" s="13">
        <f t="shared" si="249"/>
        <v>151.80000000000001</v>
      </c>
      <c r="R1146" s="2">
        <v>40</v>
      </c>
      <c r="S1146" s="2">
        <v>33</v>
      </c>
      <c r="T1146" s="2">
        <v>27</v>
      </c>
      <c r="U1146" s="4">
        <f t="shared" si="238"/>
        <v>100</v>
      </c>
      <c r="V1146" s="13">
        <f t="shared" si="239"/>
        <v>10</v>
      </c>
      <c r="W1146" s="13">
        <f t="shared" si="240"/>
        <v>110</v>
      </c>
      <c r="X1146" s="2"/>
      <c r="Y1146" s="2"/>
      <c r="Z1146" s="4">
        <f t="shared" si="241"/>
        <v>0</v>
      </c>
      <c r="AA1146" s="13">
        <f t="shared" si="242"/>
        <v>0</v>
      </c>
      <c r="AB1146" s="13">
        <f>Z1146+AA1146</f>
        <v>0</v>
      </c>
      <c r="AC1146" s="2"/>
      <c r="AD1146" s="2"/>
      <c r="AE1146" s="4">
        <f t="shared" si="243"/>
        <v>0</v>
      </c>
      <c r="AF1146" s="15">
        <f>AE1146*0.1</f>
        <v>0</v>
      </c>
      <c r="AG1146" s="22">
        <f>AE1146+AF1146</f>
        <v>0</v>
      </c>
      <c r="AH1146" s="64">
        <f t="shared" si="250"/>
        <v>0</v>
      </c>
      <c r="AJ1146">
        <f t="shared" si="251"/>
        <v>0</v>
      </c>
      <c r="AK1146">
        <f>IF(W1146&gt;0,2,IF(AB1146&gt;0,2,IF(AG1146&gt;0,2,0)))</f>
        <v>2</v>
      </c>
      <c r="AL1146">
        <v>2</v>
      </c>
      <c r="AM1146" s="64">
        <f>IF(W1146&gt;0,VLOOKUP(B1146,EnrollmentEthnicityFreeMealsSch!B:E,4,FALSE),0)/3</f>
        <v>71.333333333333329</v>
      </c>
    </row>
    <row r="1147" spans="1:39" ht="15" customHeight="1">
      <c r="A1147" t="str">
        <f>VLOOKUP(B1147,'PUBLIC &amp; PRIVATE'!D:I,6,FALSE)</f>
        <v>5674</v>
      </c>
      <c r="B1147" s="33" t="s">
        <v>1114</v>
      </c>
      <c r="C1147" s="2" t="str">
        <f>VLOOKUP(B1147,'PUBLIC &amp; PRIVATE'!D:H,2,FALSE)</f>
        <v>2020 Dawson St</v>
      </c>
      <c r="D1147" s="2" t="str">
        <f>VLOOKUP(B1147,'PUBLIC &amp; PRIVATE'!D:H,3,FALSE)</f>
        <v>Indianapolis</v>
      </c>
      <c r="E1147" s="2" t="str">
        <f>VLOOKUP(C1147,'PUBLIC &amp; PRIVATE'!E:I,4,FALSE)</f>
        <v>46203-0000</v>
      </c>
      <c r="F1147" s="2">
        <v>41</v>
      </c>
      <c r="G1147" s="2">
        <v>44</v>
      </c>
      <c r="H1147" s="2">
        <v>47</v>
      </c>
      <c r="I1147" s="4">
        <f t="shared" si="244"/>
        <v>132</v>
      </c>
      <c r="J1147" s="13">
        <f t="shared" si="245"/>
        <v>13.200000000000001</v>
      </c>
      <c r="K1147" s="13">
        <f t="shared" si="246"/>
        <v>145.19999999999999</v>
      </c>
      <c r="L1147" s="2">
        <v>49</v>
      </c>
      <c r="M1147" s="2">
        <v>49</v>
      </c>
      <c r="N1147" s="2">
        <v>45</v>
      </c>
      <c r="O1147" s="4">
        <f t="shared" si="247"/>
        <v>143</v>
      </c>
      <c r="P1147" s="13">
        <f t="shared" si="248"/>
        <v>14.3</v>
      </c>
      <c r="Q1147" s="13">
        <f t="shared" si="249"/>
        <v>157.30000000000001</v>
      </c>
      <c r="R1147" s="2">
        <v>62</v>
      </c>
      <c r="S1147" s="2">
        <v>59</v>
      </c>
      <c r="T1147" s="2">
        <v>78</v>
      </c>
      <c r="U1147" s="4">
        <f t="shared" ref="U1147:U1210" si="252">R1147+S1147+T1147</f>
        <v>199</v>
      </c>
      <c r="V1147" s="13">
        <f t="shared" ref="V1147:V1210" si="253">U1147*0.1</f>
        <v>19.900000000000002</v>
      </c>
      <c r="W1147" s="13">
        <f t="shared" ref="W1147:W1210" si="254">U1147+V1147</f>
        <v>218.9</v>
      </c>
      <c r="X1147" s="2"/>
      <c r="Y1147" s="2"/>
      <c r="Z1147" s="4">
        <f t="shared" ref="Z1147:Z1210" si="255">X1147+Y1147</f>
        <v>0</v>
      </c>
      <c r="AA1147" s="13">
        <f t="shared" ref="AA1147:AA1210" si="256">Z1147*0.1</f>
        <v>0</v>
      </c>
      <c r="AB1147" s="13">
        <f>Z1147+AA1147</f>
        <v>0</v>
      </c>
      <c r="AC1147" s="2"/>
      <c r="AD1147" s="2"/>
      <c r="AE1147" s="4">
        <f t="shared" ref="AE1147:AE1210" si="257">AC1147+AD1147</f>
        <v>0</v>
      </c>
      <c r="AF1147" s="15">
        <f>AE1147*0.1</f>
        <v>0</v>
      </c>
      <c r="AG1147" s="22">
        <f>AE1147+AF1147</f>
        <v>0</v>
      </c>
      <c r="AH1147" s="64">
        <f t="shared" si="250"/>
        <v>0</v>
      </c>
      <c r="AJ1147">
        <f t="shared" si="251"/>
        <v>0</v>
      </c>
      <c r="AK1147">
        <f>IF(W1147&gt;0,2,IF(AB1147&gt;0,2,IF(AG1147&gt;0,2,0)))</f>
        <v>2</v>
      </c>
      <c r="AL1147">
        <v>2</v>
      </c>
      <c r="AM1147" s="64">
        <f>IF(W1147&gt;0,VLOOKUP(B1147,EnrollmentEthnicityFreeMealsSch!B:E,4,FALSE),0)/3</f>
        <v>126</v>
      </c>
    </row>
    <row r="1148" spans="1:39" ht="15" customHeight="1">
      <c r="A1148" t="e">
        <f>VLOOKUP(B1148,'PUBLIC &amp; PRIVATE'!D:I,6,FALSE)</f>
        <v>#N/A</v>
      </c>
      <c r="B1148" s="33" t="s">
        <v>1115</v>
      </c>
      <c r="C1148" s="61" t="s">
        <v>10833</v>
      </c>
      <c r="D1148" s="2" t="s">
        <v>2260</v>
      </c>
      <c r="E1148" s="2">
        <v>46227</v>
      </c>
      <c r="F1148" s="40">
        <v>1</v>
      </c>
      <c r="G1148" s="40">
        <v>8</v>
      </c>
      <c r="H1148" s="40">
        <v>6</v>
      </c>
      <c r="I1148" s="41">
        <f t="shared" ref="I1148:I1211" si="258">F1148+G1148+H1148</f>
        <v>15</v>
      </c>
      <c r="J1148" s="42">
        <f t="shared" ref="J1148:J1211" si="259">I1148*0.1</f>
        <v>1.5</v>
      </c>
      <c r="K1148" s="13">
        <f t="shared" ref="K1148:K1211" si="260">I1148+J1148</f>
        <v>16.5</v>
      </c>
      <c r="L1148" s="40">
        <v>7</v>
      </c>
      <c r="M1148" s="40">
        <v>11</v>
      </c>
      <c r="N1148" s="40">
        <v>9</v>
      </c>
      <c r="O1148" s="41">
        <f t="shared" ref="O1148:O1211" si="261">L1148+M1148+N1148</f>
        <v>27</v>
      </c>
      <c r="P1148" s="42">
        <f t="shared" ref="P1148:P1211" si="262">O1148*0.1</f>
        <v>2.7</v>
      </c>
      <c r="Q1148" s="13">
        <f t="shared" ref="Q1148:Q1211" si="263">O1148+P1148</f>
        <v>29.7</v>
      </c>
      <c r="R1148" s="40">
        <v>6</v>
      </c>
      <c r="S1148" s="40">
        <v>10</v>
      </c>
      <c r="T1148" s="40">
        <v>11</v>
      </c>
      <c r="U1148" s="41">
        <f t="shared" si="252"/>
        <v>27</v>
      </c>
      <c r="V1148" s="42">
        <f t="shared" si="253"/>
        <v>2.7</v>
      </c>
      <c r="W1148" s="13">
        <f t="shared" si="254"/>
        <v>29.7</v>
      </c>
      <c r="X1148" s="40">
        <v>10</v>
      </c>
      <c r="Y1148" s="40">
        <v>8</v>
      </c>
      <c r="Z1148" s="41">
        <f t="shared" si="255"/>
        <v>18</v>
      </c>
      <c r="AA1148" s="42">
        <f t="shared" si="256"/>
        <v>1.8</v>
      </c>
      <c r="AB1148" s="13">
        <f>Z1148+AA1148</f>
        <v>19.8</v>
      </c>
      <c r="AC1148" s="40">
        <v>10</v>
      </c>
      <c r="AD1148" s="40">
        <v>7</v>
      </c>
      <c r="AE1148" s="41">
        <f t="shared" si="257"/>
        <v>17</v>
      </c>
      <c r="AF1148" s="43">
        <f>AE1148*0.1</f>
        <v>1.7000000000000002</v>
      </c>
      <c r="AG1148" s="22">
        <f>AE1148+AF1148</f>
        <v>18.7</v>
      </c>
      <c r="AH1148" s="64">
        <f t="shared" si="250"/>
        <v>3.74</v>
      </c>
      <c r="AI1148" s="38"/>
      <c r="AJ1148">
        <f t="shared" si="251"/>
        <v>1</v>
      </c>
      <c r="AK1148">
        <f>IF(W1148&gt;0,2,IF(AB1148&gt;0,2,IF(AG1148&gt;0,2,0)))</f>
        <v>2</v>
      </c>
      <c r="AL1148">
        <v>2</v>
      </c>
      <c r="AM1148" s="64">
        <f>IF(W1148&gt;0,VLOOKUP(B1148,EnrollmentEthnicityFreeMealsSch!B:E,4,FALSE),0)/3</f>
        <v>21</v>
      </c>
    </row>
    <row r="1149" spans="1:39" ht="15" customHeight="1">
      <c r="A1149" t="str">
        <f>VLOOKUP(B1149,'PUBLIC &amp; PRIVATE'!D:I,6,FALSE)</f>
        <v>5889</v>
      </c>
      <c r="B1149" s="33" t="s">
        <v>1116</v>
      </c>
      <c r="C1149" s="2" t="str">
        <f>VLOOKUP(B1149,'PUBLIC &amp; PRIVATE'!D:H,2,FALSE)</f>
        <v>5151 W 14th St</v>
      </c>
      <c r="D1149" s="2" t="str">
        <f>VLOOKUP(B1149,'PUBLIC &amp; PRIVATE'!D:H,3,FALSE)</f>
        <v>Speedway</v>
      </c>
      <c r="E1149" s="2" t="str">
        <f>VLOOKUP(C1149,'PUBLIC &amp; PRIVATE'!E:I,4,FALSE)</f>
        <v>46224-6410</v>
      </c>
      <c r="F1149" s="2"/>
      <c r="G1149" s="2"/>
      <c r="H1149" s="2"/>
      <c r="I1149" s="4">
        <f t="shared" si="258"/>
        <v>0</v>
      </c>
      <c r="J1149" s="13">
        <f t="shared" si="259"/>
        <v>0</v>
      </c>
      <c r="K1149" s="13">
        <f t="shared" si="260"/>
        <v>0</v>
      </c>
      <c r="L1149" s="2"/>
      <c r="M1149" s="2"/>
      <c r="N1149" s="2"/>
      <c r="O1149" s="4">
        <f t="shared" si="261"/>
        <v>0</v>
      </c>
      <c r="P1149" s="13">
        <f t="shared" si="262"/>
        <v>0</v>
      </c>
      <c r="Q1149" s="13">
        <f t="shared" si="263"/>
        <v>0</v>
      </c>
      <c r="R1149" s="2"/>
      <c r="S1149" s="2">
        <v>132</v>
      </c>
      <c r="T1149" s="2">
        <v>140</v>
      </c>
      <c r="U1149" s="4">
        <f t="shared" si="252"/>
        <v>272</v>
      </c>
      <c r="V1149" s="13">
        <f t="shared" si="253"/>
        <v>27.200000000000003</v>
      </c>
      <c r="W1149" s="13">
        <f t="shared" si="254"/>
        <v>299.2</v>
      </c>
      <c r="X1149" s="2"/>
      <c r="Y1149" s="2"/>
      <c r="Z1149" s="4">
        <f t="shared" si="255"/>
        <v>0</v>
      </c>
      <c r="AA1149" s="13">
        <f t="shared" si="256"/>
        <v>0</v>
      </c>
      <c r="AB1149" s="13">
        <f>Z1149+AA1149</f>
        <v>0</v>
      </c>
      <c r="AC1149" s="2"/>
      <c r="AD1149" s="2"/>
      <c r="AE1149" s="4">
        <f t="shared" si="257"/>
        <v>0</v>
      </c>
      <c r="AF1149" s="15">
        <f>AE1149*0.1</f>
        <v>0</v>
      </c>
      <c r="AG1149" s="22">
        <f>AE1149+AF1149</f>
        <v>0</v>
      </c>
      <c r="AH1149" s="64">
        <f t="shared" si="250"/>
        <v>0</v>
      </c>
      <c r="AJ1149">
        <f t="shared" si="251"/>
        <v>0</v>
      </c>
      <c r="AK1149">
        <f>IF(W1149&gt;0,2,IF(AB1149&gt;0,2,IF(AG1149&gt;0,2,0)))</f>
        <v>2</v>
      </c>
      <c r="AL1149">
        <v>2</v>
      </c>
      <c r="AM1149" s="64">
        <f>IF(W1149&gt;0,VLOOKUP(B1149,EnrollmentEthnicityFreeMealsSch!B:E,4,FALSE),0)/3</f>
        <v>56.333333333333336</v>
      </c>
    </row>
    <row r="1150" spans="1:39" ht="15" customHeight="1">
      <c r="A1150" t="str">
        <f>VLOOKUP(B1150,'PUBLIC &amp; PRIVATE'!D:I,6,FALSE)</f>
        <v>5891</v>
      </c>
      <c r="B1150" s="33" t="s">
        <v>1117</v>
      </c>
      <c r="C1150" s="2" t="str">
        <f>VLOOKUP(B1150,'PUBLIC &amp; PRIVATE'!D:H,2,FALSE)</f>
        <v>5357 W 25th St</v>
      </c>
      <c r="D1150" s="2" t="str">
        <f>VLOOKUP(B1150,'PUBLIC &amp; PRIVATE'!D:H,3,FALSE)</f>
        <v>Speedway</v>
      </c>
      <c r="E1150" s="2" t="str">
        <f>VLOOKUP(C1150,'PUBLIC &amp; PRIVATE'!E:I,4,FALSE)</f>
        <v>46224-3998</v>
      </c>
      <c r="F1150" s="2"/>
      <c r="G1150" s="2"/>
      <c r="H1150" s="2"/>
      <c r="I1150" s="4">
        <f t="shared" si="258"/>
        <v>0</v>
      </c>
      <c r="J1150" s="13">
        <f t="shared" si="259"/>
        <v>0</v>
      </c>
      <c r="K1150" s="13">
        <f t="shared" si="260"/>
        <v>0</v>
      </c>
      <c r="L1150" s="2"/>
      <c r="M1150" s="2"/>
      <c r="N1150" s="2"/>
      <c r="O1150" s="4">
        <f t="shared" si="261"/>
        <v>0</v>
      </c>
      <c r="P1150" s="13">
        <f t="shared" si="262"/>
        <v>0</v>
      </c>
      <c r="Q1150" s="13">
        <f t="shared" si="263"/>
        <v>0</v>
      </c>
      <c r="R1150" s="2"/>
      <c r="S1150" s="2"/>
      <c r="T1150" s="2"/>
      <c r="U1150" s="4">
        <f t="shared" si="252"/>
        <v>0</v>
      </c>
      <c r="V1150" s="13">
        <f t="shared" si="253"/>
        <v>0</v>
      </c>
      <c r="W1150" s="13">
        <f t="shared" si="254"/>
        <v>0</v>
      </c>
      <c r="X1150" s="2">
        <v>135</v>
      </c>
      <c r="Y1150" s="2">
        <v>135</v>
      </c>
      <c r="Z1150" s="4">
        <f t="shared" si="255"/>
        <v>270</v>
      </c>
      <c r="AA1150" s="13">
        <f t="shared" si="256"/>
        <v>27</v>
      </c>
      <c r="AB1150" s="13">
        <f>Z1150+AA1150</f>
        <v>297</v>
      </c>
      <c r="AC1150" s="2">
        <v>139</v>
      </c>
      <c r="AD1150" s="2">
        <v>103</v>
      </c>
      <c r="AE1150" s="4">
        <f t="shared" si="257"/>
        <v>242</v>
      </c>
      <c r="AF1150" s="15">
        <f>AE1150*0.1</f>
        <v>24.200000000000003</v>
      </c>
      <c r="AG1150" s="22">
        <f>AE1150+AF1150</f>
        <v>266.2</v>
      </c>
      <c r="AH1150" s="64">
        <f t="shared" si="250"/>
        <v>53.24</v>
      </c>
      <c r="AJ1150">
        <f t="shared" si="251"/>
        <v>1</v>
      </c>
      <c r="AK1150">
        <f>IF(W1150&gt;0,2,IF(AB1150&gt;0,2,IF(AG1150&gt;0,2,0)))</f>
        <v>2</v>
      </c>
      <c r="AL1150">
        <v>2</v>
      </c>
      <c r="AM1150" s="64">
        <f>IF(W1150&gt;0,VLOOKUP(B1150,EnrollmentEthnicityFreeMealsSch!B:E,4,FALSE),0)/3</f>
        <v>0</v>
      </c>
    </row>
    <row r="1151" spans="1:39" ht="15" customHeight="1">
      <c r="A1151" t="str">
        <f>VLOOKUP(B1151,'PUBLIC &amp; PRIVATE'!D:I,6,FALSE)</f>
        <v>5893</v>
      </c>
      <c r="B1151" s="33" t="s">
        <v>1118</v>
      </c>
      <c r="C1151" s="2" t="str">
        <f>VLOOKUP(B1151,'PUBLIC &amp; PRIVATE'!D:H,2,FALSE)</f>
        <v>5240 W 22nd St</v>
      </c>
      <c r="D1151" s="2" t="str">
        <f>VLOOKUP(B1151,'PUBLIC &amp; PRIVATE'!D:H,3,FALSE)</f>
        <v>Speedway</v>
      </c>
      <c r="E1151" s="2" t="str">
        <f>VLOOKUP(C1151,'PUBLIC &amp; PRIVATE'!E:I,4,FALSE)</f>
        <v>46224-5021</v>
      </c>
      <c r="F1151" s="2">
        <v>41</v>
      </c>
      <c r="G1151" s="2">
        <v>48</v>
      </c>
      <c r="H1151" s="2">
        <v>61</v>
      </c>
      <c r="I1151" s="4">
        <f t="shared" si="258"/>
        <v>150</v>
      </c>
      <c r="J1151" s="13">
        <f t="shared" si="259"/>
        <v>15</v>
      </c>
      <c r="K1151" s="13">
        <f t="shared" si="260"/>
        <v>165</v>
      </c>
      <c r="L1151" s="2">
        <v>49</v>
      </c>
      <c r="M1151" s="2">
        <v>50</v>
      </c>
      <c r="N1151" s="2">
        <v>47</v>
      </c>
      <c r="O1151" s="4">
        <f t="shared" si="261"/>
        <v>146</v>
      </c>
      <c r="P1151" s="13">
        <f t="shared" si="262"/>
        <v>14.600000000000001</v>
      </c>
      <c r="Q1151" s="13">
        <f t="shared" si="263"/>
        <v>160.6</v>
      </c>
      <c r="R1151" s="2">
        <v>39</v>
      </c>
      <c r="S1151" s="2"/>
      <c r="T1151" s="2"/>
      <c r="U1151" s="4">
        <f t="shared" si="252"/>
        <v>39</v>
      </c>
      <c r="V1151" s="13">
        <f t="shared" si="253"/>
        <v>3.9000000000000004</v>
      </c>
      <c r="W1151" s="13">
        <f t="shared" si="254"/>
        <v>42.9</v>
      </c>
      <c r="X1151" s="2"/>
      <c r="Y1151" s="2"/>
      <c r="Z1151" s="4">
        <f t="shared" si="255"/>
        <v>0</v>
      </c>
      <c r="AA1151" s="13">
        <f t="shared" si="256"/>
        <v>0</v>
      </c>
      <c r="AB1151" s="13">
        <f>Z1151+AA1151</f>
        <v>0</v>
      </c>
      <c r="AC1151" s="2"/>
      <c r="AD1151" s="2"/>
      <c r="AE1151" s="4">
        <f t="shared" si="257"/>
        <v>0</v>
      </c>
      <c r="AF1151" s="15">
        <f>AE1151*0.1</f>
        <v>0</v>
      </c>
      <c r="AG1151" s="22">
        <f>AE1151+AF1151</f>
        <v>0</v>
      </c>
      <c r="AH1151" s="64">
        <f t="shared" si="250"/>
        <v>0</v>
      </c>
      <c r="AJ1151">
        <f t="shared" si="251"/>
        <v>0</v>
      </c>
      <c r="AK1151">
        <f>IF(W1151&gt;0,2,IF(AB1151&gt;0,2,IF(AG1151&gt;0,2,0)))</f>
        <v>2</v>
      </c>
      <c r="AL1151">
        <v>2</v>
      </c>
      <c r="AM1151" s="64">
        <f>IF(W1151&gt;0,VLOOKUP(B1151,EnrollmentEthnicityFreeMealsSch!B:E,4,FALSE),0)/3</f>
        <v>73.666666666666671</v>
      </c>
    </row>
    <row r="1152" spans="1:39" ht="15" customHeight="1">
      <c r="A1152" t="str">
        <f>VLOOKUP(B1152,'PUBLIC &amp; PRIVATE'!D:I,6,FALSE)</f>
        <v>5897</v>
      </c>
      <c r="B1152" s="33" t="s">
        <v>1119</v>
      </c>
      <c r="C1152" s="2" t="str">
        <f>VLOOKUP(B1152,'PUBLIC &amp; PRIVATE'!D:H,2,FALSE)</f>
        <v>5151 W 14th St</v>
      </c>
      <c r="D1152" s="2" t="str">
        <f>VLOOKUP(B1152,'PUBLIC &amp; PRIVATE'!D:H,3,FALSE)</f>
        <v>Speedway</v>
      </c>
      <c r="E1152" s="2" t="str">
        <f>VLOOKUP(C1152,'PUBLIC &amp; PRIVATE'!E:I,4,FALSE)</f>
        <v>46224-6410</v>
      </c>
      <c r="F1152" s="2">
        <v>22</v>
      </c>
      <c r="G1152" s="2">
        <v>19</v>
      </c>
      <c r="H1152" s="2">
        <v>21</v>
      </c>
      <c r="I1152" s="4">
        <f t="shared" si="258"/>
        <v>62</v>
      </c>
      <c r="J1152" s="13">
        <f t="shared" si="259"/>
        <v>6.2</v>
      </c>
      <c r="K1152" s="13">
        <f t="shared" si="260"/>
        <v>68.2</v>
      </c>
      <c r="L1152" s="2">
        <v>28</v>
      </c>
      <c r="M1152" s="2">
        <v>21</v>
      </c>
      <c r="N1152" s="2">
        <v>19</v>
      </c>
      <c r="O1152" s="4">
        <f t="shared" si="261"/>
        <v>68</v>
      </c>
      <c r="P1152" s="13">
        <f t="shared" si="262"/>
        <v>6.8000000000000007</v>
      </c>
      <c r="Q1152" s="13">
        <f t="shared" si="263"/>
        <v>74.8</v>
      </c>
      <c r="R1152" s="2">
        <v>17</v>
      </c>
      <c r="S1152" s="2"/>
      <c r="T1152" s="2"/>
      <c r="U1152" s="4">
        <f t="shared" si="252"/>
        <v>17</v>
      </c>
      <c r="V1152" s="13">
        <f t="shared" si="253"/>
        <v>1.7000000000000002</v>
      </c>
      <c r="W1152" s="13">
        <f t="shared" si="254"/>
        <v>18.7</v>
      </c>
      <c r="X1152" s="2"/>
      <c r="Y1152" s="2"/>
      <c r="Z1152" s="4">
        <f t="shared" si="255"/>
        <v>0</v>
      </c>
      <c r="AA1152" s="13">
        <f t="shared" si="256"/>
        <v>0</v>
      </c>
      <c r="AB1152" s="13">
        <f>Z1152+AA1152</f>
        <v>0</v>
      </c>
      <c r="AC1152" s="2"/>
      <c r="AD1152" s="2"/>
      <c r="AE1152" s="4">
        <f t="shared" si="257"/>
        <v>0</v>
      </c>
      <c r="AF1152" s="15">
        <f>AE1152*0.1</f>
        <v>0</v>
      </c>
      <c r="AG1152" s="22">
        <f>AE1152+AF1152</f>
        <v>0</v>
      </c>
      <c r="AH1152" s="64">
        <f t="shared" si="250"/>
        <v>0</v>
      </c>
      <c r="AJ1152">
        <f t="shared" si="251"/>
        <v>0</v>
      </c>
      <c r="AK1152">
        <f>IF(W1152&gt;0,2,IF(AB1152&gt;0,2,IF(AG1152&gt;0,2,0)))</f>
        <v>2</v>
      </c>
      <c r="AL1152">
        <v>2</v>
      </c>
      <c r="AM1152" s="64">
        <f>IF(W1152&gt;0,VLOOKUP(B1152,EnrollmentEthnicityFreeMealsSch!B:E,4,FALSE),0)/3</f>
        <v>24</v>
      </c>
    </row>
    <row r="1153" spans="1:39" ht="15" customHeight="1">
      <c r="A1153" t="str">
        <f>VLOOKUP(B1153,'PUBLIC &amp; PRIVATE'!D:I,6,FALSE)</f>
        <v>5901</v>
      </c>
      <c r="B1153" s="33" t="s">
        <v>1120</v>
      </c>
      <c r="C1153" s="2" t="str">
        <f>VLOOKUP(B1153,'PUBLIC &amp; PRIVATE'!D:H,2,FALSE)</f>
        <v>1849 N Whitcomb</v>
      </c>
      <c r="D1153" s="2" t="str">
        <f>VLOOKUP(B1153,'PUBLIC &amp; PRIVATE'!D:H,3,FALSE)</f>
        <v>Speedway</v>
      </c>
      <c r="E1153" s="2" t="str">
        <f>VLOOKUP(C1153,'PUBLIC &amp; PRIVATE'!E:I,4,FALSE)</f>
        <v>46224-5538</v>
      </c>
      <c r="F1153" s="2">
        <v>30</v>
      </c>
      <c r="G1153" s="2">
        <v>32</v>
      </c>
      <c r="H1153" s="2">
        <v>21</v>
      </c>
      <c r="I1153" s="4">
        <f t="shared" si="258"/>
        <v>83</v>
      </c>
      <c r="J1153" s="13">
        <f t="shared" si="259"/>
        <v>8.3000000000000007</v>
      </c>
      <c r="K1153" s="13">
        <f t="shared" si="260"/>
        <v>91.3</v>
      </c>
      <c r="L1153" s="2">
        <v>26</v>
      </c>
      <c r="M1153" s="2">
        <v>27</v>
      </c>
      <c r="N1153" s="2">
        <v>35</v>
      </c>
      <c r="O1153" s="4">
        <f t="shared" si="261"/>
        <v>88</v>
      </c>
      <c r="P1153" s="13">
        <f t="shared" si="262"/>
        <v>8.8000000000000007</v>
      </c>
      <c r="Q1153" s="13">
        <f t="shared" si="263"/>
        <v>96.8</v>
      </c>
      <c r="R1153" s="2">
        <v>27</v>
      </c>
      <c r="S1153" s="2"/>
      <c r="T1153" s="2"/>
      <c r="U1153" s="4">
        <f t="shared" si="252"/>
        <v>27</v>
      </c>
      <c r="V1153" s="13">
        <f t="shared" si="253"/>
        <v>2.7</v>
      </c>
      <c r="W1153" s="13">
        <f t="shared" si="254"/>
        <v>29.7</v>
      </c>
      <c r="X1153" s="2"/>
      <c r="Y1153" s="2"/>
      <c r="Z1153" s="4">
        <f t="shared" si="255"/>
        <v>0</v>
      </c>
      <c r="AA1153" s="13">
        <f t="shared" si="256"/>
        <v>0</v>
      </c>
      <c r="AB1153" s="13">
        <f>Z1153+AA1153</f>
        <v>0</v>
      </c>
      <c r="AC1153" s="2"/>
      <c r="AD1153" s="2"/>
      <c r="AE1153" s="4">
        <f t="shared" si="257"/>
        <v>0</v>
      </c>
      <c r="AF1153" s="15">
        <f>AE1153*0.1</f>
        <v>0</v>
      </c>
      <c r="AG1153" s="22">
        <f>AE1153+AF1153</f>
        <v>0</v>
      </c>
      <c r="AH1153" s="64">
        <f t="shared" si="250"/>
        <v>0</v>
      </c>
      <c r="AJ1153">
        <f t="shared" si="251"/>
        <v>0</v>
      </c>
      <c r="AK1153">
        <f>IF(W1153&gt;0,2,IF(AB1153&gt;0,2,IF(AG1153&gt;0,2,0)))</f>
        <v>2</v>
      </c>
      <c r="AL1153">
        <v>2</v>
      </c>
      <c r="AM1153" s="64">
        <f>IF(W1153&gt;0,VLOOKUP(B1153,EnrollmentEthnicityFreeMealsSch!B:E,4,FALSE),0)/3</f>
        <v>30</v>
      </c>
    </row>
    <row r="1154" spans="1:39" ht="15" customHeight="1">
      <c r="A1154" t="str">
        <f>VLOOKUP(B1154,'PUBLIC &amp; PRIVATE'!D:I,6,FALSE)</f>
        <v>5905</v>
      </c>
      <c r="B1154" s="33" t="s">
        <v>1121</v>
      </c>
      <c r="C1154" s="2" t="str">
        <f>VLOOKUP(B1154,'PUBLIC &amp; PRIVATE'!D:H,2,FALSE)</f>
        <v>5700 Meadowood Dr</v>
      </c>
      <c r="D1154" s="2" t="str">
        <f>VLOOKUP(B1154,'PUBLIC &amp; PRIVATE'!D:H,3,FALSE)</f>
        <v>Speedway</v>
      </c>
      <c r="E1154" s="2" t="str">
        <f>VLOOKUP(C1154,'PUBLIC &amp; PRIVATE'!E:I,4,FALSE)</f>
        <v>46224-3245</v>
      </c>
      <c r="F1154" s="2">
        <v>51</v>
      </c>
      <c r="G1154" s="2">
        <v>61</v>
      </c>
      <c r="H1154" s="2">
        <v>56</v>
      </c>
      <c r="I1154" s="4">
        <f t="shared" si="258"/>
        <v>168</v>
      </c>
      <c r="J1154" s="13">
        <f t="shared" si="259"/>
        <v>16.8</v>
      </c>
      <c r="K1154" s="13">
        <f t="shared" si="260"/>
        <v>184.8</v>
      </c>
      <c r="L1154" s="2">
        <v>53</v>
      </c>
      <c r="M1154" s="2">
        <v>55</v>
      </c>
      <c r="N1154" s="2">
        <v>44</v>
      </c>
      <c r="O1154" s="4">
        <f t="shared" si="261"/>
        <v>152</v>
      </c>
      <c r="P1154" s="13">
        <f t="shared" si="262"/>
        <v>15.200000000000001</v>
      </c>
      <c r="Q1154" s="13">
        <f t="shared" si="263"/>
        <v>167.2</v>
      </c>
      <c r="R1154" s="2">
        <v>57</v>
      </c>
      <c r="S1154" s="2"/>
      <c r="T1154" s="2"/>
      <c r="U1154" s="4">
        <f t="shared" si="252"/>
        <v>57</v>
      </c>
      <c r="V1154" s="13">
        <f t="shared" si="253"/>
        <v>5.7</v>
      </c>
      <c r="W1154" s="13">
        <f t="shared" si="254"/>
        <v>62.7</v>
      </c>
      <c r="X1154" s="2"/>
      <c r="Y1154" s="2"/>
      <c r="Z1154" s="4">
        <f t="shared" si="255"/>
        <v>0</v>
      </c>
      <c r="AA1154" s="13">
        <f t="shared" si="256"/>
        <v>0</v>
      </c>
      <c r="AB1154" s="13">
        <f>Z1154+AA1154</f>
        <v>0</v>
      </c>
      <c r="AC1154" s="2"/>
      <c r="AD1154" s="2"/>
      <c r="AE1154" s="4">
        <f t="shared" si="257"/>
        <v>0</v>
      </c>
      <c r="AF1154" s="15">
        <f>AE1154*0.1</f>
        <v>0</v>
      </c>
      <c r="AG1154" s="22">
        <f>AE1154+AF1154</f>
        <v>0</v>
      </c>
      <c r="AH1154" s="64">
        <f t="shared" si="250"/>
        <v>0</v>
      </c>
      <c r="AJ1154">
        <f t="shared" si="251"/>
        <v>0</v>
      </c>
      <c r="AK1154">
        <f>IF(W1154&gt;0,2,IF(AB1154&gt;0,2,IF(AG1154&gt;0,2,0)))</f>
        <v>2</v>
      </c>
      <c r="AL1154">
        <v>2</v>
      </c>
      <c r="AM1154" s="64">
        <f>IF(W1154&gt;0,VLOOKUP(B1154,EnrollmentEthnicityFreeMealsSch!B:E,4,FALSE),0)/3</f>
        <v>92.666666666666671</v>
      </c>
    </row>
    <row r="1155" spans="1:39" ht="15" customHeight="1">
      <c r="A1155" t="str">
        <f>VLOOKUP(B1155,'PUBLIC &amp; PRIVATE'!D:I,6,FALSE)</f>
        <v>5245</v>
      </c>
      <c r="B1155" s="33" t="s">
        <v>1122</v>
      </c>
      <c r="C1155" s="2" t="str">
        <f>VLOOKUP(B1155,'PUBLIC &amp; PRIVATE'!D:H,2,FALSE)</f>
        <v>701 School</v>
      </c>
      <c r="D1155" s="2" t="str">
        <f>VLOOKUP(B1155,'PUBLIC &amp; PRIVATE'!D:H,3,FALSE)</f>
        <v>Culver</v>
      </c>
      <c r="E1155" s="2" t="str">
        <f>VLOOKUP(C1155,'PUBLIC &amp; PRIVATE'!E:I,4,FALSE)</f>
        <v>46511-1099</v>
      </c>
      <c r="F1155" s="2"/>
      <c r="G1155" s="2"/>
      <c r="H1155" s="2"/>
      <c r="I1155" s="4">
        <f t="shared" si="258"/>
        <v>0</v>
      </c>
      <c r="J1155" s="13">
        <f t="shared" si="259"/>
        <v>0</v>
      </c>
      <c r="K1155" s="13">
        <f t="shared" si="260"/>
        <v>0</v>
      </c>
      <c r="L1155" s="2"/>
      <c r="M1155" s="2"/>
      <c r="N1155" s="2"/>
      <c r="O1155" s="4">
        <f t="shared" si="261"/>
        <v>0</v>
      </c>
      <c r="P1155" s="13">
        <f t="shared" si="262"/>
        <v>0</v>
      </c>
      <c r="Q1155" s="13">
        <f t="shared" si="263"/>
        <v>0</v>
      </c>
      <c r="R1155" s="2">
        <v>63</v>
      </c>
      <c r="S1155" s="2">
        <v>73</v>
      </c>
      <c r="T1155" s="2">
        <v>74</v>
      </c>
      <c r="U1155" s="4">
        <f t="shared" si="252"/>
        <v>210</v>
      </c>
      <c r="V1155" s="13">
        <f t="shared" si="253"/>
        <v>21</v>
      </c>
      <c r="W1155" s="13">
        <f t="shared" si="254"/>
        <v>231</v>
      </c>
      <c r="X1155" s="2">
        <v>53</v>
      </c>
      <c r="Y1155" s="2">
        <v>62</v>
      </c>
      <c r="Z1155" s="4">
        <f t="shared" si="255"/>
        <v>115</v>
      </c>
      <c r="AA1155" s="13">
        <f t="shared" si="256"/>
        <v>11.5</v>
      </c>
      <c r="AB1155" s="13">
        <f>Z1155+AA1155</f>
        <v>126.5</v>
      </c>
      <c r="AC1155" s="2">
        <v>66</v>
      </c>
      <c r="AD1155" s="2">
        <v>53</v>
      </c>
      <c r="AE1155" s="4">
        <f t="shared" si="257"/>
        <v>119</v>
      </c>
      <c r="AF1155" s="15">
        <f>AE1155*0.1</f>
        <v>11.9</v>
      </c>
      <c r="AG1155" s="22">
        <f>AE1155+AF1155</f>
        <v>130.9</v>
      </c>
      <c r="AH1155" s="64">
        <f t="shared" ref="AH1155:AH1218" si="264">AG1155*0.2</f>
        <v>26.180000000000003</v>
      </c>
      <c r="AJ1155">
        <f t="shared" ref="AJ1155:AJ1218" si="265">IF(AG1155&gt;0,1,0)</f>
        <v>1</v>
      </c>
      <c r="AK1155">
        <f>IF(W1155&gt;0,2,IF(AB1155&gt;0,2,IF(AG1155&gt;0,2,0)))</f>
        <v>2</v>
      </c>
      <c r="AL1155">
        <v>2</v>
      </c>
      <c r="AM1155" s="64">
        <f>IF(W1155&gt;0,VLOOKUP(B1155,EnrollmentEthnicityFreeMealsSch!B:E,4,FALSE),0)/3</f>
        <v>77</v>
      </c>
    </row>
    <row r="1156" spans="1:39" ht="15" customHeight="1">
      <c r="A1156" t="str">
        <f>VLOOKUP(B1156,'PUBLIC &amp; PRIVATE'!D:I,6,FALSE)</f>
        <v>5928</v>
      </c>
      <c r="B1156" s="33" t="s">
        <v>1123</v>
      </c>
      <c r="C1156" s="2" t="str">
        <f>VLOOKUP(B1156,'PUBLIC &amp; PRIVATE'!D:H,2,FALSE)</f>
        <v>401 School</v>
      </c>
      <c r="D1156" s="2" t="str">
        <f>VLOOKUP(B1156,'PUBLIC &amp; PRIVATE'!D:H,3,FALSE)</f>
        <v>Culver</v>
      </c>
      <c r="E1156" s="2" t="str">
        <f>VLOOKUP(C1156,'PUBLIC &amp; PRIVATE'!E:I,4,FALSE)</f>
        <v>46511-1399</v>
      </c>
      <c r="F1156" s="2">
        <v>58</v>
      </c>
      <c r="G1156" s="2">
        <v>35</v>
      </c>
      <c r="H1156" s="2">
        <v>42</v>
      </c>
      <c r="I1156" s="4">
        <f t="shared" si="258"/>
        <v>135</v>
      </c>
      <c r="J1156" s="13">
        <f t="shared" si="259"/>
        <v>13.5</v>
      </c>
      <c r="K1156" s="13">
        <f t="shared" si="260"/>
        <v>148.5</v>
      </c>
      <c r="L1156" s="2">
        <v>65</v>
      </c>
      <c r="M1156" s="2">
        <v>58</v>
      </c>
      <c r="N1156" s="2">
        <v>54</v>
      </c>
      <c r="O1156" s="4">
        <f t="shared" si="261"/>
        <v>177</v>
      </c>
      <c r="P1156" s="13">
        <f t="shared" si="262"/>
        <v>17.7</v>
      </c>
      <c r="Q1156" s="13">
        <f t="shared" si="263"/>
        <v>194.7</v>
      </c>
      <c r="R1156" s="2"/>
      <c r="S1156" s="2"/>
      <c r="T1156" s="2"/>
      <c r="U1156" s="4">
        <f t="shared" si="252"/>
        <v>0</v>
      </c>
      <c r="V1156" s="13">
        <f t="shared" si="253"/>
        <v>0</v>
      </c>
      <c r="W1156" s="13">
        <f t="shared" si="254"/>
        <v>0</v>
      </c>
      <c r="X1156" s="2"/>
      <c r="Y1156" s="2"/>
      <c r="Z1156" s="4">
        <f t="shared" si="255"/>
        <v>0</v>
      </c>
      <c r="AA1156" s="13">
        <f t="shared" si="256"/>
        <v>0</v>
      </c>
      <c r="AB1156" s="13">
        <f>Z1156+AA1156</f>
        <v>0</v>
      </c>
      <c r="AC1156" s="2"/>
      <c r="AD1156" s="2"/>
      <c r="AE1156" s="4">
        <f t="shared" si="257"/>
        <v>0</v>
      </c>
      <c r="AF1156" s="15">
        <f>AE1156*0.1</f>
        <v>0</v>
      </c>
      <c r="AG1156" s="22">
        <f>AE1156+AF1156</f>
        <v>0</v>
      </c>
      <c r="AH1156" s="64">
        <f t="shared" si="264"/>
        <v>0</v>
      </c>
      <c r="AJ1156">
        <f t="shared" si="265"/>
        <v>0</v>
      </c>
      <c r="AK1156">
        <f>IF(W1156&gt;0,2,IF(AB1156&gt;0,2,IF(AG1156&gt;0,2,0)))</f>
        <v>0</v>
      </c>
      <c r="AL1156">
        <v>2</v>
      </c>
      <c r="AM1156" s="64">
        <f>IF(W1156&gt;0,VLOOKUP(B1156,EnrollmentEthnicityFreeMealsSch!B:E,4,FALSE),0)/3</f>
        <v>0</v>
      </c>
    </row>
    <row r="1157" spans="1:39" ht="15" customHeight="1">
      <c r="A1157" t="str">
        <f>VLOOKUP(B1157,'PUBLIC &amp; PRIVATE'!D:I,6,FALSE)</f>
        <v>5936</v>
      </c>
      <c r="B1157" s="33" t="s">
        <v>1124</v>
      </c>
      <c r="C1157" s="2" t="str">
        <f>VLOOKUP(B1157,'PUBLIC &amp; PRIVATE'!D:H,2,FALSE)</f>
        <v>600 Yearick Ave</v>
      </c>
      <c r="D1157" s="2" t="str">
        <f>VLOOKUP(B1157,'PUBLIC &amp; PRIVATE'!D:H,3,FALSE)</f>
        <v>Argos</v>
      </c>
      <c r="E1157" s="2" t="str">
        <f>VLOOKUP(C1157,'PUBLIC &amp; PRIVATE'!E:I,4,FALSE)</f>
        <v>46501-1053</v>
      </c>
      <c r="F1157" s="2">
        <v>49</v>
      </c>
      <c r="G1157" s="2">
        <v>35</v>
      </c>
      <c r="H1157" s="2">
        <v>32</v>
      </c>
      <c r="I1157" s="4">
        <f t="shared" si="258"/>
        <v>116</v>
      </c>
      <c r="J1157" s="13">
        <f t="shared" si="259"/>
        <v>11.600000000000001</v>
      </c>
      <c r="K1157" s="13">
        <f t="shared" si="260"/>
        <v>127.6</v>
      </c>
      <c r="L1157" s="2">
        <v>58</v>
      </c>
      <c r="M1157" s="2">
        <v>45</v>
      </c>
      <c r="N1157" s="2">
        <v>46</v>
      </c>
      <c r="O1157" s="4">
        <f t="shared" si="261"/>
        <v>149</v>
      </c>
      <c r="P1157" s="13">
        <f t="shared" si="262"/>
        <v>14.9</v>
      </c>
      <c r="Q1157" s="13">
        <f t="shared" si="263"/>
        <v>163.9</v>
      </c>
      <c r="R1157" s="2">
        <v>41</v>
      </c>
      <c r="S1157" s="2"/>
      <c r="T1157" s="2"/>
      <c r="U1157" s="4">
        <f t="shared" si="252"/>
        <v>41</v>
      </c>
      <c r="V1157" s="13">
        <f t="shared" si="253"/>
        <v>4.1000000000000005</v>
      </c>
      <c r="W1157" s="13">
        <f t="shared" si="254"/>
        <v>45.1</v>
      </c>
      <c r="X1157" s="2"/>
      <c r="Y1157" s="2"/>
      <c r="Z1157" s="4">
        <f t="shared" si="255"/>
        <v>0</v>
      </c>
      <c r="AA1157" s="13">
        <f t="shared" si="256"/>
        <v>0</v>
      </c>
      <c r="AB1157" s="13">
        <f>Z1157+AA1157</f>
        <v>0</v>
      </c>
      <c r="AC1157" s="2"/>
      <c r="AD1157" s="2"/>
      <c r="AE1157" s="4">
        <f t="shared" si="257"/>
        <v>0</v>
      </c>
      <c r="AF1157" s="15">
        <f>AE1157*0.1</f>
        <v>0</v>
      </c>
      <c r="AG1157" s="22">
        <f>AE1157+AF1157</f>
        <v>0</v>
      </c>
      <c r="AH1157" s="64">
        <f t="shared" si="264"/>
        <v>0</v>
      </c>
      <c r="AJ1157">
        <f t="shared" si="265"/>
        <v>0</v>
      </c>
      <c r="AK1157">
        <f>IF(W1157&gt;0,2,IF(AB1157&gt;0,2,IF(AG1157&gt;0,2,0)))</f>
        <v>2</v>
      </c>
      <c r="AL1157">
        <v>2</v>
      </c>
      <c r="AM1157" s="64">
        <f>IF(W1157&gt;0,VLOOKUP(B1157,EnrollmentEthnicityFreeMealsSch!B:E,4,FALSE),0)/3</f>
        <v>58.333333333333336</v>
      </c>
    </row>
    <row r="1158" spans="1:39" ht="15" customHeight="1">
      <c r="A1158" t="str">
        <f>VLOOKUP(B1158,'PUBLIC &amp; PRIVATE'!D:I,6,FALSE)</f>
        <v>5937</v>
      </c>
      <c r="B1158" s="33" t="s">
        <v>1125</v>
      </c>
      <c r="C1158" s="2" t="str">
        <f>VLOOKUP(B1158,'PUBLIC &amp; PRIVATE'!D:H,2,FALSE)</f>
        <v>500 Yearick Ave</v>
      </c>
      <c r="D1158" s="2" t="str">
        <f>VLOOKUP(B1158,'PUBLIC &amp; PRIVATE'!D:H,3,FALSE)</f>
        <v>Argos</v>
      </c>
      <c r="E1158" s="2" t="str">
        <f>VLOOKUP(C1158,'PUBLIC &amp; PRIVATE'!E:I,4,FALSE)</f>
        <v>46501-1053</v>
      </c>
      <c r="F1158" s="2"/>
      <c r="G1158" s="2"/>
      <c r="H1158" s="2"/>
      <c r="I1158" s="4">
        <f t="shared" si="258"/>
        <v>0</v>
      </c>
      <c r="J1158" s="13">
        <f t="shared" si="259"/>
        <v>0</v>
      </c>
      <c r="K1158" s="13">
        <f t="shared" si="260"/>
        <v>0</v>
      </c>
      <c r="L1158" s="2"/>
      <c r="M1158" s="2"/>
      <c r="N1158" s="2"/>
      <c r="O1158" s="4">
        <f t="shared" si="261"/>
        <v>0</v>
      </c>
      <c r="P1158" s="13">
        <f t="shared" si="262"/>
        <v>0</v>
      </c>
      <c r="Q1158" s="13">
        <f t="shared" si="263"/>
        <v>0</v>
      </c>
      <c r="R1158" s="2"/>
      <c r="S1158" s="2">
        <v>44</v>
      </c>
      <c r="T1158" s="2">
        <v>65</v>
      </c>
      <c r="U1158" s="4">
        <f t="shared" si="252"/>
        <v>109</v>
      </c>
      <c r="V1158" s="13">
        <f t="shared" si="253"/>
        <v>10.9</v>
      </c>
      <c r="W1158" s="13">
        <f t="shared" si="254"/>
        <v>119.9</v>
      </c>
      <c r="X1158" s="2">
        <v>54</v>
      </c>
      <c r="Y1158" s="2">
        <v>50</v>
      </c>
      <c r="Z1158" s="4">
        <f t="shared" si="255"/>
        <v>104</v>
      </c>
      <c r="AA1158" s="13">
        <f t="shared" si="256"/>
        <v>10.4</v>
      </c>
      <c r="AB1158" s="13">
        <f>Z1158+AA1158</f>
        <v>114.4</v>
      </c>
      <c r="AC1158" s="2">
        <v>55</v>
      </c>
      <c r="AD1158" s="2">
        <v>46</v>
      </c>
      <c r="AE1158" s="4">
        <f t="shared" si="257"/>
        <v>101</v>
      </c>
      <c r="AF1158" s="15">
        <f>AE1158*0.1</f>
        <v>10.100000000000001</v>
      </c>
      <c r="AG1158" s="22">
        <f>AE1158+AF1158</f>
        <v>111.1</v>
      </c>
      <c r="AH1158" s="64">
        <f t="shared" si="264"/>
        <v>22.22</v>
      </c>
      <c r="AJ1158">
        <f t="shared" si="265"/>
        <v>1</v>
      </c>
      <c r="AK1158">
        <f>IF(W1158&gt;0,2,IF(AB1158&gt;0,2,IF(AG1158&gt;0,2,0)))</f>
        <v>2</v>
      </c>
      <c r="AL1158">
        <v>2</v>
      </c>
      <c r="AM1158" s="64">
        <f>IF(W1158&gt;0,VLOOKUP(B1158,EnrollmentEthnicityFreeMealsSch!B:E,4,FALSE),0)/3</f>
        <v>41.666666666666664</v>
      </c>
    </row>
    <row r="1159" spans="1:39" ht="15" customHeight="1">
      <c r="A1159" t="str">
        <f>VLOOKUP(B1159,'PUBLIC &amp; PRIVATE'!D:I,6,FALSE)</f>
        <v>5941</v>
      </c>
      <c r="B1159" s="33" t="s">
        <v>1126</v>
      </c>
      <c r="C1159" s="2" t="str">
        <f>VLOOKUP(B1159,'PUBLIC &amp; PRIVATE'!D:H,2,FALSE)</f>
        <v>511 W Grant St</v>
      </c>
      <c r="D1159" s="2" t="str">
        <f>VLOOKUP(B1159,'PUBLIC &amp; PRIVATE'!D:H,3,FALSE)</f>
        <v>Bremen</v>
      </c>
      <c r="E1159" s="2" t="str">
        <f>VLOOKUP(C1159,'PUBLIC &amp; PRIVATE'!E:I,4,FALSE)</f>
        <v>46506-1698</v>
      </c>
      <c r="F1159" s="2"/>
      <c r="G1159" s="2"/>
      <c r="H1159" s="2"/>
      <c r="I1159" s="4">
        <f t="shared" si="258"/>
        <v>0</v>
      </c>
      <c r="J1159" s="13">
        <f t="shared" si="259"/>
        <v>0</v>
      </c>
      <c r="K1159" s="13">
        <f t="shared" si="260"/>
        <v>0</v>
      </c>
      <c r="L1159" s="2"/>
      <c r="M1159" s="2"/>
      <c r="N1159" s="2"/>
      <c r="O1159" s="4">
        <f t="shared" si="261"/>
        <v>0</v>
      </c>
      <c r="P1159" s="13">
        <f t="shared" si="262"/>
        <v>0</v>
      </c>
      <c r="Q1159" s="13">
        <f t="shared" si="263"/>
        <v>0</v>
      </c>
      <c r="R1159" s="2"/>
      <c r="S1159" s="2"/>
      <c r="T1159" s="2"/>
      <c r="U1159" s="4">
        <f t="shared" si="252"/>
        <v>0</v>
      </c>
      <c r="V1159" s="13">
        <f t="shared" si="253"/>
        <v>0</v>
      </c>
      <c r="W1159" s="13">
        <f t="shared" si="254"/>
        <v>0</v>
      </c>
      <c r="X1159" s="2">
        <v>127</v>
      </c>
      <c r="Y1159" s="2">
        <v>119</v>
      </c>
      <c r="Z1159" s="4">
        <f t="shared" si="255"/>
        <v>246</v>
      </c>
      <c r="AA1159" s="13">
        <f t="shared" si="256"/>
        <v>24.6</v>
      </c>
      <c r="AB1159" s="13">
        <f>Z1159+AA1159</f>
        <v>270.60000000000002</v>
      </c>
      <c r="AC1159" s="2">
        <v>139</v>
      </c>
      <c r="AD1159" s="2">
        <v>117</v>
      </c>
      <c r="AE1159" s="4">
        <f t="shared" si="257"/>
        <v>256</v>
      </c>
      <c r="AF1159" s="15">
        <f>AE1159*0.1</f>
        <v>25.6</v>
      </c>
      <c r="AG1159" s="22">
        <f>AE1159+AF1159</f>
        <v>281.60000000000002</v>
      </c>
      <c r="AH1159" s="64">
        <f t="shared" si="264"/>
        <v>56.320000000000007</v>
      </c>
      <c r="AJ1159">
        <f t="shared" si="265"/>
        <v>1</v>
      </c>
      <c r="AK1159">
        <f>IF(W1159&gt;0,2,IF(AB1159&gt;0,2,IF(AG1159&gt;0,2,0)))</f>
        <v>2</v>
      </c>
      <c r="AL1159">
        <v>2</v>
      </c>
      <c r="AM1159" s="64">
        <f>IF(W1159&gt;0,VLOOKUP(B1159,EnrollmentEthnicityFreeMealsSch!B:E,4,FALSE),0)/3</f>
        <v>0</v>
      </c>
    </row>
    <row r="1160" spans="1:39" ht="15" customHeight="1">
      <c r="A1160" t="str">
        <f>VLOOKUP(B1160,'PUBLIC &amp; PRIVATE'!D:I,6,FALSE)</f>
        <v>5943</v>
      </c>
      <c r="B1160" s="33" t="s">
        <v>1127</v>
      </c>
      <c r="C1160" s="2" t="str">
        <f>VLOOKUP(B1160,'PUBLIC &amp; PRIVATE'!D:H,2,FALSE)</f>
        <v>700 W South St</v>
      </c>
      <c r="D1160" s="2" t="str">
        <f>VLOOKUP(B1160,'PUBLIC &amp; PRIVATE'!D:H,3,FALSE)</f>
        <v>Bremen</v>
      </c>
      <c r="E1160" s="2" t="str">
        <f>VLOOKUP(C1160,'PUBLIC &amp; PRIVATE'!E:I,4,FALSE)</f>
        <v>46506-1697</v>
      </c>
      <c r="F1160" s="2">
        <v>109</v>
      </c>
      <c r="G1160" s="2">
        <v>82</v>
      </c>
      <c r="H1160" s="2">
        <v>108</v>
      </c>
      <c r="I1160" s="4">
        <f t="shared" si="258"/>
        <v>299</v>
      </c>
      <c r="J1160" s="13">
        <f t="shared" si="259"/>
        <v>29.900000000000002</v>
      </c>
      <c r="K1160" s="13">
        <f t="shared" si="260"/>
        <v>328.9</v>
      </c>
      <c r="L1160" s="2">
        <v>99</v>
      </c>
      <c r="M1160" s="2">
        <v>116</v>
      </c>
      <c r="N1160" s="2">
        <v>101</v>
      </c>
      <c r="O1160" s="4">
        <f t="shared" si="261"/>
        <v>316</v>
      </c>
      <c r="P1160" s="13">
        <f t="shared" si="262"/>
        <v>31.6</v>
      </c>
      <c r="Q1160" s="13">
        <f t="shared" si="263"/>
        <v>347.6</v>
      </c>
      <c r="R1160" s="2">
        <v>115</v>
      </c>
      <c r="S1160" s="2">
        <v>106</v>
      </c>
      <c r="T1160" s="2">
        <v>150</v>
      </c>
      <c r="U1160" s="4">
        <f t="shared" si="252"/>
        <v>371</v>
      </c>
      <c r="V1160" s="13">
        <f t="shared" si="253"/>
        <v>37.1</v>
      </c>
      <c r="W1160" s="13">
        <f t="shared" si="254"/>
        <v>408.1</v>
      </c>
      <c r="X1160" s="2"/>
      <c r="Y1160" s="2"/>
      <c r="Z1160" s="4">
        <f t="shared" si="255"/>
        <v>0</v>
      </c>
      <c r="AA1160" s="13">
        <f t="shared" si="256"/>
        <v>0</v>
      </c>
      <c r="AB1160" s="13">
        <f>Z1160+AA1160</f>
        <v>0</v>
      </c>
      <c r="AC1160" s="2"/>
      <c r="AD1160" s="2"/>
      <c r="AE1160" s="4">
        <f t="shared" si="257"/>
        <v>0</v>
      </c>
      <c r="AF1160" s="15">
        <f>AE1160*0.1</f>
        <v>0</v>
      </c>
      <c r="AG1160" s="22">
        <f>AE1160+AF1160</f>
        <v>0</v>
      </c>
      <c r="AH1160" s="64">
        <f t="shared" si="264"/>
        <v>0</v>
      </c>
      <c r="AJ1160">
        <f t="shared" si="265"/>
        <v>0</v>
      </c>
      <c r="AK1160">
        <f>IF(W1160&gt;0,2,IF(AB1160&gt;0,2,IF(AG1160&gt;0,2,0)))</f>
        <v>2</v>
      </c>
      <c r="AL1160">
        <v>2</v>
      </c>
      <c r="AM1160" s="64">
        <f>IF(W1160&gt;0,VLOOKUP(B1160,EnrollmentEthnicityFreeMealsSch!B:E,4,FALSE),0)/3</f>
        <v>155.33333333333334</v>
      </c>
    </row>
    <row r="1161" spans="1:39" ht="15" customHeight="1">
      <c r="A1161" t="str">
        <f>VLOOKUP(B1161,'PUBLIC &amp; PRIVATE'!D:I,6,FALSE)</f>
        <v>5933</v>
      </c>
      <c r="B1161" s="33" t="s">
        <v>1128</v>
      </c>
      <c r="C1161" s="2" t="str">
        <f>VLOOKUP(B1161,'PUBLIC &amp; PRIVATE'!D:H,2,FALSE)</f>
        <v>815 Discovery Ln</v>
      </c>
      <c r="D1161" s="2" t="str">
        <f>VLOOKUP(B1161,'PUBLIC &amp; PRIVATE'!D:H,3,FALSE)</f>
        <v>Plymouth</v>
      </c>
      <c r="E1161" s="2" t="str">
        <f>VLOOKUP(C1161,'PUBLIC &amp; PRIVATE'!E:I,4,FALSE)</f>
        <v>46563-1893</v>
      </c>
      <c r="F1161" s="2">
        <v>72</v>
      </c>
      <c r="G1161" s="2">
        <v>70</v>
      </c>
      <c r="H1161" s="2">
        <v>69</v>
      </c>
      <c r="I1161" s="4">
        <f t="shared" si="258"/>
        <v>211</v>
      </c>
      <c r="J1161" s="13">
        <f t="shared" si="259"/>
        <v>21.1</v>
      </c>
      <c r="K1161" s="13">
        <f t="shared" si="260"/>
        <v>232.1</v>
      </c>
      <c r="L1161" s="2">
        <v>74</v>
      </c>
      <c r="M1161" s="2">
        <v>78</v>
      </c>
      <c r="N1161" s="2">
        <v>1</v>
      </c>
      <c r="O1161" s="4">
        <f t="shared" si="261"/>
        <v>153</v>
      </c>
      <c r="P1161" s="13">
        <f t="shared" si="262"/>
        <v>15.3</v>
      </c>
      <c r="Q1161" s="13">
        <f t="shared" si="263"/>
        <v>168.3</v>
      </c>
      <c r="R1161" s="2"/>
      <c r="S1161" s="2"/>
      <c r="T1161" s="2"/>
      <c r="U1161" s="4">
        <f t="shared" si="252"/>
        <v>0</v>
      </c>
      <c r="V1161" s="13">
        <f t="shared" si="253"/>
        <v>0</v>
      </c>
      <c r="W1161" s="13">
        <f t="shared" si="254"/>
        <v>0</v>
      </c>
      <c r="X1161" s="2"/>
      <c r="Y1161" s="2"/>
      <c r="Z1161" s="4">
        <f t="shared" si="255"/>
        <v>0</v>
      </c>
      <c r="AA1161" s="13">
        <f t="shared" si="256"/>
        <v>0</v>
      </c>
      <c r="AB1161" s="13">
        <f>Z1161+AA1161</f>
        <v>0</v>
      </c>
      <c r="AC1161" s="2"/>
      <c r="AD1161" s="2"/>
      <c r="AE1161" s="4">
        <f t="shared" si="257"/>
        <v>0</v>
      </c>
      <c r="AF1161" s="15">
        <f>AE1161*0.1</f>
        <v>0</v>
      </c>
      <c r="AG1161" s="22">
        <f>AE1161+AF1161</f>
        <v>0</v>
      </c>
      <c r="AH1161" s="64">
        <f t="shared" si="264"/>
        <v>0</v>
      </c>
      <c r="AJ1161">
        <f t="shared" si="265"/>
        <v>0</v>
      </c>
      <c r="AK1161">
        <f>IF(W1161&gt;0,2,IF(AB1161&gt;0,2,IF(AG1161&gt;0,2,0)))</f>
        <v>0</v>
      </c>
      <c r="AL1161">
        <v>2</v>
      </c>
      <c r="AM1161" s="64">
        <f>IF(W1161&gt;0,VLOOKUP(B1161,EnrollmentEthnicityFreeMealsSch!B:E,4,FALSE),0)/3</f>
        <v>0</v>
      </c>
    </row>
    <row r="1162" spans="1:39" ht="15" customHeight="1">
      <c r="A1162" t="str">
        <f>VLOOKUP(B1162,'PUBLIC &amp; PRIVATE'!D:I,6,FALSE)</f>
        <v>5945</v>
      </c>
      <c r="B1162" s="33" t="s">
        <v>1129</v>
      </c>
      <c r="C1162" s="2" t="str">
        <f>VLOOKUP(B1162,'PUBLIC &amp; PRIVATE'!D:H,2,FALSE)</f>
        <v>1 Big Red Dr</v>
      </c>
      <c r="D1162" s="2" t="str">
        <f>VLOOKUP(B1162,'PUBLIC &amp; PRIVATE'!D:H,3,FALSE)</f>
        <v>Plymouth</v>
      </c>
      <c r="E1162" s="2" t="str">
        <f>VLOOKUP(C1162,'PUBLIC &amp; PRIVATE'!E:I,4,FALSE)</f>
        <v>46563-1854</v>
      </c>
      <c r="F1162" s="2"/>
      <c r="G1162" s="2"/>
      <c r="H1162" s="2"/>
      <c r="I1162" s="4">
        <f t="shared" si="258"/>
        <v>0</v>
      </c>
      <c r="J1162" s="13">
        <f t="shared" si="259"/>
        <v>0</v>
      </c>
      <c r="K1162" s="13">
        <f t="shared" si="260"/>
        <v>0</v>
      </c>
      <c r="L1162" s="2"/>
      <c r="M1162" s="2"/>
      <c r="N1162" s="2"/>
      <c r="O1162" s="4">
        <f t="shared" si="261"/>
        <v>0</v>
      </c>
      <c r="P1162" s="13">
        <f t="shared" si="262"/>
        <v>0</v>
      </c>
      <c r="Q1162" s="13">
        <f t="shared" si="263"/>
        <v>0</v>
      </c>
      <c r="R1162" s="2"/>
      <c r="S1162" s="2"/>
      <c r="T1162" s="2"/>
      <c r="U1162" s="4">
        <f t="shared" si="252"/>
        <v>0</v>
      </c>
      <c r="V1162" s="13">
        <f t="shared" si="253"/>
        <v>0</v>
      </c>
      <c r="W1162" s="13">
        <f t="shared" si="254"/>
        <v>0</v>
      </c>
      <c r="X1162" s="2">
        <v>266</v>
      </c>
      <c r="Y1162" s="2">
        <v>272</v>
      </c>
      <c r="Z1162" s="4">
        <f t="shared" si="255"/>
        <v>538</v>
      </c>
      <c r="AA1162" s="13">
        <f t="shared" si="256"/>
        <v>53.800000000000004</v>
      </c>
      <c r="AB1162" s="13">
        <f>Z1162+AA1162</f>
        <v>591.79999999999995</v>
      </c>
      <c r="AC1162" s="2">
        <v>290</v>
      </c>
      <c r="AD1162" s="2">
        <v>255</v>
      </c>
      <c r="AE1162" s="4">
        <f t="shared" si="257"/>
        <v>545</v>
      </c>
      <c r="AF1162" s="15">
        <f>AE1162*0.1</f>
        <v>54.5</v>
      </c>
      <c r="AG1162" s="22">
        <f>AE1162+AF1162</f>
        <v>599.5</v>
      </c>
      <c r="AH1162" s="64">
        <f t="shared" si="264"/>
        <v>119.9</v>
      </c>
      <c r="AJ1162">
        <f t="shared" si="265"/>
        <v>1</v>
      </c>
      <c r="AK1162">
        <f>IF(W1162&gt;0,2,IF(AB1162&gt;0,2,IF(AG1162&gt;0,2,0)))</f>
        <v>2</v>
      </c>
      <c r="AL1162">
        <v>2</v>
      </c>
      <c r="AM1162" s="64">
        <f>IF(W1162&gt;0,VLOOKUP(B1162,EnrollmentEthnicityFreeMealsSch!B:E,4,FALSE),0)/3</f>
        <v>0</v>
      </c>
    </row>
    <row r="1163" spans="1:39" ht="15" customHeight="1">
      <c r="A1163" t="str">
        <f>VLOOKUP(B1163,'PUBLIC &amp; PRIVATE'!D:I,6,FALSE)</f>
        <v>5949</v>
      </c>
      <c r="B1163" s="33" t="s">
        <v>1130</v>
      </c>
      <c r="C1163" s="2" t="str">
        <f>VLOOKUP(B1163,'PUBLIC &amp; PRIVATE'!D:H,2,FALSE)</f>
        <v>220 N Liberty St</v>
      </c>
      <c r="D1163" s="2" t="str">
        <f>VLOOKUP(B1163,'PUBLIC &amp; PRIVATE'!D:H,3,FALSE)</f>
        <v>Plymouth</v>
      </c>
      <c r="E1163" s="2" t="str">
        <f>VLOOKUP(C1163,'PUBLIC &amp; PRIVATE'!E:I,4,FALSE)</f>
        <v>46563-1931</v>
      </c>
      <c r="F1163" s="2"/>
      <c r="G1163" s="2"/>
      <c r="H1163" s="2"/>
      <c r="I1163" s="4">
        <f t="shared" si="258"/>
        <v>0</v>
      </c>
      <c r="J1163" s="13">
        <f t="shared" si="259"/>
        <v>0</v>
      </c>
      <c r="K1163" s="13">
        <f t="shared" si="260"/>
        <v>0</v>
      </c>
      <c r="L1163" s="2"/>
      <c r="M1163" s="2"/>
      <c r="N1163" s="2"/>
      <c r="O1163" s="4">
        <f t="shared" si="261"/>
        <v>0</v>
      </c>
      <c r="P1163" s="13">
        <f t="shared" si="262"/>
        <v>0</v>
      </c>
      <c r="Q1163" s="13">
        <f t="shared" si="263"/>
        <v>0</v>
      </c>
      <c r="R1163" s="2">
        <v>3</v>
      </c>
      <c r="S1163" s="2">
        <v>260</v>
      </c>
      <c r="T1163" s="2">
        <v>279</v>
      </c>
      <c r="U1163" s="4">
        <f t="shared" si="252"/>
        <v>542</v>
      </c>
      <c r="V1163" s="13">
        <f t="shared" si="253"/>
        <v>54.2</v>
      </c>
      <c r="W1163" s="13">
        <f t="shared" si="254"/>
        <v>596.20000000000005</v>
      </c>
      <c r="X1163" s="2"/>
      <c r="Y1163" s="2"/>
      <c r="Z1163" s="4">
        <f t="shared" si="255"/>
        <v>0</v>
      </c>
      <c r="AA1163" s="13">
        <f t="shared" si="256"/>
        <v>0</v>
      </c>
      <c r="AB1163" s="13">
        <f>Z1163+AA1163</f>
        <v>0</v>
      </c>
      <c r="AC1163" s="2"/>
      <c r="AD1163" s="2"/>
      <c r="AE1163" s="4">
        <f t="shared" si="257"/>
        <v>0</v>
      </c>
      <c r="AF1163" s="15">
        <f>AE1163*0.1</f>
        <v>0</v>
      </c>
      <c r="AG1163" s="22">
        <f>AE1163+AF1163</f>
        <v>0</v>
      </c>
      <c r="AH1163" s="64">
        <f t="shared" si="264"/>
        <v>0</v>
      </c>
      <c r="AJ1163">
        <f t="shared" si="265"/>
        <v>0</v>
      </c>
      <c r="AK1163">
        <f>IF(W1163&gt;0,2,IF(AB1163&gt;0,2,IF(AG1163&gt;0,2,0)))</f>
        <v>2</v>
      </c>
      <c r="AL1163">
        <v>2</v>
      </c>
      <c r="AM1163" s="64">
        <f>IF(W1163&gt;0,VLOOKUP(B1163,EnrollmentEthnicityFreeMealsSch!B:E,4,FALSE),0)/3</f>
        <v>105</v>
      </c>
    </row>
    <row r="1164" spans="1:39" ht="15" customHeight="1">
      <c r="A1164" t="str">
        <f>VLOOKUP(B1164,'PUBLIC &amp; PRIVATE'!D:I,6,FALSE)</f>
        <v>5956</v>
      </c>
      <c r="B1164" s="33" t="s">
        <v>1131</v>
      </c>
      <c r="C1164" s="2" t="str">
        <f>VLOOKUP(B1164,'PUBLIC &amp; PRIVATE'!D:H,2,FALSE)</f>
        <v>905 E Baker</v>
      </c>
      <c r="D1164" s="2" t="str">
        <f>VLOOKUP(B1164,'PUBLIC &amp; PRIVATE'!D:H,3,FALSE)</f>
        <v>Plymouth</v>
      </c>
      <c r="E1164" s="2" t="str">
        <f>VLOOKUP(C1164,'PUBLIC &amp; PRIVATE'!E:I,4,FALSE)</f>
        <v>46563-0000</v>
      </c>
      <c r="F1164" s="2"/>
      <c r="G1164" s="2"/>
      <c r="H1164" s="2"/>
      <c r="I1164" s="4">
        <f t="shared" si="258"/>
        <v>0</v>
      </c>
      <c r="J1164" s="13">
        <f t="shared" si="259"/>
        <v>0</v>
      </c>
      <c r="K1164" s="13">
        <f t="shared" si="260"/>
        <v>0</v>
      </c>
      <c r="L1164" s="2"/>
      <c r="M1164" s="2"/>
      <c r="N1164" s="2">
        <v>270</v>
      </c>
      <c r="O1164" s="4">
        <f t="shared" si="261"/>
        <v>270</v>
      </c>
      <c r="P1164" s="13">
        <f t="shared" si="262"/>
        <v>27</v>
      </c>
      <c r="Q1164" s="13">
        <f t="shared" si="263"/>
        <v>297</v>
      </c>
      <c r="R1164" s="2">
        <v>295</v>
      </c>
      <c r="S1164" s="2"/>
      <c r="T1164" s="2"/>
      <c r="U1164" s="4">
        <f t="shared" si="252"/>
        <v>295</v>
      </c>
      <c r="V1164" s="13">
        <f t="shared" si="253"/>
        <v>29.5</v>
      </c>
      <c r="W1164" s="13">
        <f t="shared" si="254"/>
        <v>324.5</v>
      </c>
      <c r="X1164" s="2"/>
      <c r="Y1164" s="2"/>
      <c r="Z1164" s="4">
        <f t="shared" si="255"/>
        <v>0</v>
      </c>
      <c r="AA1164" s="13">
        <f t="shared" si="256"/>
        <v>0</v>
      </c>
      <c r="AB1164" s="13">
        <f>Z1164+AA1164</f>
        <v>0</v>
      </c>
      <c r="AC1164" s="2"/>
      <c r="AD1164" s="2"/>
      <c r="AE1164" s="4">
        <f t="shared" si="257"/>
        <v>0</v>
      </c>
      <c r="AF1164" s="15">
        <f>AE1164*0.1</f>
        <v>0</v>
      </c>
      <c r="AG1164" s="22">
        <f>AE1164+AF1164</f>
        <v>0</v>
      </c>
      <c r="AH1164" s="64">
        <f t="shared" si="264"/>
        <v>0</v>
      </c>
      <c r="AJ1164">
        <f t="shared" si="265"/>
        <v>0</v>
      </c>
      <c r="AK1164">
        <f>IF(W1164&gt;0,2,IF(AB1164&gt;0,2,IF(AG1164&gt;0,2,0)))</f>
        <v>2</v>
      </c>
      <c r="AL1164">
        <v>2</v>
      </c>
      <c r="AM1164" s="64">
        <f>IF(W1164&gt;0,VLOOKUP(B1164,EnrollmentEthnicityFreeMealsSch!B:E,4,FALSE),0)/3</f>
        <v>106.66666666666667</v>
      </c>
    </row>
    <row r="1165" spans="1:39" ht="15" customHeight="1">
      <c r="A1165" t="str">
        <f>VLOOKUP(B1165,'PUBLIC &amp; PRIVATE'!D:I,6,FALSE)</f>
        <v>1656</v>
      </c>
      <c r="B1165" s="33" t="s">
        <v>334</v>
      </c>
      <c r="C1165" s="2" t="str">
        <f>VLOOKUP(B1165,'PUBLIC &amp; PRIVATE'!D:H,2,FALSE)</f>
        <v>18565 CR 20</v>
      </c>
      <c r="D1165" s="2" t="str">
        <f>VLOOKUP(B1165,'PUBLIC &amp; PRIVATE'!D:H,3,FALSE)</f>
        <v>Goshen</v>
      </c>
      <c r="E1165" s="2" t="str">
        <f>VLOOKUP(C1165,'PUBLIC &amp; PRIVATE'!E:I,4,FALSE)</f>
        <v>46528-5997</v>
      </c>
      <c r="F1165" s="2">
        <v>47</v>
      </c>
      <c r="G1165" s="2">
        <v>45</v>
      </c>
      <c r="H1165" s="2">
        <v>47</v>
      </c>
      <c r="I1165" s="4">
        <f t="shared" si="258"/>
        <v>139</v>
      </c>
      <c r="J1165" s="13">
        <f t="shared" si="259"/>
        <v>13.9</v>
      </c>
      <c r="K1165" s="13">
        <f t="shared" si="260"/>
        <v>152.9</v>
      </c>
      <c r="L1165" s="2">
        <v>46</v>
      </c>
      <c r="M1165" s="2">
        <v>52</v>
      </c>
      <c r="N1165" s="2"/>
      <c r="O1165" s="4">
        <f t="shared" si="261"/>
        <v>98</v>
      </c>
      <c r="P1165" s="13">
        <f t="shared" si="262"/>
        <v>9.8000000000000007</v>
      </c>
      <c r="Q1165" s="13">
        <f t="shared" si="263"/>
        <v>107.8</v>
      </c>
      <c r="R1165" s="2"/>
      <c r="S1165" s="2"/>
      <c r="T1165" s="2"/>
      <c r="U1165" s="4">
        <f t="shared" si="252"/>
        <v>0</v>
      </c>
      <c r="V1165" s="13">
        <f t="shared" si="253"/>
        <v>0</v>
      </c>
      <c r="W1165" s="13">
        <f t="shared" si="254"/>
        <v>0</v>
      </c>
      <c r="X1165" s="2"/>
      <c r="Y1165" s="2"/>
      <c r="Z1165" s="4">
        <f t="shared" si="255"/>
        <v>0</v>
      </c>
      <c r="AA1165" s="13">
        <f t="shared" si="256"/>
        <v>0</v>
      </c>
      <c r="AB1165" s="13">
        <f>Z1165+AA1165</f>
        <v>0</v>
      </c>
      <c r="AC1165" s="2"/>
      <c r="AD1165" s="2"/>
      <c r="AE1165" s="4">
        <f t="shared" si="257"/>
        <v>0</v>
      </c>
      <c r="AF1165" s="15">
        <f>AE1165*0.1</f>
        <v>0</v>
      </c>
      <c r="AG1165" s="22">
        <f>AE1165+AF1165</f>
        <v>0</v>
      </c>
      <c r="AH1165" s="64">
        <f t="shared" si="264"/>
        <v>0</v>
      </c>
      <c r="AJ1165">
        <f t="shared" si="265"/>
        <v>0</v>
      </c>
      <c r="AK1165">
        <f>IF(W1165&gt;0,2,IF(AB1165&gt;0,2,IF(AG1165&gt;0,2,0)))</f>
        <v>0</v>
      </c>
      <c r="AL1165">
        <v>2</v>
      </c>
      <c r="AM1165" s="64">
        <f>IF(W1165&gt;0,VLOOKUP(B1165,EnrollmentEthnicityFreeMealsSch!B:E,4,FALSE),0)/3</f>
        <v>0</v>
      </c>
    </row>
    <row r="1166" spans="1:39" ht="15" customHeight="1">
      <c r="A1166" t="str">
        <f>VLOOKUP(B1166,'PUBLIC &amp; PRIVATE'!D:I,6,FALSE)</f>
        <v>5965</v>
      </c>
      <c r="B1166" s="33" t="s">
        <v>1132</v>
      </c>
      <c r="C1166" s="2" t="str">
        <f>VLOOKUP(B1166,'PUBLIC &amp; PRIVATE'!D:H,2,FALSE)</f>
        <v>1500 Lake Ave</v>
      </c>
      <c r="D1166" s="2" t="str">
        <f>VLOOKUP(B1166,'PUBLIC &amp; PRIVATE'!D:H,3,FALSE)</f>
        <v>Plymouth</v>
      </c>
      <c r="E1166" s="2" t="str">
        <f>VLOOKUP(C1166,'PUBLIC &amp; PRIVATE'!E:I,4,FALSE)</f>
        <v>46563-2427</v>
      </c>
      <c r="F1166" s="2">
        <v>68</v>
      </c>
      <c r="G1166" s="2">
        <v>65</v>
      </c>
      <c r="H1166" s="2">
        <v>50</v>
      </c>
      <c r="I1166" s="4">
        <f t="shared" si="258"/>
        <v>183</v>
      </c>
      <c r="J1166" s="13">
        <f t="shared" si="259"/>
        <v>18.3</v>
      </c>
      <c r="K1166" s="13">
        <f t="shared" si="260"/>
        <v>201.3</v>
      </c>
      <c r="L1166" s="2">
        <v>70</v>
      </c>
      <c r="M1166" s="2">
        <v>91</v>
      </c>
      <c r="N1166" s="2"/>
      <c r="O1166" s="4">
        <f t="shared" si="261"/>
        <v>161</v>
      </c>
      <c r="P1166" s="13">
        <f t="shared" si="262"/>
        <v>16.100000000000001</v>
      </c>
      <c r="Q1166" s="13">
        <f t="shared" si="263"/>
        <v>177.1</v>
      </c>
      <c r="R1166" s="2"/>
      <c r="S1166" s="2"/>
      <c r="T1166" s="2"/>
      <c r="U1166" s="4">
        <f t="shared" si="252"/>
        <v>0</v>
      </c>
      <c r="V1166" s="13">
        <f t="shared" si="253"/>
        <v>0</v>
      </c>
      <c r="W1166" s="13">
        <f t="shared" si="254"/>
        <v>0</v>
      </c>
      <c r="X1166" s="2"/>
      <c r="Y1166" s="2"/>
      <c r="Z1166" s="4">
        <f t="shared" si="255"/>
        <v>0</v>
      </c>
      <c r="AA1166" s="13">
        <f t="shared" si="256"/>
        <v>0</v>
      </c>
      <c r="AB1166" s="13">
        <f>Z1166+AA1166</f>
        <v>0</v>
      </c>
      <c r="AC1166" s="2"/>
      <c r="AD1166" s="2"/>
      <c r="AE1166" s="4">
        <f t="shared" si="257"/>
        <v>0</v>
      </c>
      <c r="AF1166" s="15">
        <f>AE1166*0.1</f>
        <v>0</v>
      </c>
      <c r="AG1166" s="22">
        <f>AE1166+AF1166</f>
        <v>0</v>
      </c>
      <c r="AH1166" s="64">
        <f t="shared" si="264"/>
        <v>0</v>
      </c>
      <c r="AJ1166">
        <f t="shared" si="265"/>
        <v>0</v>
      </c>
      <c r="AK1166">
        <f>IF(W1166&gt;0,2,IF(AB1166&gt;0,2,IF(AG1166&gt;0,2,0)))</f>
        <v>0</v>
      </c>
      <c r="AL1166">
        <v>2</v>
      </c>
      <c r="AM1166" s="64">
        <f>IF(W1166&gt;0,VLOOKUP(B1166,EnrollmentEthnicityFreeMealsSch!B:E,4,FALSE),0)/3</f>
        <v>0</v>
      </c>
    </row>
    <row r="1167" spans="1:39" ht="15" customHeight="1">
      <c r="A1167" t="str">
        <f>VLOOKUP(B1167,'PUBLIC &amp; PRIVATE'!D:I,6,FALSE)</f>
        <v>5969</v>
      </c>
      <c r="B1167" s="33" t="s">
        <v>1133</v>
      </c>
      <c r="C1167" s="2" t="str">
        <f>VLOOKUP(B1167,'PUBLIC &amp; PRIVATE'!D:H,2,FALSE)</f>
        <v>1101 S Michigan St</v>
      </c>
      <c r="D1167" s="2" t="str">
        <f>VLOOKUP(B1167,'PUBLIC &amp; PRIVATE'!D:H,3,FALSE)</f>
        <v>Plymouth</v>
      </c>
      <c r="E1167" s="2" t="str">
        <f>VLOOKUP(C1167,'PUBLIC &amp; PRIVATE'!E:I,4,FALSE)</f>
        <v>46563-3111</v>
      </c>
      <c r="F1167" s="2">
        <v>68</v>
      </c>
      <c r="G1167" s="2">
        <v>68</v>
      </c>
      <c r="H1167" s="2">
        <v>71</v>
      </c>
      <c r="I1167" s="4">
        <f t="shared" si="258"/>
        <v>207</v>
      </c>
      <c r="J1167" s="13">
        <f t="shared" si="259"/>
        <v>20.700000000000003</v>
      </c>
      <c r="K1167" s="13">
        <f t="shared" si="260"/>
        <v>227.7</v>
      </c>
      <c r="L1167" s="2">
        <v>69</v>
      </c>
      <c r="M1167" s="2">
        <v>71</v>
      </c>
      <c r="N1167" s="2"/>
      <c r="O1167" s="4">
        <f t="shared" si="261"/>
        <v>140</v>
      </c>
      <c r="P1167" s="13">
        <f t="shared" si="262"/>
        <v>14</v>
      </c>
      <c r="Q1167" s="13">
        <f t="shared" si="263"/>
        <v>154</v>
      </c>
      <c r="R1167" s="2"/>
      <c r="S1167" s="2"/>
      <c r="T1167" s="2"/>
      <c r="U1167" s="4">
        <f t="shared" si="252"/>
        <v>0</v>
      </c>
      <c r="V1167" s="13">
        <f t="shared" si="253"/>
        <v>0</v>
      </c>
      <c r="W1167" s="13">
        <f t="shared" si="254"/>
        <v>0</v>
      </c>
      <c r="X1167" s="2"/>
      <c r="Y1167" s="2"/>
      <c r="Z1167" s="4">
        <f t="shared" si="255"/>
        <v>0</v>
      </c>
      <c r="AA1167" s="13">
        <f t="shared" si="256"/>
        <v>0</v>
      </c>
      <c r="AB1167" s="13">
        <f>Z1167+AA1167</f>
        <v>0</v>
      </c>
      <c r="AC1167" s="2"/>
      <c r="AD1167" s="2"/>
      <c r="AE1167" s="4">
        <f t="shared" si="257"/>
        <v>0</v>
      </c>
      <c r="AF1167" s="15">
        <f>AE1167*0.1</f>
        <v>0</v>
      </c>
      <c r="AG1167" s="22">
        <f>AE1167+AF1167</f>
        <v>0</v>
      </c>
      <c r="AH1167" s="64">
        <f t="shared" si="264"/>
        <v>0</v>
      </c>
      <c r="AJ1167">
        <f t="shared" si="265"/>
        <v>0</v>
      </c>
      <c r="AK1167">
        <f>IF(W1167&gt;0,2,IF(AB1167&gt;0,2,IF(AG1167&gt;0,2,0)))</f>
        <v>0</v>
      </c>
      <c r="AL1167">
        <v>2</v>
      </c>
      <c r="AM1167" s="64">
        <f>IF(W1167&gt;0,VLOOKUP(B1167,EnrollmentEthnicityFreeMealsSch!B:E,4,FALSE),0)/3</f>
        <v>0</v>
      </c>
    </row>
    <row r="1168" spans="1:39" ht="15" customHeight="1">
      <c r="A1168" t="str">
        <f>VLOOKUP(B1168,'PUBLIC &amp; PRIVATE'!D:I,6,FALSE)</f>
        <v>5922</v>
      </c>
      <c r="B1168" s="33" t="s">
        <v>1134</v>
      </c>
      <c r="C1168" s="2" t="str">
        <f>VLOOKUP(B1168,'PUBLIC &amp; PRIVATE'!D:H,2,FALSE)</f>
        <v>200 Triton Dr</v>
      </c>
      <c r="D1168" s="2" t="str">
        <f>VLOOKUP(B1168,'PUBLIC &amp; PRIVATE'!D:H,3,FALSE)</f>
        <v>Bourbon</v>
      </c>
      <c r="E1168" s="2" t="str">
        <f>VLOOKUP(C1168,'PUBLIC &amp; PRIVATE'!E:I,4,FALSE)</f>
        <v>46504-1811</v>
      </c>
      <c r="F1168" s="2">
        <v>60</v>
      </c>
      <c r="G1168" s="2">
        <v>76</v>
      </c>
      <c r="H1168" s="2">
        <v>65</v>
      </c>
      <c r="I1168" s="4">
        <f t="shared" si="258"/>
        <v>201</v>
      </c>
      <c r="J1168" s="13">
        <f t="shared" si="259"/>
        <v>20.100000000000001</v>
      </c>
      <c r="K1168" s="13">
        <f t="shared" si="260"/>
        <v>221.1</v>
      </c>
      <c r="L1168" s="2">
        <v>65</v>
      </c>
      <c r="M1168" s="2">
        <v>72</v>
      </c>
      <c r="N1168" s="2">
        <v>77</v>
      </c>
      <c r="O1168" s="4">
        <f t="shared" si="261"/>
        <v>214</v>
      </c>
      <c r="P1168" s="13">
        <f t="shared" si="262"/>
        <v>21.400000000000002</v>
      </c>
      <c r="Q1168" s="13">
        <f t="shared" si="263"/>
        <v>235.4</v>
      </c>
      <c r="R1168" s="2">
        <v>73</v>
      </c>
      <c r="S1168" s="2"/>
      <c r="T1168" s="2"/>
      <c r="U1168" s="4">
        <f t="shared" si="252"/>
        <v>73</v>
      </c>
      <c r="V1168" s="13">
        <f t="shared" si="253"/>
        <v>7.3000000000000007</v>
      </c>
      <c r="W1168" s="13">
        <f t="shared" si="254"/>
        <v>80.3</v>
      </c>
      <c r="X1168" s="2"/>
      <c r="Y1168" s="2"/>
      <c r="Z1168" s="4">
        <f t="shared" si="255"/>
        <v>0</v>
      </c>
      <c r="AA1168" s="13">
        <f t="shared" si="256"/>
        <v>0</v>
      </c>
      <c r="AB1168" s="13">
        <f>Z1168+AA1168</f>
        <v>0</v>
      </c>
      <c r="AC1168" s="2"/>
      <c r="AD1168" s="2"/>
      <c r="AE1168" s="4">
        <f t="shared" si="257"/>
        <v>0</v>
      </c>
      <c r="AF1168" s="15">
        <f>AE1168*0.1</f>
        <v>0</v>
      </c>
      <c r="AG1168" s="22">
        <f>AE1168+AF1168</f>
        <v>0</v>
      </c>
      <c r="AH1168" s="64">
        <f t="shared" si="264"/>
        <v>0</v>
      </c>
      <c r="AJ1168">
        <f t="shared" si="265"/>
        <v>0</v>
      </c>
      <c r="AK1168">
        <f>IF(W1168&gt;0,2,IF(AB1168&gt;0,2,IF(AG1168&gt;0,2,0)))</f>
        <v>2</v>
      </c>
      <c r="AL1168">
        <v>2</v>
      </c>
      <c r="AM1168" s="64">
        <f>IF(W1168&gt;0,VLOOKUP(B1168,EnrollmentEthnicityFreeMealsSch!B:E,4,FALSE),0)/3</f>
        <v>72.333333333333329</v>
      </c>
    </row>
    <row r="1169" spans="1:39" ht="15" customHeight="1">
      <c r="A1169" t="str">
        <f>VLOOKUP(B1169,'PUBLIC &amp; PRIVATE'!D:I,6,FALSE)</f>
        <v>5923</v>
      </c>
      <c r="B1169" s="33" t="s">
        <v>1135</v>
      </c>
      <c r="C1169" s="2" t="str">
        <f>VLOOKUP(B1169,'PUBLIC &amp; PRIVATE'!D:H,2,FALSE)</f>
        <v>300 Triton Dr</v>
      </c>
      <c r="D1169" s="2" t="str">
        <f>VLOOKUP(B1169,'PUBLIC &amp; PRIVATE'!D:H,3,FALSE)</f>
        <v>Bourbon</v>
      </c>
      <c r="E1169" s="2" t="str">
        <f>VLOOKUP(C1169,'PUBLIC &amp; PRIVATE'!E:I,4,FALSE)</f>
        <v>46504-1812</v>
      </c>
      <c r="F1169" s="2"/>
      <c r="G1169" s="2"/>
      <c r="H1169" s="2"/>
      <c r="I1169" s="4">
        <f t="shared" si="258"/>
        <v>0</v>
      </c>
      <c r="J1169" s="13">
        <f t="shared" si="259"/>
        <v>0</v>
      </c>
      <c r="K1169" s="13">
        <f t="shared" si="260"/>
        <v>0</v>
      </c>
      <c r="L1169" s="2"/>
      <c r="M1169" s="2"/>
      <c r="N1169" s="2"/>
      <c r="O1169" s="4">
        <f t="shared" si="261"/>
        <v>0</v>
      </c>
      <c r="P1169" s="13">
        <f t="shared" si="262"/>
        <v>0</v>
      </c>
      <c r="Q1169" s="13">
        <f t="shared" si="263"/>
        <v>0</v>
      </c>
      <c r="R1169" s="2"/>
      <c r="S1169" s="2">
        <v>67</v>
      </c>
      <c r="T1169" s="2">
        <v>71</v>
      </c>
      <c r="U1169" s="4">
        <f t="shared" si="252"/>
        <v>138</v>
      </c>
      <c r="V1169" s="13">
        <f t="shared" si="253"/>
        <v>13.8</v>
      </c>
      <c r="W1169" s="13">
        <f t="shared" si="254"/>
        <v>151.80000000000001</v>
      </c>
      <c r="X1169" s="2">
        <v>70</v>
      </c>
      <c r="Y1169" s="2">
        <v>53</v>
      </c>
      <c r="Z1169" s="4">
        <f t="shared" si="255"/>
        <v>123</v>
      </c>
      <c r="AA1169" s="13">
        <f t="shared" si="256"/>
        <v>12.3</v>
      </c>
      <c r="AB1169" s="13">
        <f>Z1169+AA1169</f>
        <v>135.30000000000001</v>
      </c>
      <c r="AC1169" s="2">
        <v>80</v>
      </c>
      <c r="AD1169" s="2">
        <v>65</v>
      </c>
      <c r="AE1169" s="4">
        <f t="shared" si="257"/>
        <v>145</v>
      </c>
      <c r="AF1169" s="15">
        <f>AE1169*0.1</f>
        <v>14.5</v>
      </c>
      <c r="AG1169" s="22">
        <f>AE1169+AF1169</f>
        <v>159.5</v>
      </c>
      <c r="AH1169" s="64">
        <f t="shared" si="264"/>
        <v>31.900000000000002</v>
      </c>
      <c r="AJ1169">
        <f t="shared" si="265"/>
        <v>1</v>
      </c>
      <c r="AK1169">
        <f>IF(W1169&gt;0,2,IF(AB1169&gt;0,2,IF(AG1169&gt;0,2,0)))</f>
        <v>2</v>
      </c>
      <c r="AL1169">
        <v>2</v>
      </c>
      <c r="AM1169" s="64">
        <f>IF(W1169&gt;0,VLOOKUP(B1169,EnrollmentEthnicityFreeMealsSch!B:E,4,FALSE),0)/3</f>
        <v>54.666666666666664</v>
      </c>
    </row>
    <row r="1170" spans="1:39" ht="15" customHeight="1">
      <c r="A1170" t="str">
        <f>VLOOKUP(B1170,'PUBLIC &amp; PRIVATE'!D:I,6,FALSE)</f>
        <v>5985</v>
      </c>
      <c r="B1170" s="33" t="s">
        <v>1136</v>
      </c>
      <c r="C1170" s="2" t="str">
        <f>VLOOKUP(B1170,'PUBLIC &amp; PRIVATE'!D:H,2,FALSE)</f>
        <v>7900 US Hwy 50</v>
      </c>
      <c r="D1170" s="2" t="str">
        <f>VLOOKUP(B1170,'PUBLIC &amp; PRIVATE'!D:H,3,FALSE)</f>
        <v>Shoals</v>
      </c>
      <c r="E1170" s="2" t="str">
        <f>VLOOKUP(C1170,'PUBLIC &amp; PRIVATE'!E:I,4,FALSE)</f>
        <v>47581-9663</v>
      </c>
      <c r="F1170" s="2"/>
      <c r="G1170" s="2"/>
      <c r="H1170" s="2"/>
      <c r="I1170" s="4">
        <f t="shared" si="258"/>
        <v>0</v>
      </c>
      <c r="J1170" s="13">
        <f t="shared" si="259"/>
        <v>0</v>
      </c>
      <c r="K1170" s="13">
        <f t="shared" si="260"/>
        <v>0</v>
      </c>
      <c r="L1170" s="2"/>
      <c r="M1170" s="2"/>
      <c r="N1170" s="2"/>
      <c r="O1170" s="4">
        <f t="shared" si="261"/>
        <v>0</v>
      </c>
      <c r="P1170" s="13">
        <f t="shared" si="262"/>
        <v>0</v>
      </c>
      <c r="Q1170" s="13">
        <f t="shared" si="263"/>
        <v>0</v>
      </c>
      <c r="R1170" s="2"/>
      <c r="S1170" s="2"/>
      <c r="T1170" s="2"/>
      <c r="U1170" s="4">
        <f t="shared" si="252"/>
        <v>0</v>
      </c>
      <c r="V1170" s="13">
        <f t="shared" si="253"/>
        <v>0</v>
      </c>
      <c r="W1170" s="13">
        <f t="shared" si="254"/>
        <v>0</v>
      </c>
      <c r="X1170" s="2">
        <v>48</v>
      </c>
      <c r="Y1170" s="2">
        <v>48</v>
      </c>
      <c r="Z1170" s="4">
        <f t="shared" si="255"/>
        <v>96</v>
      </c>
      <c r="AA1170" s="13">
        <f t="shared" si="256"/>
        <v>9.6000000000000014</v>
      </c>
      <c r="AB1170" s="13">
        <f>Z1170+AA1170</f>
        <v>105.6</v>
      </c>
      <c r="AC1170" s="2">
        <v>44</v>
      </c>
      <c r="AD1170" s="2">
        <v>39</v>
      </c>
      <c r="AE1170" s="4">
        <f t="shared" si="257"/>
        <v>83</v>
      </c>
      <c r="AF1170" s="15">
        <f>AE1170*0.1</f>
        <v>8.3000000000000007</v>
      </c>
      <c r="AG1170" s="22">
        <f>AE1170+AF1170</f>
        <v>91.3</v>
      </c>
      <c r="AH1170" s="64">
        <f t="shared" si="264"/>
        <v>18.260000000000002</v>
      </c>
      <c r="AJ1170">
        <f t="shared" si="265"/>
        <v>1</v>
      </c>
      <c r="AK1170">
        <f>IF(W1170&gt;0,2,IF(AB1170&gt;0,2,IF(AG1170&gt;0,2,0)))</f>
        <v>2</v>
      </c>
      <c r="AL1170">
        <v>2</v>
      </c>
      <c r="AM1170" s="64">
        <f>IF(W1170&gt;0,VLOOKUP(B1170,EnrollmentEthnicityFreeMealsSch!B:E,4,FALSE),0)/3</f>
        <v>0</v>
      </c>
    </row>
    <row r="1171" spans="1:39" ht="15" customHeight="1">
      <c r="A1171" t="str">
        <f>VLOOKUP(B1171,'PUBLIC &amp; PRIVATE'!D:I,6,FALSE)</f>
        <v>5989</v>
      </c>
      <c r="B1171" s="33" t="s">
        <v>1137</v>
      </c>
      <c r="C1171" s="2" t="str">
        <f>VLOOKUP(B1171,'PUBLIC &amp; PRIVATE'!D:H,2,FALSE)</f>
        <v>11749 Ironton Rd</v>
      </c>
      <c r="D1171" s="2" t="str">
        <f>VLOOKUP(B1171,'PUBLIC &amp; PRIVATE'!D:H,3,FALSE)</f>
        <v>Shoals</v>
      </c>
      <c r="E1171" s="2" t="str">
        <f>VLOOKUP(C1171,'PUBLIC &amp; PRIVATE'!E:I,4,FALSE)</f>
        <v>47581-9663</v>
      </c>
      <c r="F1171" s="2">
        <v>39</v>
      </c>
      <c r="G1171" s="2">
        <v>29</v>
      </c>
      <c r="H1171" s="2">
        <v>38</v>
      </c>
      <c r="I1171" s="4">
        <f t="shared" si="258"/>
        <v>106</v>
      </c>
      <c r="J1171" s="13">
        <f t="shared" si="259"/>
        <v>10.600000000000001</v>
      </c>
      <c r="K1171" s="13">
        <f t="shared" si="260"/>
        <v>116.6</v>
      </c>
      <c r="L1171" s="2">
        <v>47</v>
      </c>
      <c r="M1171" s="2">
        <v>45</v>
      </c>
      <c r="N1171" s="2">
        <v>44</v>
      </c>
      <c r="O1171" s="4">
        <f t="shared" si="261"/>
        <v>136</v>
      </c>
      <c r="P1171" s="13">
        <f t="shared" si="262"/>
        <v>13.600000000000001</v>
      </c>
      <c r="Q1171" s="13">
        <f t="shared" si="263"/>
        <v>149.6</v>
      </c>
      <c r="R1171" s="2"/>
      <c r="S1171" s="2"/>
      <c r="T1171" s="2"/>
      <c r="U1171" s="4">
        <f t="shared" si="252"/>
        <v>0</v>
      </c>
      <c r="V1171" s="13">
        <f t="shared" si="253"/>
        <v>0</v>
      </c>
      <c r="W1171" s="13">
        <f t="shared" si="254"/>
        <v>0</v>
      </c>
      <c r="X1171" s="2"/>
      <c r="Y1171" s="2"/>
      <c r="Z1171" s="4">
        <f t="shared" si="255"/>
        <v>0</v>
      </c>
      <c r="AA1171" s="13">
        <f t="shared" si="256"/>
        <v>0</v>
      </c>
      <c r="AB1171" s="13">
        <f>Z1171+AA1171</f>
        <v>0</v>
      </c>
      <c r="AC1171" s="2"/>
      <c r="AD1171" s="2"/>
      <c r="AE1171" s="4">
        <f t="shared" si="257"/>
        <v>0</v>
      </c>
      <c r="AF1171" s="15">
        <f>AE1171*0.1</f>
        <v>0</v>
      </c>
      <c r="AG1171" s="22">
        <f>AE1171+AF1171</f>
        <v>0</v>
      </c>
      <c r="AH1171" s="64">
        <f t="shared" si="264"/>
        <v>0</v>
      </c>
      <c r="AJ1171">
        <f t="shared" si="265"/>
        <v>0</v>
      </c>
      <c r="AK1171">
        <f>IF(W1171&gt;0,2,IF(AB1171&gt;0,2,IF(AG1171&gt;0,2,0)))</f>
        <v>0</v>
      </c>
      <c r="AL1171">
        <v>2</v>
      </c>
      <c r="AM1171" s="64">
        <f>IF(W1171&gt;0,VLOOKUP(B1171,EnrollmentEthnicityFreeMealsSch!B:E,4,FALSE),0)/3</f>
        <v>0</v>
      </c>
    </row>
    <row r="1172" spans="1:39" ht="15" customHeight="1">
      <c r="A1172" t="str">
        <f>VLOOKUP(B1172,'PUBLIC &amp; PRIVATE'!D:I,6,FALSE)</f>
        <v>5991</v>
      </c>
      <c r="B1172" s="33" t="s">
        <v>1138</v>
      </c>
      <c r="C1172" s="2" t="str">
        <f>VLOOKUP(B1172,'PUBLIC &amp; PRIVATE'!D:H,2,FALSE)</f>
        <v>11741 Ironton Rd</v>
      </c>
      <c r="D1172" s="2" t="str">
        <f>VLOOKUP(B1172,'PUBLIC &amp; PRIVATE'!D:H,3,FALSE)</f>
        <v>Shoals</v>
      </c>
      <c r="E1172" s="2">
        <f>VLOOKUP(C1172,'PUBLIC &amp; PRIVATE'!E:I,4,FALSE)</f>
        <v>0</v>
      </c>
      <c r="F1172" s="2"/>
      <c r="G1172" s="2"/>
      <c r="H1172" s="2"/>
      <c r="I1172" s="4">
        <f t="shared" si="258"/>
        <v>0</v>
      </c>
      <c r="J1172" s="13">
        <f t="shared" si="259"/>
        <v>0</v>
      </c>
      <c r="K1172" s="13">
        <f t="shared" si="260"/>
        <v>0</v>
      </c>
      <c r="L1172" s="2"/>
      <c r="M1172" s="2"/>
      <c r="N1172" s="2"/>
      <c r="O1172" s="4">
        <f t="shared" si="261"/>
        <v>0</v>
      </c>
      <c r="P1172" s="13">
        <f t="shared" si="262"/>
        <v>0</v>
      </c>
      <c r="Q1172" s="13">
        <f t="shared" si="263"/>
        <v>0</v>
      </c>
      <c r="R1172" s="2">
        <v>63</v>
      </c>
      <c r="S1172" s="2">
        <v>37</v>
      </c>
      <c r="T1172" s="2">
        <v>48</v>
      </c>
      <c r="U1172" s="4">
        <f t="shared" si="252"/>
        <v>148</v>
      </c>
      <c r="V1172" s="13">
        <f t="shared" si="253"/>
        <v>14.8</v>
      </c>
      <c r="W1172" s="13">
        <f t="shared" si="254"/>
        <v>162.80000000000001</v>
      </c>
      <c r="X1172" s="2"/>
      <c r="Y1172" s="2"/>
      <c r="Z1172" s="4">
        <f t="shared" si="255"/>
        <v>0</v>
      </c>
      <c r="AA1172" s="13">
        <f t="shared" si="256"/>
        <v>0</v>
      </c>
      <c r="AB1172" s="13">
        <f>Z1172+AA1172</f>
        <v>0</v>
      </c>
      <c r="AC1172" s="2"/>
      <c r="AD1172" s="2"/>
      <c r="AE1172" s="4">
        <f t="shared" si="257"/>
        <v>0</v>
      </c>
      <c r="AF1172" s="15">
        <f>AE1172*0.1</f>
        <v>0</v>
      </c>
      <c r="AG1172" s="22">
        <f>AE1172+AF1172</f>
        <v>0</v>
      </c>
      <c r="AH1172" s="64">
        <f t="shared" si="264"/>
        <v>0</v>
      </c>
      <c r="AJ1172">
        <f t="shared" si="265"/>
        <v>0</v>
      </c>
      <c r="AK1172">
        <f>IF(W1172&gt;0,2,IF(AB1172&gt;0,2,IF(AG1172&gt;0,2,0)))</f>
        <v>2</v>
      </c>
      <c r="AL1172">
        <v>2</v>
      </c>
      <c r="AM1172" s="64">
        <f>IF(W1172&gt;0,VLOOKUP(B1172,EnrollmentEthnicityFreeMealsSch!B:E,4,FALSE),0)/3</f>
        <v>35</v>
      </c>
    </row>
    <row r="1173" spans="1:39" ht="15" customHeight="1">
      <c r="A1173" t="str">
        <f>VLOOKUP(B1173,'PUBLIC &amp; PRIVATE'!D:I,6,FALSE)</f>
        <v>5997</v>
      </c>
      <c r="B1173" s="33" t="s">
        <v>1139</v>
      </c>
      <c r="C1173" s="2" t="str">
        <f>VLOOKUP(B1173,'PUBLIC &amp; PRIVATE'!D:H,2,FALSE)</f>
        <v>101 Costello Dr</v>
      </c>
      <c r="D1173" s="2" t="str">
        <f>VLOOKUP(B1173,'PUBLIC &amp; PRIVATE'!D:H,3,FALSE)</f>
        <v>Loogootee</v>
      </c>
      <c r="E1173" s="2" t="str">
        <f>VLOOKUP(C1173,'PUBLIC &amp; PRIVATE'!E:I,4,FALSE)</f>
        <v>47553-1429</v>
      </c>
      <c r="F1173" s="2">
        <v>69</v>
      </c>
      <c r="G1173" s="2">
        <v>45</v>
      </c>
      <c r="H1173" s="2">
        <v>55</v>
      </c>
      <c r="I1173" s="4">
        <f t="shared" si="258"/>
        <v>169</v>
      </c>
      <c r="J1173" s="13">
        <f t="shared" si="259"/>
        <v>16.900000000000002</v>
      </c>
      <c r="K1173" s="13">
        <f t="shared" si="260"/>
        <v>185.9</v>
      </c>
      <c r="L1173" s="2">
        <v>55</v>
      </c>
      <c r="M1173" s="2">
        <v>48</v>
      </c>
      <c r="N1173" s="2"/>
      <c r="O1173" s="4">
        <f t="shared" si="261"/>
        <v>103</v>
      </c>
      <c r="P1173" s="13">
        <f t="shared" si="262"/>
        <v>10.3</v>
      </c>
      <c r="Q1173" s="13">
        <f t="shared" si="263"/>
        <v>113.3</v>
      </c>
      <c r="R1173" s="2"/>
      <c r="S1173" s="2"/>
      <c r="T1173" s="2"/>
      <c r="U1173" s="4">
        <f t="shared" si="252"/>
        <v>0</v>
      </c>
      <c r="V1173" s="13">
        <f t="shared" si="253"/>
        <v>0</v>
      </c>
      <c r="W1173" s="13">
        <f t="shared" si="254"/>
        <v>0</v>
      </c>
      <c r="X1173" s="2"/>
      <c r="Y1173" s="2"/>
      <c r="Z1173" s="4">
        <f t="shared" si="255"/>
        <v>0</v>
      </c>
      <c r="AA1173" s="13">
        <f t="shared" si="256"/>
        <v>0</v>
      </c>
      <c r="AB1173" s="13">
        <f>Z1173+AA1173</f>
        <v>0</v>
      </c>
      <c r="AC1173" s="2"/>
      <c r="AD1173" s="2"/>
      <c r="AE1173" s="4">
        <f t="shared" si="257"/>
        <v>0</v>
      </c>
      <c r="AF1173" s="15">
        <f>AE1173*0.1</f>
        <v>0</v>
      </c>
      <c r="AG1173" s="22">
        <f>AE1173+AF1173</f>
        <v>0</v>
      </c>
      <c r="AH1173" s="64">
        <f t="shared" si="264"/>
        <v>0</v>
      </c>
      <c r="AJ1173">
        <f t="shared" si="265"/>
        <v>0</v>
      </c>
      <c r="AK1173">
        <f>IF(W1173&gt;0,2,IF(AB1173&gt;0,2,IF(AG1173&gt;0,2,0)))</f>
        <v>0</v>
      </c>
      <c r="AL1173">
        <v>2</v>
      </c>
      <c r="AM1173" s="64">
        <f>IF(W1173&gt;0,VLOOKUP(B1173,EnrollmentEthnicityFreeMealsSch!B:E,4,FALSE),0)/3</f>
        <v>0</v>
      </c>
    </row>
    <row r="1174" spans="1:39" ht="15" customHeight="1">
      <c r="A1174" t="str">
        <f>VLOOKUP(B1174,'PUBLIC &amp; PRIVATE'!D:I,6,FALSE)</f>
        <v>6001</v>
      </c>
      <c r="B1174" s="33" t="s">
        <v>1140</v>
      </c>
      <c r="C1174" s="2" t="str">
        <f>VLOOKUP(B1174,'PUBLIC &amp; PRIVATE'!D:H,2,FALSE)</f>
        <v>201 Brooks Ave</v>
      </c>
      <c r="D1174" s="2" t="str">
        <f>VLOOKUP(B1174,'PUBLIC &amp; PRIVATE'!D:H,3,FALSE)</f>
        <v>Loogootee</v>
      </c>
      <c r="E1174" s="2" t="str">
        <f>VLOOKUP(C1174,'PUBLIC &amp; PRIVATE'!E:I,4,FALSE)</f>
        <v>47553-1499</v>
      </c>
      <c r="F1174" s="2"/>
      <c r="G1174" s="2"/>
      <c r="H1174" s="2"/>
      <c r="I1174" s="4">
        <f t="shared" si="258"/>
        <v>0</v>
      </c>
      <c r="J1174" s="13">
        <f t="shared" si="259"/>
        <v>0</v>
      </c>
      <c r="K1174" s="13">
        <f t="shared" si="260"/>
        <v>0</v>
      </c>
      <c r="L1174" s="2"/>
      <c r="M1174" s="2"/>
      <c r="N1174" s="2">
        <v>69</v>
      </c>
      <c r="O1174" s="4">
        <f t="shared" si="261"/>
        <v>69</v>
      </c>
      <c r="P1174" s="13">
        <f t="shared" si="262"/>
        <v>6.9</v>
      </c>
      <c r="Q1174" s="13">
        <f t="shared" si="263"/>
        <v>75.900000000000006</v>
      </c>
      <c r="R1174" s="2">
        <v>59</v>
      </c>
      <c r="S1174" s="2">
        <v>73</v>
      </c>
      <c r="T1174" s="2">
        <v>72</v>
      </c>
      <c r="U1174" s="4">
        <f t="shared" si="252"/>
        <v>204</v>
      </c>
      <c r="V1174" s="13">
        <f t="shared" si="253"/>
        <v>20.400000000000002</v>
      </c>
      <c r="W1174" s="13">
        <f t="shared" si="254"/>
        <v>224.4</v>
      </c>
      <c r="X1174" s="2"/>
      <c r="Y1174" s="2"/>
      <c r="Z1174" s="4">
        <f t="shared" si="255"/>
        <v>0</v>
      </c>
      <c r="AA1174" s="13">
        <f t="shared" si="256"/>
        <v>0</v>
      </c>
      <c r="AB1174" s="13">
        <f>Z1174+AA1174</f>
        <v>0</v>
      </c>
      <c r="AC1174" s="2"/>
      <c r="AD1174" s="2"/>
      <c r="AE1174" s="4">
        <f t="shared" si="257"/>
        <v>0</v>
      </c>
      <c r="AF1174" s="15">
        <f>AE1174*0.1</f>
        <v>0</v>
      </c>
      <c r="AG1174" s="22">
        <f>AE1174+AF1174</f>
        <v>0</v>
      </c>
      <c r="AH1174" s="64">
        <f t="shared" si="264"/>
        <v>0</v>
      </c>
      <c r="AJ1174">
        <f t="shared" si="265"/>
        <v>0</v>
      </c>
      <c r="AK1174">
        <f>IF(W1174&gt;0,2,IF(AB1174&gt;0,2,IF(AG1174&gt;0,2,0)))</f>
        <v>2</v>
      </c>
      <c r="AL1174">
        <v>2</v>
      </c>
      <c r="AM1174" s="64">
        <f>IF(W1174&gt;0,VLOOKUP(B1174,EnrollmentEthnicityFreeMealsSch!B:E,4,FALSE),0)/3</f>
        <v>35.666666666666664</v>
      </c>
    </row>
    <row r="1175" spans="1:39" ht="15" customHeight="1">
      <c r="A1175" t="str">
        <f>VLOOKUP(B1175,'PUBLIC &amp; PRIVATE'!D:I,6,FALSE)</f>
        <v>6003</v>
      </c>
      <c r="B1175" s="33" t="s">
        <v>1141</v>
      </c>
      <c r="C1175" s="2" t="str">
        <f>VLOOKUP(B1175,'PUBLIC &amp; PRIVATE'!D:H,2,FALSE)</f>
        <v>201 Brooks Ave</v>
      </c>
      <c r="D1175" s="2" t="str">
        <f>VLOOKUP(B1175,'PUBLIC &amp; PRIVATE'!D:H,3,FALSE)</f>
        <v>Loogootee</v>
      </c>
      <c r="E1175" s="2" t="str">
        <f>VLOOKUP(C1175,'PUBLIC &amp; PRIVATE'!E:I,4,FALSE)</f>
        <v>47553-1499</v>
      </c>
      <c r="F1175" s="2"/>
      <c r="G1175" s="2"/>
      <c r="H1175" s="2"/>
      <c r="I1175" s="4">
        <f t="shared" si="258"/>
        <v>0</v>
      </c>
      <c r="J1175" s="13">
        <f t="shared" si="259"/>
        <v>0</v>
      </c>
      <c r="K1175" s="13">
        <f t="shared" si="260"/>
        <v>0</v>
      </c>
      <c r="L1175" s="2"/>
      <c r="M1175" s="2"/>
      <c r="N1175" s="2"/>
      <c r="O1175" s="4">
        <f t="shared" si="261"/>
        <v>0</v>
      </c>
      <c r="P1175" s="13">
        <f t="shared" si="262"/>
        <v>0</v>
      </c>
      <c r="Q1175" s="13">
        <f t="shared" si="263"/>
        <v>0</v>
      </c>
      <c r="R1175" s="2"/>
      <c r="S1175" s="2"/>
      <c r="T1175" s="2"/>
      <c r="U1175" s="4">
        <f t="shared" si="252"/>
        <v>0</v>
      </c>
      <c r="V1175" s="13">
        <f t="shared" si="253"/>
        <v>0</v>
      </c>
      <c r="W1175" s="13">
        <f t="shared" si="254"/>
        <v>0</v>
      </c>
      <c r="X1175" s="2">
        <v>66</v>
      </c>
      <c r="Y1175" s="2">
        <v>71</v>
      </c>
      <c r="Z1175" s="4">
        <f t="shared" si="255"/>
        <v>137</v>
      </c>
      <c r="AA1175" s="13">
        <f t="shared" si="256"/>
        <v>13.700000000000001</v>
      </c>
      <c r="AB1175" s="13">
        <f>Z1175+AA1175</f>
        <v>150.69999999999999</v>
      </c>
      <c r="AC1175" s="2">
        <v>76</v>
      </c>
      <c r="AD1175" s="2">
        <v>59</v>
      </c>
      <c r="AE1175" s="4">
        <f t="shared" si="257"/>
        <v>135</v>
      </c>
      <c r="AF1175" s="15">
        <f>AE1175*0.1</f>
        <v>13.5</v>
      </c>
      <c r="AG1175" s="22">
        <f>AE1175+AF1175</f>
        <v>148.5</v>
      </c>
      <c r="AH1175" s="64">
        <f t="shared" si="264"/>
        <v>29.700000000000003</v>
      </c>
      <c r="AJ1175">
        <f t="shared" si="265"/>
        <v>1</v>
      </c>
      <c r="AK1175">
        <f>IF(W1175&gt;0,2,IF(AB1175&gt;0,2,IF(AG1175&gt;0,2,0)))</f>
        <v>2</v>
      </c>
      <c r="AL1175">
        <v>2</v>
      </c>
      <c r="AM1175" s="64">
        <f>IF(W1175&gt;0,VLOOKUP(B1175,EnrollmentEthnicityFreeMealsSch!B:E,4,FALSE),0)/3</f>
        <v>0</v>
      </c>
    </row>
    <row r="1176" spans="1:39" ht="15" customHeight="1">
      <c r="A1176" t="str">
        <f>VLOOKUP(B1176,'PUBLIC &amp; PRIVATE'!D:I,6,FALSE)</f>
        <v>6012</v>
      </c>
      <c r="B1176" s="33" t="s">
        <v>1142</v>
      </c>
      <c r="C1176" s="2" t="str">
        <f>VLOOKUP(B1176,'PUBLIC &amp; PRIVATE'!D:H,2,FALSE)</f>
        <v>3036 W 400 S</v>
      </c>
      <c r="D1176" s="2" t="str">
        <f>VLOOKUP(B1176,'PUBLIC &amp; PRIVATE'!D:H,3,FALSE)</f>
        <v>Peru</v>
      </c>
      <c r="E1176" s="2" t="str">
        <f>VLOOKUP(C1176,'PUBLIC &amp; PRIVATE'!E:I,4,FALSE)</f>
        <v>46970-9164</v>
      </c>
      <c r="F1176" s="2">
        <v>154</v>
      </c>
      <c r="G1176" s="2">
        <v>143</v>
      </c>
      <c r="H1176" s="2"/>
      <c r="I1176" s="4">
        <f t="shared" si="258"/>
        <v>297</v>
      </c>
      <c r="J1176" s="13">
        <f t="shared" si="259"/>
        <v>29.700000000000003</v>
      </c>
      <c r="K1176" s="13">
        <f t="shared" si="260"/>
        <v>326.7</v>
      </c>
      <c r="L1176" s="2"/>
      <c r="M1176" s="2"/>
      <c r="N1176" s="2"/>
      <c r="O1176" s="4">
        <f t="shared" si="261"/>
        <v>0</v>
      </c>
      <c r="P1176" s="13">
        <f t="shared" si="262"/>
        <v>0</v>
      </c>
      <c r="Q1176" s="13">
        <f t="shared" si="263"/>
        <v>0</v>
      </c>
      <c r="R1176" s="2"/>
      <c r="S1176" s="2"/>
      <c r="T1176" s="2"/>
      <c r="U1176" s="4">
        <f t="shared" si="252"/>
        <v>0</v>
      </c>
      <c r="V1176" s="13">
        <f t="shared" si="253"/>
        <v>0</v>
      </c>
      <c r="W1176" s="13">
        <f t="shared" si="254"/>
        <v>0</v>
      </c>
      <c r="X1176" s="2"/>
      <c r="Y1176" s="2"/>
      <c r="Z1176" s="4">
        <f t="shared" si="255"/>
        <v>0</v>
      </c>
      <c r="AA1176" s="13">
        <f t="shared" si="256"/>
        <v>0</v>
      </c>
      <c r="AB1176" s="13">
        <f>Z1176+AA1176</f>
        <v>0</v>
      </c>
      <c r="AC1176" s="2"/>
      <c r="AD1176" s="2"/>
      <c r="AE1176" s="4">
        <f t="shared" si="257"/>
        <v>0</v>
      </c>
      <c r="AF1176" s="15">
        <f>AE1176*0.1</f>
        <v>0</v>
      </c>
      <c r="AG1176" s="22">
        <f>AE1176+AF1176</f>
        <v>0</v>
      </c>
      <c r="AH1176" s="64">
        <f t="shared" si="264"/>
        <v>0</v>
      </c>
      <c r="AJ1176">
        <f t="shared" si="265"/>
        <v>0</v>
      </c>
      <c r="AK1176">
        <f>IF(W1176&gt;0,2,IF(AB1176&gt;0,2,IF(AG1176&gt;0,2,0)))</f>
        <v>0</v>
      </c>
      <c r="AL1176">
        <v>2</v>
      </c>
      <c r="AM1176" s="64">
        <f>IF(W1176&gt;0,VLOOKUP(B1176,EnrollmentEthnicityFreeMealsSch!B:E,4,FALSE),0)/3</f>
        <v>0</v>
      </c>
    </row>
    <row r="1177" spans="1:39" ht="15" customHeight="1">
      <c r="A1177" t="str">
        <f>VLOOKUP(B1177,'PUBLIC &amp; PRIVATE'!D:I,6,FALSE)</f>
        <v>6032</v>
      </c>
      <c r="B1177" s="33" t="s">
        <v>1143</v>
      </c>
      <c r="C1177" s="2" t="str">
        <f>VLOOKUP(B1177,'PUBLIC &amp; PRIVATE'!D:H,2,FALSE)</f>
        <v>256 E 800 S</v>
      </c>
      <c r="D1177" s="2" t="str">
        <f>VLOOKUP(B1177,'PUBLIC &amp; PRIVATE'!D:H,3,FALSE)</f>
        <v>Bunker Hill</v>
      </c>
      <c r="E1177" s="2" t="str">
        <f>VLOOKUP(C1177,'PUBLIC &amp; PRIVATE'!E:I,4,FALSE)</f>
        <v>46914-7701</v>
      </c>
      <c r="F1177" s="2"/>
      <c r="G1177" s="2"/>
      <c r="H1177" s="2"/>
      <c r="I1177" s="4">
        <f t="shared" si="258"/>
        <v>0</v>
      </c>
      <c r="J1177" s="13">
        <f t="shared" si="259"/>
        <v>0</v>
      </c>
      <c r="K1177" s="13">
        <f t="shared" si="260"/>
        <v>0</v>
      </c>
      <c r="L1177" s="2"/>
      <c r="M1177" s="2"/>
      <c r="N1177" s="2"/>
      <c r="O1177" s="4">
        <f t="shared" si="261"/>
        <v>0</v>
      </c>
      <c r="P1177" s="13">
        <f t="shared" si="262"/>
        <v>0</v>
      </c>
      <c r="Q1177" s="13">
        <f t="shared" si="263"/>
        <v>0</v>
      </c>
      <c r="R1177" s="2"/>
      <c r="S1177" s="2"/>
      <c r="T1177" s="2"/>
      <c r="U1177" s="4">
        <f t="shared" si="252"/>
        <v>0</v>
      </c>
      <c r="V1177" s="13">
        <f t="shared" si="253"/>
        <v>0</v>
      </c>
      <c r="W1177" s="13">
        <f t="shared" si="254"/>
        <v>0</v>
      </c>
      <c r="X1177" s="2">
        <v>180</v>
      </c>
      <c r="Y1177" s="2">
        <v>153</v>
      </c>
      <c r="Z1177" s="4">
        <f t="shared" si="255"/>
        <v>333</v>
      </c>
      <c r="AA1177" s="13">
        <f t="shared" si="256"/>
        <v>33.300000000000004</v>
      </c>
      <c r="AB1177" s="13">
        <f>Z1177+AA1177</f>
        <v>366.3</v>
      </c>
      <c r="AC1177" s="2">
        <v>160</v>
      </c>
      <c r="AD1177" s="2">
        <v>163</v>
      </c>
      <c r="AE1177" s="4">
        <f t="shared" si="257"/>
        <v>323</v>
      </c>
      <c r="AF1177" s="15">
        <f>AE1177*0.1</f>
        <v>32.300000000000004</v>
      </c>
      <c r="AG1177" s="22">
        <f>AE1177+AF1177</f>
        <v>355.3</v>
      </c>
      <c r="AH1177" s="64">
        <f t="shared" si="264"/>
        <v>71.06</v>
      </c>
      <c r="AJ1177">
        <f t="shared" si="265"/>
        <v>1</v>
      </c>
      <c r="AK1177">
        <f>IF(W1177&gt;0,2,IF(AB1177&gt;0,2,IF(AG1177&gt;0,2,0)))</f>
        <v>2</v>
      </c>
      <c r="AL1177">
        <v>2</v>
      </c>
      <c r="AM1177" s="64">
        <f>IF(W1177&gt;0,VLOOKUP(B1177,EnrollmentEthnicityFreeMealsSch!B:E,4,FALSE),0)/3</f>
        <v>0</v>
      </c>
    </row>
    <row r="1178" spans="1:39" ht="15" customHeight="1">
      <c r="A1178" t="str">
        <f>VLOOKUP(B1178,'PUBLIC &amp; PRIVATE'!D:I,6,FALSE)</f>
        <v>6033</v>
      </c>
      <c r="B1178" s="33" t="s">
        <v>1144</v>
      </c>
      <c r="C1178" s="2" t="str">
        <f>VLOOKUP(B1178,'PUBLIC &amp; PRIVATE'!D:H,2,FALSE)</f>
        <v>594 E 800 S</v>
      </c>
      <c r="D1178" s="2" t="str">
        <f>VLOOKUP(B1178,'PUBLIC &amp; PRIVATE'!D:H,3,FALSE)</f>
        <v>Bunker Hill</v>
      </c>
      <c r="E1178" s="2" t="str">
        <f>VLOOKUP(C1178,'PUBLIC &amp; PRIVATE'!E:I,4,FALSE)</f>
        <v>46914-7700</v>
      </c>
      <c r="F1178" s="2"/>
      <c r="G1178" s="2"/>
      <c r="H1178" s="2"/>
      <c r="I1178" s="4">
        <f t="shared" si="258"/>
        <v>0</v>
      </c>
      <c r="J1178" s="13">
        <f t="shared" si="259"/>
        <v>0</v>
      </c>
      <c r="K1178" s="13">
        <f t="shared" si="260"/>
        <v>0</v>
      </c>
      <c r="L1178" s="2"/>
      <c r="M1178" s="2"/>
      <c r="N1178" s="2"/>
      <c r="O1178" s="4">
        <f t="shared" si="261"/>
        <v>0</v>
      </c>
      <c r="P1178" s="13">
        <f t="shared" si="262"/>
        <v>0</v>
      </c>
      <c r="Q1178" s="13">
        <f t="shared" si="263"/>
        <v>0</v>
      </c>
      <c r="R1178" s="2">
        <v>201</v>
      </c>
      <c r="S1178" s="2">
        <v>178</v>
      </c>
      <c r="T1178" s="2">
        <v>172</v>
      </c>
      <c r="U1178" s="4">
        <f t="shared" si="252"/>
        <v>551</v>
      </c>
      <c r="V1178" s="13">
        <f t="shared" si="253"/>
        <v>55.1</v>
      </c>
      <c r="W1178" s="13">
        <f t="shared" si="254"/>
        <v>606.1</v>
      </c>
      <c r="X1178" s="2"/>
      <c r="Y1178" s="2"/>
      <c r="Z1178" s="4">
        <f t="shared" si="255"/>
        <v>0</v>
      </c>
      <c r="AA1178" s="13">
        <f t="shared" si="256"/>
        <v>0</v>
      </c>
      <c r="AB1178" s="13">
        <f>Z1178+AA1178</f>
        <v>0</v>
      </c>
      <c r="AC1178" s="2"/>
      <c r="AD1178" s="2"/>
      <c r="AE1178" s="4">
        <f t="shared" si="257"/>
        <v>0</v>
      </c>
      <c r="AF1178" s="15">
        <f>AE1178*0.1</f>
        <v>0</v>
      </c>
      <c r="AG1178" s="22">
        <f>AE1178+AF1178</f>
        <v>0</v>
      </c>
      <c r="AH1178" s="64">
        <f t="shared" si="264"/>
        <v>0</v>
      </c>
      <c r="AJ1178">
        <f t="shared" si="265"/>
        <v>0</v>
      </c>
      <c r="AK1178">
        <f>IF(W1178&gt;0,2,IF(AB1178&gt;0,2,IF(AG1178&gt;0,2,0)))</f>
        <v>2</v>
      </c>
      <c r="AL1178">
        <v>2</v>
      </c>
      <c r="AM1178" s="64">
        <f>IF(W1178&gt;0,VLOOKUP(B1178,EnrollmentEthnicityFreeMealsSch!B:E,4,FALSE),0)/3</f>
        <v>110</v>
      </c>
    </row>
    <row r="1179" spans="1:39" ht="15" customHeight="1">
      <c r="A1179" t="str">
        <f>VLOOKUP(B1179,'PUBLIC &amp; PRIVATE'!D:I,6,FALSE)</f>
        <v>6035</v>
      </c>
      <c r="B1179" s="33" t="s">
        <v>1145</v>
      </c>
      <c r="C1179" s="2" t="str">
        <f>VLOOKUP(B1179,'PUBLIC &amp; PRIVATE'!D:H,2,FALSE)</f>
        <v>7784 S Strawtown Pike</v>
      </c>
      <c r="D1179" s="2" t="str">
        <f>VLOOKUP(B1179,'PUBLIC &amp; PRIVATE'!D:H,3,FALSE)</f>
        <v>Bunker Hill</v>
      </c>
      <c r="E1179" s="2" t="str">
        <f>VLOOKUP(C1179,'PUBLIC &amp; PRIVATE'!E:I,4,FALSE)</f>
        <v>46914-9665</v>
      </c>
      <c r="F1179" s="2"/>
      <c r="G1179" s="2"/>
      <c r="H1179" s="2">
        <v>123</v>
      </c>
      <c r="I1179" s="4">
        <f t="shared" si="258"/>
        <v>123</v>
      </c>
      <c r="J1179" s="13">
        <f t="shared" si="259"/>
        <v>12.3</v>
      </c>
      <c r="K1179" s="13">
        <f t="shared" si="260"/>
        <v>135.30000000000001</v>
      </c>
      <c r="L1179" s="2">
        <v>199</v>
      </c>
      <c r="M1179" s="2">
        <v>170</v>
      </c>
      <c r="N1179" s="2">
        <v>174</v>
      </c>
      <c r="O1179" s="4">
        <f t="shared" si="261"/>
        <v>543</v>
      </c>
      <c r="P1179" s="13">
        <f t="shared" si="262"/>
        <v>54.300000000000004</v>
      </c>
      <c r="Q1179" s="13">
        <f t="shared" si="263"/>
        <v>597.29999999999995</v>
      </c>
      <c r="R1179" s="2"/>
      <c r="S1179" s="2"/>
      <c r="T1179" s="2"/>
      <c r="U1179" s="4">
        <f t="shared" si="252"/>
        <v>0</v>
      </c>
      <c r="V1179" s="13">
        <f t="shared" si="253"/>
        <v>0</v>
      </c>
      <c r="W1179" s="13">
        <f t="shared" si="254"/>
        <v>0</v>
      </c>
      <c r="X1179" s="2"/>
      <c r="Y1179" s="2"/>
      <c r="Z1179" s="4">
        <f t="shared" si="255"/>
        <v>0</v>
      </c>
      <c r="AA1179" s="13">
        <f t="shared" si="256"/>
        <v>0</v>
      </c>
      <c r="AB1179" s="13">
        <f>Z1179+AA1179</f>
        <v>0</v>
      </c>
      <c r="AC1179" s="2"/>
      <c r="AD1179" s="2"/>
      <c r="AE1179" s="4">
        <f t="shared" si="257"/>
        <v>0</v>
      </c>
      <c r="AF1179" s="15">
        <f>AE1179*0.1</f>
        <v>0</v>
      </c>
      <c r="AG1179" s="22">
        <f>AE1179+AF1179</f>
        <v>0</v>
      </c>
      <c r="AH1179" s="64">
        <f t="shared" si="264"/>
        <v>0</v>
      </c>
      <c r="AJ1179">
        <f t="shared" si="265"/>
        <v>0</v>
      </c>
      <c r="AK1179">
        <f>IF(W1179&gt;0,2,IF(AB1179&gt;0,2,IF(AG1179&gt;0,2,0)))</f>
        <v>0</v>
      </c>
      <c r="AL1179">
        <v>2</v>
      </c>
      <c r="AM1179" s="64">
        <f>IF(W1179&gt;0,VLOOKUP(B1179,EnrollmentEthnicityFreeMealsSch!B:E,4,FALSE),0)/3</f>
        <v>0</v>
      </c>
    </row>
    <row r="1180" spans="1:39" ht="15" customHeight="1">
      <c r="A1180" t="str">
        <f>VLOOKUP(B1180,'PUBLIC &amp; PRIVATE'!D:I,6,FALSE)</f>
        <v>6049</v>
      </c>
      <c r="B1180" s="33" t="s">
        <v>1146</v>
      </c>
      <c r="C1180" s="2" t="str">
        <f>VLOOKUP(B1180,'PUBLIC &amp; PRIVATE'!D:H,2,FALSE)</f>
        <v>570 E 900 N</v>
      </c>
      <c r="D1180" s="2" t="str">
        <f>VLOOKUP(B1180,'PUBLIC &amp; PRIVATE'!D:H,3,FALSE)</f>
        <v>Denver</v>
      </c>
      <c r="E1180" s="2" t="str">
        <f>VLOOKUP(C1180,'PUBLIC &amp; PRIVATE'!E:I,4,FALSE)</f>
        <v>46926-9745</v>
      </c>
      <c r="F1180" s="2"/>
      <c r="G1180" s="2"/>
      <c r="H1180" s="2"/>
      <c r="I1180" s="4">
        <f t="shared" si="258"/>
        <v>0</v>
      </c>
      <c r="J1180" s="13">
        <f t="shared" si="259"/>
        <v>0</v>
      </c>
      <c r="K1180" s="13">
        <f t="shared" si="260"/>
        <v>0</v>
      </c>
      <c r="L1180" s="2"/>
      <c r="M1180" s="2"/>
      <c r="N1180" s="2"/>
      <c r="O1180" s="4">
        <f t="shared" si="261"/>
        <v>0</v>
      </c>
      <c r="P1180" s="13">
        <f t="shared" si="262"/>
        <v>0</v>
      </c>
      <c r="Q1180" s="13">
        <f t="shared" si="263"/>
        <v>0</v>
      </c>
      <c r="R1180" s="2"/>
      <c r="S1180" s="2">
        <v>88</v>
      </c>
      <c r="T1180" s="2">
        <v>72</v>
      </c>
      <c r="U1180" s="4">
        <f t="shared" si="252"/>
        <v>160</v>
      </c>
      <c r="V1180" s="13">
        <f t="shared" si="253"/>
        <v>16</v>
      </c>
      <c r="W1180" s="13">
        <f t="shared" si="254"/>
        <v>176</v>
      </c>
      <c r="X1180" s="2">
        <v>65</v>
      </c>
      <c r="Y1180" s="2">
        <v>80</v>
      </c>
      <c r="Z1180" s="4">
        <f t="shared" si="255"/>
        <v>145</v>
      </c>
      <c r="AA1180" s="13">
        <f t="shared" si="256"/>
        <v>14.5</v>
      </c>
      <c r="AB1180" s="13">
        <f>Z1180+AA1180</f>
        <v>159.5</v>
      </c>
      <c r="AC1180" s="2">
        <v>72</v>
      </c>
      <c r="AD1180" s="2">
        <v>75</v>
      </c>
      <c r="AE1180" s="4">
        <f t="shared" si="257"/>
        <v>147</v>
      </c>
      <c r="AF1180" s="15">
        <f>AE1180*0.1</f>
        <v>14.700000000000001</v>
      </c>
      <c r="AG1180" s="22">
        <f>AE1180+AF1180</f>
        <v>161.69999999999999</v>
      </c>
      <c r="AH1180" s="64">
        <f t="shared" si="264"/>
        <v>32.339999999999996</v>
      </c>
      <c r="AJ1180">
        <f t="shared" si="265"/>
        <v>1</v>
      </c>
      <c r="AK1180">
        <f>IF(W1180&gt;0,2,IF(AB1180&gt;0,2,IF(AG1180&gt;0,2,0)))</f>
        <v>2</v>
      </c>
      <c r="AL1180">
        <v>2</v>
      </c>
      <c r="AM1180" s="64">
        <f>IF(W1180&gt;0,VLOOKUP(B1180,EnrollmentEthnicityFreeMealsSch!B:E,4,FALSE),0)/3</f>
        <v>62.333333333333336</v>
      </c>
    </row>
    <row r="1181" spans="1:39" ht="15" customHeight="1">
      <c r="A1181" t="str">
        <f>VLOOKUP(B1181,'PUBLIC &amp; PRIVATE'!D:I,6,FALSE)</f>
        <v>6051</v>
      </c>
      <c r="B1181" s="33" t="s">
        <v>1147</v>
      </c>
      <c r="C1181" s="2" t="str">
        <f>VLOOKUP(B1181,'PUBLIC &amp; PRIVATE'!D:H,2,FALSE)</f>
        <v>632 E 900 N</v>
      </c>
      <c r="D1181" s="2" t="str">
        <f>VLOOKUP(B1181,'PUBLIC &amp; PRIVATE'!D:H,3,FALSE)</f>
        <v>Denver</v>
      </c>
      <c r="E1181" s="2" t="str">
        <f>VLOOKUP(C1181,'PUBLIC &amp; PRIVATE'!E:I,4,FALSE)</f>
        <v>46926-9745</v>
      </c>
      <c r="F1181" s="2">
        <v>53</v>
      </c>
      <c r="G1181" s="2">
        <v>66</v>
      </c>
      <c r="H1181" s="2">
        <v>60</v>
      </c>
      <c r="I1181" s="4">
        <f t="shared" si="258"/>
        <v>179</v>
      </c>
      <c r="J1181" s="13">
        <f t="shared" si="259"/>
        <v>17.900000000000002</v>
      </c>
      <c r="K1181" s="13">
        <f t="shared" si="260"/>
        <v>196.9</v>
      </c>
      <c r="L1181" s="2">
        <v>60</v>
      </c>
      <c r="M1181" s="2">
        <v>63</v>
      </c>
      <c r="N1181" s="2">
        <v>69</v>
      </c>
      <c r="O1181" s="4">
        <f t="shared" si="261"/>
        <v>192</v>
      </c>
      <c r="P1181" s="13">
        <f t="shared" si="262"/>
        <v>19.200000000000003</v>
      </c>
      <c r="Q1181" s="13">
        <f t="shared" si="263"/>
        <v>211.2</v>
      </c>
      <c r="R1181" s="2">
        <v>78</v>
      </c>
      <c r="S1181" s="2"/>
      <c r="T1181" s="2"/>
      <c r="U1181" s="4">
        <f t="shared" si="252"/>
        <v>78</v>
      </c>
      <c r="V1181" s="13">
        <f t="shared" si="253"/>
        <v>7.8000000000000007</v>
      </c>
      <c r="W1181" s="13">
        <f t="shared" si="254"/>
        <v>85.8</v>
      </c>
      <c r="X1181" s="2"/>
      <c r="Y1181" s="2"/>
      <c r="Z1181" s="4">
        <f t="shared" si="255"/>
        <v>0</v>
      </c>
      <c r="AA1181" s="13">
        <f t="shared" si="256"/>
        <v>0</v>
      </c>
      <c r="AB1181" s="13">
        <f>Z1181+AA1181</f>
        <v>0</v>
      </c>
      <c r="AC1181" s="2"/>
      <c r="AD1181" s="2"/>
      <c r="AE1181" s="4">
        <f t="shared" si="257"/>
        <v>0</v>
      </c>
      <c r="AF1181" s="15">
        <f>AE1181*0.1</f>
        <v>0</v>
      </c>
      <c r="AG1181" s="22">
        <f>AE1181+AF1181</f>
        <v>0</v>
      </c>
      <c r="AH1181" s="64">
        <f t="shared" si="264"/>
        <v>0</v>
      </c>
      <c r="AJ1181">
        <f t="shared" si="265"/>
        <v>0</v>
      </c>
      <c r="AK1181">
        <f>IF(W1181&gt;0,2,IF(AB1181&gt;0,2,IF(AG1181&gt;0,2,0)))</f>
        <v>2</v>
      </c>
      <c r="AL1181">
        <v>2</v>
      </c>
      <c r="AM1181" s="64">
        <f>IF(W1181&gt;0,VLOOKUP(B1181,EnrollmentEthnicityFreeMealsSch!B:E,4,FALSE),0)/3</f>
        <v>70.333333333333329</v>
      </c>
    </row>
    <row r="1182" spans="1:39" ht="15" customHeight="1">
      <c r="A1182" t="str">
        <f>VLOOKUP(B1182,'PUBLIC &amp; PRIVATE'!D:I,6,FALSE)</f>
        <v>2305</v>
      </c>
      <c r="B1182" s="33" t="s">
        <v>1148</v>
      </c>
      <c r="C1182" s="2" t="str">
        <f>VLOOKUP(B1182,'PUBLIC &amp; PRIVATE'!D:H,2,FALSE)</f>
        <v>7760 W Delphi Pk-27</v>
      </c>
      <c r="D1182" s="2" t="str">
        <f>VLOOKUP(B1182,'PUBLIC &amp; PRIVATE'!D:H,3,FALSE)</f>
        <v>Converse</v>
      </c>
      <c r="E1182" s="2" t="str">
        <f>VLOOKUP(C1182,'PUBLIC &amp; PRIVATE'!E:I,4,FALSE)</f>
        <v>46919-9518</v>
      </c>
      <c r="F1182" s="2"/>
      <c r="G1182" s="2"/>
      <c r="H1182" s="2"/>
      <c r="I1182" s="4">
        <f t="shared" si="258"/>
        <v>0</v>
      </c>
      <c r="J1182" s="13">
        <f t="shared" si="259"/>
        <v>0</v>
      </c>
      <c r="K1182" s="13">
        <f t="shared" si="260"/>
        <v>0</v>
      </c>
      <c r="L1182" s="2"/>
      <c r="M1182" s="2"/>
      <c r="N1182" s="2"/>
      <c r="O1182" s="4">
        <f t="shared" si="261"/>
        <v>0</v>
      </c>
      <c r="P1182" s="13">
        <f t="shared" si="262"/>
        <v>0</v>
      </c>
      <c r="Q1182" s="13">
        <f t="shared" si="263"/>
        <v>0</v>
      </c>
      <c r="R1182" s="2"/>
      <c r="S1182" s="2">
        <v>125</v>
      </c>
      <c r="T1182" s="2">
        <v>138</v>
      </c>
      <c r="U1182" s="4">
        <f t="shared" si="252"/>
        <v>263</v>
      </c>
      <c r="V1182" s="13">
        <f t="shared" si="253"/>
        <v>26.3</v>
      </c>
      <c r="W1182" s="13">
        <f t="shared" si="254"/>
        <v>289.3</v>
      </c>
      <c r="X1182" s="2"/>
      <c r="Y1182" s="2"/>
      <c r="Z1182" s="4">
        <f t="shared" si="255"/>
        <v>0</v>
      </c>
      <c r="AA1182" s="13">
        <f t="shared" si="256"/>
        <v>0</v>
      </c>
      <c r="AB1182" s="13">
        <f>Z1182+AA1182</f>
        <v>0</v>
      </c>
      <c r="AC1182" s="2"/>
      <c r="AD1182" s="2"/>
      <c r="AE1182" s="4">
        <f t="shared" si="257"/>
        <v>0</v>
      </c>
      <c r="AF1182" s="15">
        <f>AE1182*0.1</f>
        <v>0</v>
      </c>
      <c r="AG1182" s="22">
        <f>AE1182+AF1182</f>
        <v>0</v>
      </c>
      <c r="AH1182" s="64">
        <f t="shared" si="264"/>
        <v>0</v>
      </c>
      <c r="AJ1182">
        <f t="shared" si="265"/>
        <v>0</v>
      </c>
      <c r="AK1182">
        <f>IF(W1182&gt;0,2,IF(AB1182&gt;0,2,IF(AG1182&gt;0,2,0)))</f>
        <v>2</v>
      </c>
      <c r="AL1182">
        <v>2</v>
      </c>
      <c r="AM1182" s="64">
        <f>IF(W1182&gt;0,VLOOKUP(B1182,EnrollmentEthnicityFreeMealsSch!B:E,4,FALSE),0)/3</f>
        <v>32</v>
      </c>
    </row>
    <row r="1183" spans="1:39" ht="15" customHeight="1">
      <c r="A1183" t="str">
        <f>VLOOKUP(B1183,'PUBLIC &amp; PRIVATE'!D:I,6,FALSE)</f>
        <v>2306</v>
      </c>
      <c r="B1183" s="33" t="s">
        <v>1149</v>
      </c>
      <c r="C1183" s="2" t="str">
        <f>VLOOKUP(B1183,'PUBLIC &amp; PRIVATE'!D:H,2,FALSE)</f>
        <v>Box 217</v>
      </c>
      <c r="D1183" s="2" t="str">
        <f>VLOOKUP(B1183,'PUBLIC &amp; PRIVATE'!D:H,3,FALSE)</f>
        <v>Swayzee</v>
      </c>
      <c r="E1183" s="2" t="str">
        <f>VLOOKUP(C1183,'PUBLIC &amp; PRIVATE'!E:I,4,FALSE)</f>
        <v>46986-0217</v>
      </c>
      <c r="F1183" s="2"/>
      <c r="G1183" s="2"/>
      <c r="H1183" s="2"/>
      <c r="I1183" s="4">
        <f t="shared" si="258"/>
        <v>0</v>
      </c>
      <c r="J1183" s="13">
        <f t="shared" si="259"/>
        <v>0</v>
      </c>
      <c r="K1183" s="13">
        <f t="shared" si="260"/>
        <v>0</v>
      </c>
      <c r="L1183" s="2"/>
      <c r="M1183" s="2"/>
      <c r="N1183" s="2">
        <v>149</v>
      </c>
      <c r="O1183" s="4">
        <f t="shared" si="261"/>
        <v>149</v>
      </c>
      <c r="P1183" s="13">
        <f t="shared" si="262"/>
        <v>14.9</v>
      </c>
      <c r="Q1183" s="13">
        <f t="shared" si="263"/>
        <v>163.9</v>
      </c>
      <c r="R1183" s="2">
        <v>146</v>
      </c>
      <c r="S1183" s="2"/>
      <c r="T1183" s="2"/>
      <c r="U1183" s="4">
        <f t="shared" si="252"/>
        <v>146</v>
      </c>
      <c r="V1183" s="13">
        <f t="shared" si="253"/>
        <v>14.600000000000001</v>
      </c>
      <c r="W1183" s="13">
        <f t="shared" si="254"/>
        <v>160.6</v>
      </c>
      <c r="X1183" s="2"/>
      <c r="Y1183" s="2"/>
      <c r="Z1183" s="4">
        <f t="shared" si="255"/>
        <v>0</v>
      </c>
      <c r="AA1183" s="13">
        <f t="shared" si="256"/>
        <v>0</v>
      </c>
      <c r="AB1183" s="13">
        <f>Z1183+AA1183</f>
        <v>0</v>
      </c>
      <c r="AC1183" s="2"/>
      <c r="AD1183" s="2"/>
      <c r="AE1183" s="4">
        <f t="shared" si="257"/>
        <v>0</v>
      </c>
      <c r="AF1183" s="15">
        <f>AE1183*0.1</f>
        <v>0</v>
      </c>
      <c r="AG1183" s="22">
        <f>AE1183+AF1183</f>
        <v>0</v>
      </c>
      <c r="AH1183" s="64">
        <f t="shared" si="264"/>
        <v>0</v>
      </c>
      <c r="AJ1183">
        <f t="shared" si="265"/>
        <v>0</v>
      </c>
      <c r="AK1183">
        <f>IF(W1183&gt;0,2,IF(AB1183&gt;0,2,IF(AG1183&gt;0,2,0)))</f>
        <v>2</v>
      </c>
      <c r="AL1183">
        <v>2</v>
      </c>
      <c r="AM1183" s="64">
        <f>IF(W1183&gt;0,VLOOKUP(B1183,EnrollmentEthnicityFreeMealsSch!B:E,4,FALSE),0)/3</f>
        <v>34</v>
      </c>
    </row>
    <row r="1184" spans="1:39" ht="15" customHeight="1">
      <c r="A1184" t="str">
        <f>VLOOKUP(B1184,'PUBLIC &amp; PRIVATE'!D:I,6,FALSE)</f>
        <v>6069</v>
      </c>
      <c r="B1184" s="33" t="s">
        <v>1150</v>
      </c>
      <c r="C1184" s="2" t="str">
        <f>VLOOKUP(B1184,'PUBLIC &amp; PRIVATE'!D:H,2,FALSE)</f>
        <v>7756 W Delphi Pk-27</v>
      </c>
      <c r="D1184" s="2" t="str">
        <f>VLOOKUP(B1184,'PUBLIC &amp; PRIVATE'!D:H,3,FALSE)</f>
        <v>Converse</v>
      </c>
      <c r="E1184" s="2" t="str">
        <f>VLOOKUP(C1184,'PUBLIC &amp; PRIVATE'!E:I,4,FALSE)</f>
        <v>46919-9518</v>
      </c>
      <c r="F1184" s="2"/>
      <c r="G1184" s="2"/>
      <c r="H1184" s="2"/>
      <c r="I1184" s="4">
        <f t="shared" si="258"/>
        <v>0</v>
      </c>
      <c r="J1184" s="13">
        <f t="shared" si="259"/>
        <v>0</v>
      </c>
      <c r="K1184" s="13">
        <f t="shared" si="260"/>
        <v>0</v>
      </c>
      <c r="L1184" s="2"/>
      <c r="M1184" s="2"/>
      <c r="N1184" s="2"/>
      <c r="O1184" s="4">
        <f t="shared" si="261"/>
        <v>0</v>
      </c>
      <c r="P1184" s="13">
        <f t="shared" si="262"/>
        <v>0</v>
      </c>
      <c r="Q1184" s="13">
        <f t="shared" si="263"/>
        <v>0</v>
      </c>
      <c r="R1184" s="2"/>
      <c r="S1184" s="2"/>
      <c r="T1184" s="2"/>
      <c r="U1184" s="4">
        <f t="shared" si="252"/>
        <v>0</v>
      </c>
      <c r="V1184" s="13">
        <f t="shared" si="253"/>
        <v>0</v>
      </c>
      <c r="W1184" s="13">
        <f t="shared" si="254"/>
        <v>0</v>
      </c>
      <c r="X1184" s="2">
        <v>143</v>
      </c>
      <c r="Y1184" s="2">
        <v>137</v>
      </c>
      <c r="Z1184" s="4">
        <f t="shared" si="255"/>
        <v>280</v>
      </c>
      <c r="AA1184" s="13">
        <f t="shared" si="256"/>
        <v>28</v>
      </c>
      <c r="AB1184" s="13">
        <f>Z1184+AA1184</f>
        <v>308</v>
      </c>
      <c r="AC1184" s="2">
        <v>135</v>
      </c>
      <c r="AD1184" s="2">
        <v>118</v>
      </c>
      <c r="AE1184" s="4">
        <f t="shared" si="257"/>
        <v>253</v>
      </c>
      <c r="AF1184" s="15">
        <f>AE1184*0.1</f>
        <v>25.3</v>
      </c>
      <c r="AG1184" s="22">
        <f>AE1184+AF1184</f>
        <v>278.3</v>
      </c>
      <c r="AH1184" s="64">
        <f t="shared" si="264"/>
        <v>55.660000000000004</v>
      </c>
      <c r="AJ1184">
        <f t="shared" si="265"/>
        <v>1</v>
      </c>
      <c r="AK1184">
        <f>IF(W1184&gt;0,2,IF(AB1184&gt;0,2,IF(AG1184&gt;0,2,0)))</f>
        <v>2</v>
      </c>
      <c r="AL1184">
        <v>2</v>
      </c>
      <c r="AM1184" s="64">
        <f>IF(W1184&gt;0,VLOOKUP(B1184,EnrollmentEthnicityFreeMealsSch!B:E,4,FALSE),0)/3</f>
        <v>0</v>
      </c>
    </row>
    <row r="1185" spans="1:39" ht="15" customHeight="1">
      <c r="A1185" t="str">
        <f>VLOOKUP(B1185,'PUBLIC &amp; PRIVATE'!D:I,6,FALSE)</f>
        <v>6073</v>
      </c>
      <c r="B1185" s="33" t="s">
        <v>1151</v>
      </c>
      <c r="C1185" s="2" t="str">
        <f>VLOOKUP(B1185,'PUBLIC &amp; PRIVATE'!D:H,2,FALSE)</f>
        <v>Box 489</v>
      </c>
      <c r="D1185" s="2" t="str">
        <f>VLOOKUP(B1185,'PUBLIC &amp; PRIVATE'!D:H,3,FALSE)</f>
        <v>Converse</v>
      </c>
      <c r="E1185" s="2" t="str">
        <f>VLOOKUP(C1185,'PUBLIC &amp; PRIVATE'!E:I,4,FALSE)</f>
        <v>46919-0489</v>
      </c>
      <c r="F1185" s="2">
        <v>122</v>
      </c>
      <c r="G1185" s="2">
        <v>105</v>
      </c>
      <c r="H1185" s="2">
        <v>127</v>
      </c>
      <c r="I1185" s="4">
        <f t="shared" si="258"/>
        <v>354</v>
      </c>
      <c r="J1185" s="13">
        <f t="shared" si="259"/>
        <v>35.4</v>
      </c>
      <c r="K1185" s="13">
        <f t="shared" si="260"/>
        <v>389.4</v>
      </c>
      <c r="L1185" s="2"/>
      <c r="M1185" s="2"/>
      <c r="N1185" s="2"/>
      <c r="O1185" s="4">
        <f t="shared" si="261"/>
        <v>0</v>
      </c>
      <c r="P1185" s="13">
        <f t="shared" si="262"/>
        <v>0</v>
      </c>
      <c r="Q1185" s="13">
        <f t="shared" si="263"/>
        <v>0</v>
      </c>
      <c r="R1185" s="2"/>
      <c r="S1185" s="2"/>
      <c r="T1185" s="2"/>
      <c r="U1185" s="4">
        <f t="shared" si="252"/>
        <v>0</v>
      </c>
      <c r="V1185" s="13">
        <f t="shared" si="253"/>
        <v>0</v>
      </c>
      <c r="W1185" s="13">
        <f t="shared" si="254"/>
        <v>0</v>
      </c>
      <c r="X1185" s="2"/>
      <c r="Y1185" s="2"/>
      <c r="Z1185" s="4">
        <f t="shared" si="255"/>
        <v>0</v>
      </c>
      <c r="AA1185" s="13">
        <f t="shared" si="256"/>
        <v>0</v>
      </c>
      <c r="AB1185" s="13">
        <f>Z1185+AA1185</f>
        <v>0</v>
      </c>
      <c r="AC1185" s="2"/>
      <c r="AD1185" s="2"/>
      <c r="AE1185" s="4">
        <f t="shared" si="257"/>
        <v>0</v>
      </c>
      <c r="AF1185" s="15">
        <f>AE1185*0.1</f>
        <v>0</v>
      </c>
      <c r="AG1185" s="22">
        <f>AE1185+AF1185</f>
        <v>0</v>
      </c>
      <c r="AH1185" s="64">
        <f t="shared" si="264"/>
        <v>0</v>
      </c>
      <c r="AJ1185">
        <f t="shared" si="265"/>
        <v>0</v>
      </c>
      <c r="AK1185">
        <f>IF(W1185&gt;0,2,IF(AB1185&gt;0,2,IF(AG1185&gt;0,2,0)))</f>
        <v>0</v>
      </c>
      <c r="AL1185">
        <v>2</v>
      </c>
      <c r="AM1185" s="64">
        <f>IF(W1185&gt;0,VLOOKUP(B1185,EnrollmentEthnicityFreeMealsSch!B:E,4,FALSE),0)/3</f>
        <v>0</v>
      </c>
    </row>
    <row r="1186" spans="1:39" ht="15" customHeight="1">
      <c r="A1186" t="str">
        <f>VLOOKUP(B1186,'PUBLIC &amp; PRIVATE'!D:I,6,FALSE)</f>
        <v>6081</v>
      </c>
      <c r="B1186" s="33" t="s">
        <v>1152</v>
      </c>
      <c r="C1186" s="2" t="str">
        <f>VLOOKUP(B1186,'PUBLIC &amp; PRIVATE'!D:H,2,FALSE)</f>
        <v>Box 230</v>
      </c>
      <c r="D1186" s="2" t="str">
        <f>VLOOKUP(B1186,'PUBLIC &amp; PRIVATE'!D:H,3,FALSE)</f>
        <v>Sweetser</v>
      </c>
      <c r="E1186" s="2" t="str">
        <f>VLOOKUP(C1186,'PUBLIC &amp; PRIVATE'!E:I,4,FALSE)</f>
        <v>46987-0230</v>
      </c>
      <c r="F1186" s="2">
        <v>2</v>
      </c>
      <c r="G1186" s="2">
        <v>1</v>
      </c>
      <c r="H1186" s="2">
        <v>1</v>
      </c>
      <c r="I1186" s="4">
        <f t="shared" si="258"/>
        <v>4</v>
      </c>
      <c r="J1186" s="13">
        <f t="shared" si="259"/>
        <v>0.4</v>
      </c>
      <c r="K1186" s="13">
        <f t="shared" si="260"/>
        <v>4.4000000000000004</v>
      </c>
      <c r="L1186" s="2">
        <v>135</v>
      </c>
      <c r="M1186" s="2">
        <v>135</v>
      </c>
      <c r="N1186" s="2"/>
      <c r="O1186" s="4">
        <f t="shared" si="261"/>
        <v>270</v>
      </c>
      <c r="P1186" s="13">
        <f t="shared" si="262"/>
        <v>27</v>
      </c>
      <c r="Q1186" s="13">
        <f t="shared" si="263"/>
        <v>297</v>
      </c>
      <c r="R1186" s="2"/>
      <c r="S1186" s="2"/>
      <c r="T1186" s="2"/>
      <c r="U1186" s="4">
        <f t="shared" si="252"/>
        <v>0</v>
      </c>
      <c r="V1186" s="13">
        <f t="shared" si="253"/>
        <v>0</v>
      </c>
      <c r="W1186" s="13">
        <f t="shared" si="254"/>
        <v>0</v>
      </c>
      <c r="X1186" s="2"/>
      <c r="Y1186" s="2"/>
      <c r="Z1186" s="4">
        <f t="shared" si="255"/>
        <v>0</v>
      </c>
      <c r="AA1186" s="13">
        <f t="shared" si="256"/>
        <v>0</v>
      </c>
      <c r="AB1186" s="13">
        <f>Z1186+AA1186</f>
        <v>0</v>
      </c>
      <c r="AC1186" s="2"/>
      <c r="AD1186" s="2"/>
      <c r="AE1186" s="4">
        <f t="shared" si="257"/>
        <v>0</v>
      </c>
      <c r="AF1186" s="15">
        <f>AE1186*0.1</f>
        <v>0</v>
      </c>
      <c r="AG1186" s="22">
        <f>AE1186+AF1186</f>
        <v>0</v>
      </c>
      <c r="AH1186" s="64">
        <f t="shared" si="264"/>
        <v>0</v>
      </c>
      <c r="AJ1186">
        <f t="shared" si="265"/>
        <v>0</v>
      </c>
      <c r="AK1186">
        <f>IF(W1186&gt;0,2,IF(AB1186&gt;0,2,IF(AG1186&gt;0,2,0)))</f>
        <v>0</v>
      </c>
      <c r="AL1186">
        <v>2</v>
      </c>
      <c r="AM1186" s="64">
        <f>IF(W1186&gt;0,VLOOKUP(B1186,EnrollmentEthnicityFreeMealsSch!B:E,4,FALSE),0)/3</f>
        <v>0</v>
      </c>
    </row>
    <row r="1187" spans="1:39" ht="15" customHeight="1">
      <c r="A1187" t="str">
        <f>VLOOKUP(B1187,'PUBLIC &amp; PRIVATE'!D:I,6,FALSE)</f>
        <v>6085</v>
      </c>
      <c r="B1187" s="33" t="s">
        <v>1153</v>
      </c>
      <c r="C1187" s="2" t="str">
        <f>VLOOKUP(B1187,'PUBLIC &amp; PRIVATE'!D:H,2,FALSE)</f>
        <v>401 N Broadway</v>
      </c>
      <c r="D1187" s="2" t="str">
        <f>VLOOKUP(B1187,'PUBLIC &amp; PRIVATE'!D:H,3,FALSE)</f>
        <v>Peru</v>
      </c>
      <c r="E1187" s="2" t="str">
        <f>VLOOKUP(C1187,'PUBLIC &amp; PRIVATE'!E:I,4,FALSE)</f>
        <v>46970-1447</v>
      </c>
      <c r="F1187" s="2"/>
      <c r="G1187" s="2"/>
      <c r="H1187" s="2"/>
      <c r="I1187" s="4">
        <f t="shared" si="258"/>
        <v>0</v>
      </c>
      <c r="J1187" s="13">
        <f t="shared" si="259"/>
        <v>0</v>
      </c>
      <c r="K1187" s="13">
        <f t="shared" si="260"/>
        <v>0</v>
      </c>
      <c r="L1187" s="2"/>
      <c r="M1187" s="2"/>
      <c r="N1187" s="2"/>
      <c r="O1187" s="4">
        <f t="shared" si="261"/>
        <v>0</v>
      </c>
      <c r="P1187" s="13">
        <f t="shared" si="262"/>
        <v>0</v>
      </c>
      <c r="Q1187" s="13">
        <f t="shared" si="263"/>
        <v>0</v>
      </c>
      <c r="R1187" s="2"/>
      <c r="S1187" s="2"/>
      <c r="T1187" s="2">
        <v>1</v>
      </c>
      <c r="U1187" s="4">
        <f t="shared" si="252"/>
        <v>1</v>
      </c>
      <c r="V1187" s="13">
        <f t="shared" si="253"/>
        <v>0.1</v>
      </c>
      <c r="W1187" s="13">
        <f t="shared" si="254"/>
        <v>1.1000000000000001</v>
      </c>
      <c r="X1187" s="2">
        <v>155</v>
      </c>
      <c r="Y1187" s="2">
        <v>159</v>
      </c>
      <c r="Z1187" s="4">
        <f t="shared" si="255"/>
        <v>314</v>
      </c>
      <c r="AA1187" s="13">
        <f t="shared" si="256"/>
        <v>31.400000000000002</v>
      </c>
      <c r="AB1187" s="13">
        <f>Z1187+AA1187</f>
        <v>345.4</v>
      </c>
      <c r="AC1187" s="2">
        <v>175</v>
      </c>
      <c r="AD1187" s="2">
        <v>168</v>
      </c>
      <c r="AE1187" s="4">
        <f t="shared" si="257"/>
        <v>343</v>
      </c>
      <c r="AF1187" s="15">
        <f>AE1187*0.1</f>
        <v>34.300000000000004</v>
      </c>
      <c r="AG1187" s="22">
        <f>AE1187+AF1187</f>
        <v>377.3</v>
      </c>
      <c r="AH1187" s="64">
        <f t="shared" si="264"/>
        <v>75.460000000000008</v>
      </c>
      <c r="AJ1187">
        <f t="shared" si="265"/>
        <v>1</v>
      </c>
      <c r="AK1187">
        <f>IF(W1187&gt;0,2,IF(AB1187&gt;0,2,IF(AG1187&gt;0,2,0)))</f>
        <v>2</v>
      </c>
      <c r="AL1187">
        <v>2</v>
      </c>
      <c r="AM1187" s="64">
        <f>IF(W1187&gt;0,VLOOKUP(B1187,EnrollmentEthnicityFreeMealsSch!B:E,4,FALSE),0)/3</f>
        <v>119.33333333333333</v>
      </c>
    </row>
    <row r="1188" spans="1:39" ht="15" customHeight="1">
      <c r="A1188" t="str">
        <f>VLOOKUP(B1188,'PUBLIC &amp; PRIVATE'!D:I,6,FALSE)</f>
        <v>6089</v>
      </c>
      <c r="B1188" s="33" t="s">
        <v>1154</v>
      </c>
      <c r="C1188" s="2" t="str">
        <f>VLOOKUP(B1188,'PUBLIC &amp; PRIVATE'!D:H,2,FALSE)</f>
        <v>30 E Daniel St</v>
      </c>
      <c r="D1188" s="2" t="str">
        <f>VLOOKUP(B1188,'PUBLIC &amp; PRIVATE'!D:H,3,FALSE)</f>
        <v>Peru</v>
      </c>
      <c r="E1188" s="2" t="str">
        <f>VLOOKUP(C1188,'PUBLIC &amp; PRIVATE'!E:I,4,FALSE)</f>
        <v>46970-1499</v>
      </c>
      <c r="F1188" s="2"/>
      <c r="G1188" s="2"/>
      <c r="H1188" s="2"/>
      <c r="I1188" s="4">
        <f t="shared" si="258"/>
        <v>0</v>
      </c>
      <c r="J1188" s="13">
        <f t="shared" si="259"/>
        <v>0</v>
      </c>
      <c r="K1188" s="13">
        <f t="shared" si="260"/>
        <v>0</v>
      </c>
      <c r="L1188" s="2"/>
      <c r="M1188" s="2"/>
      <c r="N1188" s="2">
        <v>6</v>
      </c>
      <c r="O1188" s="4">
        <f t="shared" si="261"/>
        <v>6</v>
      </c>
      <c r="P1188" s="13">
        <f t="shared" si="262"/>
        <v>0.60000000000000009</v>
      </c>
      <c r="Q1188" s="13">
        <f t="shared" si="263"/>
        <v>6.6</v>
      </c>
      <c r="R1188" s="2">
        <v>3</v>
      </c>
      <c r="S1188" s="2">
        <v>176</v>
      </c>
      <c r="T1188" s="2">
        <v>176</v>
      </c>
      <c r="U1188" s="4">
        <f t="shared" si="252"/>
        <v>355</v>
      </c>
      <c r="V1188" s="13">
        <f t="shared" si="253"/>
        <v>35.5</v>
      </c>
      <c r="W1188" s="13">
        <f t="shared" si="254"/>
        <v>390.5</v>
      </c>
      <c r="X1188" s="2"/>
      <c r="Y1188" s="2"/>
      <c r="Z1188" s="4">
        <f t="shared" si="255"/>
        <v>0</v>
      </c>
      <c r="AA1188" s="13">
        <f t="shared" si="256"/>
        <v>0</v>
      </c>
      <c r="AB1188" s="13">
        <f>Z1188+AA1188</f>
        <v>0</v>
      </c>
      <c r="AC1188" s="2"/>
      <c r="AD1188" s="2"/>
      <c r="AE1188" s="4">
        <f t="shared" si="257"/>
        <v>0</v>
      </c>
      <c r="AF1188" s="15">
        <f>AE1188*0.1</f>
        <v>0</v>
      </c>
      <c r="AG1188" s="22">
        <f>AE1188+AF1188</f>
        <v>0</v>
      </c>
      <c r="AH1188" s="64">
        <f t="shared" si="264"/>
        <v>0</v>
      </c>
      <c r="AJ1188">
        <f t="shared" si="265"/>
        <v>0</v>
      </c>
      <c r="AK1188">
        <f>IF(W1188&gt;0,2,IF(AB1188&gt;0,2,IF(AG1188&gt;0,2,0)))</f>
        <v>2</v>
      </c>
      <c r="AL1188">
        <v>2</v>
      </c>
      <c r="AM1188" s="64">
        <f>IF(W1188&gt;0,VLOOKUP(B1188,EnrollmentEthnicityFreeMealsSch!B:E,4,FALSE),0)/3</f>
        <v>68.333333333333329</v>
      </c>
    </row>
    <row r="1189" spans="1:39" ht="15" customHeight="1">
      <c r="A1189" t="str">
        <f>VLOOKUP(B1189,'PUBLIC &amp; PRIVATE'!D:I,6,FALSE)</f>
        <v>6093</v>
      </c>
      <c r="B1189" s="33" t="s">
        <v>1155</v>
      </c>
      <c r="C1189" s="2" t="str">
        <f>VLOOKUP(B1189,'PUBLIC &amp; PRIVATE'!D:H,2,FALSE)</f>
        <v>300 Blair Pike</v>
      </c>
      <c r="D1189" s="2" t="str">
        <f>VLOOKUP(B1189,'PUBLIC &amp; PRIVATE'!D:H,3,FALSE)</f>
        <v>Peru</v>
      </c>
      <c r="E1189" s="2" t="str">
        <f>VLOOKUP(C1189,'PUBLIC &amp; PRIVATE'!E:I,4,FALSE)</f>
        <v>46970-2195</v>
      </c>
      <c r="F1189" s="2">
        <v>3</v>
      </c>
      <c r="G1189" s="2">
        <v>1</v>
      </c>
      <c r="H1189" s="2">
        <v>1</v>
      </c>
      <c r="I1189" s="4">
        <f t="shared" si="258"/>
        <v>5</v>
      </c>
      <c r="J1189" s="13">
        <f t="shared" si="259"/>
        <v>0.5</v>
      </c>
      <c r="K1189" s="13">
        <f t="shared" si="260"/>
        <v>5.5</v>
      </c>
      <c r="L1189" s="2">
        <v>147</v>
      </c>
      <c r="M1189" s="2">
        <v>161</v>
      </c>
      <c r="N1189" s="2">
        <v>140</v>
      </c>
      <c r="O1189" s="4">
        <f t="shared" si="261"/>
        <v>448</v>
      </c>
      <c r="P1189" s="13">
        <f t="shared" si="262"/>
        <v>44.800000000000004</v>
      </c>
      <c r="Q1189" s="13">
        <f t="shared" si="263"/>
        <v>492.8</v>
      </c>
      <c r="R1189" s="2">
        <v>153</v>
      </c>
      <c r="S1189" s="2"/>
      <c r="T1189" s="2"/>
      <c r="U1189" s="4">
        <f t="shared" si="252"/>
        <v>153</v>
      </c>
      <c r="V1189" s="13">
        <f t="shared" si="253"/>
        <v>15.3</v>
      </c>
      <c r="W1189" s="13">
        <f t="shared" si="254"/>
        <v>168.3</v>
      </c>
      <c r="X1189" s="2"/>
      <c r="Y1189" s="2"/>
      <c r="Z1189" s="4">
        <f t="shared" si="255"/>
        <v>0</v>
      </c>
      <c r="AA1189" s="13">
        <f t="shared" si="256"/>
        <v>0</v>
      </c>
      <c r="AB1189" s="13">
        <f>Z1189+AA1189</f>
        <v>0</v>
      </c>
      <c r="AC1189" s="2"/>
      <c r="AD1189" s="2"/>
      <c r="AE1189" s="4">
        <f t="shared" si="257"/>
        <v>0</v>
      </c>
      <c r="AF1189" s="15">
        <f>AE1189*0.1</f>
        <v>0</v>
      </c>
      <c r="AG1189" s="22">
        <f>AE1189+AF1189</f>
        <v>0</v>
      </c>
      <c r="AH1189" s="64">
        <f t="shared" si="264"/>
        <v>0</v>
      </c>
      <c r="AJ1189">
        <f t="shared" si="265"/>
        <v>0</v>
      </c>
      <c r="AK1189">
        <f>IF(W1189&gt;0,2,IF(AB1189&gt;0,2,IF(AG1189&gt;0,2,0)))</f>
        <v>2</v>
      </c>
      <c r="AL1189">
        <v>2</v>
      </c>
      <c r="AM1189" s="64">
        <f>IF(W1189&gt;0,VLOOKUP(B1189,EnrollmentEthnicityFreeMealsSch!B:E,4,FALSE),0)/3</f>
        <v>124</v>
      </c>
    </row>
    <row r="1190" spans="1:39" ht="15" customHeight="1">
      <c r="A1190" t="str">
        <f>VLOOKUP(B1190,'PUBLIC &amp; PRIVATE'!D:I,6,FALSE)</f>
        <v>6097</v>
      </c>
      <c r="B1190" s="33" t="s">
        <v>1156</v>
      </c>
      <c r="C1190" s="2" t="str">
        <f>VLOOKUP(B1190,'PUBLIC &amp; PRIVATE'!D:H,2,FALSE)</f>
        <v>515 N Wayne St</v>
      </c>
      <c r="D1190" s="2" t="str">
        <f>VLOOKUP(B1190,'PUBLIC &amp; PRIVATE'!D:H,3,FALSE)</f>
        <v>Peru</v>
      </c>
      <c r="E1190" s="2" t="str">
        <f>VLOOKUP(C1190,'PUBLIC &amp; PRIVATE'!E:I,4,FALSE)</f>
        <v>46970-1206</v>
      </c>
      <c r="F1190" s="2">
        <v>151</v>
      </c>
      <c r="G1190" s="2">
        <v>120</v>
      </c>
      <c r="H1190" s="2">
        <v>138</v>
      </c>
      <c r="I1190" s="4">
        <f t="shared" si="258"/>
        <v>409</v>
      </c>
      <c r="J1190" s="13">
        <f t="shared" si="259"/>
        <v>40.900000000000006</v>
      </c>
      <c r="K1190" s="13">
        <f t="shared" si="260"/>
        <v>449.9</v>
      </c>
      <c r="L1190" s="2"/>
      <c r="M1190" s="2"/>
      <c r="N1190" s="2"/>
      <c r="O1190" s="4">
        <f t="shared" si="261"/>
        <v>0</v>
      </c>
      <c r="P1190" s="13">
        <f t="shared" si="262"/>
        <v>0</v>
      </c>
      <c r="Q1190" s="13">
        <f t="shared" si="263"/>
        <v>0</v>
      </c>
      <c r="R1190" s="2"/>
      <c r="S1190" s="2"/>
      <c r="T1190" s="2"/>
      <c r="U1190" s="4">
        <f t="shared" si="252"/>
        <v>0</v>
      </c>
      <c r="V1190" s="13">
        <f t="shared" si="253"/>
        <v>0</v>
      </c>
      <c r="W1190" s="13">
        <f t="shared" si="254"/>
        <v>0</v>
      </c>
      <c r="X1190" s="2"/>
      <c r="Y1190" s="2"/>
      <c r="Z1190" s="4">
        <f t="shared" si="255"/>
        <v>0</v>
      </c>
      <c r="AA1190" s="13">
        <f t="shared" si="256"/>
        <v>0</v>
      </c>
      <c r="AB1190" s="13">
        <f>Z1190+AA1190</f>
        <v>0</v>
      </c>
      <c r="AC1190" s="2"/>
      <c r="AD1190" s="2"/>
      <c r="AE1190" s="4">
        <f t="shared" si="257"/>
        <v>0</v>
      </c>
      <c r="AF1190" s="15">
        <f>AE1190*0.1</f>
        <v>0</v>
      </c>
      <c r="AG1190" s="22">
        <f>AE1190+AF1190</f>
        <v>0</v>
      </c>
      <c r="AH1190" s="64">
        <f t="shared" si="264"/>
        <v>0</v>
      </c>
      <c r="AJ1190">
        <f t="shared" si="265"/>
        <v>0</v>
      </c>
      <c r="AK1190">
        <f>IF(W1190&gt;0,2,IF(AB1190&gt;0,2,IF(AG1190&gt;0,2,0)))</f>
        <v>0</v>
      </c>
      <c r="AL1190">
        <v>2</v>
      </c>
      <c r="AM1190" s="64">
        <f>IF(W1190&gt;0,VLOOKUP(B1190,EnrollmentEthnicityFreeMealsSch!B:E,4,FALSE),0)/3</f>
        <v>0</v>
      </c>
    </row>
    <row r="1191" spans="1:39" ht="15" customHeight="1">
      <c r="A1191" t="str">
        <f>VLOOKUP(B1191,'PUBLIC &amp; PRIVATE'!D:I,6,FALSE)</f>
        <v>6117</v>
      </c>
      <c r="B1191" s="33" t="s">
        <v>1157</v>
      </c>
      <c r="C1191" s="2" t="str">
        <f>VLOOKUP(B1191,'PUBLIC &amp; PRIVATE'!D:H,2,FALSE)</f>
        <v>7973 W Main St</v>
      </c>
      <c r="D1191" s="2" t="str">
        <f>VLOOKUP(B1191,'PUBLIC &amp; PRIVATE'!D:H,3,FALSE)</f>
        <v>Stinesville</v>
      </c>
      <c r="E1191" s="2" t="str">
        <f>VLOOKUP(C1191,'PUBLIC &amp; PRIVATE'!E:I,4,FALSE)</f>
        <v>47464-0090</v>
      </c>
      <c r="F1191" s="2">
        <v>27</v>
      </c>
      <c r="G1191" s="2">
        <v>24</v>
      </c>
      <c r="H1191" s="2">
        <v>26</v>
      </c>
      <c r="I1191" s="4">
        <f t="shared" si="258"/>
        <v>77</v>
      </c>
      <c r="J1191" s="13">
        <f t="shared" si="259"/>
        <v>7.7</v>
      </c>
      <c r="K1191" s="13">
        <f t="shared" si="260"/>
        <v>84.7</v>
      </c>
      <c r="L1191" s="2">
        <v>17</v>
      </c>
      <c r="M1191" s="2">
        <v>35</v>
      </c>
      <c r="N1191" s="2">
        <v>18</v>
      </c>
      <c r="O1191" s="4">
        <f t="shared" si="261"/>
        <v>70</v>
      </c>
      <c r="P1191" s="13">
        <f t="shared" si="262"/>
        <v>7</v>
      </c>
      <c r="Q1191" s="13">
        <f t="shared" si="263"/>
        <v>77</v>
      </c>
      <c r="R1191" s="2"/>
      <c r="S1191" s="2"/>
      <c r="T1191" s="2"/>
      <c r="U1191" s="4">
        <f t="shared" si="252"/>
        <v>0</v>
      </c>
      <c r="V1191" s="13">
        <f t="shared" si="253"/>
        <v>0</v>
      </c>
      <c r="W1191" s="13">
        <f t="shared" si="254"/>
        <v>0</v>
      </c>
      <c r="X1191" s="2"/>
      <c r="Y1191" s="2"/>
      <c r="Z1191" s="4">
        <f t="shared" si="255"/>
        <v>0</v>
      </c>
      <c r="AA1191" s="13">
        <f t="shared" si="256"/>
        <v>0</v>
      </c>
      <c r="AB1191" s="13">
        <f>Z1191+AA1191</f>
        <v>0</v>
      </c>
      <c r="AC1191" s="2"/>
      <c r="AD1191" s="2"/>
      <c r="AE1191" s="4">
        <f t="shared" si="257"/>
        <v>0</v>
      </c>
      <c r="AF1191" s="15">
        <f>AE1191*0.1</f>
        <v>0</v>
      </c>
      <c r="AG1191" s="22">
        <f>AE1191+AF1191</f>
        <v>0</v>
      </c>
      <c r="AH1191" s="64">
        <f t="shared" si="264"/>
        <v>0</v>
      </c>
      <c r="AJ1191">
        <f t="shared" si="265"/>
        <v>0</v>
      </c>
      <c r="AK1191">
        <f>IF(W1191&gt;0,2,IF(AB1191&gt;0,2,IF(AG1191&gt;0,2,0)))</f>
        <v>0</v>
      </c>
      <c r="AL1191">
        <v>2</v>
      </c>
      <c r="AM1191" s="64">
        <f>IF(W1191&gt;0,VLOOKUP(B1191,EnrollmentEthnicityFreeMealsSch!B:E,4,FALSE),0)/3</f>
        <v>0</v>
      </c>
    </row>
    <row r="1192" spans="1:39" ht="15" customHeight="1">
      <c r="A1192" t="str">
        <f>VLOOKUP(B1192,'PUBLIC &amp; PRIVATE'!D:I,6,FALSE)</f>
        <v>6144</v>
      </c>
      <c r="B1192" s="33" t="s">
        <v>1158</v>
      </c>
      <c r="C1192" s="2" t="str">
        <f>VLOOKUP(B1192,'PUBLIC &amp; PRIVATE'!D:H,2,FALSE)</f>
        <v>8045 W SR 46</v>
      </c>
      <c r="D1192" s="2" t="str">
        <f>VLOOKUP(B1192,'PUBLIC &amp; PRIVATE'!D:H,3,FALSE)</f>
        <v>Ellettsville</v>
      </c>
      <c r="E1192" s="2" t="str">
        <f>VLOOKUP(C1192,'PUBLIC &amp; PRIVATE'!E:I,4,FALSE)</f>
        <v>47429-9714</v>
      </c>
      <c r="F1192" s="2"/>
      <c r="G1192" s="2"/>
      <c r="H1192" s="2"/>
      <c r="I1192" s="4">
        <f t="shared" si="258"/>
        <v>0</v>
      </c>
      <c r="J1192" s="13">
        <f t="shared" si="259"/>
        <v>0</v>
      </c>
      <c r="K1192" s="13">
        <f t="shared" si="260"/>
        <v>0</v>
      </c>
      <c r="L1192" s="2"/>
      <c r="M1192" s="2"/>
      <c r="N1192" s="2"/>
      <c r="O1192" s="4">
        <f t="shared" si="261"/>
        <v>0</v>
      </c>
      <c r="P1192" s="13">
        <f t="shared" si="262"/>
        <v>0</v>
      </c>
      <c r="Q1192" s="13">
        <f t="shared" si="263"/>
        <v>0</v>
      </c>
      <c r="R1192" s="2"/>
      <c r="S1192" s="2"/>
      <c r="T1192" s="2"/>
      <c r="U1192" s="4">
        <f t="shared" si="252"/>
        <v>0</v>
      </c>
      <c r="V1192" s="13">
        <f t="shared" si="253"/>
        <v>0</v>
      </c>
      <c r="W1192" s="13">
        <f t="shared" si="254"/>
        <v>0</v>
      </c>
      <c r="X1192" s="2"/>
      <c r="Y1192" s="2"/>
      <c r="Z1192" s="4">
        <f t="shared" si="255"/>
        <v>0</v>
      </c>
      <c r="AA1192" s="13">
        <f t="shared" si="256"/>
        <v>0</v>
      </c>
      <c r="AB1192" s="13">
        <f>Z1192+AA1192</f>
        <v>0</v>
      </c>
      <c r="AC1192" s="2"/>
      <c r="AD1192" s="2"/>
      <c r="AE1192" s="4">
        <f t="shared" si="257"/>
        <v>0</v>
      </c>
      <c r="AF1192" s="15">
        <f>AE1192*0.1</f>
        <v>0</v>
      </c>
      <c r="AG1192" s="22">
        <f>AE1192+AF1192</f>
        <v>0</v>
      </c>
      <c r="AH1192" s="64">
        <f t="shared" si="264"/>
        <v>0</v>
      </c>
      <c r="AJ1192">
        <f t="shared" si="265"/>
        <v>0</v>
      </c>
      <c r="AK1192">
        <f>IF(W1192&gt;0,2,IF(AB1192&gt;0,2,IF(AG1192&gt;0,2,0)))</f>
        <v>0</v>
      </c>
      <c r="AL1192">
        <v>2</v>
      </c>
      <c r="AM1192" s="64">
        <f>IF(W1192&gt;0,VLOOKUP(B1192,EnrollmentEthnicityFreeMealsSch!B:E,4,FALSE),0)/3</f>
        <v>0</v>
      </c>
    </row>
    <row r="1193" spans="1:39" ht="15" customHeight="1">
      <c r="A1193" t="str">
        <f>VLOOKUP(B1193,'PUBLIC &amp; PRIVATE'!D:I,6,FALSE)</f>
        <v>6146</v>
      </c>
      <c r="B1193" s="33" t="s">
        <v>1159</v>
      </c>
      <c r="C1193" s="2" t="str">
        <f>VLOOKUP(B1193,'PUBLIC &amp; PRIVATE'!D:H,2,FALSE)</f>
        <v>601 S Edgewood Dr</v>
      </c>
      <c r="D1193" s="2" t="str">
        <f>VLOOKUP(B1193,'PUBLIC &amp; PRIVATE'!D:H,3,FALSE)</f>
        <v>Ellettsville</v>
      </c>
      <c r="E1193" s="2" t="str">
        <f>VLOOKUP(C1193,'PUBLIC &amp; PRIVATE'!E:I,4,FALSE)</f>
        <v>47429-0374</v>
      </c>
      <c r="F1193" s="2"/>
      <c r="G1193" s="2"/>
      <c r="H1193" s="2"/>
      <c r="I1193" s="4">
        <f t="shared" si="258"/>
        <v>0</v>
      </c>
      <c r="J1193" s="13">
        <f t="shared" si="259"/>
        <v>0</v>
      </c>
      <c r="K1193" s="13">
        <f t="shared" si="260"/>
        <v>0</v>
      </c>
      <c r="L1193" s="2"/>
      <c r="M1193" s="2"/>
      <c r="N1193" s="2"/>
      <c r="O1193" s="4">
        <f t="shared" si="261"/>
        <v>0</v>
      </c>
      <c r="P1193" s="13">
        <f t="shared" si="262"/>
        <v>0</v>
      </c>
      <c r="Q1193" s="13">
        <f t="shared" si="263"/>
        <v>0</v>
      </c>
      <c r="R1193" s="2"/>
      <c r="S1193" s="2"/>
      <c r="T1193" s="2"/>
      <c r="U1193" s="4">
        <f t="shared" si="252"/>
        <v>0</v>
      </c>
      <c r="V1193" s="13">
        <f t="shared" si="253"/>
        <v>0</v>
      </c>
      <c r="W1193" s="13">
        <f t="shared" si="254"/>
        <v>0</v>
      </c>
      <c r="X1193" s="2">
        <v>176</v>
      </c>
      <c r="Y1193" s="2">
        <v>194</v>
      </c>
      <c r="Z1193" s="4">
        <f t="shared" si="255"/>
        <v>370</v>
      </c>
      <c r="AA1193" s="13">
        <f t="shared" si="256"/>
        <v>37</v>
      </c>
      <c r="AB1193" s="13">
        <f>Z1193+AA1193</f>
        <v>407</v>
      </c>
      <c r="AC1193" s="2">
        <v>192</v>
      </c>
      <c r="AD1193" s="2">
        <v>197</v>
      </c>
      <c r="AE1193" s="4">
        <f t="shared" si="257"/>
        <v>389</v>
      </c>
      <c r="AF1193" s="15">
        <f>AE1193*0.1</f>
        <v>38.900000000000006</v>
      </c>
      <c r="AG1193" s="22">
        <f>AE1193+AF1193</f>
        <v>427.9</v>
      </c>
      <c r="AH1193" s="64">
        <f t="shared" si="264"/>
        <v>85.58</v>
      </c>
      <c r="AJ1193">
        <f t="shared" si="265"/>
        <v>1</v>
      </c>
      <c r="AK1193">
        <f>IF(W1193&gt;0,2,IF(AB1193&gt;0,2,IF(AG1193&gt;0,2,0)))</f>
        <v>2</v>
      </c>
      <c r="AL1193">
        <v>2</v>
      </c>
      <c r="AM1193" s="64">
        <f>IF(W1193&gt;0,VLOOKUP(B1193,EnrollmentEthnicityFreeMealsSch!B:E,4,FALSE),0)/3</f>
        <v>0</v>
      </c>
    </row>
    <row r="1194" spans="1:39" ht="15" customHeight="1">
      <c r="A1194" t="str">
        <f>VLOOKUP(B1194,'PUBLIC &amp; PRIVATE'!D:I,6,FALSE)</f>
        <v>6147</v>
      </c>
      <c r="B1194" s="33" t="s">
        <v>1160</v>
      </c>
      <c r="C1194" s="2" t="str">
        <f>VLOOKUP(B1194,'PUBLIC &amp; PRIVATE'!D:H,2,FALSE)</f>
        <v>851 W Edgewood Dr</v>
      </c>
      <c r="D1194" s="2" t="str">
        <f>VLOOKUP(B1194,'PUBLIC &amp; PRIVATE'!D:H,3,FALSE)</f>
        <v>Ellettsville</v>
      </c>
      <c r="E1194" s="2" t="str">
        <f>VLOOKUP(C1194,'PUBLIC &amp; PRIVATE'!E:I,4,FALSE)</f>
        <v>47429-0374</v>
      </c>
      <c r="F1194" s="2"/>
      <c r="G1194" s="2"/>
      <c r="H1194" s="2"/>
      <c r="I1194" s="4">
        <f t="shared" si="258"/>
        <v>0</v>
      </c>
      <c r="J1194" s="13">
        <f t="shared" si="259"/>
        <v>0</v>
      </c>
      <c r="K1194" s="13">
        <f t="shared" si="260"/>
        <v>0</v>
      </c>
      <c r="L1194" s="2"/>
      <c r="M1194" s="2"/>
      <c r="N1194" s="2"/>
      <c r="O1194" s="4">
        <f t="shared" si="261"/>
        <v>0</v>
      </c>
      <c r="P1194" s="13">
        <f t="shared" si="262"/>
        <v>0</v>
      </c>
      <c r="Q1194" s="13">
        <f t="shared" si="263"/>
        <v>0</v>
      </c>
      <c r="R1194" s="2">
        <v>211</v>
      </c>
      <c r="S1194" s="2">
        <v>219</v>
      </c>
      <c r="T1194" s="2">
        <v>218</v>
      </c>
      <c r="U1194" s="4">
        <f t="shared" si="252"/>
        <v>648</v>
      </c>
      <c r="V1194" s="13">
        <f t="shared" si="253"/>
        <v>64.8</v>
      </c>
      <c r="W1194" s="13">
        <f t="shared" si="254"/>
        <v>712.8</v>
      </c>
      <c r="X1194" s="2"/>
      <c r="Y1194" s="2"/>
      <c r="Z1194" s="4">
        <f t="shared" si="255"/>
        <v>0</v>
      </c>
      <c r="AA1194" s="13">
        <f t="shared" si="256"/>
        <v>0</v>
      </c>
      <c r="AB1194" s="13">
        <f>Z1194+AA1194</f>
        <v>0</v>
      </c>
      <c r="AC1194" s="2"/>
      <c r="AD1194" s="2"/>
      <c r="AE1194" s="4">
        <f t="shared" si="257"/>
        <v>0</v>
      </c>
      <c r="AF1194" s="15">
        <f>AE1194*0.1</f>
        <v>0</v>
      </c>
      <c r="AG1194" s="22">
        <f>AE1194+AF1194</f>
        <v>0</v>
      </c>
      <c r="AH1194" s="64">
        <f t="shared" si="264"/>
        <v>0</v>
      </c>
      <c r="AJ1194">
        <f t="shared" si="265"/>
        <v>0</v>
      </c>
      <c r="AK1194">
        <f>IF(W1194&gt;0,2,IF(AB1194&gt;0,2,IF(AG1194&gt;0,2,0)))</f>
        <v>2</v>
      </c>
      <c r="AL1194">
        <v>2</v>
      </c>
      <c r="AM1194" s="64">
        <f>IF(W1194&gt;0,VLOOKUP(B1194,EnrollmentEthnicityFreeMealsSch!B:E,4,FALSE),0)/3</f>
        <v>83.666666666666671</v>
      </c>
    </row>
    <row r="1195" spans="1:39" ht="15" customHeight="1">
      <c r="A1195" t="str">
        <f>VLOOKUP(B1195,'PUBLIC &amp; PRIVATE'!D:I,6,FALSE)</f>
        <v>6151</v>
      </c>
      <c r="B1195" s="33" t="s">
        <v>1161</v>
      </c>
      <c r="C1195" s="2" t="str">
        <f>VLOOKUP(B1195,'PUBLIC &amp; PRIVATE'!D:H,2,FALSE)</f>
        <v>7700 W Reeves Rd</v>
      </c>
      <c r="D1195" s="2" t="str">
        <f>VLOOKUP(B1195,'PUBLIC &amp; PRIVATE'!D:H,3,FALSE)</f>
        <v>Bloomington</v>
      </c>
      <c r="E1195" s="2" t="str">
        <f>VLOOKUP(C1195,'PUBLIC &amp; PRIVATE'!E:I,4,FALSE)</f>
        <v>47404-0000</v>
      </c>
      <c r="F1195" s="2">
        <v>201</v>
      </c>
      <c r="G1195" s="2">
        <v>177</v>
      </c>
      <c r="H1195" s="2">
        <v>195</v>
      </c>
      <c r="I1195" s="4">
        <f t="shared" si="258"/>
        <v>573</v>
      </c>
      <c r="J1195" s="13">
        <f t="shared" si="259"/>
        <v>57.300000000000004</v>
      </c>
      <c r="K1195" s="13">
        <f t="shared" si="260"/>
        <v>630.29999999999995</v>
      </c>
      <c r="L1195" s="2"/>
      <c r="M1195" s="2"/>
      <c r="N1195" s="2"/>
      <c r="O1195" s="4">
        <f t="shared" si="261"/>
        <v>0</v>
      </c>
      <c r="P1195" s="13">
        <f t="shared" si="262"/>
        <v>0</v>
      </c>
      <c r="Q1195" s="13">
        <f t="shared" si="263"/>
        <v>0</v>
      </c>
      <c r="R1195" s="2"/>
      <c r="S1195" s="2"/>
      <c r="T1195" s="2"/>
      <c r="U1195" s="4">
        <f t="shared" si="252"/>
        <v>0</v>
      </c>
      <c r="V1195" s="13">
        <f t="shared" si="253"/>
        <v>0</v>
      </c>
      <c r="W1195" s="13">
        <f t="shared" si="254"/>
        <v>0</v>
      </c>
      <c r="X1195" s="2"/>
      <c r="Y1195" s="2"/>
      <c r="Z1195" s="4">
        <f t="shared" si="255"/>
        <v>0</v>
      </c>
      <c r="AA1195" s="13">
        <f t="shared" si="256"/>
        <v>0</v>
      </c>
      <c r="AB1195" s="13">
        <f>Z1195+AA1195</f>
        <v>0</v>
      </c>
      <c r="AC1195" s="2"/>
      <c r="AD1195" s="2"/>
      <c r="AE1195" s="4">
        <f t="shared" si="257"/>
        <v>0</v>
      </c>
      <c r="AF1195" s="15">
        <f>AE1195*0.1</f>
        <v>0</v>
      </c>
      <c r="AG1195" s="22">
        <f>AE1195+AF1195</f>
        <v>0</v>
      </c>
      <c r="AH1195" s="64">
        <f t="shared" si="264"/>
        <v>0</v>
      </c>
      <c r="AJ1195">
        <f t="shared" si="265"/>
        <v>0</v>
      </c>
      <c r="AK1195">
        <f>IF(W1195&gt;0,2,IF(AB1195&gt;0,2,IF(AG1195&gt;0,2,0)))</f>
        <v>0</v>
      </c>
      <c r="AL1195">
        <v>2</v>
      </c>
      <c r="AM1195" s="64">
        <f>IF(W1195&gt;0,VLOOKUP(B1195,EnrollmentEthnicityFreeMealsSch!B:E,4,FALSE),0)/3</f>
        <v>0</v>
      </c>
    </row>
    <row r="1196" spans="1:39" ht="15" customHeight="1">
      <c r="A1196" t="str">
        <f>VLOOKUP(B1196,'PUBLIC &amp; PRIVATE'!D:I,6,FALSE)</f>
        <v>6153</v>
      </c>
      <c r="B1196" s="33" t="s">
        <v>1162</v>
      </c>
      <c r="C1196" s="2" t="str">
        <f>VLOOKUP(B1196,'PUBLIC &amp; PRIVATE'!D:H,2,FALSE)</f>
        <v>7600 W Reeves Rd</v>
      </c>
      <c r="D1196" s="2" t="str">
        <f>VLOOKUP(B1196,'PUBLIC &amp; PRIVATE'!D:H,3,FALSE)</f>
        <v>Bloomington</v>
      </c>
      <c r="E1196" s="2" t="str">
        <f>VLOOKUP(C1196,'PUBLIC &amp; PRIVATE'!E:I,4,FALSE)</f>
        <v>47404-0000</v>
      </c>
      <c r="F1196" s="2"/>
      <c r="G1196" s="2"/>
      <c r="H1196" s="2"/>
      <c r="I1196" s="4">
        <f t="shared" si="258"/>
        <v>0</v>
      </c>
      <c r="J1196" s="13">
        <f t="shared" si="259"/>
        <v>0</v>
      </c>
      <c r="K1196" s="13">
        <f t="shared" si="260"/>
        <v>0</v>
      </c>
      <c r="L1196" s="2">
        <v>195</v>
      </c>
      <c r="M1196" s="2">
        <v>197</v>
      </c>
      <c r="N1196" s="2">
        <v>194</v>
      </c>
      <c r="O1196" s="4">
        <f t="shared" si="261"/>
        <v>586</v>
      </c>
      <c r="P1196" s="13">
        <f t="shared" si="262"/>
        <v>58.6</v>
      </c>
      <c r="Q1196" s="13">
        <f t="shared" si="263"/>
        <v>644.6</v>
      </c>
      <c r="R1196" s="2"/>
      <c r="S1196" s="2"/>
      <c r="T1196" s="2"/>
      <c r="U1196" s="4">
        <f t="shared" si="252"/>
        <v>0</v>
      </c>
      <c r="V1196" s="13">
        <f t="shared" si="253"/>
        <v>0</v>
      </c>
      <c r="W1196" s="13">
        <f t="shared" si="254"/>
        <v>0</v>
      </c>
      <c r="X1196" s="2"/>
      <c r="Y1196" s="2"/>
      <c r="Z1196" s="4">
        <f t="shared" si="255"/>
        <v>0</v>
      </c>
      <c r="AA1196" s="13">
        <f t="shared" si="256"/>
        <v>0</v>
      </c>
      <c r="AB1196" s="13">
        <f>Z1196+AA1196</f>
        <v>0</v>
      </c>
      <c r="AC1196" s="2"/>
      <c r="AD1196" s="2"/>
      <c r="AE1196" s="4">
        <f t="shared" si="257"/>
        <v>0</v>
      </c>
      <c r="AF1196" s="15">
        <f>AE1196*0.1</f>
        <v>0</v>
      </c>
      <c r="AG1196" s="22">
        <f>AE1196+AF1196</f>
        <v>0</v>
      </c>
      <c r="AH1196" s="64">
        <f t="shared" si="264"/>
        <v>0</v>
      </c>
      <c r="AJ1196">
        <f t="shared" si="265"/>
        <v>0</v>
      </c>
      <c r="AK1196">
        <f>IF(W1196&gt;0,2,IF(AB1196&gt;0,2,IF(AG1196&gt;0,2,0)))</f>
        <v>0</v>
      </c>
      <c r="AL1196">
        <v>2</v>
      </c>
      <c r="AM1196" s="64">
        <f>IF(W1196&gt;0,VLOOKUP(B1196,EnrollmentEthnicityFreeMealsSch!B:E,4,FALSE),0)/3</f>
        <v>0</v>
      </c>
    </row>
    <row r="1197" spans="1:39" ht="15" customHeight="1">
      <c r="A1197" t="str">
        <f>VLOOKUP(B1197,'PUBLIC &amp; PRIVATE'!D:I,6,FALSE)</f>
        <v>6123</v>
      </c>
      <c r="B1197" s="33" t="s">
        <v>1163</v>
      </c>
      <c r="C1197" s="2" t="str">
        <f>VLOOKUP(B1197,'PUBLIC &amp; PRIVATE'!D:H,2,FALSE)</f>
        <v>8144 E SR 45</v>
      </c>
      <c r="D1197" s="2" t="str">
        <f>VLOOKUP(B1197,'PUBLIC &amp; PRIVATE'!D:H,3,FALSE)</f>
        <v>Unionville</v>
      </c>
      <c r="E1197" s="2" t="str">
        <f>VLOOKUP(C1197,'PUBLIC &amp; PRIVATE'!E:I,4,FALSE)</f>
        <v>47468-9743</v>
      </c>
      <c r="F1197" s="2">
        <v>29</v>
      </c>
      <c r="G1197" s="2">
        <v>35</v>
      </c>
      <c r="H1197" s="2">
        <v>36</v>
      </c>
      <c r="I1197" s="4">
        <f t="shared" si="258"/>
        <v>100</v>
      </c>
      <c r="J1197" s="13">
        <f t="shared" si="259"/>
        <v>10</v>
      </c>
      <c r="K1197" s="13">
        <f t="shared" si="260"/>
        <v>110</v>
      </c>
      <c r="L1197" s="2">
        <v>31</v>
      </c>
      <c r="M1197" s="2">
        <v>32</v>
      </c>
      <c r="N1197" s="2">
        <v>24</v>
      </c>
      <c r="O1197" s="4">
        <f t="shared" si="261"/>
        <v>87</v>
      </c>
      <c r="P1197" s="13">
        <f t="shared" si="262"/>
        <v>8.7000000000000011</v>
      </c>
      <c r="Q1197" s="13">
        <f t="shared" si="263"/>
        <v>95.7</v>
      </c>
      <c r="R1197" s="2">
        <v>33</v>
      </c>
      <c r="S1197" s="2"/>
      <c r="T1197" s="2"/>
      <c r="U1197" s="4">
        <f t="shared" si="252"/>
        <v>33</v>
      </c>
      <c r="V1197" s="13">
        <f t="shared" si="253"/>
        <v>3.3000000000000003</v>
      </c>
      <c r="W1197" s="13">
        <f t="shared" si="254"/>
        <v>36.299999999999997</v>
      </c>
      <c r="X1197" s="2"/>
      <c r="Y1197" s="2"/>
      <c r="Z1197" s="4">
        <f t="shared" si="255"/>
        <v>0</v>
      </c>
      <c r="AA1197" s="13">
        <f t="shared" si="256"/>
        <v>0</v>
      </c>
      <c r="AB1197" s="13">
        <f>Z1197+AA1197</f>
        <v>0</v>
      </c>
      <c r="AC1197" s="2"/>
      <c r="AD1197" s="2"/>
      <c r="AE1197" s="4">
        <f t="shared" si="257"/>
        <v>0</v>
      </c>
      <c r="AF1197" s="15">
        <f>AE1197*0.1</f>
        <v>0</v>
      </c>
      <c r="AG1197" s="22">
        <f>AE1197+AF1197</f>
        <v>0</v>
      </c>
      <c r="AH1197" s="64">
        <f t="shared" si="264"/>
        <v>0</v>
      </c>
      <c r="AJ1197">
        <f t="shared" si="265"/>
        <v>0</v>
      </c>
      <c r="AK1197">
        <f>IF(W1197&gt;0,2,IF(AB1197&gt;0,2,IF(AG1197&gt;0,2,0)))</f>
        <v>2</v>
      </c>
      <c r="AL1197">
        <v>2</v>
      </c>
      <c r="AM1197" s="64">
        <f>IF(W1197&gt;0,VLOOKUP(B1197,EnrollmentEthnicityFreeMealsSch!B:E,4,FALSE),0)/3</f>
        <v>26</v>
      </c>
    </row>
    <row r="1198" spans="1:39" ht="15" customHeight="1">
      <c r="A1198" t="str">
        <f>VLOOKUP(B1198,'PUBLIC &amp; PRIVATE'!D:I,6,FALSE)</f>
        <v>6134</v>
      </c>
      <c r="B1198" s="33" t="s">
        <v>1164</v>
      </c>
      <c r="C1198" s="2" t="str">
        <f>VLOOKUP(B1198,'PUBLIC &amp; PRIVATE'!D:H,2,FALSE)</f>
        <v>9090 S Strain Ridge</v>
      </c>
      <c r="D1198" s="2" t="str">
        <f>VLOOKUP(B1198,'PUBLIC &amp; PRIVATE'!D:H,3,FALSE)</f>
        <v>Bloomington</v>
      </c>
      <c r="E1198" s="2" t="str">
        <f>VLOOKUP(C1198,'PUBLIC &amp; PRIVATE'!E:I,4,FALSE)</f>
        <v>47401-8413</v>
      </c>
      <c r="F1198" s="2">
        <v>63</v>
      </c>
      <c r="G1198" s="2">
        <v>65</v>
      </c>
      <c r="H1198" s="2">
        <v>59</v>
      </c>
      <c r="I1198" s="4">
        <f t="shared" si="258"/>
        <v>187</v>
      </c>
      <c r="J1198" s="13">
        <f t="shared" si="259"/>
        <v>18.7</v>
      </c>
      <c r="K1198" s="13">
        <f t="shared" si="260"/>
        <v>205.7</v>
      </c>
      <c r="L1198" s="2">
        <v>52</v>
      </c>
      <c r="M1198" s="2">
        <v>71</v>
      </c>
      <c r="N1198" s="2">
        <v>79</v>
      </c>
      <c r="O1198" s="4">
        <f t="shared" si="261"/>
        <v>202</v>
      </c>
      <c r="P1198" s="13">
        <f t="shared" si="262"/>
        <v>20.200000000000003</v>
      </c>
      <c r="Q1198" s="13">
        <f t="shared" si="263"/>
        <v>222.2</v>
      </c>
      <c r="R1198" s="2">
        <v>87</v>
      </c>
      <c r="S1198" s="2"/>
      <c r="T1198" s="2"/>
      <c r="U1198" s="4">
        <f t="shared" si="252"/>
        <v>87</v>
      </c>
      <c r="V1198" s="13">
        <f t="shared" si="253"/>
        <v>8.7000000000000011</v>
      </c>
      <c r="W1198" s="13">
        <f t="shared" si="254"/>
        <v>95.7</v>
      </c>
      <c r="X1198" s="2"/>
      <c r="Y1198" s="2"/>
      <c r="Z1198" s="4">
        <f t="shared" si="255"/>
        <v>0</v>
      </c>
      <c r="AA1198" s="13">
        <f t="shared" si="256"/>
        <v>0</v>
      </c>
      <c r="AB1198" s="13">
        <f>Z1198+AA1198</f>
        <v>0</v>
      </c>
      <c r="AC1198" s="2"/>
      <c r="AD1198" s="2"/>
      <c r="AE1198" s="4">
        <f t="shared" si="257"/>
        <v>0</v>
      </c>
      <c r="AF1198" s="15">
        <f>AE1198*0.1</f>
        <v>0</v>
      </c>
      <c r="AG1198" s="22">
        <f>AE1198+AF1198</f>
        <v>0</v>
      </c>
      <c r="AH1198" s="64">
        <f t="shared" si="264"/>
        <v>0</v>
      </c>
      <c r="AJ1198">
        <f t="shared" si="265"/>
        <v>0</v>
      </c>
      <c r="AK1198">
        <f>IF(W1198&gt;0,2,IF(AB1198&gt;0,2,IF(AG1198&gt;0,2,0)))</f>
        <v>2</v>
      </c>
      <c r="AL1198">
        <v>2</v>
      </c>
      <c r="AM1198" s="64">
        <f>IF(W1198&gt;0,VLOOKUP(B1198,EnrollmentEthnicityFreeMealsSch!B:E,4,FALSE),0)/3</f>
        <v>45.666666666666664</v>
      </c>
    </row>
    <row r="1199" spans="1:39" ht="15" customHeight="1">
      <c r="A1199" t="str">
        <f>VLOOKUP(B1199,'PUBLIC &amp; PRIVATE'!D:I,6,FALSE)</f>
        <v>1913</v>
      </c>
      <c r="B1199" s="33" t="s">
        <v>379</v>
      </c>
      <c r="C1199" s="2" t="str">
        <f>VLOOKUP(B1199,'PUBLIC &amp; PRIVATE'!D:H,2,FALSE)</f>
        <v>2620 Iowa Ave</v>
      </c>
      <c r="D1199" s="2" t="str">
        <f>VLOOKUP(B1199,'PUBLIC &amp; PRIVATE'!D:H,3,FALSE)</f>
        <v>Connersville</v>
      </c>
      <c r="E1199" s="2" t="str">
        <f>VLOOKUP(C1199,'PUBLIC &amp; PRIVATE'!E:I,4,FALSE)</f>
        <v>47331-2498</v>
      </c>
      <c r="F1199" s="2">
        <v>66</v>
      </c>
      <c r="G1199" s="2">
        <v>60</v>
      </c>
      <c r="H1199" s="2">
        <v>75</v>
      </c>
      <c r="I1199" s="4">
        <f t="shared" si="258"/>
        <v>201</v>
      </c>
      <c r="J1199" s="13">
        <f t="shared" si="259"/>
        <v>20.100000000000001</v>
      </c>
      <c r="K1199" s="13">
        <f t="shared" si="260"/>
        <v>221.1</v>
      </c>
      <c r="L1199" s="2">
        <v>56</v>
      </c>
      <c r="M1199" s="2">
        <v>72</v>
      </c>
      <c r="N1199" s="2">
        <v>67</v>
      </c>
      <c r="O1199" s="4">
        <f t="shared" si="261"/>
        <v>195</v>
      </c>
      <c r="P1199" s="13">
        <f t="shared" si="262"/>
        <v>19.5</v>
      </c>
      <c r="Q1199" s="13">
        <f t="shared" si="263"/>
        <v>214.5</v>
      </c>
      <c r="R1199" s="2">
        <v>54</v>
      </c>
      <c r="S1199" s="2"/>
      <c r="T1199" s="2"/>
      <c r="U1199" s="4">
        <f t="shared" si="252"/>
        <v>54</v>
      </c>
      <c r="V1199" s="13">
        <f t="shared" si="253"/>
        <v>5.4</v>
      </c>
      <c r="W1199" s="13">
        <f t="shared" si="254"/>
        <v>59.4</v>
      </c>
      <c r="X1199" s="2"/>
      <c r="Y1199" s="2"/>
      <c r="Z1199" s="4">
        <f t="shared" si="255"/>
        <v>0</v>
      </c>
      <c r="AA1199" s="13">
        <f t="shared" si="256"/>
        <v>0</v>
      </c>
      <c r="AB1199" s="13">
        <f>Z1199+AA1199</f>
        <v>0</v>
      </c>
      <c r="AC1199" s="2"/>
      <c r="AD1199" s="2"/>
      <c r="AE1199" s="4">
        <f t="shared" si="257"/>
        <v>0</v>
      </c>
      <c r="AF1199" s="15">
        <f>AE1199*0.1</f>
        <v>0</v>
      </c>
      <c r="AG1199" s="22">
        <f>AE1199+AF1199</f>
        <v>0</v>
      </c>
      <c r="AH1199" s="64">
        <f t="shared" si="264"/>
        <v>0</v>
      </c>
      <c r="AJ1199">
        <f t="shared" si="265"/>
        <v>0</v>
      </c>
      <c r="AK1199">
        <f>IF(W1199&gt;0,2,IF(AB1199&gt;0,2,IF(AG1199&gt;0,2,0)))</f>
        <v>2</v>
      </c>
      <c r="AL1199">
        <v>2</v>
      </c>
      <c r="AM1199" s="64">
        <f>IF(W1199&gt;0,VLOOKUP(B1199,EnrollmentEthnicityFreeMealsSch!B:E,4,FALSE),0)/3</f>
        <v>95.666666666666671</v>
      </c>
    </row>
    <row r="1200" spans="1:39" ht="15" customHeight="1">
      <c r="A1200" t="str">
        <f>VLOOKUP(B1200,'PUBLIC &amp; PRIVATE'!D:I,6,FALSE)</f>
        <v>6162</v>
      </c>
      <c r="B1200" s="33" t="s">
        <v>1165</v>
      </c>
      <c r="C1200" s="2" t="str">
        <f>VLOOKUP(B1200,'PUBLIC &amp; PRIVATE'!D:H,2,FALSE)</f>
        <v>900 Park Square Dr</v>
      </c>
      <c r="D1200" s="2" t="str">
        <f>VLOOKUP(B1200,'PUBLIC &amp; PRIVATE'!D:H,3,FALSE)</f>
        <v>Bloomington</v>
      </c>
      <c r="E1200" s="2" t="str">
        <f>VLOOKUP(C1200,'PUBLIC &amp; PRIVATE'!E:I,4,FALSE)</f>
        <v>47403-1726</v>
      </c>
      <c r="F1200" s="2">
        <v>75</v>
      </c>
      <c r="G1200" s="2">
        <v>50</v>
      </c>
      <c r="H1200" s="2">
        <v>41</v>
      </c>
      <c r="I1200" s="4">
        <f t="shared" si="258"/>
        <v>166</v>
      </c>
      <c r="J1200" s="13">
        <f t="shared" si="259"/>
        <v>16.600000000000001</v>
      </c>
      <c r="K1200" s="13">
        <f t="shared" si="260"/>
        <v>182.6</v>
      </c>
      <c r="L1200" s="2">
        <v>54</v>
      </c>
      <c r="M1200" s="2">
        <v>39</v>
      </c>
      <c r="N1200" s="2">
        <v>53</v>
      </c>
      <c r="O1200" s="4">
        <f t="shared" si="261"/>
        <v>146</v>
      </c>
      <c r="P1200" s="13">
        <f t="shared" si="262"/>
        <v>14.600000000000001</v>
      </c>
      <c r="Q1200" s="13">
        <f t="shared" si="263"/>
        <v>160.6</v>
      </c>
      <c r="R1200" s="2">
        <v>49</v>
      </c>
      <c r="S1200" s="2"/>
      <c r="T1200" s="2"/>
      <c r="U1200" s="4">
        <f t="shared" si="252"/>
        <v>49</v>
      </c>
      <c r="V1200" s="13">
        <f t="shared" si="253"/>
        <v>4.9000000000000004</v>
      </c>
      <c r="W1200" s="13">
        <f t="shared" si="254"/>
        <v>53.9</v>
      </c>
      <c r="X1200" s="2"/>
      <c r="Y1200" s="2"/>
      <c r="Z1200" s="4">
        <f t="shared" si="255"/>
        <v>0</v>
      </c>
      <c r="AA1200" s="13">
        <f t="shared" si="256"/>
        <v>0</v>
      </c>
      <c r="AB1200" s="13">
        <f>Z1200+AA1200</f>
        <v>0</v>
      </c>
      <c r="AC1200" s="2"/>
      <c r="AD1200" s="2"/>
      <c r="AE1200" s="4">
        <f t="shared" si="257"/>
        <v>0</v>
      </c>
      <c r="AF1200" s="15">
        <f>AE1200*0.1</f>
        <v>0</v>
      </c>
      <c r="AG1200" s="22">
        <f>AE1200+AF1200</f>
        <v>0</v>
      </c>
      <c r="AH1200" s="64">
        <f t="shared" si="264"/>
        <v>0</v>
      </c>
      <c r="AJ1200">
        <f t="shared" si="265"/>
        <v>0</v>
      </c>
      <c r="AK1200">
        <f>IF(W1200&gt;0,2,IF(AB1200&gt;0,2,IF(AG1200&gt;0,2,0)))</f>
        <v>2</v>
      </c>
      <c r="AL1200">
        <v>2</v>
      </c>
      <c r="AM1200" s="64">
        <f>IF(W1200&gt;0,VLOOKUP(B1200,EnrollmentEthnicityFreeMealsSch!B:E,4,FALSE),0)/3</f>
        <v>77.666666666666671</v>
      </c>
    </row>
    <row r="1201" spans="1:39" ht="15" customHeight="1">
      <c r="A1201" t="str">
        <f>VLOOKUP(B1201,'PUBLIC &amp; PRIVATE'!D:I,6,FALSE)</f>
        <v>6164</v>
      </c>
      <c r="B1201" s="33" t="s">
        <v>1166</v>
      </c>
      <c r="C1201" s="2" t="str">
        <f>VLOOKUP(B1201,'PUBLIC &amp; PRIVATE'!D:H,2,FALSE)</f>
        <v>1450 W Countryside Ln</v>
      </c>
      <c r="D1201" s="2" t="str">
        <f>VLOOKUP(B1201,'PUBLIC &amp; PRIVATE'!D:H,3,FALSE)</f>
        <v>Bloomington</v>
      </c>
      <c r="E1201" s="2" t="str">
        <f>VLOOKUP(C1201,'PUBLIC &amp; PRIVATE'!E:I,4,FALSE)</f>
        <v>47403-0000</v>
      </c>
      <c r="F1201" s="2">
        <v>88</v>
      </c>
      <c r="G1201" s="2">
        <v>86</v>
      </c>
      <c r="H1201" s="2">
        <v>75</v>
      </c>
      <c r="I1201" s="4">
        <f t="shared" si="258"/>
        <v>249</v>
      </c>
      <c r="J1201" s="13">
        <f t="shared" si="259"/>
        <v>24.900000000000002</v>
      </c>
      <c r="K1201" s="13">
        <f t="shared" si="260"/>
        <v>273.89999999999998</v>
      </c>
      <c r="L1201" s="2">
        <v>72</v>
      </c>
      <c r="M1201" s="2">
        <v>68</v>
      </c>
      <c r="N1201" s="2">
        <v>78</v>
      </c>
      <c r="O1201" s="4">
        <f t="shared" si="261"/>
        <v>218</v>
      </c>
      <c r="P1201" s="13">
        <f t="shared" si="262"/>
        <v>21.8</v>
      </c>
      <c r="Q1201" s="13">
        <f t="shared" si="263"/>
        <v>239.8</v>
      </c>
      <c r="R1201" s="2">
        <v>64</v>
      </c>
      <c r="S1201" s="2"/>
      <c r="T1201" s="2"/>
      <c r="U1201" s="4">
        <f t="shared" si="252"/>
        <v>64</v>
      </c>
      <c r="V1201" s="13">
        <f t="shared" si="253"/>
        <v>6.4</v>
      </c>
      <c r="W1201" s="13">
        <f t="shared" si="254"/>
        <v>70.400000000000006</v>
      </c>
      <c r="X1201" s="2"/>
      <c r="Y1201" s="2"/>
      <c r="Z1201" s="4">
        <f t="shared" si="255"/>
        <v>0</v>
      </c>
      <c r="AA1201" s="13">
        <f t="shared" si="256"/>
        <v>0</v>
      </c>
      <c r="AB1201" s="13">
        <f>Z1201+AA1201</f>
        <v>0</v>
      </c>
      <c r="AC1201" s="2"/>
      <c r="AD1201" s="2"/>
      <c r="AE1201" s="4">
        <f t="shared" si="257"/>
        <v>0</v>
      </c>
      <c r="AF1201" s="15">
        <f>AE1201*0.1</f>
        <v>0</v>
      </c>
      <c r="AG1201" s="22">
        <f>AE1201+AF1201</f>
        <v>0</v>
      </c>
      <c r="AH1201" s="64">
        <f t="shared" si="264"/>
        <v>0</v>
      </c>
      <c r="AJ1201">
        <f t="shared" si="265"/>
        <v>0</v>
      </c>
      <c r="AK1201">
        <f>IF(W1201&gt;0,2,IF(AB1201&gt;0,2,IF(AG1201&gt;0,2,0)))</f>
        <v>2</v>
      </c>
      <c r="AL1201">
        <v>2</v>
      </c>
      <c r="AM1201" s="64">
        <f>IF(W1201&gt;0,VLOOKUP(B1201,EnrollmentEthnicityFreeMealsSch!B:E,4,FALSE),0)/3</f>
        <v>94.666666666666671</v>
      </c>
    </row>
    <row r="1202" spans="1:39" ht="15" customHeight="1">
      <c r="A1202" t="str">
        <f>VLOOKUP(B1202,'PUBLIC &amp; PRIVATE'!D:I,6,FALSE)</f>
        <v>6166</v>
      </c>
      <c r="B1202" s="33" t="s">
        <v>1167</v>
      </c>
      <c r="C1202" s="2" t="str">
        <f>VLOOKUP(B1202,'PUBLIC &amp; PRIVATE'!D:H,2,FALSE)</f>
        <v>1965 S Walnut St</v>
      </c>
      <c r="D1202" s="2" t="str">
        <f>VLOOKUP(B1202,'PUBLIC &amp; PRIVATE'!D:H,3,FALSE)</f>
        <v>Bloomington</v>
      </c>
      <c r="E1202" s="2" t="str">
        <f>VLOOKUP(C1202,'PUBLIC &amp; PRIVATE'!E:I,4,FALSE)</f>
        <v>47401-6529</v>
      </c>
      <c r="F1202" s="2"/>
      <c r="G1202" s="2"/>
      <c r="H1202" s="2"/>
      <c r="I1202" s="4">
        <f t="shared" si="258"/>
        <v>0</v>
      </c>
      <c r="J1202" s="13">
        <f t="shared" si="259"/>
        <v>0</v>
      </c>
      <c r="K1202" s="13">
        <f t="shared" si="260"/>
        <v>0</v>
      </c>
      <c r="L1202" s="2"/>
      <c r="M1202" s="2"/>
      <c r="N1202" s="2"/>
      <c r="O1202" s="4">
        <f t="shared" si="261"/>
        <v>0</v>
      </c>
      <c r="P1202" s="13">
        <f t="shared" si="262"/>
        <v>0</v>
      </c>
      <c r="Q1202" s="13">
        <f t="shared" si="263"/>
        <v>0</v>
      </c>
      <c r="R1202" s="2"/>
      <c r="S1202" s="2"/>
      <c r="T1202" s="2"/>
      <c r="U1202" s="4">
        <f t="shared" si="252"/>
        <v>0</v>
      </c>
      <c r="V1202" s="13">
        <f t="shared" si="253"/>
        <v>0</v>
      </c>
      <c r="W1202" s="13">
        <f t="shared" si="254"/>
        <v>0</v>
      </c>
      <c r="X1202" s="2">
        <v>454</v>
      </c>
      <c r="Y1202" s="2">
        <v>443</v>
      </c>
      <c r="Z1202" s="4">
        <f t="shared" si="255"/>
        <v>897</v>
      </c>
      <c r="AA1202" s="13">
        <f t="shared" si="256"/>
        <v>89.7</v>
      </c>
      <c r="AB1202" s="13">
        <f>Z1202+AA1202</f>
        <v>986.7</v>
      </c>
      <c r="AC1202" s="2">
        <v>411</v>
      </c>
      <c r="AD1202" s="2">
        <v>375</v>
      </c>
      <c r="AE1202" s="4">
        <f t="shared" si="257"/>
        <v>786</v>
      </c>
      <c r="AF1202" s="15">
        <f>AE1202*0.1</f>
        <v>78.600000000000009</v>
      </c>
      <c r="AG1202" s="22">
        <f>AE1202+AF1202</f>
        <v>864.6</v>
      </c>
      <c r="AH1202" s="64">
        <f t="shared" si="264"/>
        <v>172.92000000000002</v>
      </c>
      <c r="AJ1202">
        <f t="shared" si="265"/>
        <v>1</v>
      </c>
      <c r="AK1202">
        <f>IF(W1202&gt;0,2,IF(AB1202&gt;0,2,IF(AG1202&gt;0,2,0)))</f>
        <v>2</v>
      </c>
      <c r="AL1202">
        <v>2</v>
      </c>
      <c r="AM1202" s="64">
        <f>IF(W1202&gt;0,VLOOKUP(B1202,EnrollmentEthnicityFreeMealsSch!B:E,4,FALSE),0)/3</f>
        <v>0</v>
      </c>
    </row>
    <row r="1203" spans="1:39" ht="15" customHeight="1">
      <c r="A1203" t="str">
        <f>VLOOKUP(B1203,'PUBLIC &amp; PRIVATE'!D:I,6,FALSE)</f>
        <v>6168</v>
      </c>
      <c r="B1203" s="33" t="s">
        <v>1168</v>
      </c>
      <c r="C1203" s="2" t="str">
        <f>VLOOKUP(B1203,'PUBLIC &amp; PRIVATE'!D:H,2,FALSE)</f>
        <v>3901 N Kinser Pike</v>
      </c>
      <c r="D1203" s="2" t="str">
        <f>VLOOKUP(B1203,'PUBLIC &amp; PRIVATE'!D:H,3,FALSE)</f>
        <v>Bloomington</v>
      </c>
      <c r="E1203" s="2" t="str">
        <f>VLOOKUP(C1203,'PUBLIC &amp; PRIVATE'!E:I,4,FALSE)</f>
        <v>47404-0598</v>
      </c>
      <c r="F1203" s="2"/>
      <c r="G1203" s="2"/>
      <c r="H1203" s="2"/>
      <c r="I1203" s="4">
        <f t="shared" si="258"/>
        <v>0</v>
      </c>
      <c r="J1203" s="13">
        <f t="shared" si="259"/>
        <v>0</v>
      </c>
      <c r="K1203" s="13">
        <f t="shared" si="260"/>
        <v>0</v>
      </c>
      <c r="L1203" s="2"/>
      <c r="M1203" s="2"/>
      <c r="N1203" s="2"/>
      <c r="O1203" s="4">
        <f t="shared" si="261"/>
        <v>0</v>
      </c>
      <c r="P1203" s="13">
        <f t="shared" si="262"/>
        <v>0</v>
      </c>
      <c r="Q1203" s="13">
        <f t="shared" si="263"/>
        <v>0</v>
      </c>
      <c r="R1203" s="2"/>
      <c r="S1203" s="2"/>
      <c r="T1203" s="2"/>
      <c r="U1203" s="4">
        <f t="shared" si="252"/>
        <v>0</v>
      </c>
      <c r="V1203" s="13">
        <f t="shared" si="253"/>
        <v>0</v>
      </c>
      <c r="W1203" s="13">
        <f t="shared" si="254"/>
        <v>0</v>
      </c>
      <c r="X1203" s="2">
        <v>385</v>
      </c>
      <c r="Y1203" s="2">
        <v>422</v>
      </c>
      <c r="Z1203" s="4">
        <f t="shared" si="255"/>
        <v>807</v>
      </c>
      <c r="AA1203" s="13">
        <f t="shared" si="256"/>
        <v>80.7</v>
      </c>
      <c r="AB1203" s="13">
        <f>Z1203+AA1203</f>
        <v>887.7</v>
      </c>
      <c r="AC1203" s="2">
        <v>411</v>
      </c>
      <c r="AD1203" s="2">
        <v>379</v>
      </c>
      <c r="AE1203" s="4">
        <f t="shared" si="257"/>
        <v>790</v>
      </c>
      <c r="AF1203" s="15">
        <f>AE1203*0.1</f>
        <v>79</v>
      </c>
      <c r="AG1203" s="22">
        <f>AE1203+AF1203</f>
        <v>869</v>
      </c>
      <c r="AH1203" s="64">
        <f t="shared" si="264"/>
        <v>173.8</v>
      </c>
      <c r="AJ1203">
        <f t="shared" si="265"/>
        <v>1</v>
      </c>
      <c r="AK1203">
        <f>IF(W1203&gt;0,2,IF(AB1203&gt;0,2,IF(AG1203&gt;0,2,0)))</f>
        <v>2</v>
      </c>
      <c r="AL1203">
        <v>2</v>
      </c>
      <c r="AM1203" s="64">
        <f>IF(W1203&gt;0,VLOOKUP(B1203,EnrollmentEthnicityFreeMealsSch!B:E,4,FALSE),0)/3</f>
        <v>0</v>
      </c>
    </row>
    <row r="1204" spans="1:39" ht="15" customHeight="1">
      <c r="A1204" t="str">
        <f>VLOOKUP(B1204,'PUBLIC &amp; PRIVATE'!D:I,6,FALSE)</f>
        <v>6170</v>
      </c>
      <c r="B1204" s="33" t="s">
        <v>1169</v>
      </c>
      <c r="C1204" s="2" t="str">
        <f>VLOOKUP(B1204,'PUBLIC &amp; PRIVATE'!D:H,2,FALSE)</f>
        <v>1000 W 15th St</v>
      </c>
      <c r="D1204" s="2" t="str">
        <f>VLOOKUP(B1204,'PUBLIC &amp; PRIVATE'!D:H,3,FALSE)</f>
        <v>Bloomington</v>
      </c>
      <c r="E1204" s="2" t="str">
        <f>VLOOKUP(C1204,'PUBLIC &amp; PRIVATE'!E:I,4,FALSE)</f>
        <v>47404-0570</v>
      </c>
      <c r="F1204" s="2"/>
      <c r="G1204" s="2"/>
      <c r="H1204" s="2"/>
      <c r="I1204" s="4">
        <f t="shared" si="258"/>
        <v>0</v>
      </c>
      <c r="J1204" s="13">
        <f t="shared" si="259"/>
        <v>0</v>
      </c>
      <c r="K1204" s="13">
        <f t="shared" si="260"/>
        <v>0</v>
      </c>
      <c r="L1204" s="2"/>
      <c r="M1204" s="2"/>
      <c r="N1204" s="2"/>
      <c r="O1204" s="4">
        <f t="shared" si="261"/>
        <v>0</v>
      </c>
      <c r="P1204" s="13">
        <f t="shared" si="262"/>
        <v>0</v>
      </c>
      <c r="Q1204" s="13">
        <f t="shared" si="263"/>
        <v>0</v>
      </c>
      <c r="R1204" s="2"/>
      <c r="S1204" s="2">
        <v>275</v>
      </c>
      <c r="T1204" s="2">
        <v>271</v>
      </c>
      <c r="U1204" s="4">
        <f t="shared" si="252"/>
        <v>546</v>
      </c>
      <c r="V1204" s="13">
        <f t="shared" si="253"/>
        <v>54.6</v>
      </c>
      <c r="W1204" s="13">
        <f t="shared" si="254"/>
        <v>600.6</v>
      </c>
      <c r="X1204" s="2"/>
      <c r="Y1204" s="2"/>
      <c r="Z1204" s="4">
        <f t="shared" si="255"/>
        <v>0</v>
      </c>
      <c r="AA1204" s="13">
        <f t="shared" si="256"/>
        <v>0</v>
      </c>
      <c r="AB1204" s="13">
        <f>Z1204+AA1204</f>
        <v>0</v>
      </c>
      <c r="AC1204" s="2"/>
      <c r="AD1204" s="2"/>
      <c r="AE1204" s="4">
        <f t="shared" si="257"/>
        <v>0</v>
      </c>
      <c r="AF1204" s="15">
        <f>AE1204*0.1</f>
        <v>0</v>
      </c>
      <c r="AG1204" s="22">
        <f>AE1204+AF1204</f>
        <v>0</v>
      </c>
      <c r="AH1204" s="64">
        <f t="shared" si="264"/>
        <v>0</v>
      </c>
      <c r="AJ1204">
        <f t="shared" si="265"/>
        <v>0</v>
      </c>
      <c r="AK1204">
        <f>IF(W1204&gt;0,2,IF(AB1204&gt;0,2,IF(AG1204&gt;0,2,0)))</f>
        <v>2</v>
      </c>
      <c r="AL1204">
        <v>2</v>
      </c>
      <c r="AM1204" s="64">
        <f>IF(W1204&gt;0,VLOOKUP(B1204,EnrollmentEthnicityFreeMealsSch!B:E,4,FALSE),0)/3</f>
        <v>76</v>
      </c>
    </row>
    <row r="1205" spans="1:39" ht="15" customHeight="1">
      <c r="A1205" t="str">
        <f>VLOOKUP(B1205,'PUBLIC &amp; PRIVATE'!D:I,6,FALSE)</f>
        <v>6172</v>
      </c>
      <c r="B1205" s="33" t="s">
        <v>1170</v>
      </c>
      <c r="C1205" s="2" t="str">
        <f>VLOOKUP(B1205,'PUBLIC &amp; PRIVATE'!D:H,2,FALSE)</f>
        <v>900 Gordon Pike</v>
      </c>
      <c r="D1205" s="2" t="str">
        <f>VLOOKUP(B1205,'PUBLIC &amp; PRIVATE'!D:H,3,FALSE)</f>
        <v>Bloomington</v>
      </c>
      <c r="E1205" s="2" t="str">
        <f>VLOOKUP(C1205,'PUBLIC &amp; PRIVATE'!E:I,4,FALSE)</f>
        <v>47403-7298</v>
      </c>
      <c r="F1205" s="2"/>
      <c r="G1205" s="2"/>
      <c r="H1205" s="2"/>
      <c r="I1205" s="4">
        <f t="shared" si="258"/>
        <v>0</v>
      </c>
      <c r="J1205" s="13">
        <f t="shared" si="259"/>
        <v>0</v>
      </c>
      <c r="K1205" s="13">
        <f t="shared" si="260"/>
        <v>0</v>
      </c>
      <c r="L1205" s="2"/>
      <c r="M1205" s="2"/>
      <c r="N1205" s="2"/>
      <c r="O1205" s="4">
        <f t="shared" si="261"/>
        <v>0</v>
      </c>
      <c r="P1205" s="13">
        <f t="shared" si="262"/>
        <v>0</v>
      </c>
      <c r="Q1205" s="13">
        <f t="shared" si="263"/>
        <v>0</v>
      </c>
      <c r="R1205" s="2"/>
      <c r="S1205" s="2">
        <v>226</v>
      </c>
      <c r="T1205" s="2">
        <v>243</v>
      </c>
      <c r="U1205" s="4">
        <f t="shared" si="252"/>
        <v>469</v>
      </c>
      <c r="V1205" s="13">
        <f t="shared" si="253"/>
        <v>46.900000000000006</v>
      </c>
      <c r="W1205" s="13">
        <f t="shared" si="254"/>
        <v>515.9</v>
      </c>
      <c r="X1205" s="2"/>
      <c r="Y1205" s="2"/>
      <c r="Z1205" s="4">
        <f t="shared" si="255"/>
        <v>0</v>
      </c>
      <c r="AA1205" s="13">
        <f t="shared" si="256"/>
        <v>0</v>
      </c>
      <c r="AB1205" s="13">
        <f>Z1205+AA1205</f>
        <v>0</v>
      </c>
      <c r="AC1205" s="2"/>
      <c r="AD1205" s="2"/>
      <c r="AE1205" s="4">
        <f t="shared" si="257"/>
        <v>0</v>
      </c>
      <c r="AF1205" s="15">
        <f>AE1205*0.1</f>
        <v>0</v>
      </c>
      <c r="AG1205" s="22">
        <f>AE1205+AF1205</f>
        <v>0</v>
      </c>
      <c r="AH1205" s="64">
        <f t="shared" si="264"/>
        <v>0</v>
      </c>
      <c r="AJ1205">
        <f t="shared" si="265"/>
        <v>0</v>
      </c>
      <c r="AK1205">
        <f>IF(W1205&gt;0,2,IF(AB1205&gt;0,2,IF(AG1205&gt;0,2,0)))</f>
        <v>2</v>
      </c>
      <c r="AL1205">
        <v>2</v>
      </c>
      <c r="AM1205" s="64">
        <f>IF(W1205&gt;0,VLOOKUP(B1205,EnrollmentEthnicityFreeMealsSch!B:E,4,FALSE),0)/3</f>
        <v>67</v>
      </c>
    </row>
    <row r="1206" spans="1:39" ht="15" customHeight="1">
      <c r="A1206" t="str">
        <f>VLOOKUP(B1206,'PUBLIC &amp; PRIVATE'!D:I,6,FALSE)</f>
        <v>6173</v>
      </c>
      <c r="B1206" s="33" t="s">
        <v>1171</v>
      </c>
      <c r="C1206" s="2" t="str">
        <f>VLOOKUP(B1206,'PUBLIC &amp; PRIVATE'!D:H,2,FALSE)</f>
        <v>2300 E Second St</v>
      </c>
      <c r="D1206" s="2" t="str">
        <f>VLOOKUP(B1206,'PUBLIC &amp; PRIVATE'!D:H,3,FALSE)</f>
        <v>Bloomington</v>
      </c>
      <c r="E1206" s="2" t="str">
        <f>VLOOKUP(C1206,'PUBLIC &amp; PRIVATE'!E:I,4,FALSE)</f>
        <v>47401-5312</v>
      </c>
      <c r="F1206" s="2"/>
      <c r="G1206" s="2"/>
      <c r="H1206" s="2"/>
      <c r="I1206" s="4">
        <f t="shared" si="258"/>
        <v>0</v>
      </c>
      <c r="J1206" s="13">
        <f t="shared" si="259"/>
        <v>0</v>
      </c>
      <c r="K1206" s="13">
        <f t="shared" si="260"/>
        <v>0</v>
      </c>
      <c r="L1206" s="2">
        <v>127</v>
      </c>
      <c r="M1206" s="2">
        <v>116</v>
      </c>
      <c r="N1206" s="2">
        <v>125</v>
      </c>
      <c r="O1206" s="4">
        <f t="shared" si="261"/>
        <v>368</v>
      </c>
      <c r="P1206" s="13">
        <f t="shared" si="262"/>
        <v>36.800000000000004</v>
      </c>
      <c r="Q1206" s="13">
        <f t="shared" si="263"/>
        <v>404.8</v>
      </c>
      <c r="R1206" s="2">
        <v>143</v>
      </c>
      <c r="S1206" s="2"/>
      <c r="T1206" s="2"/>
      <c r="U1206" s="4">
        <f t="shared" si="252"/>
        <v>143</v>
      </c>
      <c r="V1206" s="13">
        <f t="shared" si="253"/>
        <v>14.3</v>
      </c>
      <c r="W1206" s="13">
        <f t="shared" si="254"/>
        <v>157.30000000000001</v>
      </c>
      <c r="X1206" s="2"/>
      <c r="Y1206" s="2"/>
      <c r="Z1206" s="4">
        <f t="shared" si="255"/>
        <v>0</v>
      </c>
      <c r="AA1206" s="13">
        <f t="shared" si="256"/>
        <v>0</v>
      </c>
      <c r="AB1206" s="13">
        <f>Z1206+AA1206</f>
        <v>0</v>
      </c>
      <c r="AC1206" s="2"/>
      <c r="AD1206" s="2"/>
      <c r="AE1206" s="4">
        <f t="shared" si="257"/>
        <v>0</v>
      </c>
      <c r="AF1206" s="15">
        <f>AE1206*0.1</f>
        <v>0</v>
      </c>
      <c r="AG1206" s="22">
        <f>AE1206+AF1206</f>
        <v>0</v>
      </c>
      <c r="AH1206" s="64">
        <f t="shared" si="264"/>
        <v>0</v>
      </c>
      <c r="AJ1206">
        <f t="shared" si="265"/>
        <v>0</v>
      </c>
      <c r="AK1206">
        <f>IF(W1206&gt;0,2,IF(AB1206&gt;0,2,IF(AG1206&gt;0,2,0)))</f>
        <v>2</v>
      </c>
      <c r="AL1206">
        <v>2</v>
      </c>
      <c r="AM1206" s="64">
        <f>IF(W1206&gt;0,VLOOKUP(B1206,EnrollmentEthnicityFreeMealsSch!B:E,4,FALSE),0)/3</f>
        <v>27.666666666666668</v>
      </c>
    </row>
    <row r="1207" spans="1:39" ht="15" customHeight="1">
      <c r="A1207" t="str">
        <f>VLOOKUP(B1207,'PUBLIC &amp; PRIVATE'!D:I,6,FALSE)</f>
        <v>6181</v>
      </c>
      <c r="B1207" s="33" t="s">
        <v>1172</v>
      </c>
      <c r="C1207" s="2" t="str">
        <f>VLOOKUP(B1207,'PUBLIC &amp; PRIVATE'!D:H,2,FALSE)</f>
        <v>700 W Parrish Rd</v>
      </c>
      <c r="D1207" s="2" t="str">
        <f>VLOOKUP(B1207,'PUBLIC &amp; PRIVATE'!D:H,3,FALSE)</f>
        <v>Bloomington</v>
      </c>
      <c r="E1207" s="2" t="str">
        <f>VLOOKUP(C1207,'PUBLIC &amp; PRIVATE'!E:I,4,FALSE)</f>
        <v>47404-0828</v>
      </c>
      <c r="F1207" s="2">
        <v>48</v>
      </c>
      <c r="G1207" s="2">
        <v>43</v>
      </c>
      <c r="H1207" s="2">
        <v>44</v>
      </c>
      <c r="I1207" s="4">
        <f t="shared" si="258"/>
        <v>135</v>
      </c>
      <c r="J1207" s="13">
        <f t="shared" si="259"/>
        <v>13.5</v>
      </c>
      <c r="K1207" s="13">
        <f t="shared" si="260"/>
        <v>148.5</v>
      </c>
      <c r="L1207" s="2">
        <v>45</v>
      </c>
      <c r="M1207" s="2">
        <v>47</v>
      </c>
      <c r="N1207" s="2">
        <v>34</v>
      </c>
      <c r="O1207" s="4">
        <f t="shared" si="261"/>
        <v>126</v>
      </c>
      <c r="P1207" s="13">
        <f t="shared" si="262"/>
        <v>12.600000000000001</v>
      </c>
      <c r="Q1207" s="13">
        <f t="shared" si="263"/>
        <v>138.6</v>
      </c>
      <c r="R1207" s="2">
        <v>35</v>
      </c>
      <c r="S1207" s="2"/>
      <c r="T1207" s="2"/>
      <c r="U1207" s="4">
        <f t="shared" si="252"/>
        <v>35</v>
      </c>
      <c r="V1207" s="13">
        <f t="shared" si="253"/>
        <v>3.5</v>
      </c>
      <c r="W1207" s="13">
        <f t="shared" si="254"/>
        <v>38.5</v>
      </c>
      <c r="X1207" s="2"/>
      <c r="Y1207" s="2"/>
      <c r="Z1207" s="4">
        <f t="shared" si="255"/>
        <v>0</v>
      </c>
      <c r="AA1207" s="13">
        <f t="shared" si="256"/>
        <v>0</v>
      </c>
      <c r="AB1207" s="13">
        <f>Z1207+AA1207</f>
        <v>0</v>
      </c>
      <c r="AC1207" s="2"/>
      <c r="AD1207" s="2"/>
      <c r="AE1207" s="4">
        <f t="shared" si="257"/>
        <v>0</v>
      </c>
      <c r="AF1207" s="15">
        <f>AE1207*0.1</f>
        <v>0</v>
      </c>
      <c r="AG1207" s="22">
        <f>AE1207+AF1207</f>
        <v>0</v>
      </c>
      <c r="AH1207" s="64">
        <f t="shared" si="264"/>
        <v>0</v>
      </c>
      <c r="AJ1207">
        <f t="shared" si="265"/>
        <v>0</v>
      </c>
      <c r="AK1207">
        <f>IF(W1207&gt;0,2,IF(AB1207&gt;0,2,IF(AG1207&gt;0,2,0)))</f>
        <v>2</v>
      </c>
      <c r="AL1207">
        <v>2</v>
      </c>
      <c r="AM1207" s="64">
        <f>IF(W1207&gt;0,VLOOKUP(B1207,EnrollmentEthnicityFreeMealsSch!B:E,4,FALSE),0)/3</f>
        <v>60</v>
      </c>
    </row>
    <row r="1208" spans="1:39" ht="15" customHeight="1">
      <c r="A1208" t="str">
        <f>VLOOKUP(B1208,'PUBLIC &amp; PRIVATE'!D:I,6,FALSE)</f>
        <v>6187</v>
      </c>
      <c r="B1208" s="33" t="s">
        <v>1173</v>
      </c>
      <c r="C1208" s="2" t="str">
        <f>VLOOKUP(B1208,'PUBLIC &amp; PRIVATE'!D:H,2,FALSE)</f>
        <v>2211 S High St</v>
      </c>
      <c r="D1208" s="2" t="str">
        <f>VLOOKUP(B1208,'PUBLIC &amp; PRIVATE'!D:H,3,FALSE)</f>
        <v>Bloomington</v>
      </c>
      <c r="E1208" s="2" t="str">
        <f>VLOOKUP(C1208,'PUBLIC &amp; PRIVATE'!E:I,4,FALSE)</f>
        <v>47401-8611</v>
      </c>
      <c r="F1208" s="2">
        <v>81</v>
      </c>
      <c r="G1208" s="2">
        <v>71</v>
      </c>
      <c r="H1208" s="2">
        <v>90</v>
      </c>
      <c r="I1208" s="4">
        <f t="shared" si="258"/>
        <v>242</v>
      </c>
      <c r="J1208" s="13">
        <f t="shared" si="259"/>
        <v>24.200000000000003</v>
      </c>
      <c r="K1208" s="13">
        <f t="shared" si="260"/>
        <v>266.2</v>
      </c>
      <c r="L1208" s="2">
        <v>70</v>
      </c>
      <c r="M1208" s="2">
        <v>76</v>
      </c>
      <c r="N1208" s="2">
        <v>72</v>
      </c>
      <c r="O1208" s="4">
        <f t="shared" si="261"/>
        <v>218</v>
      </c>
      <c r="P1208" s="13">
        <f t="shared" si="262"/>
        <v>21.8</v>
      </c>
      <c r="Q1208" s="13">
        <f t="shared" si="263"/>
        <v>239.8</v>
      </c>
      <c r="R1208" s="2">
        <v>70</v>
      </c>
      <c r="S1208" s="2"/>
      <c r="T1208" s="2"/>
      <c r="U1208" s="4">
        <f t="shared" si="252"/>
        <v>70</v>
      </c>
      <c r="V1208" s="13">
        <f t="shared" si="253"/>
        <v>7</v>
      </c>
      <c r="W1208" s="13">
        <f t="shared" si="254"/>
        <v>77</v>
      </c>
      <c r="X1208" s="2"/>
      <c r="Y1208" s="2"/>
      <c r="Z1208" s="4">
        <f t="shared" si="255"/>
        <v>0</v>
      </c>
      <c r="AA1208" s="13">
        <f t="shared" si="256"/>
        <v>0</v>
      </c>
      <c r="AB1208" s="13">
        <f>Z1208+AA1208</f>
        <v>0</v>
      </c>
      <c r="AC1208" s="2"/>
      <c r="AD1208" s="2"/>
      <c r="AE1208" s="4">
        <f t="shared" si="257"/>
        <v>0</v>
      </c>
      <c r="AF1208" s="15">
        <f>AE1208*0.1</f>
        <v>0</v>
      </c>
      <c r="AG1208" s="22">
        <f>AE1208+AF1208</f>
        <v>0</v>
      </c>
      <c r="AH1208" s="64">
        <f t="shared" si="264"/>
        <v>0</v>
      </c>
      <c r="AJ1208">
        <f t="shared" si="265"/>
        <v>0</v>
      </c>
      <c r="AK1208">
        <f>IF(W1208&gt;0,2,IF(AB1208&gt;0,2,IF(AG1208&gt;0,2,0)))</f>
        <v>2</v>
      </c>
      <c r="AL1208">
        <v>2</v>
      </c>
      <c r="AM1208" s="64">
        <f>IF(W1208&gt;0,VLOOKUP(B1208,EnrollmentEthnicityFreeMealsSch!B:E,4,FALSE),0)/3</f>
        <v>16</v>
      </c>
    </row>
    <row r="1209" spans="1:39" ht="15" customHeight="1">
      <c r="A1209" t="str">
        <f>VLOOKUP(B1209,'PUBLIC &amp; PRIVATE'!D:I,6,FALSE)</f>
        <v>6189</v>
      </c>
      <c r="B1209" s="33" t="s">
        <v>1174</v>
      </c>
      <c r="C1209" s="2" t="str">
        <f>VLOOKUP(B1209,'PUBLIC &amp; PRIVATE'!D:H,2,FALSE)</f>
        <v>300 Clear Creek Dr</v>
      </c>
      <c r="D1209" s="2" t="str">
        <f>VLOOKUP(B1209,'PUBLIC &amp; PRIVATE'!D:H,3,FALSE)</f>
        <v>Bloomington</v>
      </c>
      <c r="E1209" s="2" t="str">
        <f>VLOOKUP(C1209,'PUBLIC &amp; PRIVATE'!E:I,4,FALSE)</f>
        <v>47403-7404</v>
      </c>
      <c r="F1209" s="2">
        <v>53</v>
      </c>
      <c r="G1209" s="2">
        <v>67</v>
      </c>
      <c r="H1209" s="2">
        <v>64</v>
      </c>
      <c r="I1209" s="4">
        <f t="shared" si="258"/>
        <v>184</v>
      </c>
      <c r="J1209" s="13">
        <f t="shared" si="259"/>
        <v>18.400000000000002</v>
      </c>
      <c r="K1209" s="13">
        <f t="shared" si="260"/>
        <v>202.4</v>
      </c>
      <c r="L1209" s="2">
        <v>57</v>
      </c>
      <c r="M1209" s="2">
        <v>53</v>
      </c>
      <c r="N1209" s="2">
        <v>64</v>
      </c>
      <c r="O1209" s="4">
        <f t="shared" si="261"/>
        <v>174</v>
      </c>
      <c r="P1209" s="13">
        <f t="shared" si="262"/>
        <v>17.400000000000002</v>
      </c>
      <c r="Q1209" s="13">
        <f t="shared" si="263"/>
        <v>191.4</v>
      </c>
      <c r="R1209" s="2">
        <v>52</v>
      </c>
      <c r="S1209" s="2"/>
      <c r="T1209" s="2"/>
      <c r="U1209" s="4">
        <f t="shared" si="252"/>
        <v>52</v>
      </c>
      <c r="V1209" s="13">
        <f t="shared" si="253"/>
        <v>5.2</v>
      </c>
      <c r="W1209" s="13">
        <f t="shared" si="254"/>
        <v>57.2</v>
      </c>
      <c r="X1209" s="2"/>
      <c r="Y1209" s="2"/>
      <c r="Z1209" s="4">
        <f t="shared" si="255"/>
        <v>0</v>
      </c>
      <c r="AA1209" s="13">
        <f t="shared" si="256"/>
        <v>0</v>
      </c>
      <c r="AB1209" s="13">
        <f>Z1209+AA1209</f>
        <v>0</v>
      </c>
      <c r="AC1209" s="2"/>
      <c r="AD1209" s="2"/>
      <c r="AE1209" s="4">
        <f t="shared" si="257"/>
        <v>0</v>
      </c>
      <c r="AF1209" s="15">
        <f>AE1209*0.1</f>
        <v>0</v>
      </c>
      <c r="AG1209" s="22">
        <f>AE1209+AF1209</f>
        <v>0</v>
      </c>
      <c r="AH1209" s="64">
        <f t="shared" si="264"/>
        <v>0</v>
      </c>
      <c r="AJ1209">
        <f t="shared" si="265"/>
        <v>0</v>
      </c>
      <c r="AK1209">
        <f>IF(W1209&gt;0,2,IF(AB1209&gt;0,2,IF(AG1209&gt;0,2,0)))</f>
        <v>2</v>
      </c>
      <c r="AL1209">
        <v>2</v>
      </c>
      <c r="AM1209" s="64">
        <f>IF(W1209&gt;0,VLOOKUP(B1209,EnrollmentEthnicityFreeMealsSch!B:E,4,FALSE),0)/3</f>
        <v>61.333333333333336</v>
      </c>
    </row>
    <row r="1210" spans="1:39" ht="15" customHeight="1">
      <c r="A1210" t="str">
        <f>VLOOKUP(B1210,'PUBLIC &amp; PRIVATE'!D:I,6,FALSE)</f>
        <v>0709</v>
      </c>
      <c r="B1210" s="33" t="s">
        <v>171</v>
      </c>
      <c r="C1210" s="2" t="str">
        <f>VLOOKUP(B1210,'PUBLIC &amp; PRIVATE'!D:H,2,FALSE)</f>
        <v>846 S Cicott St</v>
      </c>
      <c r="D1210" s="2" t="str">
        <f>VLOOKUP(B1210,'PUBLIC &amp; PRIVATE'!D:H,3,FALSE)</f>
        <v>Logansport</v>
      </c>
      <c r="E1210" s="2" t="str">
        <f>VLOOKUP(C1210,'PUBLIC &amp; PRIVATE'!E:I,4,FALSE)</f>
        <v>46947-4627</v>
      </c>
      <c r="F1210" s="2">
        <v>57</v>
      </c>
      <c r="G1210" s="2">
        <v>36</v>
      </c>
      <c r="H1210" s="2">
        <v>45</v>
      </c>
      <c r="I1210" s="4">
        <f t="shared" si="258"/>
        <v>138</v>
      </c>
      <c r="J1210" s="13">
        <f t="shared" si="259"/>
        <v>13.8</v>
      </c>
      <c r="K1210" s="13">
        <f t="shared" si="260"/>
        <v>151.80000000000001</v>
      </c>
      <c r="L1210" s="2">
        <v>54</v>
      </c>
      <c r="M1210" s="2">
        <v>48</v>
      </c>
      <c r="N1210" s="2">
        <v>28</v>
      </c>
      <c r="O1210" s="4">
        <f t="shared" si="261"/>
        <v>130</v>
      </c>
      <c r="P1210" s="13">
        <f t="shared" si="262"/>
        <v>13</v>
      </c>
      <c r="Q1210" s="13">
        <f t="shared" si="263"/>
        <v>143</v>
      </c>
      <c r="R1210" s="2">
        <v>33</v>
      </c>
      <c r="S1210" s="2"/>
      <c r="T1210" s="2"/>
      <c r="U1210" s="4">
        <f t="shared" si="252"/>
        <v>33</v>
      </c>
      <c r="V1210" s="13">
        <f t="shared" si="253"/>
        <v>3.3000000000000003</v>
      </c>
      <c r="W1210" s="13">
        <f t="shared" si="254"/>
        <v>36.299999999999997</v>
      </c>
      <c r="X1210" s="2"/>
      <c r="Y1210" s="2"/>
      <c r="Z1210" s="4">
        <f t="shared" si="255"/>
        <v>0</v>
      </c>
      <c r="AA1210" s="13">
        <f t="shared" si="256"/>
        <v>0</v>
      </c>
      <c r="AB1210" s="13">
        <f>Z1210+AA1210</f>
        <v>0</v>
      </c>
      <c r="AC1210" s="2"/>
      <c r="AD1210" s="2"/>
      <c r="AE1210" s="4">
        <f t="shared" si="257"/>
        <v>0</v>
      </c>
      <c r="AF1210" s="15">
        <f>AE1210*0.1</f>
        <v>0</v>
      </c>
      <c r="AG1210" s="22">
        <f>AE1210+AF1210</f>
        <v>0</v>
      </c>
      <c r="AH1210" s="64">
        <f t="shared" si="264"/>
        <v>0</v>
      </c>
      <c r="AJ1210">
        <f t="shared" si="265"/>
        <v>0</v>
      </c>
      <c r="AK1210">
        <f>IF(W1210&gt;0,2,IF(AB1210&gt;0,2,IF(AG1210&gt;0,2,0)))</f>
        <v>2</v>
      </c>
      <c r="AL1210">
        <v>2</v>
      </c>
      <c r="AM1210" s="64">
        <f>IF(W1210&gt;0,VLOOKUP(B1210,EnrollmentEthnicityFreeMealsSch!B:E,4,FALSE),0)/3</f>
        <v>73.666666666666671</v>
      </c>
    </row>
    <row r="1211" spans="1:39" ht="15" customHeight="1">
      <c r="A1211" t="str">
        <f>VLOOKUP(B1211,'PUBLIC &amp; PRIVATE'!D:I,6,FALSE)</f>
        <v>6199</v>
      </c>
      <c r="B1211" s="33" t="s">
        <v>1175</v>
      </c>
      <c r="C1211" s="2" t="str">
        <f>VLOOKUP(B1211,'PUBLIC &amp; PRIVATE'!D:H,2,FALSE)</f>
        <v>3070 Prow Road</v>
      </c>
      <c r="D1211" s="2" t="str">
        <f>VLOOKUP(B1211,'PUBLIC &amp; PRIVATE'!D:H,3,FALSE)</f>
        <v>Bloomington</v>
      </c>
      <c r="E1211" s="2" t="str">
        <f>VLOOKUP(C1211,'PUBLIC &amp; PRIVATE'!E:I,4,FALSE)</f>
        <v>47404</v>
      </c>
      <c r="F1211" s="2"/>
      <c r="G1211" s="2"/>
      <c r="H1211" s="2"/>
      <c r="I1211" s="4">
        <f t="shared" si="258"/>
        <v>0</v>
      </c>
      <c r="J1211" s="13">
        <f t="shared" si="259"/>
        <v>0</v>
      </c>
      <c r="K1211" s="13">
        <f t="shared" si="260"/>
        <v>0</v>
      </c>
      <c r="L1211" s="2"/>
      <c r="M1211" s="2"/>
      <c r="N1211" s="2"/>
      <c r="O1211" s="4">
        <f t="shared" si="261"/>
        <v>0</v>
      </c>
      <c r="P1211" s="13">
        <f t="shared" si="262"/>
        <v>0</v>
      </c>
      <c r="Q1211" s="13">
        <f t="shared" si="263"/>
        <v>0</v>
      </c>
      <c r="R1211" s="2"/>
      <c r="S1211" s="2"/>
      <c r="T1211" s="2"/>
      <c r="U1211" s="4">
        <f t="shared" ref="U1211:U1274" si="266">R1211+S1211+T1211</f>
        <v>0</v>
      </c>
      <c r="V1211" s="13">
        <f t="shared" ref="V1211:V1274" si="267">U1211*0.1</f>
        <v>0</v>
      </c>
      <c r="W1211" s="13">
        <f t="shared" ref="W1211:W1274" si="268">U1211+V1211</f>
        <v>0</v>
      </c>
      <c r="X1211" s="2"/>
      <c r="Y1211" s="2"/>
      <c r="Z1211" s="4">
        <f t="shared" ref="Z1211:Z1274" si="269">X1211+Y1211</f>
        <v>0</v>
      </c>
      <c r="AA1211" s="13">
        <f t="shared" ref="AA1211:AA1274" si="270">Z1211*0.1</f>
        <v>0</v>
      </c>
      <c r="AB1211" s="13">
        <f>Z1211+AA1211</f>
        <v>0</v>
      </c>
      <c r="AC1211" s="2"/>
      <c r="AD1211" s="2"/>
      <c r="AE1211" s="4">
        <f t="shared" ref="AE1211:AE1274" si="271">AC1211+AD1211</f>
        <v>0</v>
      </c>
      <c r="AF1211" s="15">
        <f>AE1211*0.1</f>
        <v>0</v>
      </c>
      <c r="AG1211" s="22">
        <f>AE1211+AF1211</f>
        <v>0</v>
      </c>
      <c r="AH1211" s="64">
        <f t="shared" si="264"/>
        <v>0</v>
      </c>
      <c r="AJ1211">
        <f t="shared" si="265"/>
        <v>0</v>
      </c>
      <c r="AK1211">
        <f>IF(W1211&gt;0,2,IF(AB1211&gt;0,2,IF(AG1211&gt;0,2,0)))</f>
        <v>0</v>
      </c>
      <c r="AL1211">
        <v>2</v>
      </c>
      <c r="AM1211" s="64">
        <f>IF(W1211&gt;0,VLOOKUP(B1211,EnrollmentEthnicityFreeMealsSch!B:E,4,FALSE),0)/3</f>
        <v>0</v>
      </c>
    </row>
    <row r="1212" spans="1:39" ht="15" customHeight="1">
      <c r="A1212" t="str">
        <f>VLOOKUP(B1212,'PUBLIC &amp; PRIVATE'!D:I,6,FALSE)</f>
        <v>6202</v>
      </c>
      <c r="B1212" s="33" t="s">
        <v>1176</v>
      </c>
      <c r="C1212" s="2" t="str">
        <f>VLOOKUP(B1212,'PUBLIC &amp; PRIVATE'!D:H,2,FALSE)</f>
        <v>444 S Patterson Dr</v>
      </c>
      <c r="D1212" s="2" t="str">
        <f>VLOOKUP(B1212,'PUBLIC &amp; PRIVATE'!D:H,3,FALSE)</f>
        <v>Bloomington</v>
      </c>
      <c r="E1212" s="2" t="str">
        <f>VLOOKUP(C1212,'PUBLIC &amp; PRIVATE'!E:I,4,FALSE)</f>
        <v>47403-0000</v>
      </c>
      <c r="F1212" s="2"/>
      <c r="G1212" s="2"/>
      <c r="H1212" s="2"/>
      <c r="I1212" s="4">
        <f t="shared" ref="I1212:I1275" si="272">F1212+G1212+H1212</f>
        <v>0</v>
      </c>
      <c r="J1212" s="13">
        <f t="shared" ref="J1212:J1275" si="273">I1212*0.1</f>
        <v>0</v>
      </c>
      <c r="K1212" s="13">
        <f t="shared" ref="K1212:K1275" si="274">I1212+J1212</f>
        <v>0</v>
      </c>
      <c r="L1212" s="2"/>
      <c r="M1212" s="2"/>
      <c r="N1212" s="2"/>
      <c r="O1212" s="4">
        <f t="shared" ref="O1212:O1275" si="275">L1212+M1212+N1212</f>
        <v>0</v>
      </c>
      <c r="P1212" s="13">
        <f t="shared" ref="P1212:P1275" si="276">O1212*0.1</f>
        <v>0</v>
      </c>
      <c r="Q1212" s="13">
        <f t="shared" ref="Q1212:Q1275" si="277">O1212+P1212</f>
        <v>0</v>
      </c>
      <c r="R1212" s="2"/>
      <c r="S1212" s="2"/>
      <c r="T1212" s="2"/>
      <c r="U1212" s="4">
        <f t="shared" si="266"/>
        <v>0</v>
      </c>
      <c r="V1212" s="13">
        <f t="shared" si="267"/>
        <v>0</v>
      </c>
      <c r="W1212" s="13">
        <f t="shared" si="268"/>
        <v>0</v>
      </c>
      <c r="X1212" s="2">
        <v>36</v>
      </c>
      <c r="Y1212" s="2">
        <v>23</v>
      </c>
      <c r="Z1212" s="4">
        <f t="shared" si="269"/>
        <v>59</v>
      </c>
      <c r="AA1212" s="13">
        <f t="shared" si="270"/>
        <v>5.9</v>
      </c>
      <c r="AB1212" s="13">
        <f>Z1212+AA1212</f>
        <v>64.900000000000006</v>
      </c>
      <c r="AC1212" s="2">
        <v>34</v>
      </c>
      <c r="AD1212" s="2">
        <v>27</v>
      </c>
      <c r="AE1212" s="4">
        <f t="shared" si="271"/>
        <v>61</v>
      </c>
      <c r="AF1212" s="15">
        <f>AE1212*0.1</f>
        <v>6.1000000000000005</v>
      </c>
      <c r="AG1212" s="22">
        <f>AE1212+AF1212</f>
        <v>67.099999999999994</v>
      </c>
      <c r="AH1212" s="64">
        <f t="shared" si="264"/>
        <v>13.42</v>
      </c>
      <c r="AJ1212">
        <f t="shared" si="265"/>
        <v>1</v>
      </c>
      <c r="AK1212">
        <f>IF(W1212&gt;0,2,IF(AB1212&gt;0,2,IF(AG1212&gt;0,2,0)))</f>
        <v>2</v>
      </c>
      <c r="AL1212">
        <v>2</v>
      </c>
      <c r="AM1212" s="64">
        <f>IF(W1212&gt;0,VLOOKUP(B1212,EnrollmentEthnicityFreeMealsSch!B:E,4,FALSE),0)/3</f>
        <v>0</v>
      </c>
    </row>
    <row r="1213" spans="1:39" ht="15" customHeight="1">
      <c r="A1213" t="str">
        <f>VLOOKUP(B1213,'PUBLIC &amp; PRIVATE'!D:I,6,FALSE)</f>
        <v>6213</v>
      </c>
      <c r="B1213" s="33" t="s">
        <v>1177</v>
      </c>
      <c r="C1213" s="2" t="str">
        <f>VLOOKUP(B1213,'PUBLIC &amp; PRIVATE'!D:H,2,FALSE)</f>
        <v>1655 E Bethel Ln</v>
      </c>
      <c r="D1213" s="2" t="str">
        <f>VLOOKUP(B1213,'PUBLIC &amp; PRIVATE'!D:H,3,FALSE)</f>
        <v>Bloomington</v>
      </c>
      <c r="E1213" s="2" t="str">
        <f>VLOOKUP(C1213,'PUBLIC &amp; PRIVATE'!E:I,4,FALSE)</f>
        <v>47408-9482</v>
      </c>
      <c r="F1213" s="2">
        <v>32</v>
      </c>
      <c r="G1213" s="2">
        <v>31</v>
      </c>
      <c r="H1213" s="2">
        <v>39</v>
      </c>
      <c r="I1213" s="4">
        <f t="shared" si="272"/>
        <v>102</v>
      </c>
      <c r="J1213" s="13">
        <f t="shared" si="273"/>
        <v>10.200000000000001</v>
      </c>
      <c r="K1213" s="13">
        <f t="shared" si="274"/>
        <v>112.2</v>
      </c>
      <c r="L1213" s="2">
        <v>27</v>
      </c>
      <c r="M1213" s="2">
        <v>27</v>
      </c>
      <c r="N1213" s="2">
        <v>34</v>
      </c>
      <c r="O1213" s="4">
        <f t="shared" si="275"/>
        <v>88</v>
      </c>
      <c r="P1213" s="13">
        <f t="shared" si="276"/>
        <v>8.8000000000000007</v>
      </c>
      <c r="Q1213" s="13">
        <f t="shared" si="277"/>
        <v>96.8</v>
      </c>
      <c r="R1213" s="2">
        <v>34</v>
      </c>
      <c r="S1213" s="2"/>
      <c r="T1213" s="2"/>
      <c r="U1213" s="4">
        <f t="shared" si="266"/>
        <v>34</v>
      </c>
      <c r="V1213" s="13">
        <f t="shared" si="267"/>
        <v>3.4000000000000004</v>
      </c>
      <c r="W1213" s="13">
        <f t="shared" si="268"/>
        <v>37.4</v>
      </c>
      <c r="X1213" s="2"/>
      <c r="Y1213" s="2"/>
      <c r="Z1213" s="4">
        <f t="shared" si="269"/>
        <v>0</v>
      </c>
      <c r="AA1213" s="13">
        <f t="shared" si="270"/>
        <v>0</v>
      </c>
      <c r="AB1213" s="13">
        <f>Z1213+AA1213</f>
        <v>0</v>
      </c>
      <c r="AC1213" s="2"/>
      <c r="AD1213" s="2"/>
      <c r="AE1213" s="4">
        <f t="shared" si="271"/>
        <v>0</v>
      </c>
      <c r="AF1213" s="15">
        <f>AE1213*0.1</f>
        <v>0</v>
      </c>
      <c r="AG1213" s="22">
        <f>AE1213+AF1213</f>
        <v>0</v>
      </c>
      <c r="AH1213" s="64">
        <f t="shared" si="264"/>
        <v>0</v>
      </c>
      <c r="AJ1213">
        <f t="shared" si="265"/>
        <v>0</v>
      </c>
      <c r="AK1213">
        <f>IF(W1213&gt;0,2,IF(AB1213&gt;0,2,IF(AG1213&gt;0,2,0)))</f>
        <v>2</v>
      </c>
      <c r="AL1213">
        <v>2</v>
      </c>
      <c r="AM1213" s="64">
        <f>IF(W1213&gt;0,VLOOKUP(B1213,EnrollmentEthnicityFreeMealsSch!B:E,4,FALSE),0)/3</f>
        <v>20.666666666666668</v>
      </c>
    </row>
    <row r="1214" spans="1:39" ht="15" customHeight="1">
      <c r="A1214" t="str">
        <f>VLOOKUP(B1214,'PUBLIC &amp; PRIVATE'!D:I,6,FALSE)</f>
        <v>6217</v>
      </c>
      <c r="B1214" s="33" t="s">
        <v>1178</v>
      </c>
      <c r="C1214" s="2" t="str">
        <f>VLOOKUP(B1214,'PUBLIC &amp; PRIVATE'!D:H,2,FALSE)</f>
        <v>2200 E 2nd St</v>
      </c>
      <c r="D1214" s="2" t="str">
        <f>VLOOKUP(B1214,'PUBLIC &amp; PRIVATE'!D:H,3,FALSE)</f>
        <v>Bloomington</v>
      </c>
      <c r="E1214" s="2" t="str">
        <f>VLOOKUP(C1214,'PUBLIC &amp; PRIVATE'!E:I,4,FALSE)</f>
        <v>47401-5393</v>
      </c>
      <c r="F1214" s="2">
        <v>117</v>
      </c>
      <c r="G1214" s="2">
        <v>129</v>
      </c>
      <c r="H1214" s="2">
        <v>130</v>
      </c>
      <c r="I1214" s="4">
        <f t="shared" si="272"/>
        <v>376</v>
      </c>
      <c r="J1214" s="13">
        <f t="shared" si="273"/>
        <v>37.6</v>
      </c>
      <c r="K1214" s="13">
        <f t="shared" si="274"/>
        <v>413.6</v>
      </c>
      <c r="L1214" s="2"/>
      <c r="M1214" s="2"/>
      <c r="N1214" s="2"/>
      <c r="O1214" s="4">
        <f t="shared" si="275"/>
        <v>0</v>
      </c>
      <c r="P1214" s="13">
        <f t="shared" si="276"/>
        <v>0</v>
      </c>
      <c r="Q1214" s="13">
        <f t="shared" si="277"/>
        <v>0</v>
      </c>
      <c r="R1214" s="2"/>
      <c r="S1214" s="2"/>
      <c r="T1214" s="2"/>
      <c r="U1214" s="4">
        <f t="shared" si="266"/>
        <v>0</v>
      </c>
      <c r="V1214" s="13">
        <f t="shared" si="267"/>
        <v>0</v>
      </c>
      <c r="W1214" s="13">
        <f t="shared" si="268"/>
        <v>0</v>
      </c>
      <c r="X1214" s="2"/>
      <c r="Y1214" s="2"/>
      <c r="Z1214" s="4">
        <f t="shared" si="269"/>
        <v>0</v>
      </c>
      <c r="AA1214" s="13">
        <f t="shared" si="270"/>
        <v>0</v>
      </c>
      <c r="AB1214" s="13">
        <f>Z1214+AA1214</f>
        <v>0</v>
      </c>
      <c r="AC1214" s="2"/>
      <c r="AD1214" s="2"/>
      <c r="AE1214" s="4">
        <f t="shared" si="271"/>
        <v>0</v>
      </c>
      <c r="AF1214" s="15">
        <f>AE1214*0.1</f>
        <v>0</v>
      </c>
      <c r="AG1214" s="22">
        <f>AE1214+AF1214</f>
        <v>0</v>
      </c>
      <c r="AH1214" s="64">
        <f t="shared" si="264"/>
        <v>0</v>
      </c>
      <c r="AJ1214">
        <f t="shared" si="265"/>
        <v>0</v>
      </c>
      <c r="AK1214">
        <f>IF(W1214&gt;0,2,IF(AB1214&gt;0,2,IF(AG1214&gt;0,2,0)))</f>
        <v>0</v>
      </c>
      <c r="AL1214">
        <v>2</v>
      </c>
      <c r="AM1214" s="64">
        <f>IF(W1214&gt;0,VLOOKUP(B1214,EnrollmentEthnicityFreeMealsSch!B:E,4,FALSE),0)/3</f>
        <v>0</v>
      </c>
    </row>
    <row r="1215" spans="1:39" ht="15" customHeight="1">
      <c r="A1215" t="str">
        <f>VLOOKUP(B1215,'PUBLIC &amp; PRIVATE'!D:I,6,FALSE)</f>
        <v>6220</v>
      </c>
      <c r="B1215" s="33" t="s">
        <v>1179</v>
      </c>
      <c r="C1215" s="2" t="str">
        <f>VLOOKUP(B1215,'PUBLIC &amp; PRIVATE'!D:H,2,FALSE)</f>
        <v>705 W Coolidge Dr</v>
      </c>
      <c r="D1215" s="2" t="str">
        <f>VLOOKUP(B1215,'PUBLIC &amp; PRIVATE'!D:H,3,FALSE)</f>
        <v>Bloomington</v>
      </c>
      <c r="E1215" s="2" t="str">
        <f>VLOOKUP(C1215,'PUBLIC &amp; PRIVATE'!E:I,4,FALSE)</f>
        <v>47403-0000</v>
      </c>
      <c r="F1215" s="2"/>
      <c r="G1215" s="2"/>
      <c r="H1215" s="2"/>
      <c r="I1215" s="4">
        <f t="shared" si="272"/>
        <v>0</v>
      </c>
      <c r="J1215" s="13">
        <f t="shared" si="273"/>
        <v>0</v>
      </c>
      <c r="K1215" s="13">
        <f t="shared" si="274"/>
        <v>0</v>
      </c>
      <c r="L1215" s="2"/>
      <c r="M1215" s="2"/>
      <c r="N1215" s="2"/>
      <c r="O1215" s="4">
        <f t="shared" si="275"/>
        <v>0</v>
      </c>
      <c r="P1215" s="13">
        <f t="shared" si="276"/>
        <v>0</v>
      </c>
      <c r="Q1215" s="13">
        <f t="shared" si="277"/>
        <v>0</v>
      </c>
      <c r="R1215" s="2"/>
      <c r="S1215" s="2"/>
      <c r="T1215" s="2"/>
      <c r="U1215" s="4">
        <f t="shared" si="266"/>
        <v>0</v>
      </c>
      <c r="V1215" s="13">
        <f t="shared" si="267"/>
        <v>0</v>
      </c>
      <c r="W1215" s="13">
        <f t="shared" si="268"/>
        <v>0</v>
      </c>
      <c r="X1215" s="2">
        <v>5</v>
      </c>
      <c r="Y1215" s="2">
        <v>14</v>
      </c>
      <c r="Z1215" s="4">
        <f t="shared" si="269"/>
        <v>19</v>
      </c>
      <c r="AA1215" s="13">
        <f t="shared" si="270"/>
        <v>1.9000000000000001</v>
      </c>
      <c r="AB1215" s="13">
        <f>Z1215+AA1215</f>
        <v>20.9</v>
      </c>
      <c r="AC1215" s="2">
        <v>10</v>
      </c>
      <c r="AD1215" s="2">
        <v>20</v>
      </c>
      <c r="AE1215" s="4">
        <f t="shared" si="271"/>
        <v>30</v>
      </c>
      <c r="AF1215" s="15">
        <f>AE1215*0.1</f>
        <v>3</v>
      </c>
      <c r="AG1215" s="22">
        <f>AE1215+AF1215</f>
        <v>33</v>
      </c>
      <c r="AH1215" s="64">
        <f t="shared" si="264"/>
        <v>6.6000000000000005</v>
      </c>
      <c r="AJ1215">
        <f t="shared" si="265"/>
        <v>1</v>
      </c>
      <c r="AK1215">
        <f>IF(W1215&gt;0,2,IF(AB1215&gt;0,2,IF(AG1215&gt;0,2,0)))</f>
        <v>2</v>
      </c>
      <c r="AL1215">
        <v>2</v>
      </c>
      <c r="AM1215" s="64">
        <f>IF(W1215&gt;0,VLOOKUP(B1215,EnrollmentEthnicityFreeMealsSch!B:E,4,FALSE),0)/3</f>
        <v>0</v>
      </c>
    </row>
    <row r="1216" spans="1:39" ht="15" customHeight="1">
      <c r="A1216" t="str">
        <f>VLOOKUP(B1216,'PUBLIC &amp; PRIVATE'!D:I,6,FALSE)</f>
        <v>6223</v>
      </c>
      <c r="B1216" s="33" t="s">
        <v>1180</v>
      </c>
      <c r="C1216" s="2" t="str">
        <f>VLOOKUP(B1216,'PUBLIC &amp; PRIVATE'!D:H,2,FALSE)</f>
        <v>3980 S Sare Rd</v>
      </c>
      <c r="D1216" s="2" t="str">
        <f>VLOOKUP(B1216,'PUBLIC &amp; PRIVATE'!D:H,3,FALSE)</f>
        <v>Bloomington</v>
      </c>
      <c r="E1216" s="2" t="str">
        <f>VLOOKUP(C1216,'PUBLIC &amp; PRIVATE'!E:I,4,FALSE)</f>
        <v>47401-0000</v>
      </c>
      <c r="F1216" s="2"/>
      <c r="G1216" s="2"/>
      <c r="H1216" s="2"/>
      <c r="I1216" s="4">
        <f t="shared" si="272"/>
        <v>0</v>
      </c>
      <c r="J1216" s="13">
        <f t="shared" si="273"/>
        <v>0</v>
      </c>
      <c r="K1216" s="13">
        <f t="shared" si="274"/>
        <v>0</v>
      </c>
      <c r="L1216" s="2"/>
      <c r="M1216" s="2"/>
      <c r="N1216" s="2"/>
      <c r="O1216" s="4">
        <f t="shared" si="275"/>
        <v>0</v>
      </c>
      <c r="P1216" s="13">
        <f t="shared" si="276"/>
        <v>0</v>
      </c>
      <c r="Q1216" s="13">
        <f t="shared" si="277"/>
        <v>0</v>
      </c>
      <c r="R1216" s="2"/>
      <c r="S1216" s="2">
        <v>287</v>
      </c>
      <c r="T1216" s="2">
        <v>277</v>
      </c>
      <c r="U1216" s="4">
        <f t="shared" si="266"/>
        <v>564</v>
      </c>
      <c r="V1216" s="13">
        <f t="shared" si="267"/>
        <v>56.400000000000006</v>
      </c>
      <c r="W1216" s="13">
        <f t="shared" si="268"/>
        <v>620.4</v>
      </c>
      <c r="X1216" s="2"/>
      <c r="Y1216" s="2"/>
      <c r="Z1216" s="4">
        <f t="shared" si="269"/>
        <v>0</v>
      </c>
      <c r="AA1216" s="13">
        <f t="shared" si="270"/>
        <v>0</v>
      </c>
      <c r="AB1216" s="13">
        <f>Z1216+AA1216</f>
        <v>0</v>
      </c>
      <c r="AC1216" s="2"/>
      <c r="AD1216" s="2"/>
      <c r="AE1216" s="4">
        <f t="shared" si="271"/>
        <v>0</v>
      </c>
      <c r="AF1216" s="15">
        <f>AE1216*0.1</f>
        <v>0</v>
      </c>
      <c r="AG1216" s="22">
        <f>AE1216+AF1216</f>
        <v>0</v>
      </c>
      <c r="AH1216" s="64">
        <f t="shared" si="264"/>
        <v>0</v>
      </c>
      <c r="AJ1216">
        <f t="shared" si="265"/>
        <v>0</v>
      </c>
      <c r="AK1216">
        <f>IF(W1216&gt;0,2,IF(AB1216&gt;0,2,IF(AG1216&gt;0,2,0)))</f>
        <v>2</v>
      </c>
      <c r="AL1216">
        <v>2</v>
      </c>
      <c r="AM1216" s="64">
        <f>IF(W1216&gt;0,VLOOKUP(B1216,EnrollmentEthnicityFreeMealsSch!B:E,4,FALSE),0)/3</f>
        <v>47.333333333333336</v>
      </c>
    </row>
    <row r="1217" spans="1:39" ht="15" customHeight="1">
      <c r="A1217" t="str">
        <f>VLOOKUP(B1217,'PUBLIC &amp; PRIVATE'!D:I,6,FALSE)</f>
        <v>6225</v>
      </c>
      <c r="B1217" s="33" t="s">
        <v>1181</v>
      </c>
      <c r="C1217" s="2" t="str">
        <f>VLOOKUP(B1217,'PUBLIC &amp; PRIVATE'!D:H,2,FALSE)</f>
        <v>1400 S Brenda Ln</v>
      </c>
      <c r="D1217" s="2" t="str">
        <f>VLOOKUP(B1217,'PUBLIC &amp; PRIVATE'!D:H,3,FALSE)</f>
        <v>Bloomington</v>
      </c>
      <c r="E1217" s="2" t="str">
        <f>VLOOKUP(C1217,'PUBLIC &amp; PRIVATE'!E:I,4,FALSE)</f>
        <v>47401-6012</v>
      </c>
      <c r="F1217" s="2">
        <v>67</v>
      </c>
      <c r="G1217" s="2">
        <v>69</v>
      </c>
      <c r="H1217" s="2">
        <v>64</v>
      </c>
      <c r="I1217" s="4">
        <f t="shared" si="272"/>
        <v>200</v>
      </c>
      <c r="J1217" s="13">
        <f t="shared" si="273"/>
        <v>20</v>
      </c>
      <c r="K1217" s="13">
        <f t="shared" si="274"/>
        <v>220</v>
      </c>
      <c r="L1217" s="2">
        <v>64</v>
      </c>
      <c r="M1217" s="2">
        <v>67</v>
      </c>
      <c r="N1217" s="2">
        <v>68</v>
      </c>
      <c r="O1217" s="4">
        <f t="shared" si="275"/>
        <v>199</v>
      </c>
      <c r="P1217" s="13">
        <f t="shared" si="276"/>
        <v>19.900000000000002</v>
      </c>
      <c r="Q1217" s="13">
        <f t="shared" si="277"/>
        <v>218.9</v>
      </c>
      <c r="R1217" s="2">
        <v>64</v>
      </c>
      <c r="S1217" s="2"/>
      <c r="T1217" s="2"/>
      <c r="U1217" s="4">
        <f t="shared" si="266"/>
        <v>64</v>
      </c>
      <c r="V1217" s="13">
        <f t="shared" si="267"/>
        <v>6.4</v>
      </c>
      <c r="W1217" s="13">
        <f t="shared" si="268"/>
        <v>70.400000000000006</v>
      </c>
      <c r="X1217" s="2"/>
      <c r="Y1217" s="2"/>
      <c r="Z1217" s="4">
        <f t="shared" si="269"/>
        <v>0</v>
      </c>
      <c r="AA1217" s="13">
        <f t="shared" si="270"/>
        <v>0</v>
      </c>
      <c r="AB1217" s="13">
        <f>Z1217+AA1217</f>
        <v>0</v>
      </c>
      <c r="AC1217" s="2"/>
      <c r="AD1217" s="2"/>
      <c r="AE1217" s="4">
        <f t="shared" si="271"/>
        <v>0</v>
      </c>
      <c r="AF1217" s="15">
        <f>AE1217*0.1</f>
        <v>0</v>
      </c>
      <c r="AG1217" s="22">
        <f>AE1217+AF1217</f>
        <v>0</v>
      </c>
      <c r="AH1217" s="64">
        <f t="shared" si="264"/>
        <v>0</v>
      </c>
      <c r="AJ1217">
        <f t="shared" si="265"/>
        <v>0</v>
      </c>
      <c r="AK1217">
        <f>IF(W1217&gt;0,2,IF(AB1217&gt;0,2,IF(AG1217&gt;0,2,0)))</f>
        <v>2</v>
      </c>
      <c r="AL1217">
        <v>2</v>
      </c>
      <c r="AM1217" s="64">
        <f>IF(W1217&gt;0,VLOOKUP(B1217,EnrollmentEthnicityFreeMealsSch!B:E,4,FALSE),0)/3</f>
        <v>97</v>
      </c>
    </row>
    <row r="1218" spans="1:39" ht="15" customHeight="1">
      <c r="A1218" t="str">
        <f>VLOOKUP(B1218,'PUBLIC &amp; PRIVATE'!D:I,6,FALSE)</f>
        <v>6226</v>
      </c>
      <c r="B1218" s="33" t="s">
        <v>1182</v>
      </c>
      <c r="C1218" s="2" t="str">
        <f>VLOOKUP(B1218,'PUBLIC &amp; PRIVATE'!D:H,2,FALSE)</f>
        <v>1111 N Russell Rd</v>
      </c>
      <c r="D1218" s="2" t="str">
        <f>VLOOKUP(B1218,'PUBLIC &amp; PRIVATE'!D:H,3,FALSE)</f>
        <v>Bloomington</v>
      </c>
      <c r="E1218" s="2" t="str">
        <f>VLOOKUP(C1218,'PUBLIC &amp; PRIVATE'!E:I,4,FALSE)</f>
        <v>47408-2399</v>
      </c>
      <c r="F1218" s="2">
        <v>63</v>
      </c>
      <c r="G1218" s="2">
        <v>74</v>
      </c>
      <c r="H1218" s="2">
        <v>64</v>
      </c>
      <c r="I1218" s="4">
        <f t="shared" si="272"/>
        <v>201</v>
      </c>
      <c r="J1218" s="13">
        <f t="shared" si="273"/>
        <v>20.100000000000001</v>
      </c>
      <c r="K1218" s="13">
        <f t="shared" si="274"/>
        <v>221.1</v>
      </c>
      <c r="L1218" s="2">
        <v>79</v>
      </c>
      <c r="M1218" s="2">
        <v>95</v>
      </c>
      <c r="N1218" s="2">
        <v>100</v>
      </c>
      <c r="O1218" s="4">
        <f t="shared" si="275"/>
        <v>274</v>
      </c>
      <c r="P1218" s="13">
        <f t="shared" si="276"/>
        <v>27.400000000000002</v>
      </c>
      <c r="Q1218" s="13">
        <f t="shared" si="277"/>
        <v>301.39999999999998</v>
      </c>
      <c r="R1218" s="2">
        <v>109</v>
      </c>
      <c r="S1218" s="2"/>
      <c r="T1218" s="2"/>
      <c r="U1218" s="4">
        <f t="shared" si="266"/>
        <v>109</v>
      </c>
      <c r="V1218" s="13">
        <f t="shared" si="267"/>
        <v>10.9</v>
      </c>
      <c r="W1218" s="13">
        <f t="shared" si="268"/>
        <v>119.9</v>
      </c>
      <c r="X1218" s="2"/>
      <c r="Y1218" s="2"/>
      <c r="Z1218" s="4">
        <f t="shared" si="269"/>
        <v>0</v>
      </c>
      <c r="AA1218" s="13">
        <f t="shared" si="270"/>
        <v>0</v>
      </c>
      <c r="AB1218" s="13">
        <f>Z1218+AA1218</f>
        <v>0</v>
      </c>
      <c r="AC1218" s="2"/>
      <c r="AD1218" s="2"/>
      <c r="AE1218" s="4">
        <f t="shared" si="271"/>
        <v>0</v>
      </c>
      <c r="AF1218" s="15">
        <f>AE1218*0.1</f>
        <v>0</v>
      </c>
      <c r="AG1218" s="22">
        <f>AE1218+AF1218</f>
        <v>0</v>
      </c>
      <c r="AH1218" s="64">
        <f t="shared" si="264"/>
        <v>0</v>
      </c>
      <c r="AJ1218">
        <f t="shared" si="265"/>
        <v>0</v>
      </c>
      <c r="AK1218">
        <f>IF(W1218&gt;0,2,IF(AB1218&gt;0,2,IF(AG1218&gt;0,2,0)))</f>
        <v>2</v>
      </c>
      <c r="AL1218">
        <v>2</v>
      </c>
      <c r="AM1218" s="64">
        <f>IF(W1218&gt;0,VLOOKUP(B1218,EnrollmentEthnicityFreeMealsSch!B:E,4,FALSE),0)/3</f>
        <v>66.333333333333329</v>
      </c>
    </row>
    <row r="1219" spans="1:39" ht="15" customHeight="1">
      <c r="A1219" t="str">
        <f>VLOOKUP(B1219,'PUBLIC &amp; PRIVATE'!D:I,6,FALSE)</f>
        <v>6240</v>
      </c>
      <c r="B1219" s="33" t="s">
        <v>1183</v>
      </c>
      <c r="C1219" s="2" t="str">
        <f>VLOOKUP(B1219,'PUBLIC &amp; PRIVATE'!D:H,2,FALSE)</f>
        <v>6895 N 100 W</v>
      </c>
      <c r="D1219" s="2" t="str">
        <f>VLOOKUP(B1219,'PUBLIC &amp; PRIVATE'!D:H,3,FALSE)</f>
        <v>Crawfordsville</v>
      </c>
      <c r="E1219" s="2" t="str">
        <f>VLOOKUP(C1219,'PUBLIC &amp; PRIVATE'!E:I,4,FALSE)</f>
        <v>47933-9120</v>
      </c>
      <c r="F1219" s="2">
        <v>40</v>
      </c>
      <c r="G1219" s="2">
        <v>51</v>
      </c>
      <c r="H1219" s="2">
        <v>49</v>
      </c>
      <c r="I1219" s="4">
        <f t="shared" si="272"/>
        <v>140</v>
      </c>
      <c r="J1219" s="13">
        <f t="shared" si="273"/>
        <v>14</v>
      </c>
      <c r="K1219" s="13">
        <f t="shared" si="274"/>
        <v>154</v>
      </c>
      <c r="L1219" s="2">
        <v>32</v>
      </c>
      <c r="M1219" s="2">
        <v>45</v>
      </c>
      <c r="N1219" s="2">
        <v>46</v>
      </c>
      <c r="O1219" s="4">
        <f t="shared" si="275"/>
        <v>123</v>
      </c>
      <c r="P1219" s="13">
        <f t="shared" si="276"/>
        <v>12.3</v>
      </c>
      <c r="Q1219" s="13">
        <f t="shared" si="277"/>
        <v>135.30000000000001</v>
      </c>
      <c r="R1219" s="2"/>
      <c r="S1219" s="2"/>
      <c r="T1219" s="2"/>
      <c r="U1219" s="4">
        <f t="shared" si="266"/>
        <v>0</v>
      </c>
      <c r="V1219" s="13">
        <f t="shared" si="267"/>
        <v>0</v>
      </c>
      <c r="W1219" s="13">
        <f t="shared" si="268"/>
        <v>0</v>
      </c>
      <c r="X1219" s="2"/>
      <c r="Y1219" s="2"/>
      <c r="Z1219" s="4">
        <f t="shared" si="269"/>
        <v>0</v>
      </c>
      <c r="AA1219" s="13">
        <f t="shared" si="270"/>
        <v>0</v>
      </c>
      <c r="AB1219" s="13">
        <f>Z1219+AA1219</f>
        <v>0</v>
      </c>
      <c r="AC1219" s="2"/>
      <c r="AD1219" s="2"/>
      <c r="AE1219" s="4">
        <f t="shared" si="271"/>
        <v>0</v>
      </c>
      <c r="AF1219" s="15">
        <f>AE1219*0.1</f>
        <v>0</v>
      </c>
      <c r="AG1219" s="22">
        <f>AE1219+AF1219</f>
        <v>0</v>
      </c>
      <c r="AH1219" s="64">
        <f t="shared" ref="AH1219:AH1282" si="278">AG1219*0.2</f>
        <v>0</v>
      </c>
      <c r="AJ1219">
        <f t="shared" ref="AJ1219:AJ1282" si="279">IF(AG1219&gt;0,1,0)</f>
        <v>0</v>
      </c>
      <c r="AK1219">
        <f>IF(W1219&gt;0,2,IF(AB1219&gt;0,2,IF(AG1219&gt;0,2,0)))</f>
        <v>0</v>
      </c>
      <c r="AL1219">
        <v>2</v>
      </c>
      <c r="AM1219" s="64">
        <f>IF(W1219&gt;0,VLOOKUP(B1219,EnrollmentEthnicityFreeMealsSch!B:E,4,FALSE),0)/3</f>
        <v>0</v>
      </c>
    </row>
    <row r="1220" spans="1:39" ht="15" customHeight="1">
      <c r="A1220" t="str">
        <f>VLOOKUP(B1220,'PUBLIC &amp; PRIVATE'!D:I,6,FALSE)</f>
        <v>6243</v>
      </c>
      <c r="B1220" s="33" t="s">
        <v>1184</v>
      </c>
      <c r="C1220" s="2" t="str">
        <f>VLOOKUP(B1220,'PUBLIC &amp; PRIVATE'!D:H,2,FALSE)</f>
        <v>3794 W US 136</v>
      </c>
      <c r="D1220" s="2" t="str">
        <f>VLOOKUP(B1220,'PUBLIC &amp; PRIVATE'!D:H,3,FALSE)</f>
        <v>Crawfordsville</v>
      </c>
      <c r="E1220" s="2" t="str">
        <f>VLOOKUP(C1220,'PUBLIC &amp; PRIVATE'!E:I,4,FALSE)</f>
        <v>47933-0000</v>
      </c>
      <c r="F1220" s="2">
        <v>54</v>
      </c>
      <c r="G1220" s="2">
        <v>50</v>
      </c>
      <c r="H1220" s="2">
        <v>59</v>
      </c>
      <c r="I1220" s="4">
        <f t="shared" si="272"/>
        <v>163</v>
      </c>
      <c r="J1220" s="13">
        <f t="shared" si="273"/>
        <v>16.3</v>
      </c>
      <c r="K1220" s="13">
        <f t="shared" si="274"/>
        <v>179.3</v>
      </c>
      <c r="L1220" s="2">
        <v>54</v>
      </c>
      <c r="M1220" s="2">
        <v>51</v>
      </c>
      <c r="N1220" s="2">
        <v>58</v>
      </c>
      <c r="O1220" s="4">
        <f t="shared" si="275"/>
        <v>163</v>
      </c>
      <c r="P1220" s="13">
        <f t="shared" si="276"/>
        <v>16.3</v>
      </c>
      <c r="Q1220" s="13">
        <f t="shared" si="277"/>
        <v>179.3</v>
      </c>
      <c r="R1220" s="2"/>
      <c r="S1220" s="2"/>
      <c r="T1220" s="2"/>
      <c r="U1220" s="4">
        <f t="shared" si="266"/>
        <v>0</v>
      </c>
      <c r="V1220" s="13">
        <f t="shared" si="267"/>
        <v>0</v>
      </c>
      <c r="W1220" s="13">
        <f t="shared" si="268"/>
        <v>0</v>
      </c>
      <c r="X1220" s="2"/>
      <c r="Y1220" s="2"/>
      <c r="Z1220" s="4">
        <f t="shared" si="269"/>
        <v>0</v>
      </c>
      <c r="AA1220" s="13">
        <f t="shared" si="270"/>
        <v>0</v>
      </c>
      <c r="AB1220" s="13">
        <f>Z1220+AA1220</f>
        <v>0</v>
      </c>
      <c r="AC1220" s="2"/>
      <c r="AD1220" s="2"/>
      <c r="AE1220" s="4">
        <f t="shared" si="271"/>
        <v>0</v>
      </c>
      <c r="AF1220" s="15">
        <f>AE1220*0.1</f>
        <v>0</v>
      </c>
      <c r="AG1220" s="22">
        <f>AE1220+AF1220</f>
        <v>0</v>
      </c>
      <c r="AH1220" s="64">
        <f t="shared" si="278"/>
        <v>0</v>
      </c>
      <c r="AJ1220">
        <f t="shared" si="279"/>
        <v>0</v>
      </c>
      <c r="AK1220">
        <f>IF(W1220&gt;0,2,IF(AB1220&gt;0,2,IF(AG1220&gt;0,2,0)))</f>
        <v>0</v>
      </c>
      <c r="AL1220">
        <v>2</v>
      </c>
      <c r="AM1220" s="64">
        <f>IF(W1220&gt;0,VLOOKUP(B1220,EnrollmentEthnicityFreeMealsSch!B:E,4,FALSE),0)/3</f>
        <v>0</v>
      </c>
    </row>
    <row r="1221" spans="1:39" ht="15" customHeight="1">
      <c r="A1221" t="str">
        <f>VLOOKUP(B1221,'PUBLIC &amp; PRIVATE'!D:I,6,FALSE)</f>
        <v>1657</v>
      </c>
      <c r="B1221" s="33" t="s">
        <v>335</v>
      </c>
      <c r="C1221" s="2" t="str">
        <f>VLOOKUP(B1221,'PUBLIC &amp; PRIVATE'!D:H,2,FALSE)</f>
        <v>56691 Northridge Dr</v>
      </c>
      <c r="D1221" s="2" t="str">
        <f>VLOOKUP(B1221,'PUBLIC &amp; PRIVATE'!D:H,3,FALSE)</f>
        <v>Middlebury</v>
      </c>
      <c r="E1221" s="2" t="str">
        <f>VLOOKUP(C1221,'PUBLIC &amp; PRIVATE'!E:I,4,FALSE)</f>
        <v>46540-9406</v>
      </c>
      <c r="F1221" s="2"/>
      <c r="G1221" s="2"/>
      <c r="H1221" s="2"/>
      <c r="I1221" s="4">
        <f t="shared" si="272"/>
        <v>0</v>
      </c>
      <c r="J1221" s="13">
        <f t="shared" si="273"/>
        <v>0</v>
      </c>
      <c r="K1221" s="13">
        <f t="shared" si="274"/>
        <v>0</v>
      </c>
      <c r="L1221" s="2"/>
      <c r="M1221" s="2"/>
      <c r="N1221" s="2"/>
      <c r="O1221" s="4">
        <f t="shared" si="275"/>
        <v>0</v>
      </c>
      <c r="P1221" s="13">
        <f t="shared" si="276"/>
        <v>0</v>
      </c>
      <c r="Q1221" s="13">
        <f t="shared" si="277"/>
        <v>0</v>
      </c>
      <c r="R1221" s="2">
        <v>114</v>
      </c>
      <c r="S1221" s="2">
        <v>137</v>
      </c>
      <c r="T1221" s="2">
        <v>154</v>
      </c>
      <c r="U1221" s="4">
        <f t="shared" si="266"/>
        <v>405</v>
      </c>
      <c r="V1221" s="13">
        <f t="shared" si="267"/>
        <v>40.5</v>
      </c>
      <c r="W1221" s="13">
        <f t="shared" si="268"/>
        <v>445.5</v>
      </c>
      <c r="X1221" s="2"/>
      <c r="Y1221" s="2"/>
      <c r="Z1221" s="4">
        <f t="shared" si="269"/>
        <v>0</v>
      </c>
      <c r="AA1221" s="13">
        <f t="shared" si="270"/>
        <v>0</v>
      </c>
      <c r="AB1221" s="13">
        <f>Z1221+AA1221</f>
        <v>0</v>
      </c>
      <c r="AC1221" s="2"/>
      <c r="AD1221" s="2"/>
      <c r="AE1221" s="4">
        <f t="shared" si="271"/>
        <v>0</v>
      </c>
      <c r="AF1221" s="15">
        <f>AE1221*0.1</f>
        <v>0</v>
      </c>
      <c r="AG1221" s="22">
        <f>AE1221+AF1221</f>
        <v>0</v>
      </c>
      <c r="AH1221" s="64">
        <f t="shared" si="278"/>
        <v>0</v>
      </c>
      <c r="AJ1221">
        <f t="shared" si="279"/>
        <v>0</v>
      </c>
      <c r="AK1221">
        <f>IF(W1221&gt;0,2,IF(AB1221&gt;0,2,IF(AG1221&gt;0,2,0)))</f>
        <v>2</v>
      </c>
      <c r="AL1221">
        <v>2</v>
      </c>
      <c r="AM1221" s="64">
        <f>IF(W1221&gt;0,VLOOKUP(B1221,EnrollmentEthnicityFreeMealsSch!B:E,4,FALSE),0)/3</f>
        <v>109.66666666666667</v>
      </c>
    </row>
    <row r="1222" spans="1:39" ht="15" customHeight="1">
      <c r="A1222" t="str">
        <f>VLOOKUP(B1222,'PUBLIC &amp; PRIVATE'!D:I,6,FALSE)</f>
        <v>6246</v>
      </c>
      <c r="B1222" s="33" t="s">
        <v>1185</v>
      </c>
      <c r="C1222" s="2" t="str">
        <f>VLOOKUP(B1222,'PUBLIC &amp; PRIVATE'!D:H,2,FALSE)</f>
        <v>4702 E 300 N</v>
      </c>
      <c r="D1222" s="2" t="str">
        <f>VLOOKUP(B1222,'PUBLIC &amp; PRIVATE'!D:H,3,FALSE)</f>
        <v>Crawfordsville</v>
      </c>
      <c r="E1222" s="2" t="str">
        <f>VLOOKUP(C1222,'PUBLIC &amp; PRIVATE'!E:I,4,FALSE)</f>
        <v>47933-9724</v>
      </c>
      <c r="F1222" s="2">
        <v>38</v>
      </c>
      <c r="G1222" s="2">
        <v>48</v>
      </c>
      <c r="H1222" s="2">
        <v>42</v>
      </c>
      <c r="I1222" s="4">
        <f t="shared" si="272"/>
        <v>128</v>
      </c>
      <c r="J1222" s="13">
        <f t="shared" si="273"/>
        <v>12.8</v>
      </c>
      <c r="K1222" s="13">
        <f t="shared" si="274"/>
        <v>140.80000000000001</v>
      </c>
      <c r="L1222" s="2">
        <v>51</v>
      </c>
      <c r="M1222" s="2">
        <v>45</v>
      </c>
      <c r="N1222" s="2">
        <v>53</v>
      </c>
      <c r="O1222" s="4">
        <f t="shared" si="275"/>
        <v>149</v>
      </c>
      <c r="P1222" s="13">
        <f t="shared" si="276"/>
        <v>14.9</v>
      </c>
      <c r="Q1222" s="13">
        <f t="shared" si="277"/>
        <v>163.9</v>
      </c>
      <c r="R1222" s="2"/>
      <c r="S1222" s="2"/>
      <c r="T1222" s="2"/>
      <c r="U1222" s="4">
        <f t="shared" si="266"/>
        <v>0</v>
      </c>
      <c r="V1222" s="13">
        <f t="shared" si="267"/>
        <v>0</v>
      </c>
      <c r="W1222" s="13">
        <f t="shared" si="268"/>
        <v>0</v>
      </c>
      <c r="X1222" s="2"/>
      <c r="Y1222" s="2"/>
      <c r="Z1222" s="4">
        <f t="shared" si="269"/>
        <v>0</v>
      </c>
      <c r="AA1222" s="13">
        <f t="shared" si="270"/>
        <v>0</v>
      </c>
      <c r="AB1222" s="13">
        <f>Z1222+AA1222</f>
        <v>0</v>
      </c>
      <c r="AC1222" s="2"/>
      <c r="AD1222" s="2"/>
      <c r="AE1222" s="4">
        <f t="shared" si="271"/>
        <v>0</v>
      </c>
      <c r="AF1222" s="15">
        <f>AE1222*0.1</f>
        <v>0</v>
      </c>
      <c r="AG1222" s="22">
        <f>AE1222+AF1222</f>
        <v>0</v>
      </c>
      <c r="AH1222" s="64">
        <f t="shared" si="278"/>
        <v>0</v>
      </c>
      <c r="AJ1222">
        <f t="shared" si="279"/>
        <v>0</v>
      </c>
      <c r="AK1222">
        <f>IF(W1222&gt;0,2,IF(AB1222&gt;0,2,IF(AG1222&gt;0,2,0)))</f>
        <v>0</v>
      </c>
      <c r="AL1222">
        <v>2</v>
      </c>
      <c r="AM1222" s="64">
        <f>IF(W1222&gt;0,VLOOKUP(B1222,EnrollmentEthnicityFreeMealsSch!B:E,4,FALSE),0)/3</f>
        <v>0</v>
      </c>
    </row>
    <row r="1223" spans="1:39" ht="15" customHeight="1">
      <c r="A1223" t="str">
        <f>VLOOKUP(B1223,'PUBLIC &amp; PRIVATE'!D:I,6,FALSE)</f>
        <v>6271</v>
      </c>
      <c r="B1223" s="33" t="s">
        <v>1186</v>
      </c>
      <c r="C1223" s="2" t="str">
        <f>VLOOKUP(B1223,'PUBLIC &amp; PRIVATE'!D:H,2,FALSE)</f>
        <v>5945 US 231 N</v>
      </c>
      <c r="D1223" s="2" t="str">
        <f>VLOOKUP(B1223,'PUBLIC &amp; PRIVATE'!D:H,3,FALSE)</f>
        <v>Crawfordsville</v>
      </c>
      <c r="E1223" s="2" t="str">
        <f>VLOOKUP(C1223,'PUBLIC &amp; PRIVATE'!E:I,4,FALSE)</f>
        <v>47933-9806</v>
      </c>
      <c r="F1223" s="2"/>
      <c r="G1223" s="2"/>
      <c r="H1223" s="2"/>
      <c r="I1223" s="4">
        <f t="shared" si="272"/>
        <v>0</v>
      </c>
      <c r="J1223" s="13">
        <f t="shared" si="273"/>
        <v>0</v>
      </c>
      <c r="K1223" s="13">
        <f t="shared" si="274"/>
        <v>0</v>
      </c>
      <c r="L1223" s="2"/>
      <c r="M1223" s="2"/>
      <c r="N1223" s="2"/>
      <c r="O1223" s="4">
        <f t="shared" si="275"/>
        <v>0</v>
      </c>
      <c r="P1223" s="13">
        <f t="shared" si="276"/>
        <v>0</v>
      </c>
      <c r="Q1223" s="13">
        <f t="shared" si="277"/>
        <v>0</v>
      </c>
      <c r="R1223" s="2"/>
      <c r="S1223" s="2"/>
      <c r="T1223" s="2"/>
      <c r="U1223" s="4">
        <f t="shared" si="266"/>
        <v>0</v>
      </c>
      <c r="V1223" s="13">
        <f t="shared" si="267"/>
        <v>0</v>
      </c>
      <c r="W1223" s="13">
        <f t="shared" si="268"/>
        <v>0</v>
      </c>
      <c r="X1223" s="2">
        <v>128</v>
      </c>
      <c r="Y1223" s="2">
        <v>139</v>
      </c>
      <c r="Z1223" s="4">
        <f t="shared" si="269"/>
        <v>267</v>
      </c>
      <c r="AA1223" s="13">
        <f t="shared" si="270"/>
        <v>26.700000000000003</v>
      </c>
      <c r="AB1223" s="13">
        <f>Z1223+AA1223</f>
        <v>293.7</v>
      </c>
      <c r="AC1223" s="2">
        <v>166</v>
      </c>
      <c r="AD1223" s="2">
        <v>145</v>
      </c>
      <c r="AE1223" s="4">
        <f t="shared" si="271"/>
        <v>311</v>
      </c>
      <c r="AF1223" s="15">
        <f>AE1223*0.1</f>
        <v>31.1</v>
      </c>
      <c r="AG1223" s="22">
        <f>AE1223+AF1223</f>
        <v>342.1</v>
      </c>
      <c r="AH1223" s="64">
        <f t="shared" si="278"/>
        <v>68.42</v>
      </c>
      <c r="AJ1223">
        <f t="shared" si="279"/>
        <v>1</v>
      </c>
      <c r="AK1223">
        <f>IF(W1223&gt;0,2,IF(AB1223&gt;0,2,IF(AG1223&gt;0,2,0)))</f>
        <v>2</v>
      </c>
      <c r="AL1223">
        <v>2</v>
      </c>
      <c r="AM1223" s="64">
        <f>IF(W1223&gt;0,VLOOKUP(B1223,EnrollmentEthnicityFreeMealsSch!B:E,4,FALSE),0)/3</f>
        <v>0</v>
      </c>
    </row>
    <row r="1224" spans="1:39" ht="15" customHeight="1">
      <c r="A1224" t="str">
        <f>VLOOKUP(B1224,'PUBLIC &amp; PRIVATE'!D:I,6,FALSE)</f>
        <v>6233</v>
      </c>
      <c r="B1224" s="33" t="s">
        <v>1187</v>
      </c>
      <c r="C1224" s="2" t="str">
        <f>VLOOKUP(B1224,'PUBLIC &amp; PRIVATE'!D:H,2,FALSE)</f>
        <v>418 E Taylor St</v>
      </c>
      <c r="D1224" s="2" t="str">
        <f>VLOOKUP(B1224,'PUBLIC &amp; PRIVATE'!D:H,3,FALSE)</f>
        <v>Ladoga</v>
      </c>
      <c r="E1224" s="2" t="str">
        <f>VLOOKUP(C1224,'PUBLIC &amp; PRIVATE'!E:I,4,FALSE)</f>
        <v>47954-9300</v>
      </c>
      <c r="F1224" s="2">
        <v>23</v>
      </c>
      <c r="G1224" s="2">
        <v>32</v>
      </c>
      <c r="H1224" s="2">
        <v>41</v>
      </c>
      <c r="I1224" s="4">
        <f t="shared" si="272"/>
        <v>96</v>
      </c>
      <c r="J1224" s="13">
        <f t="shared" si="273"/>
        <v>9.6000000000000014</v>
      </c>
      <c r="K1224" s="13">
        <f t="shared" si="274"/>
        <v>105.6</v>
      </c>
      <c r="L1224" s="2">
        <v>29</v>
      </c>
      <c r="M1224" s="2">
        <v>40</v>
      </c>
      <c r="N1224" s="2">
        <v>21</v>
      </c>
      <c r="O1224" s="4">
        <f t="shared" si="275"/>
        <v>90</v>
      </c>
      <c r="P1224" s="13">
        <f t="shared" si="276"/>
        <v>9</v>
      </c>
      <c r="Q1224" s="13">
        <f t="shared" si="277"/>
        <v>99</v>
      </c>
      <c r="R1224" s="2">
        <v>26</v>
      </c>
      <c r="S1224" s="2"/>
      <c r="T1224" s="2"/>
      <c r="U1224" s="4">
        <f t="shared" si="266"/>
        <v>26</v>
      </c>
      <c r="V1224" s="13">
        <f t="shared" si="267"/>
        <v>2.6</v>
      </c>
      <c r="W1224" s="13">
        <f t="shared" si="268"/>
        <v>28.6</v>
      </c>
      <c r="X1224" s="2"/>
      <c r="Y1224" s="2"/>
      <c r="Z1224" s="4">
        <f t="shared" si="269"/>
        <v>0</v>
      </c>
      <c r="AA1224" s="13">
        <f t="shared" si="270"/>
        <v>0</v>
      </c>
      <c r="AB1224" s="13">
        <f>Z1224+AA1224</f>
        <v>0</v>
      </c>
      <c r="AC1224" s="2"/>
      <c r="AD1224" s="2"/>
      <c r="AE1224" s="4">
        <f t="shared" si="271"/>
        <v>0</v>
      </c>
      <c r="AF1224" s="15">
        <f>AE1224*0.1</f>
        <v>0</v>
      </c>
      <c r="AG1224" s="22">
        <f>AE1224+AF1224</f>
        <v>0</v>
      </c>
      <c r="AH1224" s="64">
        <f t="shared" si="278"/>
        <v>0</v>
      </c>
      <c r="AJ1224">
        <f t="shared" si="279"/>
        <v>0</v>
      </c>
      <c r="AK1224">
        <f>IF(W1224&gt;0,2,IF(AB1224&gt;0,2,IF(AG1224&gt;0,2,0)))</f>
        <v>2</v>
      </c>
      <c r="AL1224">
        <v>2</v>
      </c>
      <c r="AM1224" s="64">
        <f>IF(W1224&gt;0,VLOOKUP(B1224,EnrollmentEthnicityFreeMealsSch!B:E,4,FALSE),0)/3</f>
        <v>41.666666666666664</v>
      </c>
    </row>
    <row r="1225" spans="1:39" ht="15" customHeight="1">
      <c r="A1225" t="str">
        <f>VLOOKUP(B1225,'PUBLIC &amp; PRIVATE'!D:I,6,FALSE)</f>
        <v>6257</v>
      </c>
      <c r="B1225" s="33" t="s">
        <v>1188</v>
      </c>
      <c r="C1225" s="2" t="str">
        <f>VLOOKUP(B1225,'PUBLIC &amp; PRIVATE'!D:H,2,FALSE)</f>
        <v>6425 US 231 S</v>
      </c>
      <c r="D1225" s="2" t="str">
        <f>VLOOKUP(B1225,'PUBLIC &amp; PRIVATE'!D:H,3,FALSE)</f>
        <v>Crawfordsville</v>
      </c>
      <c r="E1225" s="2" t="str">
        <f>VLOOKUP(C1225,'PUBLIC &amp; PRIVATE'!E:I,4,FALSE)</f>
        <v>47933-0000</v>
      </c>
      <c r="F1225" s="2"/>
      <c r="G1225" s="2"/>
      <c r="H1225" s="2"/>
      <c r="I1225" s="4">
        <f t="shared" si="272"/>
        <v>0</v>
      </c>
      <c r="J1225" s="13">
        <f t="shared" si="273"/>
        <v>0</v>
      </c>
      <c r="K1225" s="13">
        <f t="shared" si="274"/>
        <v>0</v>
      </c>
      <c r="L1225" s="2"/>
      <c r="M1225" s="2"/>
      <c r="N1225" s="2"/>
      <c r="O1225" s="4">
        <f t="shared" si="275"/>
        <v>0</v>
      </c>
      <c r="P1225" s="13">
        <f t="shared" si="276"/>
        <v>0</v>
      </c>
      <c r="Q1225" s="13">
        <f t="shared" si="277"/>
        <v>0</v>
      </c>
      <c r="R1225" s="2"/>
      <c r="S1225" s="2"/>
      <c r="T1225" s="2"/>
      <c r="U1225" s="4">
        <f t="shared" si="266"/>
        <v>0</v>
      </c>
      <c r="V1225" s="13">
        <f t="shared" si="267"/>
        <v>0</v>
      </c>
      <c r="W1225" s="13">
        <f t="shared" si="268"/>
        <v>0</v>
      </c>
      <c r="X1225" s="2">
        <v>133</v>
      </c>
      <c r="Y1225" s="2">
        <v>142</v>
      </c>
      <c r="Z1225" s="4">
        <f t="shared" si="269"/>
        <v>275</v>
      </c>
      <c r="AA1225" s="13">
        <f t="shared" si="270"/>
        <v>27.5</v>
      </c>
      <c r="AB1225" s="13">
        <f>Z1225+AA1225</f>
        <v>302.5</v>
      </c>
      <c r="AC1225" s="2">
        <v>129</v>
      </c>
      <c r="AD1225" s="2">
        <v>124</v>
      </c>
      <c r="AE1225" s="4">
        <f t="shared" si="271"/>
        <v>253</v>
      </c>
      <c r="AF1225" s="15">
        <f>AE1225*0.1</f>
        <v>25.3</v>
      </c>
      <c r="AG1225" s="22">
        <f>AE1225+AF1225</f>
        <v>278.3</v>
      </c>
      <c r="AH1225" s="64">
        <f t="shared" si="278"/>
        <v>55.660000000000004</v>
      </c>
      <c r="AJ1225">
        <f t="shared" si="279"/>
        <v>1</v>
      </c>
      <c r="AK1225">
        <f>IF(W1225&gt;0,2,IF(AB1225&gt;0,2,IF(AG1225&gt;0,2,0)))</f>
        <v>2</v>
      </c>
      <c r="AL1225">
        <v>2</v>
      </c>
      <c r="AM1225" s="64">
        <f>IF(W1225&gt;0,VLOOKUP(B1225,EnrollmentEthnicityFreeMealsSch!B:E,4,FALSE),0)/3</f>
        <v>0</v>
      </c>
    </row>
    <row r="1226" spans="1:39" ht="15" customHeight="1">
      <c r="A1226" t="str">
        <f>VLOOKUP(B1226,'PUBLIC &amp; PRIVATE'!D:I,6,FALSE)</f>
        <v>6258</v>
      </c>
      <c r="B1226" s="33" t="s">
        <v>1189</v>
      </c>
      <c r="C1226" s="2" t="str">
        <f>VLOOKUP(B1226,'PUBLIC &amp; PRIVATE'!D:H,2,FALSE)</f>
        <v>3548 S 775 E</v>
      </c>
      <c r="D1226" s="2" t="str">
        <f>VLOOKUP(B1226,'PUBLIC &amp; PRIVATE'!D:H,3,FALSE)</f>
        <v>New Ross</v>
      </c>
      <c r="E1226" s="2" t="str">
        <f>VLOOKUP(C1226,'PUBLIC &amp; PRIVATE'!E:I,4,FALSE)</f>
        <v>47968-0000</v>
      </c>
      <c r="F1226" s="2">
        <v>20</v>
      </c>
      <c r="G1226" s="2">
        <v>20</v>
      </c>
      <c r="H1226" s="2">
        <v>25</v>
      </c>
      <c r="I1226" s="4">
        <f t="shared" si="272"/>
        <v>65</v>
      </c>
      <c r="J1226" s="13">
        <f t="shared" si="273"/>
        <v>6.5</v>
      </c>
      <c r="K1226" s="13">
        <f t="shared" si="274"/>
        <v>71.5</v>
      </c>
      <c r="L1226" s="2">
        <v>23</v>
      </c>
      <c r="M1226" s="2">
        <v>12</v>
      </c>
      <c r="N1226" s="2">
        <v>24</v>
      </c>
      <c r="O1226" s="4">
        <f t="shared" si="275"/>
        <v>59</v>
      </c>
      <c r="P1226" s="13">
        <f t="shared" si="276"/>
        <v>5.9</v>
      </c>
      <c r="Q1226" s="13">
        <f t="shared" si="277"/>
        <v>64.900000000000006</v>
      </c>
      <c r="R1226" s="2">
        <v>22</v>
      </c>
      <c r="S1226" s="2"/>
      <c r="T1226" s="2"/>
      <c r="U1226" s="4">
        <f t="shared" si="266"/>
        <v>22</v>
      </c>
      <c r="V1226" s="13">
        <f t="shared" si="267"/>
        <v>2.2000000000000002</v>
      </c>
      <c r="W1226" s="13">
        <f t="shared" si="268"/>
        <v>24.2</v>
      </c>
      <c r="X1226" s="2"/>
      <c r="Y1226" s="2"/>
      <c r="Z1226" s="4">
        <f t="shared" si="269"/>
        <v>0</v>
      </c>
      <c r="AA1226" s="13">
        <f t="shared" si="270"/>
        <v>0</v>
      </c>
      <c r="AB1226" s="13">
        <f>Z1226+AA1226</f>
        <v>0</v>
      </c>
      <c r="AC1226" s="2"/>
      <c r="AD1226" s="2"/>
      <c r="AE1226" s="4">
        <f t="shared" si="271"/>
        <v>0</v>
      </c>
      <c r="AF1226" s="15">
        <f>AE1226*0.1</f>
        <v>0</v>
      </c>
      <c r="AG1226" s="22">
        <f>AE1226+AF1226</f>
        <v>0</v>
      </c>
      <c r="AH1226" s="64">
        <f t="shared" si="278"/>
        <v>0</v>
      </c>
      <c r="AJ1226">
        <f t="shared" si="279"/>
        <v>0</v>
      </c>
      <c r="AK1226">
        <f>IF(W1226&gt;0,2,IF(AB1226&gt;0,2,IF(AG1226&gt;0,2,0)))</f>
        <v>2</v>
      </c>
      <c r="AL1226">
        <v>2</v>
      </c>
      <c r="AM1226" s="64">
        <f>IF(W1226&gt;0,VLOOKUP(B1226,EnrollmentEthnicityFreeMealsSch!B:E,4,FALSE),0)/3</f>
        <v>24</v>
      </c>
    </row>
    <row r="1227" spans="1:39" ht="15" customHeight="1">
      <c r="A1227" t="str">
        <f>VLOOKUP(B1227,'PUBLIC &amp; PRIVATE'!D:I,6,FALSE)</f>
        <v>6261</v>
      </c>
      <c r="B1227" s="33" t="s">
        <v>1190</v>
      </c>
      <c r="C1227" s="2" t="str">
        <f>VLOOKUP(B1227,'PUBLIC &amp; PRIVATE'!D:H,2,FALSE)</f>
        <v>6460 US 231 South</v>
      </c>
      <c r="D1227" s="2" t="str">
        <f>VLOOKUP(B1227,'PUBLIC &amp; PRIVATE'!D:H,3,FALSE)</f>
        <v>Crawfordsville</v>
      </c>
      <c r="E1227" s="2" t="str">
        <f>VLOOKUP(C1227,'PUBLIC &amp; PRIVATE'!E:I,4,FALSE)</f>
        <v>47933-0000</v>
      </c>
      <c r="F1227" s="2"/>
      <c r="G1227" s="2"/>
      <c r="H1227" s="2"/>
      <c r="I1227" s="4">
        <f t="shared" si="272"/>
        <v>0</v>
      </c>
      <c r="J1227" s="13">
        <f t="shared" si="273"/>
        <v>0</v>
      </c>
      <c r="K1227" s="13">
        <f t="shared" si="274"/>
        <v>0</v>
      </c>
      <c r="L1227" s="2"/>
      <c r="M1227" s="2"/>
      <c r="N1227" s="2"/>
      <c r="O1227" s="4">
        <f t="shared" si="275"/>
        <v>0</v>
      </c>
      <c r="P1227" s="13">
        <f t="shared" si="276"/>
        <v>0</v>
      </c>
      <c r="Q1227" s="13">
        <f t="shared" si="277"/>
        <v>0</v>
      </c>
      <c r="R1227" s="2"/>
      <c r="S1227" s="2">
        <v>135</v>
      </c>
      <c r="T1227" s="2">
        <v>118</v>
      </c>
      <c r="U1227" s="4">
        <f t="shared" si="266"/>
        <v>253</v>
      </c>
      <c r="V1227" s="13">
        <f t="shared" si="267"/>
        <v>25.3</v>
      </c>
      <c r="W1227" s="13">
        <f t="shared" si="268"/>
        <v>278.3</v>
      </c>
      <c r="X1227" s="2"/>
      <c r="Y1227" s="2"/>
      <c r="Z1227" s="4">
        <f t="shared" si="269"/>
        <v>0</v>
      </c>
      <c r="AA1227" s="13">
        <f t="shared" si="270"/>
        <v>0</v>
      </c>
      <c r="AB1227" s="13">
        <f>Z1227+AA1227</f>
        <v>0</v>
      </c>
      <c r="AC1227" s="2"/>
      <c r="AD1227" s="2"/>
      <c r="AE1227" s="4">
        <f t="shared" si="271"/>
        <v>0</v>
      </c>
      <c r="AF1227" s="15">
        <f>AE1227*0.1</f>
        <v>0</v>
      </c>
      <c r="AG1227" s="22">
        <f>AE1227+AF1227</f>
        <v>0</v>
      </c>
      <c r="AH1227" s="64">
        <f t="shared" si="278"/>
        <v>0</v>
      </c>
      <c r="AJ1227">
        <f t="shared" si="279"/>
        <v>0</v>
      </c>
      <c r="AK1227">
        <f>IF(W1227&gt;0,2,IF(AB1227&gt;0,2,IF(AG1227&gt;0,2,0)))</f>
        <v>2</v>
      </c>
      <c r="AL1227">
        <v>2</v>
      </c>
      <c r="AM1227" s="64">
        <f>IF(W1227&gt;0,VLOOKUP(B1227,EnrollmentEthnicityFreeMealsSch!B:E,4,FALSE),0)/3</f>
        <v>36.333333333333336</v>
      </c>
    </row>
    <row r="1228" spans="1:39" ht="15" customHeight="1">
      <c r="A1228" t="str">
        <f>VLOOKUP(B1228,'PUBLIC &amp; PRIVATE'!D:I,6,FALSE)</f>
        <v>6269</v>
      </c>
      <c r="B1228" s="33" t="s">
        <v>1191</v>
      </c>
      <c r="C1228" s="2" t="str">
        <f>VLOOKUP(B1228,'PUBLIC &amp; PRIVATE'!D:H,2,FALSE)</f>
        <v>PO Box 128</v>
      </c>
      <c r="D1228" s="2" t="str">
        <f>VLOOKUP(B1228,'PUBLIC &amp; PRIVATE'!D:H,3,FALSE)</f>
        <v>New Market</v>
      </c>
      <c r="E1228" s="2" t="str">
        <f>VLOOKUP(C1228,'PUBLIC &amp; PRIVATE'!E:I,4,FALSE)</f>
        <v>47965-0128</v>
      </c>
      <c r="F1228" s="2">
        <v>65</v>
      </c>
      <c r="G1228" s="2">
        <v>68</v>
      </c>
      <c r="H1228" s="2">
        <v>78</v>
      </c>
      <c r="I1228" s="4">
        <f t="shared" si="272"/>
        <v>211</v>
      </c>
      <c r="J1228" s="13">
        <f t="shared" si="273"/>
        <v>21.1</v>
      </c>
      <c r="K1228" s="13">
        <f t="shared" si="274"/>
        <v>232.1</v>
      </c>
      <c r="L1228" s="2">
        <v>58</v>
      </c>
      <c r="M1228" s="2">
        <v>54</v>
      </c>
      <c r="N1228" s="2">
        <v>84</v>
      </c>
      <c r="O1228" s="4">
        <f t="shared" si="275"/>
        <v>196</v>
      </c>
      <c r="P1228" s="13">
        <f t="shared" si="276"/>
        <v>19.600000000000001</v>
      </c>
      <c r="Q1228" s="13">
        <f t="shared" si="277"/>
        <v>215.6</v>
      </c>
      <c r="R1228" s="2">
        <v>80</v>
      </c>
      <c r="S1228" s="2"/>
      <c r="T1228" s="2"/>
      <c r="U1228" s="4">
        <f t="shared" si="266"/>
        <v>80</v>
      </c>
      <c r="V1228" s="13">
        <f t="shared" si="267"/>
        <v>8</v>
      </c>
      <c r="W1228" s="13">
        <f t="shared" si="268"/>
        <v>88</v>
      </c>
      <c r="X1228" s="2"/>
      <c r="Y1228" s="2"/>
      <c r="Z1228" s="4">
        <f t="shared" si="269"/>
        <v>0</v>
      </c>
      <c r="AA1228" s="13">
        <f t="shared" si="270"/>
        <v>0</v>
      </c>
      <c r="AB1228" s="13">
        <f>Z1228+AA1228</f>
        <v>0</v>
      </c>
      <c r="AC1228" s="2"/>
      <c r="AD1228" s="2"/>
      <c r="AE1228" s="4">
        <f t="shared" si="271"/>
        <v>0</v>
      </c>
      <c r="AF1228" s="15">
        <f>AE1228*0.1</f>
        <v>0</v>
      </c>
      <c r="AG1228" s="22">
        <f>AE1228+AF1228</f>
        <v>0</v>
      </c>
      <c r="AH1228" s="64">
        <f t="shared" si="278"/>
        <v>0</v>
      </c>
      <c r="AJ1228">
        <f t="shared" si="279"/>
        <v>0</v>
      </c>
      <c r="AK1228">
        <f>IF(W1228&gt;0,2,IF(AB1228&gt;0,2,IF(AG1228&gt;0,2,0)))</f>
        <v>2</v>
      </c>
      <c r="AL1228">
        <v>2</v>
      </c>
      <c r="AM1228" s="64">
        <f>IF(W1228&gt;0,VLOOKUP(B1228,EnrollmentEthnicityFreeMealsSch!B:E,4,FALSE),0)/3</f>
        <v>66.666666666666671</v>
      </c>
    </row>
    <row r="1229" spans="1:39" ht="15" customHeight="1">
      <c r="A1229" t="str">
        <f>VLOOKUP(B1229,'PUBLIC &amp; PRIVATE'!D:I,6,FALSE)</f>
        <v>6277</v>
      </c>
      <c r="B1229" s="33" t="s">
        <v>1192</v>
      </c>
      <c r="C1229" s="2" t="str">
        <f>VLOOKUP(B1229,'PUBLIC &amp; PRIVATE'!D:H,2,FALSE)</f>
        <v>One Athenian Dr</v>
      </c>
      <c r="D1229" s="2" t="str">
        <f>VLOOKUP(B1229,'PUBLIC &amp; PRIVATE'!D:H,3,FALSE)</f>
        <v>Crawfordsville</v>
      </c>
      <c r="E1229" s="2" t="str">
        <f>VLOOKUP(C1229,'PUBLIC &amp; PRIVATE'!E:I,4,FALSE)</f>
        <v>47933-2830</v>
      </c>
      <c r="F1229" s="2"/>
      <c r="G1229" s="2"/>
      <c r="H1229" s="2"/>
      <c r="I1229" s="4">
        <f t="shared" si="272"/>
        <v>0</v>
      </c>
      <c r="J1229" s="13">
        <f t="shared" si="273"/>
        <v>0</v>
      </c>
      <c r="K1229" s="13">
        <f t="shared" si="274"/>
        <v>0</v>
      </c>
      <c r="L1229" s="2"/>
      <c r="M1229" s="2"/>
      <c r="N1229" s="2"/>
      <c r="O1229" s="4">
        <f t="shared" si="275"/>
        <v>0</v>
      </c>
      <c r="P1229" s="13">
        <f t="shared" si="276"/>
        <v>0</v>
      </c>
      <c r="Q1229" s="13">
        <f t="shared" si="277"/>
        <v>0</v>
      </c>
      <c r="R1229" s="2"/>
      <c r="S1229" s="2"/>
      <c r="T1229" s="2"/>
      <c r="U1229" s="4">
        <f t="shared" si="266"/>
        <v>0</v>
      </c>
      <c r="V1229" s="13">
        <f t="shared" si="267"/>
        <v>0</v>
      </c>
      <c r="W1229" s="13">
        <f t="shared" si="268"/>
        <v>0</v>
      </c>
      <c r="X1229" s="2">
        <v>178</v>
      </c>
      <c r="Y1229" s="2">
        <v>175</v>
      </c>
      <c r="Z1229" s="4">
        <f t="shared" si="269"/>
        <v>353</v>
      </c>
      <c r="AA1229" s="13">
        <f t="shared" si="270"/>
        <v>35.300000000000004</v>
      </c>
      <c r="AB1229" s="13">
        <f>Z1229+AA1229</f>
        <v>388.3</v>
      </c>
      <c r="AC1229" s="2">
        <v>171</v>
      </c>
      <c r="AD1229" s="2">
        <v>168</v>
      </c>
      <c r="AE1229" s="4">
        <f t="shared" si="271"/>
        <v>339</v>
      </c>
      <c r="AF1229" s="15">
        <f>AE1229*0.1</f>
        <v>33.9</v>
      </c>
      <c r="AG1229" s="22">
        <f>AE1229+AF1229</f>
        <v>372.9</v>
      </c>
      <c r="AH1229" s="64">
        <f t="shared" si="278"/>
        <v>74.58</v>
      </c>
      <c r="AJ1229">
        <f t="shared" si="279"/>
        <v>1</v>
      </c>
      <c r="AK1229">
        <f>IF(W1229&gt;0,2,IF(AB1229&gt;0,2,IF(AG1229&gt;0,2,0)))</f>
        <v>2</v>
      </c>
      <c r="AL1229">
        <v>2</v>
      </c>
      <c r="AM1229" s="64">
        <f>IF(W1229&gt;0,VLOOKUP(B1229,EnrollmentEthnicityFreeMealsSch!B:E,4,FALSE),0)/3</f>
        <v>0</v>
      </c>
    </row>
    <row r="1230" spans="1:39" ht="15" customHeight="1">
      <c r="A1230" t="str">
        <f>VLOOKUP(B1230,'PUBLIC &amp; PRIVATE'!D:I,6,FALSE)</f>
        <v>6281</v>
      </c>
      <c r="B1230" s="33" t="s">
        <v>1193</v>
      </c>
      <c r="C1230" s="2" t="str">
        <f>VLOOKUP(B1230,'PUBLIC &amp; PRIVATE'!D:H,2,FALSE)</f>
        <v>705 Wallace Ave</v>
      </c>
      <c r="D1230" s="2" t="str">
        <f>VLOOKUP(B1230,'PUBLIC &amp; PRIVATE'!D:H,3,FALSE)</f>
        <v>Crawfordsville</v>
      </c>
      <c r="E1230" s="2" t="str">
        <f>VLOOKUP(C1230,'PUBLIC &amp; PRIVATE'!E:I,4,FALSE)</f>
        <v>47933-3498</v>
      </c>
      <c r="F1230" s="2"/>
      <c r="G1230" s="2"/>
      <c r="H1230" s="2"/>
      <c r="I1230" s="4">
        <f t="shared" si="272"/>
        <v>0</v>
      </c>
      <c r="J1230" s="13">
        <f t="shared" si="273"/>
        <v>0</v>
      </c>
      <c r="K1230" s="13">
        <f t="shared" si="274"/>
        <v>0</v>
      </c>
      <c r="L1230" s="2"/>
      <c r="M1230" s="2"/>
      <c r="N1230" s="2"/>
      <c r="O1230" s="4">
        <f t="shared" si="275"/>
        <v>0</v>
      </c>
      <c r="P1230" s="13">
        <f t="shared" si="276"/>
        <v>0</v>
      </c>
      <c r="Q1230" s="13">
        <f t="shared" si="277"/>
        <v>0</v>
      </c>
      <c r="R1230" s="2">
        <v>166</v>
      </c>
      <c r="S1230" s="2">
        <v>171</v>
      </c>
      <c r="T1230" s="2">
        <v>187</v>
      </c>
      <c r="U1230" s="4">
        <f t="shared" si="266"/>
        <v>524</v>
      </c>
      <c r="V1230" s="13">
        <f t="shared" si="267"/>
        <v>52.400000000000006</v>
      </c>
      <c r="W1230" s="13">
        <f t="shared" si="268"/>
        <v>576.4</v>
      </c>
      <c r="X1230" s="2"/>
      <c r="Y1230" s="2"/>
      <c r="Z1230" s="4">
        <f t="shared" si="269"/>
        <v>0</v>
      </c>
      <c r="AA1230" s="13">
        <f t="shared" si="270"/>
        <v>0</v>
      </c>
      <c r="AB1230" s="13">
        <f>Z1230+AA1230</f>
        <v>0</v>
      </c>
      <c r="AC1230" s="2"/>
      <c r="AD1230" s="2"/>
      <c r="AE1230" s="4">
        <f t="shared" si="271"/>
        <v>0</v>
      </c>
      <c r="AF1230" s="15">
        <f>AE1230*0.1</f>
        <v>0</v>
      </c>
      <c r="AG1230" s="22">
        <f>AE1230+AF1230</f>
        <v>0</v>
      </c>
      <c r="AH1230" s="64">
        <f t="shared" si="278"/>
        <v>0</v>
      </c>
      <c r="AJ1230">
        <f t="shared" si="279"/>
        <v>0</v>
      </c>
      <c r="AK1230">
        <f>IF(W1230&gt;0,2,IF(AB1230&gt;0,2,IF(AG1230&gt;0,2,0)))</f>
        <v>2</v>
      </c>
      <c r="AL1230">
        <v>2</v>
      </c>
      <c r="AM1230" s="64">
        <f>IF(W1230&gt;0,VLOOKUP(B1230,EnrollmentEthnicityFreeMealsSch!B:E,4,FALSE),0)/3</f>
        <v>112</v>
      </c>
    </row>
    <row r="1231" spans="1:39" ht="15" customHeight="1">
      <c r="A1231" t="str">
        <f>VLOOKUP(B1231,'PUBLIC &amp; PRIVATE'!D:I,6,FALSE)</f>
        <v>6289</v>
      </c>
      <c r="B1231" s="33" t="s">
        <v>1194</v>
      </c>
      <c r="C1231" s="2" t="str">
        <f>VLOOKUP(B1231,'PUBLIC &amp; PRIVATE'!D:H,2,FALSE)</f>
        <v>1301 Elm St</v>
      </c>
      <c r="D1231" s="2" t="str">
        <f>VLOOKUP(B1231,'PUBLIC &amp; PRIVATE'!D:H,3,FALSE)</f>
        <v>Crawfordsville</v>
      </c>
      <c r="E1231" s="2" t="str">
        <f>VLOOKUP(C1231,'PUBLIC &amp; PRIVATE'!E:I,4,FALSE)</f>
        <v>47933-3521</v>
      </c>
      <c r="F1231" s="2"/>
      <c r="G1231" s="2"/>
      <c r="H1231" s="2"/>
      <c r="I1231" s="4">
        <f t="shared" si="272"/>
        <v>0</v>
      </c>
      <c r="J1231" s="13">
        <f t="shared" si="273"/>
        <v>0</v>
      </c>
      <c r="K1231" s="13">
        <f t="shared" si="274"/>
        <v>0</v>
      </c>
      <c r="L1231" s="2"/>
      <c r="M1231" s="2">
        <v>188</v>
      </c>
      <c r="N1231" s="2">
        <v>196</v>
      </c>
      <c r="O1231" s="4">
        <f t="shared" si="275"/>
        <v>384</v>
      </c>
      <c r="P1231" s="13">
        <f t="shared" si="276"/>
        <v>38.400000000000006</v>
      </c>
      <c r="Q1231" s="13">
        <f t="shared" si="277"/>
        <v>422.4</v>
      </c>
      <c r="R1231" s="2"/>
      <c r="S1231" s="2"/>
      <c r="T1231" s="2"/>
      <c r="U1231" s="4">
        <f t="shared" si="266"/>
        <v>0</v>
      </c>
      <c r="V1231" s="13">
        <f t="shared" si="267"/>
        <v>0</v>
      </c>
      <c r="W1231" s="13">
        <f t="shared" si="268"/>
        <v>0</v>
      </c>
      <c r="X1231" s="2"/>
      <c r="Y1231" s="2"/>
      <c r="Z1231" s="4">
        <f t="shared" si="269"/>
        <v>0</v>
      </c>
      <c r="AA1231" s="13">
        <f t="shared" si="270"/>
        <v>0</v>
      </c>
      <c r="AB1231" s="13">
        <f>Z1231+AA1231</f>
        <v>0</v>
      </c>
      <c r="AC1231" s="2"/>
      <c r="AD1231" s="2"/>
      <c r="AE1231" s="4">
        <f t="shared" si="271"/>
        <v>0</v>
      </c>
      <c r="AF1231" s="15">
        <f>AE1231*0.1</f>
        <v>0</v>
      </c>
      <c r="AG1231" s="22">
        <f>AE1231+AF1231</f>
        <v>0</v>
      </c>
      <c r="AH1231" s="64">
        <f t="shared" si="278"/>
        <v>0</v>
      </c>
      <c r="AJ1231">
        <f t="shared" si="279"/>
        <v>0</v>
      </c>
      <c r="AK1231">
        <f>IF(W1231&gt;0,2,IF(AB1231&gt;0,2,IF(AG1231&gt;0,2,0)))</f>
        <v>0</v>
      </c>
      <c r="AL1231">
        <v>2</v>
      </c>
      <c r="AM1231" s="64">
        <f>IF(W1231&gt;0,VLOOKUP(B1231,EnrollmentEthnicityFreeMealsSch!B:E,4,FALSE),0)/3</f>
        <v>0</v>
      </c>
    </row>
    <row r="1232" spans="1:39" ht="15" customHeight="1">
      <c r="A1232" t="str">
        <f>VLOOKUP(B1232,'PUBLIC &amp; PRIVATE'!D:I,6,FALSE)</f>
        <v>6293</v>
      </c>
      <c r="B1232" s="33" t="s">
        <v>1195</v>
      </c>
      <c r="C1232" s="2" t="str">
        <f>VLOOKUP(B1232,'PUBLIC &amp; PRIVATE'!D:H,2,FALSE)</f>
        <v>800 Fairview Ave</v>
      </c>
      <c r="D1232" s="2" t="str">
        <f>VLOOKUP(B1232,'PUBLIC &amp; PRIVATE'!D:H,3,FALSE)</f>
        <v>Crawfordsville</v>
      </c>
      <c r="E1232" s="2" t="str">
        <f>VLOOKUP(C1232,'PUBLIC &amp; PRIVATE'!E:I,4,FALSE)</f>
        <v>47933-1508</v>
      </c>
      <c r="F1232" s="2">
        <v>214</v>
      </c>
      <c r="G1232" s="2">
        <v>223</v>
      </c>
      <c r="H1232" s="2"/>
      <c r="I1232" s="4">
        <f t="shared" si="272"/>
        <v>437</v>
      </c>
      <c r="J1232" s="13">
        <f t="shared" si="273"/>
        <v>43.7</v>
      </c>
      <c r="K1232" s="13">
        <f t="shared" si="274"/>
        <v>480.7</v>
      </c>
      <c r="L1232" s="2"/>
      <c r="M1232" s="2"/>
      <c r="N1232" s="2"/>
      <c r="O1232" s="4">
        <f t="shared" si="275"/>
        <v>0</v>
      </c>
      <c r="P1232" s="13">
        <f t="shared" si="276"/>
        <v>0</v>
      </c>
      <c r="Q1232" s="13">
        <f t="shared" si="277"/>
        <v>0</v>
      </c>
      <c r="R1232" s="2"/>
      <c r="S1232" s="2"/>
      <c r="T1232" s="2"/>
      <c r="U1232" s="4">
        <f t="shared" si="266"/>
        <v>0</v>
      </c>
      <c r="V1232" s="13">
        <f t="shared" si="267"/>
        <v>0</v>
      </c>
      <c r="W1232" s="13">
        <f t="shared" si="268"/>
        <v>0</v>
      </c>
      <c r="X1232" s="2"/>
      <c r="Y1232" s="2"/>
      <c r="Z1232" s="4">
        <f t="shared" si="269"/>
        <v>0</v>
      </c>
      <c r="AA1232" s="13">
        <f t="shared" si="270"/>
        <v>0</v>
      </c>
      <c r="AB1232" s="13">
        <f>Z1232+AA1232</f>
        <v>0</v>
      </c>
      <c r="AC1232" s="2"/>
      <c r="AD1232" s="2"/>
      <c r="AE1232" s="4">
        <f t="shared" si="271"/>
        <v>0</v>
      </c>
      <c r="AF1232" s="15">
        <f>AE1232*0.1</f>
        <v>0</v>
      </c>
      <c r="AG1232" s="22">
        <f>AE1232+AF1232</f>
        <v>0</v>
      </c>
      <c r="AH1232" s="64">
        <f t="shared" si="278"/>
        <v>0</v>
      </c>
      <c r="AJ1232">
        <f t="shared" si="279"/>
        <v>0</v>
      </c>
      <c r="AK1232">
        <f>IF(W1232&gt;0,2,IF(AB1232&gt;0,2,IF(AG1232&gt;0,2,0)))</f>
        <v>0</v>
      </c>
      <c r="AL1232">
        <v>2</v>
      </c>
      <c r="AM1232" s="64">
        <f>IF(W1232&gt;0,VLOOKUP(B1232,EnrollmentEthnicityFreeMealsSch!B:E,4,FALSE),0)/3</f>
        <v>0</v>
      </c>
    </row>
    <row r="1233" spans="1:39" ht="15" customHeight="1">
      <c r="A1233" t="str">
        <f>VLOOKUP(B1233,'PUBLIC &amp; PRIVATE'!D:I,6,FALSE)</f>
        <v>6301</v>
      </c>
      <c r="B1233" s="33" t="s">
        <v>1196</v>
      </c>
      <c r="C1233" s="2" t="str">
        <f>VLOOKUP(B1233,'PUBLIC &amp; PRIVATE'!D:H,2,FALSE)</f>
        <v>1010 Lane Ave</v>
      </c>
      <c r="D1233" s="2" t="str">
        <f>VLOOKUP(B1233,'PUBLIC &amp; PRIVATE'!D:H,3,FALSE)</f>
        <v>Crawfordsville</v>
      </c>
      <c r="E1233" s="2" t="str">
        <f>VLOOKUP(C1233,'PUBLIC &amp; PRIVATE'!E:I,4,FALSE)</f>
        <v>47933-1250</v>
      </c>
      <c r="F1233" s="2"/>
      <c r="G1233" s="2"/>
      <c r="H1233" s="2">
        <v>183</v>
      </c>
      <c r="I1233" s="4">
        <f t="shared" si="272"/>
        <v>183</v>
      </c>
      <c r="J1233" s="13">
        <f t="shared" si="273"/>
        <v>18.3</v>
      </c>
      <c r="K1233" s="13">
        <f t="shared" si="274"/>
        <v>201.3</v>
      </c>
      <c r="L1233" s="2">
        <v>217</v>
      </c>
      <c r="M1233" s="2"/>
      <c r="N1233" s="2"/>
      <c r="O1233" s="4">
        <f t="shared" si="275"/>
        <v>217</v>
      </c>
      <c r="P1233" s="13">
        <f t="shared" si="276"/>
        <v>21.700000000000003</v>
      </c>
      <c r="Q1233" s="13">
        <f t="shared" si="277"/>
        <v>238.7</v>
      </c>
      <c r="R1233" s="2"/>
      <c r="S1233" s="2"/>
      <c r="T1233" s="2"/>
      <c r="U1233" s="4">
        <f t="shared" si="266"/>
        <v>0</v>
      </c>
      <c r="V1233" s="13">
        <f t="shared" si="267"/>
        <v>0</v>
      </c>
      <c r="W1233" s="13">
        <f t="shared" si="268"/>
        <v>0</v>
      </c>
      <c r="X1233" s="2"/>
      <c r="Y1233" s="2"/>
      <c r="Z1233" s="4">
        <f t="shared" si="269"/>
        <v>0</v>
      </c>
      <c r="AA1233" s="13">
        <f t="shared" si="270"/>
        <v>0</v>
      </c>
      <c r="AB1233" s="13">
        <f>Z1233+AA1233</f>
        <v>0</v>
      </c>
      <c r="AC1233" s="2"/>
      <c r="AD1233" s="2"/>
      <c r="AE1233" s="4">
        <f t="shared" si="271"/>
        <v>0</v>
      </c>
      <c r="AF1233" s="15">
        <f>AE1233*0.1</f>
        <v>0</v>
      </c>
      <c r="AG1233" s="22">
        <f>AE1233+AF1233</f>
        <v>0</v>
      </c>
      <c r="AH1233" s="64">
        <f t="shared" si="278"/>
        <v>0</v>
      </c>
      <c r="AJ1233">
        <f t="shared" si="279"/>
        <v>0</v>
      </c>
      <c r="AK1233">
        <f>IF(W1233&gt;0,2,IF(AB1233&gt;0,2,IF(AG1233&gt;0,2,0)))</f>
        <v>0</v>
      </c>
      <c r="AL1233">
        <v>2</v>
      </c>
      <c r="AM1233" s="64">
        <f>IF(W1233&gt;0,VLOOKUP(B1233,EnrollmentEthnicityFreeMealsSch!B:E,4,FALSE),0)/3</f>
        <v>0</v>
      </c>
    </row>
    <row r="1234" spans="1:39" ht="15" customHeight="1">
      <c r="A1234" t="str">
        <f>VLOOKUP(B1234,'PUBLIC &amp; PRIVATE'!D:I,6,FALSE)</f>
        <v>6305</v>
      </c>
      <c r="B1234" s="33" t="s">
        <v>1197</v>
      </c>
      <c r="C1234" s="2" t="str">
        <f>VLOOKUP(B1234,'PUBLIC &amp; PRIVATE'!D:H,2,FALSE)</f>
        <v>500 E Jefferson St</v>
      </c>
      <c r="D1234" s="2" t="str">
        <f>VLOOKUP(B1234,'PUBLIC &amp; PRIVATE'!D:H,3,FALSE)</f>
        <v>Crawfordsville</v>
      </c>
      <c r="E1234" s="2" t="str">
        <f>VLOOKUP(C1234,'PUBLIC &amp; PRIVATE'!E:I,4,FALSE)</f>
        <v>47933-2931</v>
      </c>
      <c r="F1234" s="2"/>
      <c r="G1234" s="2"/>
      <c r="H1234" s="2"/>
      <c r="I1234" s="4">
        <f t="shared" si="272"/>
        <v>0</v>
      </c>
      <c r="J1234" s="13">
        <f t="shared" si="273"/>
        <v>0</v>
      </c>
      <c r="K1234" s="13">
        <f t="shared" si="274"/>
        <v>0</v>
      </c>
      <c r="L1234" s="2"/>
      <c r="M1234" s="2"/>
      <c r="N1234" s="2"/>
      <c r="O1234" s="4">
        <f t="shared" si="275"/>
        <v>0</v>
      </c>
      <c r="P1234" s="13">
        <f t="shared" si="276"/>
        <v>0</v>
      </c>
      <c r="Q1234" s="13">
        <f t="shared" si="277"/>
        <v>0</v>
      </c>
      <c r="R1234" s="2"/>
      <c r="S1234" s="2"/>
      <c r="T1234" s="2"/>
      <c r="U1234" s="4">
        <f t="shared" si="266"/>
        <v>0</v>
      </c>
      <c r="V1234" s="13">
        <f t="shared" si="267"/>
        <v>0</v>
      </c>
      <c r="W1234" s="13">
        <f t="shared" si="268"/>
        <v>0</v>
      </c>
      <c r="X1234" s="2"/>
      <c r="Y1234" s="2"/>
      <c r="Z1234" s="4">
        <f t="shared" si="269"/>
        <v>0</v>
      </c>
      <c r="AA1234" s="13">
        <f t="shared" si="270"/>
        <v>0</v>
      </c>
      <c r="AB1234" s="13">
        <f>Z1234+AA1234</f>
        <v>0</v>
      </c>
      <c r="AC1234" s="2"/>
      <c r="AD1234" s="2"/>
      <c r="AE1234" s="4">
        <f t="shared" si="271"/>
        <v>0</v>
      </c>
      <c r="AF1234" s="15">
        <f>AE1234*0.1</f>
        <v>0</v>
      </c>
      <c r="AG1234" s="22">
        <f>AE1234+AF1234</f>
        <v>0</v>
      </c>
      <c r="AH1234" s="64">
        <f t="shared" si="278"/>
        <v>0</v>
      </c>
      <c r="AJ1234">
        <f t="shared" si="279"/>
        <v>0</v>
      </c>
      <c r="AK1234">
        <f>IF(W1234&gt;0,2,IF(AB1234&gt;0,2,IF(AG1234&gt;0,2,0)))</f>
        <v>0</v>
      </c>
      <c r="AL1234">
        <v>2</v>
      </c>
      <c r="AM1234" s="64">
        <f>IF(W1234&gt;0,VLOOKUP(B1234,EnrollmentEthnicityFreeMealsSch!B:E,4,FALSE),0)/3</f>
        <v>0</v>
      </c>
    </row>
    <row r="1235" spans="1:39" ht="15" customHeight="1">
      <c r="A1235" t="str">
        <f>VLOOKUP(B1235,'PUBLIC &amp; PRIVATE'!D:I,6,FALSE)</f>
        <v>6315</v>
      </c>
      <c r="B1235" s="33" t="s">
        <v>1198</v>
      </c>
      <c r="C1235" s="2" t="str">
        <f>VLOOKUP(B1235,'PUBLIC &amp; PRIVATE'!D:H,2,FALSE)</f>
        <v>215 S Chestnut St</v>
      </c>
      <c r="D1235" s="2" t="str">
        <f>VLOOKUP(B1235,'PUBLIC &amp; PRIVATE'!D:H,3,FALSE)</f>
        <v>Monrovia</v>
      </c>
      <c r="E1235" s="2" t="str">
        <f>VLOOKUP(C1235,'PUBLIC &amp; PRIVATE'!E:I,4,FALSE)</f>
        <v>46157-0000</v>
      </c>
      <c r="F1235" s="2"/>
      <c r="G1235" s="2"/>
      <c r="H1235" s="2"/>
      <c r="I1235" s="4">
        <f t="shared" si="272"/>
        <v>0</v>
      </c>
      <c r="J1235" s="13">
        <f t="shared" si="273"/>
        <v>0</v>
      </c>
      <c r="K1235" s="13">
        <f t="shared" si="274"/>
        <v>0</v>
      </c>
      <c r="L1235" s="2"/>
      <c r="M1235" s="2"/>
      <c r="N1235" s="2"/>
      <c r="O1235" s="4">
        <f t="shared" si="275"/>
        <v>0</v>
      </c>
      <c r="P1235" s="13">
        <f t="shared" si="276"/>
        <v>0</v>
      </c>
      <c r="Q1235" s="13">
        <f t="shared" si="277"/>
        <v>0</v>
      </c>
      <c r="R1235" s="2">
        <v>99</v>
      </c>
      <c r="S1235" s="2">
        <v>125</v>
      </c>
      <c r="T1235" s="2">
        <v>134</v>
      </c>
      <c r="U1235" s="4">
        <f t="shared" si="266"/>
        <v>358</v>
      </c>
      <c r="V1235" s="13">
        <f t="shared" si="267"/>
        <v>35.800000000000004</v>
      </c>
      <c r="W1235" s="13">
        <f t="shared" si="268"/>
        <v>393.8</v>
      </c>
      <c r="X1235" s="2"/>
      <c r="Y1235" s="2"/>
      <c r="Z1235" s="4">
        <f t="shared" si="269"/>
        <v>0</v>
      </c>
      <c r="AA1235" s="13">
        <f t="shared" si="270"/>
        <v>0</v>
      </c>
      <c r="AB1235" s="13">
        <f>Z1235+AA1235</f>
        <v>0</v>
      </c>
      <c r="AC1235" s="2"/>
      <c r="AD1235" s="2"/>
      <c r="AE1235" s="4">
        <f t="shared" si="271"/>
        <v>0</v>
      </c>
      <c r="AF1235" s="15">
        <f>AE1235*0.1</f>
        <v>0</v>
      </c>
      <c r="AG1235" s="22">
        <f>AE1235+AF1235</f>
        <v>0</v>
      </c>
      <c r="AH1235" s="64">
        <f t="shared" si="278"/>
        <v>0</v>
      </c>
      <c r="AJ1235">
        <f t="shared" si="279"/>
        <v>0</v>
      </c>
      <c r="AK1235">
        <f>IF(W1235&gt;0,2,IF(AB1235&gt;0,2,IF(AG1235&gt;0,2,0)))</f>
        <v>2</v>
      </c>
      <c r="AL1235">
        <v>2</v>
      </c>
      <c r="AM1235" s="64">
        <f>IF(W1235&gt;0,VLOOKUP(B1235,EnrollmentEthnicityFreeMealsSch!B:E,4,FALSE),0)/3</f>
        <v>49.666666666666664</v>
      </c>
    </row>
    <row r="1236" spans="1:39" ht="15" customHeight="1">
      <c r="A1236" t="str">
        <f>VLOOKUP(B1236,'PUBLIC &amp; PRIVATE'!D:I,6,FALSE)</f>
        <v>6321</v>
      </c>
      <c r="B1236" s="33" t="s">
        <v>1199</v>
      </c>
      <c r="C1236" s="2" t="str">
        <f>VLOOKUP(B1236,'PUBLIC &amp; PRIVATE'!D:H,2,FALSE)</f>
        <v>205 S Chestnut St</v>
      </c>
      <c r="D1236" s="2" t="str">
        <f>VLOOKUP(B1236,'PUBLIC &amp; PRIVATE'!D:H,3,FALSE)</f>
        <v>Monrovia</v>
      </c>
      <c r="E1236" s="2" t="str">
        <f>VLOOKUP(C1236,'PUBLIC &amp; PRIVATE'!E:I,4,FALSE)</f>
        <v>46157-0468</v>
      </c>
      <c r="F1236" s="2"/>
      <c r="G1236" s="2"/>
      <c r="H1236" s="2"/>
      <c r="I1236" s="4">
        <f t="shared" si="272"/>
        <v>0</v>
      </c>
      <c r="J1236" s="13">
        <f t="shared" si="273"/>
        <v>0</v>
      </c>
      <c r="K1236" s="13">
        <f t="shared" si="274"/>
        <v>0</v>
      </c>
      <c r="L1236" s="2"/>
      <c r="M1236" s="2"/>
      <c r="N1236" s="2"/>
      <c r="O1236" s="4">
        <f t="shared" si="275"/>
        <v>0</v>
      </c>
      <c r="P1236" s="13">
        <f t="shared" si="276"/>
        <v>0</v>
      </c>
      <c r="Q1236" s="13">
        <f t="shared" si="277"/>
        <v>0</v>
      </c>
      <c r="R1236" s="2"/>
      <c r="S1236" s="2"/>
      <c r="T1236" s="2"/>
      <c r="U1236" s="4">
        <f t="shared" si="266"/>
        <v>0</v>
      </c>
      <c r="V1236" s="13">
        <f t="shared" si="267"/>
        <v>0</v>
      </c>
      <c r="W1236" s="13">
        <f t="shared" si="268"/>
        <v>0</v>
      </c>
      <c r="X1236" s="2">
        <v>118</v>
      </c>
      <c r="Y1236" s="2">
        <v>148</v>
      </c>
      <c r="Z1236" s="4">
        <f t="shared" si="269"/>
        <v>266</v>
      </c>
      <c r="AA1236" s="13">
        <f t="shared" si="270"/>
        <v>26.6</v>
      </c>
      <c r="AB1236" s="13">
        <f>Z1236+AA1236</f>
        <v>292.60000000000002</v>
      </c>
      <c r="AC1236" s="2">
        <v>136</v>
      </c>
      <c r="AD1236" s="2">
        <v>127</v>
      </c>
      <c r="AE1236" s="4">
        <f t="shared" si="271"/>
        <v>263</v>
      </c>
      <c r="AF1236" s="15">
        <f>AE1236*0.1</f>
        <v>26.3</v>
      </c>
      <c r="AG1236" s="22">
        <f>AE1236+AF1236</f>
        <v>289.3</v>
      </c>
      <c r="AH1236" s="64">
        <f t="shared" si="278"/>
        <v>57.860000000000007</v>
      </c>
      <c r="AJ1236">
        <f t="shared" si="279"/>
        <v>1</v>
      </c>
      <c r="AK1236">
        <f>IF(W1236&gt;0,2,IF(AB1236&gt;0,2,IF(AG1236&gt;0,2,0)))</f>
        <v>2</v>
      </c>
      <c r="AL1236">
        <v>2</v>
      </c>
      <c r="AM1236" s="64">
        <f>IF(W1236&gt;0,VLOOKUP(B1236,EnrollmentEthnicityFreeMealsSch!B:E,4,FALSE),0)/3</f>
        <v>0</v>
      </c>
    </row>
    <row r="1237" spans="1:39" ht="15" customHeight="1">
      <c r="A1237" t="str">
        <f>VLOOKUP(B1237,'PUBLIC &amp; PRIVATE'!D:I,6,FALSE)</f>
        <v>6323</v>
      </c>
      <c r="B1237" s="33" t="s">
        <v>1200</v>
      </c>
      <c r="C1237" s="2" t="str">
        <f>VLOOKUP(B1237,'PUBLIC &amp; PRIVATE'!D:H,2,FALSE)</f>
        <v>395 S Chestnut St</v>
      </c>
      <c r="D1237" s="2" t="str">
        <f>VLOOKUP(B1237,'PUBLIC &amp; PRIVATE'!D:H,3,FALSE)</f>
        <v>Monrovia</v>
      </c>
      <c r="E1237" s="2" t="str">
        <f>VLOOKUP(C1237,'PUBLIC &amp; PRIVATE'!E:I,4,FALSE)</f>
        <v>46157-0468</v>
      </c>
      <c r="F1237" s="2">
        <v>84</v>
      </c>
      <c r="G1237" s="2">
        <v>95</v>
      </c>
      <c r="H1237" s="2">
        <v>90</v>
      </c>
      <c r="I1237" s="4">
        <f t="shared" si="272"/>
        <v>269</v>
      </c>
      <c r="J1237" s="13">
        <f t="shared" si="273"/>
        <v>26.900000000000002</v>
      </c>
      <c r="K1237" s="13">
        <f t="shared" si="274"/>
        <v>295.89999999999998</v>
      </c>
      <c r="L1237" s="2">
        <v>91</v>
      </c>
      <c r="M1237" s="2">
        <v>127</v>
      </c>
      <c r="N1237" s="2">
        <v>114</v>
      </c>
      <c r="O1237" s="4">
        <f t="shared" si="275"/>
        <v>332</v>
      </c>
      <c r="P1237" s="13">
        <f t="shared" si="276"/>
        <v>33.200000000000003</v>
      </c>
      <c r="Q1237" s="13">
        <f t="shared" si="277"/>
        <v>365.2</v>
      </c>
      <c r="R1237" s="2"/>
      <c r="S1237" s="2"/>
      <c r="T1237" s="2"/>
      <c r="U1237" s="4">
        <f t="shared" si="266"/>
        <v>0</v>
      </c>
      <c r="V1237" s="13">
        <f t="shared" si="267"/>
        <v>0</v>
      </c>
      <c r="W1237" s="13">
        <f t="shared" si="268"/>
        <v>0</v>
      </c>
      <c r="X1237" s="2"/>
      <c r="Y1237" s="2"/>
      <c r="Z1237" s="4">
        <f t="shared" si="269"/>
        <v>0</v>
      </c>
      <c r="AA1237" s="13">
        <f t="shared" si="270"/>
        <v>0</v>
      </c>
      <c r="AB1237" s="13">
        <f>Z1237+AA1237</f>
        <v>0</v>
      </c>
      <c r="AC1237" s="2"/>
      <c r="AD1237" s="2"/>
      <c r="AE1237" s="4">
        <f t="shared" si="271"/>
        <v>0</v>
      </c>
      <c r="AF1237" s="15">
        <f>AE1237*0.1</f>
        <v>0</v>
      </c>
      <c r="AG1237" s="22">
        <f>AE1237+AF1237</f>
        <v>0</v>
      </c>
      <c r="AH1237" s="64">
        <f t="shared" si="278"/>
        <v>0</v>
      </c>
      <c r="AJ1237">
        <f t="shared" si="279"/>
        <v>0</v>
      </c>
      <c r="AK1237">
        <f>IF(W1237&gt;0,2,IF(AB1237&gt;0,2,IF(AG1237&gt;0,2,0)))</f>
        <v>0</v>
      </c>
      <c r="AL1237">
        <v>2</v>
      </c>
      <c r="AM1237" s="64">
        <f>IF(W1237&gt;0,VLOOKUP(B1237,EnrollmentEthnicityFreeMealsSch!B:E,4,FALSE),0)/3</f>
        <v>0</v>
      </c>
    </row>
    <row r="1238" spans="1:39" ht="15" customHeight="1">
      <c r="A1238" t="str">
        <f>VLOOKUP(B1238,'PUBLIC &amp; PRIVATE'!D:I,6,FALSE)</f>
        <v>6325</v>
      </c>
      <c r="B1238" s="33" t="s">
        <v>1201</v>
      </c>
      <c r="C1238" s="2" t="str">
        <f>VLOOKUP(B1238,'PUBLIC &amp; PRIVATE'!D:H,2,FALSE)</f>
        <v>PO Box 105 6760 N SR 42</v>
      </c>
      <c r="D1238" s="2" t="str">
        <f>VLOOKUP(B1238,'PUBLIC &amp; PRIVATE'!D:H,3,FALSE)</f>
        <v>Eminence</v>
      </c>
      <c r="E1238" s="2" t="str">
        <f>VLOOKUP(C1238,'PUBLIC &amp; PRIVATE'!E:I,4,FALSE)</f>
        <v>46125-0105</v>
      </c>
      <c r="F1238" s="2"/>
      <c r="G1238" s="2"/>
      <c r="H1238" s="2"/>
      <c r="I1238" s="4">
        <f t="shared" si="272"/>
        <v>0</v>
      </c>
      <c r="J1238" s="13">
        <f t="shared" si="273"/>
        <v>0</v>
      </c>
      <c r="K1238" s="13">
        <f t="shared" si="274"/>
        <v>0</v>
      </c>
      <c r="L1238" s="2"/>
      <c r="M1238" s="2"/>
      <c r="N1238" s="2"/>
      <c r="O1238" s="4">
        <f t="shared" si="275"/>
        <v>0</v>
      </c>
      <c r="P1238" s="13">
        <f t="shared" si="276"/>
        <v>0</v>
      </c>
      <c r="Q1238" s="13">
        <f t="shared" si="277"/>
        <v>0</v>
      </c>
      <c r="R1238" s="2">
        <v>23</v>
      </c>
      <c r="S1238" s="2">
        <v>35</v>
      </c>
      <c r="T1238" s="2">
        <v>28</v>
      </c>
      <c r="U1238" s="4">
        <f t="shared" si="266"/>
        <v>86</v>
      </c>
      <c r="V1238" s="13">
        <f t="shared" si="267"/>
        <v>8.6</v>
      </c>
      <c r="W1238" s="13">
        <f t="shared" si="268"/>
        <v>94.6</v>
      </c>
      <c r="X1238" s="2">
        <v>34</v>
      </c>
      <c r="Y1238" s="2">
        <v>35</v>
      </c>
      <c r="Z1238" s="4">
        <f t="shared" si="269"/>
        <v>69</v>
      </c>
      <c r="AA1238" s="13">
        <f t="shared" si="270"/>
        <v>6.9</v>
      </c>
      <c r="AB1238" s="13">
        <f>Z1238+AA1238</f>
        <v>75.900000000000006</v>
      </c>
      <c r="AC1238" s="2">
        <v>33</v>
      </c>
      <c r="AD1238" s="2">
        <v>23</v>
      </c>
      <c r="AE1238" s="4">
        <f t="shared" si="271"/>
        <v>56</v>
      </c>
      <c r="AF1238" s="15">
        <f>AE1238*0.1</f>
        <v>5.6000000000000005</v>
      </c>
      <c r="AG1238" s="22">
        <f>AE1238+AF1238</f>
        <v>61.6</v>
      </c>
      <c r="AH1238" s="64">
        <f t="shared" si="278"/>
        <v>12.32</v>
      </c>
      <c r="AJ1238">
        <f t="shared" si="279"/>
        <v>1</v>
      </c>
      <c r="AK1238">
        <f>IF(W1238&gt;0,2,IF(AB1238&gt;0,2,IF(AG1238&gt;0,2,0)))</f>
        <v>2</v>
      </c>
      <c r="AL1238">
        <v>2</v>
      </c>
      <c r="AM1238" s="64">
        <f>IF(W1238&gt;0,VLOOKUP(B1238,EnrollmentEthnicityFreeMealsSch!B:E,4,FALSE),0)/3</f>
        <v>26.333333333333332</v>
      </c>
    </row>
    <row r="1239" spans="1:39" ht="15" customHeight="1">
      <c r="A1239" t="str">
        <f>VLOOKUP(B1239,'PUBLIC &amp; PRIVATE'!D:I,6,FALSE)</f>
        <v>6327</v>
      </c>
      <c r="B1239" s="33" t="s">
        <v>1202</v>
      </c>
      <c r="C1239" s="2" t="str">
        <f>VLOOKUP(B1239,'PUBLIC &amp; PRIVATE'!D:H,2,FALSE)</f>
        <v>PO Box 105 6760 N SR 42</v>
      </c>
      <c r="D1239" s="2" t="str">
        <f>VLOOKUP(B1239,'PUBLIC &amp; PRIVATE'!D:H,3,FALSE)</f>
        <v>Eminence</v>
      </c>
      <c r="E1239" s="2" t="str">
        <f>VLOOKUP(C1239,'PUBLIC &amp; PRIVATE'!E:I,4,FALSE)</f>
        <v>46125-0105</v>
      </c>
      <c r="F1239" s="2">
        <v>26</v>
      </c>
      <c r="G1239" s="2">
        <v>16</v>
      </c>
      <c r="H1239" s="2">
        <v>25</v>
      </c>
      <c r="I1239" s="4">
        <f t="shared" si="272"/>
        <v>67</v>
      </c>
      <c r="J1239" s="13">
        <f t="shared" si="273"/>
        <v>6.7</v>
      </c>
      <c r="K1239" s="13">
        <f t="shared" si="274"/>
        <v>73.7</v>
      </c>
      <c r="L1239" s="2">
        <v>25</v>
      </c>
      <c r="M1239" s="2">
        <v>26</v>
      </c>
      <c r="N1239" s="2">
        <v>27</v>
      </c>
      <c r="O1239" s="4">
        <f t="shared" si="275"/>
        <v>78</v>
      </c>
      <c r="P1239" s="13">
        <f t="shared" si="276"/>
        <v>7.8000000000000007</v>
      </c>
      <c r="Q1239" s="13">
        <f t="shared" si="277"/>
        <v>85.8</v>
      </c>
      <c r="R1239" s="2"/>
      <c r="S1239" s="2"/>
      <c r="T1239" s="2"/>
      <c r="U1239" s="4">
        <f t="shared" si="266"/>
        <v>0</v>
      </c>
      <c r="V1239" s="13">
        <f t="shared" si="267"/>
        <v>0</v>
      </c>
      <c r="W1239" s="13">
        <f t="shared" si="268"/>
        <v>0</v>
      </c>
      <c r="X1239" s="2"/>
      <c r="Y1239" s="2"/>
      <c r="Z1239" s="4">
        <f t="shared" si="269"/>
        <v>0</v>
      </c>
      <c r="AA1239" s="13">
        <f t="shared" si="270"/>
        <v>0</v>
      </c>
      <c r="AB1239" s="13">
        <f>Z1239+AA1239</f>
        <v>0</v>
      </c>
      <c r="AC1239" s="2"/>
      <c r="AD1239" s="2"/>
      <c r="AE1239" s="4">
        <f t="shared" si="271"/>
        <v>0</v>
      </c>
      <c r="AF1239" s="15">
        <f>AE1239*0.1</f>
        <v>0</v>
      </c>
      <c r="AG1239" s="22">
        <f>AE1239+AF1239</f>
        <v>0</v>
      </c>
      <c r="AH1239" s="64">
        <f t="shared" si="278"/>
        <v>0</v>
      </c>
      <c r="AJ1239">
        <f t="shared" si="279"/>
        <v>0</v>
      </c>
      <c r="AK1239">
        <f>IF(W1239&gt;0,2,IF(AB1239&gt;0,2,IF(AG1239&gt;0,2,0)))</f>
        <v>0</v>
      </c>
      <c r="AL1239">
        <v>2</v>
      </c>
      <c r="AM1239" s="64">
        <f>IF(W1239&gt;0,VLOOKUP(B1239,EnrollmentEthnicityFreeMealsSch!B:E,4,FALSE),0)/3</f>
        <v>0</v>
      </c>
    </row>
    <row r="1240" spans="1:39" ht="15" customHeight="1">
      <c r="A1240" t="str">
        <f>VLOOKUP(B1240,'PUBLIC &amp; PRIVATE'!D:I,6,FALSE)</f>
        <v>6309</v>
      </c>
      <c r="B1240" s="33" t="s">
        <v>1203</v>
      </c>
      <c r="C1240" s="2" t="str">
        <f>VLOOKUP(B1240,'PUBLIC &amp; PRIVATE'!D:H,2,FALSE)</f>
        <v>6275 Maple Grove Rd</v>
      </c>
      <c r="D1240" s="2" t="str">
        <f>VLOOKUP(B1240,'PUBLIC &amp; PRIVATE'!D:H,3,FALSE)</f>
        <v>Martinsville</v>
      </c>
      <c r="E1240" s="2" t="str">
        <f>VLOOKUP(C1240,'PUBLIC &amp; PRIVATE'!E:I,4,FALSE)</f>
        <v>46151-9038</v>
      </c>
      <c r="F1240" s="2">
        <v>37</v>
      </c>
      <c r="G1240" s="2">
        <v>40</v>
      </c>
      <c r="H1240" s="2">
        <v>28</v>
      </c>
      <c r="I1240" s="4">
        <f t="shared" si="272"/>
        <v>105</v>
      </c>
      <c r="J1240" s="13">
        <f t="shared" si="273"/>
        <v>10.5</v>
      </c>
      <c r="K1240" s="13">
        <f t="shared" si="274"/>
        <v>115.5</v>
      </c>
      <c r="L1240" s="2">
        <v>36</v>
      </c>
      <c r="M1240" s="2">
        <v>43</v>
      </c>
      <c r="N1240" s="2"/>
      <c r="O1240" s="4">
        <f t="shared" si="275"/>
        <v>79</v>
      </c>
      <c r="P1240" s="13">
        <f t="shared" si="276"/>
        <v>7.9</v>
      </c>
      <c r="Q1240" s="13">
        <f t="shared" si="277"/>
        <v>86.9</v>
      </c>
      <c r="R1240" s="2"/>
      <c r="S1240" s="2"/>
      <c r="T1240" s="2"/>
      <c r="U1240" s="4">
        <f t="shared" si="266"/>
        <v>0</v>
      </c>
      <c r="V1240" s="13">
        <f t="shared" si="267"/>
        <v>0</v>
      </c>
      <c r="W1240" s="13">
        <f t="shared" si="268"/>
        <v>0</v>
      </c>
      <c r="X1240" s="2"/>
      <c r="Y1240" s="2"/>
      <c r="Z1240" s="4">
        <f t="shared" si="269"/>
        <v>0</v>
      </c>
      <c r="AA1240" s="13">
        <f t="shared" si="270"/>
        <v>0</v>
      </c>
      <c r="AB1240" s="13">
        <f>Z1240+AA1240</f>
        <v>0</v>
      </c>
      <c r="AC1240" s="2"/>
      <c r="AD1240" s="2"/>
      <c r="AE1240" s="4">
        <f t="shared" si="271"/>
        <v>0</v>
      </c>
      <c r="AF1240" s="15">
        <f>AE1240*0.1</f>
        <v>0</v>
      </c>
      <c r="AG1240" s="22">
        <f>AE1240+AF1240</f>
        <v>0</v>
      </c>
      <c r="AH1240" s="64">
        <f t="shared" si="278"/>
        <v>0</v>
      </c>
      <c r="AJ1240">
        <f t="shared" si="279"/>
        <v>0</v>
      </c>
      <c r="AK1240">
        <f>IF(W1240&gt;0,2,IF(AB1240&gt;0,2,IF(AG1240&gt;0,2,0)))</f>
        <v>0</v>
      </c>
      <c r="AL1240">
        <v>2</v>
      </c>
      <c r="AM1240" s="64">
        <f>IF(W1240&gt;0,VLOOKUP(B1240,EnrollmentEthnicityFreeMealsSch!B:E,4,FALSE),0)/3</f>
        <v>0</v>
      </c>
    </row>
    <row r="1241" spans="1:39" ht="15" customHeight="1">
      <c r="A1241" t="str">
        <f>VLOOKUP(B1241,'PUBLIC &amp; PRIVATE'!D:I,6,FALSE)</f>
        <v>6329</v>
      </c>
      <c r="B1241" s="33" t="s">
        <v>1204</v>
      </c>
      <c r="C1241" s="2" t="str">
        <f>VLOOKUP(B1241,'PUBLIC &amp; PRIVATE'!D:H,2,FALSE)</f>
        <v>1360 E Gray St</v>
      </c>
      <c r="D1241" s="2" t="str">
        <f>VLOOKUP(B1241,'PUBLIC &amp; PRIVATE'!D:H,3,FALSE)</f>
        <v>Martinsville</v>
      </c>
      <c r="E1241" s="2" t="str">
        <f>VLOOKUP(C1241,'PUBLIC &amp; PRIVATE'!E:I,4,FALSE)</f>
        <v>46151-1888</v>
      </c>
      <c r="F1241" s="2"/>
      <c r="G1241" s="2"/>
      <c r="H1241" s="2"/>
      <c r="I1241" s="4">
        <f t="shared" si="272"/>
        <v>0</v>
      </c>
      <c r="J1241" s="13">
        <f t="shared" si="273"/>
        <v>0</v>
      </c>
      <c r="K1241" s="13">
        <f t="shared" si="274"/>
        <v>0</v>
      </c>
      <c r="L1241" s="2"/>
      <c r="M1241" s="2"/>
      <c r="N1241" s="2"/>
      <c r="O1241" s="4">
        <f t="shared" si="275"/>
        <v>0</v>
      </c>
      <c r="P1241" s="13">
        <f t="shared" si="276"/>
        <v>0</v>
      </c>
      <c r="Q1241" s="13">
        <f t="shared" si="277"/>
        <v>0</v>
      </c>
      <c r="R1241" s="2"/>
      <c r="S1241" s="2"/>
      <c r="T1241" s="2"/>
      <c r="U1241" s="4">
        <f t="shared" si="266"/>
        <v>0</v>
      </c>
      <c r="V1241" s="13">
        <f t="shared" si="267"/>
        <v>0</v>
      </c>
      <c r="W1241" s="13">
        <f t="shared" si="268"/>
        <v>0</v>
      </c>
      <c r="X1241" s="2">
        <v>356</v>
      </c>
      <c r="Y1241" s="2">
        <v>371</v>
      </c>
      <c r="Z1241" s="4">
        <f t="shared" si="269"/>
        <v>727</v>
      </c>
      <c r="AA1241" s="13">
        <f t="shared" si="270"/>
        <v>72.7</v>
      </c>
      <c r="AB1241" s="13">
        <f>Z1241+AA1241</f>
        <v>799.7</v>
      </c>
      <c r="AC1241" s="2">
        <v>381</v>
      </c>
      <c r="AD1241" s="2">
        <v>379</v>
      </c>
      <c r="AE1241" s="4">
        <f t="shared" si="271"/>
        <v>760</v>
      </c>
      <c r="AF1241" s="15">
        <f>AE1241*0.1</f>
        <v>76</v>
      </c>
      <c r="AG1241" s="22">
        <f>AE1241+AF1241</f>
        <v>836</v>
      </c>
      <c r="AH1241" s="64">
        <f t="shared" si="278"/>
        <v>167.20000000000002</v>
      </c>
      <c r="AJ1241">
        <f t="shared" si="279"/>
        <v>1</v>
      </c>
      <c r="AK1241">
        <f>IF(W1241&gt;0,2,IF(AB1241&gt;0,2,IF(AG1241&gt;0,2,0)))</f>
        <v>2</v>
      </c>
      <c r="AL1241">
        <v>2</v>
      </c>
      <c r="AM1241" s="64">
        <f>IF(W1241&gt;0,VLOOKUP(B1241,EnrollmentEthnicityFreeMealsSch!B:E,4,FALSE),0)/3</f>
        <v>0</v>
      </c>
    </row>
    <row r="1242" spans="1:39" ht="15" customHeight="1">
      <c r="A1242" t="str">
        <f>VLOOKUP(B1242,'PUBLIC &amp; PRIVATE'!D:I,6,FALSE)</f>
        <v>6332</v>
      </c>
      <c r="B1242" s="33" t="s">
        <v>1205</v>
      </c>
      <c r="C1242" s="2" t="str">
        <f>VLOOKUP(B1242,'PUBLIC &amp; PRIVATE'!D:H,2,FALSE)</f>
        <v>109 East Garfield St</v>
      </c>
      <c r="D1242" s="2" t="str">
        <f>VLOOKUP(B1242,'PUBLIC &amp; PRIVATE'!D:H,3,FALSE)</f>
        <v>Martinsville</v>
      </c>
      <c r="E1242" s="2" t="str">
        <f>VLOOKUP(C1242,'PUBLIC &amp; PRIVATE'!E:I,4,FALSE)</f>
        <v>46151-2478</v>
      </c>
      <c r="F1242" s="2"/>
      <c r="G1242" s="2"/>
      <c r="H1242" s="2"/>
      <c r="I1242" s="4">
        <f t="shared" si="272"/>
        <v>0</v>
      </c>
      <c r="J1242" s="13">
        <f t="shared" si="273"/>
        <v>0</v>
      </c>
      <c r="K1242" s="13">
        <f t="shared" si="274"/>
        <v>0</v>
      </c>
      <c r="L1242" s="2"/>
      <c r="M1242" s="2"/>
      <c r="N1242" s="2"/>
      <c r="O1242" s="4">
        <f t="shared" si="275"/>
        <v>0</v>
      </c>
      <c r="P1242" s="13">
        <f t="shared" si="276"/>
        <v>0</v>
      </c>
      <c r="Q1242" s="13">
        <f t="shared" si="277"/>
        <v>0</v>
      </c>
      <c r="R1242" s="2">
        <v>6</v>
      </c>
      <c r="S1242" s="2">
        <v>352</v>
      </c>
      <c r="T1242" s="2">
        <v>390</v>
      </c>
      <c r="U1242" s="4">
        <f t="shared" si="266"/>
        <v>748</v>
      </c>
      <c r="V1242" s="13">
        <f t="shared" si="267"/>
        <v>74.8</v>
      </c>
      <c r="W1242" s="13">
        <f t="shared" si="268"/>
        <v>822.8</v>
      </c>
      <c r="X1242" s="2"/>
      <c r="Y1242" s="2"/>
      <c r="Z1242" s="4">
        <f t="shared" si="269"/>
        <v>0</v>
      </c>
      <c r="AA1242" s="13">
        <f t="shared" si="270"/>
        <v>0</v>
      </c>
      <c r="AB1242" s="13">
        <f>Z1242+AA1242</f>
        <v>0</v>
      </c>
      <c r="AC1242" s="2"/>
      <c r="AD1242" s="2"/>
      <c r="AE1242" s="4">
        <f t="shared" si="271"/>
        <v>0</v>
      </c>
      <c r="AF1242" s="15">
        <f>AE1242*0.1</f>
        <v>0</v>
      </c>
      <c r="AG1242" s="22">
        <f>AE1242+AF1242</f>
        <v>0</v>
      </c>
      <c r="AH1242" s="64">
        <f t="shared" si="278"/>
        <v>0</v>
      </c>
      <c r="AJ1242">
        <f t="shared" si="279"/>
        <v>0</v>
      </c>
      <c r="AK1242">
        <f>IF(W1242&gt;0,2,IF(AB1242&gt;0,2,IF(AG1242&gt;0,2,0)))</f>
        <v>2</v>
      </c>
      <c r="AL1242">
        <v>2</v>
      </c>
      <c r="AM1242" s="64">
        <f>IF(W1242&gt;0,VLOOKUP(B1242,EnrollmentEthnicityFreeMealsSch!B:E,4,FALSE),0)/3</f>
        <v>133.33333333333334</v>
      </c>
    </row>
    <row r="1243" spans="1:39" ht="15" customHeight="1">
      <c r="A1243" t="str">
        <f>VLOOKUP(B1243,'PUBLIC &amp; PRIVATE'!D:I,6,FALSE)</f>
        <v>6334</v>
      </c>
      <c r="B1243" s="33" t="s">
        <v>1206</v>
      </c>
      <c r="C1243" s="2" t="str">
        <f>VLOOKUP(B1243,'PUBLIC &amp; PRIVATE'!D:H,2,FALSE)</f>
        <v>389 E Jackson St</v>
      </c>
      <c r="D1243" s="2" t="str">
        <f>VLOOKUP(B1243,'PUBLIC &amp; PRIVATE'!D:H,3,FALSE)</f>
        <v>Martinsville</v>
      </c>
      <c r="E1243" s="2" t="str">
        <f>VLOOKUP(C1243,'PUBLIC &amp; PRIVATE'!E:I,4,FALSE)</f>
        <v>46151</v>
      </c>
      <c r="F1243" s="2"/>
      <c r="G1243" s="2"/>
      <c r="H1243" s="2"/>
      <c r="I1243" s="4">
        <f t="shared" si="272"/>
        <v>0</v>
      </c>
      <c r="J1243" s="13">
        <f t="shared" si="273"/>
        <v>0</v>
      </c>
      <c r="K1243" s="13">
        <f t="shared" si="274"/>
        <v>0</v>
      </c>
      <c r="L1243" s="2"/>
      <c r="M1243" s="2"/>
      <c r="N1243" s="2">
        <v>333</v>
      </c>
      <c r="O1243" s="4">
        <f t="shared" si="275"/>
        <v>333</v>
      </c>
      <c r="P1243" s="13">
        <f t="shared" si="276"/>
        <v>33.300000000000004</v>
      </c>
      <c r="Q1243" s="13">
        <f t="shared" si="277"/>
        <v>366.3</v>
      </c>
      <c r="R1243" s="2">
        <v>330</v>
      </c>
      <c r="S1243" s="2"/>
      <c r="T1243" s="2"/>
      <c r="U1243" s="4">
        <f t="shared" si="266"/>
        <v>330</v>
      </c>
      <c r="V1243" s="13">
        <f t="shared" si="267"/>
        <v>33</v>
      </c>
      <c r="W1243" s="13">
        <f t="shared" si="268"/>
        <v>363</v>
      </c>
      <c r="X1243" s="2"/>
      <c r="Y1243" s="2"/>
      <c r="Z1243" s="4">
        <f t="shared" si="269"/>
        <v>0</v>
      </c>
      <c r="AA1243" s="13">
        <f t="shared" si="270"/>
        <v>0</v>
      </c>
      <c r="AB1243" s="13">
        <f>Z1243+AA1243</f>
        <v>0</v>
      </c>
      <c r="AC1243" s="2"/>
      <c r="AD1243" s="2"/>
      <c r="AE1243" s="4">
        <f t="shared" si="271"/>
        <v>0</v>
      </c>
      <c r="AF1243" s="15">
        <f>AE1243*0.1</f>
        <v>0</v>
      </c>
      <c r="AG1243" s="22">
        <f>AE1243+AF1243</f>
        <v>0</v>
      </c>
      <c r="AH1243" s="64">
        <f t="shared" si="278"/>
        <v>0</v>
      </c>
      <c r="AJ1243">
        <f t="shared" si="279"/>
        <v>0</v>
      </c>
      <c r="AK1243">
        <f>IF(W1243&gt;0,2,IF(AB1243&gt;0,2,IF(AG1243&gt;0,2,0)))</f>
        <v>2</v>
      </c>
      <c r="AL1243">
        <v>2</v>
      </c>
      <c r="AM1243" s="64">
        <f>IF(W1243&gt;0,VLOOKUP(B1243,EnrollmentEthnicityFreeMealsSch!B:E,4,FALSE),0)/3</f>
        <v>113.66666666666667</v>
      </c>
    </row>
    <row r="1244" spans="1:39" ht="15" customHeight="1">
      <c r="A1244" t="str">
        <f>VLOOKUP(B1244,'PUBLIC &amp; PRIVATE'!D:I,6,FALSE)</f>
        <v>6337</v>
      </c>
      <c r="B1244" s="33" t="s">
        <v>1207</v>
      </c>
      <c r="C1244" s="2" t="str">
        <f>VLOOKUP(B1244,'PUBLIC &amp; PRIVATE'!D:H,2,FALSE)</f>
        <v>251 N Church St</v>
      </c>
      <c r="D1244" s="2" t="str">
        <f>VLOOKUP(B1244,'PUBLIC &amp; PRIVATE'!D:H,3,FALSE)</f>
        <v>Brooklyn</v>
      </c>
      <c r="E1244" s="2" t="str">
        <f>VLOOKUP(C1244,'PUBLIC &amp; PRIVATE'!E:I,4,FALSE)</f>
        <v>46111-0088</v>
      </c>
      <c r="F1244" s="2">
        <v>31</v>
      </c>
      <c r="G1244" s="2">
        <v>31</v>
      </c>
      <c r="H1244" s="2">
        <v>28</v>
      </c>
      <c r="I1244" s="4">
        <f t="shared" si="272"/>
        <v>90</v>
      </c>
      <c r="J1244" s="13">
        <f t="shared" si="273"/>
        <v>9</v>
      </c>
      <c r="K1244" s="13">
        <f t="shared" si="274"/>
        <v>99</v>
      </c>
      <c r="L1244" s="2">
        <v>41</v>
      </c>
      <c r="M1244" s="2">
        <v>36</v>
      </c>
      <c r="N1244" s="2"/>
      <c r="O1244" s="4">
        <f t="shared" si="275"/>
        <v>77</v>
      </c>
      <c r="P1244" s="13">
        <f t="shared" si="276"/>
        <v>7.7</v>
      </c>
      <c r="Q1244" s="13">
        <f t="shared" si="277"/>
        <v>84.7</v>
      </c>
      <c r="R1244" s="2"/>
      <c r="S1244" s="2"/>
      <c r="T1244" s="2"/>
      <c r="U1244" s="4">
        <f t="shared" si="266"/>
        <v>0</v>
      </c>
      <c r="V1244" s="13">
        <f t="shared" si="267"/>
        <v>0</v>
      </c>
      <c r="W1244" s="13">
        <f t="shared" si="268"/>
        <v>0</v>
      </c>
      <c r="X1244" s="2"/>
      <c r="Y1244" s="2"/>
      <c r="Z1244" s="4">
        <f t="shared" si="269"/>
        <v>0</v>
      </c>
      <c r="AA1244" s="13">
        <f t="shared" si="270"/>
        <v>0</v>
      </c>
      <c r="AB1244" s="13">
        <f>Z1244+AA1244</f>
        <v>0</v>
      </c>
      <c r="AC1244" s="2"/>
      <c r="AD1244" s="2"/>
      <c r="AE1244" s="4">
        <f t="shared" si="271"/>
        <v>0</v>
      </c>
      <c r="AF1244" s="15">
        <f>AE1244*0.1</f>
        <v>0</v>
      </c>
      <c r="AG1244" s="22">
        <f>AE1244+AF1244</f>
        <v>0</v>
      </c>
      <c r="AH1244" s="64">
        <f t="shared" si="278"/>
        <v>0</v>
      </c>
      <c r="AJ1244">
        <f t="shared" si="279"/>
        <v>0</v>
      </c>
      <c r="AK1244">
        <f>IF(W1244&gt;0,2,IF(AB1244&gt;0,2,IF(AG1244&gt;0,2,0)))</f>
        <v>0</v>
      </c>
      <c r="AL1244">
        <v>2</v>
      </c>
      <c r="AM1244" s="64">
        <f>IF(W1244&gt;0,VLOOKUP(B1244,EnrollmentEthnicityFreeMealsSch!B:E,4,FALSE),0)/3</f>
        <v>0</v>
      </c>
    </row>
    <row r="1245" spans="1:39" ht="15" customHeight="1">
      <c r="A1245" t="str">
        <f>VLOOKUP(B1245,'PUBLIC &amp; PRIVATE'!D:I,6,FALSE)</f>
        <v>6341</v>
      </c>
      <c r="B1245" s="33" t="s">
        <v>1208</v>
      </c>
      <c r="C1245" s="2" t="str">
        <f>VLOOKUP(B1245,'PUBLIC &amp; PRIVATE'!D:H,2,FALSE)</f>
        <v>6075 High St</v>
      </c>
      <c r="D1245" s="2" t="str">
        <f>VLOOKUP(B1245,'PUBLIC &amp; PRIVATE'!D:H,3,FALSE)</f>
        <v>Martinsville</v>
      </c>
      <c r="E1245" s="2" t="str">
        <f>VLOOKUP(C1245,'PUBLIC &amp; PRIVATE'!E:I,4,FALSE)</f>
        <v>46151-8734</v>
      </c>
      <c r="F1245" s="2">
        <v>27</v>
      </c>
      <c r="G1245" s="2">
        <v>26</v>
      </c>
      <c r="H1245" s="2">
        <v>38</v>
      </c>
      <c r="I1245" s="4">
        <f t="shared" si="272"/>
        <v>91</v>
      </c>
      <c r="J1245" s="13">
        <f t="shared" si="273"/>
        <v>9.1</v>
      </c>
      <c r="K1245" s="13">
        <f t="shared" si="274"/>
        <v>100.1</v>
      </c>
      <c r="L1245" s="2">
        <v>37</v>
      </c>
      <c r="M1245" s="2">
        <v>38</v>
      </c>
      <c r="N1245" s="2"/>
      <c r="O1245" s="4">
        <f t="shared" si="275"/>
        <v>75</v>
      </c>
      <c r="P1245" s="13">
        <f t="shared" si="276"/>
        <v>7.5</v>
      </c>
      <c r="Q1245" s="13">
        <f t="shared" si="277"/>
        <v>82.5</v>
      </c>
      <c r="R1245" s="2"/>
      <c r="S1245" s="2"/>
      <c r="T1245" s="2"/>
      <c r="U1245" s="4">
        <f t="shared" si="266"/>
        <v>0</v>
      </c>
      <c r="V1245" s="13">
        <f t="shared" si="267"/>
        <v>0</v>
      </c>
      <c r="W1245" s="13">
        <f t="shared" si="268"/>
        <v>0</v>
      </c>
      <c r="X1245" s="2"/>
      <c r="Y1245" s="2"/>
      <c r="Z1245" s="4">
        <f t="shared" si="269"/>
        <v>0</v>
      </c>
      <c r="AA1245" s="13">
        <f t="shared" si="270"/>
        <v>0</v>
      </c>
      <c r="AB1245" s="13">
        <f>Z1245+AA1245</f>
        <v>0</v>
      </c>
      <c r="AC1245" s="2"/>
      <c r="AD1245" s="2"/>
      <c r="AE1245" s="4">
        <f t="shared" si="271"/>
        <v>0</v>
      </c>
      <c r="AF1245" s="15">
        <f>AE1245*0.1</f>
        <v>0</v>
      </c>
      <c r="AG1245" s="22">
        <f>AE1245+AF1245</f>
        <v>0</v>
      </c>
      <c r="AH1245" s="64">
        <f t="shared" si="278"/>
        <v>0</v>
      </c>
      <c r="AJ1245">
        <f t="shared" si="279"/>
        <v>0</v>
      </c>
      <c r="AK1245">
        <f>IF(W1245&gt;0,2,IF(AB1245&gt;0,2,IF(AG1245&gt;0,2,0)))</f>
        <v>0</v>
      </c>
      <c r="AL1245">
        <v>2</v>
      </c>
      <c r="AM1245" s="64">
        <f>IF(W1245&gt;0,VLOOKUP(B1245,EnrollmentEthnicityFreeMealsSch!B:E,4,FALSE),0)/3</f>
        <v>0</v>
      </c>
    </row>
    <row r="1246" spans="1:39" ht="15" customHeight="1">
      <c r="A1246" t="str">
        <f>VLOOKUP(B1246,'PUBLIC &amp; PRIVATE'!D:I,6,FALSE)</f>
        <v>2745</v>
      </c>
      <c r="B1246" s="33" t="s">
        <v>582</v>
      </c>
      <c r="C1246" s="2" t="str">
        <f>VLOOKUP(B1246,'PUBLIC &amp; PRIVATE'!D:H,2,FALSE)</f>
        <v>1375 W Lincoln St</v>
      </c>
      <c r="D1246" s="2" t="str">
        <f>VLOOKUP(B1246,'PUBLIC &amp; PRIVATE'!D:H,3,FALSE)</f>
        <v>Danville</v>
      </c>
      <c r="E1246" s="2" t="str">
        <f>VLOOKUP(C1246,'PUBLIC &amp; PRIVATE'!E:I,4,FALSE)</f>
        <v>46122-1759</v>
      </c>
      <c r="F1246" s="2">
        <v>45</v>
      </c>
      <c r="G1246" s="2">
        <v>47</v>
      </c>
      <c r="H1246" s="2">
        <v>48</v>
      </c>
      <c r="I1246" s="4">
        <f t="shared" si="272"/>
        <v>140</v>
      </c>
      <c r="J1246" s="13">
        <f t="shared" si="273"/>
        <v>14</v>
      </c>
      <c r="K1246" s="13">
        <f t="shared" si="274"/>
        <v>154</v>
      </c>
      <c r="L1246" s="2">
        <v>60</v>
      </c>
      <c r="M1246" s="2">
        <v>55</v>
      </c>
      <c r="N1246" s="2">
        <v>4</v>
      </c>
      <c r="O1246" s="4">
        <f t="shared" si="275"/>
        <v>119</v>
      </c>
      <c r="P1246" s="13">
        <f t="shared" si="276"/>
        <v>11.9</v>
      </c>
      <c r="Q1246" s="13">
        <f t="shared" si="277"/>
        <v>130.9</v>
      </c>
      <c r="R1246" s="2">
        <v>1</v>
      </c>
      <c r="S1246" s="2"/>
      <c r="T1246" s="2"/>
      <c r="U1246" s="4">
        <f t="shared" si="266"/>
        <v>1</v>
      </c>
      <c r="V1246" s="13">
        <f t="shared" si="267"/>
        <v>0.1</v>
      </c>
      <c r="W1246" s="13">
        <f t="shared" si="268"/>
        <v>1.1000000000000001</v>
      </c>
      <c r="X1246" s="2"/>
      <c r="Y1246" s="2"/>
      <c r="Z1246" s="4">
        <f t="shared" si="269"/>
        <v>0</v>
      </c>
      <c r="AA1246" s="13">
        <f t="shared" si="270"/>
        <v>0</v>
      </c>
      <c r="AB1246" s="13">
        <f>Z1246+AA1246</f>
        <v>0</v>
      </c>
      <c r="AC1246" s="2"/>
      <c r="AD1246" s="2"/>
      <c r="AE1246" s="4">
        <f t="shared" si="271"/>
        <v>0</v>
      </c>
      <c r="AF1246" s="15">
        <f>AE1246*0.1</f>
        <v>0</v>
      </c>
      <c r="AG1246" s="22">
        <f>AE1246+AF1246</f>
        <v>0</v>
      </c>
      <c r="AH1246" s="64">
        <f t="shared" si="278"/>
        <v>0</v>
      </c>
      <c r="AJ1246">
        <f t="shared" si="279"/>
        <v>0</v>
      </c>
      <c r="AK1246">
        <f>IF(W1246&gt;0,2,IF(AB1246&gt;0,2,IF(AG1246&gt;0,2,0)))</f>
        <v>2</v>
      </c>
      <c r="AL1246">
        <v>2</v>
      </c>
      <c r="AM1246" s="64">
        <f>IF(W1246&gt;0,VLOOKUP(B1246,EnrollmentEthnicityFreeMealsSch!B:E,4,FALSE),0)/3</f>
        <v>44</v>
      </c>
    </row>
    <row r="1247" spans="1:39" ht="15" customHeight="1">
      <c r="A1247" t="str">
        <f>VLOOKUP(B1247,'PUBLIC &amp; PRIVATE'!D:I,6,FALSE)</f>
        <v>6349</v>
      </c>
      <c r="B1247" s="33" t="s">
        <v>1209</v>
      </c>
      <c r="C1247" s="2" t="str">
        <f>VLOOKUP(B1247,'PUBLIC &amp; PRIVATE'!D:H,2,FALSE)</f>
        <v>1359 E Columbus St</v>
      </c>
      <c r="D1247" s="2" t="str">
        <f>VLOOKUP(B1247,'PUBLIC &amp; PRIVATE'!D:H,3,FALSE)</f>
        <v>Martinsville</v>
      </c>
      <c r="E1247" s="2" t="str">
        <f>VLOOKUP(C1247,'PUBLIC &amp; PRIVATE'!E:I,4,FALSE)</f>
        <v>46151-1799</v>
      </c>
      <c r="F1247" s="2">
        <v>67</v>
      </c>
      <c r="G1247" s="2">
        <v>63</v>
      </c>
      <c r="H1247" s="2">
        <v>67</v>
      </c>
      <c r="I1247" s="4">
        <f t="shared" si="272"/>
        <v>197</v>
      </c>
      <c r="J1247" s="13">
        <f t="shared" si="273"/>
        <v>19.700000000000003</v>
      </c>
      <c r="K1247" s="13">
        <f t="shared" si="274"/>
        <v>216.7</v>
      </c>
      <c r="L1247" s="2">
        <v>77</v>
      </c>
      <c r="M1247" s="2">
        <v>64</v>
      </c>
      <c r="N1247" s="2"/>
      <c r="O1247" s="4">
        <f t="shared" si="275"/>
        <v>141</v>
      </c>
      <c r="P1247" s="13">
        <f t="shared" si="276"/>
        <v>14.100000000000001</v>
      </c>
      <c r="Q1247" s="13">
        <f t="shared" si="277"/>
        <v>155.1</v>
      </c>
      <c r="R1247" s="2"/>
      <c r="S1247" s="2"/>
      <c r="T1247" s="2"/>
      <c r="U1247" s="4">
        <f t="shared" si="266"/>
        <v>0</v>
      </c>
      <c r="V1247" s="13">
        <f t="shared" si="267"/>
        <v>0</v>
      </c>
      <c r="W1247" s="13">
        <f t="shared" si="268"/>
        <v>0</v>
      </c>
      <c r="X1247" s="2"/>
      <c r="Y1247" s="2"/>
      <c r="Z1247" s="4">
        <f t="shared" si="269"/>
        <v>0</v>
      </c>
      <c r="AA1247" s="13">
        <f t="shared" si="270"/>
        <v>0</v>
      </c>
      <c r="AB1247" s="13">
        <f>Z1247+AA1247</f>
        <v>0</v>
      </c>
      <c r="AC1247" s="2"/>
      <c r="AD1247" s="2"/>
      <c r="AE1247" s="4">
        <f t="shared" si="271"/>
        <v>0</v>
      </c>
      <c r="AF1247" s="15">
        <f>AE1247*0.1</f>
        <v>0</v>
      </c>
      <c r="AG1247" s="22">
        <f>AE1247+AF1247</f>
        <v>0</v>
      </c>
      <c r="AH1247" s="64">
        <f t="shared" si="278"/>
        <v>0</v>
      </c>
      <c r="AJ1247">
        <f t="shared" si="279"/>
        <v>0</v>
      </c>
      <c r="AK1247">
        <f>IF(W1247&gt;0,2,IF(AB1247&gt;0,2,IF(AG1247&gt;0,2,0)))</f>
        <v>0</v>
      </c>
      <c r="AL1247">
        <v>2</v>
      </c>
      <c r="AM1247" s="64">
        <f>IF(W1247&gt;0,VLOOKUP(B1247,EnrollmentEthnicityFreeMealsSch!B:E,4,FALSE),0)/3</f>
        <v>0</v>
      </c>
    </row>
    <row r="1248" spans="1:39" ht="15" customHeight="1">
      <c r="A1248" t="str">
        <f>VLOOKUP(B1248,'PUBLIC &amp; PRIVATE'!D:I,6,FALSE)</f>
        <v>6357</v>
      </c>
      <c r="B1248" s="33" t="s">
        <v>1210</v>
      </c>
      <c r="C1248" s="2" t="str">
        <f>VLOOKUP(B1248,'PUBLIC &amp; PRIVATE'!D:H,2,FALSE)</f>
        <v>PO Box 27</v>
      </c>
      <c r="D1248" s="2" t="str">
        <f>VLOOKUP(B1248,'PUBLIC &amp; PRIVATE'!D:H,3,FALSE)</f>
        <v>Paragon</v>
      </c>
      <c r="E1248" s="2" t="str">
        <f>VLOOKUP(C1248,'PUBLIC &amp; PRIVATE'!E:I,4,FALSE)</f>
        <v>46166-0027</v>
      </c>
      <c r="F1248" s="2">
        <v>34</v>
      </c>
      <c r="G1248" s="2">
        <v>26</v>
      </c>
      <c r="H1248" s="2">
        <v>35</v>
      </c>
      <c r="I1248" s="4">
        <f t="shared" si="272"/>
        <v>95</v>
      </c>
      <c r="J1248" s="13">
        <f t="shared" si="273"/>
        <v>9.5</v>
      </c>
      <c r="K1248" s="13">
        <f t="shared" si="274"/>
        <v>104.5</v>
      </c>
      <c r="L1248" s="2">
        <v>38</v>
      </c>
      <c r="M1248" s="2">
        <v>43</v>
      </c>
      <c r="N1248" s="2"/>
      <c r="O1248" s="4">
        <f t="shared" si="275"/>
        <v>81</v>
      </c>
      <c r="P1248" s="13">
        <f t="shared" si="276"/>
        <v>8.1</v>
      </c>
      <c r="Q1248" s="13">
        <f t="shared" si="277"/>
        <v>89.1</v>
      </c>
      <c r="R1248" s="2"/>
      <c r="S1248" s="2"/>
      <c r="T1248" s="2"/>
      <c r="U1248" s="4">
        <f t="shared" si="266"/>
        <v>0</v>
      </c>
      <c r="V1248" s="13">
        <f t="shared" si="267"/>
        <v>0</v>
      </c>
      <c r="W1248" s="13">
        <f t="shared" si="268"/>
        <v>0</v>
      </c>
      <c r="X1248" s="2"/>
      <c r="Y1248" s="2"/>
      <c r="Z1248" s="4">
        <f t="shared" si="269"/>
        <v>0</v>
      </c>
      <c r="AA1248" s="13">
        <f t="shared" si="270"/>
        <v>0</v>
      </c>
      <c r="AB1248" s="13">
        <f>Z1248+AA1248</f>
        <v>0</v>
      </c>
      <c r="AC1248" s="2"/>
      <c r="AD1248" s="2"/>
      <c r="AE1248" s="4">
        <f t="shared" si="271"/>
        <v>0</v>
      </c>
      <c r="AF1248" s="15">
        <f>AE1248*0.1</f>
        <v>0</v>
      </c>
      <c r="AG1248" s="22">
        <f>AE1248+AF1248</f>
        <v>0</v>
      </c>
      <c r="AH1248" s="64">
        <f t="shared" si="278"/>
        <v>0</v>
      </c>
      <c r="AJ1248">
        <f t="shared" si="279"/>
        <v>0</v>
      </c>
      <c r="AK1248">
        <f>IF(W1248&gt;0,2,IF(AB1248&gt;0,2,IF(AG1248&gt;0,2,0)))</f>
        <v>0</v>
      </c>
      <c r="AL1248">
        <v>2</v>
      </c>
      <c r="AM1248" s="64">
        <f>IF(W1248&gt;0,VLOOKUP(B1248,EnrollmentEthnicityFreeMealsSch!B:E,4,FALSE),0)/3</f>
        <v>0</v>
      </c>
    </row>
    <row r="1249" spans="1:39" ht="15" customHeight="1">
      <c r="A1249" t="str">
        <f>VLOOKUP(B1249,'PUBLIC &amp; PRIVATE'!D:I,6,FALSE)</f>
        <v>6361</v>
      </c>
      <c r="B1249" s="33" t="s">
        <v>1211</v>
      </c>
      <c r="C1249" s="2" t="str">
        <f>VLOOKUP(B1249,'PUBLIC &amp; PRIVATE'!D:H,2,FALSE)</f>
        <v>139 E Poston Rd</v>
      </c>
      <c r="D1249" s="2" t="str">
        <f>VLOOKUP(B1249,'PUBLIC &amp; PRIVATE'!D:H,3,FALSE)</f>
        <v>Martinsville</v>
      </c>
      <c r="E1249" s="2" t="str">
        <f>VLOOKUP(C1249,'PUBLIC &amp; PRIVATE'!E:I,4,FALSE)</f>
        <v>46151-2898</v>
      </c>
      <c r="F1249" s="2">
        <v>59</v>
      </c>
      <c r="G1249" s="2">
        <v>56</v>
      </c>
      <c r="H1249" s="2">
        <v>60</v>
      </c>
      <c r="I1249" s="4">
        <f t="shared" si="272"/>
        <v>175</v>
      </c>
      <c r="J1249" s="13">
        <f t="shared" si="273"/>
        <v>17.5</v>
      </c>
      <c r="K1249" s="13">
        <f t="shared" si="274"/>
        <v>192.5</v>
      </c>
      <c r="L1249" s="2">
        <v>51</v>
      </c>
      <c r="M1249" s="2">
        <v>72</v>
      </c>
      <c r="N1249" s="2"/>
      <c r="O1249" s="4">
        <f t="shared" si="275"/>
        <v>123</v>
      </c>
      <c r="P1249" s="13">
        <f t="shared" si="276"/>
        <v>12.3</v>
      </c>
      <c r="Q1249" s="13">
        <f t="shared" si="277"/>
        <v>135.30000000000001</v>
      </c>
      <c r="R1249" s="2"/>
      <c r="S1249" s="2"/>
      <c r="T1249" s="2"/>
      <c r="U1249" s="4">
        <f t="shared" si="266"/>
        <v>0</v>
      </c>
      <c r="V1249" s="13">
        <f t="shared" si="267"/>
        <v>0</v>
      </c>
      <c r="W1249" s="13">
        <f t="shared" si="268"/>
        <v>0</v>
      </c>
      <c r="X1249" s="2"/>
      <c r="Y1249" s="2"/>
      <c r="Z1249" s="4">
        <f t="shared" si="269"/>
        <v>0</v>
      </c>
      <c r="AA1249" s="13">
        <f t="shared" si="270"/>
        <v>0</v>
      </c>
      <c r="AB1249" s="13">
        <f>Z1249+AA1249</f>
        <v>0</v>
      </c>
      <c r="AC1249" s="2"/>
      <c r="AD1249" s="2"/>
      <c r="AE1249" s="4">
        <f t="shared" si="271"/>
        <v>0</v>
      </c>
      <c r="AF1249" s="15">
        <f>AE1249*0.1</f>
        <v>0</v>
      </c>
      <c r="AG1249" s="22">
        <f>AE1249+AF1249</f>
        <v>0</v>
      </c>
      <c r="AH1249" s="64">
        <f t="shared" si="278"/>
        <v>0</v>
      </c>
      <c r="AJ1249">
        <f t="shared" si="279"/>
        <v>0</v>
      </c>
      <c r="AK1249">
        <f>IF(W1249&gt;0,2,IF(AB1249&gt;0,2,IF(AG1249&gt;0,2,0)))</f>
        <v>0</v>
      </c>
      <c r="AL1249">
        <v>2</v>
      </c>
      <c r="AM1249" s="64">
        <f>IF(W1249&gt;0,VLOOKUP(B1249,EnrollmentEthnicityFreeMealsSch!B:E,4,FALSE),0)/3</f>
        <v>0</v>
      </c>
    </row>
    <row r="1250" spans="1:39" ht="15" customHeight="1">
      <c r="A1250" t="str">
        <f>VLOOKUP(B1250,'PUBLIC &amp; PRIVATE'!D:I,6,FALSE)</f>
        <v>6369</v>
      </c>
      <c r="B1250" s="33" t="s">
        <v>1212</v>
      </c>
      <c r="C1250" s="2" t="str">
        <f>VLOOKUP(B1250,'PUBLIC &amp; PRIVATE'!D:H,2,FALSE)</f>
        <v>550 N Indiana St</v>
      </c>
      <c r="D1250" s="2" t="str">
        <f>VLOOKUP(B1250,'PUBLIC &amp; PRIVATE'!D:H,3,FALSE)</f>
        <v>Mooresville</v>
      </c>
      <c r="E1250" s="2" t="str">
        <f>VLOOKUP(C1250,'PUBLIC &amp; PRIVATE'!E:I,4,FALSE)</f>
        <v>46158-1299</v>
      </c>
      <c r="F1250" s="2"/>
      <c r="G1250" s="2"/>
      <c r="H1250" s="2"/>
      <c r="I1250" s="4">
        <f t="shared" si="272"/>
        <v>0</v>
      </c>
      <c r="J1250" s="13">
        <f t="shared" si="273"/>
        <v>0</v>
      </c>
      <c r="K1250" s="13">
        <f t="shared" si="274"/>
        <v>0</v>
      </c>
      <c r="L1250" s="2"/>
      <c r="M1250" s="2"/>
      <c r="N1250" s="2"/>
      <c r="O1250" s="4">
        <f t="shared" si="275"/>
        <v>0</v>
      </c>
      <c r="P1250" s="13">
        <f t="shared" si="276"/>
        <v>0</v>
      </c>
      <c r="Q1250" s="13">
        <f t="shared" si="277"/>
        <v>0</v>
      </c>
      <c r="R1250" s="2"/>
      <c r="S1250" s="2"/>
      <c r="T1250" s="2"/>
      <c r="U1250" s="4">
        <f t="shared" si="266"/>
        <v>0</v>
      </c>
      <c r="V1250" s="13">
        <f t="shared" si="267"/>
        <v>0</v>
      </c>
      <c r="W1250" s="13">
        <f t="shared" si="268"/>
        <v>0</v>
      </c>
      <c r="X1250" s="2">
        <v>345</v>
      </c>
      <c r="Y1250" s="2">
        <v>372</v>
      </c>
      <c r="Z1250" s="4">
        <f t="shared" si="269"/>
        <v>717</v>
      </c>
      <c r="AA1250" s="13">
        <f t="shared" si="270"/>
        <v>71.7</v>
      </c>
      <c r="AB1250" s="13">
        <f>Z1250+AA1250</f>
        <v>788.7</v>
      </c>
      <c r="AC1250" s="2">
        <v>338</v>
      </c>
      <c r="AD1250" s="2">
        <v>325</v>
      </c>
      <c r="AE1250" s="4">
        <f t="shared" si="271"/>
        <v>663</v>
      </c>
      <c r="AF1250" s="15">
        <f>AE1250*0.1</f>
        <v>66.3</v>
      </c>
      <c r="AG1250" s="22">
        <f>AE1250+AF1250</f>
        <v>729.3</v>
      </c>
      <c r="AH1250" s="64">
        <f t="shared" si="278"/>
        <v>145.85999999999999</v>
      </c>
      <c r="AJ1250">
        <f t="shared" si="279"/>
        <v>1</v>
      </c>
      <c r="AK1250">
        <f>IF(W1250&gt;0,2,IF(AB1250&gt;0,2,IF(AG1250&gt;0,2,0)))</f>
        <v>2</v>
      </c>
      <c r="AL1250">
        <v>2</v>
      </c>
      <c r="AM1250" s="64">
        <f>IF(W1250&gt;0,VLOOKUP(B1250,EnrollmentEthnicityFreeMealsSch!B:E,4,FALSE),0)/3</f>
        <v>0</v>
      </c>
    </row>
    <row r="1251" spans="1:39" ht="15" customHeight="1">
      <c r="A1251" t="str">
        <f>VLOOKUP(B1251,'PUBLIC &amp; PRIVATE'!D:I,6,FALSE)</f>
        <v>6373</v>
      </c>
      <c r="B1251" s="33" t="s">
        <v>1213</v>
      </c>
      <c r="C1251" s="2" t="str">
        <f>VLOOKUP(B1251,'PUBLIC &amp; PRIVATE'!D:H,2,FALSE)</f>
        <v>200 W Carlisle St</v>
      </c>
      <c r="D1251" s="2" t="str">
        <f>VLOOKUP(B1251,'PUBLIC &amp; PRIVATE'!D:H,3,FALSE)</f>
        <v>Mooresville</v>
      </c>
      <c r="E1251" s="2" t="str">
        <f>VLOOKUP(C1251,'PUBLIC &amp; PRIVATE'!E:I,4,FALSE)</f>
        <v>46158-1527</v>
      </c>
      <c r="F1251" s="2"/>
      <c r="G1251" s="2"/>
      <c r="H1251" s="2"/>
      <c r="I1251" s="4">
        <f t="shared" si="272"/>
        <v>0</v>
      </c>
      <c r="J1251" s="13">
        <f t="shared" si="273"/>
        <v>0</v>
      </c>
      <c r="K1251" s="13">
        <f t="shared" si="274"/>
        <v>0</v>
      </c>
      <c r="L1251" s="2"/>
      <c r="M1251" s="2"/>
      <c r="N1251" s="2"/>
      <c r="O1251" s="4">
        <f t="shared" si="275"/>
        <v>0</v>
      </c>
      <c r="P1251" s="13">
        <f t="shared" si="276"/>
        <v>0</v>
      </c>
      <c r="Q1251" s="13">
        <f t="shared" si="277"/>
        <v>0</v>
      </c>
      <c r="R1251" s="2"/>
      <c r="S1251" s="2">
        <v>335</v>
      </c>
      <c r="T1251" s="2">
        <v>353</v>
      </c>
      <c r="U1251" s="4">
        <f t="shared" si="266"/>
        <v>688</v>
      </c>
      <c r="V1251" s="13">
        <f t="shared" si="267"/>
        <v>68.8</v>
      </c>
      <c r="W1251" s="13">
        <f t="shared" si="268"/>
        <v>756.8</v>
      </c>
      <c r="X1251" s="2"/>
      <c r="Y1251" s="2"/>
      <c r="Z1251" s="4">
        <f t="shared" si="269"/>
        <v>0</v>
      </c>
      <c r="AA1251" s="13">
        <f t="shared" si="270"/>
        <v>0</v>
      </c>
      <c r="AB1251" s="13">
        <f>Z1251+AA1251</f>
        <v>0</v>
      </c>
      <c r="AC1251" s="2"/>
      <c r="AD1251" s="2"/>
      <c r="AE1251" s="4">
        <f t="shared" si="271"/>
        <v>0</v>
      </c>
      <c r="AF1251" s="15">
        <f>AE1251*0.1</f>
        <v>0</v>
      </c>
      <c r="AG1251" s="22">
        <f>AE1251+AF1251</f>
        <v>0</v>
      </c>
      <c r="AH1251" s="64">
        <f t="shared" si="278"/>
        <v>0</v>
      </c>
      <c r="AJ1251">
        <f t="shared" si="279"/>
        <v>0</v>
      </c>
      <c r="AK1251">
        <f>IF(W1251&gt;0,2,IF(AB1251&gt;0,2,IF(AG1251&gt;0,2,0)))</f>
        <v>2</v>
      </c>
      <c r="AL1251">
        <v>2</v>
      </c>
      <c r="AM1251" s="64">
        <f>IF(W1251&gt;0,VLOOKUP(B1251,EnrollmentEthnicityFreeMealsSch!B:E,4,FALSE),0)/3</f>
        <v>103</v>
      </c>
    </row>
    <row r="1252" spans="1:39" ht="15" customHeight="1">
      <c r="A1252" t="str">
        <f>VLOOKUP(B1252,'PUBLIC &amp; PRIVATE'!D:I,6,FALSE)</f>
        <v>6375</v>
      </c>
      <c r="B1252" s="33" t="s">
        <v>1214</v>
      </c>
      <c r="C1252" s="2" t="str">
        <f>VLOOKUP(B1252,'PUBLIC &amp; PRIVATE'!D:H,2,FALSE)</f>
        <v>1000 Rd 144</v>
      </c>
      <c r="D1252" s="2" t="str">
        <f>VLOOKUP(B1252,'PUBLIC &amp; PRIVATE'!D:H,3,FALSE)</f>
        <v>Mooresville</v>
      </c>
      <c r="E1252" s="2" t="str">
        <f>VLOOKUP(C1252,'PUBLIC &amp; PRIVATE'!E:I,4,FALSE)</f>
        <v>46158-1768</v>
      </c>
      <c r="F1252" s="2">
        <v>64</v>
      </c>
      <c r="G1252" s="2">
        <v>75</v>
      </c>
      <c r="H1252" s="2">
        <v>72</v>
      </c>
      <c r="I1252" s="4">
        <f t="shared" si="272"/>
        <v>211</v>
      </c>
      <c r="J1252" s="13">
        <f t="shared" si="273"/>
        <v>21.1</v>
      </c>
      <c r="K1252" s="13">
        <f t="shared" si="274"/>
        <v>232.1</v>
      </c>
      <c r="L1252" s="2">
        <v>75</v>
      </c>
      <c r="M1252" s="2">
        <v>78</v>
      </c>
      <c r="N1252" s="2">
        <v>96</v>
      </c>
      <c r="O1252" s="4">
        <f t="shared" si="275"/>
        <v>249</v>
      </c>
      <c r="P1252" s="13">
        <f t="shared" si="276"/>
        <v>24.900000000000002</v>
      </c>
      <c r="Q1252" s="13">
        <f t="shared" si="277"/>
        <v>273.89999999999998</v>
      </c>
      <c r="R1252" s="2">
        <v>59</v>
      </c>
      <c r="S1252" s="2"/>
      <c r="T1252" s="2"/>
      <c r="U1252" s="4">
        <f t="shared" si="266"/>
        <v>59</v>
      </c>
      <c r="V1252" s="13">
        <f t="shared" si="267"/>
        <v>5.9</v>
      </c>
      <c r="W1252" s="13">
        <f t="shared" si="268"/>
        <v>64.900000000000006</v>
      </c>
      <c r="X1252" s="2"/>
      <c r="Y1252" s="2"/>
      <c r="Z1252" s="4">
        <f t="shared" si="269"/>
        <v>0</v>
      </c>
      <c r="AA1252" s="13">
        <f t="shared" si="270"/>
        <v>0</v>
      </c>
      <c r="AB1252" s="13">
        <f>Z1252+AA1252</f>
        <v>0</v>
      </c>
      <c r="AC1252" s="2"/>
      <c r="AD1252" s="2"/>
      <c r="AE1252" s="4">
        <f t="shared" si="271"/>
        <v>0</v>
      </c>
      <c r="AF1252" s="15">
        <f>AE1252*0.1</f>
        <v>0</v>
      </c>
      <c r="AG1252" s="22">
        <f>AE1252+AF1252</f>
        <v>0</v>
      </c>
      <c r="AH1252" s="64">
        <f t="shared" si="278"/>
        <v>0</v>
      </c>
      <c r="AJ1252">
        <f t="shared" si="279"/>
        <v>0</v>
      </c>
      <c r="AK1252">
        <f>IF(W1252&gt;0,2,IF(AB1252&gt;0,2,IF(AG1252&gt;0,2,0)))</f>
        <v>2</v>
      </c>
      <c r="AL1252">
        <v>2</v>
      </c>
      <c r="AM1252" s="64">
        <f>IF(W1252&gt;0,VLOOKUP(B1252,EnrollmentEthnicityFreeMealsSch!B:E,4,FALSE),0)/3</f>
        <v>91.666666666666671</v>
      </c>
    </row>
    <row r="1253" spans="1:39" ht="15" customHeight="1">
      <c r="A1253" t="str">
        <f>VLOOKUP(B1253,'PUBLIC &amp; PRIVATE'!D:I,6,FALSE)</f>
        <v>6381</v>
      </c>
      <c r="B1253" s="33" t="s">
        <v>1215</v>
      </c>
      <c r="C1253" s="2" t="str">
        <f>VLOOKUP(B1253,'PUBLIC &amp; PRIVATE'!D:H,2,FALSE)</f>
        <v>240 N Monroe St</v>
      </c>
      <c r="D1253" s="2" t="str">
        <f>VLOOKUP(B1253,'PUBLIC &amp; PRIVATE'!D:H,3,FALSE)</f>
        <v>Mooresville</v>
      </c>
      <c r="E1253" s="2" t="str">
        <f>VLOOKUP(C1253,'PUBLIC &amp; PRIVATE'!E:I,4,FALSE)</f>
        <v>46158-1551</v>
      </c>
      <c r="F1253" s="2">
        <v>50</v>
      </c>
      <c r="G1253" s="2">
        <v>51</v>
      </c>
      <c r="H1253" s="2">
        <v>49</v>
      </c>
      <c r="I1253" s="4">
        <f t="shared" si="272"/>
        <v>150</v>
      </c>
      <c r="J1253" s="13">
        <f t="shared" si="273"/>
        <v>15</v>
      </c>
      <c r="K1253" s="13">
        <f t="shared" si="274"/>
        <v>165</v>
      </c>
      <c r="L1253" s="2">
        <v>44</v>
      </c>
      <c r="M1253" s="2">
        <v>50</v>
      </c>
      <c r="N1253" s="2">
        <v>42</v>
      </c>
      <c r="O1253" s="4">
        <f t="shared" si="275"/>
        <v>136</v>
      </c>
      <c r="P1253" s="13">
        <f t="shared" si="276"/>
        <v>13.600000000000001</v>
      </c>
      <c r="Q1253" s="13">
        <f t="shared" si="277"/>
        <v>149.6</v>
      </c>
      <c r="R1253" s="2">
        <v>45</v>
      </c>
      <c r="S1253" s="2"/>
      <c r="T1253" s="2"/>
      <c r="U1253" s="4">
        <f t="shared" si="266"/>
        <v>45</v>
      </c>
      <c r="V1253" s="13">
        <f t="shared" si="267"/>
        <v>4.5</v>
      </c>
      <c r="W1253" s="13">
        <f t="shared" si="268"/>
        <v>49.5</v>
      </c>
      <c r="X1253" s="2"/>
      <c r="Y1253" s="2"/>
      <c r="Z1253" s="4">
        <f t="shared" si="269"/>
        <v>0</v>
      </c>
      <c r="AA1253" s="13">
        <f t="shared" si="270"/>
        <v>0</v>
      </c>
      <c r="AB1253" s="13">
        <f>Z1253+AA1253</f>
        <v>0</v>
      </c>
      <c r="AC1253" s="2"/>
      <c r="AD1253" s="2"/>
      <c r="AE1253" s="4">
        <f t="shared" si="271"/>
        <v>0</v>
      </c>
      <c r="AF1253" s="15">
        <f>AE1253*0.1</f>
        <v>0</v>
      </c>
      <c r="AG1253" s="22">
        <f>AE1253+AF1253</f>
        <v>0</v>
      </c>
      <c r="AH1253" s="64">
        <f t="shared" si="278"/>
        <v>0</v>
      </c>
      <c r="AJ1253">
        <f t="shared" si="279"/>
        <v>0</v>
      </c>
      <c r="AK1253">
        <f>IF(W1253&gt;0,2,IF(AB1253&gt;0,2,IF(AG1253&gt;0,2,0)))</f>
        <v>2</v>
      </c>
      <c r="AL1253">
        <v>2</v>
      </c>
      <c r="AM1253" s="64">
        <f>IF(W1253&gt;0,VLOOKUP(B1253,EnrollmentEthnicityFreeMealsSch!B:E,4,FALSE),0)/3</f>
        <v>65.666666666666671</v>
      </c>
    </row>
    <row r="1254" spans="1:39" ht="15" customHeight="1">
      <c r="A1254" t="str">
        <f>VLOOKUP(B1254,'PUBLIC &amp; PRIVATE'!D:I,6,FALSE)</f>
        <v>6385</v>
      </c>
      <c r="B1254" s="33" t="s">
        <v>1216</v>
      </c>
      <c r="C1254" s="2" t="str">
        <f>VLOOKUP(B1254,'PUBLIC &amp; PRIVATE'!D:H,2,FALSE)</f>
        <v>7456 E Hadley Rd</v>
      </c>
      <c r="D1254" s="2" t="str">
        <f>VLOOKUP(B1254,'PUBLIC &amp; PRIVATE'!D:H,3,FALSE)</f>
        <v>Camby</v>
      </c>
      <c r="E1254" s="2" t="str">
        <f>VLOOKUP(C1254,'PUBLIC &amp; PRIVATE'!E:I,4,FALSE)</f>
        <v>46113-9802</v>
      </c>
      <c r="F1254" s="2">
        <v>88</v>
      </c>
      <c r="G1254" s="2">
        <v>84</v>
      </c>
      <c r="H1254" s="2">
        <v>87</v>
      </c>
      <c r="I1254" s="4">
        <f t="shared" si="272"/>
        <v>259</v>
      </c>
      <c r="J1254" s="13">
        <f t="shared" si="273"/>
        <v>25.900000000000002</v>
      </c>
      <c r="K1254" s="13">
        <f t="shared" si="274"/>
        <v>284.89999999999998</v>
      </c>
      <c r="L1254" s="2">
        <v>89</v>
      </c>
      <c r="M1254" s="2">
        <v>78</v>
      </c>
      <c r="N1254" s="2">
        <v>104</v>
      </c>
      <c r="O1254" s="4">
        <f t="shared" si="275"/>
        <v>271</v>
      </c>
      <c r="P1254" s="13">
        <f t="shared" si="276"/>
        <v>27.1</v>
      </c>
      <c r="Q1254" s="13">
        <f t="shared" si="277"/>
        <v>298.10000000000002</v>
      </c>
      <c r="R1254" s="2">
        <v>98</v>
      </c>
      <c r="S1254" s="2"/>
      <c r="T1254" s="2"/>
      <c r="U1254" s="4">
        <f t="shared" si="266"/>
        <v>98</v>
      </c>
      <c r="V1254" s="13">
        <f t="shared" si="267"/>
        <v>9.8000000000000007</v>
      </c>
      <c r="W1254" s="13">
        <f t="shared" si="268"/>
        <v>107.8</v>
      </c>
      <c r="X1254" s="2"/>
      <c r="Y1254" s="2"/>
      <c r="Z1254" s="4">
        <f t="shared" si="269"/>
        <v>0</v>
      </c>
      <c r="AA1254" s="13">
        <f t="shared" si="270"/>
        <v>0</v>
      </c>
      <c r="AB1254" s="13">
        <f>Z1254+AA1254</f>
        <v>0</v>
      </c>
      <c r="AC1254" s="2"/>
      <c r="AD1254" s="2"/>
      <c r="AE1254" s="4">
        <f t="shared" si="271"/>
        <v>0</v>
      </c>
      <c r="AF1254" s="15">
        <f>AE1254*0.1</f>
        <v>0</v>
      </c>
      <c r="AG1254" s="22">
        <f>AE1254+AF1254</f>
        <v>0</v>
      </c>
      <c r="AH1254" s="64">
        <f t="shared" si="278"/>
        <v>0</v>
      </c>
      <c r="AJ1254">
        <f t="shared" si="279"/>
        <v>0</v>
      </c>
      <c r="AK1254">
        <f>IF(W1254&gt;0,2,IF(AB1254&gt;0,2,IF(AG1254&gt;0,2,0)))</f>
        <v>2</v>
      </c>
      <c r="AL1254">
        <v>2</v>
      </c>
      <c r="AM1254" s="64">
        <f>IF(W1254&gt;0,VLOOKUP(B1254,EnrollmentEthnicityFreeMealsSch!B:E,4,FALSE),0)/3</f>
        <v>97.333333333333329</v>
      </c>
    </row>
    <row r="1255" spans="1:39" ht="15" customHeight="1">
      <c r="A1255" t="str">
        <f>VLOOKUP(B1255,'PUBLIC &amp; PRIVATE'!D:I,6,FALSE)</f>
        <v>3461</v>
      </c>
      <c r="B1255" s="33" t="s">
        <v>713</v>
      </c>
      <c r="C1255" s="2" t="str">
        <f>VLOOKUP(B1255,'PUBLIC &amp; PRIVATE'!D:H,2,FALSE)</f>
        <v>965 Grizzly Cub Dr</v>
      </c>
      <c r="D1255" s="2" t="str">
        <f>VLOOKUP(B1255,'PUBLIC &amp; PRIVATE'!D:H,3,FALSE)</f>
        <v>Franklin</v>
      </c>
      <c r="E1255" s="2" t="str">
        <f>VLOOKUP(C1255,'PUBLIC &amp; PRIVATE'!E:I,4,FALSE)</f>
        <v>46131-1364</v>
      </c>
      <c r="F1255" s="2">
        <v>63</v>
      </c>
      <c r="G1255" s="2">
        <v>80</v>
      </c>
      <c r="H1255" s="2">
        <v>70</v>
      </c>
      <c r="I1255" s="4">
        <f t="shared" si="272"/>
        <v>213</v>
      </c>
      <c r="J1255" s="13">
        <f t="shared" si="273"/>
        <v>21.3</v>
      </c>
      <c r="K1255" s="13">
        <f t="shared" si="274"/>
        <v>234.3</v>
      </c>
      <c r="L1255" s="2">
        <v>77</v>
      </c>
      <c r="M1255" s="2">
        <v>69</v>
      </c>
      <c r="N1255" s="2">
        <v>91</v>
      </c>
      <c r="O1255" s="4">
        <f t="shared" si="275"/>
        <v>237</v>
      </c>
      <c r="P1255" s="13">
        <f t="shared" si="276"/>
        <v>23.700000000000003</v>
      </c>
      <c r="Q1255" s="13">
        <f t="shared" si="277"/>
        <v>260.7</v>
      </c>
      <c r="R1255" s="2">
        <v>69</v>
      </c>
      <c r="S1255" s="2"/>
      <c r="T1255" s="2"/>
      <c r="U1255" s="4">
        <f t="shared" si="266"/>
        <v>69</v>
      </c>
      <c r="V1255" s="13">
        <f t="shared" si="267"/>
        <v>6.9</v>
      </c>
      <c r="W1255" s="13">
        <f t="shared" si="268"/>
        <v>75.900000000000006</v>
      </c>
      <c r="X1255" s="2"/>
      <c r="Y1255" s="2"/>
      <c r="Z1255" s="4">
        <f t="shared" si="269"/>
        <v>0</v>
      </c>
      <c r="AA1255" s="13">
        <f t="shared" si="270"/>
        <v>0</v>
      </c>
      <c r="AB1255" s="13">
        <f>Z1255+AA1255</f>
        <v>0</v>
      </c>
      <c r="AC1255" s="2"/>
      <c r="AD1255" s="2"/>
      <c r="AE1255" s="4">
        <f t="shared" si="271"/>
        <v>0</v>
      </c>
      <c r="AF1255" s="15">
        <f>AE1255*0.1</f>
        <v>0</v>
      </c>
      <c r="AG1255" s="22">
        <f>AE1255+AF1255</f>
        <v>0</v>
      </c>
      <c r="AH1255" s="64">
        <f t="shared" si="278"/>
        <v>0</v>
      </c>
      <c r="AJ1255">
        <f t="shared" si="279"/>
        <v>0</v>
      </c>
      <c r="AK1255">
        <f>IF(W1255&gt;0,2,IF(AB1255&gt;0,2,IF(AG1255&gt;0,2,0)))</f>
        <v>2</v>
      </c>
      <c r="AL1255">
        <v>2</v>
      </c>
      <c r="AM1255" s="64">
        <f>IF(W1255&gt;0,VLOOKUP(B1255,EnrollmentEthnicityFreeMealsSch!B:E,4,FALSE),0)/3</f>
        <v>95.333333333333329</v>
      </c>
    </row>
    <row r="1256" spans="1:39" ht="15" customHeight="1">
      <c r="A1256" t="str">
        <f>VLOOKUP(B1256,'PUBLIC &amp; PRIVATE'!D:I,6,FALSE)</f>
        <v>6393</v>
      </c>
      <c r="B1256" s="33" t="s">
        <v>1217</v>
      </c>
      <c r="C1256" s="2" t="str">
        <f>VLOOKUP(B1256,'PUBLIC &amp; PRIVATE'!D:H,2,FALSE)</f>
        <v>8525 Waverly Rd</v>
      </c>
      <c r="D1256" s="2" t="str">
        <f>VLOOKUP(B1256,'PUBLIC &amp; PRIVATE'!D:H,3,FALSE)</f>
        <v>Martinsville</v>
      </c>
      <c r="E1256" s="2" t="str">
        <f>VLOOKUP(C1256,'PUBLIC &amp; PRIVATE'!E:I,4,FALSE)</f>
        <v>46151-8367</v>
      </c>
      <c r="F1256" s="2">
        <v>44</v>
      </c>
      <c r="G1256" s="2">
        <v>27</v>
      </c>
      <c r="H1256" s="2">
        <v>34</v>
      </c>
      <c r="I1256" s="4">
        <f t="shared" si="272"/>
        <v>105</v>
      </c>
      <c r="J1256" s="13">
        <f t="shared" si="273"/>
        <v>10.5</v>
      </c>
      <c r="K1256" s="13">
        <f t="shared" si="274"/>
        <v>115.5</v>
      </c>
      <c r="L1256" s="2">
        <v>29</v>
      </c>
      <c r="M1256" s="2">
        <v>54</v>
      </c>
      <c r="N1256" s="2">
        <v>44</v>
      </c>
      <c r="O1256" s="4">
        <f t="shared" si="275"/>
        <v>127</v>
      </c>
      <c r="P1256" s="13">
        <f t="shared" si="276"/>
        <v>12.700000000000001</v>
      </c>
      <c r="Q1256" s="13">
        <f t="shared" si="277"/>
        <v>139.69999999999999</v>
      </c>
      <c r="R1256" s="2">
        <v>41</v>
      </c>
      <c r="S1256" s="2"/>
      <c r="T1256" s="2"/>
      <c r="U1256" s="4">
        <f t="shared" si="266"/>
        <v>41</v>
      </c>
      <c r="V1256" s="13">
        <f t="shared" si="267"/>
        <v>4.1000000000000005</v>
      </c>
      <c r="W1256" s="13">
        <f t="shared" si="268"/>
        <v>45.1</v>
      </c>
      <c r="X1256" s="2"/>
      <c r="Y1256" s="2"/>
      <c r="Z1256" s="4">
        <f t="shared" si="269"/>
        <v>0</v>
      </c>
      <c r="AA1256" s="13">
        <f t="shared" si="270"/>
        <v>0</v>
      </c>
      <c r="AB1256" s="13">
        <f>Z1256+AA1256</f>
        <v>0</v>
      </c>
      <c r="AC1256" s="2"/>
      <c r="AD1256" s="2"/>
      <c r="AE1256" s="4">
        <f t="shared" si="271"/>
        <v>0</v>
      </c>
      <c r="AF1256" s="15">
        <f>AE1256*0.1</f>
        <v>0</v>
      </c>
      <c r="AG1256" s="22">
        <f>AE1256+AF1256</f>
        <v>0</v>
      </c>
      <c r="AH1256" s="64">
        <f t="shared" si="278"/>
        <v>0</v>
      </c>
      <c r="AJ1256">
        <f t="shared" si="279"/>
        <v>0</v>
      </c>
      <c r="AK1256">
        <f>IF(W1256&gt;0,2,IF(AB1256&gt;0,2,IF(AG1256&gt;0,2,0)))</f>
        <v>2</v>
      </c>
      <c r="AL1256">
        <v>2</v>
      </c>
      <c r="AM1256" s="64">
        <f>IF(W1256&gt;0,VLOOKUP(B1256,EnrollmentEthnicityFreeMealsSch!B:E,4,FALSE),0)/3</f>
        <v>34.666666666666664</v>
      </c>
    </row>
    <row r="1257" spans="1:39" ht="15" customHeight="1">
      <c r="A1257" t="str">
        <f>VLOOKUP(B1257,'PUBLIC &amp; PRIVATE'!D:I,6,FALSE)</f>
        <v>6397</v>
      </c>
      <c r="B1257" s="33" t="s">
        <v>1218</v>
      </c>
      <c r="C1257" s="2" t="str">
        <f>VLOOKUP(B1257,'PUBLIC &amp; PRIVATE'!D:H,2,FALSE)</f>
        <v>PO Box 50</v>
      </c>
      <c r="D1257" s="2" t="str">
        <f>VLOOKUP(B1257,'PUBLIC &amp; PRIVATE'!D:H,3,FALSE)</f>
        <v>Morocco</v>
      </c>
      <c r="E1257" s="2" t="str">
        <f>VLOOKUP(C1257,'PUBLIC &amp; PRIVATE'!E:I,4,FALSE)</f>
        <v>47963-0050</v>
      </c>
      <c r="F1257" s="2">
        <v>36</v>
      </c>
      <c r="G1257" s="2">
        <v>24</v>
      </c>
      <c r="H1257" s="2">
        <v>15</v>
      </c>
      <c r="I1257" s="4">
        <f t="shared" si="272"/>
        <v>75</v>
      </c>
      <c r="J1257" s="13">
        <f t="shared" si="273"/>
        <v>7.5</v>
      </c>
      <c r="K1257" s="13">
        <f t="shared" si="274"/>
        <v>82.5</v>
      </c>
      <c r="L1257" s="2">
        <v>24</v>
      </c>
      <c r="M1257" s="2">
        <v>23</v>
      </c>
      <c r="N1257" s="2">
        <v>27</v>
      </c>
      <c r="O1257" s="4">
        <f t="shared" si="275"/>
        <v>74</v>
      </c>
      <c r="P1257" s="13">
        <f t="shared" si="276"/>
        <v>7.4</v>
      </c>
      <c r="Q1257" s="13">
        <f t="shared" si="277"/>
        <v>81.400000000000006</v>
      </c>
      <c r="R1257" s="2">
        <v>24</v>
      </c>
      <c r="S1257" s="2"/>
      <c r="T1257" s="2"/>
      <c r="U1257" s="4">
        <f t="shared" si="266"/>
        <v>24</v>
      </c>
      <c r="V1257" s="13">
        <f t="shared" si="267"/>
        <v>2.4000000000000004</v>
      </c>
      <c r="W1257" s="13">
        <f t="shared" si="268"/>
        <v>26.4</v>
      </c>
      <c r="X1257" s="2"/>
      <c r="Y1257" s="2"/>
      <c r="Z1257" s="4">
        <f t="shared" si="269"/>
        <v>0</v>
      </c>
      <c r="AA1257" s="13">
        <f t="shared" si="270"/>
        <v>0</v>
      </c>
      <c r="AB1257" s="13">
        <f>Z1257+AA1257</f>
        <v>0</v>
      </c>
      <c r="AC1257" s="2"/>
      <c r="AD1257" s="2"/>
      <c r="AE1257" s="4">
        <f t="shared" si="271"/>
        <v>0</v>
      </c>
      <c r="AF1257" s="15">
        <f>AE1257*0.1</f>
        <v>0</v>
      </c>
      <c r="AG1257" s="22">
        <f>AE1257+AF1257</f>
        <v>0</v>
      </c>
      <c r="AH1257" s="64">
        <f t="shared" si="278"/>
        <v>0</v>
      </c>
      <c r="AJ1257">
        <f t="shared" si="279"/>
        <v>0</v>
      </c>
      <c r="AK1257">
        <f>IF(W1257&gt;0,2,IF(AB1257&gt;0,2,IF(AG1257&gt;0,2,0)))</f>
        <v>2</v>
      </c>
      <c r="AL1257">
        <v>2</v>
      </c>
      <c r="AM1257" s="64">
        <f>IF(W1257&gt;0,VLOOKUP(B1257,EnrollmentEthnicityFreeMealsSch!B:E,4,FALSE),0)/3</f>
        <v>34.666666666666664</v>
      </c>
    </row>
    <row r="1258" spans="1:39" ht="15" customHeight="1">
      <c r="A1258" t="str">
        <f>VLOOKUP(B1258,'PUBLIC &amp; PRIVATE'!D:I,6,FALSE)</f>
        <v>6405</v>
      </c>
      <c r="B1258" s="33" t="s">
        <v>1219</v>
      </c>
      <c r="C1258" s="2" t="str">
        <f>VLOOKUP(B1258,'PUBLIC &amp; PRIVATE'!D:H,2,FALSE)</f>
        <v>3281 W 950 N</v>
      </c>
      <c r="D1258" s="2" t="str">
        <f>VLOOKUP(B1258,'PUBLIC &amp; PRIVATE'!D:H,3,FALSE)</f>
        <v>Lake Village</v>
      </c>
      <c r="E1258" s="2" t="str">
        <f>VLOOKUP(C1258,'PUBLIC &amp; PRIVATE'!E:I,4,FALSE)</f>
        <v>46349-9775</v>
      </c>
      <c r="F1258" s="2">
        <v>46</v>
      </c>
      <c r="G1258" s="2">
        <v>29</v>
      </c>
      <c r="H1258" s="2">
        <v>31</v>
      </c>
      <c r="I1258" s="4">
        <f t="shared" si="272"/>
        <v>106</v>
      </c>
      <c r="J1258" s="13">
        <f t="shared" si="273"/>
        <v>10.600000000000001</v>
      </c>
      <c r="K1258" s="13">
        <f t="shared" si="274"/>
        <v>116.6</v>
      </c>
      <c r="L1258" s="2">
        <v>24</v>
      </c>
      <c r="M1258" s="2">
        <v>31</v>
      </c>
      <c r="N1258" s="2">
        <v>35</v>
      </c>
      <c r="O1258" s="4">
        <f t="shared" si="275"/>
        <v>90</v>
      </c>
      <c r="P1258" s="13">
        <f t="shared" si="276"/>
        <v>9</v>
      </c>
      <c r="Q1258" s="13">
        <f t="shared" si="277"/>
        <v>99</v>
      </c>
      <c r="R1258" s="2">
        <v>22</v>
      </c>
      <c r="S1258" s="2"/>
      <c r="T1258" s="2"/>
      <c r="U1258" s="4">
        <f t="shared" si="266"/>
        <v>22</v>
      </c>
      <c r="V1258" s="13">
        <f t="shared" si="267"/>
        <v>2.2000000000000002</v>
      </c>
      <c r="W1258" s="13">
        <f t="shared" si="268"/>
        <v>24.2</v>
      </c>
      <c r="X1258" s="2"/>
      <c r="Y1258" s="2"/>
      <c r="Z1258" s="4">
        <f t="shared" si="269"/>
        <v>0</v>
      </c>
      <c r="AA1258" s="13">
        <f t="shared" si="270"/>
        <v>0</v>
      </c>
      <c r="AB1258" s="13">
        <f>Z1258+AA1258</f>
        <v>0</v>
      </c>
      <c r="AC1258" s="2"/>
      <c r="AD1258" s="2"/>
      <c r="AE1258" s="4">
        <f t="shared" si="271"/>
        <v>0</v>
      </c>
      <c r="AF1258" s="15">
        <f>AE1258*0.1</f>
        <v>0</v>
      </c>
      <c r="AG1258" s="22">
        <f>AE1258+AF1258</f>
        <v>0</v>
      </c>
      <c r="AH1258" s="64">
        <f t="shared" si="278"/>
        <v>0</v>
      </c>
      <c r="AJ1258">
        <f t="shared" si="279"/>
        <v>0</v>
      </c>
      <c r="AK1258">
        <f>IF(W1258&gt;0,2,IF(AB1258&gt;0,2,IF(AG1258&gt;0,2,0)))</f>
        <v>2</v>
      </c>
      <c r="AL1258">
        <v>2</v>
      </c>
      <c r="AM1258" s="64">
        <f>IF(W1258&gt;0,VLOOKUP(B1258,EnrollmentEthnicityFreeMealsSch!B:E,4,FALSE),0)/3</f>
        <v>39</v>
      </c>
    </row>
    <row r="1259" spans="1:39" ht="15" customHeight="1">
      <c r="A1259" t="str">
        <f>VLOOKUP(B1259,'PUBLIC &amp; PRIVATE'!D:I,6,FALSE)</f>
        <v>0270</v>
      </c>
      <c r="B1259" s="33" t="s">
        <v>90</v>
      </c>
      <c r="C1259" s="2" t="str">
        <f>VLOOKUP(B1259,'PUBLIC &amp; PRIVATE'!D:H,2,FALSE)</f>
        <v>1001 E Cook Rd</v>
      </c>
      <c r="D1259" s="2" t="str">
        <f>VLOOKUP(B1259,'PUBLIC &amp; PRIVATE'!D:H,3,FALSE)</f>
        <v>Fort Wayne</v>
      </c>
      <c r="E1259" s="2" t="str">
        <f>VLOOKUP(C1259,'PUBLIC &amp; PRIVATE'!E:I,4,FALSE)</f>
        <v>46825-3699</v>
      </c>
      <c r="F1259" s="2">
        <v>74</v>
      </c>
      <c r="G1259" s="2">
        <v>32</v>
      </c>
      <c r="H1259" s="2">
        <v>59</v>
      </c>
      <c r="I1259" s="4">
        <f t="shared" si="272"/>
        <v>165</v>
      </c>
      <c r="J1259" s="13">
        <f t="shared" si="273"/>
        <v>16.5</v>
      </c>
      <c r="K1259" s="13">
        <f t="shared" si="274"/>
        <v>181.5</v>
      </c>
      <c r="L1259" s="2">
        <v>46</v>
      </c>
      <c r="M1259" s="2">
        <v>47</v>
      </c>
      <c r="N1259" s="2">
        <v>56</v>
      </c>
      <c r="O1259" s="4">
        <f t="shared" si="275"/>
        <v>149</v>
      </c>
      <c r="P1259" s="13">
        <f t="shared" si="276"/>
        <v>14.9</v>
      </c>
      <c r="Q1259" s="13">
        <f t="shared" si="277"/>
        <v>163.9</v>
      </c>
      <c r="R1259" s="2">
        <v>35</v>
      </c>
      <c r="S1259" s="2"/>
      <c r="T1259" s="2"/>
      <c r="U1259" s="4">
        <f t="shared" si="266"/>
        <v>35</v>
      </c>
      <c r="V1259" s="13">
        <f t="shared" si="267"/>
        <v>3.5</v>
      </c>
      <c r="W1259" s="13">
        <f t="shared" si="268"/>
        <v>38.5</v>
      </c>
      <c r="X1259" s="2"/>
      <c r="Y1259" s="2"/>
      <c r="Z1259" s="4">
        <f t="shared" si="269"/>
        <v>0</v>
      </c>
      <c r="AA1259" s="13">
        <f t="shared" si="270"/>
        <v>0</v>
      </c>
      <c r="AB1259" s="13">
        <f>Z1259+AA1259</f>
        <v>0</v>
      </c>
      <c r="AC1259" s="2"/>
      <c r="AD1259" s="2"/>
      <c r="AE1259" s="4">
        <f t="shared" si="271"/>
        <v>0</v>
      </c>
      <c r="AF1259" s="15">
        <f>AE1259*0.1</f>
        <v>0</v>
      </c>
      <c r="AG1259" s="22">
        <f>AE1259+AF1259</f>
        <v>0</v>
      </c>
      <c r="AH1259" s="64">
        <f t="shared" si="278"/>
        <v>0</v>
      </c>
      <c r="AJ1259">
        <f t="shared" si="279"/>
        <v>0</v>
      </c>
      <c r="AK1259">
        <f>IF(W1259&gt;0,2,IF(AB1259&gt;0,2,IF(AG1259&gt;0,2,0)))</f>
        <v>2</v>
      </c>
      <c r="AL1259">
        <v>2</v>
      </c>
      <c r="AM1259" s="64">
        <f>IF(W1259&gt;0,VLOOKUP(B1259,EnrollmentEthnicityFreeMealsSch!B:E,4,FALSE),0)/3</f>
        <v>151</v>
      </c>
    </row>
    <row r="1260" spans="1:39" ht="15" customHeight="1">
      <c r="A1260" t="str">
        <f>VLOOKUP(B1260,'PUBLIC &amp; PRIVATE'!D:I,6,FALSE)</f>
        <v>6411</v>
      </c>
      <c r="B1260" s="33" t="s">
        <v>1220</v>
      </c>
      <c r="C1260" s="2" t="str">
        <f>VLOOKUP(B1260,'PUBLIC &amp; PRIVATE'!D:H,2,FALSE)</f>
        <v>1641 W 250 N</v>
      </c>
      <c r="D1260" s="2" t="str">
        <f>VLOOKUP(B1260,'PUBLIC &amp; PRIVATE'!D:H,3,FALSE)</f>
        <v>Morocco</v>
      </c>
      <c r="E1260" s="2" t="str">
        <f>VLOOKUP(C1260,'PUBLIC &amp; PRIVATE'!E:I,4,FALSE)</f>
        <v>47963-9643</v>
      </c>
      <c r="F1260" s="2"/>
      <c r="G1260" s="2"/>
      <c r="H1260" s="2"/>
      <c r="I1260" s="4">
        <f t="shared" si="272"/>
        <v>0</v>
      </c>
      <c r="J1260" s="13">
        <f t="shared" si="273"/>
        <v>0</v>
      </c>
      <c r="K1260" s="13">
        <f t="shared" si="274"/>
        <v>0</v>
      </c>
      <c r="L1260" s="2"/>
      <c r="M1260" s="2"/>
      <c r="N1260" s="2"/>
      <c r="O1260" s="4">
        <f t="shared" si="275"/>
        <v>0</v>
      </c>
      <c r="P1260" s="13">
        <f t="shared" si="276"/>
        <v>0</v>
      </c>
      <c r="Q1260" s="13">
        <f t="shared" si="277"/>
        <v>0</v>
      </c>
      <c r="R1260" s="2"/>
      <c r="S1260" s="2">
        <v>98</v>
      </c>
      <c r="T1260" s="2">
        <v>110</v>
      </c>
      <c r="U1260" s="4">
        <f t="shared" si="266"/>
        <v>208</v>
      </c>
      <c r="V1260" s="13">
        <f t="shared" si="267"/>
        <v>20.8</v>
      </c>
      <c r="W1260" s="13">
        <f t="shared" si="268"/>
        <v>228.8</v>
      </c>
      <c r="X1260" s="2">
        <v>100</v>
      </c>
      <c r="Y1260" s="2">
        <v>90</v>
      </c>
      <c r="Z1260" s="4">
        <f t="shared" si="269"/>
        <v>190</v>
      </c>
      <c r="AA1260" s="13">
        <f t="shared" si="270"/>
        <v>19</v>
      </c>
      <c r="AB1260" s="13">
        <f>Z1260+AA1260</f>
        <v>209</v>
      </c>
      <c r="AC1260" s="2">
        <v>113</v>
      </c>
      <c r="AD1260" s="2">
        <v>113</v>
      </c>
      <c r="AE1260" s="4">
        <f t="shared" si="271"/>
        <v>226</v>
      </c>
      <c r="AF1260" s="15">
        <f>AE1260*0.1</f>
        <v>22.6</v>
      </c>
      <c r="AG1260" s="22">
        <f>AE1260+AF1260</f>
        <v>248.6</v>
      </c>
      <c r="AH1260" s="64">
        <f t="shared" si="278"/>
        <v>49.72</v>
      </c>
      <c r="AJ1260">
        <f t="shared" si="279"/>
        <v>1</v>
      </c>
      <c r="AK1260">
        <f>IF(W1260&gt;0,2,IF(AB1260&gt;0,2,IF(AG1260&gt;0,2,0)))</f>
        <v>2</v>
      </c>
      <c r="AL1260">
        <v>2</v>
      </c>
      <c r="AM1260" s="64">
        <f>IF(W1260&gt;0,VLOOKUP(B1260,EnrollmentEthnicityFreeMealsSch!B:E,4,FALSE),0)/3</f>
        <v>99.333333333333329</v>
      </c>
    </row>
    <row r="1261" spans="1:39" ht="15" customHeight="1">
      <c r="A1261" t="str">
        <f>VLOOKUP(B1261,'PUBLIC &amp; PRIVATE'!D:I,6,FALSE)</f>
        <v>6417</v>
      </c>
      <c r="B1261" s="33" t="s">
        <v>1221</v>
      </c>
      <c r="C1261" s="2" t="str">
        <f>VLOOKUP(B1261,'PUBLIC &amp; PRIVATE'!D:H,2,FALSE)</f>
        <v>13102 S 50 E</v>
      </c>
      <c r="D1261" s="2" t="str">
        <f>VLOOKUP(B1261,'PUBLIC &amp; PRIVATE'!D:H,3,FALSE)</f>
        <v>Kentland</v>
      </c>
      <c r="E1261" s="2" t="str">
        <f>VLOOKUP(C1261,'PUBLIC &amp; PRIVATE'!E:I,4,FALSE)</f>
        <v>47951-9801</v>
      </c>
      <c r="F1261" s="2"/>
      <c r="G1261" s="2"/>
      <c r="H1261" s="2"/>
      <c r="I1261" s="4">
        <f t="shared" si="272"/>
        <v>0</v>
      </c>
      <c r="J1261" s="13">
        <f t="shared" si="273"/>
        <v>0</v>
      </c>
      <c r="K1261" s="13">
        <f t="shared" si="274"/>
        <v>0</v>
      </c>
      <c r="L1261" s="2"/>
      <c r="M1261" s="2"/>
      <c r="N1261" s="2"/>
      <c r="O1261" s="4">
        <f t="shared" si="275"/>
        <v>0</v>
      </c>
      <c r="P1261" s="13">
        <f t="shared" si="276"/>
        <v>0</v>
      </c>
      <c r="Q1261" s="13">
        <f t="shared" si="277"/>
        <v>0</v>
      </c>
      <c r="R1261" s="2"/>
      <c r="S1261" s="2"/>
      <c r="T1261" s="2"/>
      <c r="U1261" s="4">
        <f t="shared" si="266"/>
        <v>0</v>
      </c>
      <c r="V1261" s="13">
        <f t="shared" si="267"/>
        <v>0</v>
      </c>
      <c r="W1261" s="13">
        <f t="shared" si="268"/>
        <v>0</v>
      </c>
      <c r="X1261" s="2">
        <v>60</v>
      </c>
      <c r="Y1261" s="2">
        <v>57</v>
      </c>
      <c r="Z1261" s="4">
        <f t="shared" si="269"/>
        <v>117</v>
      </c>
      <c r="AA1261" s="13">
        <f t="shared" si="270"/>
        <v>11.700000000000001</v>
      </c>
      <c r="AB1261" s="13">
        <f>Z1261+AA1261</f>
        <v>128.69999999999999</v>
      </c>
      <c r="AC1261" s="2">
        <v>58</v>
      </c>
      <c r="AD1261" s="2">
        <v>65</v>
      </c>
      <c r="AE1261" s="4">
        <f t="shared" si="271"/>
        <v>123</v>
      </c>
      <c r="AF1261" s="15">
        <f>AE1261*0.1</f>
        <v>12.3</v>
      </c>
      <c r="AG1261" s="22">
        <f>AE1261+AF1261</f>
        <v>135.30000000000001</v>
      </c>
      <c r="AH1261" s="64">
        <f t="shared" si="278"/>
        <v>27.060000000000002</v>
      </c>
      <c r="AJ1261">
        <f t="shared" si="279"/>
        <v>1</v>
      </c>
      <c r="AK1261">
        <f>IF(W1261&gt;0,2,IF(AB1261&gt;0,2,IF(AG1261&gt;0,2,0)))</f>
        <v>2</v>
      </c>
      <c r="AL1261">
        <v>2</v>
      </c>
      <c r="AM1261" s="64">
        <f>IF(W1261&gt;0,VLOOKUP(B1261,EnrollmentEthnicityFreeMealsSch!B:E,4,FALSE),0)/3</f>
        <v>0</v>
      </c>
    </row>
    <row r="1262" spans="1:39" ht="15" customHeight="1">
      <c r="A1262" t="str">
        <f>VLOOKUP(B1262,'PUBLIC &amp; PRIVATE'!D:I,6,FALSE)</f>
        <v>6431</v>
      </c>
      <c r="B1262" s="33" t="s">
        <v>1222</v>
      </c>
      <c r="C1262" s="2" t="str">
        <f>VLOOKUP(B1262,'PUBLIC &amp; PRIVATE'!D:H,2,FALSE)</f>
        <v>13188 S 50 E</v>
      </c>
      <c r="D1262" s="2" t="str">
        <f>VLOOKUP(B1262,'PUBLIC &amp; PRIVATE'!D:H,3,FALSE)</f>
        <v>Kentland</v>
      </c>
      <c r="E1262" s="2" t="str">
        <f>VLOOKUP(C1262,'PUBLIC &amp; PRIVATE'!E:I,4,FALSE)</f>
        <v>47951-8540</v>
      </c>
      <c r="F1262" s="2">
        <v>72</v>
      </c>
      <c r="G1262" s="2">
        <v>61</v>
      </c>
      <c r="H1262" s="2">
        <v>69</v>
      </c>
      <c r="I1262" s="4">
        <f t="shared" si="272"/>
        <v>202</v>
      </c>
      <c r="J1262" s="13">
        <f t="shared" si="273"/>
        <v>20.200000000000003</v>
      </c>
      <c r="K1262" s="13">
        <f t="shared" si="274"/>
        <v>222.2</v>
      </c>
      <c r="L1262" s="2">
        <v>81</v>
      </c>
      <c r="M1262" s="2">
        <v>79</v>
      </c>
      <c r="N1262" s="2">
        <v>66</v>
      </c>
      <c r="O1262" s="4">
        <f t="shared" si="275"/>
        <v>226</v>
      </c>
      <c r="P1262" s="13">
        <f t="shared" si="276"/>
        <v>22.6</v>
      </c>
      <c r="Q1262" s="13">
        <f t="shared" si="277"/>
        <v>248.6</v>
      </c>
      <c r="R1262" s="2"/>
      <c r="S1262" s="2"/>
      <c r="T1262" s="2"/>
      <c r="U1262" s="4">
        <f t="shared" si="266"/>
        <v>0</v>
      </c>
      <c r="V1262" s="13">
        <f t="shared" si="267"/>
        <v>0</v>
      </c>
      <c r="W1262" s="13">
        <f t="shared" si="268"/>
        <v>0</v>
      </c>
      <c r="X1262" s="2"/>
      <c r="Y1262" s="2"/>
      <c r="Z1262" s="4">
        <f t="shared" si="269"/>
        <v>0</v>
      </c>
      <c r="AA1262" s="13">
        <f t="shared" si="270"/>
        <v>0</v>
      </c>
      <c r="AB1262" s="13">
        <f>Z1262+AA1262</f>
        <v>0</v>
      </c>
      <c r="AC1262" s="2"/>
      <c r="AD1262" s="2"/>
      <c r="AE1262" s="4">
        <f t="shared" si="271"/>
        <v>0</v>
      </c>
      <c r="AF1262" s="15">
        <f>AE1262*0.1</f>
        <v>0</v>
      </c>
      <c r="AG1262" s="22">
        <f>AE1262+AF1262</f>
        <v>0</v>
      </c>
      <c r="AH1262" s="64">
        <f t="shared" si="278"/>
        <v>0</v>
      </c>
      <c r="AJ1262">
        <f t="shared" si="279"/>
        <v>0</v>
      </c>
      <c r="AK1262">
        <f>IF(W1262&gt;0,2,IF(AB1262&gt;0,2,IF(AG1262&gt;0,2,0)))</f>
        <v>0</v>
      </c>
      <c r="AL1262">
        <v>2</v>
      </c>
      <c r="AM1262" s="64">
        <f>IF(W1262&gt;0,VLOOKUP(B1262,EnrollmentEthnicityFreeMealsSch!B:E,4,FALSE),0)/3</f>
        <v>0</v>
      </c>
    </row>
    <row r="1263" spans="1:39" ht="15" customHeight="1">
      <c r="A1263" t="str">
        <f>VLOOKUP(B1263,'PUBLIC &amp; PRIVATE'!D:I,6,FALSE)</f>
        <v>6433</v>
      </c>
      <c r="B1263" s="33" t="s">
        <v>1223</v>
      </c>
      <c r="C1263" s="2" t="str">
        <f>VLOOKUP(B1263,'PUBLIC &amp; PRIVATE'!D:H,2,FALSE)</f>
        <v>13100 S 50 E</v>
      </c>
      <c r="D1263" s="2" t="str">
        <f>VLOOKUP(B1263,'PUBLIC &amp; PRIVATE'!D:H,3,FALSE)</f>
        <v>Kentland</v>
      </c>
      <c r="E1263" s="2" t="str">
        <f>VLOOKUP(C1263,'PUBLIC &amp; PRIVATE'!E:I,4,FALSE)</f>
        <v>47951-0000</v>
      </c>
      <c r="F1263" s="2"/>
      <c r="G1263" s="2"/>
      <c r="H1263" s="2"/>
      <c r="I1263" s="4">
        <f t="shared" si="272"/>
        <v>0</v>
      </c>
      <c r="J1263" s="13">
        <f t="shared" si="273"/>
        <v>0</v>
      </c>
      <c r="K1263" s="13">
        <f t="shared" si="274"/>
        <v>0</v>
      </c>
      <c r="L1263" s="2"/>
      <c r="M1263" s="2"/>
      <c r="N1263" s="2"/>
      <c r="O1263" s="4">
        <f t="shared" si="275"/>
        <v>0</v>
      </c>
      <c r="P1263" s="13">
        <f t="shared" si="276"/>
        <v>0</v>
      </c>
      <c r="Q1263" s="13">
        <f t="shared" si="277"/>
        <v>0</v>
      </c>
      <c r="R1263" s="2">
        <v>64</v>
      </c>
      <c r="S1263" s="2">
        <v>74</v>
      </c>
      <c r="T1263" s="2">
        <v>61</v>
      </c>
      <c r="U1263" s="4">
        <f t="shared" si="266"/>
        <v>199</v>
      </c>
      <c r="V1263" s="13">
        <f t="shared" si="267"/>
        <v>19.900000000000002</v>
      </c>
      <c r="W1263" s="13">
        <f t="shared" si="268"/>
        <v>218.9</v>
      </c>
      <c r="X1263" s="2"/>
      <c r="Y1263" s="2"/>
      <c r="Z1263" s="4">
        <f t="shared" si="269"/>
        <v>0</v>
      </c>
      <c r="AA1263" s="13">
        <f t="shared" si="270"/>
        <v>0</v>
      </c>
      <c r="AB1263" s="13">
        <f>Z1263+AA1263</f>
        <v>0</v>
      </c>
      <c r="AC1263" s="2"/>
      <c r="AD1263" s="2"/>
      <c r="AE1263" s="4">
        <f t="shared" si="271"/>
        <v>0</v>
      </c>
      <c r="AF1263" s="15">
        <f>AE1263*0.1</f>
        <v>0</v>
      </c>
      <c r="AG1263" s="22">
        <f>AE1263+AF1263</f>
        <v>0</v>
      </c>
      <c r="AH1263" s="64">
        <f t="shared" si="278"/>
        <v>0</v>
      </c>
      <c r="AJ1263">
        <f t="shared" si="279"/>
        <v>0</v>
      </c>
      <c r="AK1263">
        <f>IF(W1263&gt;0,2,IF(AB1263&gt;0,2,IF(AG1263&gt;0,2,0)))</f>
        <v>2</v>
      </c>
      <c r="AL1263">
        <v>2</v>
      </c>
      <c r="AM1263" s="64">
        <f>IF(W1263&gt;0,VLOOKUP(B1263,EnrollmentEthnicityFreeMealsSch!B:E,4,FALSE),0)/3</f>
        <v>39.333333333333336</v>
      </c>
    </row>
    <row r="1264" spans="1:39" ht="15" customHeight="1">
      <c r="A1264" t="str">
        <f>VLOOKUP(B1264,'PUBLIC &amp; PRIVATE'!D:I,6,FALSE)</f>
        <v>6442</v>
      </c>
      <c r="B1264" s="33" t="s">
        <v>1224</v>
      </c>
      <c r="C1264" s="2" t="str">
        <f>VLOOKUP(B1264,'PUBLIC &amp; PRIVATE'!D:H,2,FALSE)</f>
        <v>Box 67</v>
      </c>
      <c r="D1264" s="2" t="str">
        <f>VLOOKUP(B1264,'PUBLIC &amp; PRIVATE'!D:H,3,FALSE)</f>
        <v>Wolf Lake</v>
      </c>
      <c r="E1264" s="2" t="str">
        <f>VLOOKUP(C1264,'PUBLIC &amp; PRIVATE'!E:I,4,FALSE)</f>
        <v>46796-0067</v>
      </c>
      <c r="F1264" s="2">
        <v>34</v>
      </c>
      <c r="G1264" s="2">
        <v>37</v>
      </c>
      <c r="H1264" s="2">
        <v>36</v>
      </c>
      <c r="I1264" s="4">
        <f t="shared" si="272"/>
        <v>107</v>
      </c>
      <c r="J1264" s="13">
        <f t="shared" si="273"/>
        <v>10.700000000000001</v>
      </c>
      <c r="K1264" s="13">
        <f t="shared" si="274"/>
        <v>117.7</v>
      </c>
      <c r="L1264" s="2">
        <v>38</v>
      </c>
      <c r="M1264" s="2">
        <v>40</v>
      </c>
      <c r="N1264" s="2">
        <v>45</v>
      </c>
      <c r="O1264" s="4">
        <f t="shared" si="275"/>
        <v>123</v>
      </c>
      <c r="P1264" s="13">
        <f t="shared" si="276"/>
        <v>12.3</v>
      </c>
      <c r="Q1264" s="13">
        <f t="shared" si="277"/>
        <v>135.30000000000001</v>
      </c>
      <c r="R1264" s="2"/>
      <c r="S1264" s="2"/>
      <c r="T1264" s="2"/>
      <c r="U1264" s="4">
        <f t="shared" si="266"/>
        <v>0</v>
      </c>
      <c r="V1264" s="13">
        <f t="shared" si="267"/>
        <v>0</v>
      </c>
      <c r="W1264" s="13">
        <f t="shared" si="268"/>
        <v>0</v>
      </c>
      <c r="X1264" s="2"/>
      <c r="Y1264" s="2"/>
      <c r="Z1264" s="4">
        <f t="shared" si="269"/>
        <v>0</v>
      </c>
      <c r="AA1264" s="13">
        <f t="shared" si="270"/>
        <v>0</v>
      </c>
      <c r="AB1264" s="13">
        <f>Z1264+AA1264</f>
        <v>0</v>
      </c>
      <c r="AC1264" s="2"/>
      <c r="AD1264" s="2"/>
      <c r="AE1264" s="4">
        <f t="shared" si="271"/>
        <v>0</v>
      </c>
      <c r="AF1264" s="15">
        <f>AE1264*0.1</f>
        <v>0</v>
      </c>
      <c r="AG1264" s="22">
        <f>AE1264+AF1264</f>
        <v>0</v>
      </c>
      <c r="AH1264" s="64">
        <f t="shared" si="278"/>
        <v>0</v>
      </c>
      <c r="AJ1264">
        <f t="shared" si="279"/>
        <v>0</v>
      </c>
      <c r="AK1264">
        <f>IF(W1264&gt;0,2,IF(AB1264&gt;0,2,IF(AG1264&gt;0,2,0)))</f>
        <v>0</v>
      </c>
      <c r="AL1264">
        <v>2</v>
      </c>
      <c r="AM1264" s="64">
        <f>IF(W1264&gt;0,VLOOKUP(B1264,EnrollmentEthnicityFreeMealsSch!B:E,4,FALSE),0)/3</f>
        <v>0</v>
      </c>
    </row>
    <row r="1265" spans="1:39" ht="15" customHeight="1">
      <c r="A1265" t="str">
        <f>VLOOKUP(B1265,'PUBLIC &amp; PRIVATE'!D:I,6,FALSE)</f>
        <v>6453</v>
      </c>
      <c r="B1265" s="33" t="s">
        <v>1225</v>
      </c>
      <c r="C1265" s="2" t="str">
        <f>VLOOKUP(B1265,'PUBLIC &amp; PRIVATE'!D:H,2,FALSE)</f>
        <v>302 Cougar Ct</v>
      </c>
      <c r="D1265" s="2" t="str">
        <f>VLOOKUP(B1265,'PUBLIC &amp; PRIVATE'!D:H,3,FALSE)</f>
        <v>Albion</v>
      </c>
      <c r="E1265" s="2" t="str">
        <f>VLOOKUP(C1265,'PUBLIC &amp; PRIVATE'!E:I,4,FALSE)</f>
        <v>46701-1397</v>
      </c>
      <c r="F1265" s="2"/>
      <c r="G1265" s="2"/>
      <c r="H1265" s="2"/>
      <c r="I1265" s="4">
        <f t="shared" si="272"/>
        <v>0</v>
      </c>
      <c r="J1265" s="13">
        <f t="shared" si="273"/>
        <v>0</v>
      </c>
      <c r="K1265" s="13">
        <f t="shared" si="274"/>
        <v>0</v>
      </c>
      <c r="L1265" s="2"/>
      <c r="M1265" s="2"/>
      <c r="N1265" s="2"/>
      <c r="O1265" s="4">
        <f t="shared" si="275"/>
        <v>0</v>
      </c>
      <c r="P1265" s="13">
        <f t="shared" si="276"/>
        <v>0</v>
      </c>
      <c r="Q1265" s="13">
        <f t="shared" si="277"/>
        <v>0</v>
      </c>
      <c r="R1265" s="2">
        <v>108</v>
      </c>
      <c r="S1265" s="2">
        <v>87</v>
      </c>
      <c r="T1265" s="2">
        <v>107</v>
      </c>
      <c r="U1265" s="4">
        <f t="shared" si="266"/>
        <v>302</v>
      </c>
      <c r="V1265" s="13">
        <f t="shared" si="267"/>
        <v>30.200000000000003</v>
      </c>
      <c r="W1265" s="13">
        <f t="shared" si="268"/>
        <v>332.2</v>
      </c>
      <c r="X1265" s="2">
        <v>97</v>
      </c>
      <c r="Y1265" s="2">
        <v>105</v>
      </c>
      <c r="Z1265" s="4">
        <f t="shared" si="269"/>
        <v>202</v>
      </c>
      <c r="AA1265" s="13">
        <f t="shared" si="270"/>
        <v>20.200000000000003</v>
      </c>
      <c r="AB1265" s="13">
        <f>Z1265+AA1265</f>
        <v>222.2</v>
      </c>
      <c r="AC1265" s="2">
        <v>106</v>
      </c>
      <c r="AD1265" s="2">
        <v>92</v>
      </c>
      <c r="AE1265" s="4">
        <f t="shared" si="271"/>
        <v>198</v>
      </c>
      <c r="AF1265" s="15">
        <f>AE1265*0.1</f>
        <v>19.8</v>
      </c>
      <c r="AG1265" s="22">
        <f>AE1265+AF1265</f>
        <v>217.8</v>
      </c>
      <c r="AH1265" s="64">
        <f t="shared" si="278"/>
        <v>43.56</v>
      </c>
      <c r="AJ1265">
        <f t="shared" si="279"/>
        <v>1</v>
      </c>
      <c r="AK1265">
        <f>IF(W1265&gt;0,2,IF(AB1265&gt;0,2,IF(AG1265&gt;0,2,0)))</f>
        <v>2</v>
      </c>
      <c r="AL1265">
        <v>2</v>
      </c>
      <c r="AM1265" s="64">
        <f>IF(W1265&gt;0,VLOOKUP(B1265,EnrollmentEthnicityFreeMealsSch!B:E,4,FALSE),0)/3</f>
        <v>93.666666666666671</v>
      </c>
    </row>
    <row r="1266" spans="1:39" ht="15" customHeight="1">
      <c r="A1266" t="str">
        <f>VLOOKUP(B1266,'PUBLIC &amp; PRIVATE'!D:I,6,FALSE)</f>
        <v>6454</v>
      </c>
      <c r="B1266" s="33" t="s">
        <v>1226</v>
      </c>
      <c r="C1266" s="2" t="str">
        <f>VLOOKUP(B1266,'PUBLIC &amp; PRIVATE'!D:H,2,FALSE)</f>
        <v>202 Cougar Ct</v>
      </c>
      <c r="D1266" s="2" t="str">
        <f>VLOOKUP(B1266,'PUBLIC &amp; PRIVATE'!D:H,3,FALSE)</f>
        <v>Albion</v>
      </c>
      <c r="E1266" s="2" t="str">
        <f>VLOOKUP(C1266,'PUBLIC &amp; PRIVATE'!E:I,4,FALSE)</f>
        <v>46701-1399</v>
      </c>
      <c r="F1266" s="2">
        <v>37</v>
      </c>
      <c r="G1266" s="2">
        <v>51</v>
      </c>
      <c r="H1266" s="2">
        <v>40</v>
      </c>
      <c r="I1266" s="4">
        <f t="shared" si="272"/>
        <v>128</v>
      </c>
      <c r="J1266" s="13">
        <f t="shared" si="273"/>
        <v>12.8</v>
      </c>
      <c r="K1266" s="13">
        <f t="shared" si="274"/>
        <v>140.80000000000001</v>
      </c>
      <c r="L1266" s="2">
        <v>50</v>
      </c>
      <c r="M1266" s="2">
        <v>48</v>
      </c>
      <c r="N1266" s="2">
        <v>49</v>
      </c>
      <c r="O1266" s="4">
        <f t="shared" si="275"/>
        <v>147</v>
      </c>
      <c r="P1266" s="13">
        <f t="shared" si="276"/>
        <v>14.700000000000001</v>
      </c>
      <c r="Q1266" s="13">
        <f t="shared" si="277"/>
        <v>161.69999999999999</v>
      </c>
      <c r="R1266" s="2"/>
      <c r="S1266" s="2"/>
      <c r="T1266" s="2"/>
      <c r="U1266" s="4">
        <f t="shared" si="266"/>
        <v>0</v>
      </c>
      <c r="V1266" s="13">
        <f t="shared" si="267"/>
        <v>0</v>
      </c>
      <c r="W1266" s="13">
        <f t="shared" si="268"/>
        <v>0</v>
      </c>
      <c r="X1266" s="2"/>
      <c r="Y1266" s="2"/>
      <c r="Z1266" s="4">
        <f t="shared" si="269"/>
        <v>0</v>
      </c>
      <c r="AA1266" s="13">
        <f t="shared" si="270"/>
        <v>0</v>
      </c>
      <c r="AB1266" s="13">
        <f>Z1266+AA1266</f>
        <v>0</v>
      </c>
      <c r="AC1266" s="2"/>
      <c r="AD1266" s="2"/>
      <c r="AE1266" s="4">
        <f t="shared" si="271"/>
        <v>0</v>
      </c>
      <c r="AF1266" s="15">
        <f>AE1266*0.1</f>
        <v>0</v>
      </c>
      <c r="AG1266" s="22">
        <f>AE1266+AF1266</f>
        <v>0</v>
      </c>
      <c r="AH1266" s="64">
        <f t="shared" si="278"/>
        <v>0</v>
      </c>
      <c r="AJ1266">
        <f t="shared" si="279"/>
        <v>0</v>
      </c>
      <c r="AK1266">
        <f>IF(W1266&gt;0,2,IF(AB1266&gt;0,2,IF(AG1266&gt;0,2,0)))</f>
        <v>0</v>
      </c>
      <c r="AL1266">
        <v>2</v>
      </c>
      <c r="AM1266" s="64">
        <f>IF(W1266&gt;0,VLOOKUP(B1266,EnrollmentEthnicityFreeMealsSch!B:E,4,FALSE),0)/3</f>
        <v>0</v>
      </c>
    </row>
    <row r="1267" spans="1:39" ht="15" customHeight="1">
      <c r="A1267" t="str">
        <f>VLOOKUP(B1267,'PUBLIC &amp; PRIVATE'!D:I,6,FALSE)</f>
        <v>6457</v>
      </c>
      <c r="B1267" s="33" t="s">
        <v>1227</v>
      </c>
      <c r="C1267" s="2" t="str">
        <f>VLOOKUP(B1267,'PUBLIC &amp; PRIVATE'!D:H,2,FALSE)</f>
        <v>PO Box 9</v>
      </c>
      <c r="D1267" s="2" t="str">
        <f>VLOOKUP(B1267,'PUBLIC &amp; PRIVATE'!D:H,3,FALSE)</f>
        <v>Avilla</v>
      </c>
      <c r="E1267" s="2" t="str">
        <f>VLOOKUP(C1267,'PUBLIC &amp; PRIVATE'!E:I,4,FALSE)</f>
        <v>46710-0009</v>
      </c>
      <c r="F1267" s="2">
        <v>68</v>
      </c>
      <c r="G1267" s="2">
        <v>57</v>
      </c>
      <c r="H1267" s="2">
        <v>63</v>
      </c>
      <c r="I1267" s="4">
        <f t="shared" si="272"/>
        <v>188</v>
      </c>
      <c r="J1267" s="13">
        <f t="shared" si="273"/>
        <v>18.8</v>
      </c>
      <c r="K1267" s="13">
        <f t="shared" si="274"/>
        <v>206.8</v>
      </c>
      <c r="L1267" s="2">
        <v>56</v>
      </c>
      <c r="M1267" s="2">
        <v>61</v>
      </c>
      <c r="N1267" s="2">
        <v>76</v>
      </c>
      <c r="O1267" s="4">
        <f t="shared" si="275"/>
        <v>193</v>
      </c>
      <c r="P1267" s="13">
        <f t="shared" si="276"/>
        <v>19.3</v>
      </c>
      <c r="Q1267" s="13">
        <f t="shared" si="277"/>
        <v>212.3</v>
      </c>
      <c r="R1267" s="2">
        <v>56</v>
      </c>
      <c r="S1267" s="2">
        <v>5</v>
      </c>
      <c r="T1267" s="2"/>
      <c r="U1267" s="4">
        <f t="shared" si="266"/>
        <v>61</v>
      </c>
      <c r="V1267" s="13">
        <f t="shared" si="267"/>
        <v>6.1000000000000005</v>
      </c>
      <c r="W1267" s="13">
        <f t="shared" si="268"/>
        <v>67.099999999999994</v>
      </c>
      <c r="X1267" s="2"/>
      <c r="Y1267" s="2"/>
      <c r="Z1267" s="4">
        <f t="shared" si="269"/>
        <v>0</v>
      </c>
      <c r="AA1267" s="13">
        <f t="shared" si="270"/>
        <v>0</v>
      </c>
      <c r="AB1267" s="13">
        <f>Z1267+AA1267</f>
        <v>0</v>
      </c>
      <c r="AC1267" s="2"/>
      <c r="AD1267" s="2"/>
      <c r="AE1267" s="4">
        <f t="shared" si="271"/>
        <v>0</v>
      </c>
      <c r="AF1267" s="15">
        <f>AE1267*0.1</f>
        <v>0</v>
      </c>
      <c r="AG1267" s="22">
        <f>AE1267+AF1267</f>
        <v>0</v>
      </c>
      <c r="AH1267" s="64">
        <f t="shared" si="278"/>
        <v>0</v>
      </c>
      <c r="AJ1267">
        <f t="shared" si="279"/>
        <v>0</v>
      </c>
      <c r="AK1267">
        <f>IF(W1267&gt;0,2,IF(AB1267&gt;0,2,IF(AG1267&gt;0,2,0)))</f>
        <v>2</v>
      </c>
      <c r="AL1267">
        <v>2</v>
      </c>
      <c r="AM1267" s="64">
        <f>IF(W1267&gt;0,VLOOKUP(B1267,EnrollmentEthnicityFreeMealsSch!B:E,4,FALSE),0)/3</f>
        <v>53.666666666666664</v>
      </c>
    </row>
    <row r="1268" spans="1:39" ht="15" customHeight="1">
      <c r="A1268" t="str">
        <f>VLOOKUP(B1268,'PUBLIC &amp; PRIVATE'!D:I,6,FALSE)</f>
        <v>6458</v>
      </c>
      <c r="B1268" s="33" t="s">
        <v>1228</v>
      </c>
      <c r="C1268" s="2" t="str">
        <f>VLOOKUP(B1268,'PUBLIC &amp; PRIVATE'!D:H,2,FALSE)</f>
        <v>901 Garden St</v>
      </c>
      <c r="D1268" s="2" t="str">
        <f>VLOOKUP(B1268,'PUBLIC &amp; PRIVATE'!D:H,3,FALSE)</f>
        <v>Kendallville</v>
      </c>
      <c r="E1268" s="2" t="str">
        <f>VLOOKUP(C1268,'PUBLIC &amp; PRIVATE'!E:I,4,FALSE)</f>
        <v>46755-2257</v>
      </c>
      <c r="F1268" s="2"/>
      <c r="G1268" s="2"/>
      <c r="H1268" s="2"/>
      <c r="I1268" s="4">
        <f t="shared" si="272"/>
        <v>0</v>
      </c>
      <c r="J1268" s="13">
        <f t="shared" si="273"/>
        <v>0</v>
      </c>
      <c r="K1268" s="13">
        <f t="shared" si="274"/>
        <v>0</v>
      </c>
      <c r="L1268" s="2"/>
      <c r="M1268" s="2"/>
      <c r="N1268" s="2"/>
      <c r="O1268" s="4">
        <f t="shared" si="275"/>
        <v>0</v>
      </c>
      <c r="P1268" s="13">
        <f t="shared" si="276"/>
        <v>0</v>
      </c>
      <c r="Q1268" s="13">
        <f t="shared" si="277"/>
        <v>0</v>
      </c>
      <c r="R1268" s="2"/>
      <c r="S1268" s="2"/>
      <c r="T1268" s="2">
        <v>11</v>
      </c>
      <c r="U1268" s="4">
        <f t="shared" si="266"/>
        <v>11</v>
      </c>
      <c r="V1268" s="13">
        <f t="shared" si="267"/>
        <v>1.1000000000000001</v>
      </c>
      <c r="W1268" s="13">
        <f t="shared" si="268"/>
        <v>12.1</v>
      </c>
      <c r="X1268" s="2">
        <v>308</v>
      </c>
      <c r="Y1268" s="2">
        <v>294</v>
      </c>
      <c r="Z1268" s="4">
        <f t="shared" si="269"/>
        <v>602</v>
      </c>
      <c r="AA1268" s="13">
        <f t="shared" si="270"/>
        <v>60.2</v>
      </c>
      <c r="AB1268" s="13">
        <f>Z1268+AA1268</f>
        <v>662.2</v>
      </c>
      <c r="AC1268" s="2">
        <v>312</v>
      </c>
      <c r="AD1268" s="2">
        <v>289</v>
      </c>
      <c r="AE1268" s="4">
        <f t="shared" si="271"/>
        <v>601</v>
      </c>
      <c r="AF1268" s="15">
        <f>AE1268*0.1</f>
        <v>60.1</v>
      </c>
      <c r="AG1268" s="22">
        <f>AE1268+AF1268</f>
        <v>661.1</v>
      </c>
      <c r="AH1268" s="64">
        <f t="shared" si="278"/>
        <v>132.22</v>
      </c>
      <c r="AJ1268">
        <f t="shared" si="279"/>
        <v>1</v>
      </c>
      <c r="AK1268">
        <f>IF(W1268&gt;0,2,IF(AB1268&gt;0,2,IF(AG1268&gt;0,2,0)))</f>
        <v>2</v>
      </c>
      <c r="AL1268">
        <v>2</v>
      </c>
      <c r="AM1268" s="64">
        <f>IF(W1268&gt;0,VLOOKUP(B1268,EnrollmentEthnicityFreeMealsSch!B:E,4,FALSE),0)/3</f>
        <v>155</v>
      </c>
    </row>
    <row r="1269" spans="1:39" ht="15" customHeight="1">
      <c r="A1269" t="str">
        <f>VLOOKUP(B1269,'PUBLIC &amp; PRIVATE'!D:I,6,FALSE)</f>
        <v>6461</v>
      </c>
      <c r="B1269" s="33" t="s">
        <v>1229</v>
      </c>
      <c r="C1269" s="2" t="str">
        <f>VLOOKUP(B1269,'PUBLIC &amp; PRIVATE'!D:H,2,FALSE)</f>
        <v>401 E Diamond St</v>
      </c>
      <c r="D1269" s="2" t="str">
        <f>VLOOKUP(B1269,'PUBLIC &amp; PRIVATE'!D:H,3,FALSE)</f>
        <v>Kendallville</v>
      </c>
      <c r="E1269" s="2" t="str">
        <f>VLOOKUP(C1269,'PUBLIC &amp; PRIVATE'!E:I,4,FALSE)</f>
        <v>46755-1298</v>
      </c>
      <c r="F1269" s="2"/>
      <c r="G1269" s="2"/>
      <c r="H1269" s="2"/>
      <c r="I1269" s="4">
        <f t="shared" si="272"/>
        <v>0</v>
      </c>
      <c r="J1269" s="13">
        <f t="shared" si="273"/>
        <v>0</v>
      </c>
      <c r="K1269" s="13">
        <f t="shared" si="274"/>
        <v>0</v>
      </c>
      <c r="L1269" s="2"/>
      <c r="M1269" s="2"/>
      <c r="N1269" s="2"/>
      <c r="O1269" s="4">
        <f t="shared" si="275"/>
        <v>0</v>
      </c>
      <c r="P1269" s="13">
        <f t="shared" si="276"/>
        <v>0</v>
      </c>
      <c r="Q1269" s="13">
        <f t="shared" si="277"/>
        <v>0</v>
      </c>
      <c r="R1269" s="2"/>
      <c r="S1269" s="2">
        <v>252</v>
      </c>
      <c r="T1269" s="2">
        <v>275</v>
      </c>
      <c r="U1269" s="4">
        <f t="shared" si="266"/>
        <v>527</v>
      </c>
      <c r="V1269" s="13">
        <f t="shared" si="267"/>
        <v>52.7</v>
      </c>
      <c r="W1269" s="13">
        <f t="shared" si="268"/>
        <v>579.70000000000005</v>
      </c>
      <c r="X1269" s="2"/>
      <c r="Y1269" s="2"/>
      <c r="Z1269" s="4">
        <f t="shared" si="269"/>
        <v>0</v>
      </c>
      <c r="AA1269" s="13">
        <f t="shared" si="270"/>
        <v>0</v>
      </c>
      <c r="AB1269" s="13">
        <f>Z1269+AA1269</f>
        <v>0</v>
      </c>
      <c r="AC1269" s="2"/>
      <c r="AD1269" s="2"/>
      <c r="AE1269" s="4">
        <f t="shared" si="271"/>
        <v>0</v>
      </c>
      <c r="AF1269" s="15">
        <f>AE1269*0.1</f>
        <v>0</v>
      </c>
      <c r="AG1269" s="22">
        <f>AE1269+AF1269</f>
        <v>0</v>
      </c>
      <c r="AH1269" s="64">
        <f t="shared" si="278"/>
        <v>0</v>
      </c>
      <c r="AJ1269">
        <f t="shared" si="279"/>
        <v>0</v>
      </c>
      <c r="AK1269">
        <f>IF(W1269&gt;0,2,IF(AB1269&gt;0,2,IF(AG1269&gt;0,2,0)))</f>
        <v>2</v>
      </c>
      <c r="AL1269">
        <v>2</v>
      </c>
      <c r="AM1269" s="64">
        <f>IF(W1269&gt;0,VLOOKUP(B1269,EnrollmentEthnicityFreeMealsSch!B:E,4,FALSE),0)/3</f>
        <v>81.333333333333329</v>
      </c>
    </row>
    <row r="1270" spans="1:39" ht="15" customHeight="1">
      <c r="A1270" t="str">
        <f>VLOOKUP(B1270,'PUBLIC &amp; PRIVATE'!D:I,6,FALSE)</f>
        <v>6465</v>
      </c>
      <c r="B1270" s="33" t="s">
        <v>1230</v>
      </c>
      <c r="C1270" s="2" t="str">
        <f>VLOOKUP(B1270,'PUBLIC &amp; PRIVATE'!D:H,2,FALSE)</f>
        <v>PO Box 218</v>
      </c>
      <c r="D1270" s="2" t="str">
        <f>VLOOKUP(B1270,'PUBLIC &amp; PRIVATE'!D:H,3,FALSE)</f>
        <v>Rome City</v>
      </c>
      <c r="E1270" s="2" t="str">
        <f>VLOOKUP(C1270,'PUBLIC &amp; PRIVATE'!E:I,4,FALSE)</f>
        <v>46784-0218</v>
      </c>
      <c r="F1270" s="2">
        <v>45</v>
      </c>
      <c r="G1270" s="2">
        <v>39</v>
      </c>
      <c r="H1270" s="2">
        <v>48</v>
      </c>
      <c r="I1270" s="4">
        <f t="shared" si="272"/>
        <v>132</v>
      </c>
      <c r="J1270" s="13">
        <f t="shared" si="273"/>
        <v>13.200000000000001</v>
      </c>
      <c r="K1270" s="13">
        <f t="shared" si="274"/>
        <v>145.19999999999999</v>
      </c>
      <c r="L1270" s="2">
        <v>35</v>
      </c>
      <c r="M1270" s="2">
        <v>48</v>
      </c>
      <c r="N1270" s="2">
        <v>39</v>
      </c>
      <c r="O1270" s="4">
        <f t="shared" si="275"/>
        <v>122</v>
      </c>
      <c r="P1270" s="13">
        <f t="shared" si="276"/>
        <v>12.200000000000001</v>
      </c>
      <c r="Q1270" s="13">
        <f t="shared" si="277"/>
        <v>134.19999999999999</v>
      </c>
      <c r="R1270" s="2">
        <v>31</v>
      </c>
      <c r="S1270" s="2"/>
      <c r="T1270" s="2"/>
      <c r="U1270" s="4">
        <f t="shared" si="266"/>
        <v>31</v>
      </c>
      <c r="V1270" s="13">
        <f t="shared" si="267"/>
        <v>3.1</v>
      </c>
      <c r="W1270" s="13">
        <f t="shared" si="268"/>
        <v>34.1</v>
      </c>
      <c r="X1270" s="2"/>
      <c r="Y1270" s="2"/>
      <c r="Z1270" s="4">
        <f t="shared" si="269"/>
        <v>0</v>
      </c>
      <c r="AA1270" s="13">
        <f t="shared" si="270"/>
        <v>0</v>
      </c>
      <c r="AB1270" s="13">
        <f>Z1270+AA1270</f>
        <v>0</v>
      </c>
      <c r="AC1270" s="2"/>
      <c r="AD1270" s="2"/>
      <c r="AE1270" s="4">
        <f t="shared" si="271"/>
        <v>0</v>
      </c>
      <c r="AF1270" s="15">
        <f>AE1270*0.1</f>
        <v>0</v>
      </c>
      <c r="AG1270" s="22">
        <f>AE1270+AF1270</f>
        <v>0</v>
      </c>
      <c r="AH1270" s="64">
        <f t="shared" si="278"/>
        <v>0</v>
      </c>
      <c r="AJ1270">
        <f t="shared" si="279"/>
        <v>0</v>
      </c>
      <c r="AK1270">
        <f>IF(W1270&gt;0,2,IF(AB1270&gt;0,2,IF(AG1270&gt;0,2,0)))</f>
        <v>2</v>
      </c>
      <c r="AL1270">
        <v>2</v>
      </c>
      <c r="AM1270" s="64">
        <f>IF(W1270&gt;0,VLOOKUP(B1270,EnrollmentEthnicityFreeMealsSch!B:E,4,FALSE),0)/3</f>
        <v>66</v>
      </c>
    </row>
    <row r="1271" spans="1:39" ht="15" customHeight="1">
      <c r="A1271" t="str">
        <f>VLOOKUP(B1271,'PUBLIC &amp; PRIVATE'!D:I,6,FALSE)</f>
        <v>0494</v>
      </c>
      <c r="B1271" s="33" t="s">
        <v>133</v>
      </c>
      <c r="C1271" s="2" t="str">
        <f>VLOOKUP(B1271,'PUBLIC &amp; PRIVATE'!D:H,2,FALSE)</f>
        <v>400 E McDonald</v>
      </c>
      <c r="D1271" s="2" t="str">
        <f>VLOOKUP(B1271,'PUBLIC &amp; PRIVATE'!D:H,3,FALSE)</f>
        <v>Hartford City</v>
      </c>
      <c r="E1271" s="2" t="str">
        <f>VLOOKUP(C1271,'PUBLIC &amp; PRIVATE'!E:I,4,FALSE)</f>
        <v>47348-1453</v>
      </c>
      <c r="F1271" s="2">
        <v>45</v>
      </c>
      <c r="G1271" s="2">
        <v>73</v>
      </c>
      <c r="H1271" s="2">
        <v>48</v>
      </c>
      <c r="I1271" s="4">
        <f t="shared" si="272"/>
        <v>166</v>
      </c>
      <c r="J1271" s="13">
        <f t="shared" si="273"/>
        <v>16.600000000000001</v>
      </c>
      <c r="K1271" s="13">
        <f t="shared" si="274"/>
        <v>182.6</v>
      </c>
      <c r="L1271" s="2">
        <v>52</v>
      </c>
      <c r="M1271" s="2">
        <v>56</v>
      </c>
      <c r="N1271" s="2">
        <v>60</v>
      </c>
      <c r="O1271" s="4">
        <f t="shared" si="275"/>
        <v>168</v>
      </c>
      <c r="P1271" s="13">
        <f t="shared" si="276"/>
        <v>16.8</v>
      </c>
      <c r="Q1271" s="13">
        <f t="shared" si="277"/>
        <v>184.8</v>
      </c>
      <c r="R1271" s="2">
        <v>51</v>
      </c>
      <c r="S1271" s="2"/>
      <c r="T1271" s="2"/>
      <c r="U1271" s="4">
        <f t="shared" si="266"/>
        <v>51</v>
      </c>
      <c r="V1271" s="13">
        <f t="shared" si="267"/>
        <v>5.1000000000000005</v>
      </c>
      <c r="W1271" s="13">
        <f t="shared" si="268"/>
        <v>56.1</v>
      </c>
      <c r="X1271" s="2"/>
      <c r="Y1271" s="2"/>
      <c r="Z1271" s="4">
        <f t="shared" si="269"/>
        <v>0</v>
      </c>
      <c r="AA1271" s="13">
        <f t="shared" si="270"/>
        <v>0</v>
      </c>
      <c r="AB1271" s="13">
        <f>Z1271+AA1271</f>
        <v>0</v>
      </c>
      <c r="AC1271" s="2"/>
      <c r="AD1271" s="2"/>
      <c r="AE1271" s="4">
        <f t="shared" si="271"/>
        <v>0</v>
      </c>
      <c r="AF1271" s="15">
        <f>AE1271*0.1</f>
        <v>0</v>
      </c>
      <c r="AG1271" s="22">
        <f>AE1271+AF1271</f>
        <v>0</v>
      </c>
      <c r="AH1271" s="64">
        <f t="shared" si="278"/>
        <v>0</v>
      </c>
      <c r="AJ1271">
        <f t="shared" si="279"/>
        <v>0</v>
      </c>
      <c r="AK1271">
        <f>IF(W1271&gt;0,2,IF(AB1271&gt;0,2,IF(AG1271&gt;0,2,0)))</f>
        <v>2</v>
      </c>
      <c r="AL1271">
        <v>2</v>
      </c>
      <c r="AM1271" s="64">
        <f>IF(W1271&gt;0,VLOOKUP(B1271,EnrollmentEthnicityFreeMealsSch!B:E,4,FALSE),0)/3</f>
        <v>57</v>
      </c>
    </row>
    <row r="1272" spans="1:39" ht="15" customHeight="1">
      <c r="A1272" t="str">
        <f>VLOOKUP(B1272,'PUBLIC &amp; PRIVATE'!D:I,6,FALSE)</f>
        <v>6478</v>
      </c>
      <c r="B1272" s="33" t="s">
        <v>1231</v>
      </c>
      <c r="C1272" s="2" t="str">
        <f>VLOOKUP(B1272,'PUBLIC &amp; PRIVATE'!D:H,2,FALSE)</f>
        <v>1350 S Sherman St</v>
      </c>
      <c r="D1272" s="2" t="str">
        <f>VLOOKUP(B1272,'PUBLIC &amp; PRIVATE'!D:H,3,FALSE)</f>
        <v>Kendallville</v>
      </c>
      <c r="E1272" s="2" t="str">
        <f>VLOOKUP(C1272,'PUBLIC &amp; PRIVATE'!E:I,4,FALSE)</f>
        <v>46755-0000</v>
      </c>
      <c r="F1272" s="2">
        <v>49</v>
      </c>
      <c r="G1272" s="2">
        <v>57</v>
      </c>
      <c r="H1272" s="2">
        <v>63</v>
      </c>
      <c r="I1272" s="4">
        <f t="shared" si="272"/>
        <v>169</v>
      </c>
      <c r="J1272" s="13">
        <f t="shared" si="273"/>
        <v>16.900000000000002</v>
      </c>
      <c r="K1272" s="13">
        <f t="shared" si="274"/>
        <v>185.9</v>
      </c>
      <c r="L1272" s="2">
        <v>53</v>
      </c>
      <c r="M1272" s="2">
        <v>60</v>
      </c>
      <c r="N1272" s="2">
        <v>57</v>
      </c>
      <c r="O1272" s="4">
        <f t="shared" si="275"/>
        <v>170</v>
      </c>
      <c r="P1272" s="13">
        <f t="shared" si="276"/>
        <v>17</v>
      </c>
      <c r="Q1272" s="13">
        <f t="shared" si="277"/>
        <v>187</v>
      </c>
      <c r="R1272" s="2">
        <v>64</v>
      </c>
      <c r="S1272" s="2"/>
      <c r="T1272" s="2"/>
      <c r="U1272" s="4">
        <f t="shared" si="266"/>
        <v>64</v>
      </c>
      <c r="V1272" s="13">
        <f t="shared" si="267"/>
        <v>6.4</v>
      </c>
      <c r="W1272" s="13">
        <f t="shared" si="268"/>
        <v>70.400000000000006</v>
      </c>
      <c r="X1272" s="2"/>
      <c r="Y1272" s="2"/>
      <c r="Z1272" s="4">
        <f t="shared" si="269"/>
        <v>0</v>
      </c>
      <c r="AA1272" s="13">
        <f t="shared" si="270"/>
        <v>0</v>
      </c>
      <c r="AB1272" s="13">
        <f>Z1272+AA1272</f>
        <v>0</v>
      </c>
      <c r="AC1272" s="2"/>
      <c r="AD1272" s="2"/>
      <c r="AE1272" s="4">
        <f t="shared" si="271"/>
        <v>0</v>
      </c>
      <c r="AF1272" s="15">
        <f>AE1272*0.1</f>
        <v>0</v>
      </c>
      <c r="AG1272" s="22">
        <f>AE1272+AF1272</f>
        <v>0</v>
      </c>
      <c r="AH1272" s="64">
        <f t="shared" si="278"/>
        <v>0</v>
      </c>
      <c r="AJ1272">
        <f t="shared" si="279"/>
        <v>0</v>
      </c>
      <c r="AK1272">
        <f>IF(W1272&gt;0,2,IF(AB1272&gt;0,2,IF(AG1272&gt;0,2,0)))</f>
        <v>2</v>
      </c>
      <c r="AL1272">
        <v>2</v>
      </c>
      <c r="AM1272" s="64">
        <f>IF(W1272&gt;0,VLOOKUP(B1272,EnrollmentEthnicityFreeMealsSch!B:E,4,FALSE),0)/3</f>
        <v>87.666666666666671</v>
      </c>
    </row>
    <row r="1273" spans="1:39" ht="15" customHeight="1">
      <c r="A1273" t="str">
        <f>VLOOKUP(B1273,'PUBLIC &amp; PRIVATE'!D:I,6,FALSE)</f>
        <v>6485</v>
      </c>
      <c r="B1273" s="33" t="s">
        <v>1232</v>
      </c>
      <c r="C1273" s="2" t="str">
        <f>VLOOKUP(B1273,'PUBLIC &amp; PRIVATE'!D:H,2,FALSE)</f>
        <v>1231 E Appleman Rd</v>
      </c>
      <c r="D1273" s="2" t="str">
        <f>VLOOKUP(B1273,'PUBLIC &amp; PRIVATE'!D:H,3,FALSE)</f>
        <v>Kendallville</v>
      </c>
      <c r="E1273" s="2" t="str">
        <f>VLOOKUP(C1273,'PUBLIC &amp; PRIVATE'!E:I,4,FALSE)</f>
        <v>46755-9801</v>
      </c>
      <c r="F1273" s="2">
        <v>53</v>
      </c>
      <c r="G1273" s="2">
        <v>49</v>
      </c>
      <c r="H1273" s="2">
        <v>46</v>
      </c>
      <c r="I1273" s="4">
        <f t="shared" si="272"/>
        <v>148</v>
      </c>
      <c r="J1273" s="13">
        <f t="shared" si="273"/>
        <v>14.8</v>
      </c>
      <c r="K1273" s="13">
        <f t="shared" si="274"/>
        <v>162.80000000000001</v>
      </c>
      <c r="L1273" s="2">
        <v>48</v>
      </c>
      <c r="M1273" s="2">
        <v>40</v>
      </c>
      <c r="N1273" s="2">
        <v>44</v>
      </c>
      <c r="O1273" s="4">
        <f t="shared" si="275"/>
        <v>132</v>
      </c>
      <c r="P1273" s="13">
        <f t="shared" si="276"/>
        <v>13.200000000000001</v>
      </c>
      <c r="Q1273" s="13">
        <f t="shared" si="277"/>
        <v>145.19999999999999</v>
      </c>
      <c r="R1273" s="2">
        <v>53</v>
      </c>
      <c r="S1273" s="2"/>
      <c r="T1273" s="2"/>
      <c r="U1273" s="4">
        <f t="shared" si="266"/>
        <v>53</v>
      </c>
      <c r="V1273" s="13">
        <f t="shared" si="267"/>
        <v>5.3000000000000007</v>
      </c>
      <c r="W1273" s="13">
        <f t="shared" si="268"/>
        <v>58.3</v>
      </c>
      <c r="X1273" s="2"/>
      <c r="Y1273" s="2"/>
      <c r="Z1273" s="4">
        <f t="shared" si="269"/>
        <v>0</v>
      </c>
      <c r="AA1273" s="13">
        <f t="shared" si="270"/>
        <v>0</v>
      </c>
      <c r="AB1273" s="13">
        <f>Z1273+AA1273</f>
        <v>0</v>
      </c>
      <c r="AC1273" s="2"/>
      <c r="AD1273" s="2"/>
      <c r="AE1273" s="4">
        <f t="shared" si="271"/>
        <v>0</v>
      </c>
      <c r="AF1273" s="15">
        <f>AE1273*0.1</f>
        <v>0</v>
      </c>
      <c r="AG1273" s="22">
        <f>AE1273+AF1273</f>
        <v>0</v>
      </c>
      <c r="AH1273" s="64">
        <f t="shared" si="278"/>
        <v>0</v>
      </c>
      <c r="AJ1273">
        <f t="shared" si="279"/>
        <v>0</v>
      </c>
      <c r="AK1273">
        <f>IF(W1273&gt;0,2,IF(AB1273&gt;0,2,IF(AG1273&gt;0,2,0)))</f>
        <v>2</v>
      </c>
      <c r="AL1273">
        <v>2</v>
      </c>
      <c r="AM1273" s="64">
        <f>IF(W1273&gt;0,VLOOKUP(B1273,EnrollmentEthnicityFreeMealsSch!B:E,4,FALSE),0)/3</f>
        <v>44.666666666666664</v>
      </c>
    </row>
    <row r="1274" spans="1:39" ht="15" customHeight="1">
      <c r="A1274" t="str">
        <f>VLOOKUP(B1274,'PUBLIC &amp; PRIVATE'!D:I,6,FALSE)</f>
        <v>6489</v>
      </c>
      <c r="B1274" s="33" t="s">
        <v>1233</v>
      </c>
      <c r="C1274" s="2" t="str">
        <f>VLOOKUP(B1274,'PUBLIC &amp; PRIVATE'!D:H,2,FALSE)</f>
        <v>5094 N US 33</v>
      </c>
      <c r="D1274" s="2" t="str">
        <f>VLOOKUP(B1274,'PUBLIC &amp; PRIVATE'!D:H,3,FALSE)</f>
        <v>Ligonier</v>
      </c>
      <c r="E1274" s="2" t="str">
        <f>VLOOKUP(C1274,'PUBLIC &amp; PRIVATE'!E:I,4,FALSE)</f>
        <v>46767-9627</v>
      </c>
      <c r="F1274" s="2"/>
      <c r="G1274" s="2"/>
      <c r="H1274" s="2"/>
      <c r="I1274" s="4">
        <f t="shared" si="272"/>
        <v>0</v>
      </c>
      <c r="J1274" s="13">
        <f t="shared" si="273"/>
        <v>0</v>
      </c>
      <c r="K1274" s="13">
        <f t="shared" si="274"/>
        <v>0</v>
      </c>
      <c r="L1274" s="2"/>
      <c r="M1274" s="2"/>
      <c r="N1274" s="2"/>
      <c r="O1274" s="4">
        <f t="shared" si="275"/>
        <v>0</v>
      </c>
      <c r="P1274" s="13">
        <f t="shared" si="276"/>
        <v>0</v>
      </c>
      <c r="Q1274" s="13">
        <f t="shared" si="277"/>
        <v>0</v>
      </c>
      <c r="R1274" s="2"/>
      <c r="S1274" s="2"/>
      <c r="T1274" s="2"/>
      <c r="U1274" s="4">
        <f t="shared" si="266"/>
        <v>0</v>
      </c>
      <c r="V1274" s="13">
        <f t="shared" si="267"/>
        <v>0</v>
      </c>
      <c r="W1274" s="13">
        <f t="shared" si="268"/>
        <v>0</v>
      </c>
      <c r="X1274" s="2">
        <v>168</v>
      </c>
      <c r="Y1274" s="2">
        <v>176</v>
      </c>
      <c r="Z1274" s="4">
        <f t="shared" si="269"/>
        <v>344</v>
      </c>
      <c r="AA1274" s="13">
        <f t="shared" si="270"/>
        <v>34.4</v>
      </c>
      <c r="AB1274" s="13">
        <f>Z1274+AA1274</f>
        <v>378.4</v>
      </c>
      <c r="AC1274" s="2">
        <v>179</v>
      </c>
      <c r="AD1274" s="2">
        <v>170</v>
      </c>
      <c r="AE1274" s="4">
        <f t="shared" si="271"/>
        <v>349</v>
      </c>
      <c r="AF1274" s="15">
        <f>AE1274*0.1</f>
        <v>34.9</v>
      </c>
      <c r="AG1274" s="22">
        <f>AE1274+AF1274</f>
        <v>383.9</v>
      </c>
      <c r="AH1274" s="64">
        <f t="shared" si="278"/>
        <v>76.78</v>
      </c>
      <c r="AJ1274">
        <f t="shared" si="279"/>
        <v>1</v>
      </c>
      <c r="AK1274">
        <f>IF(W1274&gt;0,2,IF(AB1274&gt;0,2,IF(AG1274&gt;0,2,0)))</f>
        <v>2</v>
      </c>
      <c r="AL1274">
        <v>2</v>
      </c>
      <c r="AM1274" s="64">
        <f>IF(W1274&gt;0,VLOOKUP(B1274,EnrollmentEthnicityFreeMealsSch!B:E,4,FALSE),0)/3</f>
        <v>0</v>
      </c>
    </row>
    <row r="1275" spans="1:39" ht="15" customHeight="1">
      <c r="A1275" t="str">
        <f>VLOOKUP(B1275,'PUBLIC &amp; PRIVATE'!D:I,6,FALSE)</f>
        <v>6491</v>
      </c>
      <c r="B1275" s="33" t="s">
        <v>1234</v>
      </c>
      <c r="C1275" s="2" t="str">
        <f>VLOOKUP(B1275,'PUBLIC &amp; PRIVATE'!D:H,2,FALSE)</f>
        <v>500 W Union St</v>
      </c>
      <c r="D1275" s="2" t="str">
        <f>VLOOKUP(B1275,'PUBLIC &amp; PRIVATE'!D:H,3,FALSE)</f>
        <v>Ligonier</v>
      </c>
      <c r="E1275" s="2" t="str">
        <f>VLOOKUP(C1275,'PUBLIC &amp; PRIVATE'!E:I,4,FALSE)</f>
        <v>46767</v>
      </c>
      <c r="F1275" s="2">
        <v>187</v>
      </c>
      <c r="G1275" s="2">
        <v>175</v>
      </c>
      <c r="H1275" s="2"/>
      <c r="I1275" s="4">
        <f t="shared" si="272"/>
        <v>362</v>
      </c>
      <c r="J1275" s="13">
        <f t="shared" si="273"/>
        <v>36.200000000000003</v>
      </c>
      <c r="K1275" s="13">
        <f t="shared" si="274"/>
        <v>398.2</v>
      </c>
      <c r="L1275" s="2"/>
      <c r="M1275" s="2"/>
      <c r="N1275" s="2"/>
      <c r="O1275" s="4">
        <f t="shared" si="275"/>
        <v>0</v>
      </c>
      <c r="P1275" s="13">
        <f t="shared" si="276"/>
        <v>0</v>
      </c>
      <c r="Q1275" s="13">
        <f t="shared" si="277"/>
        <v>0</v>
      </c>
      <c r="R1275" s="2"/>
      <c r="S1275" s="2"/>
      <c r="T1275" s="2"/>
      <c r="U1275" s="4">
        <f t="shared" ref="U1275:U1338" si="280">R1275+S1275+T1275</f>
        <v>0</v>
      </c>
      <c r="V1275" s="13">
        <f t="shared" ref="V1275:V1338" si="281">U1275*0.1</f>
        <v>0</v>
      </c>
      <c r="W1275" s="13">
        <f t="shared" ref="W1275:W1338" si="282">U1275+V1275</f>
        <v>0</v>
      </c>
      <c r="X1275" s="2"/>
      <c r="Y1275" s="2"/>
      <c r="Z1275" s="4">
        <f t="shared" ref="Z1275:Z1338" si="283">X1275+Y1275</f>
        <v>0</v>
      </c>
      <c r="AA1275" s="13">
        <f t="shared" ref="AA1275:AA1338" si="284">Z1275*0.1</f>
        <v>0</v>
      </c>
      <c r="AB1275" s="13">
        <f>Z1275+AA1275</f>
        <v>0</v>
      </c>
      <c r="AC1275" s="2"/>
      <c r="AD1275" s="2"/>
      <c r="AE1275" s="4">
        <f t="shared" ref="AE1275:AE1338" si="285">AC1275+AD1275</f>
        <v>0</v>
      </c>
      <c r="AF1275" s="15">
        <f>AE1275*0.1</f>
        <v>0</v>
      </c>
      <c r="AG1275" s="22">
        <f>AE1275+AF1275</f>
        <v>0</v>
      </c>
      <c r="AH1275" s="64">
        <f t="shared" si="278"/>
        <v>0</v>
      </c>
      <c r="AJ1275">
        <f t="shared" si="279"/>
        <v>0</v>
      </c>
      <c r="AK1275">
        <f>IF(W1275&gt;0,2,IF(AB1275&gt;0,2,IF(AG1275&gt;0,2,0)))</f>
        <v>0</v>
      </c>
      <c r="AL1275">
        <v>2</v>
      </c>
      <c r="AM1275" s="64">
        <f>IF(W1275&gt;0,VLOOKUP(B1275,EnrollmentEthnicityFreeMealsSch!B:E,4,FALSE),0)/3</f>
        <v>0</v>
      </c>
    </row>
    <row r="1276" spans="1:39" ht="15" customHeight="1">
      <c r="A1276" t="str">
        <f>VLOOKUP(B1276,'PUBLIC &amp; PRIVATE'!D:I,6,FALSE)</f>
        <v>6509</v>
      </c>
      <c r="B1276" s="33" t="s">
        <v>1235</v>
      </c>
      <c r="C1276" s="2" t="str">
        <f>VLOOKUP(B1276,'PUBLIC &amp; PRIVATE'!D:H,2,FALSE)</f>
        <v>5194 N US 33</v>
      </c>
      <c r="D1276" s="2" t="str">
        <f>VLOOKUP(B1276,'PUBLIC &amp; PRIVATE'!D:H,3,FALSE)</f>
        <v>Ligonier</v>
      </c>
      <c r="E1276" s="2" t="str">
        <f>VLOOKUP(C1276,'PUBLIC &amp; PRIVATE'!E:I,4,FALSE)</f>
        <v>46767-9628</v>
      </c>
      <c r="F1276" s="2"/>
      <c r="G1276" s="2"/>
      <c r="H1276" s="2"/>
      <c r="I1276" s="4">
        <f t="shared" ref="I1276:I1339" si="286">F1276+G1276+H1276</f>
        <v>0</v>
      </c>
      <c r="J1276" s="13">
        <f t="shared" ref="J1276:J1339" si="287">I1276*0.1</f>
        <v>0</v>
      </c>
      <c r="K1276" s="13">
        <f t="shared" ref="K1276:K1339" si="288">I1276+J1276</f>
        <v>0</v>
      </c>
      <c r="L1276" s="2"/>
      <c r="M1276" s="2"/>
      <c r="N1276" s="2">
        <v>194</v>
      </c>
      <c r="O1276" s="4">
        <f t="shared" ref="O1276:O1339" si="289">L1276+M1276+N1276</f>
        <v>194</v>
      </c>
      <c r="P1276" s="13">
        <f t="shared" ref="P1276:P1339" si="290">O1276*0.1</f>
        <v>19.400000000000002</v>
      </c>
      <c r="Q1276" s="13">
        <f t="shared" ref="Q1276:Q1339" si="291">O1276+P1276</f>
        <v>213.4</v>
      </c>
      <c r="R1276" s="2">
        <v>176</v>
      </c>
      <c r="S1276" s="2">
        <v>176</v>
      </c>
      <c r="T1276" s="2">
        <v>187</v>
      </c>
      <c r="U1276" s="4">
        <f t="shared" si="280"/>
        <v>539</v>
      </c>
      <c r="V1276" s="13">
        <f t="shared" si="281"/>
        <v>53.900000000000006</v>
      </c>
      <c r="W1276" s="13">
        <f t="shared" si="282"/>
        <v>592.9</v>
      </c>
      <c r="X1276" s="2"/>
      <c r="Y1276" s="2"/>
      <c r="Z1276" s="4">
        <f t="shared" si="283"/>
        <v>0</v>
      </c>
      <c r="AA1276" s="13">
        <f t="shared" si="284"/>
        <v>0</v>
      </c>
      <c r="AB1276" s="13">
        <f>Z1276+AA1276</f>
        <v>0</v>
      </c>
      <c r="AC1276" s="2"/>
      <c r="AD1276" s="2"/>
      <c r="AE1276" s="4">
        <f t="shared" si="285"/>
        <v>0</v>
      </c>
      <c r="AF1276" s="15">
        <f>AE1276*0.1</f>
        <v>0</v>
      </c>
      <c r="AG1276" s="22">
        <f>AE1276+AF1276</f>
        <v>0</v>
      </c>
      <c r="AH1276" s="64">
        <f t="shared" si="278"/>
        <v>0</v>
      </c>
      <c r="AJ1276">
        <f t="shared" si="279"/>
        <v>0</v>
      </c>
      <c r="AK1276">
        <f>IF(W1276&gt;0,2,IF(AB1276&gt;0,2,IF(AG1276&gt;0,2,0)))</f>
        <v>2</v>
      </c>
      <c r="AL1276">
        <v>2</v>
      </c>
      <c r="AM1276" s="64">
        <f>IF(W1276&gt;0,VLOOKUP(B1276,EnrollmentEthnicityFreeMealsSch!B:E,4,FALSE),0)/3</f>
        <v>147.33333333333334</v>
      </c>
    </row>
    <row r="1277" spans="1:39" ht="15" customHeight="1">
      <c r="A1277" t="str">
        <f>VLOOKUP(B1277,'PUBLIC &amp; PRIVATE'!D:I,6,FALSE)</f>
        <v>6510</v>
      </c>
      <c r="B1277" s="33" t="s">
        <v>1236</v>
      </c>
      <c r="C1277" s="2" t="str">
        <f>VLOOKUP(B1277,'PUBLIC &amp; PRIVATE'!D:H,2,FALSE)</f>
        <v>5294 N US 33</v>
      </c>
      <c r="D1277" s="2" t="str">
        <f>VLOOKUP(B1277,'PUBLIC &amp; PRIVATE'!D:H,3,FALSE)</f>
        <v>Ligonier</v>
      </c>
      <c r="E1277" s="2" t="str">
        <f>VLOOKUP(C1277,'PUBLIC &amp; PRIVATE'!E:I,4,FALSE)</f>
        <v>46767-9629</v>
      </c>
      <c r="F1277" s="2"/>
      <c r="G1277" s="2"/>
      <c r="H1277" s="2">
        <v>192</v>
      </c>
      <c r="I1277" s="4">
        <f t="shared" si="286"/>
        <v>192</v>
      </c>
      <c r="J1277" s="13">
        <f t="shared" si="287"/>
        <v>19.200000000000003</v>
      </c>
      <c r="K1277" s="13">
        <f t="shared" si="288"/>
        <v>211.2</v>
      </c>
      <c r="L1277" s="2">
        <v>197</v>
      </c>
      <c r="M1277" s="2">
        <v>188</v>
      </c>
      <c r="N1277" s="2"/>
      <c r="O1277" s="4">
        <f t="shared" si="289"/>
        <v>385</v>
      </c>
      <c r="P1277" s="13">
        <f t="shared" si="290"/>
        <v>38.5</v>
      </c>
      <c r="Q1277" s="13">
        <f t="shared" si="291"/>
        <v>423.5</v>
      </c>
      <c r="R1277" s="2"/>
      <c r="S1277" s="2"/>
      <c r="T1277" s="2"/>
      <c r="U1277" s="4">
        <f t="shared" si="280"/>
        <v>0</v>
      </c>
      <c r="V1277" s="13">
        <f t="shared" si="281"/>
        <v>0</v>
      </c>
      <c r="W1277" s="13">
        <f t="shared" si="282"/>
        <v>0</v>
      </c>
      <c r="X1277" s="2"/>
      <c r="Y1277" s="2"/>
      <c r="Z1277" s="4">
        <f t="shared" si="283"/>
        <v>0</v>
      </c>
      <c r="AA1277" s="13">
        <f t="shared" si="284"/>
        <v>0</v>
      </c>
      <c r="AB1277" s="13">
        <f>Z1277+AA1277</f>
        <v>0</v>
      </c>
      <c r="AC1277" s="2"/>
      <c r="AD1277" s="2"/>
      <c r="AE1277" s="4">
        <f t="shared" si="285"/>
        <v>0</v>
      </c>
      <c r="AF1277" s="15">
        <f>AE1277*0.1</f>
        <v>0</v>
      </c>
      <c r="AG1277" s="22">
        <f>AE1277+AF1277</f>
        <v>0</v>
      </c>
      <c r="AH1277" s="64">
        <f t="shared" si="278"/>
        <v>0</v>
      </c>
      <c r="AJ1277">
        <f t="shared" si="279"/>
        <v>0</v>
      </c>
      <c r="AK1277">
        <f>IF(W1277&gt;0,2,IF(AB1277&gt;0,2,IF(AG1277&gt;0,2,0)))</f>
        <v>0</v>
      </c>
      <c r="AL1277">
        <v>2</v>
      </c>
      <c r="AM1277" s="64">
        <f>IF(W1277&gt;0,VLOOKUP(B1277,EnrollmentEthnicityFreeMealsSch!B:E,4,FALSE),0)/3</f>
        <v>0</v>
      </c>
    </row>
    <row r="1278" spans="1:39" ht="15" customHeight="1">
      <c r="A1278" t="str">
        <f>VLOOKUP(B1278,'PUBLIC &amp; PRIVATE'!D:I,6,FALSE)</f>
        <v>6511</v>
      </c>
      <c r="B1278" s="33" t="s">
        <v>1237</v>
      </c>
      <c r="C1278" s="2" t="str">
        <f>VLOOKUP(B1278,'PUBLIC &amp; PRIVATE'!D:H,2,FALSE)</f>
        <v>436 S Mulberry St</v>
      </c>
      <c r="D1278" s="2" t="str">
        <f>VLOOKUP(B1278,'PUBLIC &amp; PRIVATE'!D:H,3,FALSE)</f>
        <v>Rising Sun</v>
      </c>
      <c r="E1278" s="2" t="str">
        <f>VLOOKUP(C1278,'PUBLIC &amp; PRIVATE'!E:I,4,FALSE)</f>
        <v>47040-1099</v>
      </c>
      <c r="F1278" s="2">
        <v>60</v>
      </c>
      <c r="G1278" s="2">
        <v>70</v>
      </c>
      <c r="H1278" s="2">
        <v>55</v>
      </c>
      <c r="I1278" s="4">
        <f t="shared" si="286"/>
        <v>185</v>
      </c>
      <c r="J1278" s="13">
        <f t="shared" si="287"/>
        <v>18.5</v>
      </c>
      <c r="K1278" s="13">
        <f t="shared" si="288"/>
        <v>203.5</v>
      </c>
      <c r="L1278" s="2">
        <v>59</v>
      </c>
      <c r="M1278" s="2">
        <v>65</v>
      </c>
      <c r="N1278" s="2">
        <v>55</v>
      </c>
      <c r="O1278" s="4">
        <f t="shared" si="289"/>
        <v>179</v>
      </c>
      <c r="P1278" s="13">
        <f t="shared" si="290"/>
        <v>17.900000000000002</v>
      </c>
      <c r="Q1278" s="13">
        <f t="shared" si="291"/>
        <v>196.9</v>
      </c>
      <c r="R1278" s="2"/>
      <c r="S1278" s="2"/>
      <c r="T1278" s="2"/>
      <c r="U1278" s="4">
        <f t="shared" si="280"/>
        <v>0</v>
      </c>
      <c r="V1278" s="13">
        <f t="shared" si="281"/>
        <v>0</v>
      </c>
      <c r="W1278" s="13">
        <f t="shared" si="282"/>
        <v>0</v>
      </c>
      <c r="X1278" s="2"/>
      <c r="Y1278" s="2"/>
      <c r="Z1278" s="4">
        <f t="shared" si="283"/>
        <v>0</v>
      </c>
      <c r="AA1278" s="13">
        <f t="shared" si="284"/>
        <v>0</v>
      </c>
      <c r="AB1278" s="13">
        <f>Z1278+AA1278</f>
        <v>0</v>
      </c>
      <c r="AC1278" s="2"/>
      <c r="AD1278" s="2"/>
      <c r="AE1278" s="4">
        <f t="shared" si="285"/>
        <v>0</v>
      </c>
      <c r="AF1278" s="15">
        <f>AE1278*0.1</f>
        <v>0</v>
      </c>
      <c r="AG1278" s="22">
        <f>AE1278+AF1278</f>
        <v>0</v>
      </c>
      <c r="AH1278" s="64">
        <f t="shared" si="278"/>
        <v>0</v>
      </c>
      <c r="AJ1278">
        <f t="shared" si="279"/>
        <v>0</v>
      </c>
      <c r="AK1278">
        <f>IF(W1278&gt;0,2,IF(AB1278&gt;0,2,IF(AG1278&gt;0,2,0)))</f>
        <v>0</v>
      </c>
      <c r="AL1278">
        <v>2</v>
      </c>
      <c r="AM1278" s="64">
        <f>IF(W1278&gt;0,VLOOKUP(B1278,EnrollmentEthnicityFreeMealsSch!B:E,4,FALSE),0)/3</f>
        <v>0</v>
      </c>
    </row>
    <row r="1279" spans="1:39" ht="15" customHeight="1">
      <c r="A1279" t="str">
        <f>VLOOKUP(B1279,'PUBLIC &amp; PRIVATE'!D:I,6,FALSE)</f>
        <v>6512</v>
      </c>
      <c r="B1279" s="33" t="s">
        <v>1238</v>
      </c>
      <c r="C1279" s="2" t="str">
        <f>VLOOKUP(B1279,'PUBLIC &amp; PRIVATE'!D:H,2,FALSE)</f>
        <v>436 S Mulberry St</v>
      </c>
      <c r="D1279" s="2" t="str">
        <f>VLOOKUP(B1279,'PUBLIC &amp; PRIVATE'!D:H,3,FALSE)</f>
        <v>Rising Sun</v>
      </c>
      <c r="E1279" s="2" t="str">
        <f>VLOOKUP(C1279,'PUBLIC &amp; PRIVATE'!E:I,4,FALSE)</f>
        <v>47040-1099</v>
      </c>
      <c r="F1279" s="2"/>
      <c r="G1279" s="2"/>
      <c r="H1279" s="2"/>
      <c r="I1279" s="4">
        <f t="shared" si="286"/>
        <v>0</v>
      </c>
      <c r="J1279" s="13">
        <f t="shared" si="287"/>
        <v>0</v>
      </c>
      <c r="K1279" s="13">
        <f t="shared" si="288"/>
        <v>0</v>
      </c>
      <c r="L1279" s="2"/>
      <c r="M1279" s="2"/>
      <c r="N1279" s="2"/>
      <c r="O1279" s="4">
        <f t="shared" si="289"/>
        <v>0</v>
      </c>
      <c r="P1279" s="13">
        <f t="shared" si="290"/>
        <v>0</v>
      </c>
      <c r="Q1279" s="13">
        <f t="shared" si="291"/>
        <v>0</v>
      </c>
      <c r="R1279" s="2">
        <v>65</v>
      </c>
      <c r="S1279" s="2">
        <v>60</v>
      </c>
      <c r="T1279" s="2">
        <v>62</v>
      </c>
      <c r="U1279" s="4">
        <f t="shared" si="280"/>
        <v>187</v>
      </c>
      <c r="V1279" s="13">
        <f t="shared" si="281"/>
        <v>18.7</v>
      </c>
      <c r="W1279" s="13">
        <f t="shared" si="282"/>
        <v>205.7</v>
      </c>
      <c r="X1279" s="2"/>
      <c r="Y1279" s="2"/>
      <c r="Z1279" s="4">
        <f t="shared" si="283"/>
        <v>0</v>
      </c>
      <c r="AA1279" s="13">
        <f t="shared" si="284"/>
        <v>0</v>
      </c>
      <c r="AB1279" s="13">
        <f>Z1279+AA1279</f>
        <v>0</v>
      </c>
      <c r="AC1279" s="2"/>
      <c r="AD1279" s="2"/>
      <c r="AE1279" s="4">
        <f t="shared" si="285"/>
        <v>0</v>
      </c>
      <c r="AF1279" s="15">
        <f>AE1279*0.1</f>
        <v>0</v>
      </c>
      <c r="AG1279" s="22">
        <f>AE1279+AF1279</f>
        <v>0</v>
      </c>
      <c r="AH1279" s="64">
        <f t="shared" si="278"/>
        <v>0</v>
      </c>
      <c r="AJ1279">
        <f t="shared" si="279"/>
        <v>0</v>
      </c>
      <c r="AK1279">
        <f>IF(W1279&gt;0,2,IF(AB1279&gt;0,2,IF(AG1279&gt;0,2,0)))</f>
        <v>2</v>
      </c>
      <c r="AL1279">
        <v>2</v>
      </c>
      <c r="AM1279" s="64">
        <f>IF(W1279&gt;0,VLOOKUP(B1279,EnrollmentEthnicityFreeMealsSch!B:E,4,FALSE),0)/3</f>
        <v>23.333333333333332</v>
      </c>
    </row>
    <row r="1280" spans="1:39" ht="15" customHeight="1">
      <c r="A1280" t="str">
        <f>VLOOKUP(B1280,'PUBLIC &amp; PRIVATE'!D:I,6,FALSE)</f>
        <v>6513</v>
      </c>
      <c r="B1280" s="33" t="s">
        <v>1239</v>
      </c>
      <c r="C1280" s="2" t="str">
        <f>VLOOKUP(B1280,'PUBLIC &amp; PRIVATE'!D:H,2,FALSE)</f>
        <v>120 S Henrietta St</v>
      </c>
      <c r="D1280" s="2" t="str">
        <f>VLOOKUP(B1280,'PUBLIC &amp; PRIVATE'!D:H,3,FALSE)</f>
        <v>Rising Sun</v>
      </c>
      <c r="E1280" s="2" t="str">
        <f>VLOOKUP(C1280,'PUBLIC &amp; PRIVATE'!E:I,4,FALSE)</f>
        <v>47040-1097</v>
      </c>
      <c r="F1280" s="2"/>
      <c r="G1280" s="2"/>
      <c r="H1280" s="2"/>
      <c r="I1280" s="4">
        <f t="shared" si="286"/>
        <v>0</v>
      </c>
      <c r="J1280" s="13">
        <f t="shared" si="287"/>
        <v>0</v>
      </c>
      <c r="K1280" s="13">
        <f t="shared" si="288"/>
        <v>0</v>
      </c>
      <c r="L1280" s="2"/>
      <c r="M1280" s="2"/>
      <c r="N1280" s="2"/>
      <c r="O1280" s="4">
        <f t="shared" si="289"/>
        <v>0</v>
      </c>
      <c r="P1280" s="13">
        <f t="shared" si="290"/>
        <v>0</v>
      </c>
      <c r="Q1280" s="13">
        <f t="shared" si="291"/>
        <v>0</v>
      </c>
      <c r="R1280" s="2"/>
      <c r="S1280" s="2"/>
      <c r="T1280" s="2"/>
      <c r="U1280" s="4">
        <f t="shared" si="280"/>
        <v>0</v>
      </c>
      <c r="V1280" s="13">
        <f t="shared" si="281"/>
        <v>0</v>
      </c>
      <c r="W1280" s="13">
        <f t="shared" si="282"/>
        <v>0</v>
      </c>
      <c r="X1280" s="2">
        <v>80</v>
      </c>
      <c r="Y1280" s="2">
        <v>60</v>
      </c>
      <c r="Z1280" s="4">
        <f t="shared" si="283"/>
        <v>140</v>
      </c>
      <c r="AA1280" s="13">
        <f t="shared" si="284"/>
        <v>14</v>
      </c>
      <c r="AB1280" s="13">
        <f>Z1280+AA1280</f>
        <v>154</v>
      </c>
      <c r="AC1280" s="2">
        <v>60</v>
      </c>
      <c r="AD1280" s="2">
        <v>51</v>
      </c>
      <c r="AE1280" s="4">
        <f t="shared" si="285"/>
        <v>111</v>
      </c>
      <c r="AF1280" s="15">
        <f>AE1280*0.1</f>
        <v>11.100000000000001</v>
      </c>
      <c r="AG1280" s="22">
        <f>AE1280+AF1280</f>
        <v>122.1</v>
      </c>
      <c r="AH1280" s="64">
        <f t="shared" si="278"/>
        <v>24.42</v>
      </c>
      <c r="AJ1280">
        <f t="shared" si="279"/>
        <v>1</v>
      </c>
      <c r="AK1280">
        <f>IF(W1280&gt;0,2,IF(AB1280&gt;0,2,IF(AG1280&gt;0,2,0)))</f>
        <v>2</v>
      </c>
      <c r="AL1280">
        <v>2</v>
      </c>
      <c r="AM1280" s="64">
        <f>IF(W1280&gt;0,VLOOKUP(B1280,EnrollmentEthnicityFreeMealsSch!B:E,4,FALSE),0)/3</f>
        <v>0</v>
      </c>
    </row>
    <row r="1281" spans="1:39" ht="15" customHeight="1">
      <c r="A1281" t="str">
        <f>VLOOKUP(B1281,'PUBLIC &amp; PRIVATE'!D:I,6,FALSE)</f>
        <v>6573</v>
      </c>
      <c r="B1281" s="33" t="s">
        <v>1240</v>
      </c>
      <c r="C1281" s="2" t="str">
        <f>VLOOKUP(B1281,'PUBLIC &amp; PRIVATE'!D:H,2,FALSE)</f>
        <v>200 W Wilson</v>
      </c>
      <c r="D1281" s="2" t="str">
        <f>VLOOKUP(B1281,'PUBLIC &amp; PRIVATE'!D:H,3,FALSE)</f>
        <v>Orleans</v>
      </c>
      <c r="E1281" s="2" t="str">
        <f>VLOOKUP(C1281,'PUBLIC &amp; PRIVATE'!E:I,4,FALSE)</f>
        <v>47452-9705</v>
      </c>
      <c r="F1281" s="2"/>
      <c r="G1281" s="2"/>
      <c r="H1281" s="2"/>
      <c r="I1281" s="4">
        <f t="shared" si="286"/>
        <v>0</v>
      </c>
      <c r="J1281" s="13">
        <f t="shared" si="287"/>
        <v>0</v>
      </c>
      <c r="K1281" s="13">
        <f t="shared" si="288"/>
        <v>0</v>
      </c>
      <c r="L1281" s="2"/>
      <c r="M1281" s="2"/>
      <c r="N1281" s="2"/>
      <c r="O1281" s="4">
        <f t="shared" si="289"/>
        <v>0</v>
      </c>
      <c r="P1281" s="13">
        <f t="shared" si="290"/>
        <v>0</v>
      </c>
      <c r="Q1281" s="13">
        <f t="shared" si="291"/>
        <v>0</v>
      </c>
      <c r="R1281" s="2"/>
      <c r="S1281" s="2">
        <v>72</v>
      </c>
      <c r="T1281" s="2">
        <v>57</v>
      </c>
      <c r="U1281" s="4">
        <f t="shared" si="280"/>
        <v>129</v>
      </c>
      <c r="V1281" s="13">
        <f t="shared" si="281"/>
        <v>12.9</v>
      </c>
      <c r="W1281" s="13">
        <f t="shared" si="282"/>
        <v>141.9</v>
      </c>
      <c r="X1281" s="2">
        <v>60</v>
      </c>
      <c r="Y1281" s="2">
        <v>53</v>
      </c>
      <c r="Z1281" s="4">
        <f t="shared" si="283"/>
        <v>113</v>
      </c>
      <c r="AA1281" s="13">
        <f t="shared" si="284"/>
        <v>11.3</v>
      </c>
      <c r="AB1281" s="13">
        <f>Z1281+AA1281</f>
        <v>124.3</v>
      </c>
      <c r="AC1281" s="2">
        <v>65</v>
      </c>
      <c r="AD1281" s="2">
        <v>52</v>
      </c>
      <c r="AE1281" s="4">
        <f t="shared" si="285"/>
        <v>117</v>
      </c>
      <c r="AF1281" s="15">
        <f>AE1281*0.1</f>
        <v>11.700000000000001</v>
      </c>
      <c r="AG1281" s="22">
        <f>AE1281+AF1281</f>
        <v>128.69999999999999</v>
      </c>
      <c r="AH1281" s="64">
        <f t="shared" si="278"/>
        <v>25.74</v>
      </c>
      <c r="AJ1281">
        <f t="shared" si="279"/>
        <v>1</v>
      </c>
      <c r="AK1281">
        <f>IF(W1281&gt;0,2,IF(AB1281&gt;0,2,IF(AG1281&gt;0,2,0)))</f>
        <v>2</v>
      </c>
      <c r="AL1281">
        <v>2</v>
      </c>
      <c r="AM1281" s="64">
        <f>IF(W1281&gt;0,VLOOKUP(B1281,EnrollmentEthnicityFreeMealsSch!B:E,4,FALSE),0)/3</f>
        <v>57.333333333333336</v>
      </c>
    </row>
    <row r="1282" spans="1:39" ht="15" customHeight="1">
      <c r="A1282" t="str">
        <f>VLOOKUP(B1282,'PUBLIC &amp; PRIVATE'!D:I,6,FALSE)</f>
        <v>6577</v>
      </c>
      <c r="B1282" s="33" t="s">
        <v>1241</v>
      </c>
      <c r="C1282" s="2" t="str">
        <f>VLOOKUP(B1282,'PUBLIC &amp; PRIVATE'!D:H,2,FALSE)</f>
        <v>637 E Washington St</v>
      </c>
      <c r="D1282" s="2" t="str">
        <f>VLOOKUP(B1282,'PUBLIC &amp; PRIVATE'!D:H,3,FALSE)</f>
        <v>Orleans</v>
      </c>
      <c r="E1282" s="2" t="str">
        <f>VLOOKUP(C1282,'PUBLIC &amp; PRIVATE'!E:I,4,FALSE)</f>
        <v>47452-9147</v>
      </c>
      <c r="F1282" s="2">
        <v>72</v>
      </c>
      <c r="G1282" s="2">
        <v>71</v>
      </c>
      <c r="H1282" s="2">
        <v>53</v>
      </c>
      <c r="I1282" s="4">
        <f t="shared" si="286"/>
        <v>196</v>
      </c>
      <c r="J1282" s="13">
        <f t="shared" si="287"/>
        <v>19.600000000000001</v>
      </c>
      <c r="K1282" s="13">
        <f t="shared" si="288"/>
        <v>215.6</v>
      </c>
      <c r="L1282" s="2">
        <v>59</v>
      </c>
      <c r="M1282" s="2">
        <v>69</v>
      </c>
      <c r="N1282" s="2">
        <v>71</v>
      </c>
      <c r="O1282" s="4">
        <f t="shared" si="289"/>
        <v>199</v>
      </c>
      <c r="P1282" s="13">
        <f t="shared" si="290"/>
        <v>19.900000000000002</v>
      </c>
      <c r="Q1282" s="13">
        <f t="shared" si="291"/>
        <v>218.9</v>
      </c>
      <c r="R1282" s="2">
        <v>66</v>
      </c>
      <c r="S1282" s="2"/>
      <c r="T1282" s="2"/>
      <c r="U1282" s="4">
        <f t="shared" si="280"/>
        <v>66</v>
      </c>
      <c r="V1282" s="13">
        <f t="shared" si="281"/>
        <v>6.6000000000000005</v>
      </c>
      <c r="W1282" s="13">
        <f t="shared" si="282"/>
        <v>72.599999999999994</v>
      </c>
      <c r="X1282" s="2"/>
      <c r="Y1282" s="2"/>
      <c r="Z1282" s="4">
        <f t="shared" si="283"/>
        <v>0</v>
      </c>
      <c r="AA1282" s="13">
        <f t="shared" si="284"/>
        <v>0</v>
      </c>
      <c r="AB1282" s="13">
        <f>Z1282+AA1282</f>
        <v>0</v>
      </c>
      <c r="AC1282" s="2"/>
      <c r="AD1282" s="2"/>
      <c r="AE1282" s="4">
        <f t="shared" si="285"/>
        <v>0</v>
      </c>
      <c r="AF1282" s="15">
        <f>AE1282*0.1</f>
        <v>0</v>
      </c>
      <c r="AG1282" s="22">
        <f>AE1282+AF1282</f>
        <v>0</v>
      </c>
      <c r="AH1282" s="64">
        <f t="shared" si="278"/>
        <v>0</v>
      </c>
      <c r="AJ1282">
        <f t="shared" si="279"/>
        <v>0</v>
      </c>
      <c r="AK1282">
        <f>IF(W1282&gt;0,2,IF(AB1282&gt;0,2,IF(AG1282&gt;0,2,0)))</f>
        <v>2</v>
      </c>
      <c r="AL1282">
        <v>2</v>
      </c>
      <c r="AM1282" s="64">
        <f>IF(W1282&gt;0,VLOOKUP(B1282,EnrollmentEthnicityFreeMealsSch!B:E,4,FALSE),0)/3</f>
        <v>84.666666666666671</v>
      </c>
    </row>
    <row r="1283" spans="1:39" ht="15" customHeight="1">
      <c r="A1283" t="str">
        <f>VLOOKUP(B1283,'PUBLIC &amp; PRIVATE'!D:I,6,FALSE)</f>
        <v>6581</v>
      </c>
      <c r="B1283" s="33" t="s">
        <v>1242</v>
      </c>
      <c r="C1283" s="2" t="str">
        <f>VLOOKUP(B1283,'PUBLIC &amp; PRIVATE'!D:H,2,FALSE)</f>
        <v>501 Elm St</v>
      </c>
      <c r="D1283" s="2" t="str">
        <f>VLOOKUP(B1283,'PUBLIC &amp; PRIVATE'!D:H,3,FALSE)</f>
        <v>Paoli</v>
      </c>
      <c r="E1283" s="2" t="str">
        <f>VLOOKUP(C1283,'PUBLIC &amp; PRIVATE'!E:I,4,FALSE)</f>
        <v>47454-1198</v>
      </c>
      <c r="F1283" s="2"/>
      <c r="G1283" s="2"/>
      <c r="H1283" s="2"/>
      <c r="I1283" s="4">
        <f t="shared" si="286"/>
        <v>0</v>
      </c>
      <c r="J1283" s="13">
        <f t="shared" si="287"/>
        <v>0</v>
      </c>
      <c r="K1283" s="13">
        <f t="shared" si="288"/>
        <v>0</v>
      </c>
      <c r="L1283" s="2"/>
      <c r="M1283" s="2"/>
      <c r="N1283" s="2"/>
      <c r="O1283" s="4">
        <f t="shared" si="289"/>
        <v>0</v>
      </c>
      <c r="P1283" s="13">
        <f t="shared" si="290"/>
        <v>0</v>
      </c>
      <c r="Q1283" s="13">
        <f t="shared" si="291"/>
        <v>0</v>
      </c>
      <c r="R1283" s="2"/>
      <c r="S1283" s="2">
        <v>109</v>
      </c>
      <c r="T1283" s="2">
        <v>125</v>
      </c>
      <c r="U1283" s="4">
        <f t="shared" si="280"/>
        <v>234</v>
      </c>
      <c r="V1283" s="13">
        <f t="shared" si="281"/>
        <v>23.400000000000002</v>
      </c>
      <c r="W1283" s="13">
        <f t="shared" si="282"/>
        <v>257.39999999999998</v>
      </c>
      <c r="X1283" s="2">
        <v>98</v>
      </c>
      <c r="Y1283" s="2">
        <v>138</v>
      </c>
      <c r="Z1283" s="4">
        <f t="shared" si="283"/>
        <v>236</v>
      </c>
      <c r="AA1283" s="13">
        <f t="shared" si="284"/>
        <v>23.6</v>
      </c>
      <c r="AB1283" s="13">
        <f>Z1283+AA1283</f>
        <v>259.60000000000002</v>
      </c>
      <c r="AC1283" s="2">
        <v>127</v>
      </c>
      <c r="AD1283" s="2">
        <v>95</v>
      </c>
      <c r="AE1283" s="4">
        <f t="shared" si="285"/>
        <v>222</v>
      </c>
      <c r="AF1283" s="15">
        <f>AE1283*0.1</f>
        <v>22.200000000000003</v>
      </c>
      <c r="AG1283" s="22">
        <f>AE1283+AF1283</f>
        <v>244.2</v>
      </c>
      <c r="AH1283" s="64">
        <f t="shared" ref="AH1283:AH1346" si="292">AG1283*0.2</f>
        <v>48.84</v>
      </c>
      <c r="AJ1283">
        <f t="shared" ref="AJ1283:AJ1346" si="293">IF(AG1283&gt;0,1,0)</f>
        <v>1</v>
      </c>
      <c r="AK1283">
        <f>IF(W1283&gt;0,2,IF(AB1283&gt;0,2,IF(AG1283&gt;0,2,0)))</f>
        <v>2</v>
      </c>
      <c r="AL1283">
        <v>2</v>
      </c>
      <c r="AM1283" s="64">
        <f>IF(W1283&gt;0,VLOOKUP(B1283,EnrollmentEthnicityFreeMealsSch!B:E,4,FALSE),0)/3</f>
        <v>119.33333333333333</v>
      </c>
    </row>
    <row r="1284" spans="1:39" ht="15" customHeight="1">
      <c r="A1284" t="str">
        <f>VLOOKUP(B1284,'PUBLIC &amp; PRIVATE'!D:I,6,FALSE)</f>
        <v>6587</v>
      </c>
      <c r="B1284" s="33" t="s">
        <v>1243</v>
      </c>
      <c r="C1284" s="2" t="str">
        <f>VLOOKUP(B1284,'PUBLIC &amp; PRIVATE'!D:H,2,FALSE)</f>
        <v>301 Elm St</v>
      </c>
      <c r="D1284" s="2" t="str">
        <f>VLOOKUP(B1284,'PUBLIC &amp; PRIVATE'!D:H,3,FALSE)</f>
        <v>Paoli</v>
      </c>
      <c r="E1284" s="2" t="str">
        <f>VLOOKUP(C1284,'PUBLIC &amp; PRIVATE'!E:I,4,FALSE)</f>
        <v>47454-1113</v>
      </c>
      <c r="F1284" s="2">
        <v>85</v>
      </c>
      <c r="G1284" s="2">
        <v>105</v>
      </c>
      <c r="H1284" s="2">
        <v>100</v>
      </c>
      <c r="I1284" s="4">
        <f t="shared" si="286"/>
        <v>290</v>
      </c>
      <c r="J1284" s="13">
        <f t="shared" si="287"/>
        <v>29</v>
      </c>
      <c r="K1284" s="13">
        <f t="shared" si="288"/>
        <v>319</v>
      </c>
      <c r="L1284" s="2">
        <v>113</v>
      </c>
      <c r="M1284" s="2">
        <v>104</v>
      </c>
      <c r="N1284" s="2">
        <v>113</v>
      </c>
      <c r="O1284" s="4">
        <f t="shared" si="289"/>
        <v>330</v>
      </c>
      <c r="P1284" s="13">
        <f t="shared" si="290"/>
        <v>33</v>
      </c>
      <c r="Q1284" s="13">
        <f t="shared" si="291"/>
        <v>363</v>
      </c>
      <c r="R1284" s="2">
        <v>103</v>
      </c>
      <c r="S1284" s="2"/>
      <c r="T1284" s="2"/>
      <c r="U1284" s="4">
        <f t="shared" si="280"/>
        <v>103</v>
      </c>
      <c r="V1284" s="13">
        <f t="shared" si="281"/>
        <v>10.3</v>
      </c>
      <c r="W1284" s="13">
        <f t="shared" si="282"/>
        <v>113.3</v>
      </c>
      <c r="X1284" s="2"/>
      <c r="Y1284" s="2"/>
      <c r="Z1284" s="4">
        <f t="shared" si="283"/>
        <v>0</v>
      </c>
      <c r="AA1284" s="13">
        <f t="shared" si="284"/>
        <v>0</v>
      </c>
      <c r="AB1284" s="13">
        <f>Z1284+AA1284</f>
        <v>0</v>
      </c>
      <c r="AC1284" s="2"/>
      <c r="AD1284" s="2"/>
      <c r="AE1284" s="4">
        <f t="shared" si="285"/>
        <v>0</v>
      </c>
      <c r="AF1284" s="15">
        <f>AE1284*0.1</f>
        <v>0</v>
      </c>
      <c r="AG1284" s="22">
        <f>AE1284+AF1284</f>
        <v>0</v>
      </c>
      <c r="AH1284" s="64">
        <f t="shared" si="292"/>
        <v>0</v>
      </c>
      <c r="AJ1284">
        <f t="shared" si="293"/>
        <v>0</v>
      </c>
      <c r="AK1284">
        <f>IF(W1284&gt;0,2,IF(AB1284&gt;0,2,IF(AG1284&gt;0,2,0)))</f>
        <v>2</v>
      </c>
      <c r="AL1284">
        <v>2</v>
      </c>
      <c r="AM1284" s="64">
        <f>IF(W1284&gt;0,VLOOKUP(B1284,EnrollmentEthnicityFreeMealsSch!B:E,4,FALSE),0)/3</f>
        <v>142</v>
      </c>
    </row>
    <row r="1285" spans="1:39" ht="15" customHeight="1">
      <c r="A1285" t="str">
        <f>VLOOKUP(B1285,'PUBLIC &amp; PRIVATE'!D:I,6,FALSE)</f>
        <v>6589</v>
      </c>
      <c r="B1285" s="33" t="s">
        <v>1244</v>
      </c>
      <c r="C1285" s="2" t="str">
        <f>VLOOKUP(B1285,'PUBLIC &amp; PRIVATE'!D:H,2,FALSE)</f>
        <v>326 S Larry Bird Blvd</v>
      </c>
      <c r="D1285" s="2" t="str">
        <f>VLOOKUP(B1285,'PUBLIC &amp; PRIVATE'!D:H,3,FALSE)</f>
        <v>French Lick</v>
      </c>
      <c r="E1285" s="2" t="str">
        <f>VLOOKUP(C1285,'PUBLIC &amp; PRIVATE'!E:I,4,FALSE)</f>
        <v>47432-1096</v>
      </c>
      <c r="F1285" s="2"/>
      <c r="G1285" s="2"/>
      <c r="H1285" s="2"/>
      <c r="I1285" s="4">
        <f t="shared" si="286"/>
        <v>0</v>
      </c>
      <c r="J1285" s="13">
        <f t="shared" si="287"/>
        <v>0</v>
      </c>
      <c r="K1285" s="13">
        <f t="shared" si="288"/>
        <v>0</v>
      </c>
      <c r="L1285" s="2"/>
      <c r="M1285" s="2"/>
      <c r="N1285" s="2"/>
      <c r="O1285" s="4">
        <f t="shared" si="289"/>
        <v>0</v>
      </c>
      <c r="P1285" s="13">
        <f t="shared" si="290"/>
        <v>0</v>
      </c>
      <c r="Q1285" s="13">
        <f t="shared" si="291"/>
        <v>0</v>
      </c>
      <c r="R1285" s="2">
        <v>60</v>
      </c>
      <c r="S1285" s="2">
        <v>78</v>
      </c>
      <c r="T1285" s="2">
        <v>63</v>
      </c>
      <c r="U1285" s="4">
        <f t="shared" si="280"/>
        <v>201</v>
      </c>
      <c r="V1285" s="13">
        <f t="shared" si="281"/>
        <v>20.100000000000001</v>
      </c>
      <c r="W1285" s="13">
        <f t="shared" si="282"/>
        <v>221.1</v>
      </c>
      <c r="X1285" s="2">
        <v>63</v>
      </c>
      <c r="Y1285" s="2">
        <v>68</v>
      </c>
      <c r="Z1285" s="4">
        <f t="shared" si="283"/>
        <v>131</v>
      </c>
      <c r="AA1285" s="13">
        <f t="shared" si="284"/>
        <v>13.100000000000001</v>
      </c>
      <c r="AB1285" s="13">
        <f>Z1285+AA1285</f>
        <v>144.1</v>
      </c>
      <c r="AC1285" s="2">
        <v>72</v>
      </c>
      <c r="AD1285" s="2">
        <v>64</v>
      </c>
      <c r="AE1285" s="4">
        <f t="shared" si="285"/>
        <v>136</v>
      </c>
      <c r="AF1285" s="15">
        <f>AE1285*0.1</f>
        <v>13.600000000000001</v>
      </c>
      <c r="AG1285" s="22">
        <f>AE1285+AF1285</f>
        <v>149.6</v>
      </c>
      <c r="AH1285" s="64">
        <f t="shared" si="292"/>
        <v>29.92</v>
      </c>
      <c r="AJ1285">
        <f t="shared" si="293"/>
        <v>1</v>
      </c>
      <c r="AK1285">
        <f>IF(W1285&gt;0,2,IF(AB1285&gt;0,2,IF(AG1285&gt;0,2,0)))</f>
        <v>2</v>
      </c>
      <c r="AL1285">
        <v>2</v>
      </c>
      <c r="AM1285" s="64">
        <f>IF(W1285&gt;0,VLOOKUP(B1285,EnrollmentEthnicityFreeMealsSch!B:E,4,FALSE),0)/3</f>
        <v>76</v>
      </c>
    </row>
    <row r="1286" spans="1:39" ht="15" customHeight="1">
      <c r="A1286" t="str">
        <f>VLOOKUP(B1286,'PUBLIC &amp; PRIVATE'!D:I,6,FALSE)</f>
        <v>6591</v>
      </c>
      <c r="B1286" s="33" t="s">
        <v>1245</v>
      </c>
      <c r="C1286" s="2" t="str">
        <f>VLOOKUP(B1286,'PUBLIC &amp; PRIVATE'!D:H,2,FALSE)</f>
        <v>356 S Larry Bird Blvd</v>
      </c>
      <c r="D1286" s="2" t="str">
        <f>VLOOKUP(B1286,'PUBLIC &amp; PRIVATE'!D:H,3,FALSE)</f>
        <v>French Lick</v>
      </c>
      <c r="E1286" s="2" t="str">
        <f>VLOOKUP(C1286,'PUBLIC &amp; PRIVATE'!E:I,4,FALSE)</f>
        <v>47432-1096</v>
      </c>
      <c r="F1286" s="2">
        <v>68</v>
      </c>
      <c r="G1286" s="2">
        <v>51</v>
      </c>
      <c r="H1286" s="2">
        <v>77</v>
      </c>
      <c r="I1286" s="4">
        <f t="shared" si="286"/>
        <v>196</v>
      </c>
      <c r="J1286" s="13">
        <f t="shared" si="287"/>
        <v>19.600000000000001</v>
      </c>
      <c r="K1286" s="13">
        <f t="shared" si="288"/>
        <v>215.6</v>
      </c>
      <c r="L1286" s="2">
        <v>63</v>
      </c>
      <c r="M1286" s="2">
        <v>55</v>
      </c>
      <c r="N1286" s="2">
        <v>76</v>
      </c>
      <c r="O1286" s="4">
        <f t="shared" si="289"/>
        <v>194</v>
      </c>
      <c r="P1286" s="13">
        <f t="shared" si="290"/>
        <v>19.400000000000002</v>
      </c>
      <c r="Q1286" s="13">
        <f t="shared" si="291"/>
        <v>213.4</v>
      </c>
      <c r="R1286" s="2"/>
      <c r="S1286" s="2"/>
      <c r="T1286" s="2"/>
      <c r="U1286" s="4">
        <f t="shared" si="280"/>
        <v>0</v>
      </c>
      <c r="V1286" s="13">
        <f t="shared" si="281"/>
        <v>0</v>
      </c>
      <c r="W1286" s="13">
        <f t="shared" si="282"/>
        <v>0</v>
      </c>
      <c r="X1286" s="2"/>
      <c r="Y1286" s="2"/>
      <c r="Z1286" s="4">
        <f t="shared" si="283"/>
        <v>0</v>
      </c>
      <c r="AA1286" s="13">
        <f t="shared" si="284"/>
        <v>0</v>
      </c>
      <c r="AB1286" s="13">
        <f>Z1286+AA1286</f>
        <v>0</v>
      </c>
      <c r="AC1286" s="2"/>
      <c r="AD1286" s="2"/>
      <c r="AE1286" s="4">
        <f t="shared" si="285"/>
        <v>0</v>
      </c>
      <c r="AF1286" s="15">
        <f>AE1286*0.1</f>
        <v>0</v>
      </c>
      <c r="AG1286" s="22">
        <f>AE1286+AF1286</f>
        <v>0</v>
      </c>
      <c r="AH1286" s="64">
        <f t="shared" si="292"/>
        <v>0</v>
      </c>
      <c r="AJ1286">
        <f t="shared" si="293"/>
        <v>0</v>
      </c>
      <c r="AK1286">
        <f>IF(W1286&gt;0,2,IF(AB1286&gt;0,2,IF(AG1286&gt;0,2,0)))</f>
        <v>0</v>
      </c>
      <c r="AL1286">
        <v>2</v>
      </c>
      <c r="AM1286" s="64">
        <f>IF(W1286&gt;0,VLOOKUP(B1286,EnrollmentEthnicityFreeMealsSch!B:E,4,FALSE),0)/3</f>
        <v>0</v>
      </c>
    </row>
    <row r="1287" spans="1:39" ht="15" customHeight="1">
      <c r="A1287" t="str">
        <f>VLOOKUP(B1287,'PUBLIC &amp; PRIVATE'!D:I,6,FALSE)</f>
        <v>6597</v>
      </c>
      <c r="B1287" s="33" t="s">
        <v>1246</v>
      </c>
      <c r="C1287" s="2" t="str">
        <f>VLOOKUP(B1287,'PUBLIC &amp; PRIVATE'!D:H,2,FALSE)</f>
        <v>626 W St Hwy 46</v>
      </c>
      <c r="D1287" s="2" t="str">
        <f>VLOOKUP(B1287,'PUBLIC &amp; PRIVATE'!D:H,3,FALSE)</f>
        <v>Spencer</v>
      </c>
      <c r="E1287" s="2" t="str">
        <f>VLOOKUP(C1287,'PUBLIC &amp; PRIVATE'!E:I,4,FALSE)</f>
        <v>47460-9556</v>
      </c>
      <c r="F1287" s="2"/>
      <c r="G1287" s="2"/>
      <c r="H1287" s="2"/>
      <c r="I1287" s="4">
        <f t="shared" si="286"/>
        <v>0</v>
      </c>
      <c r="J1287" s="13">
        <f t="shared" si="287"/>
        <v>0</v>
      </c>
      <c r="K1287" s="13">
        <f t="shared" si="288"/>
        <v>0</v>
      </c>
      <c r="L1287" s="2"/>
      <c r="M1287" s="2"/>
      <c r="N1287" s="2"/>
      <c r="O1287" s="4">
        <f t="shared" si="289"/>
        <v>0</v>
      </c>
      <c r="P1287" s="13">
        <f t="shared" si="290"/>
        <v>0</v>
      </c>
      <c r="Q1287" s="13">
        <f t="shared" si="291"/>
        <v>0</v>
      </c>
      <c r="R1287" s="2"/>
      <c r="S1287" s="2">
        <v>204</v>
      </c>
      <c r="T1287" s="2">
        <v>197</v>
      </c>
      <c r="U1287" s="4">
        <f t="shared" si="280"/>
        <v>401</v>
      </c>
      <c r="V1287" s="13">
        <f t="shared" si="281"/>
        <v>40.1</v>
      </c>
      <c r="W1287" s="13">
        <f t="shared" si="282"/>
        <v>441.1</v>
      </c>
      <c r="X1287" s="2"/>
      <c r="Y1287" s="2"/>
      <c r="Z1287" s="4">
        <f t="shared" si="283"/>
        <v>0</v>
      </c>
      <c r="AA1287" s="13">
        <f t="shared" si="284"/>
        <v>0</v>
      </c>
      <c r="AB1287" s="13">
        <f>Z1287+AA1287</f>
        <v>0</v>
      </c>
      <c r="AC1287" s="2"/>
      <c r="AD1287" s="2"/>
      <c r="AE1287" s="4">
        <f t="shared" si="285"/>
        <v>0</v>
      </c>
      <c r="AF1287" s="15">
        <f>AE1287*0.1</f>
        <v>0</v>
      </c>
      <c r="AG1287" s="22">
        <f>AE1287+AF1287</f>
        <v>0</v>
      </c>
      <c r="AH1287" s="64">
        <f t="shared" si="292"/>
        <v>0</v>
      </c>
      <c r="AJ1287">
        <f t="shared" si="293"/>
        <v>0</v>
      </c>
      <c r="AK1287">
        <f>IF(W1287&gt;0,2,IF(AB1287&gt;0,2,IF(AG1287&gt;0,2,0)))</f>
        <v>2</v>
      </c>
      <c r="AL1287">
        <v>2</v>
      </c>
      <c r="AM1287" s="64">
        <f>IF(W1287&gt;0,VLOOKUP(B1287,EnrollmentEthnicityFreeMealsSch!B:E,4,FALSE),0)/3</f>
        <v>69.666666666666671</v>
      </c>
    </row>
    <row r="1288" spans="1:39" ht="15" customHeight="1">
      <c r="A1288" t="str">
        <f>VLOOKUP(B1288,'PUBLIC &amp; PRIVATE'!D:I,6,FALSE)</f>
        <v>6601</v>
      </c>
      <c r="B1288" s="33" t="s">
        <v>1247</v>
      </c>
      <c r="C1288" s="2" t="str">
        <f>VLOOKUP(B1288,'PUBLIC &amp; PRIVATE'!D:H,2,FALSE)</f>
        <v>PO Box 212</v>
      </c>
      <c r="D1288" s="2" t="str">
        <f>VLOOKUP(B1288,'PUBLIC &amp; PRIVATE'!D:H,3,FALSE)</f>
        <v>Patricksburg</v>
      </c>
      <c r="E1288" s="2" t="str">
        <f>VLOOKUP(C1288,'PUBLIC &amp; PRIVATE'!E:I,4,FALSE)</f>
        <v>47455-0212</v>
      </c>
      <c r="F1288" s="2">
        <v>13</v>
      </c>
      <c r="G1288" s="2">
        <v>17</v>
      </c>
      <c r="H1288" s="2">
        <v>26</v>
      </c>
      <c r="I1288" s="4">
        <f t="shared" si="286"/>
        <v>56</v>
      </c>
      <c r="J1288" s="13">
        <f t="shared" si="287"/>
        <v>5.6000000000000005</v>
      </c>
      <c r="K1288" s="13">
        <f t="shared" si="288"/>
        <v>61.6</v>
      </c>
      <c r="L1288" s="2">
        <v>21</v>
      </c>
      <c r="M1288" s="2">
        <v>24</v>
      </c>
      <c r="N1288" s="2">
        <v>25</v>
      </c>
      <c r="O1288" s="4">
        <f t="shared" si="289"/>
        <v>70</v>
      </c>
      <c r="P1288" s="13">
        <f t="shared" si="290"/>
        <v>7</v>
      </c>
      <c r="Q1288" s="13">
        <f t="shared" si="291"/>
        <v>77</v>
      </c>
      <c r="R1288" s="2">
        <v>27</v>
      </c>
      <c r="S1288" s="2"/>
      <c r="T1288" s="2"/>
      <c r="U1288" s="4">
        <f t="shared" si="280"/>
        <v>27</v>
      </c>
      <c r="V1288" s="13">
        <f t="shared" si="281"/>
        <v>2.7</v>
      </c>
      <c r="W1288" s="13">
        <f t="shared" si="282"/>
        <v>29.7</v>
      </c>
      <c r="X1288" s="2"/>
      <c r="Y1288" s="2"/>
      <c r="Z1288" s="4">
        <f t="shared" si="283"/>
        <v>0</v>
      </c>
      <c r="AA1288" s="13">
        <f t="shared" si="284"/>
        <v>0</v>
      </c>
      <c r="AB1288" s="13">
        <f>Z1288+AA1288</f>
        <v>0</v>
      </c>
      <c r="AC1288" s="2"/>
      <c r="AD1288" s="2"/>
      <c r="AE1288" s="4">
        <f t="shared" si="285"/>
        <v>0</v>
      </c>
      <c r="AF1288" s="15">
        <f>AE1288*0.1</f>
        <v>0</v>
      </c>
      <c r="AG1288" s="22">
        <f>AE1288+AF1288</f>
        <v>0</v>
      </c>
      <c r="AH1288" s="64">
        <f t="shared" si="292"/>
        <v>0</v>
      </c>
      <c r="AJ1288">
        <f t="shared" si="293"/>
        <v>0</v>
      </c>
      <c r="AK1288">
        <f>IF(W1288&gt;0,2,IF(AB1288&gt;0,2,IF(AG1288&gt;0,2,0)))</f>
        <v>2</v>
      </c>
      <c r="AL1288">
        <v>2</v>
      </c>
      <c r="AM1288" s="64">
        <f>IF(W1288&gt;0,VLOOKUP(B1288,EnrollmentEthnicityFreeMealsSch!B:E,4,FALSE),0)/3</f>
        <v>38.333333333333336</v>
      </c>
    </row>
    <row r="1289" spans="1:39" ht="15" customHeight="1">
      <c r="A1289" t="str">
        <f>VLOOKUP(B1289,'PUBLIC &amp; PRIVATE'!D:I,6,FALSE)</f>
        <v>6605</v>
      </c>
      <c r="B1289" s="33" t="s">
        <v>1248</v>
      </c>
      <c r="C1289" s="2" t="str">
        <f>VLOOKUP(B1289,'PUBLIC &amp; PRIVATE'!D:H,2,FALSE)</f>
        <v>PO Box 159</v>
      </c>
      <c r="D1289" s="2" t="str">
        <f>VLOOKUP(B1289,'PUBLIC &amp; PRIVATE'!D:H,3,FALSE)</f>
        <v>Gosport</v>
      </c>
      <c r="E1289" s="2" t="str">
        <f>VLOOKUP(C1289,'PUBLIC &amp; PRIVATE'!E:I,4,FALSE)</f>
        <v>47433-0027</v>
      </c>
      <c r="F1289" s="2">
        <v>16</v>
      </c>
      <c r="G1289" s="2">
        <v>25</v>
      </c>
      <c r="H1289" s="2">
        <v>29</v>
      </c>
      <c r="I1289" s="4">
        <f t="shared" si="286"/>
        <v>70</v>
      </c>
      <c r="J1289" s="13">
        <f t="shared" si="287"/>
        <v>7</v>
      </c>
      <c r="K1289" s="13">
        <f t="shared" si="288"/>
        <v>77</v>
      </c>
      <c r="L1289" s="2">
        <v>24</v>
      </c>
      <c r="M1289" s="2">
        <v>27</v>
      </c>
      <c r="N1289" s="2">
        <v>21</v>
      </c>
      <c r="O1289" s="4">
        <f t="shared" si="289"/>
        <v>72</v>
      </c>
      <c r="P1289" s="13">
        <f t="shared" si="290"/>
        <v>7.2</v>
      </c>
      <c r="Q1289" s="13">
        <f t="shared" si="291"/>
        <v>79.2</v>
      </c>
      <c r="R1289" s="2">
        <v>23</v>
      </c>
      <c r="S1289" s="2"/>
      <c r="T1289" s="2"/>
      <c r="U1289" s="4">
        <f t="shared" si="280"/>
        <v>23</v>
      </c>
      <c r="V1289" s="13">
        <f t="shared" si="281"/>
        <v>2.3000000000000003</v>
      </c>
      <c r="W1289" s="13">
        <f t="shared" si="282"/>
        <v>25.3</v>
      </c>
      <c r="X1289" s="2"/>
      <c r="Y1289" s="2"/>
      <c r="Z1289" s="4">
        <f t="shared" si="283"/>
        <v>0</v>
      </c>
      <c r="AA1289" s="13">
        <f t="shared" si="284"/>
        <v>0</v>
      </c>
      <c r="AB1289" s="13">
        <f>Z1289+AA1289</f>
        <v>0</v>
      </c>
      <c r="AC1289" s="2"/>
      <c r="AD1289" s="2"/>
      <c r="AE1289" s="4">
        <f t="shared" si="285"/>
        <v>0</v>
      </c>
      <c r="AF1289" s="15">
        <f>AE1289*0.1</f>
        <v>0</v>
      </c>
      <c r="AG1289" s="22">
        <f>AE1289+AF1289</f>
        <v>0</v>
      </c>
      <c r="AH1289" s="64">
        <f t="shared" si="292"/>
        <v>0</v>
      </c>
      <c r="AJ1289">
        <f t="shared" si="293"/>
        <v>0</v>
      </c>
      <c r="AK1289">
        <f>IF(W1289&gt;0,2,IF(AB1289&gt;0,2,IF(AG1289&gt;0,2,0)))</f>
        <v>2</v>
      </c>
      <c r="AL1289">
        <v>2</v>
      </c>
      <c r="AM1289" s="64">
        <f>IF(W1289&gt;0,VLOOKUP(B1289,EnrollmentEthnicityFreeMealsSch!B:E,4,FALSE),0)/3</f>
        <v>37.666666666666664</v>
      </c>
    </row>
    <row r="1290" spans="1:39" ht="15" customHeight="1">
      <c r="A1290" t="str">
        <f>VLOOKUP(B1290,'PUBLIC &amp; PRIVATE'!D:I,6,FALSE)</f>
        <v>6613</v>
      </c>
      <c r="B1290" s="33" t="s">
        <v>1249</v>
      </c>
      <c r="C1290" s="2" t="str">
        <f>VLOOKUP(B1290,'PUBLIC &amp; PRIVATE'!D:H,2,FALSE)</f>
        <v>622 W SR 46</v>
      </c>
      <c r="D1290" s="2" t="str">
        <f>VLOOKUP(B1290,'PUBLIC &amp; PRIVATE'!D:H,3,FALSE)</f>
        <v>Spencer</v>
      </c>
      <c r="E1290" s="2" t="str">
        <f>VLOOKUP(C1290,'PUBLIC &amp; PRIVATE'!E:I,4,FALSE)</f>
        <v>47460-9556</v>
      </c>
      <c r="F1290" s="2"/>
      <c r="G1290" s="2"/>
      <c r="H1290" s="2"/>
      <c r="I1290" s="4">
        <f t="shared" si="286"/>
        <v>0</v>
      </c>
      <c r="J1290" s="13">
        <f t="shared" si="287"/>
        <v>0</v>
      </c>
      <c r="K1290" s="13">
        <f t="shared" si="288"/>
        <v>0</v>
      </c>
      <c r="L1290" s="2"/>
      <c r="M1290" s="2"/>
      <c r="N1290" s="2"/>
      <c r="O1290" s="4">
        <f t="shared" si="289"/>
        <v>0</v>
      </c>
      <c r="P1290" s="13">
        <f t="shared" si="290"/>
        <v>0</v>
      </c>
      <c r="Q1290" s="13">
        <f t="shared" si="291"/>
        <v>0</v>
      </c>
      <c r="R1290" s="2"/>
      <c r="S1290" s="2"/>
      <c r="T1290" s="2"/>
      <c r="U1290" s="4">
        <f t="shared" si="280"/>
        <v>0</v>
      </c>
      <c r="V1290" s="13">
        <f t="shared" si="281"/>
        <v>0</v>
      </c>
      <c r="W1290" s="13">
        <f t="shared" si="282"/>
        <v>0</v>
      </c>
      <c r="X1290" s="2">
        <v>188</v>
      </c>
      <c r="Y1290" s="2">
        <v>200</v>
      </c>
      <c r="Z1290" s="4">
        <f t="shared" si="283"/>
        <v>388</v>
      </c>
      <c r="AA1290" s="13">
        <f t="shared" si="284"/>
        <v>38.800000000000004</v>
      </c>
      <c r="AB1290" s="13">
        <f>Z1290+AA1290</f>
        <v>426.8</v>
      </c>
      <c r="AC1290" s="2">
        <v>224</v>
      </c>
      <c r="AD1290" s="2">
        <v>191</v>
      </c>
      <c r="AE1290" s="4">
        <f t="shared" si="285"/>
        <v>415</v>
      </c>
      <c r="AF1290" s="15">
        <f>AE1290*0.1</f>
        <v>41.5</v>
      </c>
      <c r="AG1290" s="22">
        <f>AE1290+AF1290</f>
        <v>456.5</v>
      </c>
      <c r="AH1290" s="64">
        <f t="shared" si="292"/>
        <v>91.300000000000011</v>
      </c>
      <c r="AJ1290">
        <f t="shared" si="293"/>
        <v>1</v>
      </c>
      <c r="AK1290">
        <f>IF(W1290&gt;0,2,IF(AB1290&gt;0,2,IF(AG1290&gt;0,2,0)))</f>
        <v>2</v>
      </c>
      <c r="AL1290">
        <v>2</v>
      </c>
      <c r="AM1290" s="64">
        <f>IF(W1290&gt;0,VLOOKUP(B1290,EnrollmentEthnicityFreeMealsSch!B:E,4,FALSE),0)/3</f>
        <v>0</v>
      </c>
    </row>
    <row r="1291" spans="1:39" ht="15" customHeight="1">
      <c r="A1291" t="str">
        <f>VLOOKUP(B1291,'PUBLIC &amp; PRIVATE'!D:I,6,FALSE)</f>
        <v>6617</v>
      </c>
      <c r="B1291" s="33" t="s">
        <v>1250</v>
      </c>
      <c r="C1291" s="2" t="str">
        <f>VLOOKUP(B1291,'PUBLIC &amp; PRIVATE'!D:H,2,FALSE)</f>
        <v>151 Hillside Ave</v>
      </c>
      <c r="D1291" s="2" t="str">
        <f>VLOOKUP(B1291,'PUBLIC &amp; PRIVATE'!D:H,3,FALSE)</f>
        <v>Spencer</v>
      </c>
      <c r="E1291" s="2" t="str">
        <f>VLOOKUP(C1291,'PUBLIC &amp; PRIVATE'!E:I,4,FALSE)</f>
        <v>47460-1499</v>
      </c>
      <c r="F1291" s="2">
        <v>75</v>
      </c>
      <c r="G1291" s="2">
        <v>84</v>
      </c>
      <c r="H1291" s="2">
        <v>81</v>
      </c>
      <c r="I1291" s="4">
        <f t="shared" si="286"/>
        <v>240</v>
      </c>
      <c r="J1291" s="13">
        <f t="shared" si="287"/>
        <v>24</v>
      </c>
      <c r="K1291" s="13">
        <f t="shared" si="288"/>
        <v>264</v>
      </c>
      <c r="L1291" s="2">
        <v>97</v>
      </c>
      <c r="M1291" s="2">
        <v>82</v>
      </c>
      <c r="N1291" s="2">
        <v>93</v>
      </c>
      <c r="O1291" s="4">
        <f t="shared" si="289"/>
        <v>272</v>
      </c>
      <c r="P1291" s="13">
        <f t="shared" si="290"/>
        <v>27.200000000000003</v>
      </c>
      <c r="Q1291" s="13">
        <f t="shared" si="291"/>
        <v>299.2</v>
      </c>
      <c r="R1291" s="2">
        <v>80</v>
      </c>
      <c r="S1291" s="2"/>
      <c r="T1291" s="2"/>
      <c r="U1291" s="4">
        <f t="shared" si="280"/>
        <v>80</v>
      </c>
      <c r="V1291" s="13">
        <f t="shared" si="281"/>
        <v>8</v>
      </c>
      <c r="W1291" s="13">
        <f t="shared" si="282"/>
        <v>88</v>
      </c>
      <c r="X1291" s="2"/>
      <c r="Y1291" s="2"/>
      <c r="Z1291" s="4">
        <f t="shared" si="283"/>
        <v>0</v>
      </c>
      <c r="AA1291" s="13">
        <f t="shared" si="284"/>
        <v>0</v>
      </c>
      <c r="AB1291" s="13">
        <f>Z1291+AA1291</f>
        <v>0</v>
      </c>
      <c r="AC1291" s="2"/>
      <c r="AD1291" s="2"/>
      <c r="AE1291" s="4">
        <f t="shared" si="285"/>
        <v>0</v>
      </c>
      <c r="AF1291" s="15">
        <f>AE1291*0.1</f>
        <v>0</v>
      </c>
      <c r="AG1291" s="22">
        <f>AE1291+AF1291</f>
        <v>0</v>
      </c>
      <c r="AH1291" s="64">
        <f t="shared" si="292"/>
        <v>0</v>
      </c>
      <c r="AJ1291">
        <f t="shared" si="293"/>
        <v>0</v>
      </c>
      <c r="AK1291">
        <f>IF(W1291&gt;0,2,IF(AB1291&gt;0,2,IF(AG1291&gt;0,2,0)))</f>
        <v>2</v>
      </c>
      <c r="AL1291">
        <v>2</v>
      </c>
      <c r="AM1291" s="64">
        <f>IF(W1291&gt;0,VLOOKUP(B1291,EnrollmentEthnicityFreeMealsSch!B:E,4,FALSE),0)/3</f>
        <v>124.33333333333333</v>
      </c>
    </row>
    <row r="1292" spans="1:39" ht="15" customHeight="1">
      <c r="A1292" t="str">
        <f>VLOOKUP(B1292,'PUBLIC &amp; PRIVATE'!D:I,6,FALSE)</f>
        <v>6619</v>
      </c>
      <c r="B1292" s="33" t="s">
        <v>1251</v>
      </c>
      <c r="C1292" s="2" t="str">
        <f>VLOOKUP(B1292,'PUBLIC &amp; PRIVATE'!D:H,2,FALSE)</f>
        <v>1601 Flatwoods Rd</v>
      </c>
      <c r="D1292" s="2" t="str">
        <f>VLOOKUP(B1292,'PUBLIC &amp; PRIVATE'!D:H,3,FALSE)</f>
        <v>Spencer</v>
      </c>
      <c r="E1292" s="2" t="str">
        <f>VLOOKUP(C1292,'PUBLIC &amp; PRIVATE'!E:I,4,FALSE)</f>
        <v>47460-0000</v>
      </c>
      <c r="F1292" s="2">
        <v>51</v>
      </c>
      <c r="G1292" s="2">
        <v>50</v>
      </c>
      <c r="H1292" s="2">
        <v>45</v>
      </c>
      <c r="I1292" s="4">
        <f t="shared" si="286"/>
        <v>146</v>
      </c>
      <c r="J1292" s="13">
        <f t="shared" si="287"/>
        <v>14.600000000000001</v>
      </c>
      <c r="K1292" s="13">
        <f t="shared" si="288"/>
        <v>160.6</v>
      </c>
      <c r="L1292" s="2">
        <v>46</v>
      </c>
      <c r="M1292" s="2">
        <v>62</v>
      </c>
      <c r="N1292" s="2">
        <v>56</v>
      </c>
      <c r="O1292" s="4">
        <f t="shared" si="289"/>
        <v>164</v>
      </c>
      <c r="P1292" s="13">
        <f t="shared" si="290"/>
        <v>16.400000000000002</v>
      </c>
      <c r="Q1292" s="13">
        <f t="shared" si="291"/>
        <v>180.4</v>
      </c>
      <c r="R1292" s="2">
        <v>50</v>
      </c>
      <c r="S1292" s="2"/>
      <c r="T1292" s="2"/>
      <c r="U1292" s="4">
        <f t="shared" si="280"/>
        <v>50</v>
      </c>
      <c r="V1292" s="13">
        <f t="shared" si="281"/>
        <v>5</v>
      </c>
      <c r="W1292" s="13">
        <f t="shared" si="282"/>
        <v>55</v>
      </c>
      <c r="X1292" s="2"/>
      <c r="Y1292" s="2"/>
      <c r="Z1292" s="4">
        <f t="shared" si="283"/>
        <v>0</v>
      </c>
      <c r="AA1292" s="13">
        <f t="shared" si="284"/>
        <v>0</v>
      </c>
      <c r="AB1292" s="13">
        <f>Z1292+AA1292</f>
        <v>0</v>
      </c>
      <c r="AC1292" s="2"/>
      <c r="AD1292" s="2"/>
      <c r="AE1292" s="4">
        <f t="shared" si="285"/>
        <v>0</v>
      </c>
      <c r="AF1292" s="15">
        <f>AE1292*0.1</f>
        <v>0</v>
      </c>
      <c r="AG1292" s="22">
        <f>AE1292+AF1292</f>
        <v>0</v>
      </c>
      <c r="AH1292" s="64">
        <f t="shared" si="292"/>
        <v>0</v>
      </c>
      <c r="AJ1292">
        <f t="shared" si="293"/>
        <v>0</v>
      </c>
      <c r="AK1292">
        <f>IF(W1292&gt;0,2,IF(AB1292&gt;0,2,IF(AG1292&gt;0,2,0)))</f>
        <v>2</v>
      </c>
      <c r="AL1292">
        <v>2</v>
      </c>
      <c r="AM1292" s="64">
        <f>IF(W1292&gt;0,VLOOKUP(B1292,EnrollmentEthnicityFreeMealsSch!B:E,4,FALSE),0)/3</f>
        <v>62.333333333333336</v>
      </c>
    </row>
    <row r="1293" spans="1:39" ht="15" customHeight="1">
      <c r="A1293" t="str">
        <f>VLOOKUP(B1293,'PUBLIC &amp; PRIVATE'!D:I,6,FALSE)</f>
        <v>6621</v>
      </c>
      <c r="B1293" s="33" t="s">
        <v>1252</v>
      </c>
      <c r="C1293" s="2" t="str">
        <f>VLOOKUP(B1293,'PUBLIC &amp; PRIVATE'!D:H,2,FALSE)</f>
        <v>613 E Central</v>
      </c>
      <c r="D1293" s="2" t="str">
        <f>VLOOKUP(B1293,'PUBLIC &amp; PRIVATE'!D:H,3,FALSE)</f>
        <v>Rosedale</v>
      </c>
      <c r="E1293" s="2" t="str">
        <f>VLOOKUP(C1293,'PUBLIC &amp; PRIVATE'!E:I,4,FALSE)</f>
        <v>47874-0000</v>
      </c>
      <c r="F1293" s="2">
        <v>44</v>
      </c>
      <c r="G1293" s="2">
        <v>36</v>
      </c>
      <c r="H1293" s="2">
        <v>48</v>
      </c>
      <c r="I1293" s="4">
        <f t="shared" si="286"/>
        <v>128</v>
      </c>
      <c r="J1293" s="13">
        <f t="shared" si="287"/>
        <v>12.8</v>
      </c>
      <c r="K1293" s="13">
        <f t="shared" si="288"/>
        <v>140.80000000000001</v>
      </c>
      <c r="L1293" s="2">
        <v>44</v>
      </c>
      <c r="M1293" s="2">
        <v>49</v>
      </c>
      <c r="N1293" s="2">
        <v>45</v>
      </c>
      <c r="O1293" s="4">
        <f t="shared" si="289"/>
        <v>138</v>
      </c>
      <c r="P1293" s="13">
        <f t="shared" si="290"/>
        <v>13.8</v>
      </c>
      <c r="Q1293" s="13">
        <f t="shared" si="291"/>
        <v>151.80000000000001</v>
      </c>
      <c r="R1293" s="2">
        <v>44</v>
      </c>
      <c r="S1293" s="2"/>
      <c r="T1293" s="2"/>
      <c r="U1293" s="4">
        <f t="shared" si="280"/>
        <v>44</v>
      </c>
      <c r="V1293" s="13">
        <f t="shared" si="281"/>
        <v>4.4000000000000004</v>
      </c>
      <c r="W1293" s="13">
        <f t="shared" si="282"/>
        <v>48.4</v>
      </c>
      <c r="X1293" s="2"/>
      <c r="Y1293" s="2"/>
      <c r="Z1293" s="4">
        <f t="shared" si="283"/>
        <v>0</v>
      </c>
      <c r="AA1293" s="13">
        <f t="shared" si="284"/>
        <v>0</v>
      </c>
      <c r="AB1293" s="13">
        <f>Z1293+AA1293</f>
        <v>0</v>
      </c>
      <c r="AC1293" s="2"/>
      <c r="AD1293" s="2"/>
      <c r="AE1293" s="4">
        <f t="shared" si="285"/>
        <v>0</v>
      </c>
      <c r="AF1293" s="15">
        <f>AE1293*0.1</f>
        <v>0</v>
      </c>
      <c r="AG1293" s="22">
        <f>AE1293+AF1293</f>
        <v>0</v>
      </c>
      <c r="AH1293" s="64">
        <f t="shared" si="292"/>
        <v>0</v>
      </c>
      <c r="AJ1293">
        <f t="shared" si="293"/>
        <v>0</v>
      </c>
      <c r="AK1293">
        <f>IF(W1293&gt;0,2,IF(AB1293&gt;0,2,IF(AG1293&gt;0,2,0)))</f>
        <v>2</v>
      </c>
      <c r="AL1293">
        <v>2</v>
      </c>
      <c r="AM1293" s="64">
        <f>IF(W1293&gt;0,VLOOKUP(B1293,EnrollmentEthnicityFreeMealsSch!B:E,4,FALSE),0)/3</f>
        <v>61</v>
      </c>
    </row>
    <row r="1294" spans="1:39" ht="15" customHeight="1">
      <c r="A1294" t="str">
        <f>VLOOKUP(B1294,'PUBLIC &amp; PRIVATE'!D:I,6,FALSE)</f>
        <v>6627</v>
      </c>
      <c r="B1294" s="33" t="s">
        <v>1253</v>
      </c>
      <c r="C1294" s="2" t="str">
        <f>VLOOKUP(B1294,'PUBLIC &amp; PRIVATE'!D:H,2,FALSE)</f>
        <v>4907 S Coxville Rd</v>
      </c>
      <c r="D1294" s="2" t="str">
        <f>VLOOKUP(B1294,'PUBLIC &amp; PRIVATE'!D:H,3,FALSE)</f>
        <v>Montezuma</v>
      </c>
      <c r="E1294" s="2" t="str">
        <f>VLOOKUP(C1294,'PUBLIC &amp; PRIVATE'!E:I,4,FALSE)</f>
        <v>47862-9718</v>
      </c>
      <c r="F1294" s="2"/>
      <c r="G1294" s="2"/>
      <c r="H1294" s="2"/>
      <c r="I1294" s="4">
        <f t="shared" si="286"/>
        <v>0</v>
      </c>
      <c r="J1294" s="13">
        <f t="shared" si="287"/>
        <v>0</v>
      </c>
      <c r="K1294" s="13">
        <f t="shared" si="288"/>
        <v>0</v>
      </c>
      <c r="L1294" s="2"/>
      <c r="M1294" s="2"/>
      <c r="N1294" s="2"/>
      <c r="O1294" s="4">
        <f t="shared" si="289"/>
        <v>0</v>
      </c>
      <c r="P1294" s="13">
        <f t="shared" si="290"/>
        <v>0</v>
      </c>
      <c r="Q1294" s="13">
        <f t="shared" si="291"/>
        <v>0</v>
      </c>
      <c r="R1294" s="2"/>
      <c r="S1294" s="2">
        <v>63</v>
      </c>
      <c r="T1294" s="2">
        <v>85</v>
      </c>
      <c r="U1294" s="4">
        <f t="shared" si="280"/>
        <v>148</v>
      </c>
      <c r="V1294" s="13">
        <f t="shared" si="281"/>
        <v>14.8</v>
      </c>
      <c r="W1294" s="13">
        <f t="shared" si="282"/>
        <v>162.80000000000001</v>
      </c>
      <c r="X1294" s="2">
        <v>83</v>
      </c>
      <c r="Y1294" s="2">
        <v>81</v>
      </c>
      <c r="Z1294" s="4">
        <f t="shared" si="283"/>
        <v>164</v>
      </c>
      <c r="AA1294" s="13">
        <f t="shared" si="284"/>
        <v>16.400000000000002</v>
      </c>
      <c r="AB1294" s="13">
        <f>Z1294+AA1294</f>
        <v>180.4</v>
      </c>
      <c r="AC1294" s="2">
        <v>79</v>
      </c>
      <c r="AD1294" s="2">
        <v>62</v>
      </c>
      <c r="AE1294" s="4">
        <f t="shared" si="285"/>
        <v>141</v>
      </c>
      <c r="AF1294" s="15">
        <f>AE1294*0.1</f>
        <v>14.100000000000001</v>
      </c>
      <c r="AG1294" s="22">
        <f>AE1294+AF1294</f>
        <v>155.1</v>
      </c>
      <c r="AH1294" s="64">
        <f t="shared" si="292"/>
        <v>31.02</v>
      </c>
      <c r="AJ1294">
        <f t="shared" si="293"/>
        <v>1</v>
      </c>
      <c r="AK1294">
        <f>IF(W1294&gt;0,2,IF(AB1294&gt;0,2,IF(AG1294&gt;0,2,0)))</f>
        <v>2</v>
      </c>
      <c r="AL1294">
        <v>2</v>
      </c>
      <c r="AM1294" s="64">
        <f>IF(W1294&gt;0,VLOOKUP(B1294,EnrollmentEthnicityFreeMealsSch!B:E,4,FALSE),0)/3</f>
        <v>88</v>
      </c>
    </row>
    <row r="1295" spans="1:39" ht="15" customHeight="1">
      <c r="A1295" t="str">
        <f>VLOOKUP(B1295,'PUBLIC &amp; PRIVATE'!D:I,6,FALSE)</f>
        <v>6629</v>
      </c>
      <c r="B1295" s="33" t="s">
        <v>1254</v>
      </c>
      <c r="C1295" s="2" t="str">
        <f>VLOOKUP(B1295,'PUBLIC &amp; PRIVATE'!D:H,2,FALSE)</f>
        <v>PO Box 400</v>
      </c>
      <c r="D1295" s="2" t="str">
        <f>VLOOKUP(B1295,'PUBLIC &amp; PRIVATE'!D:H,3,FALSE)</f>
        <v>Montezuma</v>
      </c>
      <c r="E1295" s="2" t="str">
        <f>VLOOKUP(C1295,'PUBLIC &amp; PRIVATE'!E:I,4,FALSE)</f>
        <v>47862-0000</v>
      </c>
      <c r="F1295" s="2">
        <v>42</v>
      </c>
      <c r="G1295" s="2">
        <v>28</v>
      </c>
      <c r="H1295" s="2">
        <v>31</v>
      </c>
      <c r="I1295" s="4">
        <f t="shared" si="286"/>
        <v>101</v>
      </c>
      <c r="J1295" s="13">
        <f t="shared" si="287"/>
        <v>10.100000000000001</v>
      </c>
      <c r="K1295" s="13">
        <f t="shared" si="288"/>
        <v>111.1</v>
      </c>
      <c r="L1295" s="2">
        <v>37</v>
      </c>
      <c r="M1295" s="2">
        <v>35</v>
      </c>
      <c r="N1295" s="2">
        <v>40</v>
      </c>
      <c r="O1295" s="4">
        <f t="shared" si="289"/>
        <v>112</v>
      </c>
      <c r="P1295" s="13">
        <f t="shared" si="290"/>
        <v>11.200000000000001</v>
      </c>
      <c r="Q1295" s="13">
        <f t="shared" si="291"/>
        <v>123.2</v>
      </c>
      <c r="R1295" s="2">
        <v>31</v>
      </c>
      <c r="S1295" s="2"/>
      <c r="T1295" s="2"/>
      <c r="U1295" s="4">
        <f t="shared" si="280"/>
        <v>31</v>
      </c>
      <c r="V1295" s="13">
        <f t="shared" si="281"/>
        <v>3.1</v>
      </c>
      <c r="W1295" s="13">
        <f t="shared" si="282"/>
        <v>34.1</v>
      </c>
      <c r="X1295" s="2"/>
      <c r="Y1295" s="2"/>
      <c r="Z1295" s="4">
        <f t="shared" si="283"/>
        <v>0</v>
      </c>
      <c r="AA1295" s="13">
        <f t="shared" si="284"/>
        <v>0</v>
      </c>
      <c r="AB1295" s="13">
        <f>Z1295+AA1295</f>
        <v>0</v>
      </c>
      <c r="AC1295" s="2"/>
      <c r="AD1295" s="2"/>
      <c r="AE1295" s="4">
        <f t="shared" si="285"/>
        <v>0</v>
      </c>
      <c r="AF1295" s="15">
        <f>AE1295*0.1</f>
        <v>0</v>
      </c>
      <c r="AG1295" s="22">
        <f>AE1295+AF1295</f>
        <v>0</v>
      </c>
      <c r="AH1295" s="64">
        <f t="shared" si="292"/>
        <v>0</v>
      </c>
      <c r="AJ1295">
        <f t="shared" si="293"/>
        <v>0</v>
      </c>
      <c r="AK1295">
        <f>IF(W1295&gt;0,2,IF(AB1295&gt;0,2,IF(AG1295&gt;0,2,0)))</f>
        <v>2</v>
      </c>
      <c r="AL1295">
        <v>2</v>
      </c>
      <c r="AM1295" s="64">
        <f>IF(W1295&gt;0,VLOOKUP(B1295,EnrollmentEthnicityFreeMealsSch!B:E,4,FALSE),0)/3</f>
        <v>62.666666666666664</v>
      </c>
    </row>
    <row r="1296" spans="1:39" ht="15" customHeight="1">
      <c r="A1296" t="str">
        <f>VLOOKUP(B1296,'PUBLIC &amp; PRIVATE'!D:I,6,FALSE)</f>
        <v>6705</v>
      </c>
      <c r="B1296" s="33" t="s">
        <v>1255</v>
      </c>
      <c r="C1296" s="2" t="str">
        <f>VLOOKUP(B1296,'PUBLIC &amp; PRIVATE'!D:H,2,FALSE)</f>
        <v>18677 Old SR 37</v>
      </c>
      <c r="D1296" s="2" t="str">
        <f>VLOOKUP(B1296,'PUBLIC &amp; PRIVATE'!D:H,3,FALSE)</f>
        <v>Leopold</v>
      </c>
      <c r="E1296" s="2" t="str">
        <f>VLOOKUP(C1296,'PUBLIC &amp; PRIVATE'!E:I,4,FALSE)</f>
        <v>47551-1099</v>
      </c>
      <c r="F1296" s="2">
        <v>89</v>
      </c>
      <c r="G1296" s="2">
        <v>85</v>
      </c>
      <c r="H1296" s="2">
        <v>92</v>
      </c>
      <c r="I1296" s="4">
        <f t="shared" si="286"/>
        <v>266</v>
      </c>
      <c r="J1296" s="13">
        <f t="shared" si="287"/>
        <v>26.6</v>
      </c>
      <c r="K1296" s="13">
        <f t="shared" si="288"/>
        <v>292.60000000000002</v>
      </c>
      <c r="L1296" s="2">
        <v>81</v>
      </c>
      <c r="M1296" s="2">
        <v>84</v>
      </c>
      <c r="N1296" s="2">
        <v>102</v>
      </c>
      <c r="O1296" s="4">
        <f t="shared" si="289"/>
        <v>267</v>
      </c>
      <c r="P1296" s="13">
        <f t="shared" si="290"/>
        <v>26.700000000000003</v>
      </c>
      <c r="Q1296" s="13">
        <f t="shared" si="291"/>
        <v>293.7</v>
      </c>
      <c r="R1296" s="2">
        <v>102</v>
      </c>
      <c r="S1296" s="2"/>
      <c r="T1296" s="2"/>
      <c r="U1296" s="4">
        <f t="shared" si="280"/>
        <v>102</v>
      </c>
      <c r="V1296" s="13">
        <f t="shared" si="281"/>
        <v>10.200000000000001</v>
      </c>
      <c r="W1296" s="13">
        <f t="shared" si="282"/>
        <v>112.2</v>
      </c>
      <c r="X1296" s="2"/>
      <c r="Y1296" s="2"/>
      <c r="Z1296" s="4">
        <f t="shared" si="283"/>
        <v>0</v>
      </c>
      <c r="AA1296" s="13">
        <f t="shared" si="284"/>
        <v>0</v>
      </c>
      <c r="AB1296" s="13">
        <f>Z1296+AA1296</f>
        <v>0</v>
      </c>
      <c r="AC1296" s="2"/>
      <c r="AD1296" s="2"/>
      <c r="AE1296" s="4">
        <f t="shared" si="285"/>
        <v>0</v>
      </c>
      <c r="AF1296" s="15">
        <f>AE1296*0.1</f>
        <v>0</v>
      </c>
      <c r="AG1296" s="22">
        <f>AE1296+AF1296</f>
        <v>0</v>
      </c>
      <c r="AH1296" s="64">
        <f t="shared" si="292"/>
        <v>0</v>
      </c>
      <c r="AJ1296">
        <f t="shared" si="293"/>
        <v>0</v>
      </c>
      <c r="AK1296">
        <f>IF(W1296&gt;0,2,IF(AB1296&gt;0,2,IF(AG1296&gt;0,2,0)))</f>
        <v>2</v>
      </c>
      <c r="AL1296">
        <v>2</v>
      </c>
      <c r="AM1296" s="64">
        <f>IF(W1296&gt;0,VLOOKUP(B1296,EnrollmentEthnicityFreeMealsSch!B:E,4,FALSE),0)/3</f>
        <v>102.33333333333333</v>
      </c>
    </row>
    <row r="1297" spans="1:39" ht="15" customHeight="1">
      <c r="A1297" t="str">
        <f>VLOOKUP(B1297,'PUBLIC &amp; PRIVATE'!D:I,6,FALSE)</f>
        <v>6708</v>
      </c>
      <c r="B1297" s="33" t="s">
        <v>1256</v>
      </c>
      <c r="C1297" s="2" t="str">
        <f>VLOOKUP(B1297,'PUBLIC &amp; PRIVATE'!D:H,2,FALSE)</f>
        <v>18677 Old SR 37</v>
      </c>
      <c r="D1297" s="2" t="str">
        <f>VLOOKUP(B1297,'PUBLIC &amp; PRIVATE'!D:H,3,FALSE)</f>
        <v>Leopold</v>
      </c>
      <c r="E1297" s="2" t="str">
        <f>VLOOKUP(C1297,'PUBLIC &amp; PRIVATE'!E:I,4,FALSE)</f>
        <v>47551-1099</v>
      </c>
      <c r="F1297" s="2"/>
      <c r="G1297" s="2"/>
      <c r="H1297" s="2"/>
      <c r="I1297" s="4">
        <f t="shared" si="286"/>
        <v>0</v>
      </c>
      <c r="J1297" s="13">
        <f t="shared" si="287"/>
        <v>0</v>
      </c>
      <c r="K1297" s="13">
        <f t="shared" si="288"/>
        <v>0</v>
      </c>
      <c r="L1297" s="2"/>
      <c r="M1297" s="2"/>
      <c r="N1297" s="2"/>
      <c r="O1297" s="4">
        <f t="shared" si="289"/>
        <v>0</v>
      </c>
      <c r="P1297" s="13">
        <f t="shared" si="290"/>
        <v>0</v>
      </c>
      <c r="Q1297" s="13">
        <f t="shared" si="291"/>
        <v>0</v>
      </c>
      <c r="R1297" s="2"/>
      <c r="S1297" s="2">
        <v>97</v>
      </c>
      <c r="T1297" s="2">
        <v>89</v>
      </c>
      <c r="U1297" s="4">
        <f t="shared" si="280"/>
        <v>186</v>
      </c>
      <c r="V1297" s="13">
        <f t="shared" si="281"/>
        <v>18.600000000000001</v>
      </c>
      <c r="W1297" s="13">
        <f t="shared" si="282"/>
        <v>204.6</v>
      </c>
      <c r="X1297" s="2">
        <v>85</v>
      </c>
      <c r="Y1297" s="2">
        <v>86</v>
      </c>
      <c r="Z1297" s="4">
        <f t="shared" si="283"/>
        <v>171</v>
      </c>
      <c r="AA1297" s="13">
        <f t="shared" si="284"/>
        <v>17.100000000000001</v>
      </c>
      <c r="AB1297" s="13">
        <f>Z1297+AA1297</f>
        <v>188.1</v>
      </c>
      <c r="AC1297" s="2">
        <v>109</v>
      </c>
      <c r="AD1297" s="2">
        <v>87</v>
      </c>
      <c r="AE1297" s="4">
        <f t="shared" si="285"/>
        <v>196</v>
      </c>
      <c r="AF1297" s="15">
        <f>AE1297*0.1</f>
        <v>19.600000000000001</v>
      </c>
      <c r="AG1297" s="22">
        <f>AE1297+AF1297</f>
        <v>215.6</v>
      </c>
      <c r="AH1297" s="64">
        <f t="shared" si="292"/>
        <v>43.120000000000005</v>
      </c>
      <c r="AJ1297">
        <f t="shared" si="293"/>
        <v>1</v>
      </c>
      <c r="AK1297">
        <f>IF(W1297&gt;0,2,IF(AB1297&gt;0,2,IF(AG1297&gt;0,2,0)))</f>
        <v>2</v>
      </c>
      <c r="AL1297">
        <v>2</v>
      </c>
      <c r="AM1297" s="64">
        <f>IF(W1297&gt;0,VLOOKUP(B1297,EnrollmentEthnicityFreeMealsSch!B:E,4,FALSE),0)/3</f>
        <v>72.666666666666671</v>
      </c>
    </row>
    <row r="1298" spans="1:39" ht="15" customHeight="1">
      <c r="A1298" t="str">
        <f>VLOOKUP(B1298,'PUBLIC &amp; PRIVATE'!D:I,6,FALSE)</f>
        <v>6733</v>
      </c>
      <c r="B1298" s="33" t="s">
        <v>1257</v>
      </c>
      <c r="C1298" s="2" t="str">
        <f>VLOOKUP(B1298,'PUBLIC &amp; PRIVATE'!D:H,2,FALSE)</f>
        <v>3rd/Taylor Sts</v>
      </c>
      <c r="D1298" s="2" t="str">
        <f>VLOOKUP(B1298,'PUBLIC &amp; PRIVATE'!D:H,3,FALSE)</f>
        <v>Cannelton</v>
      </c>
      <c r="E1298" s="2" t="str">
        <f>VLOOKUP(C1298,'PUBLIC &amp; PRIVATE'!E:I,4,FALSE)</f>
        <v>47520-1504</v>
      </c>
      <c r="F1298" s="2">
        <v>20</v>
      </c>
      <c r="G1298" s="2">
        <v>24</v>
      </c>
      <c r="H1298" s="2">
        <v>15</v>
      </c>
      <c r="I1298" s="4">
        <f t="shared" si="286"/>
        <v>59</v>
      </c>
      <c r="J1298" s="13">
        <f t="shared" si="287"/>
        <v>5.9</v>
      </c>
      <c r="K1298" s="13">
        <f t="shared" si="288"/>
        <v>64.900000000000006</v>
      </c>
      <c r="L1298" s="2">
        <v>20</v>
      </c>
      <c r="M1298" s="2">
        <v>11</v>
      </c>
      <c r="N1298" s="2">
        <v>17</v>
      </c>
      <c r="O1298" s="4">
        <f t="shared" si="289"/>
        <v>48</v>
      </c>
      <c r="P1298" s="13">
        <f t="shared" si="290"/>
        <v>4.8000000000000007</v>
      </c>
      <c r="Q1298" s="13">
        <f t="shared" si="291"/>
        <v>52.8</v>
      </c>
      <c r="R1298" s="2">
        <v>14</v>
      </c>
      <c r="S1298" s="2">
        <v>15</v>
      </c>
      <c r="T1298" s="2">
        <v>23</v>
      </c>
      <c r="U1298" s="4">
        <f t="shared" si="280"/>
        <v>52</v>
      </c>
      <c r="V1298" s="13">
        <f t="shared" si="281"/>
        <v>5.2</v>
      </c>
      <c r="W1298" s="13">
        <f t="shared" si="282"/>
        <v>57.2</v>
      </c>
      <c r="X1298" s="2">
        <v>26</v>
      </c>
      <c r="Y1298" s="2">
        <v>20</v>
      </c>
      <c r="Z1298" s="4">
        <f t="shared" si="283"/>
        <v>46</v>
      </c>
      <c r="AA1298" s="13">
        <f t="shared" si="284"/>
        <v>4.6000000000000005</v>
      </c>
      <c r="AB1298" s="13">
        <f>Z1298+AA1298</f>
        <v>50.6</v>
      </c>
      <c r="AC1298" s="2">
        <v>26</v>
      </c>
      <c r="AD1298" s="2">
        <v>12</v>
      </c>
      <c r="AE1298" s="4">
        <f t="shared" si="285"/>
        <v>38</v>
      </c>
      <c r="AF1298" s="15">
        <f>AE1298*0.1</f>
        <v>3.8000000000000003</v>
      </c>
      <c r="AG1298" s="22">
        <f>AE1298+AF1298</f>
        <v>41.8</v>
      </c>
      <c r="AH1298" s="64">
        <f t="shared" si="292"/>
        <v>8.36</v>
      </c>
      <c r="AJ1298">
        <f t="shared" si="293"/>
        <v>1</v>
      </c>
      <c r="AK1298">
        <f>IF(W1298&gt;0,2,IF(AB1298&gt;0,2,IF(AG1298&gt;0,2,0)))</f>
        <v>2</v>
      </c>
      <c r="AL1298">
        <v>2</v>
      </c>
      <c r="AM1298" s="64">
        <f>IF(W1298&gt;0,VLOOKUP(B1298,EnrollmentEthnicityFreeMealsSch!B:E,4,FALSE),0)/3</f>
        <v>68</v>
      </c>
    </row>
    <row r="1299" spans="1:39" ht="15" customHeight="1">
      <c r="A1299" t="str">
        <f>VLOOKUP(B1299,'PUBLIC &amp; PRIVATE'!D:I,6,FALSE)</f>
        <v>6741</v>
      </c>
      <c r="B1299" s="33" t="s">
        <v>1258</v>
      </c>
      <c r="C1299" s="2" t="str">
        <f>VLOOKUP(B1299,'PUBLIC &amp; PRIVATE'!D:H,2,FALSE)</f>
        <v>900 12th St</v>
      </c>
      <c r="D1299" s="2" t="str">
        <f>VLOOKUP(B1299,'PUBLIC &amp; PRIVATE'!D:H,3,FALSE)</f>
        <v>Tell City</v>
      </c>
      <c r="E1299" s="2" t="str">
        <f>VLOOKUP(C1299,'PUBLIC &amp; PRIVATE'!E:I,4,FALSE)</f>
        <v>47586-1699</v>
      </c>
      <c r="F1299" s="2"/>
      <c r="G1299" s="2"/>
      <c r="H1299" s="2"/>
      <c r="I1299" s="4">
        <f t="shared" si="286"/>
        <v>0</v>
      </c>
      <c r="J1299" s="13">
        <f t="shared" si="287"/>
        <v>0</v>
      </c>
      <c r="K1299" s="13">
        <f t="shared" si="288"/>
        <v>0</v>
      </c>
      <c r="L1299" s="2"/>
      <c r="M1299" s="2"/>
      <c r="N1299" s="2"/>
      <c r="O1299" s="4">
        <f t="shared" si="289"/>
        <v>0</v>
      </c>
      <c r="P1299" s="13">
        <f t="shared" si="290"/>
        <v>0</v>
      </c>
      <c r="Q1299" s="13">
        <f t="shared" si="291"/>
        <v>0</v>
      </c>
      <c r="R1299" s="2"/>
      <c r="S1299" s="2">
        <v>118</v>
      </c>
      <c r="T1299" s="2">
        <v>126</v>
      </c>
      <c r="U1299" s="4">
        <f t="shared" si="280"/>
        <v>244</v>
      </c>
      <c r="V1299" s="13">
        <f t="shared" si="281"/>
        <v>24.400000000000002</v>
      </c>
      <c r="W1299" s="13">
        <f t="shared" si="282"/>
        <v>268.39999999999998</v>
      </c>
      <c r="X1299" s="2">
        <v>96</v>
      </c>
      <c r="Y1299" s="2">
        <v>89</v>
      </c>
      <c r="Z1299" s="4">
        <f t="shared" si="283"/>
        <v>185</v>
      </c>
      <c r="AA1299" s="13">
        <f t="shared" si="284"/>
        <v>18.5</v>
      </c>
      <c r="AB1299" s="13">
        <f>Z1299+AA1299</f>
        <v>203.5</v>
      </c>
      <c r="AC1299" s="2">
        <v>129</v>
      </c>
      <c r="AD1299" s="2">
        <v>95</v>
      </c>
      <c r="AE1299" s="4">
        <f t="shared" si="285"/>
        <v>224</v>
      </c>
      <c r="AF1299" s="15">
        <f>AE1299*0.1</f>
        <v>22.400000000000002</v>
      </c>
      <c r="AG1299" s="22">
        <f>AE1299+AF1299</f>
        <v>246.4</v>
      </c>
      <c r="AH1299" s="64">
        <f t="shared" si="292"/>
        <v>49.28</v>
      </c>
      <c r="AJ1299">
        <f t="shared" si="293"/>
        <v>1</v>
      </c>
      <c r="AK1299">
        <f>IF(W1299&gt;0,2,IF(AB1299&gt;0,2,IF(AG1299&gt;0,2,0)))</f>
        <v>2</v>
      </c>
      <c r="AL1299">
        <v>2</v>
      </c>
      <c r="AM1299" s="64">
        <f>IF(W1299&gt;0,VLOOKUP(B1299,EnrollmentEthnicityFreeMealsSch!B:E,4,FALSE),0)/3</f>
        <v>94.666666666666671</v>
      </c>
    </row>
    <row r="1300" spans="1:39" ht="15" customHeight="1">
      <c r="A1300" t="str">
        <f>VLOOKUP(B1300,'PUBLIC &amp; PRIVATE'!D:I,6,FALSE)</f>
        <v>6745</v>
      </c>
      <c r="B1300" s="33" t="s">
        <v>1259</v>
      </c>
      <c r="C1300" s="2" t="str">
        <f>VLOOKUP(B1300,'PUBLIC &amp; PRIVATE'!D:H,2,FALSE)</f>
        <v>1235 31st St</v>
      </c>
      <c r="D1300" s="2" t="str">
        <f>VLOOKUP(B1300,'PUBLIC &amp; PRIVATE'!D:H,3,FALSE)</f>
        <v>Tell City</v>
      </c>
      <c r="E1300" s="2" t="str">
        <f>VLOOKUP(C1300,'PUBLIC &amp; PRIVATE'!E:I,4,FALSE)</f>
        <v>47586-0000</v>
      </c>
      <c r="F1300" s="2">
        <v>107</v>
      </c>
      <c r="G1300" s="2">
        <v>107</v>
      </c>
      <c r="H1300" s="2">
        <v>111</v>
      </c>
      <c r="I1300" s="4">
        <f t="shared" si="286"/>
        <v>325</v>
      </c>
      <c r="J1300" s="13">
        <f t="shared" si="287"/>
        <v>32.5</v>
      </c>
      <c r="K1300" s="13">
        <f t="shared" si="288"/>
        <v>357.5</v>
      </c>
      <c r="L1300" s="2">
        <v>102</v>
      </c>
      <c r="M1300" s="2">
        <v>109</v>
      </c>
      <c r="N1300" s="2">
        <v>123</v>
      </c>
      <c r="O1300" s="4">
        <f t="shared" si="289"/>
        <v>334</v>
      </c>
      <c r="P1300" s="13">
        <f t="shared" si="290"/>
        <v>33.4</v>
      </c>
      <c r="Q1300" s="13">
        <f t="shared" si="291"/>
        <v>367.4</v>
      </c>
      <c r="R1300" s="2">
        <v>110</v>
      </c>
      <c r="S1300" s="2"/>
      <c r="T1300" s="2"/>
      <c r="U1300" s="4">
        <f t="shared" si="280"/>
        <v>110</v>
      </c>
      <c r="V1300" s="13">
        <f t="shared" si="281"/>
        <v>11</v>
      </c>
      <c r="W1300" s="13">
        <f t="shared" si="282"/>
        <v>121</v>
      </c>
      <c r="X1300" s="2"/>
      <c r="Y1300" s="2"/>
      <c r="Z1300" s="4">
        <f t="shared" si="283"/>
        <v>0</v>
      </c>
      <c r="AA1300" s="13">
        <f t="shared" si="284"/>
        <v>0</v>
      </c>
      <c r="AB1300" s="13">
        <f>Z1300+AA1300</f>
        <v>0</v>
      </c>
      <c r="AC1300" s="2"/>
      <c r="AD1300" s="2"/>
      <c r="AE1300" s="4">
        <f t="shared" si="285"/>
        <v>0</v>
      </c>
      <c r="AF1300" s="15">
        <f>AE1300*0.1</f>
        <v>0</v>
      </c>
      <c r="AG1300" s="22">
        <f>AE1300+AF1300</f>
        <v>0</v>
      </c>
      <c r="AH1300" s="64">
        <f t="shared" si="292"/>
        <v>0</v>
      </c>
      <c r="AJ1300">
        <f t="shared" si="293"/>
        <v>0</v>
      </c>
      <c r="AK1300">
        <f>IF(W1300&gt;0,2,IF(AB1300&gt;0,2,IF(AG1300&gt;0,2,0)))</f>
        <v>2</v>
      </c>
      <c r="AL1300">
        <v>2</v>
      </c>
      <c r="AM1300" s="64">
        <f>IF(W1300&gt;0,VLOOKUP(B1300,EnrollmentEthnicityFreeMealsSch!B:E,4,FALSE),0)/3</f>
        <v>128.66666666666666</v>
      </c>
    </row>
    <row r="1301" spans="1:39" ht="15" customHeight="1">
      <c r="A1301" t="str">
        <f>VLOOKUP(B1301,'PUBLIC &amp; PRIVATE'!D:I,6,FALSE)</f>
        <v>6637</v>
      </c>
      <c r="B1301" s="33" t="s">
        <v>1260</v>
      </c>
      <c r="C1301" s="2" t="str">
        <f>VLOOKUP(B1301,'PUBLIC &amp; PRIVATE'!D:H,2,FALSE)</f>
        <v>506 Beadle St</v>
      </c>
      <c r="D1301" s="2" t="str">
        <f>VLOOKUP(B1301,'PUBLIC &amp; PRIVATE'!D:H,3,FALSE)</f>
        <v>Rockville</v>
      </c>
      <c r="E1301" s="2" t="str">
        <f>VLOOKUP(C1301,'PUBLIC &amp; PRIVATE'!E:I,4,FALSE)</f>
        <v>47872-1699</v>
      </c>
      <c r="F1301" s="2"/>
      <c r="G1301" s="2"/>
      <c r="H1301" s="2"/>
      <c r="I1301" s="4">
        <f t="shared" si="286"/>
        <v>0</v>
      </c>
      <c r="J1301" s="13">
        <f t="shared" si="287"/>
        <v>0</v>
      </c>
      <c r="K1301" s="13">
        <f t="shared" si="288"/>
        <v>0</v>
      </c>
      <c r="L1301" s="2"/>
      <c r="M1301" s="2"/>
      <c r="N1301" s="2"/>
      <c r="O1301" s="4">
        <f t="shared" si="289"/>
        <v>0</v>
      </c>
      <c r="P1301" s="13">
        <f t="shared" si="290"/>
        <v>0</v>
      </c>
      <c r="Q1301" s="13">
        <f t="shared" si="291"/>
        <v>0</v>
      </c>
      <c r="R1301" s="2"/>
      <c r="S1301" s="2">
        <v>57</v>
      </c>
      <c r="T1301" s="2">
        <v>60</v>
      </c>
      <c r="U1301" s="4">
        <f t="shared" si="280"/>
        <v>117</v>
      </c>
      <c r="V1301" s="13">
        <f t="shared" si="281"/>
        <v>11.700000000000001</v>
      </c>
      <c r="W1301" s="13">
        <f t="shared" si="282"/>
        <v>128.69999999999999</v>
      </c>
      <c r="X1301" s="2">
        <v>61</v>
      </c>
      <c r="Y1301" s="2">
        <v>49</v>
      </c>
      <c r="Z1301" s="4">
        <f t="shared" si="283"/>
        <v>110</v>
      </c>
      <c r="AA1301" s="13">
        <f t="shared" si="284"/>
        <v>11</v>
      </c>
      <c r="AB1301" s="13">
        <f>Z1301+AA1301</f>
        <v>121</v>
      </c>
      <c r="AC1301" s="2">
        <v>54</v>
      </c>
      <c r="AD1301" s="2">
        <v>57</v>
      </c>
      <c r="AE1301" s="4">
        <f t="shared" si="285"/>
        <v>111</v>
      </c>
      <c r="AF1301" s="15">
        <f>AE1301*0.1</f>
        <v>11.100000000000001</v>
      </c>
      <c r="AG1301" s="22">
        <f>AE1301+AF1301</f>
        <v>122.1</v>
      </c>
      <c r="AH1301" s="64">
        <f t="shared" si="292"/>
        <v>24.42</v>
      </c>
      <c r="AJ1301">
        <f t="shared" si="293"/>
        <v>1</v>
      </c>
      <c r="AK1301">
        <f>IF(W1301&gt;0,2,IF(AB1301&gt;0,2,IF(AG1301&gt;0,2,0)))</f>
        <v>2</v>
      </c>
      <c r="AL1301">
        <v>2</v>
      </c>
      <c r="AM1301" s="64">
        <f>IF(W1301&gt;0,VLOOKUP(B1301,EnrollmentEthnicityFreeMealsSch!B:E,4,FALSE),0)/3</f>
        <v>60.333333333333336</v>
      </c>
    </row>
    <row r="1302" spans="1:39" ht="15" customHeight="1">
      <c r="A1302" t="str">
        <f>VLOOKUP(B1302,'PUBLIC &amp; PRIVATE'!D:I,6,FALSE)</f>
        <v>6645</v>
      </c>
      <c r="B1302" s="33" t="s">
        <v>1261</v>
      </c>
      <c r="C1302" s="2" t="str">
        <f>VLOOKUP(B1302,'PUBLIC &amp; PRIVATE'!D:H,2,FALSE)</f>
        <v>406 W Elm St</v>
      </c>
      <c r="D1302" s="2" t="str">
        <f>VLOOKUP(B1302,'PUBLIC &amp; PRIVATE'!D:H,3,FALSE)</f>
        <v>Rockville</v>
      </c>
      <c r="E1302" s="2" t="str">
        <f>VLOOKUP(C1302,'PUBLIC &amp; PRIVATE'!E:I,4,FALSE)</f>
        <v>47872-1698</v>
      </c>
      <c r="F1302" s="2">
        <v>77</v>
      </c>
      <c r="G1302" s="2">
        <v>46</v>
      </c>
      <c r="H1302" s="2">
        <v>46</v>
      </c>
      <c r="I1302" s="4">
        <f t="shared" si="286"/>
        <v>169</v>
      </c>
      <c r="J1302" s="13">
        <f t="shared" si="287"/>
        <v>16.900000000000002</v>
      </c>
      <c r="K1302" s="13">
        <f t="shared" si="288"/>
        <v>185.9</v>
      </c>
      <c r="L1302" s="2">
        <v>51</v>
      </c>
      <c r="M1302" s="2">
        <v>41</v>
      </c>
      <c r="N1302" s="2">
        <v>53</v>
      </c>
      <c r="O1302" s="4">
        <f t="shared" si="289"/>
        <v>145</v>
      </c>
      <c r="P1302" s="13">
        <f t="shared" si="290"/>
        <v>14.5</v>
      </c>
      <c r="Q1302" s="13">
        <f t="shared" si="291"/>
        <v>159.5</v>
      </c>
      <c r="R1302" s="2">
        <v>56</v>
      </c>
      <c r="S1302" s="2"/>
      <c r="T1302" s="2"/>
      <c r="U1302" s="4">
        <f t="shared" si="280"/>
        <v>56</v>
      </c>
      <c r="V1302" s="13">
        <f t="shared" si="281"/>
        <v>5.6000000000000005</v>
      </c>
      <c r="W1302" s="13">
        <f t="shared" si="282"/>
        <v>61.6</v>
      </c>
      <c r="X1302" s="2"/>
      <c r="Y1302" s="2"/>
      <c r="Z1302" s="4">
        <f t="shared" si="283"/>
        <v>0</v>
      </c>
      <c r="AA1302" s="13">
        <f t="shared" si="284"/>
        <v>0</v>
      </c>
      <c r="AB1302" s="13">
        <f>Z1302+AA1302</f>
        <v>0</v>
      </c>
      <c r="AC1302" s="2"/>
      <c r="AD1302" s="2"/>
      <c r="AE1302" s="4">
        <f t="shared" si="285"/>
        <v>0</v>
      </c>
      <c r="AF1302" s="15">
        <f>AE1302*0.1</f>
        <v>0</v>
      </c>
      <c r="AG1302" s="22">
        <f>AE1302+AF1302</f>
        <v>0</v>
      </c>
      <c r="AH1302" s="64">
        <f t="shared" si="292"/>
        <v>0</v>
      </c>
      <c r="AJ1302">
        <f t="shared" si="293"/>
        <v>0</v>
      </c>
      <c r="AK1302">
        <f>IF(W1302&gt;0,2,IF(AB1302&gt;0,2,IF(AG1302&gt;0,2,0)))</f>
        <v>2</v>
      </c>
      <c r="AL1302">
        <v>2</v>
      </c>
      <c r="AM1302" s="64">
        <f>IF(W1302&gt;0,VLOOKUP(B1302,EnrollmentEthnicityFreeMealsSch!B:E,4,FALSE),0)/3</f>
        <v>73.333333333333329</v>
      </c>
    </row>
    <row r="1303" spans="1:39" ht="15" customHeight="1">
      <c r="A1303" t="str">
        <f>VLOOKUP(B1303,'PUBLIC &amp; PRIVATE'!D:I,6,FALSE)</f>
        <v>6647</v>
      </c>
      <c r="B1303" s="33" t="s">
        <v>1262</v>
      </c>
      <c r="C1303" s="2" t="str">
        <f>VLOOKUP(B1303,'PUBLIC &amp; PRIVATE'!D:H,2,FALSE)</f>
        <v>1551 E SR 47</v>
      </c>
      <c r="D1303" s="2" t="str">
        <f>VLOOKUP(B1303,'PUBLIC &amp; PRIVATE'!D:H,3,FALSE)</f>
        <v>Marshall</v>
      </c>
      <c r="E1303" s="2" t="str">
        <f>VLOOKUP(C1303,'PUBLIC &amp; PRIVATE'!E:I,4,FALSE)</f>
        <v>47859-9762</v>
      </c>
      <c r="F1303" s="2">
        <v>47</v>
      </c>
      <c r="G1303" s="2">
        <v>38</v>
      </c>
      <c r="H1303" s="2">
        <v>41</v>
      </c>
      <c r="I1303" s="4">
        <f t="shared" si="286"/>
        <v>126</v>
      </c>
      <c r="J1303" s="13">
        <f t="shared" si="287"/>
        <v>12.600000000000001</v>
      </c>
      <c r="K1303" s="13">
        <f t="shared" si="288"/>
        <v>138.6</v>
      </c>
      <c r="L1303" s="2">
        <v>38</v>
      </c>
      <c r="M1303" s="2">
        <v>36</v>
      </c>
      <c r="N1303" s="2">
        <v>33</v>
      </c>
      <c r="O1303" s="4">
        <f t="shared" si="289"/>
        <v>107</v>
      </c>
      <c r="P1303" s="13">
        <f t="shared" si="290"/>
        <v>10.700000000000001</v>
      </c>
      <c r="Q1303" s="13">
        <f t="shared" si="291"/>
        <v>117.7</v>
      </c>
      <c r="R1303" s="2">
        <v>45</v>
      </c>
      <c r="S1303" s="2"/>
      <c r="T1303" s="2"/>
      <c r="U1303" s="4">
        <f t="shared" si="280"/>
        <v>45</v>
      </c>
      <c r="V1303" s="13">
        <f t="shared" si="281"/>
        <v>4.5</v>
      </c>
      <c r="W1303" s="13">
        <f t="shared" si="282"/>
        <v>49.5</v>
      </c>
      <c r="X1303" s="2"/>
      <c r="Y1303" s="2"/>
      <c r="Z1303" s="4">
        <f t="shared" si="283"/>
        <v>0</v>
      </c>
      <c r="AA1303" s="13">
        <f t="shared" si="284"/>
        <v>0</v>
      </c>
      <c r="AB1303" s="13">
        <f>Z1303+AA1303</f>
        <v>0</v>
      </c>
      <c r="AC1303" s="2"/>
      <c r="AD1303" s="2"/>
      <c r="AE1303" s="4">
        <f t="shared" si="285"/>
        <v>0</v>
      </c>
      <c r="AF1303" s="15">
        <f>AE1303*0.1</f>
        <v>0</v>
      </c>
      <c r="AG1303" s="22">
        <f>AE1303+AF1303</f>
        <v>0</v>
      </c>
      <c r="AH1303" s="64">
        <f t="shared" si="292"/>
        <v>0</v>
      </c>
      <c r="AJ1303">
        <f t="shared" si="293"/>
        <v>0</v>
      </c>
      <c r="AK1303">
        <f>IF(W1303&gt;0,2,IF(AB1303&gt;0,2,IF(AG1303&gt;0,2,0)))</f>
        <v>2</v>
      </c>
      <c r="AL1303">
        <v>2</v>
      </c>
      <c r="AM1303" s="64">
        <f>IF(W1303&gt;0,VLOOKUP(B1303,EnrollmentEthnicityFreeMealsSch!B:E,4,FALSE),0)/3</f>
        <v>53.333333333333336</v>
      </c>
    </row>
    <row r="1304" spans="1:39" ht="15" customHeight="1">
      <c r="A1304" t="str">
        <f>VLOOKUP(B1304,'PUBLIC &amp; PRIVATE'!D:I,6,FALSE)</f>
        <v>6649</v>
      </c>
      <c r="B1304" s="33" t="s">
        <v>1263</v>
      </c>
      <c r="C1304" s="2" t="str">
        <f>VLOOKUP(B1304,'PUBLIC &amp; PRIVATE'!D:H,2,FALSE)</f>
        <v>1551 E SR 47</v>
      </c>
      <c r="D1304" s="2" t="str">
        <f>VLOOKUP(B1304,'PUBLIC &amp; PRIVATE'!D:H,3,FALSE)</f>
        <v>Marshall</v>
      </c>
      <c r="E1304" s="2" t="str">
        <f>VLOOKUP(C1304,'PUBLIC &amp; PRIVATE'!E:I,4,FALSE)</f>
        <v>47859-9762</v>
      </c>
      <c r="F1304" s="2"/>
      <c r="G1304" s="2"/>
      <c r="H1304" s="2"/>
      <c r="I1304" s="4">
        <f t="shared" si="286"/>
        <v>0</v>
      </c>
      <c r="J1304" s="13">
        <f t="shared" si="287"/>
        <v>0</v>
      </c>
      <c r="K1304" s="13">
        <f t="shared" si="288"/>
        <v>0</v>
      </c>
      <c r="L1304" s="2"/>
      <c r="M1304" s="2"/>
      <c r="N1304" s="2"/>
      <c r="O1304" s="4">
        <f t="shared" si="289"/>
        <v>0</v>
      </c>
      <c r="P1304" s="13">
        <f t="shared" si="290"/>
        <v>0</v>
      </c>
      <c r="Q1304" s="13">
        <f t="shared" si="291"/>
        <v>0</v>
      </c>
      <c r="R1304" s="2"/>
      <c r="S1304" s="2">
        <v>34</v>
      </c>
      <c r="T1304" s="2">
        <v>29</v>
      </c>
      <c r="U1304" s="4">
        <f t="shared" si="280"/>
        <v>63</v>
      </c>
      <c r="V1304" s="13">
        <f t="shared" si="281"/>
        <v>6.3000000000000007</v>
      </c>
      <c r="W1304" s="13">
        <f t="shared" si="282"/>
        <v>69.3</v>
      </c>
      <c r="X1304" s="2">
        <v>36</v>
      </c>
      <c r="Y1304" s="2">
        <v>36</v>
      </c>
      <c r="Z1304" s="4">
        <f t="shared" si="283"/>
        <v>72</v>
      </c>
      <c r="AA1304" s="13">
        <f t="shared" si="284"/>
        <v>7.2</v>
      </c>
      <c r="AB1304" s="13">
        <f>Z1304+AA1304</f>
        <v>79.2</v>
      </c>
      <c r="AC1304" s="2">
        <v>33</v>
      </c>
      <c r="AD1304" s="2">
        <v>42</v>
      </c>
      <c r="AE1304" s="4">
        <f t="shared" si="285"/>
        <v>75</v>
      </c>
      <c r="AF1304" s="15">
        <f>AE1304*0.1</f>
        <v>7.5</v>
      </c>
      <c r="AG1304" s="22">
        <f>AE1304+AF1304</f>
        <v>82.5</v>
      </c>
      <c r="AH1304" s="64">
        <f t="shared" si="292"/>
        <v>16.5</v>
      </c>
      <c r="AJ1304">
        <f t="shared" si="293"/>
        <v>1</v>
      </c>
      <c r="AK1304">
        <f>IF(W1304&gt;0,2,IF(AB1304&gt;0,2,IF(AG1304&gt;0,2,0)))</f>
        <v>2</v>
      </c>
      <c r="AL1304">
        <v>2</v>
      </c>
      <c r="AM1304" s="64">
        <f>IF(W1304&gt;0,VLOOKUP(B1304,EnrollmentEthnicityFreeMealsSch!B:E,4,FALSE),0)/3</f>
        <v>41.333333333333336</v>
      </c>
    </row>
    <row r="1305" spans="1:39" ht="15" customHeight="1">
      <c r="A1305" t="str">
        <f>VLOOKUP(B1305,'PUBLIC &amp; PRIVATE'!D:I,6,FALSE)</f>
        <v>6763</v>
      </c>
      <c r="B1305" s="33" t="s">
        <v>1264</v>
      </c>
      <c r="C1305" s="2" t="str">
        <f>VLOOKUP(B1305,'PUBLIC &amp; PRIVATE'!D:H,2,FALSE)</f>
        <v>1810 E SR 56</v>
      </c>
      <c r="D1305" s="2" t="str">
        <f>VLOOKUP(B1305,'PUBLIC &amp; PRIVATE'!D:H,3,FALSE)</f>
        <v>Petersburg</v>
      </c>
      <c r="E1305" s="2" t="str">
        <f>VLOOKUP(C1305,'PUBLIC &amp; PRIVATE'!E:I,4,FALSE)</f>
        <v>47567-8378</v>
      </c>
      <c r="F1305" s="2"/>
      <c r="G1305" s="2"/>
      <c r="H1305" s="2"/>
      <c r="I1305" s="4">
        <f t="shared" si="286"/>
        <v>0</v>
      </c>
      <c r="J1305" s="13">
        <f t="shared" si="287"/>
        <v>0</v>
      </c>
      <c r="K1305" s="13">
        <f t="shared" si="288"/>
        <v>0</v>
      </c>
      <c r="L1305" s="2"/>
      <c r="M1305" s="2"/>
      <c r="N1305" s="2"/>
      <c r="O1305" s="4">
        <f t="shared" si="289"/>
        <v>0</v>
      </c>
      <c r="P1305" s="13">
        <f t="shared" si="290"/>
        <v>0</v>
      </c>
      <c r="Q1305" s="13">
        <f t="shared" si="291"/>
        <v>0</v>
      </c>
      <c r="R1305" s="2"/>
      <c r="S1305" s="2"/>
      <c r="T1305" s="2"/>
      <c r="U1305" s="4">
        <f t="shared" si="280"/>
        <v>0</v>
      </c>
      <c r="V1305" s="13">
        <f t="shared" si="281"/>
        <v>0</v>
      </c>
      <c r="W1305" s="13">
        <f t="shared" si="282"/>
        <v>0</v>
      </c>
      <c r="X1305" s="2">
        <v>136</v>
      </c>
      <c r="Y1305" s="2">
        <v>155</v>
      </c>
      <c r="Z1305" s="4">
        <f t="shared" si="283"/>
        <v>291</v>
      </c>
      <c r="AA1305" s="13">
        <f t="shared" si="284"/>
        <v>29.1</v>
      </c>
      <c r="AB1305" s="13">
        <f>Z1305+AA1305</f>
        <v>320.10000000000002</v>
      </c>
      <c r="AC1305" s="2">
        <v>135</v>
      </c>
      <c r="AD1305" s="2">
        <v>145</v>
      </c>
      <c r="AE1305" s="4">
        <f t="shared" si="285"/>
        <v>280</v>
      </c>
      <c r="AF1305" s="15">
        <f>AE1305*0.1</f>
        <v>28</v>
      </c>
      <c r="AG1305" s="22">
        <f>AE1305+AF1305</f>
        <v>308</v>
      </c>
      <c r="AH1305" s="64">
        <f t="shared" si="292"/>
        <v>61.6</v>
      </c>
      <c r="AJ1305">
        <f t="shared" si="293"/>
        <v>1</v>
      </c>
      <c r="AK1305">
        <f>IF(W1305&gt;0,2,IF(AB1305&gt;0,2,IF(AG1305&gt;0,2,0)))</f>
        <v>2</v>
      </c>
      <c r="AL1305">
        <v>2</v>
      </c>
      <c r="AM1305" s="64">
        <f>IF(W1305&gt;0,VLOOKUP(B1305,EnrollmentEthnicityFreeMealsSch!B:E,4,FALSE),0)/3</f>
        <v>0</v>
      </c>
    </row>
    <row r="1306" spans="1:39" ht="15" customHeight="1">
      <c r="A1306" t="str">
        <f>VLOOKUP(B1306,'PUBLIC &amp; PRIVATE'!D:I,6,FALSE)</f>
        <v>6768</v>
      </c>
      <c r="B1306" s="33" t="s">
        <v>1265</v>
      </c>
      <c r="C1306" s="2" t="str">
        <f>VLOOKUP(B1306,'PUBLIC &amp; PRIVATE'!D:H,2,FALSE)</f>
        <v>1814 E SR 56</v>
      </c>
      <c r="D1306" s="2" t="str">
        <f>VLOOKUP(B1306,'PUBLIC &amp; PRIVATE'!D:H,3,FALSE)</f>
        <v>Petersburg</v>
      </c>
      <c r="E1306" s="2" t="str">
        <f>VLOOKUP(C1306,'PUBLIC &amp; PRIVATE'!E:I,4,FALSE)</f>
        <v>47567-8378</v>
      </c>
      <c r="F1306" s="2"/>
      <c r="G1306" s="2"/>
      <c r="H1306" s="2"/>
      <c r="I1306" s="4">
        <f t="shared" si="286"/>
        <v>0</v>
      </c>
      <c r="J1306" s="13">
        <f t="shared" si="287"/>
        <v>0</v>
      </c>
      <c r="K1306" s="13">
        <f t="shared" si="288"/>
        <v>0</v>
      </c>
      <c r="L1306" s="2"/>
      <c r="M1306" s="2"/>
      <c r="N1306" s="2"/>
      <c r="O1306" s="4">
        <f t="shared" si="289"/>
        <v>0</v>
      </c>
      <c r="P1306" s="13">
        <f t="shared" si="290"/>
        <v>0</v>
      </c>
      <c r="Q1306" s="13">
        <f t="shared" si="291"/>
        <v>0</v>
      </c>
      <c r="R1306" s="2">
        <v>141</v>
      </c>
      <c r="S1306" s="2">
        <v>136</v>
      </c>
      <c r="T1306" s="2">
        <v>141</v>
      </c>
      <c r="U1306" s="4">
        <f t="shared" si="280"/>
        <v>418</v>
      </c>
      <c r="V1306" s="13">
        <f t="shared" si="281"/>
        <v>41.800000000000004</v>
      </c>
      <c r="W1306" s="13">
        <f t="shared" si="282"/>
        <v>459.8</v>
      </c>
      <c r="X1306" s="2"/>
      <c r="Y1306" s="2"/>
      <c r="Z1306" s="4">
        <f t="shared" si="283"/>
        <v>0</v>
      </c>
      <c r="AA1306" s="13">
        <f t="shared" si="284"/>
        <v>0</v>
      </c>
      <c r="AB1306" s="13">
        <f>Z1306+AA1306</f>
        <v>0</v>
      </c>
      <c r="AC1306" s="2"/>
      <c r="AD1306" s="2"/>
      <c r="AE1306" s="4">
        <f t="shared" si="285"/>
        <v>0</v>
      </c>
      <c r="AF1306" s="15">
        <f>AE1306*0.1</f>
        <v>0</v>
      </c>
      <c r="AG1306" s="22">
        <f>AE1306+AF1306</f>
        <v>0</v>
      </c>
      <c r="AH1306" s="64">
        <f t="shared" si="292"/>
        <v>0</v>
      </c>
      <c r="AJ1306">
        <f t="shared" si="293"/>
        <v>0</v>
      </c>
      <c r="AK1306">
        <f>IF(W1306&gt;0,2,IF(AB1306&gt;0,2,IF(AG1306&gt;0,2,0)))</f>
        <v>2</v>
      </c>
      <c r="AL1306">
        <v>2</v>
      </c>
      <c r="AM1306" s="64">
        <f>IF(W1306&gt;0,VLOOKUP(B1306,EnrollmentEthnicityFreeMealsSch!B:E,4,FALSE),0)/3</f>
        <v>64</v>
      </c>
    </row>
    <row r="1307" spans="1:39" ht="15" customHeight="1">
      <c r="A1307" t="str">
        <f>VLOOKUP(B1307,'PUBLIC &amp; PRIVATE'!D:I,6,FALSE)</f>
        <v>6808</v>
      </c>
      <c r="B1307" s="33" t="s">
        <v>1266</v>
      </c>
      <c r="C1307" s="2" t="str">
        <f>VLOOKUP(B1307,'PUBLIC &amp; PRIVATE'!D:H,2,FALSE)</f>
        <v>301 E Porter St</v>
      </c>
      <c r="D1307" s="2" t="str">
        <f>VLOOKUP(B1307,'PUBLIC &amp; PRIVATE'!D:H,3,FALSE)</f>
        <v>Winslow</v>
      </c>
      <c r="E1307" s="2" t="str">
        <f>VLOOKUP(C1307,'PUBLIC &amp; PRIVATE'!E:I,4,FALSE)</f>
        <v>47598-0386</v>
      </c>
      <c r="F1307" s="2">
        <v>57</v>
      </c>
      <c r="G1307" s="2">
        <v>57</v>
      </c>
      <c r="H1307" s="2">
        <v>52</v>
      </c>
      <c r="I1307" s="4">
        <f t="shared" si="286"/>
        <v>166</v>
      </c>
      <c r="J1307" s="13">
        <f t="shared" si="287"/>
        <v>16.600000000000001</v>
      </c>
      <c r="K1307" s="13">
        <f t="shared" si="288"/>
        <v>182.6</v>
      </c>
      <c r="L1307" s="2">
        <v>39</v>
      </c>
      <c r="M1307" s="2">
        <v>52</v>
      </c>
      <c r="N1307" s="2">
        <v>56</v>
      </c>
      <c r="O1307" s="4">
        <f t="shared" si="289"/>
        <v>147</v>
      </c>
      <c r="P1307" s="13">
        <f t="shared" si="290"/>
        <v>14.700000000000001</v>
      </c>
      <c r="Q1307" s="13">
        <f t="shared" si="291"/>
        <v>161.69999999999999</v>
      </c>
      <c r="R1307" s="2"/>
      <c r="S1307" s="2"/>
      <c r="T1307" s="2"/>
      <c r="U1307" s="4">
        <f t="shared" si="280"/>
        <v>0</v>
      </c>
      <c r="V1307" s="13">
        <f t="shared" si="281"/>
        <v>0</v>
      </c>
      <c r="W1307" s="13">
        <f t="shared" si="282"/>
        <v>0</v>
      </c>
      <c r="X1307" s="2"/>
      <c r="Y1307" s="2"/>
      <c r="Z1307" s="4">
        <f t="shared" si="283"/>
        <v>0</v>
      </c>
      <c r="AA1307" s="13">
        <f t="shared" si="284"/>
        <v>0</v>
      </c>
      <c r="AB1307" s="13">
        <f>Z1307+AA1307</f>
        <v>0</v>
      </c>
      <c r="AC1307" s="2"/>
      <c r="AD1307" s="2"/>
      <c r="AE1307" s="4">
        <f t="shared" si="285"/>
        <v>0</v>
      </c>
      <c r="AF1307" s="15">
        <f>AE1307*0.1</f>
        <v>0</v>
      </c>
      <c r="AG1307" s="22">
        <f>AE1307+AF1307</f>
        <v>0</v>
      </c>
      <c r="AH1307" s="64">
        <f t="shared" si="292"/>
        <v>0</v>
      </c>
      <c r="AJ1307">
        <f t="shared" si="293"/>
        <v>0</v>
      </c>
      <c r="AK1307">
        <f>IF(W1307&gt;0,2,IF(AB1307&gt;0,2,IF(AG1307&gt;0,2,0)))</f>
        <v>0</v>
      </c>
      <c r="AL1307">
        <v>2</v>
      </c>
      <c r="AM1307" s="64">
        <f>IF(W1307&gt;0,VLOOKUP(B1307,EnrollmentEthnicityFreeMealsSch!B:E,4,FALSE),0)/3</f>
        <v>0</v>
      </c>
    </row>
    <row r="1308" spans="1:39" ht="15" customHeight="1">
      <c r="A1308" t="str">
        <f>VLOOKUP(B1308,'PUBLIC &amp; PRIVATE'!D:I,6,FALSE)</f>
        <v>6809</v>
      </c>
      <c r="B1308" s="33" t="s">
        <v>1267</v>
      </c>
      <c r="C1308" s="2" t="str">
        <f>VLOOKUP(B1308,'PUBLIC &amp; PRIVATE'!D:H,2,FALSE)</f>
        <v>1415 E Alford St</v>
      </c>
      <c r="D1308" s="2" t="str">
        <f>VLOOKUP(B1308,'PUBLIC &amp; PRIVATE'!D:H,3,FALSE)</f>
        <v>Petersburg</v>
      </c>
      <c r="E1308" s="2" t="str">
        <f>VLOOKUP(C1308,'PUBLIC &amp; PRIVATE'!E:I,4,FALSE)</f>
        <v>47567-1799</v>
      </c>
      <c r="F1308" s="2">
        <v>65</v>
      </c>
      <c r="G1308" s="2">
        <v>76</v>
      </c>
      <c r="H1308" s="2">
        <v>68</v>
      </c>
      <c r="I1308" s="4">
        <f t="shared" si="286"/>
        <v>209</v>
      </c>
      <c r="J1308" s="13">
        <f t="shared" si="287"/>
        <v>20.900000000000002</v>
      </c>
      <c r="K1308" s="13">
        <f t="shared" si="288"/>
        <v>229.9</v>
      </c>
      <c r="L1308" s="2">
        <v>77</v>
      </c>
      <c r="M1308" s="2">
        <v>69</v>
      </c>
      <c r="N1308" s="2">
        <v>83</v>
      </c>
      <c r="O1308" s="4">
        <f t="shared" si="289"/>
        <v>229</v>
      </c>
      <c r="P1308" s="13">
        <f t="shared" si="290"/>
        <v>22.900000000000002</v>
      </c>
      <c r="Q1308" s="13">
        <f t="shared" si="291"/>
        <v>251.9</v>
      </c>
      <c r="R1308" s="2"/>
      <c r="S1308" s="2"/>
      <c r="T1308" s="2"/>
      <c r="U1308" s="4">
        <f t="shared" si="280"/>
        <v>0</v>
      </c>
      <c r="V1308" s="13">
        <f t="shared" si="281"/>
        <v>0</v>
      </c>
      <c r="W1308" s="13">
        <f t="shared" si="282"/>
        <v>0</v>
      </c>
      <c r="X1308" s="2"/>
      <c r="Y1308" s="2"/>
      <c r="Z1308" s="4">
        <f t="shared" si="283"/>
        <v>0</v>
      </c>
      <c r="AA1308" s="13">
        <f t="shared" si="284"/>
        <v>0</v>
      </c>
      <c r="AB1308" s="13">
        <f>Z1308+AA1308</f>
        <v>0</v>
      </c>
      <c r="AC1308" s="2"/>
      <c r="AD1308" s="2"/>
      <c r="AE1308" s="4">
        <f t="shared" si="285"/>
        <v>0</v>
      </c>
      <c r="AF1308" s="15">
        <f>AE1308*0.1</f>
        <v>0</v>
      </c>
      <c r="AG1308" s="22">
        <f>AE1308+AF1308</f>
        <v>0</v>
      </c>
      <c r="AH1308" s="64">
        <f t="shared" si="292"/>
        <v>0</v>
      </c>
      <c r="AJ1308">
        <f t="shared" si="293"/>
        <v>0</v>
      </c>
      <c r="AK1308">
        <f>IF(W1308&gt;0,2,IF(AB1308&gt;0,2,IF(AG1308&gt;0,2,0)))</f>
        <v>0</v>
      </c>
      <c r="AL1308">
        <v>2</v>
      </c>
      <c r="AM1308" s="64">
        <f>IF(W1308&gt;0,VLOOKUP(B1308,EnrollmentEthnicityFreeMealsSch!B:E,4,FALSE),0)/3</f>
        <v>0</v>
      </c>
    </row>
    <row r="1309" spans="1:39" ht="15" customHeight="1">
      <c r="A1309" t="e">
        <f>VLOOKUP(B1309,'PUBLIC &amp; PRIVATE'!D:I,6,FALSE)</f>
        <v>#N/A</v>
      </c>
      <c r="B1309" s="33" t="s">
        <v>1268</v>
      </c>
      <c r="C1309" s="61" t="s">
        <v>10834</v>
      </c>
      <c r="D1309" s="61" t="s">
        <v>2202</v>
      </c>
      <c r="E1309" s="61">
        <v>46385</v>
      </c>
      <c r="F1309" s="40">
        <v>36</v>
      </c>
      <c r="G1309" s="40">
        <v>12</v>
      </c>
      <c r="H1309" s="40">
        <v>5</v>
      </c>
      <c r="I1309" s="41">
        <f t="shared" si="286"/>
        <v>53</v>
      </c>
      <c r="J1309" s="42">
        <f t="shared" si="287"/>
        <v>5.3000000000000007</v>
      </c>
      <c r="K1309" s="13">
        <f t="shared" si="288"/>
        <v>58.3</v>
      </c>
      <c r="L1309" s="40">
        <v>11</v>
      </c>
      <c r="M1309" s="40">
        <v>8</v>
      </c>
      <c r="N1309" s="40">
        <v>13</v>
      </c>
      <c r="O1309" s="41">
        <f t="shared" si="289"/>
        <v>32</v>
      </c>
      <c r="P1309" s="42">
        <f t="shared" si="290"/>
        <v>3.2</v>
      </c>
      <c r="Q1309" s="13">
        <f t="shared" si="291"/>
        <v>35.200000000000003</v>
      </c>
      <c r="R1309" s="40">
        <v>4</v>
      </c>
      <c r="S1309" s="40">
        <v>5</v>
      </c>
      <c r="T1309" s="40">
        <v>7</v>
      </c>
      <c r="U1309" s="41">
        <f t="shared" si="280"/>
        <v>16</v>
      </c>
      <c r="V1309" s="42">
        <f t="shared" si="281"/>
        <v>1.6</v>
      </c>
      <c r="W1309" s="13">
        <f t="shared" si="282"/>
        <v>17.600000000000001</v>
      </c>
      <c r="X1309" s="40">
        <v>4</v>
      </c>
      <c r="Y1309" s="40">
        <v>7</v>
      </c>
      <c r="Z1309" s="41">
        <f t="shared" si="283"/>
        <v>11</v>
      </c>
      <c r="AA1309" s="42">
        <f t="shared" si="284"/>
        <v>1.1000000000000001</v>
      </c>
      <c r="AB1309" s="13">
        <f>Z1309+AA1309</f>
        <v>12.1</v>
      </c>
      <c r="AC1309" s="40">
        <v>11</v>
      </c>
      <c r="AD1309" s="40">
        <v>2</v>
      </c>
      <c r="AE1309" s="41">
        <f t="shared" si="285"/>
        <v>13</v>
      </c>
      <c r="AF1309" s="43">
        <f>AE1309*0.1</f>
        <v>1.3</v>
      </c>
      <c r="AG1309" s="22">
        <f>AE1309+AF1309</f>
        <v>14.3</v>
      </c>
      <c r="AH1309" s="64">
        <f t="shared" si="292"/>
        <v>2.8600000000000003</v>
      </c>
      <c r="AI1309" s="38"/>
      <c r="AJ1309">
        <f t="shared" si="293"/>
        <v>1</v>
      </c>
      <c r="AK1309">
        <f>IF(W1309&gt;0,2,IF(AB1309&gt;0,2,IF(AG1309&gt;0,2,0)))</f>
        <v>2</v>
      </c>
      <c r="AL1309">
        <v>2</v>
      </c>
      <c r="AM1309" s="64">
        <f>IF(W1309&gt;0,VLOOKUP(B1309,EnrollmentEthnicityFreeMealsSch!B:E,4,FALSE),0)/3</f>
        <v>20.666666666666668</v>
      </c>
    </row>
    <row r="1310" spans="1:39" ht="15" customHeight="1">
      <c r="A1310" t="str">
        <f>VLOOKUP(B1310,'PUBLIC &amp; PRIVATE'!D:I,6,FALSE)</f>
        <v>6813</v>
      </c>
      <c r="B1310" s="33" t="s">
        <v>1269</v>
      </c>
      <c r="C1310" s="2" t="str">
        <f>VLOOKUP(B1310,'PUBLIC &amp; PRIVATE'!D:H,2,FALSE)</f>
        <v>509 S Main St</v>
      </c>
      <c r="D1310" s="2" t="str">
        <f>VLOOKUP(B1310,'PUBLIC &amp; PRIVATE'!D:H,3,FALSE)</f>
        <v>Hebron</v>
      </c>
      <c r="E1310" s="2" t="str">
        <f>VLOOKUP(C1310,'PUBLIC &amp; PRIVATE'!E:I,4,FALSE)</f>
        <v>46341-0066</v>
      </c>
      <c r="F1310" s="2"/>
      <c r="G1310" s="2"/>
      <c r="H1310" s="2"/>
      <c r="I1310" s="4">
        <f t="shared" si="286"/>
        <v>0</v>
      </c>
      <c r="J1310" s="13">
        <f t="shared" si="287"/>
        <v>0</v>
      </c>
      <c r="K1310" s="13">
        <f t="shared" si="288"/>
        <v>0</v>
      </c>
      <c r="L1310" s="2"/>
      <c r="M1310" s="2"/>
      <c r="N1310" s="2"/>
      <c r="O1310" s="4">
        <f t="shared" si="289"/>
        <v>0</v>
      </c>
      <c r="P1310" s="13">
        <f t="shared" si="290"/>
        <v>0</v>
      </c>
      <c r="Q1310" s="13">
        <f t="shared" si="291"/>
        <v>0</v>
      </c>
      <c r="R1310" s="2"/>
      <c r="S1310" s="2"/>
      <c r="T1310" s="2"/>
      <c r="U1310" s="4">
        <f t="shared" si="280"/>
        <v>0</v>
      </c>
      <c r="V1310" s="13">
        <f t="shared" si="281"/>
        <v>0</v>
      </c>
      <c r="W1310" s="13">
        <f t="shared" si="282"/>
        <v>0</v>
      </c>
      <c r="X1310" s="2">
        <v>91</v>
      </c>
      <c r="Y1310" s="2">
        <v>92</v>
      </c>
      <c r="Z1310" s="4">
        <f t="shared" si="283"/>
        <v>183</v>
      </c>
      <c r="AA1310" s="13">
        <f t="shared" si="284"/>
        <v>18.3</v>
      </c>
      <c r="AB1310" s="13">
        <f>Z1310+AA1310</f>
        <v>201.3</v>
      </c>
      <c r="AC1310" s="2">
        <v>101</v>
      </c>
      <c r="AD1310" s="2">
        <v>73</v>
      </c>
      <c r="AE1310" s="4">
        <f t="shared" si="285"/>
        <v>174</v>
      </c>
      <c r="AF1310" s="15">
        <f>AE1310*0.1</f>
        <v>17.400000000000002</v>
      </c>
      <c r="AG1310" s="22">
        <f>AE1310+AF1310</f>
        <v>191.4</v>
      </c>
      <c r="AH1310" s="64">
        <f t="shared" si="292"/>
        <v>38.28</v>
      </c>
      <c r="AJ1310">
        <f t="shared" si="293"/>
        <v>1</v>
      </c>
      <c r="AK1310">
        <f>IF(W1310&gt;0,2,IF(AB1310&gt;0,2,IF(AG1310&gt;0,2,0)))</f>
        <v>2</v>
      </c>
      <c r="AL1310">
        <v>2</v>
      </c>
      <c r="AM1310" s="64">
        <f>IF(W1310&gt;0,VLOOKUP(B1310,EnrollmentEthnicityFreeMealsSch!B:E,4,FALSE),0)/3</f>
        <v>0</v>
      </c>
    </row>
    <row r="1311" spans="1:39" ht="15" customHeight="1">
      <c r="A1311" t="str">
        <f>VLOOKUP(B1311,'PUBLIC &amp; PRIVATE'!D:I,6,FALSE)</f>
        <v>6814</v>
      </c>
      <c r="B1311" s="33" t="s">
        <v>1270</v>
      </c>
      <c r="C1311" s="2" t="str">
        <f>VLOOKUP(B1311,'PUBLIC &amp; PRIVATE'!D:H,2,FALSE)</f>
        <v>307 S Main St</v>
      </c>
      <c r="D1311" s="2" t="str">
        <f>VLOOKUP(B1311,'PUBLIC &amp; PRIVATE'!D:H,3,FALSE)</f>
        <v>Hebron</v>
      </c>
      <c r="E1311" s="2" t="str">
        <f>VLOOKUP(C1311,'PUBLIC &amp; PRIVATE'!E:I,4,FALSE)</f>
        <v>46341-0066</v>
      </c>
      <c r="F1311" s="2"/>
      <c r="G1311" s="2"/>
      <c r="H1311" s="2"/>
      <c r="I1311" s="4">
        <f t="shared" si="286"/>
        <v>0</v>
      </c>
      <c r="J1311" s="13">
        <f t="shared" si="287"/>
        <v>0</v>
      </c>
      <c r="K1311" s="13">
        <f t="shared" si="288"/>
        <v>0</v>
      </c>
      <c r="L1311" s="2"/>
      <c r="M1311" s="2"/>
      <c r="N1311" s="2"/>
      <c r="O1311" s="4">
        <f t="shared" si="289"/>
        <v>0</v>
      </c>
      <c r="P1311" s="13">
        <f t="shared" si="290"/>
        <v>0</v>
      </c>
      <c r="Q1311" s="13">
        <f t="shared" si="291"/>
        <v>0</v>
      </c>
      <c r="R1311" s="2">
        <v>97</v>
      </c>
      <c r="S1311" s="2">
        <v>87</v>
      </c>
      <c r="T1311" s="2">
        <v>92</v>
      </c>
      <c r="U1311" s="4">
        <f t="shared" si="280"/>
        <v>276</v>
      </c>
      <c r="V1311" s="13">
        <f t="shared" si="281"/>
        <v>27.6</v>
      </c>
      <c r="W1311" s="13">
        <f t="shared" si="282"/>
        <v>303.60000000000002</v>
      </c>
      <c r="X1311" s="2"/>
      <c r="Y1311" s="2"/>
      <c r="Z1311" s="4">
        <f t="shared" si="283"/>
        <v>0</v>
      </c>
      <c r="AA1311" s="13">
        <f t="shared" si="284"/>
        <v>0</v>
      </c>
      <c r="AB1311" s="13">
        <f>Z1311+AA1311</f>
        <v>0</v>
      </c>
      <c r="AC1311" s="2"/>
      <c r="AD1311" s="2"/>
      <c r="AE1311" s="4">
        <f t="shared" si="285"/>
        <v>0</v>
      </c>
      <c r="AF1311" s="15">
        <f>AE1311*0.1</f>
        <v>0</v>
      </c>
      <c r="AG1311" s="22">
        <f>AE1311+AF1311</f>
        <v>0</v>
      </c>
      <c r="AH1311" s="64">
        <f t="shared" si="292"/>
        <v>0</v>
      </c>
      <c r="AJ1311">
        <f t="shared" si="293"/>
        <v>0</v>
      </c>
      <c r="AK1311">
        <f>IF(W1311&gt;0,2,IF(AB1311&gt;0,2,IF(AG1311&gt;0,2,0)))</f>
        <v>2</v>
      </c>
      <c r="AL1311">
        <v>2</v>
      </c>
      <c r="AM1311" s="64">
        <f>IF(W1311&gt;0,VLOOKUP(B1311,EnrollmentEthnicityFreeMealsSch!B:E,4,FALSE),0)/3</f>
        <v>35.333333333333336</v>
      </c>
    </row>
    <row r="1312" spans="1:39" ht="15" customHeight="1">
      <c r="A1312" t="str">
        <f>VLOOKUP(B1312,'PUBLIC &amp; PRIVATE'!D:I,6,FALSE)</f>
        <v>6815</v>
      </c>
      <c r="B1312" s="33" t="s">
        <v>1271</v>
      </c>
      <c r="C1312" s="2" t="str">
        <f>VLOOKUP(B1312,'PUBLIC &amp; PRIVATE'!D:H,2,FALSE)</f>
        <v>307 S Main St</v>
      </c>
      <c r="D1312" s="2" t="str">
        <f>VLOOKUP(B1312,'PUBLIC &amp; PRIVATE'!D:H,3,FALSE)</f>
        <v>Hebron</v>
      </c>
      <c r="E1312" s="2" t="str">
        <f>VLOOKUP(C1312,'PUBLIC &amp; PRIVATE'!E:I,4,FALSE)</f>
        <v>46341-0066</v>
      </c>
      <c r="F1312" s="2">
        <v>73</v>
      </c>
      <c r="G1312" s="2">
        <v>68</v>
      </c>
      <c r="H1312" s="2">
        <v>81</v>
      </c>
      <c r="I1312" s="4">
        <f t="shared" si="286"/>
        <v>222</v>
      </c>
      <c r="J1312" s="13">
        <f t="shared" si="287"/>
        <v>22.200000000000003</v>
      </c>
      <c r="K1312" s="13">
        <f t="shared" si="288"/>
        <v>244.2</v>
      </c>
      <c r="L1312" s="2">
        <v>80</v>
      </c>
      <c r="M1312" s="2">
        <v>90</v>
      </c>
      <c r="N1312" s="2">
        <v>102</v>
      </c>
      <c r="O1312" s="4">
        <f t="shared" si="289"/>
        <v>272</v>
      </c>
      <c r="P1312" s="13">
        <f t="shared" si="290"/>
        <v>27.200000000000003</v>
      </c>
      <c r="Q1312" s="13">
        <f t="shared" si="291"/>
        <v>299.2</v>
      </c>
      <c r="R1312" s="2"/>
      <c r="S1312" s="2"/>
      <c r="T1312" s="2"/>
      <c r="U1312" s="4">
        <f t="shared" si="280"/>
        <v>0</v>
      </c>
      <c r="V1312" s="13">
        <f t="shared" si="281"/>
        <v>0</v>
      </c>
      <c r="W1312" s="13">
        <f t="shared" si="282"/>
        <v>0</v>
      </c>
      <c r="X1312" s="2"/>
      <c r="Y1312" s="2"/>
      <c r="Z1312" s="4">
        <f t="shared" si="283"/>
        <v>0</v>
      </c>
      <c r="AA1312" s="13">
        <f t="shared" si="284"/>
        <v>0</v>
      </c>
      <c r="AB1312" s="13">
        <f>Z1312+AA1312</f>
        <v>0</v>
      </c>
      <c r="AC1312" s="2"/>
      <c r="AD1312" s="2"/>
      <c r="AE1312" s="4">
        <f t="shared" si="285"/>
        <v>0</v>
      </c>
      <c r="AF1312" s="15">
        <f>AE1312*0.1</f>
        <v>0</v>
      </c>
      <c r="AG1312" s="22">
        <f>AE1312+AF1312</f>
        <v>0</v>
      </c>
      <c r="AH1312" s="64">
        <f t="shared" si="292"/>
        <v>0</v>
      </c>
      <c r="AJ1312">
        <f t="shared" si="293"/>
        <v>0</v>
      </c>
      <c r="AK1312">
        <f>IF(W1312&gt;0,2,IF(AB1312&gt;0,2,IF(AG1312&gt;0,2,0)))</f>
        <v>0</v>
      </c>
      <c r="AL1312">
        <v>2</v>
      </c>
      <c r="AM1312" s="64">
        <f>IF(W1312&gt;0,VLOOKUP(B1312,EnrollmentEthnicityFreeMealsSch!B:E,4,FALSE),0)/3</f>
        <v>0</v>
      </c>
    </row>
    <row r="1313" spans="1:39" ht="15" customHeight="1">
      <c r="A1313" t="str">
        <f>VLOOKUP(B1313,'PUBLIC &amp; PRIVATE'!D:I,6,FALSE)</f>
        <v>6817</v>
      </c>
      <c r="B1313" s="33" t="s">
        <v>1272</v>
      </c>
      <c r="C1313" s="2" t="str">
        <f>VLOOKUP(B1313,'PUBLIC &amp; PRIVATE'!D:H,2,FALSE)</f>
        <v>811 N 400 E</v>
      </c>
      <c r="D1313" s="2" t="str">
        <f>VLOOKUP(B1313,'PUBLIC &amp; PRIVATE'!D:H,3,FALSE)</f>
        <v>Valparaiso</v>
      </c>
      <c r="E1313" s="2" t="str">
        <f>VLOOKUP(C1313,'PUBLIC &amp; PRIVATE'!E:I,4,FALSE)</f>
        <v>46383-9749</v>
      </c>
      <c r="F1313" s="2">
        <v>63</v>
      </c>
      <c r="G1313" s="2">
        <v>51</v>
      </c>
      <c r="H1313" s="2">
        <v>53</v>
      </c>
      <c r="I1313" s="4">
        <f t="shared" si="286"/>
        <v>167</v>
      </c>
      <c r="J1313" s="13">
        <f t="shared" si="287"/>
        <v>16.7</v>
      </c>
      <c r="K1313" s="13">
        <f t="shared" si="288"/>
        <v>183.7</v>
      </c>
      <c r="L1313" s="2">
        <v>55</v>
      </c>
      <c r="M1313" s="2">
        <v>64</v>
      </c>
      <c r="N1313" s="2"/>
      <c r="O1313" s="4">
        <f t="shared" si="289"/>
        <v>119</v>
      </c>
      <c r="P1313" s="13">
        <f t="shared" si="290"/>
        <v>11.9</v>
      </c>
      <c r="Q1313" s="13">
        <f t="shared" si="291"/>
        <v>130.9</v>
      </c>
      <c r="R1313" s="2"/>
      <c r="S1313" s="2"/>
      <c r="T1313" s="2"/>
      <c r="U1313" s="4">
        <f t="shared" si="280"/>
        <v>0</v>
      </c>
      <c r="V1313" s="13">
        <f t="shared" si="281"/>
        <v>0</v>
      </c>
      <c r="W1313" s="13">
        <f t="shared" si="282"/>
        <v>0</v>
      </c>
      <c r="X1313" s="2"/>
      <c r="Y1313" s="2"/>
      <c r="Z1313" s="4">
        <f t="shared" si="283"/>
        <v>0</v>
      </c>
      <c r="AA1313" s="13">
        <f t="shared" si="284"/>
        <v>0</v>
      </c>
      <c r="AB1313" s="13">
        <f>Z1313+AA1313</f>
        <v>0</v>
      </c>
      <c r="AC1313" s="2"/>
      <c r="AD1313" s="2"/>
      <c r="AE1313" s="4">
        <f t="shared" si="285"/>
        <v>0</v>
      </c>
      <c r="AF1313" s="15">
        <f>AE1313*0.1</f>
        <v>0</v>
      </c>
      <c r="AG1313" s="22">
        <f>AE1313+AF1313</f>
        <v>0</v>
      </c>
      <c r="AH1313" s="64">
        <f t="shared" si="292"/>
        <v>0</v>
      </c>
      <c r="AJ1313">
        <f t="shared" si="293"/>
        <v>0</v>
      </c>
      <c r="AK1313">
        <f>IF(W1313&gt;0,2,IF(AB1313&gt;0,2,IF(AG1313&gt;0,2,0)))</f>
        <v>0</v>
      </c>
      <c r="AL1313">
        <v>2</v>
      </c>
      <c r="AM1313" s="64">
        <f>IF(W1313&gt;0,VLOOKUP(B1313,EnrollmentEthnicityFreeMealsSch!B:E,4,FALSE),0)/3</f>
        <v>0</v>
      </c>
    </row>
    <row r="1314" spans="1:39" ht="15" customHeight="1">
      <c r="A1314" t="str">
        <f>VLOOKUP(B1314,'PUBLIC &amp; PRIVATE'!D:I,6,FALSE)</f>
        <v>6819</v>
      </c>
      <c r="B1314" s="33" t="s">
        <v>1273</v>
      </c>
      <c r="C1314" s="2" t="str">
        <f>VLOOKUP(B1314,'PUBLIC &amp; PRIVATE'!D:H,2,FALSE)</f>
        <v>2500 Indian Boundary</v>
      </c>
      <c r="D1314" s="2" t="str">
        <f>VLOOKUP(B1314,'PUBLIC &amp; PRIVATE'!D:H,3,FALSE)</f>
        <v>Chesterton</v>
      </c>
      <c r="E1314" s="2" t="str">
        <f>VLOOKUP(C1314,'PUBLIC &amp; PRIVATE'!E:I,4,FALSE)</f>
        <v>46304-2642</v>
      </c>
      <c r="F1314" s="2">
        <v>60</v>
      </c>
      <c r="G1314" s="2">
        <v>49</v>
      </c>
      <c r="H1314" s="2">
        <v>69</v>
      </c>
      <c r="I1314" s="4">
        <f t="shared" si="286"/>
        <v>178</v>
      </c>
      <c r="J1314" s="13">
        <f t="shared" si="287"/>
        <v>17.8</v>
      </c>
      <c r="K1314" s="13">
        <f t="shared" si="288"/>
        <v>195.8</v>
      </c>
      <c r="L1314" s="2">
        <v>81</v>
      </c>
      <c r="M1314" s="2">
        <v>70</v>
      </c>
      <c r="N1314" s="2"/>
      <c r="O1314" s="4">
        <f t="shared" si="289"/>
        <v>151</v>
      </c>
      <c r="P1314" s="13">
        <f t="shared" si="290"/>
        <v>15.100000000000001</v>
      </c>
      <c r="Q1314" s="13">
        <f t="shared" si="291"/>
        <v>166.1</v>
      </c>
      <c r="R1314" s="2"/>
      <c r="S1314" s="2"/>
      <c r="T1314" s="2"/>
      <c r="U1314" s="4">
        <f t="shared" si="280"/>
        <v>0</v>
      </c>
      <c r="V1314" s="13">
        <f t="shared" si="281"/>
        <v>0</v>
      </c>
      <c r="W1314" s="13">
        <f t="shared" si="282"/>
        <v>0</v>
      </c>
      <c r="X1314" s="2"/>
      <c r="Y1314" s="2"/>
      <c r="Z1314" s="4">
        <f t="shared" si="283"/>
        <v>0</v>
      </c>
      <c r="AA1314" s="13">
        <f t="shared" si="284"/>
        <v>0</v>
      </c>
      <c r="AB1314" s="13">
        <f>Z1314+AA1314</f>
        <v>0</v>
      </c>
      <c r="AC1314" s="2"/>
      <c r="AD1314" s="2"/>
      <c r="AE1314" s="4">
        <f t="shared" si="285"/>
        <v>0</v>
      </c>
      <c r="AF1314" s="15">
        <f>AE1314*0.1</f>
        <v>0</v>
      </c>
      <c r="AG1314" s="22">
        <f>AE1314+AF1314</f>
        <v>0</v>
      </c>
      <c r="AH1314" s="64">
        <f t="shared" si="292"/>
        <v>0</v>
      </c>
      <c r="AJ1314">
        <f t="shared" si="293"/>
        <v>0</v>
      </c>
      <c r="AK1314">
        <f>IF(W1314&gt;0,2,IF(AB1314&gt;0,2,IF(AG1314&gt;0,2,0)))</f>
        <v>0</v>
      </c>
      <c r="AL1314">
        <v>2</v>
      </c>
      <c r="AM1314" s="64">
        <f>IF(W1314&gt;0,VLOOKUP(B1314,EnrollmentEthnicityFreeMealsSch!B:E,4,FALSE),0)/3</f>
        <v>0</v>
      </c>
    </row>
    <row r="1315" spans="1:39" ht="15" customHeight="1">
      <c r="A1315" t="str">
        <f>VLOOKUP(B1315,'PUBLIC &amp; PRIVATE'!D:I,6,FALSE)</f>
        <v>6821</v>
      </c>
      <c r="B1315" s="33" t="s">
        <v>1274</v>
      </c>
      <c r="C1315" s="2" t="str">
        <f>VLOOKUP(B1315,'PUBLIC &amp; PRIVATE'!D:H,2,FALSE)</f>
        <v>50 W 900 N</v>
      </c>
      <c r="D1315" s="2" t="str">
        <f>VLOOKUP(B1315,'PUBLIC &amp; PRIVATE'!D:H,3,FALSE)</f>
        <v>Chesterton</v>
      </c>
      <c r="E1315" s="2" t="str">
        <f>VLOOKUP(C1315,'PUBLIC &amp; PRIVATE'!E:I,4,FALSE)</f>
        <v>46304-9456</v>
      </c>
      <c r="F1315" s="2"/>
      <c r="G1315" s="2"/>
      <c r="H1315" s="2"/>
      <c r="I1315" s="4">
        <f t="shared" si="286"/>
        <v>0</v>
      </c>
      <c r="J1315" s="13">
        <f t="shared" si="287"/>
        <v>0</v>
      </c>
      <c r="K1315" s="13">
        <f t="shared" si="288"/>
        <v>0</v>
      </c>
      <c r="L1315" s="2"/>
      <c r="M1315" s="2"/>
      <c r="N1315" s="2">
        <v>166</v>
      </c>
      <c r="O1315" s="4">
        <f t="shared" si="289"/>
        <v>166</v>
      </c>
      <c r="P1315" s="13">
        <f t="shared" si="290"/>
        <v>16.600000000000001</v>
      </c>
      <c r="Q1315" s="13">
        <f t="shared" si="291"/>
        <v>182.6</v>
      </c>
      <c r="R1315" s="2">
        <v>186</v>
      </c>
      <c r="S1315" s="2"/>
      <c r="T1315" s="2"/>
      <c r="U1315" s="4">
        <f t="shared" si="280"/>
        <v>186</v>
      </c>
      <c r="V1315" s="13">
        <f t="shared" si="281"/>
        <v>18.600000000000001</v>
      </c>
      <c r="W1315" s="13">
        <f t="shared" si="282"/>
        <v>204.6</v>
      </c>
      <c r="X1315" s="2"/>
      <c r="Y1315" s="2"/>
      <c r="Z1315" s="4">
        <f t="shared" si="283"/>
        <v>0</v>
      </c>
      <c r="AA1315" s="13">
        <f t="shared" si="284"/>
        <v>0</v>
      </c>
      <c r="AB1315" s="13">
        <f>Z1315+AA1315</f>
        <v>0</v>
      </c>
      <c r="AC1315" s="2"/>
      <c r="AD1315" s="2"/>
      <c r="AE1315" s="4">
        <f t="shared" si="285"/>
        <v>0</v>
      </c>
      <c r="AF1315" s="15">
        <f>AE1315*0.1</f>
        <v>0</v>
      </c>
      <c r="AG1315" s="22">
        <f>AE1315+AF1315</f>
        <v>0</v>
      </c>
      <c r="AH1315" s="64">
        <f t="shared" si="292"/>
        <v>0</v>
      </c>
      <c r="AJ1315">
        <f t="shared" si="293"/>
        <v>0</v>
      </c>
      <c r="AK1315">
        <f>IF(W1315&gt;0,2,IF(AB1315&gt;0,2,IF(AG1315&gt;0,2,0)))</f>
        <v>2</v>
      </c>
      <c r="AL1315">
        <v>2</v>
      </c>
      <c r="AM1315" s="64">
        <f>IF(W1315&gt;0,VLOOKUP(B1315,EnrollmentEthnicityFreeMealsSch!B:E,4,FALSE),0)/3</f>
        <v>31</v>
      </c>
    </row>
    <row r="1316" spans="1:39" ht="15" customHeight="1">
      <c r="A1316" t="str">
        <f>VLOOKUP(B1316,'PUBLIC &amp; PRIVATE'!D:I,6,FALSE)</f>
        <v>4317</v>
      </c>
      <c r="B1316" s="33" t="s">
        <v>862</v>
      </c>
      <c r="C1316" s="2" t="str">
        <f>VLOOKUP(B1316,'PUBLIC &amp; PRIVATE'!D:H,2,FALSE)</f>
        <v>130 N Liberty St</v>
      </c>
      <c r="D1316" s="2" t="str">
        <f>VLOOKUP(B1316,'PUBLIC &amp; PRIVATE'!D:H,3,FALSE)</f>
        <v>Hobart</v>
      </c>
      <c r="E1316" s="2" t="str">
        <f>VLOOKUP(C1316,'PUBLIC &amp; PRIVATE'!E:I,4,FALSE)</f>
        <v>46342-3361</v>
      </c>
      <c r="F1316" s="2">
        <v>97</v>
      </c>
      <c r="G1316" s="2">
        <v>108</v>
      </c>
      <c r="H1316" s="2">
        <v>92</v>
      </c>
      <c r="I1316" s="4">
        <f t="shared" si="286"/>
        <v>297</v>
      </c>
      <c r="J1316" s="13">
        <f t="shared" si="287"/>
        <v>29.700000000000003</v>
      </c>
      <c r="K1316" s="13">
        <f t="shared" si="288"/>
        <v>326.7</v>
      </c>
      <c r="L1316" s="2">
        <v>97</v>
      </c>
      <c r="M1316" s="2">
        <v>104</v>
      </c>
      <c r="N1316" s="2"/>
      <c r="O1316" s="4">
        <f t="shared" si="289"/>
        <v>201</v>
      </c>
      <c r="P1316" s="13">
        <f t="shared" si="290"/>
        <v>20.100000000000001</v>
      </c>
      <c r="Q1316" s="13">
        <f t="shared" si="291"/>
        <v>221.1</v>
      </c>
      <c r="R1316" s="2"/>
      <c r="S1316" s="2"/>
      <c r="T1316" s="2"/>
      <c r="U1316" s="4">
        <f t="shared" si="280"/>
        <v>0</v>
      </c>
      <c r="V1316" s="13">
        <f t="shared" si="281"/>
        <v>0</v>
      </c>
      <c r="W1316" s="13">
        <f t="shared" si="282"/>
        <v>0</v>
      </c>
      <c r="X1316" s="2"/>
      <c r="Y1316" s="2"/>
      <c r="Z1316" s="4">
        <f t="shared" si="283"/>
        <v>0</v>
      </c>
      <c r="AA1316" s="13">
        <f t="shared" si="284"/>
        <v>0</v>
      </c>
      <c r="AB1316" s="13">
        <f>Z1316+AA1316</f>
        <v>0</v>
      </c>
      <c r="AC1316" s="2"/>
      <c r="AD1316" s="2"/>
      <c r="AE1316" s="4">
        <f t="shared" si="285"/>
        <v>0</v>
      </c>
      <c r="AF1316" s="15">
        <f>AE1316*0.1</f>
        <v>0</v>
      </c>
      <c r="AG1316" s="22">
        <f>AE1316+AF1316</f>
        <v>0</v>
      </c>
      <c r="AH1316" s="64">
        <f t="shared" si="292"/>
        <v>0</v>
      </c>
      <c r="AJ1316">
        <f t="shared" si="293"/>
        <v>0</v>
      </c>
      <c r="AK1316">
        <f>IF(W1316&gt;0,2,IF(AB1316&gt;0,2,IF(AG1316&gt;0,2,0)))</f>
        <v>0</v>
      </c>
      <c r="AL1316">
        <v>2</v>
      </c>
      <c r="AM1316" s="64">
        <f>IF(W1316&gt;0,VLOOKUP(B1316,EnrollmentEthnicityFreeMealsSch!B:E,4,FALSE),0)/3</f>
        <v>0</v>
      </c>
    </row>
    <row r="1317" spans="1:39" ht="15" customHeight="1">
      <c r="A1317" t="str">
        <f>VLOOKUP(B1317,'PUBLIC &amp; PRIVATE'!D:I,6,FALSE)</f>
        <v>6925</v>
      </c>
      <c r="B1317" s="33" t="s">
        <v>1275</v>
      </c>
      <c r="C1317" s="2" t="str">
        <f>VLOOKUP(B1317,'PUBLIC &amp; PRIVATE'!D:H,2,FALSE)</f>
        <v>2125 S 11th St</v>
      </c>
      <c r="D1317" s="2" t="str">
        <f>VLOOKUP(B1317,'PUBLIC &amp; PRIVATE'!D:H,3,FALSE)</f>
        <v>Chesterton</v>
      </c>
      <c r="E1317" s="2" t="str">
        <f>VLOOKUP(C1317,'PUBLIC &amp; PRIVATE'!E:I,4,FALSE)</f>
        <v>46304-2297</v>
      </c>
      <c r="F1317" s="2"/>
      <c r="G1317" s="2"/>
      <c r="H1317" s="2"/>
      <c r="I1317" s="4">
        <f t="shared" si="286"/>
        <v>0</v>
      </c>
      <c r="J1317" s="13">
        <f t="shared" si="287"/>
        <v>0</v>
      </c>
      <c r="K1317" s="13">
        <f t="shared" si="288"/>
        <v>0</v>
      </c>
      <c r="L1317" s="2"/>
      <c r="M1317" s="2"/>
      <c r="N1317" s="2"/>
      <c r="O1317" s="4">
        <f t="shared" si="289"/>
        <v>0</v>
      </c>
      <c r="P1317" s="13">
        <f t="shared" si="290"/>
        <v>0</v>
      </c>
      <c r="Q1317" s="13">
        <f t="shared" si="291"/>
        <v>0</v>
      </c>
      <c r="R1317" s="2"/>
      <c r="S1317" s="2"/>
      <c r="T1317" s="2"/>
      <c r="U1317" s="4">
        <f t="shared" si="280"/>
        <v>0</v>
      </c>
      <c r="V1317" s="13">
        <f t="shared" si="281"/>
        <v>0</v>
      </c>
      <c r="W1317" s="13">
        <f t="shared" si="282"/>
        <v>0</v>
      </c>
      <c r="X1317" s="2">
        <v>510</v>
      </c>
      <c r="Y1317" s="2">
        <v>529</v>
      </c>
      <c r="Z1317" s="4">
        <f t="shared" si="283"/>
        <v>1039</v>
      </c>
      <c r="AA1317" s="13">
        <f t="shared" si="284"/>
        <v>103.9</v>
      </c>
      <c r="AB1317" s="13">
        <f>Z1317+AA1317</f>
        <v>1142.9000000000001</v>
      </c>
      <c r="AC1317" s="2">
        <v>499</v>
      </c>
      <c r="AD1317" s="2">
        <v>513</v>
      </c>
      <c r="AE1317" s="4">
        <f t="shared" si="285"/>
        <v>1012</v>
      </c>
      <c r="AF1317" s="15">
        <f>AE1317*0.1</f>
        <v>101.2</v>
      </c>
      <c r="AG1317" s="22">
        <f>AE1317+AF1317</f>
        <v>1113.2</v>
      </c>
      <c r="AH1317" s="64">
        <f t="shared" si="292"/>
        <v>222.64000000000001</v>
      </c>
      <c r="AJ1317">
        <f t="shared" si="293"/>
        <v>1</v>
      </c>
      <c r="AK1317">
        <f>IF(W1317&gt;0,2,IF(AB1317&gt;0,2,IF(AG1317&gt;0,2,0)))</f>
        <v>2</v>
      </c>
      <c r="AL1317">
        <v>2</v>
      </c>
      <c r="AM1317" s="64">
        <f>IF(W1317&gt;0,VLOOKUP(B1317,EnrollmentEthnicityFreeMealsSch!B:E,4,FALSE),0)/3</f>
        <v>0</v>
      </c>
    </row>
    <row r="1318" spans="1:39" ht="15" customHeight="1">
      <c r="A1318" t="str">
        <f>VLOOKUP(B1318,'PUBLIC &amp; PRIVATE'!D:I,6,FALSE)</f>
        <v>6927</v>
      </c>
      <c r="B1318" s="33" t="s">
        <v>1276</v>
      </c>
      <c r="C1318" s="2" t="str">
        <f>VLOOKUP(B1318,'PUBLIC &amp; PRIVATE'!D:H,2,FALSE)</f>
        <v>1050 S 5th St</v>
      </c>
      <c r="D1318" s="2" t="str">
        <f>VLOOKUP(B1318,'PUBLIC &amp; PRIVATE'!D:H,3,FALSE)</f>
        <v>Chesterton</v>
      </c>
      <c r="E1318" s="2" t="str">
        <f>VLOOKUP(C1318,'PUBLIC &amp; PRIVATE'!E:I,4,FALSE)</f>
        <v>46304-2243</v>
      </c>
      <c r="F1318" s="2"/>
      <c r="G1318" s="2"/>
      <c r="H1318" s="2"/>
      <c r="I1318" s="4">
        <f t="shared" si="286"/>
        <v>0</v>
      </c>
      <c r="J1318" s="13">
        <f t="shared" si="287"/>
        <v>0</v>
      </c>
      <c r="K1318" s="13">
        <f t="shared" si="288"/>
        <v>0</v>
      </c>
      <c r="L1318" s="2"/>
      <c r="M1318" s="2"/>
      <c r="N1318" s="2">
        <v>251</v>
      </c>
      <c r="O1318" s="4">
        <f t="shared" si="289"/>
        <v>251</v>
      </c>
      <c r="P1318" s="13">
        <f t="shared" si="290"/>
        <v>25.1</v>
      </c>
      <c r="Q1318" s="13">
        <f t="shared" si="291"/>
        <v>276.10000000000002</v>
      </c>
      <c r="R1318" s="2">
        <v>266</v>
      </c>
      <c r="S1318" s="2"/>
      <c r="T1318" s="2"/>
      <c r="U1318" s="4">
        <f t="shared" si="280"/>
        <v>266</v>
      </c>
      <c r="V1318" s="13">
        <f t="shared" si="281"/>
        <v>26.6</v>
      </c>
      <c r="W1318" s="13">
        <f t="shared" si="282"/>
        <v>292.60000000000002</v>
      </c>
      <c r="X1318" s="2"/>
      <c r="Y1318" s="2"/>
      <c r="Z1318" s="4">
        <f t="shared" si="283"/>
        <v>0</v>
      </c>
      <c r="AA1318" s="13">
        <f t="shared" si="284"/>
        <v>0</v>
      </c>
      <c r="AB1318" s="13">
        <f>Z1318+AA1318</f>
        <v>0</v>
      </c>
      <c r="AC1318" s="2"/>
      <c r="AD1318" s="2"/>
      <c r="AE1318" s="4">
        <f t="shared" si="285"/>
        <v>0</v>
      </c>
      <c r="AF1318" s="15">
        <f>AE1318*0.1</f>
        <v>0</v>
      </c>
      <c r="AG1318" s="22">
        <f>AE1318+AF1318</f>
        <v>0</v>
      </c>
      <c r="AH1318" s="64">
        <f t="shared" si="292"/>
        <v>0</v>
      </c>
      <c r="AJ1318">
        <f t="shared" si="293"/>
        <v>0</v>
      </c>
      <c r="AK1318">
        <f>IF(W1318&gt;0,2,IF(AB1318&gt;0,2,IF(AG1318&gt;0,2,0)))</f>
        <v>2</v>
      </c>
      <c r="AL1318">
        <v>2</v>
      </c>
      <c r="AM1318" s="64">
        <f>IF(W1318&gt;0,VLOOKUP(B1318,EnrollmentEthnicityFreeMealsSch!B:E,4,FALSE),0)/3</f>
        <v>62</v>
      </c>
    </row>
    <row r="1319" spans="1:39" ht="15" customHeight="1">
      <c r="A1319" t="str">
        <f>VLOOKUP(B1319,'PUBLIC &amp; PRIVATE'!D:I,6,FALSE)</f>
        <v>6928</v>
      </c>
      <c r="B1319" s="33" t="s">
        <v>1277</v>
      </c>
      <c r="C1319" s="2" t="str">
        <f>VLOOKUP(B1319,'PUBLIC &amp; PRIVATE'!D:H,2,FALSE)</f>
        <v>800 S 5th St</v>
      </c>
      <c r="D1319" s="2" t="str">
        <f>VLOOKUP(B1319,'PUBLIC &amp; PRIVATE'!D:H,3,FALSE)</f>
        <v>Chesterton</v>
      </c>
      <c r="E1319" s="2" t="str">
        <f>VLOOKUP(C1319,'PUBLIC &amp; PRIVATE'!E:I,4,FALSE)</f>
        <v>46304-2998</v>
      </c>
      <c r="F1319" s="2">
        <v>74</v>
      </c>
      <c r="G1319" s="2">
        <v>86</v>
      </c>
      <c r="H1319" s="2">
        <v>90</v>
      </c>
      <c r="I1319" s="4">
        <f t="shared" si="286"/>
        <v>250</v>
      </c>
      <c r="J1319" s="13">
        <f t="shared" si="287"/>
        <v>25</v>
      </c>
      <c r="K1319" s="13">
        <f t="shared" si="288"/>
        <v>275</v>
      </c>
      <c r="L1319" s="2">
        <v>89</v>
      </c>
      <c r="M1319" s="2">
        <v>80</v>
      </c>
      <c r="N1319" s="2"/>
      <c r="O1319" s="4">
        <f t="shared" si="289"/>
        <v>169</v>
      </c>
      <c r="P1319" s="13">
        <f t="shared" si="290"/>
        <v>16.900000000000002</v>
      </c>
      <c r="Q1319" s="13">
        <f t="shared" si="291"/>
        <v>185.9</v>
      </c>
      <c r="R1319" s="2"/>
      <c r="S1319" s="2"/>
      <c r="T1319" s="2"/>
      <c r="U1319" s="4">
        <f t="shared" si="280"/>
        <v>0</v>
      </c>
      <c r="V1319" s="13">
        <f t="shared" si="281"/>
        <v>0</v>
      </c>
      <c r="W1319" s="13">
        <f t="shared" si="282"/>
        <v>0</v>
      </c>
      <c r="X1319" s="2"/>
      <c r="Y1319" s="2"/>
      <c r="Z1319" s="4">
        <f t="shared" si="283"/>
        <v>0</v>
      </c>
      <c r="AA1319" s="13">
        <f t="shared" si="284"/>
        <v>0</v>
      </c>
      <c r="AB1319" s="13">
        <f>Z1319+AA1319</f>
        <v>0</v>
      </c>
      <c r="AC1319" s="2"/>
      <c r="AD1319" s="2"/>
      <c r="AE1319" s="4">
        <f t="shared" si="285"/>
        <v>0</v>
      </c>
      <c r="AF1319" s="15">
        <f>AE1319*0.1</f>
        <v>0</v>
      </c>
      <c r="AG1319" s="22">
        <f>AE1319+AF1319</f>
        <v>0</v>
      </c>
      <c r="AH1319" s="64">
        <f t="shared" si="292"/>
        <v>0</v>
      </c>
      <c r="AJ1319">
        <f t="shared" si="293"/>
        <v>0</v>
      </c>
      <c r="AK1319">
        <f>IF(W1319&gt;0,2,IF(AB1319&gt;0,2,IF(AG1319&gt;0,2,0)))</f>
        <v>0</v>
      </c>
      <c r="AL1319">
        <v>2</v>
      </c>
      <c r="AM1319" s="64">
        <f>IF(W1319&gt;0,VLOOKUP(B1319,EnrollmentEthnicityFreeMealsSch!B:E,4,FALSE),0)/3</f>
        <v>0</v>
      </c>
    </row>
    <row r="1320" spans="1:39" ht="15" customHeight="1">
      <c r="A1320" t="str">
        <f>VLOOKUP(B1320,'PUBLIC &amp; PRIVATE'!D:I,6,FALSE)</f>
        <v>6930</v>
      </c>
      <c r="B1320" s="33" t="s">
        <v>1278</v>
      </c>
      <c r="C1320" s="2" t="str">
        <f>VLOOKUP(B1320,'PUBLIC &amp; PRIVATE'!D:H,2,FALSE)</f>
        <v>651 W Morgan Ave</v>
      </c>
      <c r="D1320" s="2" t="str">
        <f>VLOOKUP(B1320,'PUBLIC &amp; PRIVATE'!D:H,3,FALSE)</f>
        <v>Chesterton</v>
      </c>
      <c r="E1320" s="2" t="str">
        <f>VLOOKUP(C1320,'PUBLIC &amp; PRIVATE'!E:I,4,FALSE)</f>
        <v>46304-0000</v>
      </c>
      <c r="F1320" s="2"/>
      <c r="G1320" s="2"/>
      <c r="H1320" s="2"/>
      <c r="I1320" s="4">
        <f t="shared" si="286"/>
        <v>0</v>
      </c>
      <c r="J1320" s="13">
        <f t="shared" si="287"/>
        <v>0</v>
      </c>
      <c r="K1320" s="13">
        <f t="shared" si="288"/>
        <v>0</v>
      </c>
      <c r="L1320" s="2"/>
      <c r="M1320" s="2"/>
      <c r="N1320" s="2"/>
      <c r="O1320" s="4">
        <f t="shared" si="289"/>
        <v>0</v>
      </c>
      <c r="P1320" s="13">
        <f t="shared" si="290"/>
        <v>0</v>
      </c>
      <c r="Q1320" s="13">
        <f t="shared" si="291"/>
        <v>0</v>
      </c>
      <c r="R1320" s="2"/>
      <c r="S1320" s="2">
        <v>480</v>
      </c>
      <c r="T1320" s="2">
        <v>506</v>
      </c>
      <c r="U1320" s="4">
        <f t="shared" si="280"/>
        <v>986</v>
      </c>
      <c r="V1320" s="13">
        <f t="shared" si="281"/>
        <v>98.600000000000009</v>
      </c>
      <c r="W1320" s="13">
        <f t="shared" si="282"/>
        <v>1084.5999999999999</v>
      </c>
      <c r="X1320" s="2"/>
      <c r="Y1320" s="2"/>
      <c r="Z1320" s="4">
        <f t="shared" si="283"/>
        <v>0</v>
      </c>
      <c r="AA1320" s="13">
        <f t="shared" si="284"/>
        <v>0</v>
      </c>
      <c r="AB1320" s="13">
        <f>Z1320+AA1320</f>
        <v>0</v>
      </c>
      <c r="AC1320" s="2"/>
      <c r="AD1320" s="2"/>
      <c r="AE1320" s="4">
        <f t="shared" si="285"/>
        <v>0</v>
      </c>
      <c r="AF1320" s="15">
        <f>AE1320*0.1</f>
        <v>0</v>
      </c>
      <c r="AG1320" s="22">
        <f>AE1320+AF1320</f>
        <v>0</v>
      </c>
      <c r="AH1320" s="64">
        <f t="shared" si="292"/>
        <v>0</v>
      </c>
      <c r="AJ1320">
        <f t="shared" si="293"/>
        <v>0</v>
      </c>
      <c r="AK1320">
        <f>IF(W1320&gt;0,2,IF(AB1320&gt;0,2,IF(AG1320&gt;0,2,0)))</f>
        <v>2</v>
      </c>
      <c r="AL1320">
        <v>2</v>
      </c>
      <c r="AM1320" s="64">
        <f>IF(W1320&gt;0,VLOOKUP(B1320,EnrollmentEthnicityFreeMealsSch!B:E,4,FALSE),0)/3</f>
        <v>97.333333333333329</v>
      </c>
    </row>
    <row r="1321" spans="1:39" ht="15" customHeight="1">
      <c r="A1321" t="str">
        <f>VLOOKUP(B1321,'PUBLIC &amp; PRIVATE'!D:I,6,FALSE)</f>
        <v>6941</v>
      </c>
      <c r="B1321" s="33" t="s">
        <v>1279</v>
      </c>
      <c r="C1321" s="2" t="str">
        <f>VLOOKUP(B1321,'PUBLIC &amp; PRIVATE'!D:H,2,FALSE)</f>
        <v>100 W Beam St</v>
      </c>
      <c r="D1321" s="2" t="str">
        <f>VLOOKUP(B1321,'PUBLIC &amp; PRIVATE'!D:H,3,FALSE)</f>
        <v>Porter</v>
      </c>
      <c r="E1321" s="2" t="str">
        <f>VLOOKUP(C1321,'PUBLIC &amp; PRIVATE'!E:I,4,FALSE)</f>
        <v>46304-1766</v>
      </c>
      <c r="F1321" s="2">
        <v>80</v>
      </c>
      <c r="G1321" s="2">
        <v>72</v>
      </c>
      <c r="H1321" s="2">
        <v>62</v>
      </c>
      <c r="I1321" s="4">
        <f t="shared" si="286"/>
        <v>214</v>
      </c>
      <c r="J1321" s="13">
        <f t="shared" si="287"/>
        <v>21.400000000000002</v>
      </c>
      <c r="K1321" s="13">
        <f t="shared" si="288"/>
        <v>235.4</v>
      </c>
      <c r="L1321" s="2">
        <v>82</v>
      </c>
      <c r="M1321" s="2">
        <v>79</v>
      </c>
      <c r="N1321" s="2"/>
      <c r="O1321" s="4">
        <f t="shared" si="289"/>
        <v>161</v>
      </c>
      <c r="P1321" s="13">
        <f t="shared" si="290"/>
        <v>16.100000000000001</v>
      </c>
      <c r="Q1321" s="13">
        <f t="shared" si="291"/>
        <v>177.1</v>
      </c>
      <c r="R1321" s="2"/>
      <c r="S1321" s="2"/>
      <c r="T1321" s="2"/>
      <c r="U1321" s="4">
        <f t="shared" si="280"/>
        <v>0</v>
      </c>
      <c r="V1321" s="13">
        <f t="shared" si="281"/>
        <v>0</v>
      </c>
      <c r="W1321" s="13">
        <f t="shared" si="282"/>
        <v>0</v>
      </c>
      <c r="X1321" s="2"/>
      <c r="Y1321" s="2"/>
      <c r="Z1321" s="4">
        <f t="shared" si="283"/>
        <v>0</v>
      </c>
      <c r="AA1321" s="13">
        <f t="shared" si="284"/>
        <v>0</v>
      </c>
      <c r="AB1321" s="13">
        <f>Z1321+AA1321</f>
        <v>0</v>
      </c>
      <c r="AC1321" s="2"/>
      <c r="AD1321" s="2"/>
      <c r="AE1321" s="4">
        <f t="shared" si="285"/>
        <v>0</v>
      </c>
      <c r="AF1321" s="15">
        <f>AE1321*0.1</f>
        <v>0</v>
      </c>
      <c r="AG1321" s="22">
        <f>AE1321+AF1321</f>
        <v>0</v>
      </c>
      <c r="AH1321" s="64">
        <f t="shared" si="292"/>
        <v>0</v>
      </c>
      <c r="AJ1321">
        <f t="shared" si="293"/>
        <v>0</v>
      </c>
      <c r="AK1321">
        <f>IF(W1321&gt;0,2,IF(AB1321&gt;0,2,IF(AG1321&gt;0,2,0)))</f>
        <v>0</v>
      </c>
      <c r="AL1321">
        <v>2</v>
      </c>
      <c r="AM1321" s="64">
        <f>IF(W1321&gt;0,VLOOKUP(B1321,EnrollmentEthnicityFreeMealsSch!B:E,4,FALSE),0)/3</f>
        <v>0</v>
      </c>
    </row>
    <row r="1322" spans="1:39" ht="15" customHeight="1">
      <c r="A1322" t="str">
        <f>VLOOKUP(B1322,'PUBLIC &amp; PRIVATE'!D:I,6,FALSE)</f>
        <v>6825</v>
      </c>
      <c r="B1322" s="33" t="s">
        <v>1280</v>
      </c>
      <c r="C1322" s="2" t="str">
        <f>VLOOKUP(B1322,'PUBLIC &amp; PRIVATE'!D:H,2,FALSE)</f>
        <v>299 S SR 49</v>
      </c>
      <c r="D1322" s="2" t="str">
        <f>VLOOKUP(B1322,'PUBLIC &amp; PRIVATE'!D:H,3,FALSE)</f>
        <v>Valparaiso</v>
      </c>
      <c r="E1322" s="2" t="str">
        <f>VLOOKUP(C1322,'PUBLIC &amp; PRIVATE'!E:I,4,FALSE)</f>
        <v>46383-7898</v>
      </c>
      <c r="F1322" s="2"/>
      <c r="G1322" s="2"/>
      <c r="H1322" s="2"/>
      <c r="I1322" s="4">
        <f t="shared" si="286"/>
        <v>0</v>
      </c>
      <c r="J1322" s="13">
        <f t="shared" si="287"/>
        <v>0</v>
      </c>
      <c r="K1322" s="13">
        <f t="shared" si="288"/>
        <v>0</v>
      </c>
      <c r="L1322" s="2"/>
      <c r="M1322" s="2"/>
      <c r="N1322" s="2"/>
      <c r="O1322" s="4">
        <f t="shared" si="289"/>
        <v>0</v>
      </c>
      <c r="P1322" s="13">
        <f t="shared" si="290"/>
        <v>0</v>
      </c>
      <c r="Q1322" s="13">
        <f t="shared" si="291"/>
        <v>0</v>
      </c>
      <c r="R1322" s="2">
        <v>63</v>
      </c>
      <c r="S1322" s="2">
        <v>61</v>
      </c>
      <c r="T1322" s="2">
        <v>58</v>
      </c>
      <c r="U1322" s="4">
        <f t="shared" si="280"/>
        <v>182</v>
      </c>
      <c r="V1322" s="13">
        <f t="shared" si="281"/>
        <v>18.2</v>
      </c>
      <c r="W1322" s="13">
        <f t="shared" si="282"/>
        <v>200.2</v>
      </c>
      <c r="X1322" s="2">
        <v>63</v>
      </c>
      <c r="Y1322" s="2">
        <v>62</v>
      </c>
      <c r="Z1322" s="4">
        <f t="shared" si="283"/>
        <v>125</v>
      </c>
      <c r="AA1322" s="13">
        <f t="shared" si="284"/>
        <v>12.5</v>
      </c>
      <c r="AB1322" s="13">
        <f>Z1322+AA1322</f>
        <v>137.5</v>
      </c>
      <c r="AC1322" s="2">
        <v>58</v>
      </c>
      <c r="AD1322" s="2">
        <v>62</v>
      </c>
      <c r="AE1322" s="4">
        <f t="shared" si="285"/>
        <v>120</v>
      </c>
      <c r="AF1322" s="15">
        <f>AE1322*0.1</f>
        <v>12</v>
      </c>
      <c r="AG1322" s="22">
        <f>AE1322+AF1322</f>
        <v>132</v>
      </c>
      <c r="AH1322" s="64">
        <f t="shared" si="292"/>
        <v>26.400000000000002</v>
      </c>
      <c r="AJ1322">
        <f t="shared" si="293"/>
        <v>1</v>
      </c>
      <c r="AK1322">
        <f>IF(W1322&gt;0,2,IF(AB1322&gt;0,2,IF(AG1322&gt;0,2,0)))</f>
        <v>2</v>
      </c>
      <c r="AL1322">
        <v>2</v>
      </c>
      <c r="AM1322" s="64">
        <f>IF(W1322&gt;0,VLOOKUP(B1322,EnrollmentEthnicityFreeMealsSch!B:E,4,FALSE),0)/3</f>
        <v>20</v>
      </c>
    </row>
    <row r="1323" spans="1:39" ht="15" customHeight="1">
      <c r="A1323" t="str">
        <f>VLOOKUP(B1323,'PUBLIC &amp; PRIVATE'!D:I,6,FALSE)</f>
        <v>6828</v>
      </c>
      <c r="B1323" s="33" t="s">
        <v>1281</v>
      </c>
      <c r="C1323" s="2" t="str">
        <f>VLOOKUP(B1323,'PUBLIC &amp; PRIVATE'!D:H,2,FALSE)</f>
        <v>299 S SR 49</v>
      </c>
      <c r="D1323" s="2" t="str">
        <f>VLOOKUP(B1323,'PUBLIC &amp; PRIVATE'!D:H,3,FALSE)</f>
        <v>Valparaiso</v>
      </c>
      <c r="E1323" s="2" t="str">
        <f>VLOOKUP(C1323,'PUBLIC &amp; PRIVATE'!E:I,4,FALSE)</f>
        <v>46383-7898</v>
      </c>
      <c r="F1323" s="2">
        <v>71</v>
      </c>
      <c r="G1323" s="2">
        <v>55</v>
      </c>
      <c r="H1323" s="2">
        <v>58</v>
      </c>
      <c r="I1323" s="4">
        <f t="shared" si="286"/>
        <v>184</v>
      </c>
      <c r="J1323" s="13">
        <f t="shared" si="287"/>
        <v>18.400000000000002</v>
      </c>
      <c r="K1323" s="13">
        <f t="shared" si="288"/>
        <v>202.4</v>
      </c>
      <c r="L1323" s="2">
        <v>58</v>
      </c>
      <c r="M1323" s="2">
        <v>68</v>
      </c>
      <c r="N1323" s="2">
        <v>59</v>
      </c>
      <c r="O1323" s="4">
        <f t="shared" si="289"/>
        <v>185</v>
      </c>
      <c r="P1323" s="13">
        <f t="shared" si="290"/>
        <v>18.5</v>
      </c>
      <c r="Q1323" s="13">
        <f t="shared" si="291"/>
        <v>203.5</v>
      </c>
      <c r="R1323" s="2"/>
      <c r="S1323" s="2"/>
      <c r="T1323" s="2"/>
      <c r="U1323" s="4">
        <f t="shared" si="280"/>
        <v>0</v>
      </c>
      <c r="V1323" s="13">
        <f t="shared" si="281"/>
        <v>0</v>
      </c>
      <c r="W1323" s="13">
        <f t="shared" si="282"/>
        <v>0</v>
      </c>
      <c r="X1323" s="2"/>
      <c r="Y1323" s="2"/>
      <c r="Z1323" s="4">
        <f t="shared" si="283"/>
        <v>0</v>
      </c>
      <c r="AA1323" s="13">
        <f t="shared" si="284"/>
        <v>0</v>
      </c>
      <c r="AB1323" s="13">
        <f>Z1323+AA1323</f>
        <v>0</v>
      </c>
      <c r="AC1323" s="2"/>
      <c r="AD1323" s="2"/>
      <c r="AE1323" s="4">
        <f t="shared" si="285"/>
        <v>0</v>
      </c>
      <c r="AF1323" s="15">
        <f>AE1323*0.1</f>
        <v>0</v>
      </c>
      <c r="AG1323" s="22">
        <f>AE1323+AF1323</f>
        <v>0</v>
      </c>
      <c r="AH1323" s="64">
        <f t="shared" si="292"/>
        <v>0</v>
      </c>
      <c r="AJ1323">
        <f t="shared" si="293"/>
        <v>0</v>
      </c>
      <c r="AK1323">
        <f>IF(W1323&gt;0,2,IF(AB1323&gt;0,2,IF(AG1323&gt;0,2,0)))</f>
        <v>0</v>
      </c>
      <c r="AL1323">
        <v>2</v>
      </c>
      <c r="AM1323" s="64">
        <f>IF(W1323&gt;0,VLOOKUP(B1323,EnrollmentEthnicityFreeMealsSch!B:E,4,FALSE),0)/3</f>
        <v>0</v>
      </c>
    </row>
    <row r="1324" spans="1:39" ht="15" customHeight="1">
      <c r="A1324" t="str">
        <f>VLOOKUP(B1324,'PUBLIC &amp; PRIVATE'!D:I,6,FALSE)</f>
        <v>6833</v>
      </c>
      <c r="B1324" s="33" t="s">
        <v>1282</v>
      </c>
      <c r="C1324" s="2" t="str">
        <f>VLOOKUP(B1324,'PUBLIC &amp; PRIVATE'!D:H,2,FALSE)</f>
        <v>302 E College Ave, Box 699</v>
      </c>
      <c r="D1324" s="2" t="str">
        <f>VLOOKUP(B1324,'PUBLIC &amp; PRIVATE'!D:H,3,FALSE)</f>
        <v>Kouts</v>
      </c>
      <c r="E1324" s="2" t="str">
        <f>VLOOKUP(C1324,'PUBLIC &amp; PRIVATE'!E:I,4,FALSE)</f>
        <v>46347-0699</v>
      </c>
      <c r="F1324" s="2"/>
      <c r="G1324" s="2"/>
      <c r="H1324" s="2"/>
      <c r="I1324" s="4">
        <f t="shared" si="286"/>
        <v>0</v>
      </c>
      <c r="J1324" s="13">
        <f t="shared" si="287"/>
        <v>0</v>
      </c>
      <c r="K1324" s="13">
        <f t="shared" si="288"/>
        <v>0</v>
      </c>
      <c r="L1324" s="2"/>
      <c r="M1324" s="2"/>
      <c r="N1324" s="2"/>
      <c r="O1324" s="4">
        <f t="shared" si="289"/>
        <v>0</v>
      </c>
      <c r="P1324" s="13">
        <f t="shared" si="290"/>
        <v>0</v>
      </c>
      <c r="Q1324" s="13">
        <f t="shared" si="291"/>
        <v>0</v>
      </c>
      <c r="R1324" s="2">
        <v>61</v>
      </c>
      <c r="S1324" s="2">
        <v>71</v>
      </c>
      <c r="T1324" s="2">
        <v>65</v>
      </c>
      <c r="U1324" s="4">
        <f t="shared" si="280"/>
        <v>197</v>
      </c>
      <c r="V1324" s="13">
        <f t="shared" si="281"/>
        <v>19.700000000000003</v>
      </c>
      <c r="W1324" s="13">
        <f t="shared" si="282"/>
        <v>216.7</v>
      </c>
      <c r="X1324" s="2">
        <v>67</v>
      </c>
      <c r="Y1324" s="2">
        <v>62</v>
      </c>
      <c r="Z1324" s="4">
        <f t="shared" si="283"/>
        <v>129</v>
      </c>
      <c r="AA1324" s="13">
        <f t="shared" si="284"/>
        <v>12.9</v>
      </c>
      <c r="AB1324" s="13">
        <f>Z1324+AA1324</f>
        <v>141.9</v>
      </c>
      <c r="AC1324" s="2">
        <v>79</v>
      </c>
      <c r="AD1324" s="2">
        <v>72</v>
      </c>
      <c r="AE1324" s="4">
        <f t="shared" si="285"/>
        <v>151</v>
      </c>
      <c r="AF1324" s="15">
        <f>AE1324*0.1</f>
        <v>15.100000000000001</v>
      </c>
      <c r="AG1324" s="22">
        <f>AE1324+AF1324</f>
        <v>166.1</v>
      </c>
      <c r="AH1324" s="64">
        <f t="shared" si="292"/>
        <v>33.22</v>
      </c>
      <c r="AJ1324">
        <f t="shared" si="293"/>
        <v>1</v>
      </c>
      <c r="AK1324">
        <f>IF(W1324&gt;0,2,IF(AB1324&gt;0,2,IF(AG1324&gt;0,2,0)))</f>
        <v>2</v>
      </c>
      <c r="AL1324">
        <v>2</v>
      </c>
      <c r="AM1324" s="64">
        <f>IF(W1324&gt;0,VLOOKUP(B1324,EnrollmentEthnicityFreeMealsSch!B:E,4,FALSE),0)/3</f>
        <v>35.333333333333336</v>
      </c>
    </row>
    <row r="1325" spans="1:39" ht="15" customHeight="1">
      <c r="A1325" t="str">
        <f>VLOOKUP(B1325,'PUBLIC &amp; PRIVATE'!D:I,6,FALSE)</f>
        <v>6835</v>
      </c>
      <c r="B1325" s="33" t="s">
        <v>1283</v>
      </c>
      <c r="C1325" s="2" t="str">
        <f>VLOOKUP(B1325,'PUBLIC &amp; PRIVATE'!D:H,2,FALSE)</f>
        <v>302 E College Ave, Box 699</v>
      </c>
      <c r="D1325" s="2" t="str">
        <f>VLOOKUP(B1325,'PUBLIC &amp; PRIVATE'!D:H,3,FALSE)</f>
        <v>Kouts</v>
      </c>
      <c r="E1325" s="2" t="str">
        <f>VLOOKUP(C1325,'PUBLIC &amp; PRIVATE'!E:I,4,FALSE)</f>
        <v>46347-0699</v>
      </c>
      <c r="F1325" s="2">
        <v>61</v>
      </c>
      <c r="G1325" s="2">
        <v>54</v>
      </c>
      <c r="H1325" s="2">
        <v>60</v>
      </c>
      <c r="I1325" s="4">
        <f t="shared" si="286"/>
        <v>175</v>
      </c>
      <c r="J1325" s="13">
        <f t="shared" si="287"/>
        <v>17.5</v>
      </c>
      <c r="K1325" s="13">
        <f t="shared" si="288"/>
        <v>192.5</v>
      </c>
      <c r="L1325" s="2">
        <v>57</v>
      </c>
      <c r="M1325" s="2">
        <v>57</v>
      </c>
      <c r="N1325" s="2">
        <v>72</v>
      </c>
      <c r="O1325" s="4">
        <f t="shared" si="289"/>
        <v>186</v>
      </c>
      <c r="P1325" s="13">
        <f t="shared" si="290"/>
        <v>18.600000000000001</v>
      </c>
      <c r="Q1325" s="13">
        <f t="shared" si="291"/>
        <v>204.6</v>
      </c>
      <c r="R1325" s="2"/>
      <c r="S1325" s="2"/>
      <c r="T1325" s="2"/>
      <c r="U1325" s="4">
        <f t="shared" si="280"/>
        <v>0</v>
      </c>
      <c r="V1325" s="13">
        <f t="shared" si="281"/>
        <v>0</v>
      </c>
      <c r="W1325" s="13">
        <f t="shared" si="282"/>
        <v>0</v>
      </c>
      <c r="X1325" s="2"/>
      <c r="Y1325" s="2"/>
      <c r="Z1325" s="4">
        <f t="shared" si="283"/>
        <v>0</v>
      </c>
      <c r="AA1325" s="13">
        <f t="shared" si="284"/>
        <v>0</v>
      </c>
      <c r="AB1325" s="13">
        <f>Z1325+AA1325</f>
        <v>0</v>
      </c>
      <c r="AC1325" s="2"/>
      <c r="AD1325" s="2"/>
      <c r="AE1325" s="4">
        <f t="shared" si="285"/>
        <v>0</v>
      </c>
      <c r="AF1325" s="15">
        <f>AE1325*0.1</f>
        <v>0</v>
      </c>
      <c r="AG1325" s="22">
        <f>AE1325+AF1325</f>
        <v>0</v>
      </c>
      <c r="AH1325" s="64">
        <f t="shared" si="292"/>
        <v>0</v>
      </c>
      <c r="AJ1325">
        <f t="shared" si="293"/>
        <v>0</v>
      </c>
      <c r="AK1325">
        <f>IF(W1325&gt;0,2,IF(AB1325&gt;0,2,IF(AG1325&gt;0,2,0)))</f>
        <v>0</v>
      </c>
      <c r="AL1325">
        <v>2</v>
      </c>
      <c r="AM1325" s="64">
        <f>IF(W1325&gt;0,VLOOKUP(B1325,EnrollmentEthnicityFreeMealsSch!B:E,4,FALSE),0)/3</f>
        <v>0</v>
      </c>
    </row>
    <row r="1326" spans="1:39" ht="15" customHeight="1">
      <c r="A1326" t="str">
        <f>VLOOKUP(B1326,'PUBLIC &amp; PRIVATE'!D:I,6,FALSE)</f>
        <v>6849</v>
      </c>
      <c r="B1326" s="33" t="s">
        <v>1284</v>
      </c>
      <c r="C1326" s="2" t="str">
        <f>VLOOKUP(B1326,'PUBLIC &amp; PRIVATE'!D:H,2,FALSE)</f>
        <v>381 E SR 2</v>
      </c>
      <c r="D1326" s="2" t="str">
        <f>VLOOKUP(B1326,'PUBLIC &amp; PRIVATE'!D:H,3,FALSE)</f>
        <v>Valparaiso</v>
      </c>
      <c r="E1326" s="2" t="str">
        <f>VLOOKUP(C1326,'PUBLIC &amp; PRIVATE'!E:I,4,FALSE)</f>
        <v>46383-9702</v>
      </c>
      <c r="F1326" s="2"/>
      <c r="G1326" s="2"/>
      <c r="H1326" s="2"/>
      <c r="I1326" s="4">
        <f t="shared" si="286"/>
        <v>0</v>
      </c>
      <c r="J1326" s="13">
        <f t="shared" si="287"/>
        <v>0</v>
      </c>
      <c r="K1326" s="13">
        <f t="shared" si="288"/>
        <v>0</v>
      </c>
      <c r="L1326" s="2"/>
      <c r="M1326" s="2"/>
      <c r="N1326" s="2"/>
      <c r="O1326" s="4">
        <f t="shared" si="289"/>
        <v>0</v>
      </c>
      <c r="P1326" s="13">
        <f t="shared" si="290"/>
        <v>0</v>
      </c>
      <c r="Q1326" s="13">
        <f t="shared" si="291"/>
        <v>0</v>
      </c>
      <c r="R1326" s="2">
        <v>56</v>
      </c>
      <c r="S1326" s="2">
        <v>79</v>
      </c>
      <c r="T1326" s="2">
        <v>73</v>
      </c>
      <c r="U1326" s="4">
        <f t="shared" si="280"/>
        <v>208</v>
      </c>
      <c r="V1326" s="13">
        <f t="shared" si="281"/>
        <v>20.8</v>
      </c>
      <c r="W1326" s="13">
        <f t="shared" si="282"/>
        <v>228.8</v>
      </c>
      <c r="X1326" s="2">
        <v>73</v>
      </c>
      <c r="Y1326" s="2">
        <v>67</v>
      </c>
      <c r="Z1326" s="4">
        <f t="shared" si="283"/>
        <v>140</v>
      </c>
      <c r="AA1326" s="13">
        <f t="shared" si="284"/>
        <v>14</v>
      </c>
      <c r="AB1326" s="13">
        <f>Z1326+AA1326</f>
        <v>154</v>
      </c>
      <c r="AC1326" s="2">
        <v>71</v>
      </c>
      <c r="AD1326" s="2">
        <v>75</v>
      </c>
      <c r="AE1326" s="4">
        <f t="shared" si="285"/>
        <v>146</v>
      </c>
      <c r="AF1326" s="15">
        <f>AE1326*0.1</f>
        <v>14.600000000000001</v>
      </c>
      <c r="AG1326" s="22">
        <f>AE1326+AF1326</f>
        <v>160.6</v>
      </c>
      <c r="AH1326" s="64">
        <f t="shared" si="292"/>
        <v>32.119999999999997</v>
      </c>
      <c r="AJ1326">
        <f t="shared" si="293"/>
        <v>1</v>
      </c>
      <c r="AK1326">
        <f>IF(W1326&gt;0,2,IF(AB1326&gt;0,2,IF(AG1326&gt;0,2,0)))</f>
        <v>2</v>
      </c>
      <c r="AL1326">
        <v>2</v>
      </c>
      <c r="AM1326" s="64">
        <f>IF(W1326&gt;0,VLOOKUP(B1326,EnrollmentEthnicityFreeMealsSch!B:E,4,FALSE),0)/3</f>
        <v>39.666666666666664</v>
      </c>
    </row>
    <row r="1327" spans="1:39" ht="15" customHeight="1">
      <c r="A1327" t="str">
        <f>VLOOKUP(B1327,'PUBLIC &amp; PRIVATE'!D:I,6,FALSE)</f>
        <v>6852</v>
      </c>
      <c r="B1327" s="33" t="s">
        <v>1285</v>
      </c>
      <c r="C1327" s="2" t="str">
        <f>VLOOKUP(B1327,'PUBLIC &amp; PRIVATE'!D:H,2,FALSE)</f>
        <v>383 E SR 2</v>
      </c>
      <c r="D1327" s="2" t="str">
        <f>VLOOKUP(B1327,'PUBLIC &amp; PRIVATE'!D:H,3,FALSE)</f>
        <v>Valparaiso</v>
      </c>
      <c r="E1327" s="2" t="str">
        <f>VLOOKUP(C1327,'PUBLIC &amp; PRIVATE'!E:I,4,FALSE)</f>
        <v>46383-9702</v>
      </c>
      <c r="F1327" s="2">
        <v>68</v>
      </c>
      <c r="G1327" s="2">
        <v>62</v>
      </c>
      <c r="H1327" s="2">
        <v>74</v>
      </c>
      <c r="I1327" s="4">
        <f t="shared" si="286"/>
        <v>204</v>
      </c>
      <c r="J1327" s="13">
        <f t="shared" si="287"/>
        <v>20.400000000000002</v>
      </c>
      <c r="K1327" s="13">
        <f t="shared" si="288"/>
        <v>224.4</v>
      </c>
      <c r="L1327" s="2">
        <v>57</v>
      </c>
      <c r="M1327" s="2">
        <v>78</v>
      </c>
      <c r="N1327" s="2">
        <v>69</v>
      </c>
      <c r="O1327" s="4">
        <f t="shared" si="289"/>
        <v>204</v>
      </c>
      <c r="P1327" s="13">
        <f t="shared" si="290"/>
        <v>20.400000000000002</v>
      </c>
      <c r="Q1327" s="13">
        <f t="shared" si="291"/>
        <v>224.4</v>
      </c>
      <c r="R1327" s="2"/>
      <c r="S1327" s="2"/>
      <c r="T1327" s="2"/>
      <c r="U1327" s="4">
        <f t="shared" si="280"/>
        <v>0</v>
      </c>
      <c r="V1327" s="13">
        <f t="shared" si="281"/>
        <v>0</v>
      </c>
      <c r="W1327" s="13">
        <f t="shared" si="282"/>
        <v>0</v>
      </c>
      <c r="X1327" s="2"/>
      <c r="Y1327" s="2"/>
      <c r="Z1327" s="4">
        <f t="shared" si="283"/>
        <v>0</v>
      </c>
      <c r="AA1327" s="13">
        <f t="shared" si="284"/>
        <v>0</v>
      </c>
      <c r="AB1327" s="13">
        <f>Z1327+AA1327</f>
        <v>0</v>
      </c>
      <c r="AC1327" s="2"/>
      <c r="AD1327" s="2"/>
      <c r="AE1327" s="4">
        <f t="shared" si="285"/>
        <v>0</v>
      </c>
      <c r="AF1327" s="15">
        <f>AE1327*0.1</f>
        <v>0</v>
      </c>
      <c r="AG1327" s="22">
        <f>AE1327+AF1327</f>
        <v>0</v>
      </c>
      <c r="AH1327" s="64">
        <f t="shared" si="292"/>
        <v>0</v>
      </c>
      <c r="AJ1327">
        <f t="shared" si="293"/>
        <v>0</v>
      </c>
      <c r="AK1327">
        <f>IF(W1327&gt;0,2,IF(AB1327&gt;0,2,IF(AG1327&gt;0,2,0)))</f>
        <v>0</v>
      </c>
      <c r="AL1327">
        <v>2</v>
      </c>
      <c r="AM1327" s="64">
        <f>IF(W1327&gt;0,VLOOKUP(B1327,EnrollmentEthnicityFreeMealsSch!B:E,4,FALSE),0)/3</f>
        <v>0</v>
      </c>
    </row>
    <row r="1328" spans="1:39" ht="15" customHeight="1">
      <c r="A1328" t="str">
        <f>VLOOKUP(B1328,'PUBLIC &amp; PRIVATE'!D:I,6,FALSE)</f>
        <v>6837</v>
      </c>
      <c r="B1328" s="33" t="s">
        <v>1286</v>
      </c>
      <c r="C1328" s="2" t="str">
        <f>VLOOKUP(B1328,'PUBLIC &amp; PRIVATE'!D:H,2,FALSE)</f>
        <v>325 W 550 S PO Box 91</v>
      </c>
      <c r="D1328" s="2" t="str">
        <f>VLOOKUP(B1328,'PUBLIC &amp; PRIVATE'!D:H,3,FALSE)</f>
        <v>Boone Grove</v>
      </c>
      <c r="E1328" s="2" t="str">
        <f>VLOOKUP(C1328,'PUBLIC &amp; PRIVATE'!E:I,4,FALSE)</f>
        <v>46302-0091</v>
      </c>
      <c r="F1328" s="2"/>
      <c r="G1328" s="2"/>
      <c r="H1328" s="2"/>
      <c r="I1328" s="4">
        <f t="shared" si="286"/>
        <v>0</v>
      </c>
      <c r="J1328" s="13">
        <f t="shared" si="287"/>
        <v>0</v>
      </c>
      <c r="K1328" s="13">
        <f t="shared" si="288"/>
        <v>0</v>
      </c>
      <c r="L1328" s="2"/>
      <c r="M1328" s="2">
        <v>84</v>
      </c>
      <c r="N1328" s="2">
        <v>103</v>
      </c>
      <c r="O1328" s="4">
        <f t="shared" si="289"/>
        <v>187</v>
      </c>
      <c r="P1328" s="13">
        <f t="shared" si="290"/>
        <v>18.7</v>
      </c>
      <c r="Q1328" s="13">
        <f t="shared" si="291"/>
        <v>205.7</v>
      </c>
      <c r="R1328" s="2"/>
      <c r="S1328" s="2"/>
      <c r="T1328" s="2"/>
      <c r="U1328" s="4">
        <f t="shared" si="280"/>
        <v>0</v>
      </c>
      <c r="V1328" s="13">
        <f t="shared" si="281"/>
        <v>0</v>
      </c>
      <c r="W1328" s="13">
        <f t="shared" si="282"/>
        <v>0</v>
      </c>
      <c r="X1328" s="2"/>
      <c r="Y1328" s="2"/>
      <c r="Z1328" s="4">
        <f t="shared" si="283"/>
        <v>0</v>
      </c>
      <c r="AA1328" s="13">
        <f t="shared" si="284"/>
        <v>0</v>
      </c>
      <c r="AB1328" s="13">
        <f>Z1328+AA1328</f>
        <v>0</v>
      </c>
      <c r="AC1328" s="2"/>
      <c r="AD1328" s="2"/>
      <c r="AE1328" s="4">
        <f t="shared" si="285"/>
        <v>0</v>
      </c>
      <c r="AF1328" s="15">
        <f>AE1328*0.1</f>
        <v>0</v>
      </c>
      <c r="AG1328" s="22">
        <f>AE1328+AF1328</f>
        <v>0</v>
      </c>
      <c r="AH1328" s="64">
        <f t="shared" si="292"/>
        <v>0</v>
      </c>
      <c r="AJ1328">
        <f t="shared" si="293"/>
        <v>0</v>
      </c>
      <c r="AK1328">
        <f>IF(W1328&gt;0,2,IF(AB1328&gt;0,2,IF(AG1328&gt;0,2,0)))</f>
        <v>0</v>
      </c>
      <c r="AL1328">
        <v>2</v>
      </c>
      <c r="AM1328" s="64">
        <f>IF(W1328&gt;0,VLOOKUP(B1328,EnrollmentEthnicityFreeMealsSch!B:E,4,FALSE),0)/3</f>
        <v>0</v>
      </c>
    </row>
    <row r="1329" spans="1:39" ht="15" customHeight="1">
      <c r="A1329" t="str">
        <f>VLOOKUP(B1329,'PUBLIC &amp; PRIVATE'!D:I,6,FALSE)</f>
        <v>6838</v>
      </c>
      <c r="B1329" s="33" t="s">
        <v>1287</v>
      </c>
      <c r="C1329" s="2" t="str">
        <f>VLOOKUP(B1329,'PUBLIC &amp; PRIVATE'!D:H,2,FALSE)</f>
        <v>260 S 500 W</v>
      </c>
      <c r="D1329" s="2" t="str">
        <f>VLOOKUP(B1329,'PUBLIC &amp; PRIVATE'!D:H,3,FALSE)</f>
        <v>Valparaiso</v>
      </c>
      <c r="E1329" s="2" t="str">
        <f>VLOOKUP(C1329,'PUBLIC &amp; PRIVATE'!E:I,4,FALSE)</f>
        <v>46385</v>
      </c>
      <c r="F1329" s="2"/>
      <c r="G1329" s="2"/>
      <c r="H1329" s="2"/>
      <c r="I1329" s="4">
        <f t="shared" si="286"/>
        <v>0</v>
      </c>
      <c r="J1329" s="13">
        <f t="shared" si="287"/>
        <v>0</v>
      </c>
      <c r="K1329" s="13">
        <f t="shared" si="288"/>
        <v>0</v>
      </c>
      <c r="L1329" s="2"/>
      <c r="M1329" s="2"/>
      <c r="N1329" s="2"/>
      <c r="O1329" s="4">
        <f t="shared" si="289"/>
        <v>0</v>
      </c>
      <c r="P1329" s="13">
        <f t="shared" si="290"/>
        <v>0</v>
      </c>
      <c r="Q1329" s="13">
        <f t="shared" si="291"/>
        <v>0</v>
      </c>
      <c r="R1329" s="2"/>
      <c r="S1329" s="2"/>
      <c r="T1329" s="2"/>
      <c r="U1329" s="4">
        <f t="shared" si="280"/>
        <v>0</v>
      </c>
      <c r="V1329" s="13">
        <f t="shared" si="281"/>
        <v>0</v>
      </c>
      <c r="W1329" s="13">
        <f t="shared" si="282"/>
        <v>0</v>
      </c>
      <c r="X1329" s="2">
        <v>108</v>
      </c>
      <c r="Y1329" s="2">
        <v>135</v>
      </c>
      <c r="Z1329" s="4">
        <f t="shared" si="283"/>
        <v>243</v>
      </c>
      <c r="AA1329" s="13">
        <f t="shared" si="284"/>
        <v>24.3</v>
      </c>
      <c r="AB1329" s="13">
        <f>Z1329+AA1329</f>
        <v>267.3</v>
      </c>
      <c r="AC1329" s="2">
        <v>135</v>
      </c>
      <c r="AD1329" s="2">
        <v>128</v>
      </c>
      <c r="AE1329" s="4">
        <f t="shared" si="285"/>
        <v>263</v>
      </c>
      <c r="AF1329" s="15">
        <f>AE1329*0.1</f>
        <v>26.3</v>
      </c>
      <c r="AG1329" s="22">
        <f>AE1329+AF1329</f>
        <v>289.3</v>
      </c>
      <c r="AH1329" s="64">
        <f t="shared" si="292"/>
        <v>57.860000000000007</v>
      </c>
      <c r="AJ1329">
        <f t="shared" si="293"/>
        <v>1</v>
      </c>
      <c r="AK1329">
        <f>IF(W1329&gt;0,2,IF(AB1329&gt;0,2,IF(AG1329&gt;0,2,0)))</f>
        <v>2</v>
      </c>
      <c r="AL1329">
        <v>2</v>
      </c>
      <c r="AM1329" s="64">
        <f>IF(W1329&gt;0,VLOOKUP(B1329,EnrollmentEthnicityFreeMealsSch!B:E,4,FALSE),0)/3</f>
        <v>0</v>
      </c>
    </row>
    <row r="1330" spans="1:39" ht="15" customHeight="1">
      <c r="A1330" t="str">
        <f>VLOOKUP(B1330,'PUBLIC &amp; PRIVATE'!D:I,6,FALSE)</f>
        <v>6839</v>
      </c>
      <c r="B1330" s="33" t="s">
        <v>1288</v>
      </c>
      <c r="C1330" s="2" t="str">
        <f>VLOOKUP(B1330,'PUBLIC &amp; PRIVATE'!D:H,2,FALSE)</f>
        <v>325 W 550 S</v>
      </c>
      <c r="D1330" s="2" t="str">
        <f>VLOOKUP(B1330,'PUBLIC &amp; PRIVATE'!D:H,3,FALSE)</f>
        <v>Boone Grove</v>
      </c>
      <c r="E1330" s="2" t="str">
        <f>VLOOKUP(C1330,'PUBLIC &amp; PRIVATE'!E:I,4,FALSE)</f>
        <v>46302-0091</v>
      </c>
      <c r="F1330" s="2"/>
      <c r="G1330" s="2"/>
      <c r="H1330" s="2"/>
      <c r="I1330" s="4">
        <f t="shared" si="286"/>
        <v>0</v>
      </c>
      <c r="J1330" s="13">
        <f t="shared" si="287"/>
        <v>0</v>
      </c>
      <c r="K1330" s="13">
        <f t="shared" si="288"/>
        <v>0</v>
      </c>
      <c r="L1330" s="2"/>
      <c r="M1330" s="2"/>
      <c r="N1330" s="2"/>
      <c r="O1330" s="4">
        <f t="shared" si="289"/>
        <v>0</v>
      </c>
      <c r="P1330" s="13">
        <f t="shared" si="290"/>
        <v>0</v>
      </c>
      <c r="Q1330" s="13">
        <f t="shared" si="291"/>
        <v>0</v>
      </c>
      <c r="R1330" s="2">
        <v>107</v>
      </c>
      <c r="S1330" s="2">
        <v>108</v>
      </c>
      <c r="T1330" s="2">
        <v>123</v>
      </c>
      <c r="U1330" s="4">
        <f t="shared" si="280"/>
        <v>338</v>
      </c>
      <c r="V1330" s="13">
        <f t="shared" si="281"/>
        <v>33.800000000000004</v>
      </c>
      <c r="W1330" s="13">
        <f t="shared" si="282"/>
        <v>371.8</v>
      </c>
      <c r="X1330" s="2"/>
      <c r="Y1330" s="2"/>
      <c r="Z1330" s="4">
        <f t="shared" si="283"/>
        <v>0</v>
      </c>
      <c r="AA1330" s="13">
        <f t="shared" si="284"/>
        <v>0</v>
      </c>
      <c r="AB1330" s="13">
        <f>Z1330+AA1330</f>
        <v>0</v>
      </c>
      <c r="AC1330" s="2"/>
      <c r="AD1330" s="2"/>
      <c r="AE1330" s="4">
        <f t="shared" si="285"/>
        <v>0</v>
      </c>
      <c r="AF1330" s="15">
        <f>AE1330*0.1</f>
        <v>0</v>
      </c>
      <c r="AG1330" s="22">
        <f>AE1330+AF1330</f>
        <v>0</v>
      </c>
      <c r="AH1330" s="64">
        <f t="shared" si="292"/>
        <v>0</v>
      </c>
      <c r="AJ1330">
        <f t="shared" si="293"/>
        <v>0</v>
      </c>
      <c r="AK1330">
        <f>IF(W1330&gt;0,2,IF(AB1330&gt;0,2,IF(AG1330&gt;0,2,0)))</f>
        <v>2</v>
      </c>
      <c r="AL1330">
        <v>2</v>
      </c>
      <c r="AM1330" s="64">
        <f>IF(W1330&gt;0,VLOOKUP(B1330,EnrollmentEthnicityFreeMealsSch!B:E,4,FALSE),0)/3</f>
        <v>27</v>
      </c>
    </row>
    <row r="1331" spans="1:39" ht="15" customHeight="1">
      <c r="A1331" t="str">
        <f>VLOOKUP(B1331,'PUBLIC &amp; PRIVATE'!D:I,6,FALSE)</f>
        <v>6840</v>
      </c>
      <c r="B1331" s="33" t="s">
        <v>1289</v>
      </c>
      <c r="C1331" s="2" t="str">
        <f>VLOOKUP(B1331,'PUBLIC &amp; PRIVATE'!D:H,2,FALSE)</f>
        <v>208 S 725 W</v>
      </c>
      <c r="D1331" s="2" t="str">
        <f>VLOOKUP(B1331,'PUBLIC &amp; PRIVATE'!D:H,3,FALSE)</f>
        <v>Hebron</v>
      </c>
      <c r="E1331" s="2" t="str">
        <f>VLOOKUP(C1331,'PUBLIC &amp; PRIVATE'!E:I,4,FALSE)</f>
        <v>46341-9713</v>
      </c>
      <c r="F1331" s="2">
        <v>96</v>
      </c>
      <c r="G1331" s="2">
        <v>81</v>
      </c>
      <c r="H1331" s="2">
        <v>98</v>
      </c>
      <c r="I1331" s="4">
        <f t="shared" si="286"/>
        <v>275</v>
      </c>
      <c r="J1331" s="13">
        <f t="shared" si="287"/>
        <v>27.5</v>
      </c>
      <c r="K1331" s="13">
        <f t="shared" si="288"/>
        <v>302.5</v>
      </c>
      <c r="L1331" s="2">
        <v>98</v>
      </c>
      <c r="M1331" s="2"/>
      <c r="N1331" s="2"/>
      <c r="O1331" s="4">
        <f t="shared" si="289"/>
        <v>98</v>
      </c>
      <c r="P1331" s="13">
        <f t="shared" si="290"/>
        <v>9.8000000000000007</v>
      </c>
      <c r="Q1331" s="13">
        <f t="shared" si="291"/>
        <v>107.8</v>
      </c>
      <c r="R1331" s="2"/>
      <c r="S1331" s="2"/>
      <c r="T1331" s="2"/>
      <c r="U1331" s="4">
        <f t="shared" si="280"/>
        <v>0</v>
      </c>
      <c r="V1331" s="13">
        <f t="shared" si="281"/>
        <v>0</v>
      </c>
      <c r="W1331" s="13">
        <f t="shared" si="282"/>
        <v>0</v>
      </c>
      <c r="X1331" s="2"/>
      <c r="Y1331" s="2"/>
      <c r="Z1331" s="4">
        <f t="shared" si="283"/>
        <v>0</v>
      </c>
      <c r="AA1331" s="13">
        <f t="shared" si="284"/>
        <v>0</v>
      </c>
      <c r="AB1331" s="13">
        <f>Z1331+AA1331</f>
        <v>0</v>
      </c>
      <c r="AC1331" s="2"/>
      <c r="AD1331" s="2"/>
      <c r="AE1331" s="4">
        <f t="shared" si="285"/>
        <v>0</v>
      </c>
      <c r="AF1331" s="15">
        <f>AE1331*0.1</f>
        <v>0</v>
      </c>
      <c r="AG1331" s="22">
        <f>AE1331+AF1331</f>
        <v>0</v>
      </c>
      <c r="AH1331" s="64">
        <f t="shared" si="292"/>
        <v>0</v>
      </c>
      <c r="AJ1331">
        <f t="shared" si="293"/>
        <v>0</v>
      </c>
      <c r="AK1331">
        <f>IF(W1331&gt;0,2,IF(AB1331&gt;0,2,IF(AG1331&gt;0,2,0)))</f>
        <v>0</v>
      </c>
      <c r="AL1331">
        <v>2</v>
      </c>
      <c r="AM1331" s="64">
        <f>IF(W1331&gt;0,VLOOKUP(B1331,EnrollmentEthnicityFreeMealsSch!B:E,4,FALSE),0)/3</f>
        <v>0</v>
      </c>
    </row>
    <row r="1332" spans="1:39" ht="15" customHeight="1">
      <c r="A1332" t="str">
        <f>VLOOKUP(B1332,'PUBLIC &amp; PRIVATE'!D:I,6,FALSE)</f>
        <v>6841</v>
      </c>
      <c r="B1332" s="33" t="s">
        <v>1290</v>
      </c>
      <c r="C1332" s="2" t="str">
        <f>VLOOKUP(B1332,'PUBLIC &amp; PRIVATE'!D:H,2,FALSE)</f>
        <v>587 W 300 N</v>
      </c>
      <c r="D1332" s="2" t="str">
        <f>VLOOKUP(B1332,'PUBLIC &amp; PRIVATE'!D:H,3,FALSE)</f>
        <v>Valparaiso</v>
      </c>
      <c r="E1332" s="2" t="str">
        <f>VLOOKUP(C1332,'PUBLIC &amp; PRIVATE'!E:I,4,FALSE)</f>
        <v>46385-9213</v>
      </c>
      <c r="F1332" s="2"/>
      <c r="G1332" s="2"/>
      <c r="H1332" s="2"/>
      <c r="I1332" s="4">
        <f t="shared" si="286"/>
        <v>0</v>
      </c>
      <c r="J1332" s="13">
        <f t="shared" si="287"/>
        <v>0</v>
      </c>
      <c r="K1332" s="13">
        <f t="shared" si="288"/>
        <v>0</v>
      </c>
      <c r="L1332" s="2"/>
      <c r="M1332" s="2"/>
      <c r="N1332" s="2"/>
      <c r="O1332" s="4">
        <f t="shared" si="289"/>
        <v>0</v>
      </c>
      <c r="P1332" s="13">
        <f t="shared" si="290"/>
        <v>0</v>
      </c>
      <c r="Q1332" s="13">
        <f t="shared" si="291"/>
        <v>0</v>
      </c>
      <c r="R1332" s="2"/>
      <c r="S1332" s="2"/>
      <c r="T1332" s="2"/>
      <c r="U1332" s="4">
        <f t="shared" si="280"/>
        <v>0</v>
      </c>
      <c r="V1332" s="13">
        <f t="shared" si="281"/>
        <v>0</v>
      </c>
      <c r="W1332" s="13">
        <f t="shared" si="282"/>
        <v>0</v>
      </c>
      <c r="X1332" s="2">
        <v>116</v>
      </c>
      <c r="Y1332" s="2">
        <v>130</v>
      </c>
      <c r="Z1332" s="4">
        <f t="shared" si="283"/>
        <v>246</v>
      </c>
      <c r="AA1332" s="13">
        <f t="shared" si="284"/>
        <v>24.6</v>
      </c>
      <c r="AB1332" s="13">
        <f>Z1332+AA1332</f>
        <v>270.60000000000002</v>
      </c>
      <c r="AC1332" s="2">
        <v>160</v>
      </c>
      <c r="AD1332" s="2">
        <v>129</v>
      </c>
      <c r="AE1332" s="4">
        <f t="shared" si="285"/>
        <v>289</v>
      </c>
      <c r="AF1332" s="15">
        <f>AE1332*0.1</f>
        <v>28.900000000000002</v>
      </c>
      <c r="AG1332" s="22">
        <f>AE1332+AF1332</f>
        <v>317.89999999999998</v>
      </c>
      <c r="AH1332" s="64">
        <f t="shared" si="292"/>
        <v>63.58</v>
      </c>
      <c r="AJ1332">
        <f t="shared" si="293"/>
        <v>1</v>
      </c>
      <c r="AK1332">
        <f>IF(W1332&gt;0,2,IF(AB1332&gt;0,2,IF(AG1332&gt;0,2,0)))</f>
        <v>2</v>
      </c>
      <c r="AL1332">
        <v>2</v>
      </c>
      <c r="AM1332" s="64">
        <f>IF(W1332&gt;0,VLOOKUP(B1332,EnrollmentEthnicityFreeMealsSch!B:E,4,FALSE),0)/3</f>
        <v>0</v>
      </c>
    </row>
    <row r="1333" spans="1:39" ht="15" customHeight="1">
      <c r="A1333" t="str">
        <f>VLOOKUP(B1333,'PUBLIC &amp; PRIVATE'!D:I,6,FALSE)</f>
        <v>6843</v>
      </c>
      <c r="B1333" s="33" t="s">
        <v>1291</v>
      </c>
      <c r="C1333" s="2" t="str">
        <f>VLOOKUP(B1333,'PUBLIC &amp; PRIVATE'!D:H,2,FALSE)</f>
        <v>599 W 300 N</v>
      </c>
      <c r="D1333" s="2" t="str">
        <f>VLOOKUP(B1333,'PUBLIC &amp; PRIVATE'!D:H,3,FALSE)</f>
        <v>Valparaiso</v>
      </c>
      <c r="E1333" s="2" t="str">
        <f>VLOOKUP(C1333,'PUBLIC &amp; PRIVATE'!E:I,4,FALSE)</f>
        <v>46385-9211</v>
      </c>
      <c r="F1333" s="2"/>
      <c r="G1333" s="2"/>
      <c r="H1333" s="2"/>
      <c r="I1333" s="4">
        <f t="shared" si="286"/>
        <v>0</v>
      </c>
      <c r="J1333" s="13">
        <f t="shared" si="287"/>
        <v>0</v>
      </c>
      <c r="K1333" s="13">
        <f t="shared" si="288"/>
        <v>0</v>
      </c>
      <c r="L1333" s="2"/>
      <c r="M1333" s="2"/>
      <c r="N1333" s="2"/>
      <c r="O1333" s="4">
        <f t="shared" si="289"/>
        <v>0</v>
      </c>
      <c r="P1333" s="13">
        <f t="shared" si="290"/>
        <v>0</v>
      </c>
      <c r="Q1333" s="13">
        <f t="shared" si="291"/>
        <v>0</v>
      </c>
      <c r="R1333" s="2">
        <v>100</v>
      </c>
      <c r="S1333" s="2">
        <v>102</v>
      </c>
      <c r="T1333" s="2">
        <v>123</v>
      </c>
      <c r="U1333" s="4">
        <f t="shared" si="280"/>
        <v>325</v>
      </c>
      <c r="V1333" s="13">
        <f t="shared" si="281"/>
        <v>32.5</v>
      </c>
      <c r="W1333" s="13">
        <f t="shared" si="282"/>
        <v>357.5</v>
      </c>
      <c r="X1333" s="2"/>
      <c r="Y1333" s="2"/>
      <c r="Z1333" s="4">
        <f t="shared" si="283"/>
        <v>0</v>
      </c>
      <c r="AA1333" s="13">
        <f t="shared" si="284"/>
        <v>0</v>
      </c>
      <c r="AB1333" s="13">
        <f>Z1333+AA1333</f>
        <v>0</v>
      </c>
      <c r="AC1333" s="2"/>
      <c r="AD1333" s="2"/>
      <c r="AE1333" s="4">
        <f t="shared" si="285"/>
        <v>0</v>
      </c>
      <c r="AF1333" s="15">
        <f>AE1333*0.1</f>
        <v>0</v>
      </c>
      <c r="AG1333" s="22">
        <f>AE1333+AF1333</f>
        <v>0</v>
      </c>
      <c r="AH1333" s="64">
        <f t="shared" si="292"/>
        <v>0</v>
      </c>
      <c r="AJ1333">
        <f t="shared" si="293"/>
        <v>0</v>
      </c>
      <c r="AK1333">
        <f>IF(W1333&gt;0,2,IF(AB1333&gt;0,2,IF(AG1333&gt;0,2,0)))</f>
        <v>2</v>
      </c>
      <c r="AL1333">
        <v>2</v>
      </c>
      <c r="AM1333" s="64">
        <f>IF(W1333&gt;0,VLOOKUP(B1333,EnrollmentEthnicityFreeMealsSch!B:E,4,FALSE),0)/3</f>
        <v>27.666666666666668</v>
      </c>
    </row>
    <row r="1334" spans="1:39" ht="15" customHeight="1">
      <c r="A1334" t="str">
        <f>VLOOKUP(B1334,'PUBLIC &amp; PRIVATE'!D:I,6,FALSE)</f>
        <v>6845</v>
      </c>
      <c r="B1334" s="33" t="s">
        <v>1292</v>
      </c>
      <c r="C1334" s="2" t="str">
        <f>VLOOKUP(B1334,'PUBLIC &amp; PRIVATE'!D:H,2,FALSE)</f>
        <v>272 N 600 W</v>
      </c>
      <c r="D1334" s="2" t="str">
        <f>VLOOKUP(B1334,'PUBLIC &amp; PRIVATE'!D:H,3,FALSE)</f>
        <v>Valparaiso</v>
      </c>
      <c r="E1334" s="2" t="str">
        <f>VLOOKUP(C1334,'PUBLIC &amp; PRIVATE'!E:I,4,FALSE)</f>
        <v>46385-9211</v>
      </c>
      <c r="F1334" s="2">
        <v>55</v>
      </c>
      <c r="G1334" s="2">
        <v>56</v>
      </c>
      <c r="H1334" s="2">
        <v>55</v>
      </c>
      <c r="I1334" s="4">
        <f t="shared" si="286"/>
        <v>166</v>
      </c>
      <c r="J1334" s="13">
        <f t="shared" si="287"/>
        <v>16.600000000000001</v>
      </c>
      <c r="K1334" s="13">
        <f t="shared" si="288"/>
        <v>182.6</v>
      </c>
      <c r="L1334" s="2">
        <v>53</v>
      </c>
      <c r="M1334" s="2">
        <v>69</v>
      </c>
      <c r="N1334" s="2">
        <v>53</v>
      </c>
      <c r="O1334" s="4">
        <f t="shared" si="289"/>
        <v>175</v>
      </c>
      <c r="P1334" s="13">
        <f t="shared" si="290"/>
        <v>17.5</v>
      </c>
      <c r="Q1334" s="13">
        <f t="shared" si="291"/>
        <v>192.5</v>
      </c>
      <c r="R1334" s="2"/>
      <c r="S1334" s="2"/>
      <c r="T1334" s="2"/>
      <c r="U1334" s="4">
        <f t="shared" si="280"/>
        <v>0</v>
      </c>
      <c r="V1334" s="13">
        <f t="shared" si="281"/>
        <v>0</v>
      </c>
      <c r="W1334" s="13">
        <f t="shared" si="282"/>
        <v>0</v>
      </c>
      <c r="X1334" s="2"/>
      <c r="Y1334" s="2"/>
      <c r="Z1334" s="4">
        <f t="shared" si="283"/>
        <v>0</v>
      </c>
      <c r="AA1334" s="13">
        <f t="shared" si="284"/>
        <v>0</v>
      </c>
      <c r="AB1334" s="13">
        <f>Z1334+AA1334</f>
        <v>0</v>
      </c>
      <c r="AC1334" s="2"/>
      <c r="AD1334" s="2"/>
      <c r="AE1334" s="4">
        <f t="shared" si="285"/>
        <v>0</v>
      </c>
      <c r="AF1334" s="15">
        <f>AE1334*0.1</f>
        <v>0</v>
      </c>
      <c r="AG1334" s="22">
        <f>AE1334+AF1334</f>
        <v>0</v>
      </c>
      <c r="AH1334" s="64">
        <f t="shared" si="292"/>
        <v>0</v>
      </c>
      <c r="AJ1334">
        <f t="shared" si="293"/>
        <v>0</v>
      </c>
      <c r="AK1334">
        <f>IF(W1334&gt;0,2,IF(AB1334&gt;0,2,IF(AG1334&gt;0,2,0)))</f>
        <v>0</v>
      </c>
      <c r="AL1334">
        <v>2</v>
      </c>
      <c r="AM1334" s="64">
        <f>IF(W1334&gt;0,VLOOKUP(B1334,EnrollmentEthnicityFreeMealsSch!B:E,4,FALSE),0)/3</f>
        <v>0</v>
      </c>
    </row>
    <row r="1335" spans="1:39" ht="15" customHeight="1">
      <c r="A1335" t="str">
        <f>VLOOKUP(B1335,'PUBLIC &amp; PRIVATE'!D:I,6,FALSE)</f>
        <v>6846</v>
      </c>
      <c r="B1335" s="33" t="s">
        <v>1293</v>
      </c>
      <c r="C1335" s="2" t="str">
        <f>VLOOKUP(B1335,'PUBLIC &amp; PRIVATE'!D:H,2,FALSE)</f>
        <v>424 W 500 N</v>
      </c>
      <c r="D1335" s="2" t="str">
        <f>VLOOKUP(B1335,'PUBLIC &amp; PRIVATE'!D:H,3,FALSE)</f>
        <v>Valparaiso</v>
      </c>
      <c r="E1335" s="2" t="str">
        <f>VLOOKUP(C1335,'PUBLIC &amp; PRIVATE'!E:I,4,FALSE)</f>
        <v>46385-8744</v>
      </c>
      <c r="F1335" s="2">
        <v>43</v>
      </c>
      <c r="G1335" s="2">
        <v>38</v>
      </c>
      <c r="H1335" s="2">
        <v>35</v>
      </c>
      <c r="I1335" s="4">
        <f t="shared" si="286"/>
        <v>116</v>
      </c>
      <c r="J1335" s="13">
        <f t="shared" si="287"/>
        <v>11.600000000000001</v>
      </c>
      <c r="K1335" s="13">
        <f t="shared" si="288"/>
        <v>127.6</v>
      </c>
      <c r="L1335" s="2">
        <v>39</v>
      </c>
      <c r="M1335" s="2">
        <v>44</v>
      </c>
      <c r="N1335" s="2">
        <v>41</v>
      </c>
      <c r="O1335" s="4">
        <f t="shared" si="289"/>
        <v>124</v>
      </c>
      <c r="P1335" s="13">
        <f t="shared" si="290"/>
        <v>12.4</v>
      </c>
      <c r="Q1335" s="13">
        <f t="shared" si="291"/>
        <v>136.4</v>
      </c>
      <c r="R1335" s="2"/>
      <c r="S1335" s="2"/>
      <c r="T1335" s="2"/>
      <c r="U1335" s="4">
        <f t="shared" si="280"/>
        <v>0</v>
      </c>
      <c r="V1335" s="13">
        <f t="shared" si="281"/>
        <v>0</v>
      </c>
      <c r="W1335" s="13">
        <f t="shared" si="282"/>
        <v>0</v>
      </c>
      <c r="X1335" s="2"/>
      <c r="Y1335" s="2"/>
      <c r="Z1335" s="4">
        <f t="shared" si="283"/>
        <v>0</v>
      </c>
      <c r="AA1335" s="13">
        <f t="shared" si="284"/>
        <v>0</v>
      </c>
      <c r="AB1335" s="13">
        <f>Z1335+AA1335</f>
        <v>0</v>
      </c>
      <c r="AC1335" s="2"/>
      <c r="AD1335" s="2"/>
      <c r="AE1335" s="4">
        <f t="shared" si="285"/>
        <v>0</v>
      </c>
      <c r="AF1335" s="15">
        <f>AE1335*0.1</f>
        <v>0</v>
      </c>
      <c r="AG1335" s="22">
        <f>AE1335+AF1335</f>
        <v>0</v>
      </c>
      <c r="AH1335" s="64">
        <f t="shared" si="292"/>
        <v>0</v>
      </c>
      <c r="AJ1335">
        <f t="shared" si="293"/>
        <v>0</v>
      </c>
      <c r="AK1335">
        <f>IF(W1335&gt;0,2,IF(AB1335&gt;0,2,IF(AG1335&gt;0,2,0)))</f>
        <v>0</v>
      </c>
      <c r="AL1335">
        <v>2</v>
      </c>
      <c r="AM1335" s="64">
        <f>IF(W1335&gt;0,VLOOKUP(B1335,EnrollmentEthnicityFreeMealsSch!B:E,4,FALSE),0)/3</f>
        <v>0</v>
      </c>
    </row>
    <row r="1336" spans="1:39" ht="15" customHeight="1">
      <c r="A1336" t="str">
        <f>VLOOKUP(B1336,'PUBLIC &amp; PRIVATE'!D:I,6,FALSE)</f>
        <v>6853</v>
      </c>
      <c r="B1336" s="33" t="s">
        <v>1294</v>
      </c>
      <c r="C1336" s="2" t="str">
        <f>VLOOKUP(B1336,'PUBLIC &amp; PRIVATE'!D:H,2,FALSE)</f>
        <v>6450 US Hwy 6</v>
      </c>
      <c r="D1336" s="2" t="str">
        <f>VLOOKUP(B1336,'PUBLIC &amp; PRIVATE'!D:H,3,FALSE)</f>
        <v>Portage</v>
      </c>
      <c r="E1336" s="2" t="str">
        <f>VLOOKUP(C1336,'PUBLIC &amp; PRIVATE'!E:I,4,FALSE)</f>
        <v>46368-5110</v>
      </c>
      <c r="F1336" s="2"/>
      <c r="G1336" s="2"/>
      <c r="H1336" s="2"/>
      <c r="I1336" s="4">
        <f t="shared" si="286"/>
        <v>0</v>
      </c>
      <c r="J1336" s="13">
        <f t="shared" si="287"/>
        <v>0</v>
      </c>
      <c r="K1336" s="13">
        <f t="shared" si="288"/>
        <v>0</v>
      </c>
      <c r="L1336" s="2"/>
      <c r="M1336" s="2"/>
      <c r="N1336" s="2"/>
      <c r="O1336" s="4">
        <f t="shared" si="289"/>
        <v>0</v>
      </c>
      <c r="P1336" s="13">
        <f t="shared" si="290"/>
        <v>0</v>
      </c>
      <c r="Q1336" s="13">
        <f t="shared" si="291"/>
        <v>0</v>
      </c>
      <c r="R1336" s="2"/>
      <c r="S1336" s="2"/>
      <c r="T1336" s="2"/>
      <c r="U1336" s="4">
        <f t="shared" si="280"/>
        <v>0</v>
      </c>
      <c r="V1336" s="13">
        <f t="shared" si="281"/>
        <v>0</v>
      </c>
      <c r="W1336" s="13">
        <f t="shared" si="282"/>
        <v>0</v>
      </c>
      <c r="X1336" s="2">
        <v>601</v>
      </c>
      <c r="Y1336" s="2">
        <v>650</v>
      </c>
      <c r="Z1336" s="4">
        <f t="shared" si="283"/>
        <v>1251</v>
      </c>
      <c r="AA1336" s="13">
        <f t="shared" si="284"/>
        <v>125.10000000000001</v>
      </c>
      <c r="AB1336" s="13">
        <f>Z1336+AA1336</f>
        <v>1376.1</v>
      </c>
      <c r="AC1336" s="2">
        <v>675</v>
      </c>
      <c r="AD1336" s="2">
        <v>533</v>
      </c>
      <c r="AE1336" s="4">
        <f t="shared" si="285"/>
        <v>1208</v>
      </c>
      <c r="AF1336" s="15">
        <f>AE1336*0.1</f>
        <v>120.80000000000001</v>
      </c>
      <c r="AG1336" s="22">
        <f>AE1336+AF1336</f>
        <v>1328.8</v>
      </c>
      <c r="AH1336" s="64">
        <f t="shared" si="292"/>
        <v>265.76</v>
      </c>
      <c r="AJ1336">
        <f t="shared" si="293"/>
        <v>1</v>
      </c>
      <c r="AK1336">
        <f>IF(W1336&gt;0,2,IF(AB1336&gt;0,2,IF(AG1336&gt;0,2,0)))</f>
        <v>2</v>
      </c>
      <c r="AL1336">
        <v>2</v>
      </c>
      <c r="AM1336" s="64">
        <f>IF(W1336&gt;0,VLOOKUP(B1336,EnrollmentEthnicityFreeMealsSch!B:E,4,FALSE),0)/3</f>
        <v>0</v>
      </c>
    </row>
    <row r="1337" spans="1:39" ht="15" customHeight="1">
      <c r="A1337" t="str">
        <f>VLOOKUP(B1337,'PUBLIC &amp; PRIVATE'!D:I,6,FALSE)</f>
        <v>6857</v>
      </c>
      <c r="B1337" s="33" t="s">
        <v>1295</v>
      </c>
      <c r="C1337" s="2" t="str">
        <f>VLOOKUP(B1337,'PUBLIC &amp; PRIVATE'!D:H,2,FALSE)</f>
        <v>5910 Central Ave</v>
      </c>
      <c r="D1337" s="2" t="str">
        <f>VLOOKUP(B1337,'PUBLIC &amp; PRIVATE'!D:H,3,FALSE)</f>
        <v>Portage</v>
      </c>
      <c r="E1337" s="2" t="str">
        <f>VLOOKUP(C1337,'PUBLIC &amp; PRIVATE'!E:I,4,FALSE)</f>
        <v>46368-2903</v>
      </c>
      <c r="F1337" s="2">
        <v>73</v>
      </c>
      <c r="G1337" s="2">
        <v>78</v>
      </c>
      <c r="H1337" s="2">
        <v>81</v>
      </c>
      <c r="I1337" s="4">
        <f t="shared" si="286"/>
        <v>232</v>
      </c>
      <c r="J1337" s="13">
        <f t="shared" si="287"/>
        <v>23.200000000000003</v>
      </c>
      <c r="K1337" s="13">
        <f t="shared" si="288"/>
        <v>255.2</v>
      </c>
      <c r="L1337" s="2">
        <v>67</v>
      </c>
      <c r="M1337" s="2">
        <v>89</v>
      </c>
      <c r="N1337" s="2">
        <v>84</v>
      </c>
      <c r="O1337" s="4">
        <f t="shared" si="289"/>
        <v>240</v>
      </c>
      <c r="P1337" s="13">
        <f t="shared" si="290"/>
        <v>24</v>
      </c>
      <c r="Q1337" s="13">
        <f t="shared" si="291"/>
        <v>264</v>
      </c>
      <c r="R1337" s="2"/>
      <c r="S1337" s="2"/>
      <c r="T1337" s="2"/>
      <c r="U1337" s="4">
        <f t="shared" si="280"/>
        <v>0</v>
      </c>
      <c r="V1337" s="13">
        <f t="shared" si="281"/>
        <v>0</v>
      </c>
      <c r="W1337" s="13">
        <f t="shared" si="282"/>
        <v>0</v>
      </c>
      <c r="X1337" s="2"/>
      <c r="Y1337" s="2"/>
      <c r="Z1337" s="4">
        <f t="shared" si="283"/>
        <v>0</v>
      </c>
      <c r="AA1337" s="13">
        <f t="shared" si="284"/>
        <v>0</v>
      </c>
      <c r="AB1337" s="13">
        <f>Z1337+AA1337</f>
        <v>0</v>
      </c>
      <c r="AC1337" s="2"/>
      <c r="AD1337" s="2"/>
      <c r="AE1337" s="4">
        <f t="shared" si="285"/>
        <v>0</v>
      </c>
      <c r="AF1337" s="15">
        <f>AE1337*0.1</f>
        <v>0</v>
      </c>
      <c r="AG1337" s="22">
        <f>AE1337+AF1337</f>
        <v>0</v>
      </c>
      <c r="AH1337" s="64">
        <f t="shared" si="292"/>
        <v>0</v>
      </c>
      <c r="AJ1337">
        <f t="shared" si="293"/>
        <v>0</v>
      </c>
      <c r="AK1337">
        <f>IF(W1337&gt;0,2,IF(AB1337&gt;0,2,IF(AG1337&gt;0,2,0)))</f>
        <v>0</v>
      </c>
      <c r="AL1337">
        <v>2</v>
      </c>
      <c r="AM1337" s="64">
        <f>IF(W1337&gt;0,VLOOKUP(B1337,EnrollmentEthnicityFreeMealsSch!B:E,4,FALSE),0)/3</f>
        <v>0</v>
      </c>
    </row>
    <row r="1338" spans="1:39" ht="15" customHeight="1">
      <c r="A1338" t="str">
        <f>VLOOKUP(B1338,'PUBLIC &amp; PRIVATE'!D:I,6,FALSE)</f>
        <v>6859</v>
      </c>
      <c r="B1338" s="33" t="s">
        <v>1296</v>
      </c>
      <c r="C1338" s="2" t="str">
        <f>VLOOKUP(B1338,'PUBLIC &amp; PRIVATE'!D:H,2,FALSE)</f>
        <v>5384 Stone Ave</v>
      </c>
      <c r="D1338" s="2" t="str">
        <f>VLOOKUP(B1338,'PUBLIC &amp; PRIVATE'!D:H,3,FALSE)</f>
        <v>Portage</v>
      </c>
      <c r="E1338" s="2" t="str">
        <f>VLOOKUP(C1338,'PUBLIC &amp; PRIVATE'!E:I,4,FALSE)</f>
        <v>46368-4129</v>
      </c>
      <c r="F1338" s="2"/>
      <c r="G1338" s="2"/>
      <c r="H1338" s="2"/>
      <c r="I1338" s="4">
        <f t="shared" si="286"/>
        <v>0</v>
      </c>
      <c r="J1338" s="13">
        <f t="shared" si="287"/>
        <v>0</v>
      </c>
      <c r="K1338" s="13">
        <f t="shared" si="288"/>
        <v>0</v>
      </c>
      <c r="L1338" s="2"/>
      <c r="M1338" s="2"/>
      <c r="N1338" s="2"/>
      <c r="O1338" s="4">
        <f t="shared" si="289"/>
        <v>0</v>
      </c>
      <c r="P1338" s="13">
        <f t="shared" si="290"/>
        <v>0</v>
      </c>
      <c r="Q1338" s="13">
        <f t="shared" si="291"/>
        <v>0</v>
      </c>
      <c r="R1338" s="2">
        <v>211</v>
      </c>
      <c r="S1338" s="2">
        <v>229</v>
      </c>
      <c r="T1338" s="2">
        <v>242</v>
      </c>
      <c r="U1338" s="4">
        <f t="shared" si="280"/>
        <v>682</v>
      </c>
      <c r="V1338" s="13">
        <f t="shared" si="281"/>
        <v>68.2</v>
      </c>
      <c r="W1338" s="13">
        <f t="shared" si="282"/>
        <v>750.2</v>
      </c>
      <c r="X1338" s="2"/>
      <c r="Y1338" s="2"/>
      <c r="Z1338" s="4">
        <f t="shared" si="283"/>
        <v>0</v>
      </c>
      <c r="AA1338" s="13">
        <f t="shared" si="284"/>
        <v>0</v>
      </c>
      <c r="AB1338" s="13">
        <f>Z1338+AA1338</f>
        <v>0</v>
      </c>
      <c r="AC1338" s="2"/>
      <c r="AD1338" s="2"/>
      <c r="AE1338" s="4">
        <f t="shared" si="285"/>
        <v>0</v>
      </c>
      <c r="AF1338" s="15">
        <f>AE1338*0.1</f>
        <v>0</v>
      </c>
      <c r="AG1338" s="22">
        <f>AE1338+AF1338</f>
        <v>0</v>
      </c>
      <c r="AH1338" s="64">
        <f t="shared" si="292"/>
        <v>0</v>
      </c>
      <c r="AJ1338">
        <f t="shared" si="293"/>
        <v>0</v>
      </c>
      <c r="AK1338">
        <f>IF(W1338&gt;0,2,IF(AB1338&gt;0,2,IF(AG1338&gt;0,2,0)))</f>
        <v>2</v>
      </c>
      <c r="AL1338">
        <v>2</v>
      </c>
      <c r="AM1338" s="64">
        <f>IF(W1338&gt;0,VLOOKUP(B1338,EnrollmentEthnicityFreeMealsSch!B:E,4,FALSE),0)/3</f>
        <v>139.33333333333334</v>
      </c>
    </row>
    <row r="1339" spans="1:39" ht="15" customHeight="1">
      <c r="A1339" t="str">
        <f>VLOOKUP(B1339,'PUBLIC &amp; PRIVATE'!D:I,6,FALSE)</f>
        <v>6861</v>
      </c>
      <c r="B1339" s="33" t="s">
        <v>1297</v>
      </c>
      <c r="C1339" s="2" t="str">
        <f>VLOOKUP(B1339,'PUBLIC &amp; PRIVATE'!D:H,2,FALSE)</f>
        <v>6161 Old Porter Rd</v>
      </c>
      <c r="D1339" s="2" t="str">
        <f>VLOOKUP(B1339,'PUBLIC &amp; PRIVATE'!D:H,3,FALSE)</f>
        <v>Portage</v>
      </c>
      <c r="E1339" s="2" t="str">
        <f>VLOOKUP(C1339,'PUBLIC &amp; PRIVATE'!E:I,4,FALSE)</f>
        <v>46368-1699</v>
      </c>
      <c r="F1339" s="2">
        <v>76</v>
      </c>
      <c r="G1339" s="2">
        <v>73</v>
      </c>
      <c r="H1339" s="2">
        <v>79</v>
      </c>
      <c r="I1339" s="4">
        <f t="shared" si="286"/>
        <v>228</v>
      </c>
      <c r="J1339" s="13">
        <f t="shared" si="287"/>
        <v>22.8</v>
      </c>
      <c r="K1339" s="13">
        <f t="shared" si="288"/>
        <v>250.8</v>
      </c>
      <c r="L1339" s="2">
        <v>61</v>
      </c>
      <c r="M1339" s="2">
        <v>85</v>
      </c>
      <c r="N1339" s="2">
        <v>83</v>
      </c>
      <c r="O1339" s="4">
        <f t="shared" si="289"/>
        <v>229</v>
      </c>
      <c r="P1339" s="13">
        <f t="shared" si="290"/>
        <v>22.900000000000002</v>
      </c>
      <c r="Q1339" s="13">
        <f t="shared" si="291"/>
        <v>251.9</v>
      </c>
      <c r="R1339" s="2"/>
      <c r="S1339" s="2"/>
      <c r="T1339" s="2"/>
      <c r="U1339" s="4">
        <f t="shared" ref="U1339:U1401" si="294">R1339+S1339+T1339</f>
        <v>0</v>
      </c>
      <c r="V1339" s="13">
        <f t="shared" ref="V1339:V1401" si="295">U1339*0.1</f>
        <v>0</v>
      </c>
      <c r="W1339" s="13">
        <f t="shared" ref="W1339:W1401" si="296">U1339+V1339</f>
        <v>0</v>
      </c>
      <c r="X1339" s="2"/>
      <c r="Y1339" s="2"/>
      <c r="Z1339" s="4">
        <f t="shared" ref="Z1339:Z1401" si="297">X1339+Y1339</f>
        <v>0</v>
      </c>
      <c r="AA1339" s="13">
        <f t="shared" ref="AA1339:AA1401" si="298">Z1339*0.1</f>
        <v>0</v>
      </c>
      <c r="AB1339" s="13">
        <f>Z1339+AA1339</f>
        <v>0</v>
      </c>
      <c r="AC1339" s="2"/>
      <c r="AD1339" s="2"/>
      <c r="AE1339" s="4">
        <f t="shared" ref="AE1339:AE1401" si="299">AC1339+AD1339</f>
        <v>0</v>
      </c>
      <c r="AF1339" s="15">
        <f>AE1339*0.1</f>
        <v>0</v>
      </c>
      <c r="AG1339" s="22">
        <f>AE1339+AF1339</f>
        <v>0</v>
      </c>
      <c r="AH1339" s="64">
        <f t="shared" si="292"/>
        <v>0</v>
      </c>
      <c r="AJ1339">
        <f t="shared" si="293"/>
        <v>0</v>
      </c>
      <c r="AK1339">
        <f>IF(W1339&gt;0,2,IF(AB1339&gt;0,2,IF(AG1339&gt;0,2,0)))</f>
        <v>0</v>
      </c>
      <c r="AL1339">
        <v>2</v>
      </c>
      <c r="AM1339" s="64">
        <f>IF(W1339&gt;0,VLOOKUP(B1339,EnrollmentEthnicityFreeMealsSch!B:E,4,FALSE),0)/3</f>
        <v>0</v>
      </c>
    </row>
    <row r="1340" spans="1:39" ht="15" customHeight="1">
      <c r="A1340" t="str">
        <f>VLOOKUP(B1340,'PUBLIC &amp; PRIVATE'!D:I,6,FALSE)</f>
        <v>0561</v>
      </c>
      <c r="B1340" s="33" t="s">
        <v>148</v>
      </c>
      <c r="C1340" s="2" t="str">
        <f>VLOOKUP(B1340,'PUBLIC &amp; PRIVATE'!D:H,2,FALSE)</f>
        <v>515 E Williams St</v>
      </c>
      <c r="D1340" s="2" t="str">
        <f>VLOOKUP(B1340,'PUBLIC &amp; PRIVATE'!D:H,3,FALSE)</f>
        <v>Lebanon</v>
      </c>
      <c r="E1340" s="2" t="str">
        <f>VLOOKUP(C1340,'PUBLIC &amp; PRIVATE'!E:I,4,FALSE)</f>
        <v>46052-2259</v>
      </c>
      <c r="F1340" s="2">
        <v>82</v>
      </c>
      <c r="G1340" s="2">
        <v>96</v>
      </c>
      <c r="H1340" s="2">
        <v>82</v>
      </c>
      <c r="I1340" s="4">
        <f t="shared" ref="I1340:I1401" si="300">F1340+G1340+H1340</f>
        <v>260</v>
      </c>
      <c r="J1340" s="13">
        <f t="shared" ref="J1340:J1401" si="301">I1340*0.1</f>
        <v>26</v>
      </c>
      <c r="K1340" s="13">
        <f t="shared" ref="K1340:K1401" si="302">I1340+J1340</f>
        <v>286</v>
      </c>
      <c r="L1340" s="2">
        <v>80</v>
      </c>
      <c r="M1340" s="2">
        <v>97</v>
      </c>
      <c r="N1340" s="2">
        <v>89</v>
      </c>
      <c r="O1340" s="4">
        <f t="shared" ref="O1340:O1401" si="303">L1340+M1340+N1340</f>
        <v>266</v>
      </c>
      <c r="P1340" s="13">
        <f t="shared" ref="P1340:P1401" si="304">O1340*0.1</f>
        <v>26.6</v>
      </c>
      <c r="Q1340" s="13">
        <f t="shared" ref="Q1340:Q1401" si="305">O1340+P1340</f>
        <v>292.60000000000002</v>
      </c>
      <c r="R1340" s="2"/>
      <c r="S1340" s="2"/>
      <c r="T1340" s="2"/>
      <c r="U1340" s="4">
        <f t="shared" si="294"/>
        <v>0</v>
      </c>
      <c r="V1340" s="13">
        <f t="shared" si="295"/>
        <v>0</v>
      </c>
      <c r="W1340" s="13">
        <f t="shared" si="296"/>
        <v>0</v>
      </c>
      <c r="X1340" s="2"/>
      <c r="Y1340" s="2"/>
      <c r="Z1340" s="4">
        <f t="shared" si="297"/>
        <v>0</v>
      </c>
      <c r="AA1340" s="13">
        <f t="shared" si="298"/>
        <v>0</v>
      </c>
      <c r="AB1340" s="13">
        <f>Z1340+AA1340</f>
        <v>0</v>
      </c>
      <c r="AC1340" s="2"/>
      <c r="AD1340" s="2"/>
      <c r="AE1340" s="4">
        <f t="shared" si="299"/>
        <v>0</v>
      </c>
      <c r="AF1340" s="15">
        <f>AE1340*0.1</f>
        <v>0</v>
      </c>
      <c r="AG1340" s="22">
        <f>AE1340+AF1340</f>
        <v>0</v>
      </c>
      <c r="AH1340" s="64">
        <f t="shared" si="292"/>
        <v>0</v>
      </c>
      <c r="AJ1340">
        <f t="shared" si="293"/>
        <v>0</v>
      </c>
      <c r="AK1340">
        <f>IF(W1340&gt;0,2,IF(AB1340&gt;0,2,IF(AG1340&gt;0,2,0)))</f>
        <v>0</v>
      </c>
      <c r="AL1340">
        <v>2</v>
      </c>
      <c r="AM1340" s="64">
        <f>IF(W1340&gt;0,VLOOKUP(B1340,EnrollmentEthnicityFreeMealsSch!B:E,4,FALSE),0)/3</f>
        <v>0</v>
      </c>
    </row>
    <row r="1341" spans="1:39" ht="15" customHeight="1">
      <c r="A1341" t="str">
        <f>VLOOKUP(B1341,'PUBLIC &amp; PRIVATE'!D:I,6,FALSE)</f>
        <v>6869</v>
      </c>
      <c r="B1341" s="33" t="s">
        <v>1298</v>
      </c>
      <c r="C1341" s="2" t="str">
        <f>VLOOKUP(B1341,'PUBLIC &amp; PRIVATE'!D:H,2,FALSE)</f>
        <v>2374 McCool Rd</v>
      </c>
      <c r="D1341" s="2" t="str">
        <f>VLOOKUP(B1341,'PUBLIC &amp; PRIVATE'!D:H,3,FALSE)</f>
        <v>Portage</v>
      </c>
      <c r="E1341" s="2" t="str">
        <f>VLOOKUP(C1341,'PUBLIC &amp; PRIVATE'!E:I,4,FALSE)</f>
        <v>46368-2618</v>
      </c>
      <c r="F1341" s="2">
        <v>62</v>
      </c>
      <c r="G1341" s="2">
        <v>51</v>
      </c>
      <c r="H1341" s="2">
        <v>63</v>
      </c>
      <c r="I1341" s="4">
        <f t="shared" si="300"/>
        <v>176</v>
      </c>
      <c r="J1341" s="13">
        <f t="shared" si="301"/>
        <v>17.600000000000001</v>
      </c>
      <c r="K1341" s="13">
        <f t="shared" si="302"/>
        <v>193.6</v>
      </c>
      <c r="L1341" s="2">
        <v>66</v>
      </c>
      <c r="M1341" s="2">
        <v>68</v>
      </c>
      <c r="N1341" s="2">
        <v>71</v>
      </c>
      <c r="O1341" s="4">
        <f t="shared" si="303"/>
        <v>205</v>
      </c>
      <c r="P1341" s="13">
        <f t="shared" si="304"/>
        <v>20.5</v>
      </c>
      <c r="Q1341" s="13">
        <f t="shared" si="305"/>
        <v>225.5</v>
      </c>
      <c r="R1341" s="2"/>
      <c r="S1341" s="2"/>
      <c r="T1341" s="2"/>
      <c r="U1341" s="4">
        <f t="shared" si="294"/>
        <v>0</v>
      </c>
      <c r="V1341" s="13">
        <f t="shared" si="295"/>
        <v>0</v>
      </c>
      <c r="W1341" s="13">
        <f t="shared" si="296"/>
        <v>0</v>
      </c>
      <c r="X1341" s="2"/>
      <c r="Y1341" s="2"/>
      <c r="Z1341" s="4">
        <f t="shared" si="297"/>
        <v>0</v>
      </c>
      <c r="AA1341" s="13">
        <f t="shared" si="298"/>
        <v>0</v>
      </c>
      <c r="AB1341" s="13">
        <f>Z1341+AA1341</f>
        <v>0</v>
      </c>
      <c r="AC1341" s="2"/>
      <c r="AD1341" s="2"/>
      <c r="AE1341" s="4">
        <f t="shared" si="299"/>
        <v>0</v>
      </c>
      <c r="AF1341" s="15">
        <f>AE1341*0.1</f>
        <v>0</v>
      </c>
      <c r="AG1341" s="22">
        <f>AE1341+AF1341</f>
        <v>0</v>
      </c>
      <c r="AH1341" s="64">
        <f t="shared" si="292"/>
        <v>0</v>
      </c>
      <c r="AJ1341">
        <f t="shared" si="293"/>
        <v>0</v>
      </c>
      <c r="AK1341">
        <f>IF(W1341&gt;0,2,IF(AB1341&gt;0,2,IF(AG1341&gt;0,2,0)))</f>
        <v>0</v>
      </c>
      <c r="AL1341">
        <v>2</v>
      </c>
      <c r="AM1341" s="64">
        <f>IF(W1341&gt;0,VLOOKUP(B1341,EnrollmentEthnicityFreeMealsSch!B:E,4,FALSE),0)/3</f>
        <v>0</v>
      </c>
    </row>
    <row r="1342" spans="1:39" ht="15" customHeight="1">
      <c r="A1342" t="str">
        <f>VLOOKUP(B1342,'PUBLIC &amp; PRIVATE'!D:I,6,FALSE)</f>
        <v>6871</v>
      </c>
      <c r="B1342" s="33" t="s">
        <v>1299</v>
      </c>
      <c r="C1342" s="2" t="str">
        <f>VLOOKUP(B1342,'PUBLIC &amp; PRIVATE'!D:H,2,FALSE)</f>
        <v>5962 Central Ave</v>
      </c>
      <c r="D1342" s="2" t="str">
        <f>VLOOKUP(B1342,'PUBLIC &amp; PRIVATE'!D:H,3,FALSE)</f>
        <v>Portage</v>
      </c>
      <c r="E1342" s="2" t="str">
        <f>VLOOKUP(C1342,'PUBLIC &amp; PRIVATE'!E:I,4,FALSE)</f>
        <v>46368-2903</v>
      </c>
      <c r="F1342" s="2"/>
      <c r="G1342" s="2"/>
      <c r="H1342" s="2"/>
      <c r="I1342" s="4">
        <f t="shared" si="300"/>
        <v>0</v>
      </c>
      <c r="J1342" s="13">
        <f t="shared" si="301"/>
        <v>0</v>
      </c>
      <c r="K1342" s="13">
        <f t="shared" si="302"/>
        <v>0</v>
      </c>
      <c r="L1342" s="2"/>
      <c r="M1342" s="2"/>
      <c r="N1342" s="2"/>
      <c r="O1342" s="4">
        <f t="shared" si="303"/>
        <v>0</v>
      </c>
      <c r="P1342" s="13">
        <f t="shared" si="304"/>
        <v>0</v>
      </c>
      <c r="Q1342" s="13">
        <f t="shared" si="305"/>
        <v>0</v>
      </c>
      <c r="R1342" s="2">
        <v>366</v>
      </c>
      <c r="S1342" s="2">
        <v>349</v>
      </c>
      <c r="T1342" s="2">
        <v>385</v>
      </c>
      <c r="U1342" s="4">
        <f t="shared" si="294"/>
        <v>1100</v>
      </c>
      <c r="V1342" s="13">
        <f t="shared" si="295"/>
        <v>110</v>
      </c>
      <c r="W1342" s="13">
        <f t="shared" si="296"/>
        <v>1210</v>
      </c>
      <c r="X1342" s="2"/>
      <c r="Y1342" s="2"/>
      <c r="Z1342" s="4">
        <f t="shared" si="297"/>
        <v>0</v>
      </c>
      <c r="AA1342" s="13">
        <f t="shared" si="298"/>
        <v>0</v>
      </c>
      <c r="AB1342" s="13">
        <f>Z1342+AA1342</f>
        <v>0</v>
      </c>
      <c r="AC1342" s="2"/>
      <c r="AD1342" s="2"/>
      <c r="AE1342" s="4">
        <f t="shared" si="299"/>
        <v>0</v>
      </c>
      <c r="AF1342" s="15">
        <f>AE1342*0.1</f>
        <v>0</v>
      </c>
      <c r="AG1342" s="22">
        <f>AE1342+AF1342</f>
        <v>0</v>
      </c>
      <c r="AH1342" s="64">
        <f t="shared" si="292"/>
        <v>0</v>
      </c>
      <c r="AJ1342">
        <f t="shared" si="293"/>
        <v>0</v>
      </c>
      <c r="AK1342">
        <f>IF(W1342&gt;0,2,IF(AB1342&gt;0,2,IF(AG1342&gt;0,2,0)))</f>
        <v>2</v>
      </c>
      <c r="AL1342">
        <v>2</v>
      </c>
      <c r="AM1342" s="64">
        <f>IF(W1342&gt;0,VLOOKUP(B1342,EnrollmentEthnicityFreeMealsSch!B:E,4,FALSE),0)/3</f>
        <v>212.66666666666666</v>
      </c>
    </row>
    <row r="1343" spans="1:39" ht="15" customHeight="1">
      <c r="A1343" t="str">
        <f>VLOOKUP(B1343,'PUBLIC &amp; PRIVATE'!D:I,6,FALSE)</f>
        <v>6874</v>
      </c>
      <c r="B1343" s="33" t="s">
        <v>1300</v>
      </c>
      <c r="C1343" s="2" t="str">
        <f>VLOOKUP(B1343,'PUBLIC &amp; PRIVATE'!D:H,2,FALSE)</f>
        <v>2701 Hamstrom Rd</v>
      </c>
      <c r="D1343" s="2" t="str">
        <f>VLOOKUP(B1343,'PUBLIC &amp; PRIVATE'!D:H,3,FALSE)</f>
        <v>Portage</v>
      </c>
      <c r="E1343" s="2" t="str">
        <f>VLOOKUP(C1343,'PUBLIC &amp; PRIVATE'!E:I,4,FALSE)</f>
        <v>46368-3813</v>
      </c>
      <c r="F1343" s="2">
        <v>75</v>
      </c>
      <c r="G1343" s="2">
        <v>68</v>
      </c>
      <c r="H1343" s="2">
        <v>80</v>
      </c>
      <c r="I1343" s="4">
        <f t="shared" si="300"/>
        <v>223</v>
      </c>
      <c r="J1343" s="13">
        <f t="shared" si="301"/>
        <v>22.3</v>
      </c>
      <c r="K1343" s="13">
        <f t="shared" si="302"/>
        <v>245.3</v>
      </c>
      <c r="L1343" s="2">
        <v>88</v>
      </c>
      <c r="M1343" s="2">
        <v>78</v>
      </c>
      <c r="N1343" s="2">
        <v>63</v>
      </c>
      <c r="O1343" s="4">
        <f t="shared" si="303"/>
        <v>229</v>
      </c>
      <c r="P1343" s="13">
        <f t="shared" si="304"/>
        <v>22.900000000000002</v>
      </c>
      <c r="Q1343" s="13">
        <f t="shared" si="305"/>
        <v>251.9</v>
      </c>
      <c r="R1343" s="2"/>
      <c r="S1343" s="2"/>
      <c r="T1343" s="2"/>
      <c r="U1343" s="4">
        <f t="shared" si="294"/>
        <v>0</v>
      </c>
      <c r="V1343" s="13">
        <f t="shared" si="295"/>
        <v>0</v>
      </c>
      <c r="W1343" s="13">
        <f t="shared" si="296"/>
        <v>0</v>
      </c>
      <c r="X1343" s="2"/>
      <c r="Y1343" s="2"/>
      <c r="Z1343" s="4">
        <f t="shared" si="297"/>
        <v>0</v>
      </c>
      <c r="AA1343" s="13">
        <f t="shared" si="298"/>
        <v>0</v>
      </c>
      <c r="AB1343" s="13">
        <f>Z1343+AA1343</f>
        <v>0</v>
      </c>
      <c r="AC1343" s="2"/>
      <c r="AD1343" s="2"/>
      <c r="AE1343" s="4">
        <f t="shared" si="299"/>
        <v>0</v>
      </c>
      <c r="AF1343" s="15">
        <f>AE1343*0.1</f>
        <v>0</v>
      </c>
      <c r="AG1343" s="22">
        <f>AE1343+AF1343</f>
        <v>0</v>
      </c>
      <c r="AH1343" s="64">
        <f t="shared" si="292"/>
        <v>0</v>
      </c>
      <c r="AJ1343">
        <f t="shared" si="293"/>
        <v>0</v>
      </c>
      <c r="AK1343">
        <f>IF(W1343&gt;0,2,IF(AB1343&gt;0,2,IF(AG1343&gt;0,2,0)))</f>
        <v>0</v>
      </c>
      <c r="AL1343">
        <v>2</v>
      </c>
      <c r="AM1343" s="64">
        <f>IF(W1343&gt;0,VLOOKUP(B1343,EnrollmentEthnicityFreeMealsSch!B:E,4,FALSE),0)/3</f>
        <v>0</v>
      </c>
    </row>
    <row r="1344" spans="1:39" ht="15" customHeight="1">
      <c r="A1344" t="str">
        <f>VLOOKUP(B1344,'PUBLIC &amp; PRIVATE'!D:I,6,FALSE)</f>
        <v>6876</v>
      </c>
      <c r="B1344" s="33" t="s">
        <v>1301</v>
      </c>
      <c r="C1344" s="2" t="str">
        <f>VLOOKUP(B1344,'PUBLIC &amp; PRIVATE'!D:H,2,FALSE)</f>
        <v>331 Midway</v>
      </c>
      <c r="D1344" s="2" t="str">
        <f>VLOOKUP(B1344,'PUBLIC &amp; PRIVATE'!D:H,3,FALSE)</f>
        <v>Valparaiso</v>
      </c>
      <c r="E1344" s="2" t="str">
        <f>VLOOKUP(C1344,'PUBLIC &amp; PRIVATE'!E:I,4,FALSE)</f>
        <v>46383-8699</v>
      </c>
      <c r="F1344" s="2">
        <v>61</v>
      </c>
      <c r="G1344" s="2">
        <v>65</v>
      </c>
      <c r="H1344" s="2">
        <v>56</v>
      </c>
      <c r="I1344" s="4">
        <f t="shared" si="300"/>
        <v>182</v>
      </c>
      <c r="J1344" s="13">
        <f t="shared" si="301"/>
        <v>18.2</v>
      </c>
      <c r="K1344" s="13">
        <f t="shared" si="302"/>
        <v>200.2</v>
      </c>
      <c r="L1344" s="2">
        <v>64</v>
      </c>
      <c r="M1344" s="2">
        <v>61</v>
      </c>
      <c r="N1344" s="2">
        <v>45</v>
      </c>
      <c r="O1344" s="4">
        <f t="shared" si="303"/>
        <v>170</v>
      </c>
      <c r="P1344" s="13">
        <f t="shared" si="304"/>
        <v>17</v>
      </c>
      <c r="Q1344" s="13">
        <f t="shared" si="305"/>
        <v>187</v>
      </c>
      <c r="R1344" s="2"/>
      <c r="S1344" s="2"/>
      <c r="T1344" s="2"/>
      <c r="U1344" s="4">
        <f t="shared" si="294"/>
        <v>0</v>
      </c>
      <c r="V1344" s="13">
        <f t="shared" si="295"/>
        <v>0</v>
      </c>
      <c r="W1344" s="13">
        <f t="shared" si="296"/>
        <v>0</v>
      </c>
      <c r="X1344" s="2"/>
      <c r="Y1344" s="2"/>
      <c r="Z1344" s="4">
        <f t="shared" si="297"/>
        <v>0</v>
      </c>
      <c r="AA1344" s="13">
        <f t="shared" si="298"/>
        <v>0</v>
      </c>
      <c r="AB1344" s="13">
        <f>Z1344+AA1344</f>
        <v>0</v>
      </c>
      <c r="AC1344" s="2"/>
      <c r="AD1344" s="2"/>
      <c r="AE1344" s="4">
        <f t="shared" si="299"/>
        <v>0</v>
      </c>
      <c r="AF1344" s="15">
        <f>AE1344*0.1</f>
        <v>0</v>
      </c>
      <c r="AG1344" s="22">
        <f>AE1344+AF1344</f>
        <v>0</v>
      </c>
      <c r="AH1344" s="64">
        <f t="shared" si="292"/>
        <v>0</v>
      </c>
      <c r="AJ1344">
        <f t="shared" si="293"/>
        <v>0</v>
      </c>
      <c r="AK1344">
        <f>IF(W1344&gt;0,2,IF(AB1344&gt;0,2,IF(AG1344&gt;0,2,0)))</f>
        <v>0</v>
      </c>
      <c r="AL1344">
        <v>2</v>
      </c>
      <c r="AM1344" s="64">
        <f>IF(W1344&gt;0,VLOOKUP(B1344,EnrollmentEthnicityFreeMealsSch!B:E,4,FALSE),0)/3</f>
        <v>0</v>
      </c>
    </row>
    <row r="1345" spans="1:39" ht="15" customHeight="1">
      <c r="A1345" t="str">
        <f>VLOOKUP(B1345,'PUBLIC &amp; PRIVATE'!D:I,6,FALSE)</f>
        <v>6877</v>
      </c>
      <c r="B1345" s="33" t="s">
        <v>1302</v>
      </c>
      <c r="C1345" s="2" t="str">
        <f>VLOOKUP(B1345,'PUBLIC &amp; PRIVATE'!D:H,2,FALSE)</f>
        <v>3100 Willowdale</v>
      </c>
      <c r="D1345" s="2" t="str">
        <f>VLOOKUP(B1345,'PUBLIC &amp; PRIVATE'!D:H,3,FALSE)</f>
        <v>Portage</v>
      </c>
      <c r="E1345" s="2" t="str">
        <f>VLOOKUP(C1345,'PUBLIC &amp; PRIVATE'!E:I,4,FALSE)</f>
        <v>46368-4245</v>
      </c>
      <c r="F1345" s="2">
        <v>71</v>
      </c>
      <c r="G1345" s="2">
        <v>51</v>
      </c>
      <c r="H1345" s="2">
        <v>63</v>
      </c>
      <c r="I1345" s="4">
        <f t="shared" si="300"/>
        <v>185</v>
      </c>
      <c r="J1345" s="13">
        <f t="shared" si="301"/>
        <v>18.5</v>
      </c>
      <c r="K1345" s="13">
        <f t="shared" si="302"/>
        <v>203.5</v>
      </c>
      <c r="L1345" s="2">
        <v>72</v>
      </c>
      <c r="M1345" s="2">
        <v>73</v>
      </c>
      <c r="N1345" s="2">
        <v>60</v>
      </c>
      <c r="O1345" s="4">
        <f t="shared" si="303"/>
        <v>205</v>
      </c>
      <c r="P1345" s="13">
        <f t="shared" si="304"/>
        <v>20.5</v>
      </c>
      <c r="Q1345" s="13">
        <f t="shared" si="305"/>
        <v>225.5</v>
      </c>
      <c r="R1345" s="2"/>
      <c r="S1345" s="2"/>
      <c r="T1345" s="2"/>
      <c r="U1345" s="4">
        <f t="shared" si="294"/>
        <v>0</v>
      </c>
      <c r="V1345" s="13">
        <f t="shared" si="295"/>
        <v>0</v>
      </c>
      <c r="W1345" s="13">
        <f t="shared" si="296"/>
        <v>0</v>
      </c>
      <c r="X1345" s="2"/>
      <c r="Y1345" s="2"/>
      <c r="Z1345" s="4">
        <f t="shared" si="297"/>
        <v>0</v>
      </c>
      <c r="AA1345" s="13">
        <f t="shared" si="298"/>
        <v>0</v>
      </c>
      <c r="AB1345" s="13">
        <f>Z1345+AA1345</f>
        <v>0</v>
      </c>
      <c r="AC1345" s="2"/>
      <c r="AD1345" s="2"/>
      <c r="AE1345" s="4">
        <f t="shared" si="299"/>
        <v>0</v>
      </c>
      <c r="AF1345" s="15">
        <f>AE1345*0.1</f>
        <v>0</v>
      </c>
      <c r="AG1345" s="22">
        <f>AE1345+AF1345</f>
        <v>0</v>
      </c>
      <c r="AH1345" s="64">
        <f t="shared" si="292"/>
        <v>0</v>
      </c>
      <c r="AJ1345">
        <f t="shared" si="293"/>
        <v>0</v>
      </c>
      <c r="AK1345">
        <f>IF(W1345&gt;0,2,IF(AB1345&gt;0,2,IF(AG1345&gt;0,2,0)))</f>
        <v>0</v>
      </c>
      <c r="AL1345">
        <v>2</v>
      </c>
      <c r="AM1345" s="64">
        <f>IF(W1345&gt;0,VLOOKUP(B1345,EnrollmentEthnicityFreeMealsSch!B:E,4,FALSE),0)/3</f>
        <v>0</v>
      </c>
    </row>
    <row r="1346" spans="1:39" ht="15" customHeight="1">
      <c r="A1346" t="str">
        <f>VLOOKUP(B1346,'PUBLIC &amp; PRIVATE'!D:I,6,FALSE)</f>
        <v>6879</v>
      </c>
      <c r="B1346" s="33" t="s">
        <v>1303</v>
      </c>
      <c r="C1346" s="2" t="str">
        <f>VLOOKUP(B1346,'PUBLIC &amp; PRIVATE'!D:H,2,FALSE)</f>
        <v>395 W Midway Dr</v>
      </c>
      <c r="D1346" s="2" t="str">
        <f>VLOOKUP(B1346,'PUBLIC &amp; PRIVATE'!D:H,3,FALSE)</f>
        <v>Valparaiso</v>
      </c>
      <c r="E1346" s="2" t="str">
        <f>VLOOKUP(C1346,'PUBLIC &amp; PRIVATE'!E:I,4,FALSE)</f>
        <v>46383-8412</v>
      </c>
      <c r="F1346" s="2">
        <v>52</v>
      </c>
      <c r="G1346" s="2">
        <v>59</v>
      </c>
      <c r="H1346" s="2">
        <v>47</v>
      </c>
      <c r="I1346" s="4">
        <f t="shared" si="300"/>
        <v>158</v>
      </c>
      <c r="J1346" s="13">
        <f t="shared" si="301"/>
        <v>15.8</v>
      </c>
      <c r="K1346" s="13">
        <f t="shared" si="302"/>
        <v>173.8</v>
      </c>
      <c r="L1346" s="2">
        <v>57</v>
      </c>
      <c r="M1346" s="2">
        <v>69</v>
      </c>
      <c r="N1346" s="2">
        <v>60</v>
      </c>
      <c r="O1346" s="4">
        <f t="shared" si="303"/>
        <v>186</v>
      </c>
      <c r="P1346" s="13">
        <f t="shared" si="304"/>
        <v>18.600000000000001</v>
      </c>
      <c r="Q1346" s="13">
        <f t="shared" si="305"/>
        <v>204.6</v>
      </c>
      <c r="R1346" s="2"/>
      <c r="S1346" s="2"/>
      <c r="T1346" s="2"/>
      <c r="U1346" s="4">
        <f t="shared" si="294"/>
        <v>0</v>
      </c>
      <c r="V1346" s="13">
        <f t="shared" si="295"/>
        <v>0</v>
      </c>
      <c r="W1346" s="13">
        <f t="shared" si="296"/>
        <v>0</v>
      </c>
      <c r="X1346" s="2"/>
      <c r="Y1346" s="2"/>
      <c r="Z1346" s="4">
        <f t="shared" si="297"/>
        <v>0</v>
      </c>
      <c r="AA1346" s="13">
        <f t="shared" si="298"/>
        <v>0</v>
      </c>
      <c r="AB1346" s="13">
        <f>Z1346+AA1346</f>
        <v>0</v>
      </c>
      <c r="AC1346" s="2"/>
      <c r="AD1346" s="2"/>
      <c r="AE1346" s="4">
        <f t="shared" si="299"/>
        <v>0</v>
      </c>
      <c r="AF1346" s="15">
        <f>AE1346*0.1</f>
        <v>0</v>
      </c>
      <c r="AG1346" s="22">
        <f>AE1346+AF1346</f>
        <v>0</v>
      </c>
      <c r="AH1346" s="64">
        <f t="shared" si="292"/>
        <v>0</v>
      </c>
      <c r="AJ1346">
        <f t="shared" si="293"/>
        <v>0</v>
      </c>
      <c r="AK1346">
        <f>IF(W1346&gt;0,2,IF(AB1346&gt;0,2,IF(AG1346&gt;0,2,0)))</f>
        <v>0</v>
      </c>
      <c r="AL1346">
        <v>2</v>
      </c>
      <c r="AM1346" s="64">
        <f>IF(W1346&gt;0,VLOOKUP(B1346,EnrollmentEthnicityFreeMealsSch!B:E,4,FALSE),0)/3</f>
        <v>0</v>
      </c>
    </row>
    <row r="1347" spans="1:39" ht="15" customHeight="1">
      <c r="A1347" t="str">
        <f>VLOOKUP(B1347,'PUBLIC &amp; PRIVATE'!D:I,6,FALSE)</f>
        <v>6881</v>
      </c>
      <c r="B1347" s="33" t="s">
        <v>1304</v>
      </c>
      <c r="C1347" s="2" t="str">
        <f>VLOOKUP(B1347,'PUBLIC &amp; PRIVATE'!D:H,2,FALSE)</f>
        <v>2727 N Campbell St</v>
      </c>
      <c r="D1347" s="2" t="str">
        <f>VLOOKUP(B1347,'PUBLIC &amp; PRIVATE'!D:H,3,FALSE)</f>
        <v>Valparaiso</v>
      </c>
      <c r="E1347" s="2" t="str">
        <f>VLOOKUP(C1347,'PUBLIC &amp; PRIVATE'!E:I,4,FALSE)</f>
        <v>46385-2399</v>
      </c>
      <c r="F1347" s="2"/>
      <c r="G1347" s="2"/>
      <c r="H1347" s="2"/>
      <c r="I1347" s="4">
        <f t="shared" si="300"/>
        <v>0</v>
      </c>
      <c r="J1347" s="13">
        <f t="shared" si="301"/>
        <v>0</v>
      </c>
      <c r="K1347" s="13">
        <f t="shared" si="302"/>
        <v>0</v>
      </c>
      <c r="L1347" s="2"/>
      <c r="M1347" s="2"/>
      <c r="N1347" s="2"/>
      <c r="O1347" s="4">
        <f t="shared" si="303"/>
        <v>0</v>
      </c>
      <c r="P1347" s="13">
        <f t="shared" si="304"/>
        <v>0</v>
      </c>
      <c r="Q1347" s="13">
        <f t="shared" si="305"/>
        <v>0</v>
      </c>
      <c r="R1347" s="2"/>
      <c r="S1347" s="2"/>
      <c r="T1347" s="2"/>
      <c r="U1347" s="4">
        <f t="shared" si="294"/>
        <v>0</v>
      </c>
      <c r="V1347" s="13">
        <f t="shared" si="295"/>
        <v>0</v>
      </c>
      <c r="W1347" s="13">
        <f t="shared" si="296"/>
        <v>0</v>
      </c>
      <c r="X1347" s="2">
        <v>496</v>
      </c>
      <c r="Y1347" s="2">
        <v>540</v>
      </c>
      <c r="Z1347" s="4">
        <f t="shared" si="297"/>
        <v>1036</v>
      </c>
      <c r="AA1347" s="13">
        <f t="shared" si="298"/>
        <v>103.60000000000001</v>
      </c>
      <c r="AB1347" s="13">
        <f>Z1347+AA1347</f>
        <v>1139.5999999999999</v>
      </c>
      <c r="AC1347" s="2">
        <v>543</v>
      </c>
      <c r="AD1347" s="2">
        <v>487</v>
      </c>
      <c r="AE1347" s="4">
        <f t="shared" si="299"/>
        <v>1030</v>
      </c>
      <c r="AF1347" s="15">
        <f>AE1347*0.1</f>
        <v>103</v>
      </c>
      <c r="AG1347" s="22">
        <f>AE1347+AF1347</f>
        <v>1133</v>
      </c>
      <c r="AH1347" s="64">
        <f t="shared" ref="AH1347:AH1410" si="306">AG1347*0.2</f>
        <v>226.60000000000002</v>
      </c>
      <c r="AJ1347">
        <f t="shared" ref="AJ1347:AJ1410" si="307">IF(AG1347&gt;0,1,0)</f>
        <v>1</v>
      </c>
      <c r="AK1347">
        <f>IF(W1347&gt;0,2,IF(AB1347&gt;0,2,IF(AG1347&gt;0,2,0)))</f>
        <v>2</v>
      </c>
      <c r="AL1347">
        <v>2</v>
      </c>
      <c r="AM1347" s="64">
        <f>IF(W1347&gt;0,VLOOKUP(B1347,EnrollmentEthnicityFreeMealsSch!B:E,4,FALSE),0)/3</f>
        <v>0</v>
      </c>
    </row>
    <row r="1348" spans="1:39" ht="15" customHeight="1">
      <c r="A1348" t="str">
        <f>VLOOKUP(B1348,'PUBLIC &amp; PRIVATE'!D:I,6,FALSE)</f>
        <v>6885</v>
      </c>
      <c r="B1348" s="33" t="s">
        <v>1305</v>
      </c>
      <c r="C1348" s="2" t="str">
        <f>VLOOKUP(B1348,'PUBLIC &amp; PRIVATE'!D:H,2,FALSE)</f>
        <v>605 Campbell</v>
      </c>
      <c r="D1348" s="2" t="str">
        <f>VLOOKUP(B1348,'PUBLIC &amp; PRIVATE'!D:H,3,FALSE)</f>
        <v>Valparaiso</v>
      </c>
      <c r="E1348" s="2" t="str">
        <f>VLOOKUP(C1348,'PUBLIC &amp; PRIVATE'!E:I,4,FALSE)</f>
        <v>46385-4629</v>
      </c>
      <c r="F1348" s="2"/>
      <c r="G1348" s="2"/>
      <c r="H1348" s="2"/>
      <c r="I1348" s="4">
        <f t="shared" si="300"/>
        <v>0</v>
      </c>
      <c r="J1348" s="13">
        <f t="shared" si="301"/>
        <v>0</v>
      </c>
      <c r="K1348" s="13">
        <f t="shared" si="302"/>
        <v>0</v>
      </c>
      <c r="L1348" s="2"/>
      <c r="M1348" s="2"/>
      <c r="N1348" s="2"/>
      <c r="O1348" s="4">
        <f t="shared" si="303"/>
        <v>0</v>
      </c>
      <c r="P1348" s="13">
        <f t="shared" si="304"/>
        <v>0</v>
      </c>
      <c r="Q1348" s="13">
        <f t="shared" si="305"/>
        <v>0</v>
      </c>
      <c r="R1348" s="2">
        <v>297</v>
      </c>
      <c r="S1348" s="2">
        <v>232</v>
      </c>
      <c r="T1348" s="2">
        <v>269</v>
      </c>
      <c r="U1348" s="4">
        <f t="shared" si="294"/>
        <v>798</v>
      </c>
      <c r="V1348" s="13">
        <f t="shared" si="295"/>
        <v>79.800000000000011</v>
      </c>
      <c r="W1348" s="13">
        <f t="shared" si="296"/>
        <v>877.8</v>
      </c>
      <c r="X1348" s="2"/>
      <c r="Y1348" s="2"/>
      <c r="Z1348" s="4">
        <f t="shared" si="297"/>
        <v>0</v>
      </c>
      <c r="AA1348" s="13">
        <f t="shared" si="298"/>
        <v>0</v>
      </c>
      <c r="AB1348" s="13">
        <f>Z1348+AA1348</f>
        <v>0</v>
      </c>
      <c r="AC1348" s="2"/>
      <c r="AD1348" s="2"/>
      <c r="AE1348" s="4">
        <f t="shared" si="299"/>
        <v>0</v>
      </c>
      <c r="AF1348" s="15">
        <f>AE1348*0.1</f>
        <v>0</v>
      </c>
      <c r="AG1348" s="22">
        <f>AE1348+AF1348</f>
        <v>0</v>
      </c>
      <c r="AH1348" s="64">
        <f t="shared" si="306"/>
        <v>0</v>
      </c>
      <c r="AJ1348">
        <f t="shared" si="307"/>
        <v>0</v>
      </c>
      <c r="AK1348">
        <f>IF(W1348&gt;0,2,IF(AB1348&gt;0,2,IF(AG1348&gt;0,2,0)))</f>
        <v>2</v>
      </c>
      <c r="AL1348">
        <v>2</v>
      </c>
      <c r="AM1348" s="64">
        <f>IF(W1348&gt;0,VLOOKUP(B1348,EnrollmentEthnicityFreeMealsSch!B:E,4,FALSE),0)/3</f>
        <v>56</v>
      </c>
    </row>
    <row r="1349" spans="1:39" ht="15" customHeight="1">
      <c r="A1349" t="str">
        <f>VLOOKUP(B1349,'PUBLIC &amp; PRIVATE'!D:I,6,FALSE)</f>
        <v>6887</v>
      </c>
      <c r="B1349" s="33" t="s">
        <v>1306</v>
      </c>
      <c r="C1349" s="2" t="str">
        <f>VLOOKUP(B1349,'PUBLIC &amp; PRIVATE'!D:H,2,FALSE)</f>
        <v>1600 Roosevelt Rd</v>
      </c>
      <c r="D1349" s="2" t="str">
        <f>VLOOKUP(B1349,'PUBLIC &amp; PRIVATE'!D:H,3,FALSE)</f>
        <v>Valparaiso</v>
      </c>
      <c r="E1349" s="2" t="str">
        <f>VLOOKUP(C1349,'PUBLIC &amp; PRIVATE'!E:I,4,FALSE)</f>
        <v>46383-3795</v>
      </c>
      <c r="F1349" s="2"/>
      <c r="G1349" s="2"/>
      <c r="H1349" s="2"/>
      <c r="I1349" s="4">
        <f t="shared" si="300"/>
        <v>0</v>
      </c>
      <c r="J1349" s="13">
        <f t="shared" si="301"/>
        <v>0</v>
      </c>
      <c r="K1349" s="13">
        <f t="shared" si="302"/>
        <v>0</v>
      </c>
      <c r="L1349" s="2"/>
      <c r="M1349" s="2"/>
      <c r="N1349" s="2"/>
      <c r="O1349" s="4">
        <f t="shared" si="303"/>
        <v>0</v>
      </c>
      <c r="P1349" s="13">
        <f t="shared" si="304"/>
        <v>0</v>
      </c>
      <c r="Q1349" s="13">
        <f t="shared" si="305"/>
        <v>0</v>
      </c>
      <c r="R1349" s="2">
        <v>224</v>
      </c>
      <c r="S1349" s="2">
        <v>216</v>
      </c>
      <c r="T1349" s="2">
        <v>201</v>
      </c>
      <c r="U1349" s="4">
        <f t="shared" si="294"/>
        <v>641</v>
      </c>
      <c r="V1349" s="13">
        <f t="shared" si="295"/>
        <v>64.100000000000009</v>
      </c>
      <c r="W1349" s="13">
        <f t="shared" si="296"/>
        <v>705.1</v>
      </c>
      <c r="X1349" s="2"/>
      <c r="Y1349" s="2"/>
      <c r="Z1349" s="4">
        <f t="shared" si="297"/>
        <v>0</v>
      </c>
      <c r="AA1349" s="13">
        <f t="shared" si="298"/>
        <v>0</v>
      </c>
      <c r="AB1349" s="13">
        <f>Z1349+AA1349</f>
        <v>0</v>
      </c>
      <c r="AC1349" s="2"/>
      <c r="AD1349" s="2"/>
      <c r="AE1349" s="4">
        <f t="shared" si="299"/>
        <v>0</v>
      </c>
      <c r="AF1349" s="15">
        <f>AE1349*0.1</f>
        <v>0</v>
      </c>
      <c r="AG1349" s="22">
        <f>AE1349+AF1349</f>
        <v>0</v>
      </c>
      <c r="AH1349" s="64">
        <f t="shared" si="306"/>
        <v>0</v>
      </c>
      <c r="AJ1349">
        <f t="shared" si="307"/>
        <v>0</v>
      </c>
      <c r="AK1349">
        <f>IF(W1349&gt;0,2,IF(AB1349&gt;0,2,IF(AG1349&gt;0,2,0)))</f>
        <v>2</v>
      </c>
      <c r="AL1349">
        <v>2</v>
      </c>
      <c r="AM1349" s="64">
        <f>IF(W1349&gt;0,VLOOKUP(B1349,EnrollmentEthnicityFreeMealsSch!B:E,4,FALSE),0)/3</f>
        <v>84</v>
      </c>
    </row>
    <row r="1350" spans="1:39" ht="15" customHeight="1">
      <c r="A1350" t="str">
        <f>VLOOKUP(B1350,'PUBLIC &amp; PRIVATE'!D:I,6,FALSE)</f>
        <v>0761</v>
      </c>
      <c r="B1350" s="33" t="s">
        <v>187</v>
      </c>
      <c r="C1350" s="2" t="str">
        <f>VLOOKUP(B1350,'PUBLIC &amp; PRIVATE'!D:H,2,FALSE)</f>
        <v>2710 Hamburg Pike</v>
      </c>
      <c r="D1350" s="2" t="str">
        <f>VLOOKUP(B1350,'PUBLIC &amp; PRIVATE'!D:H,3,FALSE)</f>
        <v>Jeffersonville</v>
      </c>
      <c r="E1350" s="2" t="str">
        <f>VLOOKUP(C1350,'PUBLIC &amp; PRIVATE'!E:I,4,FALSE)</f>
        <v>47130-9830</v>
      </c>
      <c r="F1350" s="2">
        <v>55</v>
      </c>
      <c r="G1350" s="2">
        <v>48</v>
      </c>
      <c r="H1350" s="2">
        <v>45</v>
      </c>
      <c r="I1350" s="4">
        <f t="shared" si="300"/>
        <v>148</v>
      </c>
      <c r="J1350" s="13">
        <f t="shared" si="301"/>
        <v>14.8</v>
      </c>
      <c r="K1350" s="13">
        <f t="shared" si="302"/>
        <v>162.80000000000001</v>
      </c>
      <c r="L1350" s="2">
        <v>49</v>
      </c>
      <c r="M1350" s="2">
        <v>55</v>
      </c>
      <c r="N1350" s="2">
        <v>55</v>
      </c>
      <c r="O1350" s="4">
        <f t="shared" si="303"/>
        <v>159</v>
      </c>
      <c r="P1350" s="13">
        <f t="shared" si="304"/>
        <v>15.9</v>
      </c>
      <c r="Q1350" s="13">
        <f t="shared" si="305"/>
        <v>174.9</v>
      </c>
      <c r="R1350" s="2"/>
      <c r="S1350" s="2"/>
      <c r="T1350" s="2"/>
      <c r="U1350" s="4">
        <f t="shared" si="294"/>
        <v>0</v>
      </c>
      <c r="V1350" s="13">
        <f t="shared" si="295"/>
        <v>0</v>
      </c>
      <c r="W1350" s="13">
        <f t="shared" si="296"/>
        <v>0</v>
      </c>
      <c r="X1350" s="2"/>
      <c r="Y1350" s="2"/>
      <c r="Z1350" s="4">
        <f t="shared" si="297"/>
        <v>0</v>
      </c>
      <c r="AA1350" s="13">
        <f t="shared" si="298"/>
        <v>0</v>
      </c>
      <c r="AB1350" s="13">
        <f>Z1350+AA1350</f>
        <v>0</v>
      </c>
      <c r="AC1350" s="2"/>
      <c r="AD1350" s="2"/>
      <c r="AE1350" s="4">
        <f t="shared" si="299"/>
        <v>0</v>
      </c>
      <c r="AF1350" s="15">
        <f>AE1350*0.1</f>
        <v>0</v>
      </c>
      <c r="AG1350" s="22">
        <f>AE1350+AF1350</f>
        <v>0</v>
      </c>
      <c r="AH1350" s="64">
        <f t="shared" si="306"/>
        <v>0</v>
      </c>
      <c r="AJ1350">
        <f t="shared" si="307"/>
        <v>0</v>
      </c>
      <c r="AK1350">
        <f>IF(W1350&gt;0,2,IF(AB1350&gt;0,2,IF(AG1350&gt;0,2,0)))</f>
        <v>0</v>
      </c>
      <c r="AL1350">
        <v>2</v>
      </c>
      <c r="AM1350" s="64">
        <f>IF(W1350&gt;0,VLOOKUP(B1350,EnrollmentEthnicityFreeMealsSch!B:E,4,FALSE),0)/3</f>
        <v>0</v>
      </c>
    </row>
    <row r="1351" spans="1:39" ht="15" customHeight="1">
      <c r="A1351" t="str">
        <f>VLOOKUP(B1351,'PUBLIC &amp; PRIVATE'!D:I,6,FALSE)</f>
        <v>0561</v>
      </c>
      <c r="B1351" s="33" t="s">
        <v>148</v>
      </c>
      <c r="C1351" s="2" t="str">
        <f>VLOOKUP(B1351,'PUBLIC &amp; PRIVATE'!D:H,2,FALSE)</f>
        <v>515 E Williams St</v>
      </c>
      <c r="D1351" s="2" t="str">
        <f>VLOOKUP(B1351,'PUBLIC &amp; PRIVATE'!D:H,3,FALSE)</f>
        <v>Lebanon</v>
      </c>
      <c r="E1351" s="2" t="str">
        <f>VLOOKUP(C1351,'PUBLIC &amp; PRIVATE'!E:I,4,FALSE)</f>
        <v>46052-2259</v>
      </c>
      <c r="F1351" s="2">
        <v>43</v>
      </c>
      <c r="G1351" s="2">
        <v>43</v>
      </c>
      <c r="H1351" s="2">
        <v>50</v>
      </c>
      <c r="I1351" s="4">
        <f t="shared" si="300"/>
        <v>136</v>
      </c>
      <c r="J1351" s="13">
        <f t="shared" si="301"/>
        <v>13.600000000000001</v>
      </c>
      <c r="K1351" s="13">
        <f t="shared" si="302"/>
        <v>149.6</v>
      </c>
      <c r="L1351" s="2">
        <v>40</v>
      </c>
      <c r="M1351" s="2">
        <v>44</v>
      </c>
      <c r="N1351" s="2">
        <v>49</v>
      </c>
      <c r="O1351" s="4">
        <f t="shared" si="303"/>
        <v>133</v>
      </c>
      <c r="P1351" s="13">
        <f t="shared" si="304"/>
        <v>13.3</v>
      </c>
      <c r="Q1351" s="13">
        <f t="shared" si="305"/>
        <v>146.30000000000001</v>
      </c>
      <c r="R1351" s="2"/>
      <c r="S1351" s="2"/>
      <c r="T1351" s="2"/>
      <c r="U1351" s="4">
        <f t="shared" si="294"/>
        <v>0</v>
      </c>
      <c r="V1351" s="13">
        <f t="shared" si="295"/>
        <v>0</v>
      </c>
      <c r="W1351" s="13">
        <f t="shared" si="296"/>
        <v>0</v>
      </c>
      <c r="X1351" s="2"/>
      <c r="Y1351" s="2"/>
      <c r="Z1351" s="4">
        <f t="shared" si="297"/>
        <v>0</v>
      </c>
      <c r="AA1351" s="13">
        <f t="shared" si="298"/>
        <v>0</v>
      </c>
      <c r="AB1351" s="13">
        <f>Z1351+AA1351</f>
        <v>0</v>
      </c>
      <c r="AC1351" s="2"/>
      <c r="AD1351" s="2"/>
      <c r="AE1351" s="4">
        <f t="shared" si="299"/>
        <v>0</v>
      </c>
      <c r="AF1351" s="15">
        <f>AE1351*0.1</f>
        <v>0</v>
      </c>
      <c r="AG1351" s="22">
        <f>AE1351+AF1351</f>
        <v>0</v>
      </c>
      <c r="AH1351" s="64">
        <f t="shared" si="306"/>
        <v>0</v>
      </c>
      <c r="AJ1351">
        <f t="shared" si="307"/>
        <v>0</v>
      </c>
      <c r="AK1351">
        <f>IF(W1351&gt;0,2,IF(AB1351&gt;0,2,IF(AG1351&gt;0,2,0)))</f>
        <v>0</v>
      </c>
      <c r="AL1351">
        <v>2</v>
      </c>
      <c r="AM1351" s="64">
        <f>IF(W1351&gt;0,VLOOKUP(B1351,EnrollmentEthnicityFreeMealsSch!B:E,4,FALSE),0)/3</f>
        <v>0</v>
      </c>
    </row>
    <row r="1352" spans="1:39" ht="15" customHeight="1">
      <c r="A1352" t="str">
        <f>VLOOKUP(B1352,'PUBLIC &amp; PRIVATE'!D:I,6,FALSE)</f>
        <v>6893</v>
      </c>
      <c r="B1352" s="33" t="s">
        <v>1307</v>
      </c>
      <c r="C1352" s="2" t="str">
        <f>VLOOKUP(B1352,'PUBLIC &amp; PRIVATE'!D:H,2,FALSE)</f>
        <v>4106 N Calumet Ave</v>
      </c>
      <c r="D1352" s="2" t="str">
        <f>VLOOKUP(B1352,'PUBLIC &amp; PRIVATE'!D:H,3,FALSE)</f>
        <v>Valparaiso</v>
      </c>
      <c r="E1352" s="2" t="str">
        <f>VLOOKUP(C1352,'PUBLIC &amp; PRIVATE'!E:I,4,FALSE)</f>
        <v>46383-2242</v>
      </c>
      <c r="F1352" s="2">
        <v>76</v>
      </c>
      <c r="G1352" s="2">
        <v>85</v>
      </c>
      <c r="H1352" s="2">
        <v>80</v>
      </c>
      <c r="I1352" s="4">
        <f t="shared" si="300"/>
        <v>241</v>
      </c>
      <c r="J1352" s="13">
        <f t="shared" si="301"/>
        <v>24.1</v>
      </c>
      <c r="K1352" s="13">
        <f t="shared" si="302"/>
        <v>265.10000000000002</v>
      </c>
      <c r="L1352" s="2">
        <v>72</v>
      </c>
      <c r="M1352" s="2">
        <v>86</v>
      </c>
      <c r="N1352" s="2">
        <v>86</v>
      </c>
      <c r="O1352" s="4">
        <f t="shared" si="303"/>
        <v>244</v>
      </c>
      <c r="P1352" s="13">
        <f t="shared" si="304"/>
        <v>24.400000000000002</v>
      </c>
      <c r="Q1352" s="13">
        <f t="shared" si="305"/>
        <v>268.39999999999998</v>
      </c>
      <c r="R1352" s="2"/>
      <c r="S1352" s="2"/>
      <c r="T1352" s="2"/>
      <c r="U1352" s="4">
        <f t="shared" si="294"/>
        <v>0</v>
      </c>
      <c r="V1352" s="13">
        <f t="shared" si="295"/>
        <v>0</v>
      </c>
      <c r="W1352" s="13">
        <f t="shared" si="296"/>
        <v>0</v>
      </c>
      <c r="X1352" s="2"/>
      <c r="Y1352" s="2"/>
      <c r="Z1352" s="4">
        <f t="shared" si="297"/>
        <v>0</v>
      </c>
      <c r="AA1352" s="13">
        <f t="shared" si="298"/>
        <v>0</v>
      </c>
      <c r="AB1352" s="13">
        <f>Z1352+AA1352</f>
        <v>0</v>
      </c>
      <c r="AC1352" s="2"/>
      <c r="AD1352" s="2"/>
      <c r="AE1352" s="4">
        <f t="shared" si="299"/>
        <v>0</v>
      </c>
      <c r="AF1352" s="15">
        <f>AE1352*0.1</f>
        <v>0</v>
      </c>
      <c r="AG1352" s="22">
        <f>AE1352+AF1352</f>
        <v>0</v>
      </c>
      <c r="AH1352" s="64">
        <f t="shared" si="306"/>
        <v>0</v>
      </c>
      <c r="AJ1352">
        <f t="shared" si="307"/>
        <v>0</v>
      </c>
      <c r="AK1352">
        <f>IF(W1352&gt;0,2,IF(AB1352&gt;0,2,IF(AG1352&gt;0,2,0)))</f>
        <v>0</v>
      </c>
      <c r="AL1352">
        <v>2</v>
      </c>
      <c r="AM1352" s="64">
        <f>IF(W1352&gt;0,VLOOKUP(B1352,EnrollmentEthnicityFreeMealsSch!B:E,4,FALSE),0)/3</f>
        <v>0</v>
      </c>
    </row>
    <row r="1353" spans="1:39" ht="15" customHeight="1">
      <c r="A1353" t="str">
        <f>VLOOKUP(B1353,'PUBLIC &amp; PRIVATE'!D:I,6,FALSE)</f>
        <v>6897</v>
      </c>
      <c r="B1353" s="33" t="s">
        <v>1308</v>
      </c>
      <c r="C1353" s="2" t="str">
        <f>VLOOKUP(B1353,'PUBLIC &amp; PRIVATE'!D:H,2,FALSE)</f>
        <v>358 Bullseye Lake Rd</v>
      </c>
      <c r="D1353" s="2" t="str">
        <f>VLOOKUP(B1353,'PUBLIC &amp; PRIVATE'!D:H,3,FALSE)</f>
        <v>Valparaiso</v>
      </c>
      <c r="E1353" s="2" t="str">
        <f>VLOOKUP(C1353,'PUBLIC &amp; PRIVATE'!E:I,4,FALSE)</f>
        <v>46383-1978</v>
      </c>
      <c r="F1353" s="2">
        <v>53</v>
      </c>
      <c r="G1353" s="2">
        <v>50</v>
      </c>
      <c r="H1353" s="2">
        <v>52</v>
      </c>
      <c r="I1353" s="4">
        <f t="shared" si="300"/>
        <v>155</v>
      </c>
      <c r="J1353" s="13">
        <f t="shared" si="301"/>
        <v>15.5</v>
      </c>
      <c r="K1353" s="13">
        <f t="shared" si="302"/>
        <v>170.5</v>
      </c>
      <c r="L1353" s="2">
        <v>51</v>
      </c>
      <c r="M1353" s="2">
        <v>49</v>
      </c>
      <c r="N1353" s="2">
        <v>54</v>
      </c>
      <c r="O1353" s="4">
        <f t="shared" si="303"/>
        <v>154</v>
      </c>
      <c r="P1353" s="13">
        <f t="shared" si="304"/>
        <v>15.4</v>
      </c>
      <c r="Q1353" s="13">
        <f t="shared" si="305"/>
        <v>169.4</v>
      </c>
      <c r="R1353" s="2"/>
      <c r="S1353" s="2"/>
      <c r="T1353" s="2"/>
      <c r="U1353" s="4">
        <f t="shared" si="294"/>
        <v>0</v>
      </c>
      <c r="V1353" s="13">
        <f t="shared" si="295"/>
        <v>0</v>
      </c>
      <c r="W1353" s="13">
        <f t="shared" si="296"/>
        <v>0</v>
      </c>
      <c r="X1353" s="2"/>
      <c r="Y1353" s="2"/>
      <c r="Z1353" s="4">
        <f t="shared" si="297"/>
        <v>0</v>
      </c>
      <c r="AA1353" s="13">
        <f t="shared" si="298"/>
        <v>0</v>
      </c>
      <c r="AB1353" s="13">
        <f>Z1353+AA1353</f>
        <v>0</v>
      </c>
      <c r="AC1353" s="2"/>
      <c r="AD1353" s="2"/>
      <c r="AE1353" s="4">
        <f t="shared" si="299"/>
        <v>0</v>
      </c>
      <c r="AF1353" s="15">
        <f>AE1353*0.1</f>
        <v>0</v>
      </c>
      <c r="AG1353" s="22">
        <f>AE1353+AF1353</f>
        <v>0</v>
      </c>
      <c r="AH1353" s="64">
        <f t="shared" si="306"/>
        <v>0</v>
      </c>
      <c r="AJ1353">
        <f t="shared" si="307"/>
        <v>0</v>
      </c>
      <c r="AK1353">
        <f>IF(W1353&gt;0,2,IF(AB1353&gt;0,2,IF(AG1353&gt;0,2,0)))</f>
        <v>0</v>
      </c>
      <c r="AL1353">
        <v>2</v>
      </c>
      <c r="AM1353" s="64">
        <f>IF(W1353&gt;0,VLOOKUP(B1353,EnrollmentEthnicityFreeMealsSch!B:E,4,FALSE),0)/3</f>
        <v>0</v>
      </c>
    </row>
    <row r="1354" spans="1:39" ht="15" customHeight="1">
      <c r="A1354" t="str">
        <f>VLOOKUP(B1354,'PUBLIC &amp; PRIVATE'!D:I,6,FALSE)</f>
        <v>6903</v>
      </c>
      <c r="B1354" s="33" t="s">
        <v>1309</v>
      </c>
      <c r="C1354" s="2" t="str">
        <f>VLOOKUP(B1354,'PUBLIC &amp; PRIVATE'!D:H,2,FALSE)</f>
        <v>2450 Heavilin Road</v>
      </c>
      <c r="D1354" s="2" t="str">
        <f>VLOOKUP(B1354,'PUBLIC &amp; PRIVATE'!D:H,3,FALSE)</f>
        <v>Valparaiso</v>
      </c>
      <c r="E1354" s="2">
        <f>VLOOKUP(C1354,'PUBLIC &amp; PRIVATE'!E:I,4,FALSE)</f>
        <v>0</v>
      </c>
      <c r="F1354" s="2">
        <v>92</v>
      </c>
      <c r="G1354" s="2">
        <v>73</v>
      </c>
      <c r="H1354" s="2">
        <v>82</v>
      </c>
      <c r="I1354" s="4">
        <f t="shared" si="300"/>
        <v>247</v>
      </c>
      <c r="J1354" s="13">
        <f t="shared" si="301"/>
        <v>24.700000000000003</v>
      </c>
      <c r="K1354" s="13">
        <f t="shared" si="302"/>
        <v>271.7</v>
      </c>
      <c r="L1354" s="2">
        <v>93</v>
      </c>
      <c r="M1354" s="2">
        <v>89</v>
      </c>
      <c r="N1354" s="2">
        <v>77</v>
      </c>
      <c r="O1354" s="4">
        <f t="shared" si="303"/>
        <v>259</v>
      </c>
      <c r="P1354" s="13">
        <f t="shared" si="304"/>
        <v>25.900000000000002</v>
      </c>
      <c r="Q1354" s="13">
        <f t="shared" si="305"/>
        <v>284.89999999999998</v>
      </c>
      <c r="R1354" s="2"/>
      <c r="S1354" s="2"/>
      <c r="T1354" s="2"/>
      <c r="U1354" s="4">
        <f t="shared" si="294"/>
        <v>0</v>
      </c>
      <c r="V1354" s="13">
        <f t="shared" si="295"/>
        <v>0</v>
      </c>
      <c r="W1354" s="13">
        <f t="shared" si="296"/>
        <v>0</v>
      </c>
      <c r="X1354" s="2"/>
      <c r="Y1354" s="2"/>
      <c r="Z1354" s="4">
        <f t="shared" si="297"/>
        <v>0</v>
      </c>
      <c r="AA1354" s="13">
        <f t="shared" si="298"/>
        <v>0</v>
      </c>
      <c r="AB1354" s="13">
        <f>Z1354+AA1354</f>
        <v>0</v>
      </c>
      <c r="AC1354" s="2"/>
      <c r="AD1354" s="2"/>
      <c r="AE1354" s="4">
        <f t="shared" si="299"/>
        <v>0</v>
      </c>
      <c r="AF1354" s="15">
        <f>AE1354*0.1</f>
        <v>0</v>
      </c>
      <c r="AG1354" s="22">
        <f>AE1354+AF1354</f>
        <v>0</v>
      </c>
      <c r="AH1354" s="64">
        <f t="shared" si="306"/>
        <v>0</v>
      </c>
      <c r="AJ1354">
        <f t="shared" si="307"/>
        <v>0</v>
      </c>
      <c r="AK1354">
        <f>IF(W1354&gt;0,2,IF(AB1354&gt;0,2,IF(AG1354&gt;0,2,0)))</f>
        <v>0</v>
      </c>
      <c r="AL1354">
        <v>2</v>
      </c>
      <c r="AM1354" s="64">
        <f>IF(W1354&gt;0,VLOOKUP(B1354,EnrollmentEthnicityFreeMealsSch!B:E,4,FALSE),0)/3</f>
        <v>0</v>
      </c>
    </row>
    <row r="1355" spans="1:39" ht="15" customHeight="1">
      <c r="A1355" t="str">
        <f>VLOOKUP(B1355,'PUBLIC &amp; PRIVATE'!D:I,6,FALSE)</f>
        <v>6913</v>
      </c>
      <c r="B1355" s="33" t="s">
        <v>1310</v>
      </c>
      <c r="C1355" s="2" t="str">
        <f>VLOOKUP(B1355,'PUBLIC &amp; PRIVATE'!D:H,2,FALSE)</f>
        <v>1052 Park Ave</v>
      </c>
      <c r="D1355" s="2" t="str">
        <f>VLOOKUP(B1355,'PUBLIC &amp; PRIVATE'!D:H,3,FALSE)</f>
        <v>Valparaiso</v>
      </c>
      <c r="E1355" s="2" t="str">
        <f>VLOOKUP(C1355,'PUBLIC &amp; PRIVATE'!E:I,4,FALSE)</f>
        <v>46383-4549</v>
      </c>
      <c r="F1355" s="2">
        <v>56</v>
      </c>
      <c r="G1355" s="2">
        <v>53</v>
      </c>
      <c r="H1355" s="2">
        <v>50</v>
      </c>
      <c r="I1355" s="4">
        <f t="shared" si="300"/>
        <v>159</v>
      </c>
      <c r="J1355" s="13">
        <f t="shared" si="301"/>
        <v>15.9</v>
      </c>
      <c r="K1355" s="13">
        <f t="shared" si="302"/>
        <v>174.9</v>
      </c>
      <c r="L1355" s="2">
        <v>60</v>
      </c>
      <c r="M1355" s="2">
        <v>54</v>
      </c>
      <c r="N1355" s="2">
        <v>61</v>
      </c>
      <c r="O1355" s="4">
        <f t="shared" si="303"/>
        <v>175</v>
      </c>
      <c r="P1355" s="13">
        <f t="shared" si="304"/>
        <v>17.5</v>
      </c>
      <c r="Q1355" s="13">
        <f t="shared" si="305"/>
        <v>192.5</v>
      </c>
      <c r="R1355" s="2"/>
      <c r="S1355" s="2"/>
      <c r="T1355" s="2"/>
      <c r="U1355" s="4">
        <f t="shared" si="294"/>
        <v>0</v>
      </c>
      <c r="V1355" s="13">
        <f t="shared" si="295"/>
        <v>0</v>
      </c>
      <c r="W1355" s="13">
        <f t="shared" si="296"/>
        <v>0</v>
      </c>
      <c r="X1355" s="2"/>
      <c r="Y1355" s="2"/>
      <c r="Z1355" s="4">
        <f t="shared" si="297"/>
        <v>0</v>
      </c>
      <c r="AA1355" s="13">
        <f t="shared" si="298"/>
        <v>0</v>
      </c>
      <c r="AB1355" s="13">
        <f>Z1355+AA1355</f>
        <v>0</v>
      </c>
      <c r="AC1355" s="2"/>
      <c r="AD1355" s="2"/>
      <c r="AE1355" s="4">
        <f t="shared" si="299"/>
        <v>0</v>
      </c>
      <c r="AF1355" s="15">
        <f>AE1355*0.1</f>
        <v>0</v>
      </c>
      <c r="AG1355" s="22">
        <f>AE1355+AF1355</f>
        <v>0</v>
      </c>
      <c r="AH1355" s="64">
        <f t="shared" si="306"/>
        <v>0</v>
      </c>
      <c r="AJ1355">
        <f t="shared" si="307"/>
        <v>0</v>
      </c>
      <c r="AK1355">
        <f>IF(W1355&gt;0,2,IF(AB1355&gt;0,2,IF(AG1355&gt;0,2,0)))</f>
        <v>0</v>
      </c>
      <c r="AL1355">
        <v>2</v>
      </c>
      <c r="AM1355" s="64">
        <f>IF(W1355&gt;0,VLOOKUP(B1355,EnrollmentEthnicityFreeMealsSch!B:E,4,FALSE),0)/3</f>
        <v>0</v>
      </c>
    </row>
    <row r="1356" spans="1:39" ht="15" customHeight="1">
      <c r="A1356" t="str">
        <f>VLOOKUP(B1356,'PUBLIC &amp; PRIVATE'!D:I,6,FALSE)</f>
        <v>2346</v>
      </c>
      <c r="B1356" s="33" t="s">
        <v>436</v>
      </c>
      <c r="C1356" s="2" t="str">
        <f>VLOOKUP(B1356,'PUBLIC &amp; PRIVATE'!D:H,2,FALSE)</f>
        <v>725 E North 'H' St</v>
      </c>
      <c r="D1356" s="2" t="str">
        <f>VLOOKUP(B1356,'PUBLIC &amp; PRIVATE'!D:H,3,FALSE)</f>
        <v>Gas City</v>
      </c>
      <c r="E1356" s="2" t="str">
        <f>VLOOKUP(C1356,'PUBLIC &amp; PRIVATE'!E:I,4,FALSE)</f>
        <v>46933-1299</v>
      </c>
      <c r="F1356" s="2">
        <v>32</v>
      </c>
      <c r="G1356" s="2">
        <v>49</v>
      </c>
      <c r="H1356" s="2">
        <v>46</v>
      </c>
      <c r="I1356" s="4">
        <f t="shared" si="300"/>
        <v>127</v>
      </c>
      <c r="J1356" s="13">
        <f t="shared" si="301"/>
        <v>12.700000000000001</v>
      </c>
      <c r="K1356" s="13">
        <f t="shared" si="302"/>
        <v>139.69999999999999</v>
      </c>
      <c r="L1356" s="2">
        <v>46</v>
      </c>
      <c r="M1356" s="2">
        <v>39</v>
      </c>
      <c r="N1356" s="2">
        <v>54</v>
      </c>
      <c r="O1356" s="4">
        <f t="shared" si="303"/>
        <v>139</v>
      </c>
      <c r="P1356" s="13">
        <f t="shared" si="304"/>
        <v>13.9</v>
      </c>
      <c r="Q1356" s="13">
        <f t="shared" si="305"/>
        <v>152.9</v>
      </c>
      <c r="R1356" s="2"/>
      <c r="S1356" s="2"/>
      <c r="T1356" s="2"/>
      <c r="U1356" s="4">
        <f t="shared" si="294"/>
        <v>0</v>
      </c>
      <c r="V1356" s="13">
        <f t="shared" si="295"/>
        <v>0</v>
      </c>
      <c r="W1356" s="13">
        <f t="shared" si="296"/>
        <v>0</v>
      </c>
      <c r="X1356" s="2"/>
      <c r="Y1356" s="2"/>
      <c r="Z1356" s="4">
        <f t="shared" si="297"/>
        <v>0</v>
      </c>
      <c r="AA1356" s="13">
        <f t="shared" si="298"/>
        <v>0</v>
      </c>
      <c r="AB1356" s="13">
        <f>Z1356+AA1356</f>
        <v>0</v>
      </c>
      <c r="AC1356" s="2"/>
      <c r="AD1356" s="2"/>
      <c r="AE1356" s="4">
        <f t="shared" si="299"/>
        <v>0</v>
      </c>
      <c r="AF1356" s="15">
        <f>AE1356*0.1</f>
        <v>0</v>
      </c>
      <c r="AG1356" s="22">
        <f>AE1356+AF1356</f>
        <v>0</v>
      </c>
      <c r="AH1356" s="64">
        <f t="shared" si="306"/>
        <v>0</v>
      </c>
      <c r="AJ1356">
        <f t="shared" si="307"/>
        <v>0</v>
      </c>
      <c r="AK1356">
        <f>IF(W1356&gt;0,2,IF(AB1356&gt;0,2,IF(AG1356&gt;0,2,0)))</f>
        <v>0</v>
      </c>
      <c r="AL1356">
        <v>2</v>
      </c>
      <c r="AM1356" s="64">
        <f>IF(W1356&gt;0,VLOOKUP(B1356,EnrollmentEthnicityFreeMealsSch!B:E,4,FALSE),0)/3</f>
        <v>0</v>
      </c>
    </row>
    <row r="1357" spans="1:39" ht="15" customHeight="1">
      <c r="A1357" t="str">
        <f>VLOOKUP(B1357,'PUBLIC &amp; PRIVATE'!D:I,6,FALSE)</f>
        <v>6921</v>
      </c>
      <c r="B1357" s="33" t="s">
        <v>1311</v>
      </c>
      <c r="C1357" s="2" t="str">
        <f>VLOOKUP(B1357,'PUBLIC &amp; PRIVATE'!D:H,2,FALSE)</f>
        <v>1405 Wood St</v>
      </c>
      <c r="D1357" s="2" t="str">
        <f>VLOOKUP(B1357,'PUBLIC &amp; PRIVATE'!D:H,3,FALSE)</f>
        <v>Valparaiso</v>
      </c>
      <c r="E1357" s="2" t="str">
        <f>VLOOKUP(C1357,'PUBLIC &amp; PRIVATE'!E:I,4,FALSE)</f>
        <v>46383-5199</v>
      </c>
      <c r="F1357" s="2">
        <v>48</v>
      </c>
      <c r="G1357" s="2">
        <v>47</v>
      </c>
      <c r="H1357" s="2">
        <v>40</v>
      </c>
      <c r="I1357" s="4">
        <f t="shared" si="300"/>
        <v>135</v>
      </c>
      <c r="J1357" s="13">
        <f t="shared" si="301"/>
        <v>13.5</v>
      </c>
      <c r="K1357" s="13">
        <f t="shared" si="302"/>
        <v>148.5</v>
      </c>
      <c r="L1357" s="2">
        <v>38</v>
      </c>
      <c r="M1357" s="2">
        <v>36</v>
      </c>
      <c r="N1357" s="2">
        <v>43</v>
      </c>
      <c r="O1357" s="4">
        <f t="shared" si="303"/>
        <v>117</v>
      </c>
      <c r="P1357" s="13">
        <f t="shared" si="304"/>
        <v>11.700000000000001</v>
      </c>
      <c r="Q1357" s="13">
        <f t="shared" si="305"/>
        <v>128.69999999999999</v>
      </c>
      <c r="R1357" s="2"/>
      <c r="S1357" s="2"/>
      <c r="T1357" s="2"/>
      <c r="U1357" s="4">
        <f t="shared" si="294"/>
        <v>0</v>
      </c>
      <c r="V1357" s="13">
        <f t="shared" si="295"/>
        <v>0</v>
      </c>
      <c r="W1357" s="13">
        <f t="shared" si="296"/>
        <v>0</v>
      </c>
      <c r="X1357" s="2"/>
      <c r="Y1357" s="2"/>
      <c r="Z1357" s="4">
        <f t="shared" si="297"/>
        <v>0</v>
      </c>
      <c r="AA1357" s="13">
        <f t="shared" si="298"/>
        <v>0</v>
      </c>
      <c r="AB1357" s="13">
        <f>Z1357+AA1357</f>
        <v>0</v>
      </c>
      <c r="AC1357" s="2"/>
      <c r="AD1357" s="2"/>
      <c r="AE1357" s="4">
        <f t="shared" si="299"/>
        <v>0</v>
      </c>
      <c r="AF1357" s="15">
        <f>AE1357*0.1</f>
        <v>0</v>
      </c>
      <c r="AG1357" s="22">
        <f>AE1357+AF1357</f>
        <v>0</v>
      </c>
      <c r="AH1357" s="64">
        <f t="shared" si="306"/>
        <v>0</v>
      </c>
      <c r="AJ1357">
        <f t="shared" si="307"/>
        <v>0</v>
      </c>
      <c r="AK1357">
        <f>IF(W1357&gt;0,2,IF(AB1357&gt;0,2,IF(AG1357&gt;0,2,0)))</f>
        <v>0</v>
      </c>
      <c r="AL1357">
        <v>2</v>
      </c>
      <c r="AM1357" s="64">
        <f>IF(W1357&gt;0,VLOOKUP(B1357,EnrollmentEthnicityFreeMealsSch!B:E,4,FALSE),0)/3</f>
        <v>0</v>
      </c>
    </row>
    <row r="1358" spans="1:39" ht="15" customHeight="1">
      <c r="A1358" t="str">
        <f>VLOOKUP(B1358,'PUBLIC &amp; PRIVATE'!D:I,6,FALSE)</f>
        <v>6949</v>
      </c>
      <c r="B1358" s="33" t="s">
        <v>1312</v>
      </c>
      <c r="C1358" s="2" t="str">
        <f>VLOOKUP(B1358,'PUBLIC &amp; PRIVATE'!D:H,2,FALSE)</f>
        <v>700 Harriett St</v>
      </c>
      <c r="D1358" s="2" t="str">
        <f>VLOOKUP(B1358,'PUBLIC &amp; PRIVATE'!D:H,3,FALSE)</f>
        <v>Mount Vernon</v>
      </c>
      <c r="E1358" s="2" t="str">
        <f>VLOOKUP(C1358,'PUBLIC &amp; PRIVATE'!E:I,4,FALSE)</f>
        <v>47620-2098</v>
      </c>
      <c r="F1358" s="2"/>
      <c r="G1358" s="2"/>
      <c r="H1358" s="2"/>
      <c r="I1358" s="4">
        <f t="shared" si="300"/>
        <v>0</v>
      </c>
      <c r="J1358" s="13">
        <f t="shared" si="301"/>
        <v>0</v>
      </c>
      <c r="K1358" s="13">
        <f t="shared" si="302"/>
        <v>0</v>
      </c>
      <c r="L1358" s="2"/>
      <c r="M1358" s="2"/>
      <c r="N1358" s="2"/>
      <c r="O1358" s="4">
        <f t="shared" si="303"/>
        <v>0</v>
      </c>
      <c r="P1358" s="13">
        <f t="shared" si="304"/>
        <v>0</v>
      </c>
      <c r="Q1358" s="13">
        <f t="shared" si="305"/>
        <v>0</v>
      </c>
      <c r="R1358" s="2"/>
      <c r="S1358" s="2"/>
      <c r="T1358" s="2"/>
      <c r="U1358" s="4">
        <f t="shared" si="294"/>
        <v>0</v>
      </c>
      <c r="V1358" s="13">
        <f t="shared" si="295"/>
        <v>0</v>
      </c>
      <c r="W1358" s="13">
        <f t="shared" si="296"/>
        <v>0</v>
      </c>
      <c r="X1358" s="2">
        <v>146</v>
      </c>
      <c r="Y1358" s="2">
        <v>154</v>
      </c>
      <c r="Z1358" s="4">
        <f t="shared" si="297"/>
        <v>300</v>
      </c>
      <c r="AA1358" s="13">
        <f t="shared" si="298"/>
        <v>30</v>
      </c>
      <c r="AB1358" s="13">
        <f>Z1358+AA1358</f>
        <v>330</v>
      </c>
      <c r="AC1358" s="2">
        <v>169</v>
      </c>
      <c r="AD1358" s="2">
        <v>160</v>
      </c>
      <c r="AE1358" s="4">
        <f t="shared" si="299"/>
        <v>329</v>
      </c>
      <c r="AF1358" s="15">
        <f>AE1358*0.1</f>
        <v>32.9</v>
      </c>
      <c r="AG1358" s="22">
        <f>AE1358+AF1358</f>
        <v>361.9</v>
      </c>
      <c r="AH1358" s="64">
        <f t="shared" si="306"/>
        <v>72.38</v>
      </c>
      <c r="AJ1358">
        <f t="shared" si="307"/>
        <v>1</v>
      </c>
      <c r="AK1358">
        <f>IF(W1358&gt;0,2,IF(AB1358&gt;0,2,IF(AG1358&gt;0,2,0)))</f>
        <v>2</v>
      </c>
      <c r="AL1358">
        <v>2</v>
      </c>
      <c r="AM1358" s="64">
        <f>IF(W1358&gt;0,VLOOKUP(B1358,EnrollmentEthnicityFreeMealsSch!B:E,4,FALSE),0)/3</f>
        <v>0</v>
      </c>
    </row>
    <row r="1359" spans="1:39" ht="15" customHeight="1">
      <c r="A1359" t="str">
        <f>VLOOKUP(B1359,'PUBLIC &amp; PRIVATE'!D:I,6,FALSE)</f>
        <v>6953</v>
      </c>
      <c r="B1359" s="33" t="s">
        <v>1313</v>
      </c>
      <c r="C1359" s="2" t="str">
        <f>VLOOKUP(B1359,'PUBLIC &amp; PRIVATE'!D:H,2,FALSE)</f>
        <v>701 Tile Factory Rd</v>
      </c>
      <c r="D1359" s="2" t="str">
        <f>VLOOKUP(B1359,'PUBLIC &amp; PRIVATE'!D:H,3,FALSE)</f>
        <v>Mount Vernon</v>
      </c>
      <c r="E1359" s="2" t="str">
        <f>VLOOKUP(C1359,'PUBLIC &amp; PRIVATE'!E:I,4,FALSE)</f>
        <v>47620-1997</v>
      </c>
      <c r="F1359" s="2"/>
      <c r="G1359" s="2"/>
      <c r="H1359" s="2"/>
      <c r="I1359" s="4">
        <f t="shared" si="300"/>
        <v>0</v>
      </c>
      <c r="J1359" s="13">
        <f t="shared" si="301"/>
        <v>0</v>
      </c>
      <c r="K1359" s="13">
        <f t="shared" si="302"/>
        <v>0</v>
      </c>
      <c r="L1359" s="2"/>
      <c r="M1359" s="2"/>
      <c r="N1359" s="2"/>
      <c r="O1359" s="4">
        <f t="shared" si="303"/>
        <v>0</v>
      </c>
      <c r="P1359" s="13">
        <f t="shared" si="304"/>
        <v>0</v>
      </c>
      <c r="Q1359" s="13">
        <f t="shared" si="305"/>
        <v>0</v>
      </c>
      <c r="R1359" s="2">
        <v>167</v>
      </c>
      <c r="S1359" s="2">
        <v>162</v>
      </c>
      <c r="T1359" s="2">
        <v>166</v>
      </c>
      <c r="U1359" s="4">
        <f t="shared" si="294"/>
        <v>495</v>
      </c>
      <c r="V1359" s="13">
        <f t="shared" si="295"/>
        <v>49.5</v>
      </c>
      <c r="W1359" s="13">
        <f t="shared" si="296"/>
        <v>544.5</v>
      </c>
      <c r="X1359" s="2"/>
      <c r="Y1359" s="2"/>
      <c r="Z1359" s="4">
        <f t="shared" si="297"/>
        <v>0</v>
      </c>
      <c r="AA1359" s="13">
        <f t="shared" si="298"/>
        <v>0</v>
      </c>
      <c r="AB1359" s="13">
        <f>Z1359+AA1359</f>
        <v>0</v>
      </c>
      <c r="AC1359" s="2"/>
      <c r="AD1359" s="2"/>
      <c r="AE1359" s="4">
        <f t="shared" si="299"/>
        <v>0</v>
      </c>
      <c r="AF1359" s="15">
        <f>AE1359*0.1</f>
        <v>0</v>
      </c>
      <c r="AG1359" s="22">
        <f>AE1359+AF1359</f>
        <v>0</v>
      </c>
      <c r="AH1359" s="64">
        <f t="shared" si="306"/>
        <v>0</v>
      </c>
      <c r="AJ1359">
        <f t="shared" si="307"/>
        <v>0</v>
      </c>
      <c r="AK1359">
        <f>IF(W1359&gt;0,2,IF(AB1359&gt;0,2,IF(AG1359&gt;0,2,0)))</f>
        <v>2</v>
      </c>
      <c r="AL1359">
        <v>2</v>
      </c>
      <c r="AM1359" s="64">
        <f>IF(W1359&gt;0,VLOOKUP(B1359,EnrollmentEthnicityFreeMealsSch!B:E,4,FALSE),0)/3</f>
        <v>69.666666666666671</v>
      </c>
    </row>
    <row r="1360" spans="1:39" ht="15" customHeight="1">
      <c r="A1360" t="str">
        <f>VLOOKUP(B1360,'PUBLIC &amp; PRIVATE'!D:I,6,FALSE)</f>
        <v>6961</v>
      </c>
      <c r="B1360" s="33" t="s">
        <v>1314</v>
      </c>
      <c r="C1360" s="2" t="str">
        <f>VLOOKUP(B1360,'PUBLIC &amp; PRIVATE'!D:H,2,FALSE)</f>
        <v>1105 W 4th St</v>
      </c>
      <c r="D1360" s="2" t="str">
        <f>VLOOKUP(B1360,'PUBLIC &amp; PRIVATE'!D:H,3,FALSE)</f>
        <v>Mount Vernon</v>
      </c>
      <c r="E1360" s="2" t="str">
        <f>VLOOKUP(C1360,'PUBLIC &amp; PRIVATE'!E:I,4,FALSE)</f>
        <v>47620-1695</v>
      </c>
      <c r="F1360" s="2">
        <v>60</v>
      </c>
      <c r="G1360" s="2">
        <v>64</v>
      </c>
      <c r="H1360" s="2">
        <v>66</v>
      </c>
      <c r="I1360" s="4">
        <f t="shared" si="300"/>
        <v>190</v>
      </c>
      <c r="J1360" s="13">
        <f t="shared" si="301"/>
        <v>19</v>
      </c>
      <c r="K1360" s="13">
        <f t="shared" si="302"/>
        <v>209</v>
      </c>
      <c r="L1360" s="2">
        <v>48</v>
      </c>
      <c r="M1360" s="2">
        <v>63</v>
      </c>
      <c r="N1360" s="2">
        <v>61</v>
      </c>
      <c r="O1360" s="4">
        <f t="shared" si="303"/>
        <v>172</v>
      </c>
      <c r="P1360" s="13">
        <f t="shared" si="304"/>
        <v>17.2</v>
      </c>
      <c r="Q1360" s="13">
        <f t="shared" si="305"/>
        <v>189.2</v>
      </c>
      <c r="R1360" s="2"/>
      <c r="S1360" s="2"/>
      <c r="T1360" s="2"/>
      <c r="U1360" s="4">
        <f t="shared" si="294"/>
        <v>0</v>
      </c>
      <c r="V1360" s="13">
        <f t="shared" si="295"/>
        <v>0</v>
      </c>
      <c r="W1360" s="13">
        <f t="shared" si="296"/>
        <v>0</v>
      </c>
      <c r="X1360" s="2"/>
      <c r="Y1360" s="2"/>
      <c r="Z1360" s="4">
        <f t="shared" si="297"/>
        <v>0</v>
      </c>
      <c r="AA1360" s="13">
        <f t="shared" si="298"/>
        <v>0</v>
      </c>
      <c r="AB1360" s="13">
        <f>Z1360+AA1360</f>
        <v>0</v>
      </c>
      <c r="AC1360" s="2"/>
      <c r="AD1360" s="2"/>
      <c r="AE1360" s="4">
        <f t="shared" si="299"/>
        <v>0</v>
      </c>
      <c r="AF1360" s="15">
        <f>AE1360*0.1</f>
        <v>0</v>
      </c>
      <c r="AG1360" s="22">
        <f>AE1360+AF1360</f>
        <v>0</v>
      </c>
      <c r="AH1360" s="64">
        <f t="shared" si="306"/>
        <v>0</v>
      </c>
      <c r="AJ1360">
        <f t="shared" si="307"/>
        <v>0</v>
      </c>
      <c r="AK1360">
        <f>IF(W1360&gt;0,2,IF(AB1360&gt;0,2,IF(AG1360&gt;0,2,0)))</f>
        <v>0</v>
      </c>
      <c r="AL1360">
        <v>2</v>
      </c>
      <c r="AM1360" s="64">
        <f>IF(W1360&gt;0,VLOOKUP(B1360,EnrollmentEthnicityFreeMealsSch!B:E,4,FALSE),0)/3</f>
        <v>0</v>
      </c>
    </row>
    <row r="1361" spans="1:39" ht="15" customHeight="1">
      <c r="A1361" t="str">
        <f>VLOOKUP(B1361,'PUBLIC &amp; PRIVATE'!D:I,6,FALSE)</f>
        <v>6965</v>
      </c>
      <c r="B1361" s="33" t="s">
        <v>1315</v>
      </c>
      <c r="C1361" s="2" t="str">
        <f>VLOOKUP(B1361,'PUBLIC &amp; PRIVATE'!D:H,2,FALSE)</f>
        <v>4065 Hwy 69 S</v>
      </c>
      <c r="D1361" s="2" t="str">
        <f>VLOOKUP(B1361,'PUBLIC &amp; PRIVATE'!D:H,3,FALSE)</f>
        <v>Mount Vernon</v>
      </c>
      <c r="E1361" s="2" t="str">
        <f>VLOOKUP(C1361,'PUBLIC &amp; PRIVATE'!E:I,4,FALSE)</f>
        <v>47620-9803</v>
      </c>
      <c r="F1361" s="2">
        <v>48</v>
      </c>
      <c r="G1361" s="2">
        <v>40</v>
      </c>
      <c r="H1361" s="2">
        <v>37</v>
      </c>
      <c r="I1361" s="4">
        <f t="shared" si="300"/>
        <v>125</v>
      </c>
      <c r="J1361" s="13">
        <f t="shared" si="301"/>
        <v>12.5</v>
      </c>
      <c r="K1361" s="13">
        <f t="shared" si="302"/>
        <v>137.5</v>
      </c>
      <c r="L1361" s="2">
        <v>36</v>
      </c>
      <c r="M1361" s="2">
        <v>36</v>
      </c>
      <c r="N1361" s="2">
        <v>41</v>
      </c>
      <c r="O1361" s="4">
        <f t="shared" si="303"/>
        <v>113</v>
      </c>
      <c r="P1361" s="13">
        <f t="shared" si="304"/>
        <v>11.3</v>
      </c>
      <c r="Q1361" s="13">
        <f t="shared" si="305"/>
        <v>124.3</v>
      </c>
      <c r="R1361" s="2"/>
      <c r="S1361" s="2"/>
      <c r="T1361" s="2"/>
      <c r="U1361" s="4">
        <f t="shared" si="294"/>
        <v>0</v>
      </c>
      <c r="V1361" s="13">
        <f t="shared" si="295"/>
        <v>0</v>
      </c>
      <c r="W1361" s="13">
        <f t="shared" si="296"/>
        <v>0</v>
      </c>
      <c r="X1361" s="2"/>
      <c r="Y1361" s="2"/>
      <c r="Z1361" s="4">
        <f t="shared" si="297"/>
        <v>0</v>
      </c>
      <c r="AA1361" s="13">
        <f t="shared" si="298"/>
        <v>0</v>
      </c>
      <c r="AB1361" s="13">
        <f>Z1361+AA1361</f>
        <v>0</v>
      </c>
      <c r="AC1361" s="2"/>
      <c r="AD1361" s="2"/>
      <c r="AE1361" s="4">
        <f t="shared" si="299"/>
        <v>0</v>
      </c>
      <c r="AF1361" s="15">
        <f>AE1361*0.1</f>
        <v>0</v>
      </c>
      <c r="AG1361" s="22">
        <f>AE1361+AF1361</f>
        <v>0</v>
      </c>
      <c r="AH1361" s="64">
        <f t="shared" si="306"/>
        <v>0</v>
      </c>
      <c r="AJ1361">
        <f t="shared" si="307"/>
        <v>0</v>
      </c>
      <c r="AK1361">
        <f>IF(W1361&gt;0,2,IF(AB1361&gt;0,2,IF(AG1361&gt;0,2,0)))</f>
        <v>0</v>
      </c>
      <c r="AL1361">
        <v>2</v>
      </c>
      <c r="AM1361" s="64">
        <f>IF(W1361&gt;0,VLOOKUP(B1361,EnrollmentEthnicityFreeMealsSch!B:E,4,FALSE),0)/3</f>
        <v>0</v>
      </c>
    </row>
    <row r="1362" spans="1:39" ht="15" customHeight="1">
      <c r="A1362" t="str">
        <f>VLOOKUP(B1362,'PUBLIC &amp; PRIVATE'!D:I,6,FALSE)</f>
        <v>6969</v>
      </c>
      <c r="B1362" s="33" t="s">
        <v>1316</v>
      </c>
      <c r="C1362" s="2" t="str">
        <f>VLOOKUP(B1362,'PUBLIC &amp; PRIVATE'!D:H,2,FALSE)</f>
        <v>9201 Hwy 62 E</v>
      </c>
      <c r="D1362" s="2" t="str">
        <f>VLOOKUP(B1362,'PUBLIC &amp; PRIVATE'!D:H,3,FALSE)</f>
        <v>Mount Vernon</v>
      </c>
      <c r="E1362" s="2" t="str">
        <f>VLOOKUP(C1362,'PUBLIC &amp; PRIVATE'!E:I,4,FALSE)</f>
        <v>47620-9801</v>
      </c>
      <c r="F1362" s="2">
        <v>52</v>
      </c>
      <c r="G1362" s="2">
        <v>49</v>
      </c>
      <c r="H1362" s="2">
        <v>59</v>
      </c>
      <c r="I1362" s="4">
        <f t="shared" si="300"/>
        <v>160</v>
      </c>
      <c r="J1362" s="13">
        <f t="shared" si="301"/>
        <v>16</v>
      </c>
      <c r="K1362" s="13">
        <f t="shared" si="302"/>
        <v>176</v>
      </c>
      <c r="L1362" s="2">
        <v>48</v>
      </c>
      <c r="M1362" s="2">
        <v>48</v>
      </c>
      <c r="N1362" s="2">
        <v>42</v>
      </c>
      <c r="O1362" s="4">
        <f t="shared" si="303"/>
        <v>138</v>
      </c>
      <c r="P1362" s="13">
        <f t="shared" si="304"/>
        <v>13.8</v>
      </c>
      <c r="Q1362" s="13">
        <f t="shared" si="305"/>
        <v>151.80000000000001</v>
      </c>
      <c r="R1362" s="2"/>
      <c r="S1362" s="2"/>
      <c r="T1362" s="2"/>
      <c r="U1362" s="4">
        <f t="shared" si="294"/>
        <v>0</v>
      </c>
      <c r="V1362" s="13">
        <f t="shared" si="295"/>
        <v>0</v>
      </c>
      <c r="W1362" s="13">
        <f t="shared" si="296"/>
        <v>0</v>
      </c>
      <c r="X1362" s="2"/>
      <c r="Y1362" s="2"/>
      <c r="Z1362" s="4">
        <f t="shared" si="297"/>
        <v>0</v>
      </c>
      <c r="AA1362" s="13">
        <f t="shared" si="298"/>
        <v>0</v>
      </c>
      <c r="AB1362" s="13">
        <f>Z1362+AA1362</f>
        <v>0</v>
      </c>
      <c r="AC1362" s="2"/>
      <c r="AD1362" s="2"/>
      <c r="AE1362" s="4">
        <f t="shared" si="299"/>
        <v>0</v>
      </c>
      <c r="AF1362" s="15">
        <f>AE1362*0.1</f>
        <v>0</v>
      </c>
      <c r="AG1362" s="22">
        <f>AE1362+AF1362</f>
        <v>0</v>
      </c>
      <c r="AH1362" s="64">
        <f t="shared" si="306"/>
        <v>0</v>
      </c>
      <c r="AJ1362">
        <f t="shared" si="307"/>
        <v>0</v>
      </c>
      <c r="AK1362">
        <f>IF(W1362&gt;0,2,IF(AB1362&gt;0,2,IF(AG1362&gt;0,2,0)))</f>
        <v>0</v>
      </c>
      <c r="AL1362">
        <v>2</v>
      </c>
      <c r="AM1362" s="64">
        <f>IF(W1362&gt;0,VLOOKUP(B1362,EnrollmentEthnicityFreeMealsSch!B:E,4,FALSE),0)/3</f>
        <v>0</v>
      </c>
    </row>
    <row r="1363" spans="1:39" ht="15" customHeight="1">
      <c r="A1363" t="str">
        <f>VLOOKUP(B1363,'PUBLIC &amp; PRIVATE'!D:I,6,FALSE)</f>
        <v>6973</v>
      </c>
      <c r="B1363" s="33" t="s">
        <v>1317</v>
      </c>
      <c r="C1363" s="2" t="str">
        <f>VLOOKUP(B1363,'PUBLIC &amp; PRIVATE'!D:H,2,FALSE)</f>
        <v>5800 High School Rd</v>
      </c>
      <c r="D1363" s="2" t="str">
        <f>VLOOKUP(B1363,'PUBLIC &amp; PRIVATE'!D:H,3,FALSE)</f>
        <v>Poseyville</v>
      </c>
      <c r="E1363" s="2" t="str">
        <f>VLOOKUP(C1363,'PUBLIC &amp; PRIVATE'!E:I,4,FALSE)</f>
        <v>47633-0000</v>
      </c>
      <c r="F1363" s="2"/>
      <c r="G1363" s="2"/>
      <c r="H1363" s="2"/>
      <c r="I1363" s="4">
        <f t="shared" si="300"/>
        <v>0</v>
      </c>
      <c r="J1363" s="13">
        <f t="shared" si="301"/>
        <v>0</v>
      </c>
      <c r="K1363" s="13">
        <f t="shared" si="302"/>
        <v>0</v>
      </c>
      <c r="L1363" s="2"/>
      <c r="M1363" s="2"/>
      <c r="N1363" s="2"/>
      <c r="O1363" s="4">
        <f t="shared" si="303"/>
        <v>0</v>
      </c>
      <c r="P1363" s="13">
        <f t="shared" si="304"/>
        <v>0</v>
      </c>
      <c r="Q1363" s="13">
        <f t="shared" si="305"/>
        <v>0</v>
      </c>
      <c r="R1363" s="2"/>
      <c r="S1363" s="2">
        <v>99</v>
      </c>
      <c r="T1363" s="2">
        <v>121</v>
      </c>
      <c r="U1363" s="4">
        <f t="shared" si="294"/>
        <v>220</v>
      </c>
      <c r="V1363" s="13">
        <f t="shared" si="295"/>
        <v>22</v>
      </c>
      <c r="W1363" s="13">
        <f t="shared" si="296"/>
        <v>242</v>
      </c>
      <c r="X1363" s="2"/>
      <c r="Y1363" s="2"/>
      <c r="Z1363" s="4">
        <f t="shared" si="297"/>
        <v>0</v>
      </c>
      <c r="AA1363" s="13">
        <f t="shared" si="298"/>
        <v>0</v>
      </c>
      <c r="AB1363" s="13">
        <f>Z1363+AA1363</f>
        <v>0</v>
      </c>
      <c r="AC1363" s="2"/>
      <c r="AD1363" s="2"/>
      <c r="AE1363" s="4">
        <f t="shared" si="299"/>
        <v>0</v>
      </c>
      <c r="AF1363" s="15">
        <f>AE1363*0.1</f>
        <v>0</v>
      </c>
      <c r="AG1363" s="22">
        <f>AE1363+AF1363</f>
        <v>0</v>
      </c>
      <c r="AH1363" s="64">
        <f t="shared" si="306"/>
        <v>0</v>
      </c>
      <c r="AJ1363">
        <f t="shared" si="307"/>
        <v>0</v>
      </c>
      <c r="AK1363">
        <f>IF(W1363&gt;0,2,IF(AB1363&gt;0,2,IF(AG1363&gt;0,2,0)))</f>
        <v>2</v>
      </c>
      <c r="AL1363">
        <v>2</v>
      </c>
      <c r="AM1363" s="64">
        <f>IF(W1363&gt;0,VLOOKUP(B1363,EnrollmentEthnicityFreeMealsSch!B:E,4,FALSE),0)/3</f>
        <v>25.333333333333332</v>
      </c>
    </row>
    <row r="1364" spans="1:39" ht="15" customHeight="1">
      <c r="A1364" t="str">
        <f>VLOOKUP(B1364,'PUBLIC &amp; PRIVATE'!D:I,6,FALSE)</f>
        <v>6975</v>
      </c>
      <c r="B1364" s="33" t="s">
        <v>1318</v>
      </c>
      <c r="C1364" s="2" t="str">
        <f>VLOOKUP(B1364,'PUBLIC &amp; PRIVATE'!D:H,2,FALSE)</f>
        <v>5900 High School Rd</v>
      </c>
      <c r="D1364" s="2" t="str">
        <f>VLOOKUP(B1364,'PUBLIC &amp; PRIVATE'!D:H,3,FALSE)</f>
        <v>Poseyville</v>
      </c>
      <c r="E1364" s="2" t="str">
        <f>VLOOKUP(C1364,'PUBLIC &amp; PRIVATE'!E:I,4,FALSE)</f>
        <v>47633-0000</v>
      </c>
      <c r="F1364" s="2"/>
      <c r="G1364" s="2"/>
      <c r="H1364" s="2"/>
      <c r="I1364" s="4">
        <f t="shared" si="300"/>
        <v>0</v>
      </c>
      <c r="J1364" s="13">
        <f t="shared" si="301"/>
        <v>0</v>
      </c>
      <c r="K1364" s="13">
        <f t="shared" si="302"/>
        <v>0</v>
      </c>
      <c r="L1364" s="2"/>
      <c r="M1364" s="2"/>
      <c r="N1364" s="2"/>
      <c r="O1364" s="4">
        <f t="shared" si="303"/>
        <v>0</v>
      </c>
      <c r="P1364" s="13">
        <f t="shared" si="304"/>
        <v>0</v>
      </c>
      <c r="Q1364" s="13">
        <f t="shared" si="305"/>
        <v>0</v>
      </c>
      <c r="R1364" s="2"/>
      <c r="S1364" s="2"/>
      <c r="T1364" s="2"/>
      <c r="U1364" s="4">
        <f t="shared" si="294"/>
        <v>0</v>
      </c>
      <c r="V1364" s="13">
        <f t="shared" si="295"/>
        <v>0</v>
      </c>
      <c r="W1364" s="13">
        <f t="shared" si="296"/>
        <v>0</v>
      </c>
      <c r="X1364" s="2">
        <v>94</v>
      </c>
      <c r="Y1364" s="2">
        <v>126</v>
      </c>
      <c r="Z1364" s="4">
        <f t="shared" si="297"/>
        <v>220</v>
      </c>
      <c r="AA1364" s="13">
        <f t="shared" si="298"/>
        <v>22</v>
      </c>
      <c r="AB1364" s="13">
        <f>Z1364+AA1364</f>
        <v>242</v>
      </c>
      <c r="AC1364" s="2">
        <v>114</v>
      </c>
      <c r="AD1364" s="2">
        <v>115</v>
      </c>
      <c r="AE1364" s="4">
        <f t="shared" si="299"/>
        <v>229</v>
      </c>
      <c r="AF1364" s="15">
        <f>AE1364*0.1</f>
        <v>22.900000000000002</v>
      </c>
      <c r="AG1364" s="22">
        <f>AE1364+AF1364</f>
        <v>251.9</v>
      </c>
      <c r="AH1364" s="64">
        <f t="shared" si="306"/>
        <v>50.38</v>
      </c>
      <c r="AJ1364">
        <f t="shared" si="307"/>
        <v>1</v>
      </c>
      <c r="AK1364">
        <f>IF(W1364&gt;0,2,IF(AB1364&gt;0,2,IF(AG1364&gt;0,2,0)))</f>
        <v>2</v>
      </c>
      <c r="AL1364">
        <v>2</v>
      </c>
      <c r="AM1364" s="64">
        <f>IF(W1364&gt;0,VLOOKUP(B1364,EnrollmentEthnicityFreeMealsSch!B:E,4,FALSE),0)/3</f>
        <v>0</v>
      </c>
    </row>
    <row r="1365" spans="1:39" ht="15" customHeight="1">
      <c r="A1365" t="str">
        <f>VLOOKUP(B1365,'PUBLIC &amp; PRIVATE'!D:I,6,FALSE)</f>
        <v>1129</v>
      </c>
      <c r="B1365" s="33" t="s">
        <v>239</v>
      </c>
      <c r="C1365" s="2" t="str">
        <f>VLOOKUP(B1365,'PUBLIC &amp; PRIVATE'!D:H,2,FALSE)</f>
        <v>600 NE 6th St</v>
      </c>
      <c r="D1365" s="2" t="str">
        <f>VLOOKUP(B1365,'PUBLIC &amp; PRIVATE'!D:H,3,FALSE)</f>
        <v>Washington</v>
      </c>
      <c r="E1365" s="2" t="str">
        <f>VLOOKUP(C1365,'PUBLIC &amp; PRIVATE'!E:I,4,FALSE)</f>
        <v>47501-2099</v>
      </c>
      <c r="F1365" s="2">
        <v>79</v>
      </c>
      <c r="G1365" s="2">
        <v>48</v>
      </c>
      <c r="H1365" s="2">
        <v>51</v>
      </c>
      <c r="I1365" s="4">
        <f t="shared" si="300"/>
        <v>178</v>
      </c>
      <c r="J1365" s="13">
        <f t="shared" si="301"/>
        <v>17.8</v>
      </c>
      <c r="K1365" s="13">
        <f t="shared" si="302"/>
        <v>195.8</v>
      </c>
      <c r="L1365" s="2">
        <v>56</v>
      </c>
      <c r="M1365" s="2">
        <v>54</v>
      </c>
      <c r="N1365" s="2">
        <v>52</v>
      </c>
      <c r="O1365" s="4">
        <f t="shared" si="303"/>
        <v>162</v>
      </c>
      <c r="P1365" s="13">
        <f t="shared" si="304"/>
        <v>16.2</v>
      </c>
      <c r="Q1365" s="13">
        <f t="shared" si="305"/>
        <v>178.2</v>
      </c>
      <c r="R1365" s="2">
        <v>57</v>
      </c>
      <c r="S1365" s="2"/>
      <c r="T1365" s="2"/>
      <c r="U1365" s="4">
        <f t="shared" si="294"/>
        <v>57</v>
      </c>
      <c r="V1365" s="13">
        <f t="shared" si="295"/>
        <v>5.7</v>
      </c>
      <c r="W1365" s="13">
        <f t="shared" si="296"/>
        <v>62.7</v>
      </c>
      <c r="X1365" s="2"/>
      <c r="Y1365" s="2"/>
      <c r="Z1365" s="4">
        <f t="shared" si="297"/>
        <v>0</v>
      </c>
      <c r="AA1365" s="13">
        <f t="shared" si="298"/>
        <v>0</v>
      </c>
      <c r="AB1365" s="13">
        <f>Z1365+AA1365</f>
        <v>0</v>
      </c>
      <c r="AC1365" s="2"/>
      <c r="AD1365" s="2"/>
      <c r="AE1365" s="4">
        <f t="shared" si="299"/>
        <v>0</v>
      </c>
      <c r="AF1365" s="15">
        <f>AE1365*0.1</f>
        <v>0</v>
      </c>
      <c r="AG1365" s="22">
        <f>AE1365+AF1365</f>
        <v>0</v>
      </c>
      <c r="AH1365" s="64">
        <f t="shared" si="306"/>
        <v>0</v>
      </c>
      <c r="AJ1365">
        <f t="shared" si="307"/>
        <v>0</v>
      </c>
      <c r="AK1365">
        <f>IF(W1365&gt;0,2,IF(AB1365&gt;0,2,IF(AG1365&gt;0,2,0)))</f>
        <v>2</v>
      </c>
      <c r="AL1365">
        <v>2</v>
      </c>
      <c r="AM1365" s="64">
        <f>IF(W1365&gt;0,VLOOKUP(B1365,EnrollmentEthnicityFreeMealsSch!B:E,4,FALSE),0)/3</f>
        <v>76.666666666666671</v>
      </c>
    </row>
    <row r="1366" spans="1:39" ht="15" customHeight="1">
      <c r="A1366" t="str">
        <f>VLOOKUP(B1366,'PUBLIC &amp; PRIVATE'!D:I,6,FALSE)</f>
        <v>6989</v>
      </c>
      <c r="B1366" s="33" t="s">
        <v>1319</v>
      </c>
      <c r="C1366" s="2" t="str">
        <f>VLOOKUP(B1366,'PUBLIC &amp; PRIVATE'!D:H,2,FALSE)</f>
        <v>8427 Haines Rd</v>
      </c>
      <c r="D1366" s="2" t="str">
        <f>VLOOKUP(B1366,'PUBLIC &amp; PRIVATE'!D:H,3,FALSE)</f>
        <v>Wadesville</v>
      </c>
      <c r="E1366" s="2" t="str">
        <f>VLOOKUP(C1366,'PUBLIC &amp; PRIVATE'!E:I,4,FALSE)</f>
        <v>47638-0000</v>
      </c>
      <c r="F1366" s="2">
        <v>58</v>
      </c>
      <c r="G1366" s="2">
        <v>40</v>
      </c>
      <c r="H1366" s="2">
        <v>52</v>
      </c>
      <c r="I1366" s="4">
        <f t="shared" si="300"/>
        <v>150</v>
      </c>
      <c r="J1366" s="13">
        <f t="shared" si="301"/>
        <v>15</v>
      </c>
      <c r="K1366" s="13">
        <f t="shared" si="302"/>
        <v>165</v>
      </c>
      <c r="L1366" s="2">
        <v>46</v>
      </c>
      <c r="M1366" s="2">
        <v>55</v>
      </c>
      <c r="N1366" s="2">
        <v>47</v>
      </c>
      <c r="O1366" s="4">
        <f t="shared" si="303"/>
        <v>148</v>
      </c>
      <c r="P1366" s="13">
        <f t="shared" si="304"/>
        <v>14.8</v>
      </c>
      <c r="Q1366" s="13">
        <f t="shared" si="305"/>
        <v>162.80000000000001</v>
      </c>
      <c r="R1366" s="2">
        <v>37</v>
      </c>
      <c r="S1366" s="2"/>
      <c r="T1366" s="2"/>
      <c r="U1366" s="4">
        <f t="shared" si="294"/>
        <v>37</v>
      </c>
      <c r="V1366" s="13">
        <f t="shared" si="295"/>
        <v>3.7</v>
      </c>
      <c r="W1366" s="13">
        <f t="shared" si="296"/>
        <v>40.700000000000003</v>
      </c>
      <c r="X1366" s="2"/>
      <c r="Y1366" s="2"/>
      <c r="Z1366" s="4">
        <f t="shared" si="297"/>
        <v>0</v>
      </c>
      <c r="AA1366" s="13">
        <f t="shared" si="298"/>
        <v>0</v>
      </c>
      <c r="AB1366" s="13">
        <f>Z1366+AA1366</f>
        <v>0</v>
      </c>
      <c r="AC1366" s="2"/>
      <c r="AD1366" s="2"/>
      <c r="AE1366" s="4">
        <f t="shared" si="299"/>
        <v>0</v>
      </c>
      <c r="AF1366" s="15">
        <f>AE1366*0.1</f>
        <v>0</v>
      </c>
      <c r="AG1366" s="22">
        <f>AE1366+AF1366</f>
        <v>0</v>
      </c>
      <c r="AH1366" s="64">
        <f t="shared" si="306"/>
        <v>0</v>
      </c>
      <c r="AJ1366">
        <f t="shared" si="307"/>
        <v>0</v>
      </c>
      <c r="AK1366">
        <f>IF(W1366&gt;0,2,IF(AB1366&gt;0,2,IF(AG1366&gt;0,2,0)))</f>
        <v>2</v>
      </c>
      <c r="AL1366">
        <v>2</v>
      </c>
      <c r="AM1366" s="64">
        <f>IF(W1366&gt;0,VLOOKUP(B1366,EnrollmentEthnicityFreeMealsSch!B:E,4,FALSE),0)/3</f>
        <v>32</v>
      </c>
    </row>
    <row r="1367" spans="1:39" ht="15" customHeight="1">
      <c r="A1367" t="str">
        <f>VLOOKUP(B1367,'PUBLIC &amp; PRIVATE'!D:I,6,FALSE)</f>
        <v>6994</v>
      </c>
      <c r="B1367" s="33" t="s">
        <v>1320</v>
      </c>
      <c r="C1367" s="2" t="str">
        <f>VLOOKUP(B1367,'PUBLIC &amp; PRIVATE'!D:H,2,FALSE)</f>
        <v>815 School Dr</v>
      </c>
      <c r="D1367" s="2" t="str">
        <f>VLOOKUP(B1367,'PUBLIC &amp; PRIVATE'!D:H,3,FALSE)</f>
        <v>Winamac</v>
      </c>
      <c r="E1367" s="2" t="str">
        <f>VLOOKUP(C1367,'PUBLIC &amp; PRIVATE'!E:I,4,FALSE)</f>
        <v>46996-1500</v>
      </c>
      <c r="F1367" s="2">
        <v>135</v>
      </c>
      <c r="G1367" s="2">
        <v>84</v>
      </c>
      <c r="H1367" s="2">
        <v>105</v>
      </c>
      <c r="I1367" s="4">
        <f t="shared" si="300"/>
        <v>324</v>
      </c>
      <c r="J1367" s="13">
        <f t="shared" si="301"/>
        <v>32.4</v>
      </c>
      <c r="K1367" s="13">
        <f t="shared" si="302"/>
        <v>356.4</v>
      </c>
      <c r="L1367" s="2">
        <v>94</v>
      </c>
      <c r="M1367" s="2">
        <v>99</v>
      </c>
      <c r="N1367" s="2">
        <v>103</v>
      </c>
      <c r="O1367" s="4">
        <f t="shared" si="303"/>
        <v>296</v>
      </c>
      <c r="P1367" s="13">
        <f t="shared" si="304"/>
        <v>29.6</v>
      </c>
      <c r="Q1367" s="13">
        <f t="shared" si="305"/>
        <v>325.60000000000002</v>
      </c>
      <c r="R1367" s="2"/>
      <c r="S1367" s="2"/>
      <c r="T1367" s="2"/>
      <c r="U1367" s="4">
        <f t="shared" si="294"/>
        <v>0</v>
      </c>
      <c r="V1367" s="13">
        <f t="shared" si="295"/>
        <v>0</v>
      </c>
      <c r="W1367" s="13">
        <f t="shared" si="296"/>
        <v>0</v>
      </c>
      <c r="X1367" s="2"/>
      <c r="Y1367" s="2"/>
      <c r="Z1367" s="4">
        <f t="shared" si="297"/>
        <v>0</v>
      </c>
      <c r="AA1367" s="13">
        <f t="shared" si="298"/>
        <v>0</v>
      </c>
      <c r="AB1367" s="13">
        <f>Z1367+AA1367</f>
        <v>0</v>
      </c>
      <c r="AC1367" s="2"/>
      <c r="AD1367" s="2"/>
      <c r="AE1367" s="4">
        <f t="shared" si="299"/>
        <v>0</v>
      </c>
      <c r="AF1367" s="15">
        <f>AE1367*0.1</f>
        <v>0</v>
      </c>
      <c r="AG1367" s="22">
        <f>AE1367+AF1367</f>
        <v>0</v>
      </c>
      <c r="AH1367" s="64">
        <f t="shared" si="306"/>
        <v>0</v>
      </c>
      <c r="AJ1367">
        <f t="shared" si="307"/>
        <v>0</v>
      </c>
      <c r="AK1367">
        <f>IF(W1367&gt;0,2,IF(AB1367&gt;0,2,IF(AG1367&gt;0,2,0)))</f>
        <v>0</v>
      </c>
      <c r="AL1367">
        <v>2</v>
      </c>
      <c r="AM1367" s="64">
        <f>IF(W1367&gt;0,VLOOKUP(B1367,EnrollmentEthnicityFreeMealsSch!B:E,4,FALSE),0)/3</f>
        <v>0</v>
      </c>
    </row>
    <row r="1368" spans="1:39" ht="15" customHeight="1">
      <c r="A1368" t="str">
        <f>VLOOKUP(B1368,'PUBLIC &amp; PRIVATE'!D:I,6,FALSE)</f>
        <v>6996</v>
      </c>
      <c r="B1368" s="33" t="s">
        <v>1321</v>
      </c>
      <c r="C1368" s="2" t="str">
        <f>VLOOKUP(B1368,'PUBLIC &amp; PRIVATE'!D:H,2,FALSE)</f>
        <v>715 School Dr</v>
      </c>
      <c r="D1368" s="2" t="str">
        <f>VLOOKUP(B1368,'PUBLIC &amp; PRIVATE'!D:H,3,FALSE)</f>
        <v>Winamac</v>
      </c>
      <c r="E1368" s="2" t="str">
        <f>VLOOKUP(C1368,'PUBLIC &amp; PRIVATE'!E:I,4,FALSE)</f>
        <v>46996-1500</v>
      </c>
      <c r="F1368" s="2"/>
      <c r="G1368" s="2"/>
      <c r="H1368" s="2"/>
      <c r="I1368" s="4">
        <f t="shared" si="300"/>
        <v>0</v>
      </c>
      <c r="J1368" s="13">
        <f t="shared" si="301"/>
        <v>0</v>
      </c>
      <c r="K1368" s="13">
        <f t="shared" si="302"/>
        <v>0</v>
      </c>
      <c r="L1368" s="2"/>
      <c r="M1368" s="2"/>
      <c r="N1368" s="2"/>
      <c r="O1368" s="4">
        <f t="shared" si="303"/>
        <v>0</v>
      </c>
      <c r="P1368" s="13">
        <f t="shared" si="304"/>
        <v>0</v>
      </c>
      <c r="Q1368" s="13">
        <f t="shared" si="305"/>
        <v>0</v>
      </c>
      <c r="R1368" s="2">
        <v>97</v>
      </c>
      <c r="S1368" s="2">
        <v>97</v>
      </c>
      <c r="T1368" s="2">
        <v>112</v>
      </c>
      <c r="U1368" s="4">
        <f t="shared" si="294"/>
        <v>306</v>
      </c>
      <c r="V1368" s="13">
        <f t="shared" si="295"/>
        <v>30.6</v>
      </c>
      <c r="W1368" s="13">
        <f t="shared" si="296"/>
        <v>336.6</v>
      </c>
      <c r="X1368" s="2"/>
      <c r="Y1368" s="2"/>
      <c r="Z1368" s="4">
        <f t="shared" si="297"/>
        <v>0</v>
      </c>
      <c r="AA1368" s="13">
        <f t="shared" si="298"/>
        <v>0</v>
      </c>
      <c r="AB1368" s="13">
        <f>Z1368+AA1368</f>
        <v>0</v>
      </c>
      <c r="AC1368" s="2"/>
      <c r="AD1368" s="2"/>
      <c r="AE1368" s="4">
        <f t="shared" si="299"/>
        <v>0</v>
      </c>
      <c r="AF1368" s="15">
        <f>AE1368*0.1</f>
        <v>0</v>
      </c>
      <c r="AG1368" s="22">
        <f>AE1368+AF1368</f>
        <v>0</v>
      </c>
      <c r="AH1368" s="64">
        <f t="shared" si="306"/>
        <v>0</v>
      </c>
      <c r="AJ1368">
        <f t="shared" si="307"/>
        <v>0</v>
      </c>
      <c r="AK1368">
        <f>IF(W1368&gt;0,2,IF(AB1368&gt;0,2,IF(AG1368&gt;0,2,0)))</f>
        <v>2</v>
      </c>
      <c r="AL1368">
        <v>2</v>
      </c>
      <c r="AM1368" s="64">
        <f>IF(W1368&gt;0,VLOOKUP(B1368,EnrollmentEthnicityFreeMealsSch!B:E,4,FALSE),0)/3</f>
        <v>49.666666666666664</v>
      </c>
    </row>
    <row r="1369" spans="1:39" ht="15" customHeight="1">
      <c r="A1369" t="str">
        <f>VLOOKUP(B1369,'PUBLIC &amp; PRIVATE'!D:I,6,FALSE)</f>
        <v>6997</v>
      </c>
      <c r="B1369" s="33" t="s">
        <v>1322</v>
      </c>
      <c r="C1369" s="2" t="str">
        <f>VLOOKUP(B1369,'PUBLIC &amp; PRIVATE'!D:H,2,FALSE)</f>
        <v>715 School Dr</v>
      </c>
      <c r="D1369" s="2" t="str">
        <f>VLOOKUP(B1369,'PUBLIC &amp; PRIVATE'!D:H,3,FALSE)</f>
        <v>Winamac</v>
      </c>
      <c r="E1369" s="2" t="str">
        <f>VLOOKUP(C1369,'PUBLIC &amp; PRIVATE'!E:I,4,FALSE)</f>
        <v>46996-1500</v>
      </c>
      <c r="F1369" s="2"/>
      <c r="G1369" s="2"/>
      <c r="H1369" s="2"/>
      <c r="I1369" s="4">
        <f t="shared" si="300"/>
        <v>0</v>
      </c>
      <c r="J1369" s="13">
        <f t="shared" si="301"/>
        <v>0</v>
      </c>
      <c r="K1369" s="13">
        <f t="shared" si="302"/>
        <v>0</v>
      </c>
      <c r="L1369" s="2"/>
      <c r="M1369" s="2"/>
      <c r="N1369" s="2"/>
      <c r="O1369" s="4">
        <f t="shared" si="303"/>
        <v>0</v>
      </c>
      <c r="P1369" s="13">
        <f t="shared" si="304"/>
        <v>0</v>
      </c>
      <c r="Q1369" s="13">
        <f t="shared" si="305"/>
        <v>0</v>
      </c>
      <c r="R1369" s="2"/>
      <c r="S1369" s="2"/>
      <c r="T1369" s="2"/>
      <c r="U1369" s="4">
        <f t="shared" si="294"/>
        <v>0</v>
      </c>
      <c r="V1369" s="13">
        <f t="shared" si="295"/>
        <v>0</v>
      </c>
      <c r="W1369" s="13">
        <f t="shared" si="296"/>
        <v>0</v>
      </c>
      <c r="X1369" s="2">
        <v>76</v>
      </c>
      <c r="Y1369" s="2">
        <v>98</v>
      </c>
      <c r="Z1369" s="4">
        <f t="shared" si="297"/>
        <v>174</v>
      </c>
      <c r="AA1369" s="13">
        <f t="shared" si="298"/>
        <v>17.400000000000002</v>
      </c>
      <c r="AB1369" s="13">
        <f>Z1369+AA1369</f>
        <v>191.4</v>
      </c>
      <c r="AC1369" s="2">
        <v>93</v>
      </c>
      <c r="AD1369" s="2">
        <v>96</v>
      </c>
      <c r="AE1369" s="4">
        <f t="shared" si="299"/>
        <v>189</v>
      </c>
      <c r="AF1369" s="15">
        <f>AE1369*0.1</f>
        <v>18.900000000000002</v>
      </c>
      <c r="AG1369" s="22">
        <f>AE1369+AF1369</f>
        <v>207.9</v>
      </c>
      <c r="AH1369" s="64">
        <f t="shared" si="306"/>
        <v>41.580000000000005</v>
      </c>
      <c r="AJ1369">
        <f t="shared" si="307"/>
        <v>1</v>
      </c>
      <c r="AK1369">
        <f>IF(W1369&gt;0,2,IF(AB1369&gt;0,2,IF(AG1369&gt;0,2,0)))</f>
        <v>2</v>
      </c>
      <c r="AL1369">
        <v>2</v>
      </c>
      <c r="AM1369" s="64">
        <f>IF(W1369&gt;0,VLOOKUP(B1369,EnrollmentEthnicityFreeMealsSch!B:E,4,FALSE),0)/3</f>
        <v>0</v>
      </c>
    </row>
    <row r="1370" spans="1:39" ht="15" customHeight="1">
      <c r="A1370" t="str">
        <f>VLOOKUP(B1370,'PUBLIC &amp; PRIVATE'!D:I,6,FALSE)</f>
        <v>7025</v>
      </c>
      <c r="B1370" s="33" t="s">
        <v>1323</v>
      </c>
      <c r="C1370" s="2" t="str">
        <f>VLOOKUP(B1370,'PUBLIC &amp; PRIVATE'!D:H,2,FALSE)</f>
        <v>1852 S US 421</v>
      </c>
      <c r="D1370" s="2" t="str">
        <f>VLOOKUP(B1370,'PUBLIC &amp; PRIVATE'!D:H,3,FALSE)</f>
        <v>Francesville</v>
      </c>
      <c r="E1370" s="2" t="str">
        <f>VLOOKUP(C1370,'PUBLIC &amp; PRIVATE'!E:I,4,FALSE)</f>
        <v>47946-9706</v>
      </c>
      <c r="F1370" s="2"/>
      <c r="G1370" s="2"/>
      <c r="H1370" s="2"/>
      <c r="I1370" s="4">
        <f t="shared" si="300"/>
        <v>0</v>
      </c>
      <c r="J1370" s="13">
        <f t="shared" si="301"/>
        <v>0</v>
      </c>
      <c r="K1370" s="13">
        <f t="shared" si="302"/>
        <v>0</v>
      </c>
      <c r="L1370" s="2"/>
      <c r="M1370" s="2"/>
      <c r="N1370" s="2"/>
      <c r="O1370" s="4">
        <f t="shared" si="303"/>
        <v>0</v>
      </c>
      <c r="P1370" s="13">
        <f t="shared" si="304"/>
        <v>0</v>
      </c>
      <c r="Q1370" s="13">
        <f t="shared" si="305"/>
        <v>0</v>
      </c>
      <c r="R1370" s="2"/>
      <c r="S1370" s="2"/>
      <c r="T1370" s="2"/>
      <c r="U1370" s="4">
        <f t="shared" si="294"/>
        <v>0</v>
      </c>
      <c r="V1370" s="13">
        <f t="shared" si="295"/>
        <v>0</v>
      </c>
      <c r="W1370" s="13">
        <f t="shared" si="296"/>
        <v>0</v>
      </c>
      <c r="X1370" s="2">
        <v>72</v>
      </c>
      <c r="Y1370" s="2">
        <v>62</v>
      </c>
      <c r="Z1370" s="4">
        <f t="shared" si="297"/>
        <v>134</v>
      </c>
      <c r="AA1370" s="13">
        <f t="shared" si="298"/>
        <v>13.4</v>
      </c>
      <c r="AB1370" s="13">
        <f>Z1370+AA1370</f>
        <v>147.4</v>
      </c>
      <c r="AC1370" s="2">
        <v>82</v>
      </c>
      <c r="AD1370" s="2">
        <v>63</v>
      </c>
      <c r="AE1370" s="4">
        <f t="shared" si="299"/>
        <v>145</v>
      </c>
      <c r="AF1370" s="15">
        <f>AE1370*0.1</f>
        <v>14.5</v>
      </c>
      <c r="AG1370" s="22">
        <f>AE1370+AF1370</f>
        <v>159.5</v>
      </c>
      <c r="AH1370" s="64">
        <f t="shared" si="306"/>
        <v>31.900000000000002</v>
      </c>
      <c r="AJ1370">
        <f t="shared" si="307"/>
        <v>1</v>
      </c>
      <c r="AK1370">
        <f>IF(W1370&gt;0,2,IF(AB1370&gt;0,2,IF(AG1370&gt;0,2,0)))</f>
        <v>2</v>
      </c>
      <c r="AL1370">
        <v>2</v>
      </c>
      <c r="AM1370" s="64">
        <f>IF(W1370&gt;0,VLOOKUP(B1370,EnrollmentEthnicityFreeMealsSch!B:E,4,FALSE),0)/3</f>
        <v>0</v>
      </c>
    </row>
    <row r="1371" spans="1:39" ht="15" customHeight="1">
      <c r="A1371" t="str">
        <f>VLOOKUP(B1371,'PUBLIC &amp; PRIVATE'!D:I,6,FALSE)</f>
        <v>7027</v>
      </c>
      <c r="B1371" s="33" t="s">
        <v>1324</v>
      </c>
      <c r="C1371" s="2" t="str">
        <f>VLOOKUP(B1371,'PUBLIC &amp; PRIVATE'!D:H,2,FALSE)</f>
        <v>1842 S US 421</v>
      </c>
      <c r="D1371" s="2" t="str">
        <f>VLOOKUP(B1371,'PUBLIC &amp; PRIVATE'!D:H,3,FALSE)</f>
        <v>Francesville</v>
      </c>
      <c r="E1371" s="2" t="str">
        <f>VLOOKUP(C1371,'PUBLIC &amp; PRIVATE'!E:I,4,FALSE)</f>
        <v>47946-9762</v>
      </c>
      <c r="F1371" s="2">
        <v>36</v>
      </c>
      <c r="G1371" s="2">
        <v>52</v>
      </c>
      <c r="H1371" s="2">
        <v>48</v>
      </c>
      <c r="I1371" s="4">
        <f t="shared" si="300"/>
        <v>136</v>
      </c>
      <c r="J1371" s="13">
        <f t="shared" si="301"/>
        <v>13.600000000000001</v>
      </c>
      <c r="K1371" s="13">
        <f t="shared" si="302"/>
        <v>149.6</v>
      </c>
      <c r="L1371" s="2">
        <v>57</v>
      </c>
      <c r="M1371" s="2">
        <v>66</v>
      </c>
      <c r="N1371" s="2">
        <v>49</v>
      </c>
      <c r="O1371" s="4">
        <f t="shared" si="303"/>
        <v>172</v>
      </c>
      <c r="P1371" s="13">
        <f t="shared" si="304"/>
        <v>17.2</v>
      </c>
      <c r="Q1371" s="13">
        <f t="shared" si="305"/>
        <v>189.2</v>
      </c>
      <c r="R1371" s="2"/>
      <c r="S1371" s="2"/>
      <c r="T1371" s="2"/>
      <c r="U1371" s="4">
        <f t="shared" si="294"/>
        <v>0</v>
      </c>
      <c r="V1371" s="13">
        <f t="shared" si="295"/>
        <v>0</v>
      </c>
      <c r="W1371" s="13">
        <f t="shared" si="296"/>
        <v>0</v>
      </c>
      <c r="X1371" s="2"/>
      <c r="Y1371" s="2"/>
      <c r="Z1371" s="4">
        <f t="shared" si="297"/>
        <v>0</v>
      </c>
      <c r="AA1371" s="13">
        <f t="shared" si="298"/>
        <v>0</v>
      </c>
      <c r="AB1371" s="13">
        <f>Z1371+AA1371</f>
        <v>0</v>
      </c>
      <c r="AC1371" s="2"/>
      <c r="AD1371" s="2"/>
      <c r="AE1371" s="4">
        <f t="shared" si="299"/>
        <v>0</v>
      </c>
      <c r="AF1371" s="15">
        <f>AE1371*0.1</f>
        <v>0</v>
      </c>
      <c r="AG1371" s="22">
        <f>AE1371+AF1371</f>
        <v>0</v>
      </c>
      <c r="AH1371" s="64">
        <f t="shared" si="306"/>
        <v>0</v>
      </c>
      <c r="AJ1371">
        <f t="shared" si="307"/>
        <v>0</v>
      </c>
      <c r="AK1371">
        <f>IF(W1371&gt;0,2,IF(AB1371&gt;0,2,IF(AG1371&gt;0,2,0)))</f>
        <v>0</v>
      </c>
      <c r="AL1371">
        <v>2</v>
      </c>
      <c r="AM1371" s="64">
        <f>IF(W1371&gt;0,VLOOKUP(B1371,EnrollmentEthnicityFreeMealsSch!B:E,4,FALSE),0)/3</f>
        <v>0</v>
      </c>
    </row>
    <row r="1372" spans="1:39" ht="15" customHeight="1">
      <c r="A1372" t="str">
        <f>VLOOKUP(B1372,'PUBLIC &amp; PRIVATE'!D:I,6,FALSE)</f>
        <v>7031</v>
      </c>
      <c r="B1372" s="33" t="s">
        <v>1325</v>
      </c>
      <c r="C1372" s="2" t="str">
        <f>VLOOKUP(B1372,'PUBLIC &amp; PRIVATE'!D:H,2,FALSE)</f>
        <v>1850 S US 421</v>
      </c>
      <c r="D1372" s="2" t="str">
        <f>VLOOKUP(B1372,'PUBLIC &amp; PRIVATE'!D:H,3,FALSE)</f>
        <v>Francesville</v>
      </c>
      <c r="E1372" s="2" t="str">
        <f>VLOOKUP(C1372,'PUBLIC &amp; PRIVATE'!E:I,4,FALSE)</f>
        <v>47946-8206</v>
      </c>
      <c r="F1372" s="2"/>
      <c r="G1372" s="2"/>
      <c r="H1372" s="2"/>
      <c r="I1372" s="4">
        <f t="shared" si="300"/>
        <v>0</v>
      </c>
      <c r="J1372" s="13">
        <f t="shared" si="301"/>
        <v>0</v>
      </c>
      <c r="K1372" s="13">
        <f t="shared" si="302"/>
        <v>0</v>
      </c>
      <c r="L1372" s="2"/>
      <c r="M1372" s="2"/>
      <c r="N1372" s="2"/>
      <c r="O1372" s="4">
        <f t="shared" si="303"/>
        <v>0</v>
      </c>
      <c r="P1372" s="13">
        <f t="shared" si="304"/>
        <v>0</v>
      </c>
      <c r="Q1372" s="13">
        <f t="shared" si="305"/>
        <v>0</v>
      </c>
      <c r="R1372" s="2">
        <v>64</v>
      </c>
      <c r="S1372" s="2">
        <v>57</v>
      </c>
      <c r="T1372" s="2">
        <v>62</v>
      </c>
      <c r="U1372" s="4">
        <f t="shared" si="294"/>
        <v>183</v>
      </c>
      <c r="V1372" s="13">
        <f t="shared" si="295"/>
        <v>18.3</v>
      </c>
      <c r="W1372" s="13">
        <f t="shared" si="296"/>
        <v>201.3</v>
      </c>
      <c r="X1372" s="2"/>
      <c r="Y1372" s="2"/>
      <c r="Z1372" s="4">
        <f t="shared" si="297"/>
        <v>0</v>
      </c>
      <c r="AA1372" s="13">
        <f t="shared" si="298"/>
        <v>0</v>
      </c>
      <c r="AB1372" s="13">
        <f>Z1372+AA1372</f>
        <v>0</v>
      </c>
      <c r="AC1372" s="2"/>
      <c r="AD1372" s="2"/>
      <c r="AE1372" s="4">
        <f t="shared" si="299"/>
        <v>0</v>
      </c>
      <c r="AF1372" s="15">
        <f>AE1372*0.1</f>
        <v>0</v>
      </c>
      <c r="AG1372" s="22">
        <f>AE1372+AF1372</f>
        <v>0</v>
      </c>
      <c r="AH1372" s="64">
        <f t="shared" si="306"/>
        <v>0</v>
      </c>
      <c r="AJ1372">
        <f t="shared" si="307"/>
        <v>0</v>
      </c>
      <c r="AK1372">
        <f>IF(W1372&gt;0,2,IF(AB1372&gt;0,2,IF(AG1372&gt;0,2,0)))</f>
        <v>2</v>
      </c>
      <c r="AL1372">
        <v>2</v>
      </c>
      <c r="AM1372" s="64">
        <f>IF(W1372&gt;0,VLOOKUP(B1372,EnrollmentEthnicityFreeMealsSch!B:E,4,FALSE),0)/3</f>
        <v>38</v>
      </c>
    </row>
    <row r="1373" spans="1:39" ht="15" customHeight="1">
      <c r="A1373" t="str">
        <f>VLOOKUP(B1373,'PUBLIC &amp; PRIVATE'!D:I,6,FALSE)</f>
        <v>0561</v>
      </c>
      <c r="B1373" s="33" t="s">
        <v>148</v>
      </c>
      <c r="C1373" s="2" t="str">
        <f>VLOOKUP(B1373,'PUBLIC &amp; PRIVATE'!D:H,2,FALSE)</f>
        <v>515 E Williams St</v>
      </c>
      <c r="D1373" s="2" t="str">
        <f>VLOOKUP(B1373,'PUBLIC &amp; PRIVATE'!D:H,3,FALSE)</f>
        <v>Lebanon</v>
      </c>
      <c r="E1373" s="2" t="str">
        <f>VLOOKUP(C1373,'PUBLIC &amp; PRIVATE'!E:I,4,FALSE)</f>
        <v>46052-2259</v>
      </c>
      <c r="F1373" s="2">
        <v>63</v>
      </c>
      <c r="G1373" s="2">
        <v>54</v>
      </c>
      <c r="H1373" s="2">
        <v>52</v>
      </c>
      <c r="I1373" s="4">
        <f t="shared" si="300"/>
        <v>169</v>
      </c>
      <c r="J1373" s="13">
        <f t="shared" si="301"/>
        <v>16.900000000000002</v>
      </c>
      <c r="K1373" s="13">
        <f t="shared" si="302"/>
        <v>185.9</v>
      </c>
      <c r="L1373" s="2">
        <v>63</v>
      </c>
      <c r="M1373" s="2">
        <v>57</v>
      </c>
      <c r="N1373" s="2">
        <v>62</v>
      </c>
      <c r="O1373" s="4">
        <f t="shared" si="303"/>
        <v>182</v>
      </c>
      <c r="P1373" s="13">
        <f t="shared" si="304"/>
        <v>18.2</v>
      </c>
      <c r="Q1373" s="13">
        <f t="shared" si="305"/>
        <v>200.2</v>
      </c>
      <c r="R1373" s="2"/>
      <c r="S1373" s="2"/>
      <c r="T1373" s="2"/>
      <c r="U1373" s="4">
        <f t="shared" si="294"/>
        <v>0</v>
      </c>
      <c r="V1373" s="13">
        <f t="shared" si="295"/>
        <v>0</v>
      </c>
      <c r="W1373" s="13">
        <f t="shared" si="296"/>
        <v>0</v>
      </c>
      <c r="X1373" s="2"/>
      <c r="Y1373" s="2"/>
      <c r="Z1373" s="4">
        <f t="shared" si="297"/>
        <v>0</v>
      </c>
      <c r="AA1373" s="13">
        <f t="shared" si="298"/>
        <v>0</v>
      </c>
      <c r="AB1373" s="13">
        <f>Z1373+AA1373</f>
        <v>0</v>
      </c>
      <c r="AC1373" s="2"/>
      <c r="AD1373" s="2"/>
      <c r="AE1373" s="4">
        <f t="shared" si="299"/>
        <v>0</v>
      </c>
      <c r="AF1373" s="15">
        <f>AE1373*0.1</f>
        <v>0</v>
      </c>
      <c r="AG1373" s="22">
        <f>AE1373+AF1373</f>
        <v>0</v>
      </c>
      <c r="AH1373" s="64">
        <f t="shared" si="306"/>
        <v>0</v>
      </c>
      <c r="AJ1373">
        <f t="shared" si="307"/>
        <v>0</v>
      </c>
      <c r="AK1373">
        <f>IF(W1373&gt;0,2,IF(AB1373&gt;0,2,IF(AG1373&gt;0,2,0)))</f>
        <v>0</v>
      </c>
      <c r="AL1373">
        <v>2</v>
      </c>
      <c r="AM1373" s="64">
        <f>IF(W1373&gt;0,VLOOKUP(B1373,EnrollmentEthnicityFreeMealsSch!B:E,4,FALSE),0)/3</f>
        <v>0</v>
      </c>
    </row>
    <row r="1374" spans="1:39" ht="15" customHeight="1">
      <c r="A1374" t="str">
        <f>VLOOKUP(B1374,'PUBLIC &amp; PRIVATE'!D:I,6,FALSE)</f>
        <v>7056</v>
      </c>
      <c r="B1374" s="33" t="s">
        <v>1326</v>
      </c>
      <c r="C1374" s="2" t="str">
        <f>VLOOKUP(B1374,'PUBLIC &amp; PRIVATE'!D:H,2,FALSE)</f>
        <v>1780 E US Hwy 40</v>
      </c>
      <c r="D1374" s="2" t="str">
        <f>VLOOKUP(B1374,'PUBLIC &amp; PRIVATE'!D:H,3,FALSE)</f>
        <v>Greencastle</v>
      </c>
      <c r="E1374" s="2" t="str">
        <f>VLOOKUP(C1374,'PUBLIC &amp; PRIVATE'!E:I,4,FALSE)</f>
        <v>46135-9768</v>
      </c>
      <c r="F1374" s="2"/>
      <c r="G1374" s="2"/>
      <c r="H1374" s="2"/>
      <c r="I1374" s="4">
        <f t="shared" si="300"/>
        <v>0</v>
      </c>
      <c r="J1374" s="13">
        <f t="shared" si="301"/>
        <v>0</v>
      </c>
      <c r="K1374" s="13">
        <f t="shared" si="302"/>
        <v>0</v>
      </c>
      <c r="L1374" s="2"/>
      <c r="M1374" s="2"/>
      <c r="N1374" s="2"/>
      <c r="O1374" s="4">
        <f t="shared" si="303"/>
        <v>0</v>
      </c>
      <c r="P1374" s="13">
        <f t="shared" si="304"/>
        <v>0</v>
      </c>
      <c r="Q1374" s="13">
        <f t="shared" si="305"/>
        <v>0</v>
      </c>
      <c r="R1374" s="2">
        <v>85</v>
      </c>
      <c r="S1374" s="2">
        <v>92</v>
      </c>
      <c r="T1374" s="2">
        <v>83</v>
      </c>
      <c r="U1374" s="4">
        <f t="shared" si="294"/>
        <v>260</v>
      </c>
      <c r="V1374" s="13">
        <f t="shared" si="295"/>
        <v>26</v>
      </c>
      <c r="W1374" s="13">
        <f t="shared" si="296"/>
        <v>286</v>
      </c>
      <c r="X1374" s="2"/>
      <c r="Y1374" s="2"/>
      <c r="Z1374" s="4">
        <f t="shared" si="297"/>
        <v>0</v>
      </c>
      <c r="AA1374" s="13">
        <f t="shared" si="298"/>
        <v>0</v>
      </c>
      <c r="AB1374" s="13">
        <f>Z1374+AA1374</f>
        <v>0</v>
      </c>
      <c r="AC1374" s="2"/>
      <c r="AD1374" s="2"/>
      <c r="AE1374" s="4">
        <f t="shared" si="299"/>
        <v>0</v>
      </c>
      <c r="AF1374" s="15">
        <f>AE1374*0.1</f>
        <v>0</v>
      </c>
      <c r="AG1374" s="22">
        <f>AE1374+AF1374</f>
        <v>0</v>
      </c>
      <c r="AH1374" s="64">
        <f t="shared" si="306"/>
        <v>0</v>
      </c>
      <c r="AJ1374">
        <f t="shared" si="307"/>
        <v>0</v>
      </c>
      <c r="AK1374">
        <f>IF(W1374&gt;0,2,IF(AB1374&gt;0,2,IF(AG1374&gt;0,2,0)))</f>
        <v>2</v>
      </c>
      <c r="AL1374">
        <v>2</v>
      </c>
      <c r="AM1374" s="64">
        <f>IF(W1374&gt;0,VLOOKUP(B1374,EnrollmentEthnicityFreeMealsSch!B:E,4,FALSE),0)/3</f>
        <v>38</v>
      </c>
    </row>
    <row r="1375" spans="1:39" ht="15" customHeight="1">
      <c r="A1375" t="str">
        <f>VLOOKUP(B1375,'PUBLIC &amp; PRIVATE'!D:I,6,FALSE)</f>
        <v>7057</v>
      </c>
      <c r="B1375" s="33" t="s">
        <v>1327</v>
      </c>
      <c r="C1375" s="2" t="str">
        <f>VLOOKUP(B1375,'PUBLIC &amp; PRIVATE'!D:H,2,FALSE)</f>
        <v>161 S Main St</v>
      </c>
      <c r="D1375" s="2" t="str">
        <f>VLOOKUP(B1375,'PUBLIC &amp; PRIVATE'!D:H,3,FALSE)</f>
        <v>Fillmore</v>
      </c>
      <c r="E1375" s="2" t="str">
        <f>VLOOKUP(C1375,'PUBLIC &amp; PRIVATE'!E:I,4,FALSE)</f>
        <v>46128-9617</v>
      </c>
      <c r="F1375" s="2">
        <v>21</v>
      </c>
      <c r="G1375" s="2">
        <v>20</v>
      </c>
      <c r="H1375" s="2">
        <v>28</v>
      </c>
      <c r="I1375" s="4">
        <f t="shared" si="300"/>
        <v>69</v>
      </c>
      <c r="J1375" s="13">
        <f t="shared" si="301"/>
        <v>6.9</v>
      </c>
      <c r="K1375" s="13">
        <f t="shared" si="302"/>
        <v>75.900000000000006</v>
      </c>
      <c r="L1375" s="2">
        <v>20</v>
      </c>
      <c r="M1375" s="2">
        <v>19</v>
      </c>
      <c r="N1375" s="2">
        <v>17</v>
      </c>
      <c r="O1375" s="4">
        <f t="shared" si="303"/>
        <v>56</v>
      </c>
      <c r="P1375" s="13">
        <f t="shared" si="304"/>
        <v>5.6000000000000005</v>
      </c>
      <c r="Q1375" s="13">
        <f t="shared" si="305"/>
        <v>61.6</v>
      </c>
      <c r="R1375" s="2"/>
      <c r="S1375" s="2"/>
      <c r="T1375" s="2"/>
      <c r="U1375" s="4">
        <f t="shared" si="294"/>
        <v>0</v>
      </c>
      <c r="V1375" s="13">
        <f t="shared" si="295"/>
        <v>0</v>
      </c>
      <c r="W1375" s="13">
        <f t="shared" si="296"/>
        <v>0</v>
      </c>
      <c r="X1375" s="2"/>
      <c r="Y1375" s="2"/>
      <c r="Z1375" s="4">
        <f t="shared" si="297"/>
        <v>0</v>
      </c>
      <c r="AA1375" s="13">
        <f t="shared" si="298"/>
        <v>0</v>
      </c>
      <c r="AB1375" s="13">
        <f>Z1375+AA1375</f>
        <v>0</v>
      </c>
      <c r="AC1375" s="2"/>
      <c r="AD1375" s="2"/>
      <c r="AE1375" s="4">
        <f t="shared" si="299"/>
        <v>0</v>
      </c>
      <c r="AF1375" s="15">
        <f>AE1375*0.1</f>
        <v>0</v>
      </c>
      <c r="AG1375" s="22">
        <f>AE1375+AF1375</f>
        <v>0</v>
      </c>
      <c r="AH1375" s="64">
        <f t="shared" si="306"/>
        <v>0</v>
      </c>
      <c r="AJ1375">
        <f t="shared" si="307"/>
        <v>0</v>
      </c>
      <c r="AK1375">
        <f>IF(W1375&gt;0,2,IF(AB1375&gt;0,2,IF(AG1375&gt;0,2,0)))</f>
        <v>0</v>
      </c>
      <c r="AL1375">
        <v>2</v>
      </c>
      <c r="AM1375" s="64">
        <f>IF(W1375&gt;0,VLOOKUP(B1375,EnrollmentEthnicityFreeMealsSch!B:E,4,FALSE),0)/3</f>
        <v>0</v>
      </c>
    </row>
    <row r="1376" spans="1:39" ht="15" customHeight="1">
      <c r="A1376" t="str">
        <f>VLOOKUP(B1376,'PUBLIC &amp; PRIVATE'!D:I,6,FALSE)</f>
        <v>7071</v>
      </c>
      <c r="B1376" s="33" t="s">
        <v>1328</v>
      </c>
      <c r="C1376" s="2" t="str">
        <f>VLOOKUP(B1376,'PUBLIC &amp; PRIVATE'!D:H,2,FALSE)</f>
        <v>1780 E US Hwy 40</v>
      </c>
      <c r="D1376" s="2" t="str">
        <f>VLOOKUP(B1376,'PUBLIC &amp; PRIVATE'!D:H,3,FALSE)</f>
        <v>Greencastle</v>
      </c>
      <c r="E1376" s="2" t="str">
        <f>VLOOKUP(C1376,'PUBLIC &amp; PRIVATE'!E:I,4,FALSE)</f>
        <v>46135-9768</v>
      </c>
      <c r="F1376" s="2"/>
      <c r="G1376" s="2"/>
      <c r="H1376" s="2"/>
      <c r="I1376" s="4">
        <f t="shared" si="300"/>
        <v>0</v>
      </c>
      <c r="J1376" s="13">
        <f t="shared" si="301"/>
        <v>0</v>
      </c>
      <c r="K1376" s="13">
        <f t="shared" si="302"/>
        <v>0</v>
      </c>
      <c r="L1376" s="2"/>
      <c r="M1376" s="2"/>
      <c r="N1376" s="2"/>
      <c r="O1376" s="4">
        <f t="shared" si="303"/>
        <v>0</v>
      </c>
      <c r="P1376" s="13">
        <f t="shared" si="304"/>
        <v>0</v>
      </c>
      <c r="Q1376" s="13">
        <f t="shared" si="305"/>
        <v>0</v>
      </c>
      <c r="R1376" s="2"/>
      <c r="S1376" s="2"/>
      <c r="T1376" s="2"/>
      <c r="U1376" s="4">
        <f t="shared" si="294"/>
        <v>0</v>
      </c>
      <c r="V1376" s="13">
        <f t="shared" si="295"/>
        <v>0</v>
      </c>
      <c r="W1376" s="13">
        <f t="shared" si="296"/>
        <v>0</v>
      </c>
      <c r="X1376" s="2">
        <v>100</v>
      </c>
      <c r="Y1376" s="2">
        <v>110</v>
      </c>
      <c r="Z1376" s="4">
        <f t="shared" si="297"/>
        <v>210</v>
      </c>
      <c r="AA1376" s="13">
        <f t="shared" si="298"/>
        <v>21</v>
      </c>
      <c r="AB1376" s="13">
        <f>Z1376+AA1376</f>
        <v>231</v>
      </c>
      <c r="AC1376" s="2">
        <v>90</v>
      </c>
      <c r="AD1376" s="2">
        <v>89</v>
      </c>
      <c r="AE1376" s="4">
        <f t="shared" si="299"/>
        <v>179</v>
      </c>
      <c r="AF1376" s="15">
        <f>AE1376*0.1</f>
        <v>17.900000000000002</v>
      </c>
      <c r="AG1376" s="22">
        <f>AE1376+AF1376</f>
        <v>196.9</v>
      </c>
      <c r="AH1376" s="64">
        <f t="shared" si="306"/>
        <v>39.380000000000003</v>
      </c>
      <c r="AJ1376">
        <f t="shared" si="307"/>
        <v>1</v>
      </c>
      <c r="AK1376">
        <f>IF(W1376&gt;0,2,IF(AB1376&gt;0,2,IF(AG1376&gt;0,2,0)))</f>
        <v>2</v>
      </c>
      <c r="AL1376">
        <v>2</v>
      </c>
      <c r="AM1376" s="64">
        <f>IF(W1376&gt;0,VLOOKUP(B1376,EnrollmentEthnicityFreeMealsSch!B:E,4,FALSE),0)/3</f>
        <v>0</v>
      </c>
    </row>
    <row r="1377" spans="1:39" ht="15" customHeight="1">
      <c r="A1377" t="str">
        <f>VLOOKUP(B1377,'PUBLIC &amp; PRIVATE'!D:I,6,FALSE)</f>
        <v>7041</v>
      </c>
      <c r="B1377" s="33" t="s">
        <v>1329</v>
      </c>
      <c r="C1377" s="2" t="str">
        <f>VLOOKUP(B1377,'PUBLIC &amp; PRIVATE'!D:H,2,FALSE)</f>
        <v>412 S Washington</v>
      </c>
      <c r="D1377" s="2" t="str">
        <f>VLOOKUP(B1377,'PUBLIC &amp; PRIVATE'!D:H,3,FALSE)</f>
        <v>Bainbridge</v>
      </c>
      <c r="E1377" s="2" t="str">
        <f>VLOOKUP(C1377,'PUBLIC &amp; PRIVATE'!E:I,4,FALSE)</f>
        <v>46105-0239</v>
      </c>
      <c r="F1377" s="2">
        <v>51</v>
      </c>
      <c r="G1377" s="2">
        <v>59</v>
      </c>
      <c r="H1377" s="2">
        <v>64</v>
      </c>
      <c r="I1377" s="4">
        <f t="shared" si="300"/>
        <v>174</v>
      </c>
      <c r="J1377" s="13">
        <f t="shared" si="301"/>
        <v>17.400000000000002</v>
      </c>
      <c r="K1377" s="13">
        <f t="shared" si="302"/>
        <v>191.4</v>
      </c>
      <c r="L1377" s="2">
        <v>54</v>
      </c>
      <c r="M1377" s="2">
        <v>75</v>
      </c>
      <c r="N1377" s="2">
        <v>74</v>
      </c>
      <c r="O1377" s="4">
        <f t="shared" si="303"/>
        <v>203</v>
      </c>
      <c r="P1377" s="13">
        <f t="shared" si="304"/>
        <v>20.3</v>
      </c>
      <c r="Q1377" s="13">
        <f t="shared" si="305"/>
        <v>223.3</v>
      </c>
      <c r="R1377" s="2"/>
      <c r="S1377" s="2"/>
      <c r="T1377" s="2"/>
      <c r="U1377" s="4">
        <f t="shared" si="294"/>
        <v>0</v>
      </c>
      <c r="V1377" s="13">
        <f t="shared" si="295"/>
        <v>0</v>
      </c>
      <c r="W1377" s="13">
        <f t="shared" si="296"/>
        <v>0</v>
      </c>
      <c r="X1377" s="2"/>
      <c r="Y1377" s="2"/>
      <c r="Z1377" s="4">
        <f t="shared" si="297"/>
        <v>0</v>
      </c>
      <c r="AA1377" s="13">
        <f t="shared" si="298"/>
        <v>0</v>
      </c>
      <c r="AB1377" s="13">
        <f>Z1377+AA1377</f>
        <v>0</v>
      </c>
      <c r="AC1377" s="2"/>
      <c r="AD1377" s="2"/>
      <c r="AE1377" s="4">
        <f t="shared" si="299"/>
        <v>0</v>
      </c>
      <c r="AF1377" s="15">
        <f>AE1377*0.1</f>
        <v>0</v>
      </c>
      <c r="AG1377" s="22">
        <f>AE1377+AF1377</f>
        <v>0</v>
      </c>
      <c r="AH1377" s="64">
        <f t="shared" si="306"/>
        <v>0</v>
      </c>
      <c r="AJ1377">
        <f t="shared" si="307"/>
        <v>0</v>
      </c>
      <c r="AK1377">
        <f>IF(W1377&gt;0,2,IF(AB1377&gt;0,2,IF(AG1377&gt;0,2,0)))</f>
        <v>0</v>
      </c>
      <c r="AL1377">
        <v>2</v>
      </c>
      <c r="AM1377" s="64">
        <f>IF(W1377&gt;0,VLOOKUP(B1377,EnrollmentEthnicityFreeMealsSch!B:E,4,FALSE),0)/3</f>
        <v>0</v>
      </c>
    </row>
    <row r="1378" spans="1:39" ht="15" customHeight="1">
      <c r="A1378" t="str">
        <f>VLOOKUP(B1378,'PUBLIC &amp; PRIVATE'!D:I,6,FALSE)</f>
        <v>7045</v>
      </c>
      <c r="B1378" s="33" t="s">
        <v>1330</v>
      </c>
      <c r="C1378" s="2" t="str">
        <f>VLOOKUP(B1378,'PUBLIC &amp; PRIVATE'!D:H,2,FALSE)</f>
        <v>305 S Indiana</v>
      </c>
      <c r="D1378" s="2" t="str">
        <f>VLOOKUP(B1378,'PUBLIC &amp; PRIVATE'!D:H,3,FALSE)</f>
        <v>Roachdale</v>
      </c>
      <c r="E1378" s="2" t="str">
        <f>VLOOKUP(C1378,'PUBLIC &amp; PRIVATE'!E:I,4,FALSE)</f>
        <v>46172-0309</v>
      </c>
      <c r="F1378" s="2">
        <v>32</v>
      </c>
      <c r="G1378" s="2">
        <v>39</v>
      </c>
      <c r="H1378" s="2">
        <v>44</v>
      </c>
      <c r="I1378" s="4">
        <f t="shared" si="300"/>
        <v>115</v>
      </c>
      <c r="J1378" s="13">
        <f t="shared" si="301"/>
        <v>11.5</v>
      </c>
      <c r="K1378" s="13">
        <f t="shared" si="302"/>
        <v>126.5</v>
      </c>
      <c r="L1378" s="2">
        <v>36</v>
      </c>
      <c r="M1378" s="2">
        <v>45</v>
      </c>
      <c r="N1378" s="2">
        <v>33</v>
      </c>
      <c r="O1378" s="4">
        <f t="shared" si="303"/>
        <v>114</v>
      </c>
      <c r="P1378" s="13">
        <f t="shared" si="304"/>
        <v>11.4</v>
      </c>
      <c r="Q1378" s="13">
        <f t="shared" si="305"/>
        <v>125.4</v>
      </c>
      <c r="R1378" s="2"/>
      <c r="S1378" s="2"/>
      <c r="T1378" s="2"/>
      <c r="U1378" s="4">
        <f t="shared" si="294"/>
        <v>0</v>
      </c>
      <c r="V1378" s="13">
        <f t="shared" si="295"/>
        <v>0</v>
      </c>
      <c r="W1378" s="13">
        <f t="shared" si="296"/>
        <v>0</v>
      </c>
      <c r="X1378" s="2"/>
      <c r="Y1378" s="2"/>
      <c r="Z1378" s="4">
        <f t="shared" si="297"/>
        <v>0</v>
      </c>
      <c r="AA1378" s="13">
        <f t="shared" si="298"/>
        <v>0</v>
      </c>
      <c r="AB1378" s="13">
        <f>Z1378+AA1378</f>
        <v>0</v>
      </c>
      <c r="AC1378" s="2"/>
      <c r="AD1378" s="2"/>
      <c r="AE1378" s="4">
        <f t="shared" si="299"/>
        <v>0</v>
      </c>
      <c r="AF1378" s="15">
        <f>AE1378*0.1</f>
        <v>0</v>
      </c>
      <c r="AG1378" s="22">
        <f>AE1378+AF1378</f>
        <v>0</v>
      </c>
      <c r="AH1378" s="64">
        <f t="shared" si="306"/>
        <v>0</v>
      </c>
      <c r="AJ1378">
        <f t="shared" si="307"/>
        <v>0</v>
      </c>
      <c r="AK1378">
        <f>IF(W1378&gt;0,2,IF(AB1378&gt;0,2,IF(AG1378&gt;0,2,0)))</f>
        <v>0</v>
      </c>
      <c r="AL1378">
        <v>2</v>
      </c>
      <c r="AM1378" s="64">
        <f>IF(W1378&gt;0,VLOOKUP(B1378,EnrollmentEthnicityFreeMealsSch!B:E,4,FALSE),0)/3</f>
        <v>0</v>
      </c>
    </row>
    <row r="1379" spans="1:39" ht="15" customHeight="1">
      <c r="A1379" t="str">
        <f>VLOOKUP(B1379,'PUBLIC &amp; PRIVATE'!D:I,6,FALSE)</f>
        <v>7049</v>
      </c>
      <c r="B1379" s="33" t="s">
        <v>1331</v>
      </c>
      <c r="C1379" s="2" t="str">
        <f>VLOOKUP(B1379,'PUBLIC &amp; PRIVATE'!D:H,2,FALSE)</f>
        <v>8905 N CR 250 E</v>
      </c>
      <c r="D1379" s="2" t="str">
        <f>VLOOKUP(B1379,'PUBLIC &amp; PRIVATE'!D:H,3,FALSE)</f>
        <v>Roachdale</v>
      </c>
      <c r="E1379" s="2" t="str">
        <f>VLOOKUP(C1379,'PUBLIC &amp; PRIVATE'!E:I,4,FALSE)</f>
        <v>46172-9734</v>
      </c>
      <c r="F1379" s="2"/>
      <c r="G1379" s="2"/>
      <c r="H1379" s="2"/>
      <c r="I1379" s="4">
        <f t="shared" si="300"/>
        <v>0</v>
      </c>
      <c r="J1379" s="13">
        <f t="shared" si="301"/>
        <v>0</v>
      </c>
      <c r="K1379" s="13">
        <f t="shared" si="302"/>
        <v>0</v>
      </c>
      <c r="L1379" s="2"/>
      <c r="M1379" s="2"/>
      <c r="N1379" s="2"/>
      <c r="O1379" s="4">
        <f t="shared" si="303"/>
        <v>0</v>
      </c>
      <c r="P1379" s="13">
        <f t="shared" si="304"/>
        <v>0</v>
      </c>
      <c r="Q1379" s="13">
        <f t="shared" si="305"/>
        <v>0</v>
      </c>
      <c r="R1379" s="2">
        <v>109</v>
      </c>
      <c r="S1379" s="2">
        <v>101</v>
      </c>
      <c r="T1379" s="2">
        <v>130</v>
      </c>
      <c r="U1379" s="4">
        <f t="shared" si="294"/>
        <v>340</v>
      </c>
      <c r="V1379" s="13">
        <f t="shared" si="295"/>
        <v>34</v>
      </c>
      <c r="W1379" s="13">
        <f t="shared" si="296"/>
        <v>374</v>
      </c>
      <c r="X1379" s="2"/>
      <c r="Y1379" s="2"/>
      <c r="Z1379" s="4">
        <f t="shared" si="297"/>
        <v>0</v>
      </c>
      <c r="AA1379" s="13">
        <f t="shared" si="298"/>
        <v>0</v>
      </c>
      <c r="AB1379" s="13">
        <f>Z1379+AA1379</f>
        <v>0</v>
      </c>
      <c r="AC1379" s="2"/>
      <c r="AD1379" s="2"/>
      <c r="AE1379" s="4">
        <f t="shared" si="299"/>
        <v>0</v>
      </c>
      <c r="AF1379" s="15">
        <f>AE1379*0.1</f>
        <v>0</v>
      </c>
      <c r="AG1379" s="22">
        <f>AE1379+AF1379</f>
        <v>0</v>
      </c>
      <c r="AH1379" s="64">
        <f t="shared" si="306"/>
        <v>0</v>
      </c>
      <c r="AJ1379">
        <f t="shared" si="307"/>
        <v>0</v>
      </c>
      <c r="AK1379">
        <f>IF(W1379&gt;0,2,IF(AB1379&gt;0,2,IF(AG1379&gt;0,2,0)))</f>
        <v>2</v>
      </c>
      <c r="AL1379">
        <v>2</v>
      </c>
      <c r="AM1379" s="64">
        <f>IF(W1379&gt;0,VLOOKUP(B1379,EnrollmentEthnicityFreeMealsSch!B:E,4,FALSE),0)/3</f>
        <v>49.666666666666664</v>
      </c>
    </row>
    <row r="1380" spans="1:39" ht="15" customHeight="1">
      <c r="A1380" t="str">
        <f>VLOOKUP(B1380,'PUBLIC &amp; PRIVATE'!D:I,6,FALSE)</f>
        <v>7061</v>
      </c>
      <c r="B1380" s="33" t="s">
        <v>1332</v>
      </c>
      <c r="C1380" s="2" t="str">
        <f>VLOOKUP(B1380,'PUBLIC &amp; PRIVATE'!D:H,2,FALSE)</f>
        <v>8869 N CR 250 E</v>
      </c>
      <c r="D1380" s="2" t="str">
        <f>VLOOKUP(B1380,'PUBLIC &amp; PRIVATE'!D:H,3,FALSE)</f>
        <v>Roachdale</v>
      </c>
      <c r="E1380" s="2" t="str">
        <f>VLOOKUP(C1380,'PUBLIC &amp; PRIVATE'!E:I,4,FALSE)</f>
        <v>46172-9802</v>
      </c>
      <c r="F1380" s="2"/>
      <c r="G1380" s="2"/>
      <c r="H1380" s="2"/>
      <c r="I1380" s="4">
        <f t="shared" si="300"/>
        <v>0</v>
      </c>
      <c r="J1380" s="13">
        <f t="shared" si="301"/>
        <v>0</v>
      </c>
      <c r="K1380" s="13">
        <f t="shared" si="302"/>
        <v>0</v>
      </c>
      <c r="L1380" s="2"/>
      <c r="M1380" s="2"/>
      <c r="N1380" s="2"/>
      <c r="O1380" s="4">
        <f t="shared" si="303"/>
        <v>0</v>
      </c>
      <c r="P1380" s="13">
        <f t="shared" si="304"/>
        <v>0</v>
      </c>
      <c r="Q1380" s="13">
        <f t="shared" si="305"/>
        <v>0</v>
      </c>
      <c r="R1380" s="2"/>
      <c r="S1380" s="2"/>
      <c r="T1380" s="2"/>
      <c r="U1380" s="4">
        <f t="shared" si="294"/>
        <v>0</v>
      </c>
      <c r="V1380" s="13">
        <f t="shared" si="295"/>
        <v>0</v>
      </c>
      <c r="W1380" s="13">
        <f t="shared" si="296"/>
        <v>0</v>
      </c>
      <c r="X1380" s="2">
        <v>114</v>
      </c>
      <c r="Y1380" s="2">
        <v>101</v>
      </c>
      <c r="Z1380" s="4">
        <f t="shared" si="297"/>
        <v>215</v>
      </c>
      <c r="AA1380" s="13">
        <f t="shared" si="298"/>
        <v>21.5</v>
      </c>
      <c r="AB1380" s="13">
        <f>Z1380+AA1380</f>
        <v>236.5</v>
      </c>
      <c r="AC1380" s="2">
        <v>111</v>
      </c>
      <c r="AD1380" s="2">
        <v>103</v>
      </c>
      <c r="AE1380" s="4">
        <f t="shared" si="299"/>
        <v>214</v>
      </c>
      <c r="AF1380" s="15">
        <f>AE1380*0.1</f>
        <v>21.400000000000002</v>
      </c>
      <c r="AG1380" s="22">
        <f>AE1380+AF1380</f>
        <v>235.4</v>
      </c>
      <c r="AH1380" s="64">
        <f t="shared" si="306"/>
        <v>47.080000000000005</v>
      </c>
      <c r="AJ1380">
        <f t="shared" si="307"/>
        <v>1</v>
      </c>
      <c r="AK1380">
        <f>IF(W1380&gt;0,2,IF(AB1380&gt;0,2,IF(AG1380&gt;0,2,0)))</f>
        <v>2</v>
      </c>
      <c r="AL1380">
        <v>2</v>
      </c>
      <c r="AM1380" s="64">
        <f>IF(W1380&gt;0,VLOOKUP(B1380,EnrollmentEthnicityFreeMealsSch!B:E,4,FALSE),0)/3</f>
        <v>0</v>
      </c>
    </row>
    <row r="1381" spans="1:39" ht="15" customHeight="1">
      <c r="A1381" t="str">
        <f>VLOOKUP(B1381,'PUBLIC &amp; PRIVATE'!D:I,6,FALSE)</f>
        <v>7077</v>
      </c>
      <c r="B1381" s="33" t="s">
        <v>1334</v>
      </c>
      <c r="C1381" s="2" t="str">
        <f>VLOOKUP(B1381,'PUBLIC &amp; PRIVATE'!D:H,2,FALSE)</f>
        <v>205 E Market</v>
      </c>
      <c r="D1381" s="2" t="str">
        <f>VLOOKUP(B1381,'PUBLIC &amp; PRIVATE'!D:H,3,FALSE)</f>
        <v>Cloverdale</v>
      </c>
      <c r="E1381" s="2" t="str">
        <f>VLOOKUP(C1381,'PUBLIC &amp; PRIVATE'!E:I,4,FALSE)</f>
        <v>46120-9402</v>
      </c>
      <c r="F1381" s="2"/>
      <c r="G1381" s="2"/>
      <c r="H1381" s="2"/>
      <c r="I1381" s="4">
        <f t="shared" si="300"/>
        <v>0</v>
      </c>
      <c r="J1381" s="13">
        <f t="shared" si="301"/>
        <v>0</v>
      </c>
      <c r="K1381" s="13">
        <f t="shared" si="302"/>
        <v>0</v>
      </c>
      <c r="L1381" s="2"/>
      <c r="M1381" s="2"/>
      <c r="N1381" s="2"/>
      <c r="O1381" s="4">
        <f t="shared" si="303"/>
        <v>0</v>
      </c>
      <c r="P1381" s="13">
        <f t="shared" si="304"/>
        <v>0</v>
      </c>
      <c r="Q1381" s="13">
        <f t="shared" si="305"/>
        <v>0</v>
      </c>
      <c r="R1381" s="2"/>
      <c r="S1381" s="2"/>
      <c r="T1381" s="2"/>
      <c r="U1381" s="4">
        <f t="shared" si="294"/>
        <v>0</v>
      </c>
      <c r="V1381" s="13">
        <f t="shared" si="295"/>
        <v>0</v>
      </c>
      <c r="W1381" s="13">
        <f t="shared" si="296"/>
        <v>0</v>
      </c>
      <c r="X1381" s="2">
        <v>92</v>
      </c>
      <c r="Y1381" s="2">
        <v>92</v>
      </c>
      <c r="Z1381" s="4">
        <f t="shared" si="297"/>
        <v>184</v>
      </c>
      <c r="AA1381" s="13">
        <f t="shared" si="298"/>
        <v>18.400000000000002</v>
      </c>
      <c r="AB1381" s="13">
        <f>Z1381+AA1381</f>
        <v>202.4</v>
      </c>
      <c r="AC1381" s="2">
        <v>102</v>
      </c>
      <c r="AD1381" s="2">
        <v>82</v>
      </c>
      <c r="AE1381" s="4">
        <f t="shared" si="299"/>
        <v>184</v>
      </c>
      <c r="AF1381" s="15">
        <f>AE1381*0.1</f>
        <v>18.400000000000002</v>
      </c>
      <c r="AG1381" s="22">
        <f>AE1381+AF1381</f>
        <v>202.4</v>
      </c>
      <c r="AH1381" s="64">
        <f t="shared" si="306"/>
        <v>40.480000000000004</v>
      </c>
      <c r="AJ1381">
        <f t="shared" si="307"/>
        <v>1</v>
      </c>
      <c r="AK1381">
        <f>IF(W1381&gt;0,2,IF(AB1381&gt;0,2,IF(AG1381&gt;0,2,0)))</f>
        <v>2</v>
      </c>
      <c r="AL1381">
        <v>2</v>
      </c>
      <c r="AM1381" s="64">
        <f>IF(W1381&gt;0,VLOOKUP(B1381,EnrollmentEthnicityFreeMealsSch!B:E,4,FALSE),0)/3</f>
        <v>0</v>
      </c>
    </row>
    <row r="1382" spans="1:39" ht="15" customHeight="1">
      <c r="A1382" t="str">
        <f>VLOOKUP(B1382,'PUBLIC &amp; PRIVATE'!D:I,6,FALSE)</f>
        <v>7082</v>
      </c>
      <c r="B1382" s="33" t="s">
        <v>1335</v>
      </c>
      <c r="C1382" s="2" t="str">
        <f>VLOOKUP(B1382,'PUBLIC &amp; PRIVATE'!D:H,2,FALSE)</f>
        <v>311 E Logan</v>
      </c>
      <c r="D1382" s="2" t="str">
        <f>VLOOKUP(B1382,'PUBLIC &amp; PRIVATE'!D:H,3,FALSE)</f>
        <v>Cloverdale</v>
      </c>
      <c r="E1382" s="2" t="str">
        <f>VLOOKUP(C1382,'PUBLIC &amp; PRIVATE'!E:I,4,FALSE)</f>
        <v>46120-9803</v>
      </c>
      <c r="F1382" s="2">
        <v>77</v>
      </c>
      <c r="G1382" s="2">
        <v>79</v>
      </c>
      <c r="H1382" s="2">
        <v>88</v>
      </c>
      <c r="I1382" s="4">
        <f t="shared" si="300"/>
        <v>244</v>
      </c>
      <c r="J1382" s="13">
        <f t="shared" si="301"/>
        <v>24.400000000000002</v>
      </c>
      <c r="K1382" s="13">
        <f t="shared" si="302"/>
        <v>268.39999999999998</v>
      </c>
      <c r="L1382" s="2">
        <v>71</v>
      </c>
      <c r="M1382" s="2">
        <v>92</v>
      </c>
      <c r="N1382" s="2"/>
      <c r="O1382" s="4">
        <f t="shared" si="303"/>
        <v>163</v>
      </c>
      <c r="P1382" s="13">
        <f t="shared" si="304"/>
        <v>16.3</v>
      </c>
      <c r="Q1382" s="13">
        <f t="shared" si="305"/>
        <v>179.3</v>
      </c>
      <c r="R1382" s="2"/>
      <c r="S1382" s="2"/>
      <c r="T1382" s="2"/>
      <c r="U1382" s="4">
        <f t="shared" si="294"/>
        <v>0</v>
      </c>
      <c r="V1382" s="13">
        <f t="shared" si="295"/>
        <v>0</v>
      </c>
      <c r="W1382" s="13">
        <f t="shared" si="296"/>
        <v>0</v>
      </c>
      <c r="X1382" s="2"/>
      <c r="Y1382" s="2"/>
      <c r="Z1382" s="4">
        <f t="shared" si="297"/>
        <v>0</v>
      </c>
      <c r="AA1382" s="13">
        <f t="shared" si="298"/>
        <v>0</v>
      </c>
      <c r="AB1382" s="13">
        <f>Z1382+AA1382</f>
        <v>0</v>
      </c>
      <c r="AC1382" s="2"/>
      <c r="AD1382" s="2"/>
      <c r="AE1382" s="4">
        <f t="shared" si="299"/>
        <v>0</v>
      </c>
      <c r="AF1382" s="15">
        <f>AE1382*0.1</f>
        <v>0</v>
      </c>
      <c r="AG1382" s="22">
        <f>AE1382+AF1382</f>
        <v>0</v>
      </c>
      <c r="AH1382" s="64">
        <f t="shared" si="306"/>
        <v>0</v>
      </c>
      <c r="AJ1382">
        <f t="shared" si="307"/>
        <v>0</v>
      </c>
      <c r="AK1382">
        <f>IF(W1382&gt;0,2,IF(AB1382&gt;0,2,IF(AG1382&gt;0,2,0)))</f>
        <v>0</v>
      </c>
      <c r="AL1382">
        <v>2</v>
      </c>
      <c r="AM1382" s="64">
        <f>IF(W1382&gt;0,VLOOKUP(B1382,EnrollmentEthnicityFreeMealsSch!B:E,4,FALSE),0)/3</f>
        <v>0</v>
      </c>
    </row>
    <row r="1383" spans="1:39" ht="15" customHeight="1">
      <c r="A1383" t="str">
        <f>VLOOKUP(B1383,'PUBLIC &amp; PRIVATE'!D:I,6,FALSE)</f>
        <v>7085</v>
      </c>
      <c r="B1383" s="33" t="s">
        <v>1336</v>
      </c>
      <c r="C1383" s="2" t="str">
        <f>VLOOKUP(B1383,'PUBLIC &amp; PRIVATE'!D:H,2,FALSE)</f>
        <v>312 E Logan St</v>
      </c>
      <c r="D1383" s="2" t="str">
        <f>VLOOKUP(B1383,'PUBLIC &amp; PRIVATE'!D:H,3,FALSE)</f>
        <v>Cloverdale</v>
      </c>
      <c r="E1383" s="2" t="str">
        <f>VLOOKUP(C1383,'PUBLIC &amp; PRIVATE'!E:I,4,FALSE)</f>
        <v>46120-0000</v>
      </c>
      <c r="F1383" s="2"/>
      <c r="G1383" s="2"/>
      <c r="H1383" s="2"/>
      <c r="I1383" s="4">
        <f t="shared" si="300"/>
        <v>0</v>
      </c>
      <c r="J1383" s="13">
        <f t="shared" si="301"/>
        <v>0</v>
      </c>
      <c r="K1383" s="13">
        <f t="shared" si="302"/>
        <v>0</v>
      </c>
      <c r="L1383" s="2"/>
      <c r="M1383" s="2"/>
      <c r="N1383" s="2">
        <v>82</v>
      </c>
      <c r="O1383" s="4">
        <f t="shared" si="303"/>
        <v>82</v>
      </c>
      <c r="P1383" s="13">
        <f t="shared" si="304"/>
        <v>8.2000000000000011</v>
      </c>
      <c r="Q1383" s="13">
        <f t="shared" si="305"/>
        <v>90.2</v>
      </c>
      <c r="R1383" s="2">
        <v>70</v>
      </c>
      <c r="S1383" s="2">
        <v>95</v>
      </c>
      <c r="T1383" s="2">
        <v>83</v>
      </c>
      <c r="U1383" s="4">
        <f t="shared" si="294"/>
        <v>248</v>
      </c>
      <c r="V1383" s="13">
        <f t="shared" si="295"/>
        <v>24.8</v>
      </c>
      <c r="W1383" s="13">
        <f t="shared" si="296"/>
        <v>272.8</v>
      </c>
      <c r="X1383" s="2"/>
      <c r="Y1383" s="2"/>
      <c r="Z1383" s="4">
        <f t="shared" si="297"/>
        <v>0</v>
      </c>
      <c r="AA1383" s="13">
        <f t="shared" si="298"/>
        <v>0</v>
      </c>
      <c r="AB1383" s="13">
        <f>Z1383+AA1383</f>
        <v>0</v>
      </c>
      <c r="AC1383" s="2"/>
      <c r="AD1383" s="2"/>
      <c r="AE1383" s="4">
        <f t="shared" si="299"/>
        <v>0</v>
      </c>
      <c r="AF1383" s="15">
        <f>AE1383*0.1</f>
        <v>0</v>
      </c>
      <c r="AG1383" s="22">
        <f>AE1383+AF1383</f>
        <v>0</v>
      </c>
      <c r="AH1383" s="64">
        <f t="shared" si="306"/>
        <v>0</v>
      </c>
      <c r="AJ1383">
        <f t="shared" si="307"/>
        <v>0</v>
      </c>
      <c r="AK1383">
        <f>IF(W1383&gt;0,2,IF(AB1383&gt;0,2,IF(AG1383&gt;0,2,0)))</f>
        <v>2</v>
      </c>
      <c r="AL1383">
        <v>2</v>
      </c>
      <c r="AM1383" s="64">
        <f>IF(W1383&gt;0,VLOOKUP(B1383,EnrollmentEthnicityFreeMealsSch!B:E,4,FALSE),0)/3</f>
        <v>63.666666666666664</v>
      </c>
    </row>
    <row r="1384" spans="1:39" ht="15" customHeight="1">
      <c r="A1384" t="str">
        <f>VLOOKUP(B1384,'PUBLIC &amp; PRIVATE'!D:I,6,FALSE)</f>
        <v>7089</v>
      </c>
      <c r="B1384" s="33" t="s">
        <v>1337</v>
      </c>
      <c r="C1384" s="2" t="str">
        <f>VLOOKUP(B1384,'PUBLIC &amp; PRIVATE'!D:H,2,FALSE)</f>
        <v>910 E Washington St</v>
      </c>
      <c r="D1384" s="2" t="str">
        <f>VLOOKUP(B1384,'PUBLIC &amp; PRIVATE'!D:H,3,FALSE)</f>
        <v>Greencastle</v>
      </c>
      <c r="E1384" s="2" t="str">
        <f>VLOOKUP(C1384,'PUBLIC &amp; PRIVATE'!E:I,4,FALSE)</f>
        <v>46135-1898</v>
      </c>
      <c r="F1384" s="2"/>
      <c r="G1384" s="2"/>
      <c r="H1384" s="2"/>
      <c r="I1384" s="4">
        <f t="shared" si="300"/>
        <v>0</v>
      </c>
      <c r="J1384" s="13">
        <f t="shared" si="301"/>
        <v>0</v>
      </c>
      <c r="K1384" s="13">
        <f t="shared" si="302"/>
        <v>0</v>
      </c>
      <c r="L1384" s="2"/>
      <c r="M1384" s="2"/>
      <c r="N1384" s="2"/>
      <c r="O1384" s="4">
        <f t="shared" si="303"/>
        <v>0</v>
      </c>
      <c r="P1384" s="13">
        <f t="shared" si="304"/>
        <v>0</v>
      </c>
      <c r="Q1384" s="13">
        <f t="shared" si="305"/>
        <v>0</v>
      </c>
      <c r="R1384" s="2"/>
      <c r="S1384" s="2"/>
      <c r="T1384" s="2"/>
      <c r="U1384" s="4">
        <f t="shared" si="294"/>
        <v>0</v>
      </c>
      <c r="V1384" s="13">
        <f t="shared" si="295"/>
        <v>0</v>
      </c>
      <c r="W1384" s="13">
        <f t="shared" si="296"/>
        <v>0</v>
      </c>
      <c r="X1384" s="2">
        <v>145</v>
      </c>
      <c r="Y1384" s="2">
        <v>128</v>
      </c>
      <c r="Z1384" s="4">
        <f t="shared" si="297"/>
        <v>273</v>
      </c>
      <c r="AA1384" s="13">
        <f t="shared" si="298"/>
        <v>27.3</v>
      </c>
      <c r="AB1384" s="13">
        <f>Z1384+AA1384</f>
        <v>300.3</v>
      </c>
      <c r="AC1384" s="2">
        <v>151</v>
      </c>
      <c r="AD1384" s="2">
        <v>133</v>
      </c>
      <c r="AE1384" s="4">
        <f t="shared" si="299"/>
        <v>284</v>
      </c>
      <c r="AF1384" s="15">
        <f>AE1384*0.1</f>
        <v>28.400000000000002</v>
      </c>
      <c r="AG1384" s="22">
        <f>AE1384+AF1384</f>
        <v>312.39999999999998</v>
      </c>
      <c r="AH1384" s="64">
        <f t="shared" si="306"/>
        <v>62.48</v>
      </c>
      <c r="AJ1384">
        <f t="shared" si="307"/>
        <v>1</v>
      </c>
      <c r="AK1384">
        <f>IF(W1384&gt;0,2,IF(AB1384&gt;0,2,IF(AG1384&gt;0,2,0)))</f>
        <v>2</v>
      </c>
      <c r="AL1384">
        <v>2</v>
      </c>
      <c r="AM1384" s="64">
        <f>IF(W1384&gt;0,VLOOKUP(B1384,EnrollmentEthnicityFreeMealsSch!B:E,4,FALSE),0)/3</f>
        <v>0</v>
      </c>
    </row>
    <row r="1385" spans="1:39" ht="15" customHeight="1">
      <c r="A1385" t="str">
        <f>VLOOKUP(B1385,'PUBLIC &amp; PRIVATE'!D:I,6,FALSE)</f>
        <v>7093</v>
      </c>
      <c r="B1385" s="33" t="s">
        <v>1338</v>
      </c>
      <c r="C1385" s="2" t="str">
        <f>VLOOKUP(B1385,'PUBLIC &amp; PRIVATE'!D:H,2,FALSE)</f>
        <v>400 Percy L Julian Dr</v>
      </c>
      <c r="D1385" s="2" t="str">
        <f>VLOOKUP(B1385,'PUBLIC &amp; PRIVATE'!D:H,3,FALSE)</f>
        <v>Greencastle</v>
      </c>
      <c r="E1385" s="2" t="str">
        <f>VLOOKUP(C1385,'PUBLIC &amp; PRIVATE'!E:I,4,FALSE)</f>
        <v>46135-1753</v>
      </c>
      <c r="F1385" s="2"/>
      <c r="G1385" s="2"/>
      <c r="H1385" s="2"/>
      <c r="I1385" s="4">
        <f t="shared" si="300"/>
        <v>0</v>
      </c>
      <c r="J1385" s="13">
        <f t="shared" si="301"/>
        <v>0</v>
      </c>
      <c r="K1385" s="13">
        <f t="shared" si="302"/>
        <v>0</v>
      </c>
      <c r="L1385" s="2"/>
      <c r="M1385" s="2"/>
      <c r="N1385" s="2"/>
      <c r="O1385" s="4">
        <f t="shared" si="303"/>
        <v>0</v>
      </c>
      <c r="P1385" s="13">
        <f t="shared" si="304"/>
        <v>0</v>
      </c>
      <c r="Q1385" s="13">
        <f t="shared" si="305"/>
        <v>0</v>
      </c>
      <c r="R1385" s="2">
        <v>160</v>
      </c>
      <c r="S1385" s="2">
        <v>122</v>
      </c>
      <c r="T1385" s="2">
        <v>134</v>
      </c>
      <c r="U1385" s="4">
        <f t="shared" si="294"/>
        <v>416</v>
      </c>
      <c r="V1385" s="13">
        <f t="shared" si="295"/>
        <v>41.6</v>
      </c>
      <c r="W1385" s="13">
        <f t="shared" si="296"/>
        <v>457.6</v>
      </c>
      <c r="X1385" s="2"/>
      <c r="Y1385" s="2"/>
      <c r="Z1385" s="4">
        <f t="shared" si="297"/>
        <v>0</v>
      </c>
      <c r="AA1385" s="13">
        <f t="shared" si="298"/>
        <v>0</v>
      </c>
      <c r="AB1385" s="13">
        <f>Z1385+AA1385</f>
        <v>0</v>
      </c>
      <c r="AC1385" s="2"/>
      <c r="AD1385" s="2"/>
      <c r="AE1385" s="4">
        <f t="shared" si="299"/>
        <v>0</v>
      </c>
      <c r="AF1385" s="15">
        <f>AE1385*0.1</f>
        <v>0</v>
      </c>
      <c r="AG1385" s="22">
        <f>AE1385+AF1385</f>
        <v>0</v>
      </c>
      <c r="AH1385" s="64">
        <f t="shared" si="306"/>
        <v>0</v>
      </c>
      <c r="AJ1385">
        <f t="shared" si="307"/>
        <v>0</v>
      </c>
      <c r="AK1385">
        <f>IF(W1385&gt;0,2,IF(AB1385&gt;0,2,IF(AG1385&gt;0,2,0)))</f>
        <v>2</v>
      </c>
      <c r="AL1385">
        <v>2</v>
      </c>
      <c r="AM1385" s="64">
        <f>IF(W1385&gt;0,VLOOKUP(B1385,EnrollmentEthnicityFreeMealsSch!B:E,4,FALSE),0)/3</f>
        <v>62</v>
      </c>
    </row>
    <row r="1386" spans="1:39" ht="15" customHeight="1">
      <c r="A1386" t="str">
        <f>VLOOKUP(B1386,'PUBLIC &amp; PRIVATE'!D:I,6,FALSE)</f>
        <v>7102</v>
      </c>
      <c r="B1386" s="33" t="s">
        <v>1339</v>
      </c>
      <c r="C1386" s="2" t="str">
        <f>VLOOKUP(B1386,'PUBLIC &amp; PRIVATE'!D:H,2,FALSE)</f>
        <v>500 Linwood Dr</v>
      </c>
      <c r="D1386" s="2" t="str">
        <f>VLOOKUP(B1386,'PUBLIC &amp; PRIVATE'!D:H,3,FALSE)</f>
        <v>Greencastle</v>
      </c>
      <c r="E1386" s="2" t="str">
        <f>VLOOKUP(C1386,'PUBLIC &amp; PRIVATE'!E:I,4,FALSE)</f>
        <v>46135-1139</v>
      </c>
      <c r="F1386" s="2"/>
      <c r="G1386" s="2"/>
      <c r="H1386" s="2">
        <v>1</v>
      </c>
      <c r="I1386" s="4">
        <f t="shared" si="300"/>
        <v>1</v>
      </c>
      <c r="J1386" s="13">
        <f t="shared" si="301"/>
        <v>0.1</v>
      </c>
      <c r="K1386" s="13">
        <f t="shared" si="302"/>
        <v>1.1000000000000001</v>
      </c>
      <c r="L1386" s="2">
        <v>132</v>
      </c>
      <c r="M1386" s="2">
        <v>166</v>
      </c>
      <c r="N1386" s="2">
        <v>133</v>
      </c>
      <c r="O1386" s="4">
        <f t="shared" si="303"/>
        <v>431</v>
      </c>
      <c r="P1386" s="13">
        <f t="shared" si="304"/>
        <v>43.1</v>
      </c>
      <c r="Q1386" s="13">
        <f t="shared" si="305"/>
        <v>474.1</v>
      </c>
      <c r="R1386" s="2"/>
      <c r="S1386" s="2"/>
      <c r="T1386" s="2"/>
      <c r="U1386" s="4">
        <f t="shared" si="294"/>
        <v>0</v>
      </c>
      <c r="V1386" s="13">
        <f t="shared" si="295"/>
        <v>0</v>
      </c>
      <c r="W1386" s="13">
        <f t="shared" si="296"/>
        <v>0</v>
      </c>
      <c r="X1386" s="2"/>
      <c r="Y1386" s="2"/>
      <c r="Z1386" s="4">
        <f t="shared" si="297"/>
        <v>0</v>
      </c>
      <c r="AA1386" s="13">
        <f t="shared" si="298"/>
        <v>0</v>
      </c>
      <c r="AB1386" s="13">
        <f>Z1386+AA1386</f>
        <v>0</v>
      </c>
      <c r="AC1386" s="2"/>
      <c r="AD1386" s="2"/>
      <c r="AE1386" s="4">
        <f t="shared" si="299"/>
        <v>0</v>
      </c>
      <c r="AF1386" s="15">
        <f>AE1386*0.1</f>
        <v>0</v>
      </c>
      <c r="AG1386" s="22">
        <f>AE1386+AF1386</f>
        <v>0</v>
      </c>
      <c r="AH1386" s="64">
        <f t="shared" si="306"/>
        <v>0</v>
      </c>
      <c r="AJ1386">
        <f t="shared" si="307"/>
        <v>0</v>
      </c>
      <c r="AK1386">
        <f>IF(W1386&gt;0,2,IF(AB1386&gt;0,2,IF(AG1386&gt;0,2,0)))</f>
        <v>0</v>
      </c>
      <c r="AL1386">
        <v>2</v>
      </c>
      <c r="AM1386" s="64">
        <f>IF(W1386&gt;0,VLOOKUP(B1386,EnrollmentEthnicityFreeMealsSch!B:E,4,FALSE),0)/3</f>
        <v>0</v>
      </c>
    </row>
    <row r="1387" spans="1:39" ht="15" customHeight="1">
      <c r="A1387" t="str">
        <f>VLOOKUP(B1387,'PUBLIC &amp; PRIVATE'!D:I,6,FALSE)</f>
        <v>7105</v>
      </c>
      <c r="B1387" s="33" t="s">
        <v>1340</v>
      </c>
      <c r="C1387" s="2" t="str">
        <f>VLOOKUP(B1387,'PUBLIC &amp; PRIVATE'!D:H,2,FALSE)</f>
        <v>711 South Central Ave</v>
      </c>
      <c r="D1387" s="2" t="str">
        <f>VLOOKUP(B1387,'PUBLIC &amp; PRIVATE'!D:H,3,FALSE)</f>
        <v>Greencastle</v>
      </c>
      <c r="E1387" s="2" t="str">
        <f>VLOOKUP(C1387,'PUBLIC &amp; PRIVATE'!E:I,4,FALSE)</f>
        <v>46135-2010</v>
      </c>
      <c r="F1387" s="2">
        <v>82</v>
      </c>
      <c r="G1387" s="2">
        <v>61</v>
      </c>
      <c r="H1387" s="2">
        <v>58</v>
      </c>
      <c r="I1387" s="4">
        <f t="shared" si="300"/>
        <v>201</v>
      </c>
      <c r="J1387" s="13">
        <f t="shared" si="301"/>
        <v>20.100000000000001</v>
      </c>
      <c r="K1387" s="13">
        <f t="shared" si="302"/>
        <v>221.1</v>
      </c>
      <c r="L1387" s="2"/>
      <c r="M1387" s="2"/>
      <c r="N1387" s="2"/>
      <c r="O1387" s="4">
        <f t="shared" si="303"/>
        <v>0</v>
      </c>
      <c r="P1387" s="13">
        <f t="shared" si="304"/>
        <v>0</v>
      </c>
      <c r="Q1387" s="13">
        <f t="shared" si="305"/>
        <v>0</v>
      </c>
      <c r="R1387" s="2"/>
      <c r="S1387" s="2"/>
      <c r="T1387" s="2"/>
      <c r="U1387" s="4">
        <f t="shared" si="294"/>
        <v>0</v>
      </c>
      <c r="V1387" s="13">
        <f t="shared" si="295"/>
        <v>0</v>
      </c>
      <c r="W1387" s="13">
        <f t="shared" si="296"/>
        <v>0</v>
      </c>
      <c r="X1387" s="2"/>
      <c r="Y1387" s="2"/>
      <c r="Z1387" s="4">
        <f t="shared" si="297"/>
        <v>0</v>
      </c>
      <c r="AA1387" s="13">
        <f t="shared" si="298"/>
        <v>0</v>
      </c>
      <c r="AB1387" s="13">
        <f>Z1387+AA1387</f>
        <v>0</v>
      </c>
      <c r="AC1387" s="2"/>
      <c r="AD1387" s="2"/>
      <c r="AE1387" s="4">
        <f t="shared" si="299"/>
        <v>0</v>
      </c>
      <c r="AF1387" s="15">
        <f>AE1387*0.1</f>
        <v>0</v>
      </c>
      <c r="AG1387" s="22">
        <f>AE1387+AF1387</f>
        <v>0</v>
      </c>
      <c r="AH1387" s="64">
        <f t="shared" si="306"/>
        <v>0</v>
      </c>
      <c r="AJ1387">
        <f t="shared" si="307"/>
        <v>0</v>
      </c>
      <c r="AK1387">
        <f>IF(W1387&gt;0,2,IF(AB1387&gt;0,2,IF(AG1387&gt;0,2,0)))</f>
        <v>0</v>
      </c>
      <c r="AL1387">
        <v>2</v>
      </c>
      <c r="AM1387" s="64">
        <f>IF(W1387&gt;0,VLOOKUP(B1387,EnrollmentEthnicityFreeMealsSch!B:E,4,FALSE),0)/3</f>
        <v>0</v>
      </c>
    </row>
    <row r="1388" spans="1:39" ht="15" customHeight="1">
      <c r="A1388" t="str">
        <f>VLOOKUP(B1388,'PUBLIC &amp; PRIVATE'!D:I,6,FALSE)</f>
        <v>7107</v>
      </c>
      <c r="B1388" s="33" t="s">
        <v>1341</v>
      </c>
      <c r="C1388" s="2" t="str">
        <f>VLOOKUP(B1388,'PUBLIC &amp; PRIVATE'!D:H,2,FALSE)</f>
        <v>1000 Deer Meadow Ln</v>
      </c>
      <c r="D1388" s="2" t="str">
        <f>VLOOKUP(B1388,'PUBLIC &amp; PRIVATE'!D:H,3,FALSE)</f>
        <v>Greencastle</v>
      </c>
      <c r="E1388" s="2" t="str">
        <f>VLOOKUP(C1388,'PUBLIC &amp; PRIVATE'!E:I,4,FALSE)</f>
        <v>46135-0000</v>
      </c>
      <c r="F1388" s="2">
        <v>86</v>
      </c>
      <c r="G1388" s="2">
        <v>78</v>
      </c>
      <c r="H1388" s="2">
        <v>85</v>
      </c>
      <c r="I1388" s="4">
        <f t="shared" si="300"/>
        <v>249</v>
      </c>
      <c r="J1388" s="13">
        <f t="shared" si="301"/>
        <v>24.900000000000002</v>
      </c>
      <c r="K1388" s="13">
        <f t="shared" si="302"/>
        <v>273.89999999999998</v>
      </c>
      <c r="L1388" s="2"/>
      <c r="M1388" s="2"/>
      <c r="N1388" s="2"/>
      <c r="O1388" s="4">
        <f t="shared" si="303"/>
        <v>0</v>
      </c>
      <c r="P1388" s="13">
        <f t="shared" si="304"/>
        <v>0</v>
      </c>
      <c r="Q1388" s="13">
        <f t="shared" si="305"/>
        <v>0</v>
      </c>
      <c r="R1388" s="2"/>
      <c r="S1388" s="2"/>
      <c r="T1388" s="2"/>
      <c r="U1388" s="4">
        <f t="shared" si="294"/>
        <v>0</v>
      </c>
      <c r="V1388" s="13">
        <f t="shared" si="295"/>
        <v>0</v>
      </c>
      <c r="W1388" s="13">
        <f t="shared" si="296"/>
        <v>0</v>
      </c>
      <c r="X1388" s="2"/>
      <c r="Y1388" s="2"/>
      <c r="Z1388" s="4">
        <f t="shared" si="297"/>
        <v>0</v>
      </c>
      <c r="AA1388" s="13">
        <f t="shared" si="298"/>
        <v>0</v>
      </c>
      <c r="AB1388" s="13">
        <f>Z1388+AA1388</f>
        <v>0</v>
      </c>
      <c r="AC1388" s="2"/>
      <c r="AD1388" s="2"/>
      <c r="AE1388" s="4">
        <f t="shared" si="299"/>
        <v>0</v>
      </c>
      <c r="AF1388" s="15">
        <f>AE1388*0.1</f>
        <v>0</v>
      </c>
      <c r="AG1388" s="22">
        <f>AE1388+AF1388</f>
        <v>0</v>
      </c>
      <c r="AH1388" s="64">
        <f t="shared" si="306"/>
        <v>0</v>
      </c>
      <c r="AJ1388">
        <f t="shared" si="307"/>
        <v>0</v>
      </c>
      <c r="AK1388">
        <f>IF(W1388&gt;0,2,IF(AB1388&gt;0,2,IF(AG1388&gt;0,2,0)))</f>
        <v>0</v>
      </c>
      <c r="AL1388">
        <v>2</v>
      </c>
      <c r="AM1388" s="64">
        <f>IF(W1388&gt;0,VLOOKUP(B1388,EnrollmentEthnicityFreeMealsSch!B:E,4,FALSE),0)/3</f>
        <v>0</v>
      </c>
    </row>
    <row r="1389" spans="1:39" ht="15" customHeight="1">
      <c r="A1389" t="str">
        <f>VLOOKUP(B1389,'PUBLIC &amp; PRIVATE'!D:I,6,FALSE)</f>
        <v>0541</v>
      </c>
      <c r="B1389" s="33" t="s">
        <v>142</v>
      </c>
      <c r="C1389" s="2" t="str">
        <f>VLOOKUP(B1389,'PUBLIC &amp; PRIVATE'!D:H,2,FALSE)</f>
        <v>11750 E 300 S</v>
      </c>
      <c r="D1389" s="2" t="str">
        <f>VLOOKUP(B1389,'PUBLIC &amp; PRIVATE'!D:H,3,FALSE)</f>
        <v>Zionsville</v>
      </c>
      <c r="E1389" s="2" t="str">
        <f>VLOOKUP(C1389,'PUBLIC &amp; PRIVATE'!E:I,4,FALSE)</f>
        <v>46077</v>
      </c>
      <c r="F1389" s="2">
        <v>60</v>
      </c>
      <c r="G1389" s="2">
        <v>46</v>
      </c>
      <c r="H1389" s="2">
        <v>50</v>
      </c>
      <c r="I1389" s="4">
        <f t="shared" si="300"/>
        <v>156</v>
      </c>
      <c r="J1389" s="13">
        <f t="shared" si="301"/>
        <v>15.600000000000001</v>
      </c>
      <c r="K1389" s="13">
        <f t="shared" si="302"/>
        <v>171.6</v>
      </c>
      <c r="L1389" s="2">
        <v>69</v>
      </c>
      <c r="M1389" s="2">
        <v>69</v>
      </c>
      <c r="N1389" s="2">
        <v>62</v>
      </c>
      <c r="O1389" s="4">
        <f t="shared" si="303"/>
        <v>200</v>
      </c>
      <c r="P1389" s="13">
        <f t="shared" si="304"/>
        <v>20</v>
      </c>
      <c r="Q1389" s="13">
        <f t="shared" si="305"/>
        <v>220</v>
      </c>
      <c r="R1389" s="2">
        <v>106</v>
      </c>
      <c r="S1389" s="2"/>
      <c r="T1389" s="2"/>
      <c r="U1389" s="4">
        <f t="shared" si="294"/>
        <v>106</v>
      </c>
      <c r="V1389" s="13">
        <f t="shared" si="295"/>
        <v>10.600000000000001</v>
      </c>
      <c r="W1389" s="13">
        <f t="shared" si="296"/>
        <v>116.6</v>
      </c>
      <c r="X1389" s="2"/>
      <c r="Y1389" s="2"/>
      <c r="Z1389" s="4">
        <f t="shared" si="297"/>
        <v>0</v>
      </c>
      <c r="AA1389" s="13">
        <f t="shared" si="298"/>
        <v>0</v>
      </c>
      <c r="AB1389" s="13">
        <f>Z1389+AA1389</f>
        <v>0</v>
      </c>
      <c r="AC1389" s="2"/>
      <c r="AD1389" s="2"/>
      <c r="AE1389" s="4">
        <f t="shared" si="299"/>
        <v>0</v>
      </c>
      <c r="AF1389" s="15">
        <f>AE1389*0.1</f>
        <v>0</v>
      </c>
      <c r="AG1389" s="22">
        <f>AE1389+AF1389</f>
        <v>0</v>
      </c>
      <c r="AH1389" s="64">
        <f t="shared" si="306"/>
        <v>0</v>
      </c>
      <c r="AJ1389">
        <f t="shared" si="307"/>
        <v>0</v>
      </c>
      <c r="AK1389">
        <f>IF(W1389&gt;0,2,IF(AB1389&gt;0,2,IF(AG1389&gt;0,2,0)))</f>
        <v>2</v>
      </c>
      <c r="AL1389">
        <v>2</v>
      </c>
      <c r="AM1389" s="64">
        <f>IF(W1389&gt;0,VLOOKUP(B1389,EnrollmentEthnicityFreeMealsSch!B:E,4,FALSE),0)/3</f>
        <v>7</v>
      </c>
    </row>
    <row r="1390" spans="1:39" ht="15" customHeight="1">
      <c r="A1390" t="str">
        <f>VLOOKUP(B1390,'PUBLIC &amp; PRIVATE'!D:I,6,FALSE)</f>
        <v>7119</v>
      </c>
      <c r="B1390" s="33" t="s">
        <v>1342</v>
      </c>
      <c r="C1390" s="2" t="str">
        <f>VLOOKUP(B1390,'PUBLIC &amp; PRIVATE'!D:H,2,FALSE)</f>
        <v>8707 W US Hwy 36 PO Box 148</v>
      </c>
      <c r="D1390" s="2" t="str">
        <f>VLOOKUP(B1390,'PUBLIC &amp; PRIVATE'!D:H,3,FALSE)</f>
        <v>Modoc</v>
      </c>
      <c r="E1390" s="2" t="str">
        <f>VLOOKUP(C1390,'PUBLIC &amp; PRIVATE'!E:I,4,FALSE)</f>
        <v>47358-9801</v>
      </c>
      <c r="F1390" s="2"/>
      <c r="G1390" s="2"/>
      <c r="H1390" s="2"/>
      <c r="I1390" s="4">
        <f t="shared" si="300"/>
        <v>0</v>
      </c>
      <c r="J1390" s="13">
        <f t="shared" si="301"/>
        <v>0</v>
      </c>
      <c r="K1390" s="13">
        <f t="shared" si="302"/>
        <v>0</v>
      </c>
      <c r="L1390" s="2"/>
      <c r="M1390" s="2"/>
      <c r="N1390" s="2"/>
      <c r="O1390" s="4">
        <f t="shared" si="303"/>
        <v>0</v>
      </c>
      <c r="P1390" s="13">
        <f t="shared" si="304"/>
        <v>0</v>
      </c>
      <c r="Q1390" s="13">
        <f t="shared" si="305"/>
        <v>0</v>
      </c>
      <c r="R1390" s="2"/>
      <c r="S1390" s="2">
        <v>106</v>
      </c>
      <c r="T1390" s="2">
        <v>136</v>
      </c>
      <c r="U1390" s="4">
        <f t="shared" si="294"/>
        <v>242</v>
      </c>
      <c r="V1390" s="13">
        <f t="shared" si="295"/>
        <v>24.200000000000003</v>
      </c>
      <c r="W1390" s="13">
        <f t="shared" si="296"/>
        <v>266.2</v>
      </c>
      <c r="X1390" s="2">
        <v>136</v>
      </c>
      <c r="Y1390" s="2">
        <v>21</v>
      </c>
      <c r="Z1390" s="4">
        <f t="shared" si="297"/>
        <v>157</v>
      </c>
      <c r="AA1390" s="13">
        <f t="shared" si="298"/>
        <v>15.700000000000001</v>
      </c>
      <c r="AB1390" s="13">
        <f>Z1390+AA1390</f>
        <v>172.7</v>
      </c>
      <c r="AC1390" s="2">
        <v>32</v>
      </c>
      <c r="AD1390" s="2">
        <v>44</v>
      </c>
      <c r="AE1390" s="4">
        <f t="shared" si="299"/>
        <v>76</v>
      </c>
      <c r="AF1390" s="15">
        <f>AE1390*0.1</f>
        <v>7.6000000000000005</v>
      </c>
      <c r="AG1390" s="22">
        <f>AE1390+AF1390</f>
        <v>83.6</v>
      </c>
      <c r="AH1390" s="64">
        <f t="shared" si="306"/>
        <v>16.72</v>
      </c>
      <c r="AJ1390">
        <f t="shared" si="307"/>
        <v>1</v>
      </c>
      <c r="AK1390">
        <f>IF(W1390&gt;0,2,IF(AB1390&gt;0,2,IF(AG1390&gt;0,2,0)))</f>
        <v>2</v>
      </c>
      <c r="AL1390">
        <v>2</v>
      </c>
      <c r="AM1390" s="64">
        <f>IF(W1390&gt;0,VLOOKUP(B1390,EnrollmentEthnicityFreeMealsSch!B:E,4,FALSE),0)/3</f>
        <v>84.666666666666671</v>
      </c>
    </row>
    <row r="1391" spans="1:39" ht="15" customHeight="1">
      <c r="A1391" t="str">
        <f>VLOOKUP(B1391,'PUBLIC &amp; PRIVATE'!D:I,6,FALSE)</f>
        <v>7113</v>
      </c>
      <c r="B1391" s="33" t="s">
        <v>1343</v>
      </c>
      <c r="C1391" s="2" t="str">
        <f>VLOOKUP(B1391,'PUBLIC &amp; PRIVATE'!D:H,2,FALSE)</f>
        <v>3 Rebel Dr</v>
      </c>
      <c r="D1391" s="2" t="str">
        <f>VLOOKUP(B1391,'PUBLIC &amp; PRIVATE'!D:H,3,FALSE)</f>
        <v>Lynn</v>
      </c>
      <c r="E1391" s="2" t="str">
        <f>VLOOKUP(C1391,'PUBLIC &amp; PRIVATE'!E:I,4,FALSE)</f>
        <v>47355-0314</v>
      </c>
      <c r="F1391" s="2">
        <v>44</v>
      </c>
      <c r="G1391" s="2">
        <v>31</v>
      </c>
      <c r="H1391" s="2">
        <v>38</v>
      </c>
      <c r="I1391" s="4">
        <f t="shared" si="300"/>
        <v>113</v>
      </c>
      <c r="J1391" s="13">
        <f t="shared" si="301"/>
        <v>11.3</v>
      </c>
      <c r="K1391" s="13">
        <f t="shared" si="302"/>
        <v>124.3</v>
      </c>
      <c r="L1391" s="2">
        <v>38</v>
      </c>
      <c r="M1391" s="2">
        <v>41</v>
      </c>
      <c r="N1391" s="2">
        <v>39</v>
      </c>
      <c r="O1391" s="4">
        <f t="shared" si="303"/>
        <v>118</v>
      </c>
      <c r="P1391" s="13">
        <f t="shared" si="304"/>
        <v>11.8</v>
      </c>
      <c r="Q1391" s="13">
        <f t="shared" si="305"/>
        <v>129.80000000000001</v>
      </c>
      <c r="R1391" s="2">
        <v>48</v>
      </c>
      <c r="S1391" s="2"/>
      <c r="T1391" s="2"/>
      <c r="U1391" s="4">
        <f t="shared" si="294"/>
        <v>48</v>
      </c>
      <c r="V1391" s="13">
        <f t="shared" si="295"/>
        <v>4.8000000000000007</v>
      </c>
      <c r="W1391" s="13">
        <f t="shared" si="296"/>
        <v>52.8</v>
      </c>
      <c r="X1391" s="2"/>
      <c r="Y1391" s="2"/>
      <c r="Z1391" s="4">
        <f t="shared" si="297"/>
        <v>0</v>
      </c>
      <c r="AA1391" s="13">
        <f t="shared" si="298"/>
        <v>0</v>
      </c>
      <c r="AB1391" s="13">
        <f>Z1391+AA1391</f>
        <v>0</v>
      </c>
      <c r="AC1391" s="2"/>
      <c r="AD1391" s="2"/>
      <c r="AE1391" s="4">
        <f t="shared" si="299"/>
        <v>0</v>
      </c>
      <c r="AF1391" s="15">
        <f>AE1391*0.1</f>
        <v>0</v>
      </c>
      <c r="AG1391" s="22">
        <f>AE1391+AF1391</f>
        <v>0</v>
      </c>
      <c r="AH1391" s="64">
        <f t="shared" si="306"/>
        <v>0</v>
      </c>
      <c r="AJ1391">
        <f t="shared" si="307"/>
        <v>0</v>
      </c>
      <c r="AK1391">
        <f>IF(W1391&gt;0,2,IF(AB1391&gt;0,2,IF(AG1391&gt;0,2,0)))</f>
        <v>2</v>
      </c>
      <c r="AL1391">
        <v>2</v>
      </c>
      <c r="AM1391" s="64">
        <f>IF(W1391&gt;0,VLOOKUP(B1391,EnrollmentEthnicityFreeMealsSch!B:E,4,FALSE),0)/3</f>
        <v>55.333333333333336</v>
      </c>
    </row>
    <row r="1392" spans="1:39" ht="15" customHeight="1">
      <c r="A1392" t="str">
        <f>VLOOKUP(B1392,'PUBLIC &amp; PRIVATE'!D:I,6,FALSE)</f>
        <v>7121</v>
      </c>
      <c r="B1392" s="33" t="s">
        <v>1344</v>
      </c>
      <c r="C1392" s="2" t="str">
        <f>VLOOKUP(B1392,'PUBLIC &amp; PRIVATE'!D:H,2,FALSE)</f>
        <v>2 Rebel Dr</v>
      </c>
      <c r="D1392" s="2" t="str">
        <f>VLOOKUP(B1392,'PUBLIC &amp; PRIVATE'!D:H,3,FALSE)</f>
        <v>Lynn</v>
      </c>
      <c r="E1392" s="2" t="str">
        <f>VLOOKUP(C1392,'PUBLIC &amp; PRIVATE'!E:I,4,FALSE)</f>
        <v>47355-0305</v>
      </c>
      <c r="F1392" s="2"/>
      <c r="G1392" s="2"/>
      <c r="H1392" s="2"/>
      <c r="I1392" s="4">
        <f t="shared" si="300"/>
        <v>0</v>
      </c>
      <c r="J1392" s="13">
        <f t="shared" si="301"/>
        <v>0</v>
      </c>
      <c r="K1392" s="13">
        <f t="shared" si="302"/>
        <v>0</v>
      </c>
      <c r="L1392" s="2"/>
      <c r="M1392" s="2"/>
      <c r="N1392" s="2"/>
      <c r="O1392" s="4">
        <f t="shared" si="303"/>
        <v>0</v>
      </c>
      <c r="P1392" s="13">
        <f t="shared" si="304"/>
        <v>0</v>
      </c>
      <c r="Q1392" s="13">
        <f t="shared" si="305"/>
        <v>0</v>
      </c>
      <c r="R1392" s="2"/>
      <c r="S1392" s="2">
        <v>39</v>
      </c>
      <c r="T1392" s="2">
        <v>45</v>
      </c>
      <c r="U1392" s="4">
        <f t="shared" si="294"/>
        <v>84</v>
      </c>
      <c r="V1392" s="13">
        <f t="shared" si="295"/>
        <v>8.4</v>
      </c>
      <c r="W1392" s="13">
        <f t="shared" si="296"/>
        <v>92.4</v>
      </c>
      <c r="X1392" s="2">
        <v>36</v>
      </c>
      <c r="Y1392" s="2">
        <v>46</v>
      </c>
      <c r="Z1392" s="4">
        <f t="shared" si="297"/>
        <v>82</v>
      </c>
      <c r="AA1392" s="13">
        <f t="shared" si="298"/>
        <v>8.2000000000000011</v>
      </c>
      <c r="AB1392" s="13">
        <f>Z1392+AA1392</f>
        <v>90.2</v>
      </c>
      <c r="AC1392" s="2">
        <v>49</v>
      </c>
      <c r="AD1392" s="2">
        <v>44</v>
      </c>
      <c r="AE1392" s="4">
        <f t="shared" si="299"/>
        <v>93</v>
      </c>
      <c r="AF1392" s="15">
        <f>AE1392*0.1</f>
        <v>9.3000000000000007</v>
      </c>
      <c r="AG1392" s="22">
        <f>AE1392+AF1392</f>
        <v>102.3</v>
      </c>
      <c r="AH1392" s="64">
        <f t="shared" si="306"/>
        <v>20.46</v>
      </c>
      <c r="AJ1392">
        <f t="shared" si="307"/>
        <v>1</v>
      </c>
      <c r="AK1392">
        <f>IF(W1392&gt;0,2,IF(AB1392&gt;0,2,IF(AG1392&gt;0,2,0)))</f>
        <v>2</v>
      </c>
      <c r="AL1392">
        <v>2</v>
      </c>
      <c r="AM1392" s="64">
        <f>IF(W1392&gt;0,VLOOKUP(B1392,EnrollmentEthnicityFreeMealsSch!B:E,4,FALSE),0)/3</f>
        <v>37.333333333333336</v>
      </c>
    </row>
    <row r="1393" spans="1:39" ht="15" customHeight="1">
      <c r="A1393" t="str">
        <f>VLOOKUP(B1393,'PUBLIC &amp; PRIVATE'!D:I,6,FALSE)</f>
        <v>7151</v>
      </c>
      <c r="B1393" s="33" t="s">
        <v>1345</v>
      </c>
      <c r="C1393" s="2" t="str">
        <f>VLOOKUP(B1393,'PUBLIC &amp; PRIVATE'!D:H,2,FALSE)</f>
        <v>1878 N CR 1000 W</v>
      </c>
      <c r="D1393" s="2" t="str">
        <f>VLOOKUP(B1393,'PUBLIC &amp; PRIVATE'!D:H,3,FALSE)</f>
        <v>Parker City</v>
      </c>
      <c r="E1393" s="2" t="str">
        <f>VLOOKUP(C1393,'PUBLIC &amp; PRIVATE'!E:I,4,FALSE)</f>
        <v>47368-9801</v>
      </c>
      <c r="F1393" s="2"/>
      <c r="G1393" s="2"/>
      <c r="H1393" s="2"/>
      <c r="I1393" s="4">
        <f t="shared" si="300"/>
        <v>0</v>
      </c>
      <c r="J1393" s="13">
        <f t="shared" si="301"/>
        <v>0</v>
      </c>
      <c r="K1393" s="13">
        <f t="shared" si="302"/>
        <v>0</v>
      </c>
      <c r="L1393" s="2"/>
      <c r="M1393" s="2"/>
      <c r="N1393" s="2"/>
      <c r="O1393" s="4">
        <f t="shared" si="303"/>
        <v>0</v>
      </c>
      <c r="P1393" s="13">
        <f t="shared" si="304"/>
        <v>0</v>
      </c>
      <c r="Q1393" s="13">
        <f t="shared" si="305"/>
        <v>0</v>
      </c>
      <c r="R1393" s="2"/>
      <c r="S1393" s="2">
        <v>66</v>
      </c>
      <c r="T1393" s="2">
        <v>97</v>
      </c>
      <c r="U1393" s="4">
        <f t="shared" si="294"/>
        <v>163</v>
      </c>
      <c r="V1393" s="13">
        <f t="shared" si="295"/>
        <v>16.3</v>
      </c>
      <c r="W1393" s="13">
        <f t="shared" si="296"/>
        <v>179.3</v>
      </c>
      <c r="X1393" s="2">
        <v>78</v>
      </c>
      <c r="Y1393" s="2">
        <v>89</v>
      </c>
      <c r="Z1393" s="4">
        <f t="shared" si="297"/>
        <v>167</v>
      </c>
      <c r="AA1393" s="13">
        <f t="shared" si="298"/>
        <v>16.7</v>
      </c>
      <c r="AB1393" s="13">
        <f>Z1393+AA1393</f>
        <v>183.7</v>
      </c>
      <c r="AC1393" s="2">
        <v>100</v>
      </c>
      <c r="AD1393" s="2">
        <v>93</v>
      </c>
      <c r="AE1393" s="4">
        <f t="shared" si="299"/>
        <v>193</v>
      </c>
      <c r="AF1393" s="15">
        <f>AE1393*0.1</f>
        <v>19.3</v>
      </c>
      <c r="AG1393" s="22">
        <f>AE1393+AF1393</f>
        <v>212.3</v>
      </c>
      <c r="AH1393" s="64">
        <f t="shared" si="306"/>
        <v>42.460000000000008</v>
      </c>
      <c r="AJ1393">
        <f t="shared" si="307"/>
        <v>1</v>
      </c>
      <c r="AK1393">
        <f>IF(W1393&gt;0,2,IF(AB1393&gt;0,2,IF(AG1393&gt;0,2,0)))</f>
        <v>2</v>
      </c>
      <c r="AL1393">
        <v>2</v>
      </c>
      <c r="AM1393" s="64">
        <f>IF(W1393&gt;0,VLOOKUP(B1393,EnrollmentEthnicityFreeMealsSch!B:E,4,FALSE),0)/3</f>
        <v>80</v>
      </c>
    </row>
    <row r="1394" spans="1:39" ht="15" customHeight="1">
      <c r="A1394" t="str">
        <f>VLOOKUP(B1394,'PUBLIC &amp; PRIVATE'!D:I,6,FALSE)</f>
        <v>7152</v>
      </c>
      <c r="B1394" s="33" t="s">
        <v>1346</v>
      </c>
      <c r="C1394" s="2" t="str">
        <f>VLOOKUP(B1394,'PUBLIC &amp; PRIVATE'!D:H,2,FALSE)</f>
        <v>10421 W SR 32</v>
      </c>
      <c r="D1394" s="2" t="str">
        <f>VLOOKUP(B1394,'PUBLIC &amp; PRIVATE'!D:H,3,FALSE)</f>
        <v>Parker City</v>
      </c>
      <c r="E1394" s="2" t="str">
        <f>VLOOKUP(C1394,'PUBLIC &amp; PRIVATE'!E:I,4,FALSE)</f>
        <v>47368-9801</v>
      </c>
      <c r="F1394" s="2">
        <v>91</v>
      </c>
      <c r="G1394" s="2">
        <v>71</v>
      </c>
      <c r="H1394" s="2">
        <v>71</v>
      </c>
      <c r="I1394" s="4">
        <f t="shared" si="300"/>
        <v>233</v>
      </c>
      <c r="J1394" s="13">
        <f t="shared" si="301"/>
        <v>23.3</v>
      </c>
      <c r="K1394" s="13">
        <f t="shared" si="302"/>
        <v>256.3</v>
      </c>
      <c r="L1394" s="2">
        <v>89</v>
      </c>
      <c r="M1394" s="2">
        <v>65</v>
      </c>
      <c r="N1394" s="2">
        <v>76</v>
      </c>
      <c r="O1394" s="4">
        <f t="shared" si="303"/>
        <v>230</v>
      </c>
      <c r="P1394" s="13">
        <f t="shared" si="304"/>
        <v>23</v>
      </c>
      <c r="Q1394" s="13">
        <f t="shared" si="305"/>
        <v>253</v>
      </c>
      <c r="R1394" s="2">
        <v>71</v>
      </c>
      <c r="S1394" s="2"/>
      <c r="T1394" s="2"/>
      <c r="U1394" s="4">
        <f t="shared" si="294"/>
        <v>71</v>
      </c>
      <c r="V1394" s="13">
        <f t="shared" si="295"/>
        <v>7.1000000000000005</v>
      </c>
      <c r="W1394" s="13">
        <f t="shared" si="296"/>
        <v>78.099999999999994</v>
      </c>
      <c r="X1394" s="2"/>
      <c r="Y1394" s="2"/>
      <c r="Z1394" s="4">
        <f t="shared" si="297"/>
        <v>0</v>
      </c>
      <c r="AA1394" s="13">
        <f t="shared" si="298"/>
        <v>0</v>
      </c>
      <c r="AB1394" s="13">
        <f>Z1394+AA1394</f>
        <v>0</v>
      </c>
      <c r="AC1394" s="2"/>
      <c r="AD1394" s="2"/>
      <c r="AE1394" s="4">
        <f t="shared" si="299"/>
        <v>0</v>
      </c>
      <c r="AF1394" s="15">
        <f>AE1394*0.1</f>
        <v>0</v>
      </c>
      <c r="AG1394" s="22">
        <f>AE1394+AF1394</f>
        <v>0</v>
      </c>
      <c r="AH1394" s="64">
        <f t="shared" si="306"/>
        <v>0</v>
      </c>
      <c r="AJ1394">
        <f t="shared" si="307"/>
        <v>0</v>
      </c>
      <c r="AK1394">
        <f>IF(W1394&gt;0,2,IF(AB1394&gt;0,2,IF(AG1394&gt;0,2,0)))</f>
        <v>2</v>
      </c>
      <c r="AL1394">
        <v>2</v>
      </c>
      <c r="AM1394" s="64">
        <f>IF(W1394&gt;0,VLOOKUP(B1394,EnrollmentEthnicityFreeMealsSch!B:E,4,FALSE),0)/3</f>
        <v>86</v>
      </c>
    </row>
    <row r="1395" spans="1:39" ht="15" customHeight="1">
      <c r="A1395" t="str">
        <f>VLOOKUP(B1395,'PUBLIC &amp; PRIVATE'!D:I,6,FALSE)</f>
        <v>7125</v>
      </c>
      <c r="B1395" s="33" t="s">
        <v>1347</v>
      </c>
      <c r="C1395" s="2" t="str">
        <f>VLOOKUP(B1395,'PUBLIC &amp; PRIVATE'!D:H,2,FALSE)</f>
        <v>700 Union St</v>
      </c>
      <c r="D1395" s="2" t="str">
        <f>VLOOKUP(B1395,'PUBLIC &amp; PRIVATE'!D:H,3,FALSE)</f>
        <v>Winchester</v>
      </c>
      <c r="E1395" s="2" t="str">
        <f>VLOOKUP(C1395,'PUBLIC &amp; PRIVATE'!E:I,4,FALSE)</f>
        <v>47394-1298</v>
      </c>
      <c r="F1395" s="2"/>
      <c r="G1395" s="2"/>
      <c r="H1395" s="2"/>
      <c r="I1395" s="4">
        <f t="shared" si="300"/>
        <v>0</v>
      </c>
      <c r="J1395" s="13">
        <f t="shared" si="301"/>
        <v>0</v>
      </c>
      <c r="K1395" s="13">
        <f t="shared" si="302"/>
        <v>0</v>
      </c>
      <c r="L1395" s="2"/>
      <c r="M1395" s="2"/>
      <c r="N1395" s="2"/>
      <c r="O1395" s="4">
        <f t="shared" si="303"/>
        <v>0</v>
      </c>
      <c r="P1395" s="13">
        <f t="shared" si="304"/>
        <v>0</v>
      </c>
      <c r="Q1395" s="13">
        <f t="shared" si="305"/>
        <v>0</v>
      </c>
      <c r="R1395" s="2"/>
      <c r="S1395" s="2"/>
      <c r="T1395" s="2"/>
      <c r="U1395" s="4">
        <f t="shared" si="294"/>
        <v>0</v>
      </c>
      <c r="V1395" s="13">
        <f t="shared" si="295"/>
        <v>0</v>
      </c>
      <c r="W1395" s="13">
        <f t="shared" si="296"/>
        <v>0</v>
      </c>
      <c r="X1395" s="2">
        <v>111</v>
      </c>
      <c r="Y1395" s="2">
        <v>115</v>
      </c>
      <c r="Z1395" s="4">
        <f t="shared" si="297"/>
        <v>226</v>
      </c>
      <c r="AA1395" s="13">
        <f t="shared" si="298"/>
        <v>22.6</v>
      </c>
      <c r="AB1395" s="13">
        <f>Z1395+AA1395</f>
        <v>248.6</v>
      </c>
      <c r="AC1395" s="2">
        <v>109</v>
      </c>
      <c r="AD1395" s="2">
        <v>90</v>
      </c>
      <c r="AE1395" s="4">
        <f t="shared" si="299"/>
        <v>199</v>
      </c>
      <c r="AF1395" s="15">
        <f>AE1395*0.1</f>
        <v>19.900000000000002</v>
      </c>
      <c r="AG1395" s="22">
        <f>AE1395+AF1395</f>
        <v>218.9</v>
      </c>
      <c r="AH1395" s="64">
        <f t="shared" si="306"/>
        <v>43.78</v>
      </c>
      <c r="AJ1395">
        <f t="shared" si="307"/>
        <v>1</v>
      </c>
      <c r="AK1395">
        <f>IF(W1395&gt;0,2,IF(AB1395&gt;0,2,IF(AG1395&gt;0,2,0)))</f>
        <v>2</v>
      </c>
      <c r="AL1395">
        <v>2</v>
      </c>
      <c r="AM1395" s="64">
        <f>IF(W1395&gt;0,VLOOKUP(B1395,EnrollmentEthnicityFreeMealsSch!B:E,4,FALSE),0)/3</f>
        <v>0</v>
      </c>
    </row>
    <row r="1396" spans="1:39" ht="15" customHeight="1">
      <c r="A1396" t="str">
        <f>VLOOKUP(B1396,'PUBLIC &amp; PRIVATE'!D:I,6,FALSE)</f>
        <v>7129</v>
      </c>
      <c r="B1396" s="33" t="s">
        <v>1348</v>
      </c>
      <c r="C1396" s="2" t="str">
        <f>VLOOKUP(B1396,'PUBLIC &amp; PRIVATE'!D:H,2,FALSE)</f>
        <v>700 North Union Street</v>
      </c>
      <c r="D1396" s="2" t="str">
        <f>VLOOKUP(B1396,'PUBLIC &amp; PRIVATE'!D:H,3,FALSE)</f>
        <v>Winchester</v>
      </c>
      <c r="E1396" s="2" t="str">
        <f>VLOOKUP(C1396,'PUBLIC &amp; PRIVATE'!E:I,4,FALSE)</f>
        <v>47394-9803</v>
      </c>
      <c r="F1396" s="2"/>
      <c r="G1396" s="2"/>
      <c r="H1396" s="2"/>
      <c r="I1396" s="4">
        <f t="shared" si="300"/>
        <v>0</v>
      </c>
      <c r="J1396" s="13">
        <f t="shared" si="301"/>
        <v>0</v>
      </c>
      <c r="K1396" s="13">
        <f t="shared" si="302"/>
        <v>0</v>
      </c>
      <c r="L1396" s="2"/>
      <c r="M1396" s="2"/>
      <c r="N1396" s="2"/>
      <c r="O1396" s="4">
        <f t="shared" si="303"/>
        <v>0</v>
      </c>
      <c r="P1396" s="13">
        <f t="shared" si="304"/>
        <v>0</v>
      </c>
      <c r="Q1396" s="13">
        <f t="shared" si="305"/>
        <v>0</v>
      </c>
      <c r="R1396" s="2">
        <v>111</v>
      </c>
      <c r="S1396" s="2">
        <v>116</v>
      </c>
      <c r="T1396" s="2">
        <v>100</v>
      </c>
      <c r="U1396" s="4">
        <f t="shared" si="294"/>
        <v>327</v>
      </c>
      <c r="V1396" s="13">
        <f t="shared" si="295"/>
        <v>32.700000000000003</v>
      </c>
      <c r="W1396" s="13">
        <f t="shared" si="296"/>
        <v>359.7</v>
      </c>
      <c r="X1396" s="2"/>
      <c r="Y1396" s="2"/>
      <c r="Z1396" s="4">
        <f t="shared" si="297"/>
        <v>0</v>
      </c>
      <c r="AA1396" s="13">
        <f t="shared" si="298"/>
        <v>0</v>
      </c>
      <c r="AB1396" s="13">
        <f>Z1396+AA1396</f>
        <v>0</v>
      </c>
      <c r="AC1396" s="2"/>
      <c r="AD1396" s="2"/>
      <c r="AE1396" s="4">
        <f t="shared" si="299"/>
        <v>0</v>
      </c>
      <c r="AF1396" s="15">
        <f>AE1396*0.1</f>
        <v>0</v>
      </c>
      <c r="AG1396" s="22">
        <f>AE1396+AF1396</f>
        <v>0</v>
      </c>
      <c r="AH1396" s="64">
        <f t="shared" si="306"/>
        <v>0</v>
      </c>
      <c r="AJ1396">
        <f t="shared" si="307"/>
        <v>0</v>
      </c>
      <c r="AK1396">
        <f>IF(W1396&gt;0,2,IF(AB1396&gt;0,2,IF(AG1396&gt;0,2,0)))</f>
        <v>2</v>
      </c>
      <c r="AL1396">
        <v>2</v>
      </c>
      <c r="AM1396" s="64">
        <f>IF(W1396&gt;0,VLOOKUP(B1396,EnrollmentEthnicityFreeMealsSch!B:E,4,FALSE),0)/3</f>
        <v>66.666666666666671</v>
      </c>
    </row>
    <row r="1397" spans="1:39" ht="15" customHeight="1">
      <c r="A1397" t="str">
        <f>VLOOKUP(B1397,'PUBLIC &amp; PRIVATE'!D:I,6,FALSE)</f>
        <v>7133</v>
      </c>
      <c r="B1397" s="33" t="s">
        <v>1349</v>
      </c>
      <c r="C1397" s="2" t="str">
        <f>VLOOKUP(B1397,'PUBLIC &amp; PRIVATE'!D:H,2,FALSE)</f>
        <v>600 S Oak St</v>
      </c>
      <c r="D1397" s="2" t="str">
        <f>VLOOKUP(B1397,'PUBLIC &amp; PRIVATE'!D:H,3,FALSE)</f>
        <v>Winchester</v>
      </c>
      <c r="E1397" s="2" t="str">
        <f>VLOOKUP(C1397,'PUBLIC &amp; PRIVATE'!E:I,4,FALSE)</f>
        <v>47394-2151</v>
      </c>
      <c r="F1397" s="2">
        <v>94</v>
      </c>
      <c r="G1397" s="2">
        <v>83</v>
      </c>
      <c r="H1397" s="2">
        <v>79</v>
      </c>
      <c r="I1397" s="4">
        <f t="shared" si="300"/>
        <v>256</v>
      </c>
      <c r="J1397" s="13">
        <f t="shared" si="301"/>
        <v>25.6</v>
      </c>
      <c r="K1397" s="13">
        <f t="shared" si="302"/>
        <v>281.60000000000002</v>
      </c>
      <c r="L1397" s="2"/>
      <c r="M1397" s="2"/>
      <c r="N1397" s="2"/>
      <c r="O1397" s="4">
        <f t="shared" si="303"/>
        <v>0</v>
      </c>
      <c r="P1397" s="13">
        <f t="shared" si="304"/>
        <v>0</v>
      </c>
      <c r="Q1397" s="13">
        <f t="shared" si="305"/>
        <v>0</v>
      </c>
      <c r="R1397" s="2"/>
      <c r="S1397" s="2"/>
      <c r="T1397" s="2"/>
      <c r="U1397" s="4">
        <f t="shared" si="294"/>
        <v>0</v>
      </c>
      <c r="V1397" s="13">
        <f t="shared" si="295"/>
        <v>0</v>
      </c>
      <c r="W1397" s="13">
        <f t="shared" si="296"/>
        <v>0</v>
      </c>
      <c r="X1397" s="2"/>
      <c r="Y1397" s="2"/>
      <c r="Z1397" s="4">
        <f t="shared" si="297"/>
        <v>0</v>
      </c>
      <c r="AA1397" s="13">
        <f t="shared" si="298"/>
        <v>0</v>
      </c>
      <c r="AB1397" s="13">
        <f>Z1397+AA1397</f>
        <v>0</v>
      </c>
      <c r="AC1397" s="2"/>
      <c r="AD1397" s="2"/>
      <c r="AE1397" s="4">
        <f t="shared" si="299"/>
        <v>0</v>
      </c>
      <c r="AF1397" s="15">
        <f>AE1397*0.1</f>
        <v>0</v>
      </c>
      <c r="AG1397" s="22">
        <f>AE1397+AF1397</f>
        <v>0</v>
      </c>
      <c r="AH1397" s="64">
        <f t="shared" si="306"/>
        <v>0</v>
      </c>
      <c r="AJ1397">
        <f t="shared" si="307"/>
        <v>0</v>
      </c>
      <c r="AK1397">
        <f>IF(W1397&gt;0,2,IF(AB1397&gt;0,2,IF(AG1397&gt;0,2,0)))</f>
        <v>0</v>
      </c>
      <c r="AL1397">
        <v>2</v>
      </c>
      <c r="AM1397" s="64">
        <f>IF(W1397&gt;0,VLOOKUP(B1397,EnrollmentEthnicityFreeMealsSch!B:E,4,FALSE),0)/3</f>
        <v>0</v>
      </c>
    </row>
    <row r="1398" spans="1:39" ht="15" customHeight="1">
      <c r="A1398" t="str">
        <f>VLOOKUP(B1398,'PUBLIC &amp; PRIVATE'!D:I,6,FALSE)</f>
        <v>7145</v>
      </c>
      <c r="B1398" s="33" t="s">
        <v>1350</v>
      </c>
      <c r="C1398" s="2" t="str">
        <f>VLOOKUP(B1398,'PUBLIC &amp; PRIVATE'!D:H,2,FALSE)</f>
        <v>615 W South St</v>
      </c>
      <c r="D1398" s="2" t="str">
        <f>VLOOKUP(B1398,'PUBLIC &amp; PRIVATE'!D:H,3,FALSE)</f>
        <v>Winchester</v>
      </c>
      <c r="E1398" s="2" t="str">
        <f>VLOOKUP(C1398,'PUBLIC &amp; PRIVATE'!E:I,4,FALSE)</f>
        <v>47394-1940</v>
      </c>
      <c r="F1398" s="2"/>
      <c r="G1398" s="2"/>
      <c r="H1398" s="2"/>
      <c r="I1398" s="4">
        <f t="shared" si="300"/>
        <v>0</v>
      </c>
      <c r="J1398" s="13">
        <f t="shared" si="301"/>
        <v>0</v>
      </c>
      <c r="K1398" s="13">
        <f t="shared" si="302"/>
        <v>0</v>
      </c>
      <c r="L1398" s="2">
        <v>109</v>
      </c>
      <c r="M1398" s="2">
        <v>88</v>
      </c>
      <c r="N1398" s="2">
        <v>93</v>
      </c>
      <c r="O1398" s="4">
        <f t="shared" si="303"/>
        <v>290</v>
      </c>
      <c r="P1398" s="13">
        <f t="shared" si="304"/>
        <v>29</v>
      </c>
      <c r="Q1398" s="13">
        <f t="shared" si="305"/>
        <v>319</v>
      </c>
      <c r="R1398" s="2"/>
      <c r="S1398" s="2"/>
      <c r="T1398" s="2"/>
      <c r="U1398" s="4">
        <f t="shared" si="294"/>
        <v>0</v>
      </c>
      <c r="V1398" s="13">
        <f t="shared" si="295"/>
        <v>0</v>
      </c>
      <c r="W1398" s="13">
        <f t="shared" si="296"/>
        <v>0</v>
      </c>
      <c r="X1398" s="2"/>
      <c r="Y1398" s="2"/>
      <c r="Z1398" s="4">
        <f t="shared" si="297"/>
        <v>0</v>
      </c>
      <c r="AA1398" s="13">
        <f t="shared" si="298"/>
        <v>0</v>
      </c>
      <c r="AB1398" s="13">
        <f>Z1398+AA1398</f>
        <v>0</v>
      </c>
      <c r="AC1398" s="2"/>
      <c r="AD1398" s="2"/>
      <c r="AE1398" s="4">
        <f t="shared" si="299"/>
        <v>0</v>
      </c>
      <c r="AF1398" s="15">
        <f>AE1398*0.1</f>
        <v>0</v>
      </c>
      <c r="AG1398" s="22">
        <f>AE1398+AF1398</f>
        <v>0</v>
      </c>
      <c r="AH1398" s="64">
        <f t="shared" si="306"/>
        <v>0</v>
      </c>
      <c r="AJ1398">
        <f t="shared" si="307"/>
        <v>0</v>
      </c>
      <c r="AK1398">
        <f>IF(W1398&gt;0,2,IF(AB1398&gt;0,2,IF(AG1398&gt;0,2,0)))</f>
        <v>0</v>
      </c>
      <c r="AL1398">
        <v>2</v>
      </c>
      <c r="AM1398" s="64">
        <f>IF(W1398&gt;0,VLOOKUP(B1398,EnrollmentEthnicityFreeMealsSch!B:E,4,FALSE),0)/3</f>
        <v>0</v>
      </c>
    </row>
    <row r="1399" spans="1:39" ht="15" customHeight="1">
      <c r="A1399" t="str">
        <f>VLOOKUP(B1399,'PUBLIC &amp; PRIVATE'!D:I,6,FALSE)</f>
        <v>7146</v>
      </c>
      <c r="B1399" s="33" t="s">
        <v>1351</v>
      </c>
      <c r="C1399" s="2" t="str">
        <f>VLOOKUP(B1399,'PUBLIC &amp; PRIVATE'!D:H,2,FALSE)</f>
        <v>213 W SR 28</v>
      </c>
      <c r="D1399" s="2" t="str">
        <f>VLOOKUP(B1399,'PUBLIC &amp; PRIVATE'!D:H,3,FALSE)</f>
        <v>Ridgeville</v>
      </c>
      <c r="E1399" s="2" t="str">
        <f>VLOOKUP(C1399,'PUBLIC &amp; PRIVATE'!E:I,4,FALSE)</f>
        <v>47380-9173</v>
      </c>
      <c r="F1399" s="2">
        <v>30</v>
      </c>
      <c r="G1399" s="2">
        <v>28</v>
      </c>
      <c r="H1399" s="2">
        <v>21</v>
      </c>
      <c r="I1399" s="4">
        <f t="shared" si="300"/>
        <v>79</v>
      </c>
      <c r="J1399" s="13">
        <f t="shared" si="301"/>
        <v>7.9</v>
      </c>
      <c r="K1399" s="13">
        <f t="shared" si="302"/>
        <v>86.9</v>
      </c>
      <c r="L1399" s="2">
        <v>28</v>
      </c>
      <c r="M1399" s="2">
        <v>30</v>
      </c>
      <c r="N1399" s="2">
        <v>40</v>
      </c>
      <c r="O1399" s="4">
        <f t="shared" si="303"/>
        <v>98</v>
      </c>
      <c r="P1399" s="13">
        <f t="shared" si="304"/>
        <v>9.8000000000000007</v>
      </c>
      <c r="Q1399" s="13">
        <f t="shared" si="305"/>
        <v>107.8</v>
      </c>
      <c r="R1399" s="2"/>
      <c r="S1399" s="2"/>
      <c r="T1399" s="2"/>
      <c r="U1399" s="4">
        <f t="shared" si="294"/>
        <v>0</v>
      </c>
      <c r="V1399" s="13">
        <f t="shared" si="295"/>
        <v>0</v>
      </c>
      <c r="W1399" s="13">
        <f t="shared" si="296"/>
        <v>0</v>
      </c>
      <c r="X1399" s="2"/>
      <c r="Y1399" s="2"/>
      <c r="Z1399" s="4">
        <f t="shared" si="297"/>
        <v>0</v>
      </c>
      <c r="AA1399" s="13">
        <f t="shared" si="298"/>
        <v>0</v>
      </c>
      <c r="AB1399" s="13">
        <f>Z1399+AA1399</f>
        <v>0</v>
      </c>
      <c r="AC1399" s="2"/>
      <c r="AD1399" s="2"/>
      <c r="AE1399" s="4">
        <f t="shared" si="299"/>
        <v>0</v>
      </c>
      <c r="AF1399" s="15">
        <f>AE1399*0.1</f>
        <v>0</v>
      </c>
      <c r="AG1399" s="22">
        <f>AE1399+AF1399</f>
        <v>0</v>
      </c>
      <c r="AH1399" s="64">
        <f t="shared" si="306"/>
        <v>0</v>
      </c>
      <c r="AJ1399">
        <f t="shared" si="307"/>
        <v>0</v>
      </c>
      <c r="AK1399">
        <f>IF(W1399&gt;0,2,IF(AB1399&gt;0,2,IF(AG1399&gt;0,2,0)))</f>
        <v>0</v>
      </c>
      <c r="AL1399">
        <v>2</v>
      </c>
      <c r="AM1399" s="64">
        <f>IF(W1399&gt;0,VLOOKUP(B1399,EnrollmentEthnicityFreeMealsSch!B:E,4,FALSE),0)/3</f>
        <v>0</v>
      </c>
    </row>
    <row r="1400" spans="1:39" ht="15" customHeight="1">
      <c r="A1400" t="str">
        <f>VLOOKUP(B1400,'PUBLIC &amp; PRIVATE'!D:I,6,FALSE)</f>
        <v>7161</v>
      </c>
      <c r="B1400" s="33" t="s">
        <v>1352</v>
      </c>
      <c r="C1400" s="2" t="str">
        <f>VLOOKUP(B1400,'PUBLIC &amp; PRIVATE'!D:H,2,FALSE)</f>
        <v>603 N Walnut St</v>
      </c>
      <c r="D1400" s="2" t="str">
        <f>VLOOKUP(B1400,'PUBLIC &amp; PRIVATE'!D:H,3,FALSE)</f>
        <v>Union City</v>
      </c>
      <c r="E1400" s="2" t="str">
        <f>VLOOKUP(C1400,'PUBLIC &amp; PRIVATE'!E:I,4,FALSE)</f>
        <v>47390-1099</v>
      </c>
      <c r="F1400" s="2"/>
      <c r="G1400" s="2"/>
      <c r="H1400" s="2"/>
      <c r="I1400" s="4">
        <f t="shared" si="300"/>
        <v>0</v>
      </c>
      <c r="J1400" s="13">
        <f t="shared" si="301"/>
        <v>0</v>
      </c>
      <c r="K1400" s="13">
        <f t="shared" si="302"/>
        <v>0</v>
      </c>
      <c r="L1400" s="2"/>
      <c r="M1400" s="2"/>
      <c r="N1400" s="2"/>
      <c r="O1400" s="4">
        <f t="shared" si="303"/>
        <v>0</v>
      </c>
      <c r="P1400" s="13">
        <f t="shared" si="304"/>
        <v>0</v>
      </c>
      <c r="Q1400" s="13">
        <f t="shared" si="305"/>
        <v>0</v>
      </c>
      <c r="R1400" s="2"/>
      <c r="S1400" s="2">
        <v>56</v>
      </c>
      <c r="T1400" s="2">
        <v>74</v>
      </c>
      <c r="U1400" s="4">
        <f t="shared" si="294"/>
        <v>130</v>
      </c>
      <c r="V1400" s="13">
        <f t="shared" si="295"/>
        <v>13</v>
      </c>
      <c r="W1400" s="13">
        <f t="shared" si="296"/>
        <v>143</v>
      </c>
      <c r="X1400" s="2">
        <v>61</v>
      </c>
      <c r="Y1400" s="2">
        <v>63</v>
      </c>
      <c r="Z1400" s="4">
        <f t="shared" si="297"/>
        <v>124</v>
      </c>
      <c r="AA1400" s="13">
        <f t="shared" si="298"/>
        <v>12.4</v>
      </c>
      <c r="AB1400" s="13">
        <f>Z1400+AA1400</f>
        <v>136.4</v>
      </c>
      <c r="AC1400" s="2">
        <v>75</v>
      </c>
      <c r="AD1400" s="2">
        <v>71</v>
      </c>
      <c r="AE1400" s="4">
        <f t="shared" si="299"/>
        <v>146</v>
      </c>
      <c r="AF1400" s="15">
        <f>AE1400*0.1</f>
        <v>14.600000000000001</v>
      </c>
      <c r="AG1400" s="22">
        <f>AE1400+AF1400</f>
        <v>160.6</v>
      </c>
      <c r="AH1400" s="64">
        <f t="shared" si="306"/>
        <v>32.119999999999997</v>
      </c>
      <c r="AJ1400">
        <f t="shared" si="307"/>
        <v>1</v>
      </c>
      <c r="AK1400">
        <f>IF(W1400&gt;0,2,IF(AB1400&gt;0,2,IF(AG1400&gt;0,2,0)))</f>
        <v>2</v>
      </c>
      <c r="AL1400">
        <v>2</v>
      </c>
      <c r="AM1400" s="64">
        <f>IF(W1400&gt;0,VLOOKUP(B1400,EnrollmentEthnicityFreeMealsSch!B:E,4,FALSE),0)/3</f>
        <v>81.666666666666671</v>
      </c>
    </row>
    <row r="1401" spans="1:39" ht="15" customHeight="1">
      <c r="A1401" t="str">
        <f>VLOOKUP(B1401,'PUBLIC &amp; PRIVATE'!D:I,6,FALSE)</f>
        <v>0494</v>
      </c>
      <c r="B1401" s="33" t="s">
        <v>133</v>
      </c>
      <c r="C1401" s="2" t="str">
        <f>VLOOKUP(B1401,'PUBLIC &amp; PRIVATE'!D:H,2,FALSE)</f>
        <v>400 E McDonald</v>
      </c>
      <c r="D1401" s="2" t="str">
        <f>VLOOKUP(B1401,'PUBLIC &amp; PRIVATE'!D:H,3,FALSE)</f>
        <v>Hartford City</v>
      </c>
      <c r="E1401" s="2" t="str">
        <f>VLOOKUP(C1401,'PUBLIC &amp; PRIVATE'!E:I,4,FALSE)</f>
        <v>47348-1453</v>
      </c>
      <c r="F1401" s="2">
        <v>80</v>
      </c>
      <c r="G1401" s="2">
        <v>57</v>
      </c>
      <c r="H1401" s="2">
        <v>62</v>
      </c>
      <c r="I1401" s="4">
        <f t="shared" si="300"/>
        <v>199</v>
      </c>
      <c r="J1401" s="13">
        <f t="shared" si="301"/>
        <v>19.900000000000002</v>
      </c>
      <c r="K1401" s="13">
        <f t="shared" si="302"/>
        <v>218.9</v>
      </c>
      <c r="L1401" s="2">
        <v>58</v>
      </c>
      <c r="M1401" s="2">
        <v>70</v>
      </c>
      <c r="N1401" s="2">
        <v>92</v>
      </c>
      <c r="O1401" s="4">
        <f t="shared" si="303"/>
        <v>220</v>
      </c>
      <c r="P1401" s="13">
        <f t="shared" si="304"/>
        <v>22</v>
      </c>
      <c r="Q1401" s="13">
        <f t="shared" si="305"/>
        <v>242</v>
      </c>
      <c r="R1401" s="2">
        <v>52</v>
      </c>
      <c r="S1401" s="2"/>
      <c r="T1401" s="2"/>
      <c r="U1401" s="4">
        <f t="shared" si="294"/>
        <v>52</v>
      </c>
      <c r="V1401" s="13">
        <f t="shared" si="295"/>
        <v>5.2</v>
      </c>
      <c r="W1401" s="13">
        <f t="shared" si="296"/>
        <v>57.2</v>
      </c>
      <c r="X1401" s="2"/>
      <c r="Y1401" s="2"/>
      <c r="Z1401" s="4">
        <f t="shared" si="297"/>
        <v>0</v>
      </c>
      <c r="AA1401" s="13">
        <f t="shared" si="298"/>
        <v>0</v>
      </c>
      <c r="AB1401" s="13">
        <f>Z1401+AA1401</f>
        <v>0</v>
      </c>
      <c r="AC1401" s="2"/>
      <c r="AD1401" s="2"/>
      <c r="AE1401" s="4">
        <f t="shared" si="299"/>
        <v>0</v>
      </c>
      <c r="AF1401" s="15">
        <f>AE1401*0.1</f>
        <v>0</v>
      </c>
      <c r="AG1401" s="22">
        <f>AE1401+AF1401</f>
        <v>0</v>
      </c>
      <c r="AH1401" s="64">
        <f t="shared" si="306"/>
        <v>0</v>
      </c>
      <c r="AJ1401">
        <f t="shared" si="307"/>
        <v>0</v>
      </c>
      <c r="AK1401">
        <f>IF(W1401&gt;0,2,IF(AB1401&gt;0,2,IF(AG1401&gt;0,2,0)))</f>
        <v>2</v>
      </c>
      <c r="AL1401">
        <v>2</v>
      </c>
      <c r="AM1401" s="64">
        <f>IF(W1401&gt;0,VLOOKUP(B1401,EnrollmentEthnicityFreeMealsSch!B:E,4,FALSE),0)/3</f>
        <v>57</v>
      </c>
    </row>
    <row r="1402" spans="1:39" ht="15" customHeight="1">
      <c r="A1402" t="str">
        <f>VLOOKUP(B1402,'PUBLIC &amp; PRIVATE'!D:I,6,FALSE)</f>
        <v>7174</v>
      </c>
      <c r="B1402" s="33" t="s">
        <v>1354</v>
      </c>
      <c r="C1402" s="2" t="str">
        <f>VLOOKUP(B1402,'PUBLIC &amp; PRIVATE'!D:H,2,FALSE)</f>
        <v>1589 S Benham Rd</v>
      </c>
      <c r="D1402" s="2" t="str">
        <f>VLOOKUP(B1402,'PUBLIC &amp; PRIVATE'!D:H,3,FALSE)</f>
        <v>Versailles</v>
      </c>
      <c r="E1402" s="2" t="str">
        <f>VLOOKUP(C1402,'PUBLIC &amp; PRIVATE'!E:I,4,FALSE)</f>
        <v>47042-0218</v>
      </c>
      <c r="F1402" s="2"/>
      <c r="G1402" s="2"/>
      <c r="H1402" s="2"/>
      <c r="I1402" s="4">
        <f t="shared" ref="I1402:I1465" si="308">F1402+G1402+H1402</f>
        <v>0</v>
      </c>
      <c r="J1402" s="13">
        <f t="shared" ref="J1402:J1465" si="309">I1402*0.1</f>
        <v>0</v>
      </c>
      <c r="K1402" s="13">
        <f t="shared" ref="K1402:K1465" si="310">I1402+J1402</f>
        <v>0</v>
      </c>
      <c r="L1402" s="2"/>
      <c r="M1402" s="2"/>
      <c r="N1402" s="2"/>
      <c r="O1402" s="4">
        <f t="shared" ref="O1402:O1465" si="311">L1402+M1402+N1402</f>
        <v>0</v>
      </c>
      <c r="P1402" s="13">
        <f t="shared" ref="P1402:P1465" si="312">O1402*0.1</f>
        <v>0</v>
      </c>
      <c r="Q1402" s="13">
        <f t="shared" ref="Q1402:Q1465" si="313">O1402+P1402</f>
        <v>0</v>
      </c>
      <c r="R1402" s="2"/>
      <c r="S1402" s="2">
        <v>90</v>
      </c>
      <c r="T1402" s="2">
        <v>104</v>
      </c>
      <c r="U1402" s="4">
        <f t="shared" ref="U1402:U1464" si="314">R1402+S1402+T1402</f>
        <v>194</v>
      </c>
      <c r="V1402" s="13">
        <f t="shared" ref="V1402:V1464" si="315">U1402*0.1</f>
        <v>19.400000000000002</v>
      </c>
      <c r="W1402" s="13">
        <f t="shared" ref="W1402:W1464" si="316">U1402+V1402</f>
        <v>213.4</v>
      </c>
      <c r="X1402" s="2"/>
      <c r="Y1402" s="2"/>
      <c r="Z1402" s="4">
        <f t="shared" ref="Z1402:Z1464" si="317">X1402+Y1402</f>
        <v>0</v>
      </c>
      <c r="AA1402" s="13">
        <f t="shared" ref="AA1402:AA1464" si="318">Z1402*0.1</f>
        <v>0</v>
      </c>
      <c r="AB1402" s="13">
        <f>Z1402+AA1402</f>
        <v>0</v>
      </c>
      <c r="AC1402" s="2"/>
      <c r="AD1402" s="2"/>
      <c r="AE1402" s="4">
        <f t="shared" ref="AE1402:AE1464" si="319">AC1402+AD1402</f>
        <v>0</v>
      </c>
      <c r="AF1402" s="15">
        <f>AE1402*0.1</f>
        <v>0</v>
      </c>
      <c r="AG1402" s="22">
        <f>AE1402+AF1402</f>
        <v>0</v>
      </c>
      <c r="AH1402" s="64">
        <f t="shared" si="306"/>
        <v>0</v>
      </c>
      <c r="AJ1402">
        <f t="shared" si="307"/>
        <v>0</v>
      </c>
      <c r="AK1402">
        <f>IF(W1402&gt;0,2,IF(AB1402&gt;0,2,IF(AG1402&gt;0,2,0)))</f>
        <v>2</v>
      </c>
      <c r="AL1402">
        <v>2</v>
      </c>
      <c r="AM1402" s="64">
        <f>IF(W1402&gt;0,VLOOKUP(B1402,EnrollmentEthnicityFreeMealsSch!B:E,4,FALSE),0)/3</f>
        <v>39</v>
      </c>
    </row>
    <row r="1403" spans="1:39" ht="15" customHeight="1">
      <c r="A1403" t="str">
        <f>VLOOKUP(B1403,'PUBLIC &amp; PRIVATE'!D:I,6,FALSE)</f>
        <v>7178</v>
      </c>
      <c r="B1403" s="33" t="s">
        <v>1355</v>
      </c>
      <c r="C1403" s="2" t="str">
        <f>VLOOKUP(B1403,'PUBLIC &amp; PRIVATE'!D:H,2,FALSE)</f>
        <v>1568 S Benham Rd</v>
      </c>
      <c r="D1403" s="2" t="str">
        <f>VLOOKUP(B1403,'PUBLIC &amp; PRIVATE'!D:H,3,FALSE)</f>
        <v>Versailles</v>
      </c>
      <c r="E1403" s="2" t="str">
        <f>VLOOKUP(C1403,'PUBLIC &amp; PRIVATE'!E:I,4,FALSE)</f>
        <v>47042-0000</v>
      </c>
      <c r="F1403" s="2">
        <v>92</v>
      </c>
      <c r="G1403" s="2">
        <v>69</v>
      </c>
      <c r="H1403" s="2">
        <v>92</v>
      </c>
      <c r="I1403" s="4">
        <f t="shared" si="308"/>
        <v>253</v>
      </c>
      <c r="J1403" s="13">
        <f t="shared" si="309"/>
        <v>25.3</v>
      </c>
      <c r="K1403" s="13">
        <f t="shared" si="310"/>
        <v>278.3</v>
      </c>
      <c r="L1403" s="2">
        <v>85</v>
      </c>
      <c r="M1403" s="2">
        <v>96</v>
      </c>
      <c r="N1403" s="2">
        <v>99</v>
      </c>
      <c r="O1403" s="4">
        <f t="shared" si="311"/>
        <v>280</v>
      </c>
      <c r="P1403" s="13">
        <f t="shared" si="312"/>
        <v>28</v>
      </c>
      <c r="Q1403" s="13">
        <f t="shared" si="313"/>
        <v>308</v>
      </c>
      <c r="R1403" s="2">
        <v>75</v>
      </c>
      <c r="S1403" s="2"/>
      <c r="T1403" s="2"/>
      <c r="U1403" s="4">
        <f t="shared" si="314"/>
        <v>75</v>
      </c>
      <c r="V1403" s="13">
        <f t="shared" si="315"/>
        <v>7.5</v>
      </c>
      <c r="W1403" s="13">
        <f t="shared" si="316"/>
        <v>82.5</v>
      </c>
      <c r="X1403" s="2"/>
      <c r="Y1403" s="2"/>
      <c r="Z1403" s="4">
        <f t="shared" si="317"/>
        <v>0</v>
      </c>
      <c r="AA1403" s="13">
        <f t="shared" si="318"/>
        <v>0</v>
      </c>
      <c r="AB1403" s="13">
        <f>Z1403+AA1403</f>
        <v>0</v>
      </c>
      <c r="AC1403" s="2"/>
      <c r="AD1403" s="2"/>
      <c r="AE1403" s="4">
        <f t="shared" si="319"/>
        <v>0</v>
      </c>
      <c r="AF1403" s="15">
        <f>AE1403*0.1</f>
        <v>0</v>
      </c>
      <c r="AG1403" s="22">
        <f>AE1403+AF1403</f>
        <v>0</v>
      </c>
      <c r="AH1403" s="64">
        <f t="shared" si="306"/>
        <v>0</v>
      </c>
      <c r="AJ1403">
        <f t="shared" si="307"/>
        <v>0</v>
      </c>
      <c r="AK1403">
        <f>IF(W1403&gt;0,2,IF(AB1403&gt;0,2,IF(AG1403&gt;0,2,0)))</f>
        <v>2</v>
      </c>
      <c r="AL1403">
        <v>2</v>
      </c>
      <c r="AM1403" s="64">
        <f>IF(W1403&gt;0,VLOOKUP(B1403,EnrollmentEthnicityFreeMealsSch!B:E,4,FALSE),0)/3</f>
        <v>122.66666666666667</v>
      </c>
    </row>
    <row r="1404" spans="1:39" ht="15" customHeight="1">
      <c r="A1404" t="str">
        <f>VLOOKUP(B1404,'PUBLIC &amp; PRIVATE'!D:I,6,FALSE)</f>
        <v>7182</v>
      </c>
      <c r="B1404" s="33" t="s">
        <v>1356</v>
      </c>
      <c r="C1404" s="2" t="str">
        <f>VLOOKUP(B1404,'PUBLIC &amp; PRIVATE'!D:H,2,FALSE)</f>
        <v>1589 S Benham Rd</v>
      </c>
      <c r="D1404" s="2" t="str">
        <f>VLOOKUP(B1404,'PUBLIC &amp; PRIVATE'!D:H,3,FALSE)</f>
        <v>Versailles</v>
      </c>
      <c r="E1404" s="2" t="str">
        <f>VLOOKUP(C1404,'PUBLIC &amp; PRIVATE'!E:I,4,FALSE)</f>
        <v>47042-0218</v>
      </c>
      <c r="F1404" s="2"/>
      <c r="G1404" s="2"/>
      <c r="H1404" s="2"/>
      <c r="I1404" s="4">
        <f t="shared" si="308"/>
        <v>0</v>
      </c>
      <c r="J1404" s="13">
        <f t="shared" si="309"/>
        <v>0</v>
      </c>
      <c r="K1404" s="13">
        <f t="shared" si="310"/>
        <v>0</v>
      </c>
      <c r="L1404" s="2"/>
      <c r="M1404" s="2"/>
      <c r="N1404" s="2"/>
      <c r="O1404" s="4">
        <f t="shared" si="311"/>
        <v>0</v>
      </c>
      <c r="P1404" s="13">
        <f t="shared" si="312"/>
        <v>0</v>
      </c>
      <c r="Q1404" s="13">
        <f t="shared" si="313"/>
        <v>0</v>
      </c>
      <c r="R1404" s="2"/>
      <c r="S1404" s="2"/>
      <c r="T1404" s="2"/>
      <c r="U1404" s="4">
        <f t="shared" si="314"/>
        <v>0</v>
      </c>
      <c r="V1404" s="13">
        <f t="shared" si="315"/>
        <v>0</v>
      </c>
      <c r="W1404" s="13">
        <f t="shared" si="316"/>
        <v>0</v>
      </c>
      <c r="X1404" s="2">
        <v>101</v>
      </c>
      <c r="Y1404" s="2">
        <v>100</v>
      </c>
      <c r="Z1404" s="4">
        <f t="shared" si="317"/>
        <v>201</v>
      </c>
      <c r="AA1404" s="13">
        <f t="shared" si="318"/>
        <v>20.100000000000001</v>
      </c>
      <c r="AB1404" s="13">
        <f>Z1404+AA1404</f>
        <v>221.1</v>
      </c>
      <c r="AC1404" s="2">
        <v>95</v>
      </c>
      <c r="AD1404" s="2">
        <v>91</v>
      </c>
      <c r="AE1404" s="4">
        <f t="shared" si="319"/>
        <v>186</v>
      </c>
      <c r="AF1404" s="15">
        <f>AE1404*0.1</f>
        <v>18.600000000000001</v>
      </c>
      <c r="AG1404" s="22">
        <f>AE1404+AF1404</f>
        <v>204.6</v>
      </c>
      <c r="AH1404" s="64">
        <f t="shared" si="306"/>
        <v>40.92</v>
      </c>
      <c r="AJ1404">
        <f t="shared" si="307"/>
        <v>1</v>
      </c>
      <c r="AK1404">
        <f>IF(W1404&gt;0,2,IF(AB1404&gt;0,2,IF(AG1404&gt;0,2,0)))</f>
        <v>2</v>
      </c>
      <c r="AL1404">
        <v>2</v>
      </c>
      <c r="AM1404" s="64">
        <f>IF(W1404&gt;0,VLOOKUP(B1404,EnrollmentEthnicityFreeMealsSch!B:E,4,FALSE),0)/3</f>
        <v>0</v>
      </c>
    </row>
    <row r="1405" spans="1:39" ht="15" customHeight="1">
      <c r="A1405" t="str">
        <f>VLOOKUP(B1405,'PUBLIC &amp; PRIVATE'!D:I,6,FALSE)</f>
        <v>7217</v>
      </c>
      <c r="B1405" s="33" t="s">
        <v>1357</v>
      </c>
      <c r="C1405" s="2" t="str">
        <f>VLOOKUP(B1405,'PUBLIC &amp; PRIVATE'!D:H,2,FALSE)</f>
        <v>One Bulldog Blvd</v>
      </c>
      <c r="D1405" s="2" t="str">
        <f>VLOOKUP(B1405,'PUBLIC &amp; PRIVATE'!D:H,3,FALSE)</f>
        <v>Batesville</v>
      </c>
      <c r="E1405" s="2" t="str">
        <f>VLOOKUP(C1405,'PUBLIC &amp; PRIVATE'!E:I,4,FALSE)</f>
        <v>47006-9168</v>
      </c>
      <c r="F1405" s="2"/>
      <c r="G1405" s="2"/>
      <c r="H1405" s="2"/>
      <c r="I1405" s="4">
        <f t="shared" si="308"/>
        <v>0</v>
      </c>
      <c r="J1405" s="13">
        <f t="shared" si="309"/>
        <v>0</v>
      </c>
      <c r="K1405" s="13">
        <f t="shared" si="310"/>
        <v>0</v>
      </c>
      <c r="L1405" s="2"/>
      <c r="M1405" s="2"/>
      <c r="N1405" s="2"/>
      <c r="O1405" s="4">
        <f t="shared" si="311"/>
        <v>0</v>
      </c>
      <c r="P1405" s="13">
        <f t="shared" si="312"/>
        <v>0</v>
      </c>
      <c r="Q1405" s="13">
        <f t="shared" si="313"/>
        <v>0</v>
      </c>
      <c r="R1405" s="2"/>
      <c r="S1405" s="2"/>
      <c r="T1405" s="2"/>
      <c r="U1405" s="4">
        <f t="shared" si="314"/>
        <v>0</v>
      </c>
      <c r="V1405" s="13">
        <f t="shared" si="315"/>
        <v>0</v>
      </c>
      <c r="W1405" s="13">
        <f t="shared" si="316"/>
        <v>0</v>
      </c>
      <c r="X1405" s="2">
        <v>181</v>
      </c>
      <c r="Y1405" s="2">
        <v>173</v>
      </c>
      <c r="Z1405" s="4">
        <f t="shared" si="317"/>
        <v>354</v>
      </c>
      <c r="AA1405" s="13">
        <f t="shared" si="318"/>
        <v>35.4</v>
      </c>
      <c r="AB1405" s="13">
        <f>Z1405+AA1405</f>
        <v>389.4</v>
      </c>
      <c r="AC1405" s="2">
        <v>200</v>
      </c>
      <c r="AD1405" s="2">
        <v>171</v>
      </c>
      <c r="AE1405" s="4">
        <f t="shared" si="319"/>
        <v>371</v>
      </c>
      <c r="AF1405" s="15">
        <f>AE1405*0.1</f>
        <v>37.1</v>
      </c>
      <c r="AG1405" s="22">
        <f>AE1405+AF1405</f>
        <v>408.1</v>
      </c>
      <c r="AH1405" s="64">
        <f t="shared" si="306"/>
        <v>81.62</v>
      </c>
      <c r="AJ1405">
        <f t="shared" si="307"/>
        <v>1</v>
      </c>
      <c r="AK1405">
        <f>IF(W1405&gt;0,2,IF(AB1405&gt;0,2,IF(AG1405&gt;0,2,0)))</f>
        <v>2</v>
      </c>
      <c r="AL1405">
        <v>2</v>
      </c>
      <c r="AM1405" s="64">
        <f>IF(W1405&gt;0,VLOOKUP(B1405,EnrollmentEthnicityFreeMealsSch!B:E,4,FALSE),0)/3</f>
        <v>0</v>
      </c>
    </row>
    <row r="1406" spans="1:39" ht="15" customHeight="1">
      <c r="A1406" t="str">
        <f>VLOOKUP(B1406,'PUBLIC &amp; PRIVATE'!D:I,6,FALSE)</f>
        <v>7218</v>
      </c>
      <c r="B1406" s="33" t="s">
        <v>1358</v>
      </c>
      <c r="C1406" s="2" t="str">
        <f>VLOOKUP(B1406,'PUBLIC &amp; PRIVATE'!D:H,2,FALSE)</f>
        <v>760 SR 46 W</v>
      </c>
      <c r="D1406" s="2" t="str">
        <f>VLOOKUP(B1406,'PUBLIC &amp; PRIVATE'!D:H,3,FALSE)</f>
        <v>Batesville</v>
      </c>
      <c r="E1406" s="2" t="str">
        <f>VLOOKUP(C1406,'PUBLIC &amp; PRIVATE'!E:I,4,FALSE)</f>
        <v>47006-0000</v>
      </c>
      <c r="F1406" s="2">
        <v>207</v>
      </c>
      <c r="G1406" s="2">
        <v>142</v>
      </c>
      <c r="H1406" s="2">
        <v>164</v>
      </c>
      <c r="I1406" s="4">
        <f t="shared" si="308"/>
        <v>513</v>
      </c>
      <c r="J1406" s="13">
        <f t="shared" si="309"/>
        <v>51.300000000000004</v>
      </c>
      <c r="K1406" s="13">
        <f t="shared" si="310"/>
        <v>564.29999999999995</v>
      </c>
      <c r="L1406" s="2"/>
      <c r="M1406" s="2"/>
      <c r="N1406" s="2"/>
      <c r="O1406" s="4">
        <f t="shared" si="311"/>
        <v>0</v>
      </c>
      <c r="P1406" s="13">
        <f t="shared" si="312"/>
        <v>0</v>
      </c>
      <c r="Q1406" s="13">
        <f t="shared" si="313"/>
        <v>0</v>
      </c>
      <c r="R1406" s="2"/>
      <c r="S1406" s="2"/>
      <c r="T1406" s="2"/>
      <c r="U1406" s="4">
        <f t="shared" si="314"/>
        <v>0</v>
      </c>
      <c r="V1406" s="13">
        <f t="shared" si="315"/>
        <v>0</v>
      </c>
      <c r="W1406" s="13">
        <f t="shared" si="316"/>
        <v>0</v>
      </c>
      <c r="X1406" s="2"/>
      <c r="Y1406" s="2"/>
      <c r="Z1406" s="4">
        <f t="shared" si="317"/>
        <v>0</v>
      </c>
      <c r="AA1406" s="13">
        <f t="shared" si="318"/>
        <v>0</v>
      </c>
      <c r="AB1406" s="13">
        <f>Z1406+AA1406</f>
        <v>0</v>
      </c>
      <c r="AC1406" s="2"/>
      <c r="AD1406" s="2"/>
      <c r="AE1406" s="4">
        <f t="shared" si="319"/>
        <v>0</v>
      </c>
      <c r="AF1406" s="15">
        <f>AE1406*0.1</f>
        <v>0</v>
      </c>
      <c r="AG1406" s="22">
        <f>AE1406+AF1406</f>
        <v>0</v>
      </c>
      <c r="AH1406" s="64">
        <f t="shared" si="306"/>
        <v>0</v>
      </c>
      <c r="AJ1406">
        <f t="shared" si="307"/>
        <v>0</v>
      </c>
      <c r="AK1406">
        <f>IF(W1406&gt;0,2,IF(AB1406&gt;0,2,IF(AG1406&gt;0,2,0)))</f>
        <v>0</v>
      </c>
      <c r="AL1406">
        <v>2</v>
      </c>
      <c r="AM1406" s="64">
        <f>IF(W1406&gt;0,VLOOKUP(B1406,EnrollmentEthnicityFreeMealsSch!B:E,4,FALSE),0)/3</f>
        <v>0</v>
      </c>
    </row>
    <row r="1407" spans="1:39" ht="15" customHeight="1">
      <c r="A1407" t="str">
        <f>VLOOKUP(B1407,'PUBLIC &amp; PRIVATE'!D:I,6,FALSE)</f>
        <v>7219</v>
      </c>
      <c r="B1407" s="33" t="s">
        <v>1359</v>
      </c>
      <c r="C1407" s="2" t="str">
        <f>VLOOKUP(B1407,'PUBLIC &amp; PRIVATE'!D:H,2,FALSE)</f>
        <v>201 N Mulberry St</v>
      </c>
      <c r="D1407" s="2" t="str">
        <f>VLOOKUP(B1407,'PUBLIC &amp; PRIVATE'!D:H,3,FALSE)</f>
        <v>Batesville</v>
      </c>
      <c r="E1407" s="2" t="str">
        <f>VLOOKUP(C1407,'PUBLIC &amp; PRIVATE'!E:I,4,FALSE)</f>
        <v>47006-1159</v>
      </c>
      <c r="F1407" s="2"/>
      <c r="G1407" s="2"/>
      <c r="H1407" s="2"/>
      <c r="I1407" s="4">
        <f t="shared" si="308"/>
        <v>0</v>
      </c>
      <c r="J1407" s="13">
        <f t="shared" si="309"/>
        <v>0</v>
      </c>
      <c r="K1407" s="13">
        <f t="shared" si="310"/>
        <v>0</v>
      </c>
      <c r="L1407" s="2"/>
      <c r="M1407" s="2"/>
      <c r="N1407" s="2"/>
      <c r="O1407" s="4">
        <f t="shared" si="311"/>
        <v>0</v>
      </c>
      <c r="P1407" s="13">
        <f t="shared" si="312"/>
        <v>0</v>
      </c>
      <c r="Q1407" s="13">
        <f t="shared" si="313"/>
        <v>0</v>
      </c>
      <c r="R1407" s="2">
        <v>170</v>
      </c>
      <c r="S1407" s="2">
        <v>152</v>
      </c>
      <c r="T1407" s="2">
        <v>158</v>
      </c>
      <c r="U1407" s="4">
        <f t="shared" si="314"/>
        <v>480</v>
      </c>
      <c r="V1407" s="13">
        <f t="shared" si="315"/>
        <v>48</v>
      </c>
      <c r="W1407" s="13">
        <f t="shared" si="316"/>
        <v>528</v>
      </c>
      <c r="X1407" s="2"/>
      <c r="Y1407" s="2"/>
      <c r="Z1407" s="4">
        <f t="shared" si="317"/>
        <v>0</v>
      </c>
      <c r="AA1407" s="13">
        <f t="shared" si="318"/>
        <v>0</v>
      </c>
      <c r="AB1407" s="13">
        <f>Z1407+AA1407</f>
        <v>0</v>
      </c>
      <c r="AC1407" s="2"/>
      <c r="AD1407" s="2"/>
      <c r="AE1407" s="4">
        <f t="shared" si="319"/>
        <v>0</v>
      </c>
      <c r="AF1407" s="15">
        <f>AE1407*0.1</f>
        <v>0</v>
      </c>
      <c r="AG1407" s="22">
        <f>AE1407+AF1407</f>
        <v>0</v>
      </c>
      <c r="AH1407" s="64">
        <f t="shared" si="306"/>
        <v>0</v>
      </c>
      <c r="AJ1407">
        <f t="shared" si="307"/>
        <v>0</v>
      </c>
      <c r="AK1407">
        <f>IF(W1407&gt;0,2,IF(AB1407&gt;0,2,IF(AG1407&gt;0,2,0)))</f>
        <v>2</v>
      </c>
      <c r="AL1407">
        <v>2</v>
      </c>
      <c r="AM1407" s="64">
        <f>IF(W1407&gt;0,VLOOKUP(B1407,EnrollmentEthnicityFreeMealsSch!B:E,4,FALSE),0)/3</f>
        <v>41.333333333333336</v>
      </c>
    </row>
    <row r="1408" spans="1:39" ht="15" customHeight="1">
      <c r="A1408" t="str">
        <f>VLOOKUP(B1408,'PUBLIC &amp; PRIVATE'!D:I,6,FALSE)</f>
        <v>7229</v>
      </c>
      <c r="B1408" s="33" t="s">
        <v>1360</v>
      </c>
      <c r="C1408" s="2" t="str">
        <f>VLOOKUP(B1408,'PUBLIC &amp; PRIVATE'!D:H,2,FALSE)</f>
        <v>707 W Columbus Ave</v>
      </c>
      <c r="D1408" s="2" t="str">
        <f>VLOOKUP(B1408,'PUBLIC &amp; PRIVATE'!D:H,3,FALSE)</f>
        <v>Batesville</v>
      </c>
      <c r="E1408" s="2" t="str">
        <f>VLOOKUP(C1408,'PUBLIC &amp; PRIVATE'!E:I,4,FALSE)</f>
        <v>47006-1198</v>
      </c>
      <c r="F1408" s="2"/>
      <c r="G1408" s="2"/>
      <c r="H1408" s="2"/>
      <c r="I1408" s="4">
        <f t="shared" si="308"/>
        <v>0</v>
      </c>
      <c r="J1408" s="13">
        <f t="shared" si="309"/>
        <v>0</v>
      </c>
      <c r="K1408" s="13">
        <f t="shared" si="310"/>
        <v>0</v>
      </c>
      <c r="L1408" s="2">
        <v>145</v>
      </c>
      <c r="M1408" s="2">
        <v>166</v>
      </c>
      <c r="N1408" s="2">
        <v>160</v>
      </c>
      <c r="O1408" s="4">
        <f t="shared" si="311"/>
        <v>471</v>
      </c>
      <c r="P1408" s="13">
        <f t="shared" si="312"/>
        <v>47.1</v>
      </c>
      <c r="Q1408" s="13">
        <f t="shared" si="313"/>
        <v>518.1</v>
      </c>
      <c r="R1408" s="2"/>
      <c r="S1408" s="2"/>
      <c r="T1408" s="2"/>
      <c r="U1408" s="4">
        <f t="shared" si="314"/>
        <v>0</v>
      </c>
      <c r="V1408" s="13">
        <f t="shared" si="315"/>
        <v>0</v>
      </c>
      <c r="W1408" s="13">
        <f t="shared" si="316"/>
        <v>0</v>
      </c>
      <c r="X1408" s="2"/>
      <c r="Y1408" s="2"/>
      <c r="Z1408" s="4">
        <f t="shared" si="317"/>
        <v>0</v>
      </c>
      <c r="AA1408" s="13">
        <f t="shared" si="318"/>
        <v>0</v>
      </c>
      <c r="AB1408" s="13">
        <f>Z1408+AA1408</f>
        <v>0</v>
      </c>
      <c r="AC1408" s="2"/>
      <c r="AD1408" s="2"/>
      <c r="AE1408" s="4">
        <f t="shared" si="319"/>
        <v>0</v>
      </c>
      <c r="AF1408" s="15">
        <f>AE1408*0.1</f>
        <v>0</v>
      </c>
      <c r="AG1408" s="22">
        <f>AE1408+AF1408</f>
        <v>0</v>
      </c>
      <c r="AH1408" s="64">
        <f t="shared" si="306"/>
        <v>0</v>
      </c>
      <c r="AJ1408">
        <f t="shared" si="307"/>
        <v>0</v>
      </c>
      <c r="AK1408">
        <f>IF(W1408&gt;0,2,IF(AB1408&gt;0,2,IF(AG1408&gt;0,2,0)))</f>
        <v>0</v>
      </c>
      <c r="AL1408">
        <v>2</v>
      </c>
      <c r="AM1408" s="64">
        <f>IF(W1408&gt;0,VLOOKUP(B1408,EnrollmentEthnicityFreeMealsSch!B:E,4,FALSE),0)/3</f>
        <v>0</v>
      </c>
    </row>
    <row r="1409" spans="1:39" ht="15" customHeight="1">
      <c r="A1409" t="str">
        <f>VLOOKUP(B1409,'PUBLIC &amp; PRIVATE'!D:I,6,FALSE)</f>
        <v>7193</v>
      </c>
      <c r="B1409" s="33" t="s">
        <v>1361</v>
      </c>
      <c r="C1409" s="2" t="str">
        <f>VLOOKUP(B1409,'PUBLIC &amp; PRIVATE'!D:H,2,FALSE)</f>
        <v>4586 N US 421</v>
      </c>
      <c r="D1409" s="2" t="str">
        <f>VLOOKUP(B1409,'PUBLIC &amp; PRIVATE'!D:H,3,FALSE)</f>
        <v>Osgood</v>
      </c>
      <c r="E1409" s="2" t="str">
        <f>VLOOKUP(C1409,'PUBLIC &amp; PRIVATE'!E:I,4,FALSE)</f>
        <v>47037-9804</v>
      </c>
      <c r="F1409" s="2"/>
      <c r="G1409" s="2"/>
      <c r="H1409" s="2"/>
      <c r="I1409" s="4">
        <f t="shared" si="308"/>
        <v>0</v>
      </c>
      <c r="J1409" s="13">
        <f t="shared" si="309"/>
        <v>0</v>
      </c>
      <c r="K1409" s="13">
        <f t="shared" si="310"/>
        <v>0</v>
      </c>
      <c r="L1409" s="2"/>
      <c r="M1409" s="2"/>
      <c r="N1409" s="2"/>
      <c r="O1409" s="4">
        <f t="shared" si="311"/>
        <v>0</v>
      </c>
      <c r="P1409" s="13">
        <f t="shared" si="312"/>
        <v>0</v>
      </c>
      <c r="Q1409" s="13">
        <f t="shared" si="313"/>
        <v>0</v>
      </c>
      <c r="R1409" s="2"/>
      <c r="S1409" s="2">
        <v>66</v>
      </c>
      <c r="T1409" s="2">
        <v>72</v>
      </c>
      <c r="U1409" s="4">
        <f t="shared" si="314"/>
        <v>138</v>
      </c>
      <c r="V1409" s="13">
        <f t="shared" si="315"/>
        <v>13.8</v>
      </c>
      <c r="W1409" s="13">
        <f t="shared" si="316"/>
        <v>151.80000000000001</v>
      </c>
      <c r="X1409" s="2">
        <v>74</v>
      </c>
      <c r="Y1409" s="2">
        <v>72</v>
      </c>
      <c r="Z1409" s="4">
        <f t="shared" si="317"/>
        <v>146</v>
      </c>
      <c r="AA1409" s="13">
        <f t="shared" si="318"/>
        <v>14.600000000000001</v>
      </c>
      <c r="AB1409" s="13">
        <f>Z1409+AA1409</f>
        <v>160.6</v>
      </c>
      <c r="AC1409" s="2">
        <v>72</v>
      </c>
      <c r="AD1409" s="2">
        <v>65</v>
      </c>
      <c r="AE1409" s="4">
        <f t="shared" si="319"/>
        <v>137</v>
      </c>
      <c r="AF1409" s="15">
        <f>AE1409*0.1</f>
        <v>13.700000000000001</v>
      </c>
      <c r="AG1409" s="22">
        <f>AE1409+AF1409</f>
        <v>150.69999999999999</v>
      </c>
      <c r="AH1409" s="64">
        <f t="shared" si="306"/>
        <v>30.14</v>
      </c>
      <c r="AJ1409">
        <f t="shared" si="307"/>
        <v>1</v>
      </c>
      <c r="AK1409">
        <f>IF(W1409&gt;0,2,IF(AB1409&gt;0,2,IF(AG1409&gt;0,2,0)))</f>
        <v>2</v>
      </c>
      <c r="AL1409">
        <v>2</v>
      </c>
      <c r="AM1409" s="64">
        <f>IF(W1409&gt;0,VLOOKUP(B1409,EnrollmentEthnicityFreeMealsSch!B:E,4,FALSE),0)/3</f>
        <v>59.666666666666664</v>
      </c>
    </row>
    <row r="1410" spans="1:39" ht="15" customHeight="1">
      <c r="A1410" t="str">
        <f>VLOOKUP(B1410,'PUBLIC &amp; PRIVATE'!D:I,6,FALSE)</f>
        <v>7203</v>
      </c>
      <c r="B1410" s="33" t="s">
        <v>1362</v>
      </c>
      <c r="C1410" s="2" t="str">
        <f>VLOOKUP(B1410,'PUBLIC &amp; PRIVATE'!D:H,2,FALSE)</f>
        <v>4544 N US 421</v>
      </c>
      <c r="D1410" s="2" t="str">
        <f>VLOOKUP(B1410,'PUBLIC &amp; PRIVATE'!D:H,3,FALSE)</f>
        <v>Osgood</v>
      </c>
      <c r="E1410" s="2" t="str">
        <f>VLOOKUP(C1410,'PUBLIC &amp; PRIVATE'!E:I,4,FALSE)</f>
        <v>47037-9804</v>
      </c>
      <c r="F1410" s="2">
        <v>62</v>
      </c>
      <c r="G1410" s="2">
        <v>55</v>
      </c>
      <c r="H1410" s="2">
        <v>59</v>
      </c>
      <c r="I1410" s="4">
        <f t="shared" si="308"/>
        <v>176</v>
      </c>
      <c r="J1410" s="13">
        <f t="shared" si="309"/>
        <v>17.600000000000001</v>
      </c>
      <c r="K1410" s="13">
        <f t="shared" si="310"/>
        <v>193.6</v>
      </c>
      <c r="L1410" s="2">
        <v>61</v>
      </c>
      <c r="M1410" s="2">
        <v>61</v>
      </c>
      <c r="N1410" s="2">
        <v>63</v>
      </c>
      <c r="O1410" s="4">
        <f t="shared" si="311"/>
        <v>185</v>
      </c>
      <c r="P1410" s="13">
        <f t="shared" si="312"/>
        <v>18.5</v>
      </c>
      <c r="Q1410" s="13">
        <f t="shared" si="313"/>
        <v>203.5</v>
      </c>
      <c r="R1410" s="2">
        <v>56</v>
      </c>
      <c r="S1410" s="2"/>
      <c r="T1410" s="2"/>
      <c r="U1410" s="4">
        <f t="shared" si="314"/>
        <v>56</v>
      </c>
      <c r="V1410" s="13">
        <f t="shared" si="315"/>
        <v>5.6000000000000005</v>
      </c>
      <c r="W1410" s="13">
        <f t="shared" si="316"/>
        <v>61.6</v>
      </c>
      <c r="X1410" s="2"/>
      <c r="Y1410" s="2"/>
      <c r="Z1410" s="4">
        <f t="shared" si="317"/>
        <v>0</v>
      </c>
      <c r="AA1410" s="13">
        <f t="shared" si="318"/>
        <v>0</v>
      </c>
      <c r="AB1410" s="13">
        <f>Z1410+AA1410</f>
        <v>0</v>
      </c>
      <c r="AC1410" s="2"/>
      <c r="AD1410" s="2"/>
      <c r="AE1410" s="4">
        <f t="shared" si="319"/>
        <v>0</v>
      </c>
      <c r="AF1410" s="15">
        <f>AE1410*0.1</f>
        <v>0</v>
      </c>
      <c r="AG1410" s="22">
        <f>AE1410+AF1410</f>
        <v>0</v>
      </c>
      <c r="AH1410" s="64">
        <f t="shared" si="306"/>
        <v>0</v>
      </c>
      <c r="AJ1410">
        <f t="shared" si="307"/>
        <v>0</v>
      </c>
      <c r="AK1410">
        <f>IF(W1410&gt;0,2,IF(AB1410&gt;0,2,IF(AG1410&gt;0,2,0)))</f>
        <v>2</v>
      </c>
      <c r="AL1410">
        <v>2</v>
      </c>
      <c r="AM1410" s="64">
        <f>IF(W1410&gt;0,VLOOKUP(B1410,EnrollmentEthnicityFreeMealsSch!B:E,4,FALSE),0)/3</f>
        <v>73.666666666666671</v>
      </c>
    </row>
    <row r="1411" spans="1:39" ht="15" customHeight="1">
      <c r="A1411" t="str">
        <f>VLOOKUP(B1411,'PUBLIC &amp; PRIVATE'!D:I,6,FALSE)</f>
        <v>7205</v>
      </c>
      <c r="B1411" s="33" t="s">
        <v>1363</v>
      </c>
      <c r="C1411" s="2" t="str">
        <f>VLOOKUP(B1411,'PUBLIC &amp; PRIVATE'!D:H,2,FALSE)</f>
        <v>609 N Warpath Dr</v>
      </c>
      <c r="D1411" s="2" t="str">
        <f>VLOOKUP(B1411,'PUBLIC &amp; PRIVATE'!D:H,3,FALSE)</f>
        <v>Milan</v>
      </c>
      <c r="E1411" s="2" t="str">
        <f>VLOOKUP(C1411,'PUBLIC &amp; PRIVATE'!E:I,4,FALSE)</f>
        <v>47031-9551</v>
      </c>
      <c r="F1411" s="2"/>
      <c r="G1411" s="2"/>
      <c r="H1411" s="2"/>
      <c r="I1411" s="4">
        <f t="shared" si="308"/>
        <v>0</v>
      </c>
      <c r="J1411" s="13">
        <f t="shared" si="309"/>
        <v>0</v>
      </c>
      <c r="K1411" s="13">
        <f t="shared" si="310"/>
        <v>0</v>
      </c>
      <c r="L1411" s="2"/>
      <c r="M1411" s="2"/>
      <c r="N1411" s="2"/>
      <c r="O1411" s="4">
        <f t="shared" si="311"/>
        <v>0</v>
      </c>
      <c r="P1411" s="13">
        <f t="shared" si="312"/>
        <v>0</v>
      </c>
      <c r="Q1411" s="13">
        <f t="shared" si="313"/>
        <v>0</v>
      </c>
      <c r="R1411" s="2"/>
      <c r="S1411" s="2"/>
      <c r="T1411" s="2"/>
      <c r="U1411" s="4">
        <f t="shared" si="314"/>
        <v>0</v>
      </c>
      <c r="V1411" s="13">
        <f t="shared" si="315"/>
        <v>0</v>
      </c>
      <c r="W1411" s="13">
        <f t="shared" si="316"/>
        <v>0</v>
      </c>
      <c r="X1411" s="2">
        <v>93</v>
      </c>
      <c r="Y1411" s="2">
        <v>101</v>
      </c>
      <c r="Z1411" s="4">
        <f t="shared" si="317"/>
        <v>194</v>
      </c>
      <c r="AA1411" s="13">
        <f t="shared" si="318"/>
        <v>19.400000000000002</v>
      </c>
      <c r="AB1411" s="13">
        <f>Z1411+AA1411</f>
        <v>213.4</v>
      </c>
      <c r="AC1411" s="2">
        <v>118</v>
      </c>
      <c r="AD1411" s="2">
        <v>96</v>
      </c>
      <c r="AE1411" s="4">
        <f t="shared" si="319"/>
        <v>214</v>
      </c>
      <c r="AF1411" s="15">
        <f>AE1411*0.1</f>
        <v>21.400000000000002</v>
      </c>
      <c r="AG1411" s="22">
        <f>AE1411+AF1411</f>
        <v>235.4</v>
      </c>
      <c r="AH1411" s="64">
        <f t="shared" ref="AH1411:AH1474" si="320">AG1411*0.2</f>
        <v>47.080000000000005</v>
      </c>
      <c r="AJ1411">
        <f t="shared" ref="AJ1411:AJ1474" si="321">IF(AG1411&gt;0,1,0)</f>
        <v>1</v>
      </c>
      <c r="AK1411">
        <f>IF(W1411&gt;0,2,IF(AB1411&gt;0,2,IF(AG1411&gt;0,2,0)))</f>
        <v>2</v>
      </c>
      <c r="AL1411">
        <v>2</v>
      </c>
      <c r="AM1411" s="64">
        <f>IF(W1411&gt;0,VLOOKUP(B1411,EnrollmentEthnicityFreeMealsSch!B:E,4,FALSE),0)/3</f>
        <v>0</v>
      </c>
    </row>
    <row r="1412" spans="1:39" ht="15" customHeight="1">
      <c r="A1412" t="str">
        <f>VLOOKUP(B1412,'PUBLIC &amp; PRIVATE'!D:I,6,FALSE)</f>
        <v>7207</v>
      </c>
      <c r="B1412" s="33" t="s">
        <v>1364</v>
      </c>
      <c r="C1412" s="2" t="str">
        <f>VLOOKUP(B1412,'PUBLIC &amp; PRIVATE'!D:H,2,FALSE)</f>
        <v>609 N Warpath Dr</v>
      </c>
      <c r="D1412" s="2" t="str">
        <f>VLOOKUP(B1412,'PUBLIC &amp; PRIVATE'!D:H,3,FALSE)</f>
        <v>Milan</v>
      </c>
      <c r="E1412" s="2" t="str">
        <f>VLOOKUP(C1412,'PUBLIC &amp; PRIVATE'!E:I,4,FALSE)</f>
        <v>47031-9551</v>
      </c>
      <c r="F1412" s="2"/>
      <c r="G1412" s="2"/>
      <c r="H1412" s="2"/>
      <c r="I1412" s="4">
        <f t="shared" si="308"/>
        <v>0</v>
      </c>
      <c r="J1412" s="13">
        <f t="shared" si="309"/>
        <v>0</v>
      </c>
      <c r="K1412" s="13">
        <f t="shared" si="310"/>
        <v>0</v>
      </c>
      <c r="L1412" s="2"/>
      <c r="M1412" s="2"/>
      <c r="N1412" s="2"/>
      <c r="O1412" s="4">
        <f t="shared" si="311"/>
        <v>0</v>
      </c>
      <c r="P1412" s="13">
        <f t="shared" si="312"/>
        <v>0</v>
      </c>
      <c r="Q1412" s="13">
        <f t="shared" si="313"/>
        <v>0</v>
      </c>
      <c r="R1412" s="2"/>
      <c r="S1412" s="2">
        <v>66</v>
      </c>
      <c r="T1412" s="2">
        <v>73</v>
      </c>
      <c r="U1412" s="4">
        <f t="shared" si="314"/>
        <v>139</v>
      </c>
      <c r="V1412" s="13">
        <f t="shared" si="315"/>
        <v>13.9</v>
      </c>
      <c r="W1412" s="13">
        <f t="shared" si="316"/>
        <v>152.9</v>
      </c>
      <c r="X1412" s="2"/>
      <c r="Y1412" s="2"/>
      <c r="Z1412" s="4">
        <f t="shared" si="317"/>
        <v>0</v>
      </c>
      <c r="AA1412" s="13">
        <f t="shared" si="318"/>
        <v>0</v>
      </c>
      <c r="AB1412" s="13">
        <f>Z1412+AA1412</f>
        <v>0</v>
      </c>
      <c r="AC1412" s="2"/>
      <c r="AD1412" s="2"/>
      <c r="AE1412" s="4">
        <f t="shared" si="319"/>
        <v>0</v>
      </c>
      <c r="AF1412" s="15">
        <f>AE1412*0.1</f>
        <v>0</v>
      </c>
      <c r="AG1412" s="22">
        <f>AE1412+AF1412</f>
        <v>0</v>
      </c>
      <c r="AH1412" s="64">
        <f t="shared" si="320"/>
        <v>0</v>
      </c>
      <c r="AJ1412">
        <f t="shared" si="321"/>
        <v>0</v>
      </c>
      <c r="AK1412">
        <f>IF(W1412&gt;0,2,IF(AB1412&gt;0,2,IF(AG1412&gt;0,2,0)))</f>
        <v>2</v>
      </c>
      <c r="AL1412">
        <v>2</v>
      </c>
      <c r="AM1412" s="64">
        <f>IF(W1412&gt;0,VLOOKUP(B1412,EnrollmentEthnicityFreeMealsSch!B:E,4,FALSE),0)/3</f>
        <v>21.333333333333332</v>
      </c>
    </row>
    <row r="1413" spans="1:39" ht="15" customHeight="1">
      <c r="A1413" t="str">
        <f>VLOOKUP(B1413,'PUBLIC &amp; PRIVATE'!D:I,6,FALSE)</f>
        <v>7209</v>
      </c>
      <c r="B1413" s="33" t="s">
        <v>1365</v>
      </c>
      <c r="C1413" s="2" t="str">
        <f>VLOOKUP(B1413,'PUBLIC &amp; PRIVATE'!D:H,2,FALSE)</f>
        <v>418 E Carr St</v>
      </c>
      <c r="D1413" s="2" t="str">
        <f>VLOOKUP(B1413,'PUBLIC &amp; PRIVATE'!D:H,3,FALSE)</f>
        <v>Milan</v>
      </c>
      <c r="E1413" s="2" t="str">
        <f>VLOOKUP(C1413,'PUBLIC &amp; PRIVATE'!E:I,4,FALSE)</f>
        <v>47031-8867</v>
      </c>
      <c r="F1413" s="2">
        <v>117</v>
      </c>
      <c r="G1413" s="2">
        <v>76</v>
      </c>
      <c r="H1413" s="2">
        <v>88</v>
      </c>
      <c r="I1413" s="4">
        <f t="shared" si="308"/>
        <v>281</v>
      </c>
      <c r="J1413" s="13">
        <f t="shared" si="309"/>
        <v>28.1</v>
      </c>
      <c r="K1413" s="13">
        <f t="shared" si="310"/>
        <v>309.10000000000002</v>
      </c>
      <c r="L1413" s="2">
        <v>66</v>
      </c>
      <c r="M1413" s="2">
        <v>89</v>
      </c>
      <c r="N1413" s="2"/>
      <c r="O1413" s="4">
        <f t="shared" si="311"/>
        <v>155</v>
      </c>
      <c r="P1413" s="13">
        <f t="shared" si="312"/>
        <v>15.5</v>
      </c>
      <c r="Q1413" s="13">
        <f t="shared" si="313"/>
        <v>170.5</v>
      </c>
      <c r="R1413" s="2"/>
      <c r="S1413" s="2"/>
      <c r="T1413" s="2"/>
      <c r="U1413" s="4">
        <f t="shared" si="314"/>
        <v>0</v>
      </c>
      <c r="V1413" s="13">
        <f t="shared" si="315"/>
        <v>0</v>
      </c>
      <c r="W1413" s="13">
        <f t="shared" si="316"/>
        <v>0</v>
      </c>
      <c r="X1413" s="2"/>
      <c r="Y1413" s="2"/>
      <c r="Z1413" s="4">
        <f t="shared" si="317"/>
        <v>0</v>
      </c>
      <c r="AA1413" s="13">
        <f t="shared" si="318"/>
        <v>0</v>
      </c>
      <c r="AB1413" s="13">
        <f>Z1413+AA1413</f>
        <v>0</v>
      </c>
      <c r="AC1413" s="2"/>
      <c r="AD1413" s="2"/>
      <c r="AE1413" s="4">
        <f t="shared" si="319"/>
        <v>0</v>
      </c>
      <c r="AF1413" s="15">
        <f>AE1413*0.1</f>
        <v>0</v>
      </c>
      <c r="AG1413" s="22">
        <f>AE1413+AF1413</f>
        <v>0</v>
      </c>
      <c r="AH1413" s="64">
        <f t="shared" si="320"/>
        <v>0</v>
      </c>
      <c r="AJ1413">
        <f t="shared" si="321"/>
        <v>0</v>
      </c>
      <c r="AK1413">
        <f>IF(W1413&gt;0,2,IF(AB1413&gt;0,2,IF(AG1413&gt;0,2,0)))</f>
        <v>0</v>
      </c>
      <c r="AL1413">
        <v>2</v>
      </c>
      <c r="AM1413" s="64">
        <f>IF(W1413&gt;0,VLOOKUP(B1413,EnrollmentEthnicityFreeMealsSch!B:E,4,FALSE),0)/3</f>
        <v>0</v>
      </c>
    </row>
    <row r="1414" spans="1:39" ht="15" customHeight="1">
      <c r="A1414" t="str">
        <f>VLOOKUP(B1414,'PUBLIC &amp; PRIVATE'!D:I,6,FALSE)</f>
        <v>7212</v>
      </c>
      <c r="B1414" s="33" t="s">
        <v>1366</v>
      </c>
      <c r="C1414" s="2" t="str">
        <f>VLOOKUP(B1414,'PUBLIC &amp; PRIVATE'!D:H,2,FALSE)</f>
        <v>609 N Warpath Dr</v>
      </c>
      <c r="D1414" s="2" t="str">
        <f>VLOOKUP(B1414,'PUBLIC &amp; PRIVATE'!D:H,3,FALSE)</f>
        <v>Milan</v>
      </c>
      <c r="E1414" s="2" t="str">
        <f>VLOOKUP(C1414,'PUBLIC &amp; PRIVATE'!E:I,4,FALSE)</f>
        <v>47031-9551</v>
      </c>
      <c r="F1414" s="2"/>
      <c r="G1414" s="2"/>
      <c r="H1414" s="2"/>
      <c r="I1414" s="4">
        <f t="shared" si="308"/>
        <v>0</v>
      </c>
      <c r="J1414" s="13">
        <f t="shared" si="309"/>
        <v>0</v>
      </c>
      <c r="K1414" s="13">
        <f t="shared" si="310"/>
        <v>0</v>
      </c>
      <c r="L1414" s="2"/>
      <c r="M1414" s="2"/>
      <c r="N1414" s="2">
        <v>87</v>
      </c>
      <c r="O1414" s="4">
        <f t="shared" si="311"/>
        <v>87</v>
      </c>
      <c r="P1414" s="13">
        <f t="shared" si="312"/>
        <v>8.7000000000000011</v>
      </c>
      <c r="Q1414" s="13">
        <f t="shared" si="313"/>
        <v>95.7</v>
      </c>
      <c r="R1414" s="2">
        <v>78</v>
      </c>
      <c r="S1414" s="2"/>
      <c r="T1414" s="2"/>
      <c r="U1414" s="4">
        <f t="shared" si="314"/>
        <v>78</v>
      </c>
      <c r="V1414" s="13">
        <f t="shared" si="315"/>
        <v>7.8000000000000007</v>
      </c>
      <c r="W1414" s="13">
        <f t="shared" si="316"/>
        <v>85.8</v>
      </c>
      <c r="X1414" s="2"/>
      <c r="Y1414" s="2"/>
      <c r="Z1414" s="4">
        <f t="shared" si="317"/>
        <v>0</v>
      </c>
      <c r="AA1414" s="13">
        <f t="shared" si="318"/>
        <v>0</v>
      </c>
      <c r="AB1414" s="13">
        <f>Z1414+AA1414</f>
        <v>0</v>
      </c>
      <c r="AC1414" s="2"/>
      <c r="AD1414" s="2"/>
      <c r="AE1414" s="4">
        <f t="shared" si="319"/>
        <v>0</v>
      </c>
      <c r="AF1414" s="15">
        <f>AE1414*0.1</f>
        <v>0</v>
      </c>
      <c r="AG1414" s="22">
        <f>AE1414+AF1414</f>
        <v>0</v>
      </c>
      <c r="AH1414" s="64">
        <f t="shared" si="320"/>
        <v>0</v>
      </c>
      <c r="AJ1414">
        <f t="shared" si="321"/>
        <v>0</v>
      </c>
      <c r="AK1414">
        <f>IF(W1414&gt;0,2,IF(AB1414&gt;0,2,IF(AG1414&gt;0,2,0)))</f>
        <v>2</v>
      </c>
      <c r="AL1414">
        <v>2</v>
      </c>
      <c r="AM1414" s="64">
        <f>IF(W1414&gt;0,VLOOKUP(B1414,EnrollmentEthnicityFreeMealsSch!B:E,4,FALSE),0)/3</f>
        <v>26.666666666666668</v>
      </c>
    </row>
    <row r="1415" spans="1:39" ht="15" customHeight="1">
      <c r="A1415" t="str">
        <f>VLOOKUP(B1415,'PUBLIC &amp; PRIVATE'!D:I,6,FALSE)</f>
        <v>7233</v>
      </c>
      <c r="B1415" s="33" t="s">
        <v>1367</v>
      </c>
      <c r="C1415" s="2" t="str">
        <f>VLOOKUP(B1415,'PUBLIC &amp; PRIVATE'!D:H,2,FALSE)</f>
        <v>PO Box 278</v>
      </c>
      <c r="D1415" s="2" t="str">
        <f>VLOOKUP(B1415,'PUBLIC &amp; PRIVATE'!D:H,3,FALSE)</f>
        <v>Milroy</v>
      </c>
      <c r="E1415" s="2" t="str">
        <f>VLOOKUP(C1415,'PUBLIC &amp; PRIVATE'!E:I,4,FALSE)</f>
        <v>46156-0278</v>
      </c>
      <c r="F1415" s="2">
        <v>23</v>
      </c>
      <c r="G1415" s="2">
        <v>22</v>
      </c>
      <c r="H1415" s="2">
        <v>23</v>
      </c>
      <c r="I1415" s="4">
        <f t="shared" si="308"/>
        <v>68</v>
      </c>
      <c r="J1415" s="13">
        <f t="shared" si="309"/>
        <v>6.8000000000000007</v>
      </c>
      <c r="K1415" s="13">
        <f t="shared" si="310"/>
        <v>74.8</v>
      </c>
      <c r="L1415" s="2">
        <v>17</v>
      </c>
      <c r="M1415" s="2">
        <v>23</v>
      </c>
      <c r="N1415" s="2">
        <v>24</v>
      </c>
      <c r="O1415" s="4">
        <f t="shared" si="311"/>
        <v>64</v>
      </c>
      <c r="P1415" s="13">
        <f t="shared" si="312"/>
        <v>6.4</v>
      </c>
      <c r="Q1415" s="13">
        <f t="shared" si="313"/>
        <v>70.400000000000006</v>
      </c>
      <c r="R1415" s="2">
        <v>35</v>
      </c>
      <c r="S1415" s="2"/>
      <c r="T1415" s="2"/>
      <c r="U1415" s="4">
        <f t="shared" si="314"/>
        <v>35</v>
      </c>
      <c r="V1415" s="13">
        <f t="shared" si="315"/>
        <v>3.5</v>
      </c>
      <c r="W1415" s="13">
        <f t="shared" si="316"/>
        <v>38.5</v>
      </c>
      <c r="X1415" s="2"/>
      <c r="Y1415" s="2"/>
      <c r="Z1415" s="4">
        <f t="shared" si="317"/>
        <v>0</v>
      </c>
      <c r="AA1415" s="13">
        <f t="shared" si="318"/>
        <v>0</v>
      </c>
      <c r="AB1415" s="13">
        <f>Z1415+AA1415</f>
        <v>0</v>
      </c>
      <c r="AC1415" s="2"/>
      <c r="AD1415" s="2"/>
      <c r="AE1415" s="4">
        <f t="shared" si="319"/>
        <v>0</v>
      </c>
      <c r="AF1415" s="15">
        <f>AE1415*0.1</f>
        <v>0</v>
      </c>
      <c r="AG1415" s="22">
        <f>AE1415+AF1415</f>
        <v>0</v>
      </c>
      <c r="AH1415" s="64">
        <f t="shared" si="320"/>
        <v>0</v>
      </c>
      <c r="AJ1415">
        <f t="shared" si="321"/>
        <v>0</v>
      </c>
      <c r="AK1415">
        <f>IF(W1415&gt;0,2,IF(AB1415&gt;0,2,IF(AG1415&gt;0,2,0)))</f>
        <v>2</v>
      </c>
      <c r="AL1415">
        <v>2</v>
      </c>
      <c r="AM1415" s="64">
        <f>IF(W1415&gt;0,VLOOKUP(B1415,EnrollmentEthnicityFreeMealsSch!B:E,4,FALSE),0)/3</f>
        <v>31.666666666666668</v>
      </c>
    </row>
    <row r="1416" spans="1:39" ht="15" customHeight="1">
      <c r="A1416" t="str">
        <f>VLOOKUP(B1416,'PUBLIC &amp; PRIVATE'!D:I,6,FALSE)</f>
        <v>0275</v>
      </c>
      <c r="B1416" s="33" t="s">
        <v>92</v>
      </c>
      <c r="C1416" s="2" t="str">
        <f>VLOOKUP(B1416,'PUBLIC &amp; PRIVATE'!D:H,2,FALSE)</f>
        <v>8118 St Jo Ctr Rd</v>
      </c>
      <c r="D1416" s="2" t="str">
        <f>VLOOKUP(B1416,'PUBLIC &amp; PRIVATE'!D:H,3,FALSE)</f>
        <v>Fort Wayne</v>
      </c>
      <c r="E1416" s="2" t="str">
        <f>VLOOKUP(C1416,'PUBLIC &amp; PRIVATE'!E:I,4,FALSE)</f>
        <v>46835-9507</v>
      </c>
      <c r="F1416" s="2">
        <v>26</v>
      </c>
      <c r="G1416" s="2">
        <v>29</v>
      </c>
      <c r="H1416" s="2">
        <v>20</v>
      </c>
      <c r="I1416" s="4">
        <f t="shared" si="308"/>
        <v>75</v>
      </c>
      <c r="J1416" s="13">
        <f t="shared" si="309"/>
        <v>7.5</v>
      </c>
      <c r="K1416" s="13">
        <f t="shared" si="310"/>
        <v>82.5</v>
      </c>
      <c r="L1416" s="2">
        <v>30</v>
      </c>
      <c r="M1416" s="2">
        <v>19</v>
      </c>
      <c r="N1416" s="2">
        <v>39</v>
      </c>
      <c r="O1416" s="4">
        <f t="shared" si="311"/>
        <v>88</v>
      </c>
      <c r="P1416" s="13">
        <f t="shared" si="312"/>
        <v>8.8000000000000007</v>
      </c>
      <c r="Q1416" s="13">
        <f t="shared" si="313"/>
        <v>96.8</v>
      </c>
      <c r="R1416" s="2">
        <v>33</v>
      </c>
      <c r="S1416" s="2"/>
      <c r="T1416" s="2"/>
      <c r="U1416" s="4">
        <f t="shared" si="314"/>
        <v>33</v>
      </c>
      <c r="V1416" s="13">
        <f t="shared" si="315"/>
        <v>3.3000000000000003</v>
      </c>
      <c r="W1416" s="13">
        <f t="shared" si="316"/>
        <v>36.299999999999997</v>
      </c>
      <c r="X1416" s="2"/>
      <c r="Y1416" s="2"/>
      <c r="Z1416" s="4">
        <f t="shared" si="317"/>
        <v>0</v>
      </c>
      <c r="AA1416" s="13">
        <f t="shared" si="318"/>
        <v>0</v>
      </c>
      <c r="AB1416" s="13">
        <f>Z1416+AA1416</f>
        <v>0</v>
      </c>
      <c r="AC1416" s="2"/>
      <c r="AD1416" s="2"/>
      <c r="AE1416" s="4">
        <f t="shared" si="319"/>
        <v>0</v>
      </c>
      <c r="AF1416" s="15">
        <f>AE1416*0.1</f>
        <v>0</v>
      </c>
      <c r="AG1416" s="22">
        <f>AE1416+AF1416</f>
        <v>0</v>
      </c>
      <c r="AH1416" s="64">
        <f t="shared" si="320"/>
        <v>0</v>
      </c>
      <c r="AJ1416">
        <f t="shared" si="321"/>
        <v>0</v>
      </c>
      <c r="AK1416">
        <f>IF(W1416&gt;0,2,IF(AB1416&gt;0,2,IF(AG1416&gt;0,2,0)))</f>
        <v>2</v>
      </c>
      <c r="AL1416">
        <v>2</v>
      </c>
      <c r="AM1416" s="64">
        <f>IF(W1416&gt;0,VLOOKUP(B1416,EnrollmentEthnicityFreeMealsSch!B:E,4,FALSE),0)/3</f>
        <v>83.333333333333329</v>
      </c>
    </row>
    <row r="1417" spans="1:39" ht="15" customHeight="1">
      <c r="A1417" t="str">
        <f>VLOOKUP(B1417,'PUBLIC &amp; PRIVATE'!D:I,6,FALSE)</f>
        <v>7271</v>
      </c>
      <c r="B1417" s="33" t="s">
        <v>1368</v>
      </c>
      <c r="C1417" s="2" t="str">
        <f>VLOOKUP(B1417,'PUBLIC &amp; PRIVATE'!D:H,2,FALSE)</f>
        <v>390 W 16th St</v>
      </c>
      <c r="D1417" s="2" t="str">
        <f>VLOOKUP(B1417,'PUBLIC &amp; PRIVATE'!D:H,3,FALSE)</f>
        <v>Rushville</v>
      </c>
      <c r="E1417" s="2" t="str">
        <f>VLOOKUP(C1417,'PUBLIC &amp; PRIVATE'!E:I,4,FALSE)</f>
        <v>46173-0000</v>
      </c>
      <c r="F1417" s="2">
        <v>42</v>
      </c>
      <c r="G1417" s="2">
        <v>41</v>
      </c>
      <c r="H1417" s="2">
        <v>46</v>
      </c>
      <c r="I1417" s="4">
        <f t="shared" si="308"/>
        <v>129</v>
      </c>
      <c r="J1417" s="13">
        <f t="shared" si="309"/>
        <v>12.9</v>
      </c>
      <c r="K1417" s="13">
        <f t="shared" si="310"/>
        <v>141.9</v>
      </c>
      <c r="L1417" s="2">
        <v>42</v>
      </c>
      <c r="M1417" s="2">
        <v>52</v>
      </c>
      <c r="N1417" s="2">
        <v>43</v>
      </c>
      <c r="O1417" s="4">
        <f t="shared" si="311"/>
        <v>137</v>
      </c>
      <c r="P1417" s="13">
        <f t="shared" si="312"/>
        <v>13.700000000000001</v>
      </c>
      <c r="Q1417" s="13">
        <f t="shared" si="313"/>
        <v>150.69999999999999</v>
      </c>
      <c r="R1417" s="2">
        <v>39</v>
      </c>
      <c r="S1417" s="2"/>
      <c r="T1417" s="2"/>
      <c r="U1417" s="4">
        <f t="shared" si="314"/>
        <v>39</v>
      </c>
      <c r="V1417" s="13">
        <f t="shared" si="315"/>
        <v>3.9000000000000004</v>
      </c>
      <c r="W1417" s="13">
        <f t="shared" si="316"/>
        <v>42.9</v>
      </c>
      <c r="X1417" s="2"/>
      <c r="Y1417" s="2"/>
      <c r="Z1417" s="4">
        <f t="shared" si="317"/>
        <v>0</v>
      </c>
      <c r="AA1417" s="13">
        <f t="shared" si="318"/>
        <v>0</v>
      </c>
      <c r="AB1417" s="13">
        <f>Z1417+AA1417</f>
        <v>0</v>
      </c>
      <c r="AC1417" s="2"/>
      <c r="AD1417" s="2"/>
      <c r="AE1417" s="4">
        <f t="shared" si="319"/>
        <v>0</v>
      </c>
      <c r="AF1417" s="15">
        <f>AE1417*0.1</f>
        <v>0</v>
      </c>
      <c r="AG1417" s="22">
        <f>AE1417+AF1417</f>
        <v>0</v>
      </c>
      <c r="AH1417" s="64">
        <f t="shared" si="320"/>
        <v>0</v>
      </c>
      <c r="AJ1417">
        <f t="shared" si="321"/>
        <v>0</v>
      </c>
      <c r="AK1417">
        <f>IF(W1417&gt;0,2,IF(AB1417&gt;0,2,IF(AG1417&gt;0,2,0)))</f>
        <v>2</v>
      </c>
      <c r="AL1417">
        <v>2</v>
      </c>
      <c r="AM1417" s="64">
        <f>IF(W1417&gt;0,VLOOKUP(B1417,EnrollmentEthnicityFreeMealsSch!B:E,4,FALSE),0)/3</f>
        <v>60.666666666666664</v>
      </c>
    </row>
    <row r="1418" spans="1:39" ht="15" customHeight="1">
      <c r="A1418" t="str">
        <f>VLOOKUP(B1418,'PUBLIC &amp; PRIVATE'!D:I,6,FALSE)</f>
        <v>7272</v>
      </c>
      <c r="B1418" s="33" t="s">
        <v>1369</v>
      </c>
      <c r="C1418" s="2" t="str">
        <f>VLOOKUP(B1418,'PUBLIC &amp; PRIVATE'!D:H,2,FALSE)</f>
        <v>410 W 16th St</v>
      </c>
      <c r="D1418" s="2" t="str">
        <f>VLOOKUP(B1418,'PUBLIC &amp; PRIVATE'!D:H,3,FALSE)</f>
        <v>Rushville</v>
      </c>
      <c r="E1418" s="2" t="str">
        <f>VLOOKUP(C1418,'PUBLIC &amp; PRIVATE'!E:I,4,FALSE)</f>
        <v>46173-0000</v>
      </c>
      <c r="F1418" s="2">
        <v>42</v>
      </c>
      <c r="G1418" s="2">
        <v>39</v>
      </c>
      <c r="H1418" s="2">
        <v>45</v>
      </c>
      <c r="I1418" s="4">
        <f t="shared" si="308"/>
        <v>126</v>
      </c>
      <c r="J1418" s="13">
        <f t="shared" si="309"/>
        <v>12.600000000000001</v>
      </c>
      <c r="K1418" s="13">
        <f t="shared" si="310"/>
        <v>138.6</v>
      </c>
      <c r="L1418" s="2">
        <v>42</v>
      </c>
      <c r="M1418" s="2">
        <v>50</v>
      </c>
      <c r="N1418" s="2">
        <v>42</v>
      </c>
      <c r="O1418" s="4">
        <f t="shared" si="311"/>
        <v>134</v>
      </c>
      <c r="P1418" s="13">
        <f t="shared" si="312"/>
        <v>13.4</v>
      </c>
      <c r="Q1418" s="13">
        <f t="shared" si="313"/>
        <v>147.4</v>
      </c>
      <c r="R1418" s="2">
        <v>42</v>
      </c>
      <c r="S1418" s="2"/>
      <c r="T1418" s="2"/>
      <c r="U1418" s="4">
        <f t="shared" si="314"/>
        <v>42</v>
      </c>
      <c r="V1418" s="13">
        <f t="shared" si="315"/>
        <v>4.2</v>
      </c>
      <c r="W1418" s="13">
        <f t="shared" si="316"/>
        <v>46.2</v>
      </c>
      <c r="X1418" s="2"/>
      <c r="Y1418" s="2"/>
      <c r="Z1418" s="4">
        <f t="shared" si="317"/>
        <v>0</v>
      </c>
      <c r="AA1418" s="13">
        <f t="shared" si="318"/>
        <v>0</v>
      </c>
      <c r="AB1418" s="13">
        <f>Z1418+AA1418</f>
        <v>0</v>
      </c>
      <c r="AC1418" s="2"/>
      <c r="AD1418" s="2"/>
      <c r="AE1418" s="4">
        <f t="shared" si="319"/>
        <v>0</v>
      </c>
      <c r="AF1418" s="15">
        <f>AE1418*0.1</f>
        <v>0</v>
      </c>
      <c r="AG1418" s="22">
        <f>AE1418+AF1418</f>
        <v>0</v>
      </c>
      <c r="AH1418" s="64">
        <f t="shared" si="320"/>
        <v>0</v>
      </c>
      <c r="AJ1418">
        <f t="shared" si="321"/>
        <v>0</v>
      </c>
      <c r="AK1418">
        <f>IF(W1418&gt;0,2,IF(AB1418&gt;0,2,IF(AG1418&gt;0,2,0)))</f>
        <v>2</v>
      </c>
      <c r="AL1418">
        <v>2</v>
      </c>
      <c r="AM1418" s="64">
        <f>IF(W1418&gt;0,VLOOKUP(B1418,EnrollmentEthnicityFreeMealsSch!B:E,4,FALSE),0)/3</f>
        <v>73</v>
      </c>
    </row>
    <row r="1419" spans="1:39" ht="15" customHeight="1">
      <c r="A1419" t="str">
        <f>VLOOKUP(B1419,'PUBLIC &amp; PRIVATE'!D:I,6,FALSE)</f>
        <v>7285</v>
      </c>
      <c r="B1419" s="33" t="s">
        <v>1370</v>
      </c>
      <c r="C1419" s="2" t="str">
        <f>VLOOKUP(B1419,'PUBLIC &amp; PRIVATE'!D:H,2,FALSE)</f>
        <v>1201 Lions Path</v>
      </c>
      <c r="D1419" s="2" t="str">
        <f>VLOOKUP(B1419,'PUBLIC &amp; PRIVATE'!D:H,3,FALSE)</f>
        <v>Rushville</v>
      </c>
      <c r="E1419" s="2" t="str">
        <f>VLOOKUP(C1419,'PUBLIC &amp; PRIVATE'!E:I,4,FALSE)</f>
        <v>46173-1197</v>
      </c>
      <c r="F1419" s="2"/>
      <c r="G1419" s="2"/>
      <c r="H1419" s="2"/>
      <c r="I1419" s="4">
        <f t="shared" si="308"/>
        <v>0</v>
      </c>
      <c r="J1419" s="13">
        <f t="shared" si="309"/>
        <v>0</v>
      </c>
      <c r="K1419" s="13">
        <f t="shared" si="310"/>
        <v>0</v>
      </c>
      <c r="L1419" s="2"/>
      <c r="M1419" s="2"/>
      <c r="N1419" s="2"/>
      <c r="O1419" s="4">
        <f t="shared" si="311"/>
        <v>0</v>
      </c>
      <c r="P1419" s="13">
        <f t="shared" si="312"/>
        <v>0</v>
      </c>
      <c r="Q1419" s="13">
        <f t="shared" si="313"/>
        <v>0</v>
      </c>
      <c r="R1419" s="2"/>
      <c r="S1419" s="2"/>
      <c r="T1419" s="2"/>
      <c r="U1419" s="4">
        <f t="shared" si="314"/>
        <v>0</v>
      </c>
      <c r="V1419" s="13">
        <f t="shared" si="315"/>
        <v>0</v>
      </c>
      <c r="W1419" s="13">
        <f t="shared" si="316"/>
        <v>0</v>
      </c>
      <c r="X1419" s="2">
        <v>199</v>
      </c>
      <c r="Y1419" s="2">
        <v>193</v>
      </c>
      <c r="Z1419" s="4">
        <f t="shared" si="317"/>
        <v>392</v>
      </c>
      <c r="AA1419" s="13">
        <f t="shared" si="318"/>
        <v>39.200000000000003</v>
      </c>
      <c r="AB1419" s="13">
        <f>Z1419+AA1419</f>
        <v>431.2</v>
      </c>
      <c r="AC1419" s="2">
        <v>186</v>
      </c>
      <c r="AD1419" s="2">
        <v>140</v>
      </c>
      <c r="AE1419" s="4">
        <f t="shared" si="319"/>
        <v>326</v>
      </c>
      <c r="AF1419" s="15">
        <f>AE1419*0.1</f>
        <v>32.6</v>
      </c>
      <c r="AG1419" s="22">
        <f>AE1419+AF1419</f>
        <v>358.6</v>
      </c>
      <c r="AH1419" s="64">
        <f t="shared" si="320"/>
        <v>71.720000000000013</v>
      </c>
      <c r="AJ1419">
        <f t="shared" si="321"/>
        <v>1</v>
      </c>
      <c r="AK1419">
        <f>IF(W1419&gt;0,2,IF(AB1419&gt;0,2,IF(AG1419&gt;0,2,0)))</f>
        <v>2</v>
      </c>
      <c r="AL1419">
        <v>2</v>
      </c>
      <c r="AM1419" s="64">
        <f>IF(W1419&gt;0,VLOOKUP(B1419,EnrollmentEthnicityFreeMealsSch!B:E,4,FALSE),0)/3</f>
        <v>0</v>
      </c>
    </row>
    <row r="1420" spans="1:39" ht="15" customHeight="1">
      <c r="A1420" t="str">
        <f>VLOOKUP(B1420,'PUBLIC &amp; PRIVATE'!D:I,6,FALSE)</f>
        <v>7290</v>
      </c>
      <c r="B1420" s="33" t="s">
        <v>1371</v>
      </c>
      <c r="C1420" s="2" t="str">
        <f>VLOOKUP(B1420,'PUBLIC &amp; PRIVATE'!D:H,2,FALSE)</f>
        <v>1601 N Sexton St</v>
      </c>
      <c r="D1420" s="2" t="str">
        <f>VLOOKUP(B1420,'PUBLIC &amp; PRIVATE'!D:H,3,FALSE)</f>
        <v>Rushville</v>
      </c>
      <c r="E1420" s="2" t="str">
        <f>VLOOKUP(C1420,'PUBLIC &amp; PRIVATE'!E:I,4,FALSE)</f>
        <v>46173-1182</v>
      </c>
      <c r="F1420" s="2"/>
      <c r="G1420" s="2"/>
      <c r="H1420" s="2"/>
      <c r="I1420" s="4">
        <f t="shared" si="308"/>
        <v>0</v>
      </c>
      <c r="J1420" s="13">
        <f t="shared" si="309"/>
        <v>0</v>
      </c>
      <c r="K1420" s="13">
        <f t="shared" si="310"/>
        <v>0</v>
      </c>
      <c r="L1420" s="2"/>
      <c r="M1420" s="2"/>
      <c r="N1420" s="2"/>
      <c r="O1420" s="4">
        <f t="shared" si="311"/>
        <v>0</v>
      </c>
      <c r="P1420" s="13">
        <f t="shared" si="312"/>
        <v>0</v>
      </c>
      <c r="Q1420" s="13">
        <f t="shared" si="313"/>
        <v>0</v>
      </c>
      <c r="R1420" s="2"/>
      <c r="S1420" s="2">
        <v>202</v>
      </c>
      <c r="T1420" s="2">
        <v>175</v>
      </c>
      <c r="U1420" s="4">
        <f t="shared" si="314"/>
        <v>377</v>
      </c>
      <c r="V1420" s="13">
        <f t="shared" si="315"/>
        <v>37.700000000000003</v>
      </c>
      <c r="W1420" s="13">
        <f t="shared" si="316"/>
        <v>414.7</v>
      </c>
      <c r="X1420" s="2"/>
      <c r="Y1420" s="2"/>
      <c r="Z1420" s="4">
        <f t="shared" si="317"/>
        <v>0</v>
      </c>
      <c r="AA1420" s="13">
        <f t="shared" si="318"/>
        <v>0</v>
      </c>
      <c r="AB1420" s="13">
        <f>Z1420+AA1420</f>
        <v>0</v>
      </c>
      <c r="AC1420" s="2"/>
      <c r="AD1420" s="2"/>
      <c r="AE1420" s="4">
        <f t="shared" si="319"/>
        <v>0</v>
      </c>
      <c r="AF1420" s="15">
        <f>AE1420*0.1</f>
        <v>0</v>
      </c>
      <c r="AG1420" s="22">
        <f>AE1420+AF1420</f>
        <v>0</v>
      </c>
      <c r="AH1420" s="64">
        <f t="shared" si="320"/>
        <v>0</v>
      </c>
      <c r="AJ1420">
        <f t="shared" si="321"/>
        <v>0</v>
      </c>
      <c r="AK1420">
        <f>IF(W1420&gt;0,2,IF(AB1420&gt;0,2,IF(AG1420&gt;0,2,0)))</f>
        <v>2</v>
      </c>
      <c r="AL1420">
        <v>2</v>
      </c>
      <c r="AM1420" s="64">
        <f>IF(W1420&gt;0,VLOOKUP(B1420,EnrollmentEthnicityFreeMealsSch!B:E,4,FALSE),0)/3</f>
        <v>71</v>
      </c>
    </row>
    <row r="1421" spans="1:39" ht="15" customHeight="1">
      <c r="A1421" t="str">
        <f>VLOOKUP(B1421,'PUBLIC &amp; PRIVATE'!D:I,6,FALSE)</f>
        <v>5916</v>
      </c>
      <c r="B1421" s="33" t="s">
        <v>1372</v>
      </c>
      <c r="C1421" s="2" t="str">
        <f>VLOOKUP(B1421,'PUBLIC &amp; PRIVATE'!D:H,2,FALSE)</f>
        <v>407 Washington St</v>
      </c>
      <c r="D1421" s="2" t="str">
        <f>VLOOKUP(B1421,'PUBLIC &amp; PRIVATE'!D:H,3,FALSE)</f>
        <v>Walkerton</v>
      </c>
      <c r="E1421" s="2" t="str">
        <f>VLOOKUP(C1421,'PUBLIC &amp; PRIVATE'!E:I,4,FALSE)</f>
        <v>46574-1099</v>
      </c>
      <c r="F1421" s="2"/>
      <c r="G1421" s="2"/>
      <c r="H1421" s="2"/>
      <c r="I1421" s="4">
        <f t="shared" si="308"/>
        <v>0</v>
      </c>
      <c r="J1421" s="13">
        <f t="shared" si="309"/>
        <v>0</v>
      </c>
      <c r="K1421" s="13">
        <f t="shared" si="310"/>
        <v>0</v>
      </c>
      <c r="L1421" s="2"/>
      <c r="M1421" s="2"/>
      <c r="N1421" s="2"/>
      <c r="O1421" s="4">
        <f t="shared" si="311"/>
        <v>0</v>
      </c>
      <c r="P1421" s="13">
        <f t="shared" si="312"/>
        <v>0</v>
      </c>
      <c r="Q1421" s="13">
        <f t="shared" si="313"/>
        <v>0</v>
      </c>
      <c r="R1421" s="2"/>
      <c r="S1421" s="2">
        <v>180</v>
      </c>
      <c r="T1421" s="2">
        <v>150</v>
      </c>
      <c r="U1421" s="4">
        <f t="shared" si="314"/>
        <v>330</v>
      </c>
      <c r="V1421" s="13">
        <f t="shared" si="315"/>
        <v>33</v>
      </c>
      <c r="W1421" s="13">
        <f t="shared" si="316"/>
        <v>363</v>
      </c>
      <c r="X1421" s="2"/>
      <c r="Y1421" s="2"/>
      <c r="Z1421" s="4">
        <f t="shared" si="317"/>
        <v>0</v>
      </c>
      <c r="AA1421" s="13">
        <f t="shared" si="318"/>
        <v>0</v>
      </c>
      <c r="AB1421" s="13">
        <f>Z1421+AA1421</f>
        <v>0</v>
      </c>
      <c r="AC1421" s="2"/>
      <c r="AD1421" s="2"/>
      <c r="AE1421" s="4">
        <f t="shared" si="319"/>
        <v>0</v>
      </c>
      <c r="AF1421" s="15">
        <f>AE1421*0.1</f>
        <v>0</v>
      </c>
      <c r="AG1421" s="22">
        <f>AE1421+AF1421</f>
        <v>0</v>
      </c>
      <c r="AH1421" s="64">
        <f t="shared" si="320"/>
        <v>0</v>
      </c>
      <c r="AJ1421">
        <f t="shared" si="321"/>
        <v>0</v>
      </c>
      <c r="AK1421">
        <f>IF(W1421&gt;0,2,IF(AB1421&gt;0,2,IF(AG1421&gt;0,2,0)))</f>
        <v>2</v>
      </c>
      <c r="AL1421">
        <v>2</v>
      </c>
      <c r="AM1421" s="64">
        <f>IF(W1421&gt;0,VLOOKUP(B1421,EnrollmentEthnicityFreeMealsSch!B:E,4,FALSE),0)/3</f>
        <v>48.666666666666664</v>
      </c>
    </row>
    <row r="1422" spans="1:39" ht="15" customHeight="1">
      <c r="A1422" t="str">
        <f>VLOOKUP(B1422,'PUBLIC &amp; PRIVATE'!D:I,6,FALSE)</f>
        <v>7453</v>
      </c>
      <c r="B1422" s="33" t="s">
        <v>1373</v>
      </c>
      <c r="C1422" s="2" t="str">
        <f>VLOOKUP(B1422,'PUBLIC &amp; PRIVATE'!D:H,2,FALSE)</f>
        <v>201 John Glenn Dr</v>
      </c>
      <c r="D1422" s="2" t="str">
        <f>VLOOKUP(B1422,'PUBLIC &amp; PRIVATE'!D:H,3,FALSE)</f>
        <v>Walkerton</v>
      </c>
      <c r="E1422" s="2" t="str">
        <f>VLOOKUP(C1422,'PUBLIC &amp; PRIVATE'!E:I,4,FALSE)</f>
        <v>46574-1498</v>
      </c>
      <c r="F1422" s="2"/>
      <c r="G1422" s="2"/>
      <c r="H1422" s="2"/>
      <c r="I1422" s="4">
        <f t="shared" si="308"/>
        <v>0</v>
      </c>
      <c r="J1422" s="13">
        <f t="shared" si="309"/>
        <v>0</v>
      </c>
      <c r="K1422" s="13">
        <f t="shared" si="310"/>
        <v>0</v>
      </c>
      <c r="L1422" s="2"/>
      <c r="M1422" s="2"/>
      <c r="N1422" s="2"/>
      <c r="O1422" s="4">
        <f t="shared" si="311"/>
        <v>0</v>
      </c>
      <c r="P1422" s="13">
        <f t="shared" si="312"/>
        <v>0</v>
      </c>
      <c r="Q1422" s="13">
        <f t="shared" si="313"/>
        <v>0</v>
      </c>
      <c r="R1422" s="2"/>
      <c r="S1422" s="2"/>
      <c r="T1422" s="2"/>
      <c r="U1422" s="4">
        <f t="shared" si="314"/>
        <v>0</v>
      </c>
      <c r="V1422" s="13">
        <f t="shared" si="315"/>
        <v>0</v>
      </c>
      <c r="W1422" s="13">
        <f t="shared" si="316"/>
        <v>0</v>
      </c>
      <c r="X1422" s="2">
        <v>169</v>
      </c>
      <c r="Y1422" s="2">
        <v>147</v>
      </c>
      <c r="Z1422" s="4">
        <f t="shared" si="317"/>
        <v>316</v>
      </c>
      <c r="AA1422" s="13">
        <f t="shared" si="318"/>
        <v>31.6</v>
      </c>
      <c r="AB1422" s="13">
        <f>Z1422+AA1422</f>
        <v>347.6</v>
      </c>
      <c r="AC1422" s="2">
        <v>147</v>
      </c>
      <c r="AD1422" s="2">
        <v>135</v>
      </c>
      <c r="AE1422" s="4">
        <f t="shared" si="319"/>
        <v>282</v>
      </c>
      <c r="AF1422" s="15">
        <f>AE1422*0.1</f>
        <v>28.200000000000003</v>
      </c>
      <c r="AG1422" s="22">
        <f>AE1422+AF1422</f>
        <v>310.2</v>
      </c>
      <c r="AH1422" s="64">
        <f t="shared" si="320"/>
        <v>62.04</v>
      </c>
      <c r="AJ1422">
        <f t="shared" si="321"/>
        <v>1</v>
      </c>
      <c r="AK1422">
        <f>IF(W1422&gt;0,2,IF(AB1422&gt;0,2,IF(AG1422&gt;0,2,0)))</f>
        <v>2</v>
      </c>
      <c r="AL1422">
        <v>2</v>
      </c>
      <c r="AM1422" s="64">
        <f>IF(W1422&gt;0,VLOOKUP(B1422,EnrollmentEthnicityFreeMealsSch!B:E,4,FALSE),0)/3</f>
        <v>0</v>
      </c>
    </row>
    <row r="1423" spans="1:39" ht="15" customHeight="1">
      <c r="A1423" t="str">
        <f>VLOOKUP(B1423,'PUBLIC &amp; PRIVATE'!D:I,6,FALSE)</f>
        <v>7456</v>
      </c>
      <c r="B1423" s="33" t="s">
        <v>1374</v>
      </c>
      <c r="C1423" s="2" t="str">
        <f>VLOOKUP(B1423,'PUBLIC &amp; PRIVATE'!D:H,2,FALSE)</f>
        <v>400 School Dr</v>
      </c>
      <c r="D1423" s="2" t="str">
        <f>VLOOKUP(B1423,'PUBLIC &amp; PRIVATE'!D:H,3,FALSE)</f>
        <v>North Liberty</v>
      </c>
      <c r="E1423" s="2" t="str">
        <f>VLOOKUP(C1423,'PUBLIC &amp; PRIVATE'!E:I,4,FALSE)</f>
        <v>46554-0915</v>
      </c>
      <c r="F1423" s="2">
        <v>71</v>
      </c>
      <c r="G1423" s="2">
        <v>78</v>
      </c>
      <c r="H1423" s="2">
        <v>52</v>
      </c>
      <c r="I1423" s="4">
        <f t="shared" si="308"/>
        <v>201</v>
      </c>
      <c r="J1423" s="13">
        <f t="shared" si="309"/>
        <v>20.100000000000001</v>
      </c>
      <c r="K1423" s="13">
        <f t="shared" si="310"/>
        <v>221.1</v>
      </c>
      <c r="L1423" s="2">
        <v>82</v>
      </c>
      <c r="M1423" s="2">
        <v>75</v>
      </c>
      <c r="N1423" s="2">
        <v>78</v>
      </c>
      <c r="O1423" s="4">
        <f t="shared" si="311"/>
        <v>235</v>
      </c>
      <c r="P1423" s="13">
        <f t="shared" si="312"/>
        <v>23.5</v>
      </c>
      <c r="Q1423" s="13">
        <f t="shared" si="313"/>
        <v>258.5</v>
      </c>
      <c r="R1423" s="2">
        <v>69</v>
      </c>
      <c r="S1423" s="2"/>
      <c r="T1423" s="2"/>
      <c r="U1423" s="4">
        <f t="shared" si="314"/>
        <v>69</v>
      </c>
      <c r="V1423" s="13">
        <f t="shared" si="315"/>
        <v>6.9</v>
      </c>
      <c r="W1423" s="13">
        <f t="shared" si="316"/>
        <v>75.900000000000006</v>
      </c>
      <c r="X1423" s="2"/>
      <c r="Y1423" s="2"/>
      <c r="Z1423" s="4">
        <f t="shared" si="317"/>
        <v>0</v>
      </c>
      <c r="AA1423" s="13">
        <f t="shared" si="318"/>
        <v>0</v>
      </c>
      <c r="AB1423" s="13">
        <f>Z1423+AA1423</f>
        <v>0</v>
      </c>
      <c r="AC1423" s="2"/>
      <c r="AD1423" s="2"/>
      <c r="AE1423" s="4">
        <f t="shared" si="319"/>
        <v>0</v>
      </c>
      <c r="AF1423" s="15">
        <f>AE1423*0.1</f>
        <v>0</v>
      </c>
      <c r="AG1423" s="22">
        <f>AE1423+AF1423</f>
        <v>0</v>
      </c>
      <c r="AH1423" s="64">
        <f t="shared" si="320"/>
        <v>0</v>
      </c>
      <c r="AJ1423">
        <f t="shared" si="321"/>
        <v>0</v>
      </c>
      <c r="AK1423">
        <f>IF(W1423&gt;0,2,IF(AB1423&gt;0,2,IF(AG1423&gt;0,2,0)))</f>
        <v>2</v>
      </c>
      <c r="AL1423">
        <v>2</v>
      </c>
      <c r="AM1423" s="64">
        <f>IF(W1423&gt;0,VLOOKUP(B1423,EnrollmentEthnicityFreeMealsSch!B:E,4,FALSE),0)/3</f>
        <v>60</v>
      </c>
    </row>
    <row r="1424" spans="1:39" ht="15" customHeight="1">
      <c r="A1424" t="str">
        <f>VLOOKUP(B1424,'PUBLIC &amp; PRIVATE'!D:I,6,FALSE)</f>
        <v>7457</v>
      </c>
      <c r="B1424" s="33" t="s">
        <v>1375</v>
      </c>
      <c r="C1424" s="2" t="str">
        <f>VLOOKUP(B1424,'PUBLIC &amp; PRIVATE'!D:H,2,FALSE)</f>
        <v>805 Washington St</v>
      </c>
      <c r="D1424" s="2" t="str">
        <f>VLOOKUP(B1424,'PUBLIC &amp; PRIVATE'!D:H,3,FALSE)</f>
        <v>Walkerton</v>
      </c>
      <c r="E1424" s="2" t="str">
        <f>VLOOKUP(C1424,'PUBLIC &amp; PRIVATE'!E:I,4,FALSE)</f>
        <v>46574-1397</v>
      </c>
      <c r="F1424" s="2">
        <v>68</v>
      </c>
      <c r="G1424" s="2">
        <v>54</v>
      </c>
      <c r="H1424" s="2">
        <v>69</v>
      </c>
      <c r="I1424" s="4">
        <f t="shared" si="308"/>
        <v>191</v>
      </c>
      <c r="J1424" s="13">
        <f t="shared" si="309"/>
        <v>19.100000000000001</v>
      </c>
      <c r="K1424" s="13">
        <f t="shared" si="310"/>
        <v>210.1</v>
      </c>
      <c r="L1424" s="2">
        <v>73</v>
      </c>
      <c r="M1424" s="2">
        <v>72</v>
      </c>
      <c r="N1424" s="2">
        <v>76</v>
      </c>
      <c r="O1424" s="4">
        <f t="shared" si="311"/>
        <v>221</v>
      </c>
      <c r="P1424" s="13">
        <f t="shared" si="312"/>
        <v>22.1</v>
      </c>
      <c r="Q1424" s="13">
        <f t="shared" si="313"/>
        <v>243.1</v>
      </c>
      <c r="R1424" s="2">
        <v>74</v>
      </c>
      <c r="S1424" s="2"/>
      <c r="T1424" s="2"/>
      <c r="U1424" s="4">
        <f t="shared" si="314"/>
        <v>74</v>
      </c>
      <c r="V1424" s="13">
        <f t="shared" si="315"/>
        <v>7.4</v>
      </c>
      <c r="W1424" s="13">
        <f t="shared" si="316"/>
        <v>81.400000000000006</v>
      </c>
      <c r="X1424" s="2"/>
      <c r="Y1424" s="2"/>
      <c r="Z1424" s="4">
        <f t="shared" si="317"/>
        <v>0</v>
      </c>
      <c r="AA1424" s="13">
        <f t="shared" si="318"/>
        <v>0</v>
      </c>
      <c r="AB1424" s="13">
        <f>Z1424+AA1424</f>
        <v>0</v>
      </c>
      <c r="AC1424" s="2"/>
      <c r="AD1424" s="2"/>
      <c r="AE1424" s="4">
        <f t="shared" si="319"/>
        <v>0</v>
      </c>
      <c r="AF1424" s="15">
        <f>AE1424*0.1</f>
        <v>0</v>
      </c>
      <c r="AG1424" s="22">
        <f>AE1424+AF1424</f>
        <v>0</v>
      </c>
      <c r="AH1424" s="64">
        <f t="shared" si="320"/>
        <v>0</v>
      </c>
      <c r="AJ1424">
        <f t="shared" si="321"/>
        <v>0</v>
      </c>
      <c r="AK1424">
        <f>IF(W1424&gt;0,2,IF(AB1424&gt;0,2,IF(AG1424&gt;0,2,0)))</f>
        <v>2</v>
      </c>
      <c r="AL1424">
        <v>2</v>
      </c>
      <c r="AM1424" s="64">
        <f>IF(W1424&gt;0,VLOOKUP(B1424,EnrollmentEthnicityFreeMealsSch!B:E,4,FALSE),0)/3</f>
        <v>86.666666666666671</v>
      </c>
    </row>
    <row r="1425" spans="1:39" ht="15" customHeight="1">
      <c r="A1425" t="str">
        <f>VLOOKUP(B1425,'PUBLIC &amp; PRIVATE'!D:I,6,FALSE)</f>
        <v>7323</v>
      </c>
      <c r="B1425" s="33" t="s">
        <v>1376</v>
      </c>
      <c r="C1425" s="2" t="str">
        <f>VLOOKUP(B1425,'PUBLIC &amp; PRIVATE'!D:H,2,FALSE)</f>
        <v>4015 N Filbert Rd</v>
      </c>
      <c r="D1425" s="2" t="str">
        <f>VLOOKUP(B1425,'PUBLIC &amp; PRIVATE'!D:H,3,FALSE)</f>
        <v>Mishawaka</v>
      </c>
      <c r="E1425" s="2" t="str">
        <f>VLOOKUP(C1425,'PUBLIC &amp; PRIVATE'!E:I,4,FALSE)</f>
        <v>46545-4099</v>
      </c>
      <c r="F1425" s="2">
        <v>107</v>
      </c>
      <c r="G1425" s="2">
        <v>85</v>
      </c>
      <c r="H1425" s="2">
        <v>73</v>
      </c>
      <c r="I1425" s="4">
        <f t="shared" si="308"/>
        <v>265</v>
      </c>
      <c r="J1425" s="13">
        <f t="shared" si="309"/>
        <v>26.5</v>
      </c>
      <c r="K1425" s="13">
        <f t="shared" si="310"/>
        <v>291.5</v>
      </c>
      <c r="L1425" s="2">
        <v>81</v>
      </c>
      <c r="M1425" s="2">
        <v>83</v>
      </c>
      <c r="N1425" s="2">
        <v>94</v>
      </c>
      <c r="O1425" s="4">
        <f t="shared" si="311"/>
        <v>258</v>
      </c>
      <c r="P1425" s="13">
        <f t="shared" si="312"/>
        <v>25.8</v>
      </c>
      <c r="Q1425" s="13">
        <f t="shared" si="313"/>
        <v>283.8</v>
      </c>
      <c r="R1425" s="2"/>
      <c r="S1425" s="2"/>
      <c r="T1425" s="2"/>
      <c r="U1425" s="4">
        <f t="shared" si="314"/>
        <v>0</v>
      </c>
      <c r="V1425" s="13">
        <f t="shared" si="315"/>
        <v>0</v>
      </c>
      <c r="W1425" s="13">
        <f t="shared" si="316"/>
        <v>0</v>
      </c>
      <c r="X1425" s="2"/>
      <c r="Y1425" s="2"/>
      <c r="Z1425" s="4">
        <f t="shared" si="317"/>
        <v>0</v>
      </c>
      <c r="AA1425" s="13">
        <f t="shared" si="318"/>
        <v>0</v>
      </c>
      <c r="AB1425" s="13">
        <f>Z1425+AA1425</f>
        <v>0</v>
      </c>
      <c r="AC1425" s="2"/>
      <c r="AD1425" s="2"/>
      <c r="AE1425" s="4">
        <f t="shared" si="319"/>
        <v>0</v>
      </c>
      <c r="AF1425" s="15">
        <f>AE1425*0.1</f>
        <v>0</v>
      </c>
      <c r="AG1425" s="22">
        <f>AE1425+AF1425</f>
        <v>0</v>
      </c>
      <c r="AH1425" s="64">
        <f t="shared" si="320"/>
        <v>0</v>
      </c>
      <c r="AJ1425">
        <f t="shared" si="321"/>
        <v>0</v>
      </c>
      <c r="AK1425">
        <f>IF(W1425&gt;0,2,IF(AB1425&gt;0,2,IF(AG1425&gt;0,2,0)))</f>
        <v>0</v>
      </c>
      <c r="AL1425">
        <v>2</v>
      </c>
      <c r="AM1425" s="64">
        <f>IF(W1425&gt;0,VLOOKUP(B1425,EnrollmentEthnicityFreeMealsSch!B:E,4,FALSE),0)/3</f>
        <v>0</v>
      </c>
    </row>
    <row r="1426" spans="1:39" ht="15" customHeight="1">
      <c r="A1426" t="str">
        <f>VLOOKUP(B1426,'PUBLIC &amp; PRIVATE'!D:I,6,FALSE)</f>
        <v>7324</v>
      </c>
      <c r="B1426" s="33" t="s">
        <v>1377</v>
      </c>
      <c r="C1426" s="2" t="str">
        <f>VLOOKUP(B1426,'PUBLIC &amp; PRIVATE'!D:H,2,FALSE)</f>
        <v>15400 Brick Rd</v>
      </c>
      <c r="D1426" s="2" t="str">
        <f>VLOOKUP(B1426,'PUBLIC &amp; PRIVATE'!D:H,3,FALSE)</f>
        <v>Granger</v>
      </c>
      <c r="E1426" s="2" t="str">
        <f>VLOOKUP(C1426,'PUBLIC &amp; PRIVATE'!E:I,4,FALSE)</f>
        <v>46530-4798</v>
      </c>
      <c r="F1426" s="2">
        <v>85</v>
      </c>
      <c r="G1426" s="2">
        <v>91</v>
      </c>
      <c r="H1426" s="2">
        <v>83</v>
      </c>
      <c r="I1426" s="4">
        <f t="shared" si="308"/>
        <v>259</v>
      </c>
      <c r="J1426" s="13">
        <f t="shared" si="309"/>
        <v>25.900000000000002</v>
      </c>
      <c r="K1426" s="13">
        <f t="shared" si="310"/>
        <v>284.89999999999998</v>
      </c>
      <c r="L1426" s="2">
        <v>85</v>
      </c>
      <c r="M1426" s="2">
        <v>88</v>
      </c>
      <c r="N1426" s="2">
        <v>80</v>
      </c>
      <c r="O1426" s="4">
        <f t="shared" si="311"/>
        <v>253</v>
      </c>
      <c r="P1426" s="13">
        <f t="shared" si="312"/>
        <v>25.3</v>
      </c>
      <c r="Q1426" s="13">
        <f t="shared" si="313"/>
        <v>278.3</v>
      </c>
      <c r="R1426" s="2"/>
      <c r="S1426" s="2"/>
      <c r="T1426" s="2"/>
      <c r="U1426" s="4">
        <f t="shared" si="314"/>
        <v>0</v>
      </c>
      <c r="V1426" s="13">
        <f t="shared" si="315"/>
        <v>0</v>
      </c>
      <c r="W1426" s="13">
        <f t="shared" si="316"/>
        <v>0</v>
      </c>
      <c r="X1426" s="2"/>
      <c r="Y1426" s="2"/>
      <c r="Z1426" s="4">
        <f t="shared" si="317"/>
        <v>0</v>
      </c>
      <c r="AA1426" s="13">
        <f t="shared" si="318"/>
        <v>0</v>
      </c>
      <c r="AB1426" s="13">
        <f>Z1426+AA1426</f>
        <v>0</v>
      </c>
      <c r="AC1426" s="2"/>
      <c r="AD1426" s="2"/>
      <c r="AE1426" s="4">
        <f t="shared" si="319"/>
        <v>0</v>
      </c>
      <c r="AF1426" s="15">
        <f>AE1426*0.1</f>
        <v>0</v>
      </c>
      <c r="AG1426" s="22">
        <f>AE1426+AF1426</f>
        <v>0</v>
      </c>
      <c r="AH1426" s="64">
        <f t="shared" si="320"/>
        <v>0</v>
      </c>
      <c r="AJ1426">
        <f t="shared" si="321"/>
        <v>0</v>
      </c>
      <c r="AK1426">
        <f>IF(W1426&gt;0,2,IF(AB1426&gt;0,2,IF(AG1426&gt;0,2,0)))</f>
        <v>0</v>
      </c>
      <c r="AL1426">
        <v>2</v>
      </c>
      <c r="AM1426" s="64">
        <f>IF(W1426&gt;0,VLOOKUP(B1426,EnrollmentEthnicityFreeMealsSch!B:E,4,FALSE),0)/3</f>
        <v>0</v>
      </c>
    </row>
    <row r="1427" spans="1:39" ht="15" customHeight="1">
      <c r="A1427" t="str">
        <f>VLOOKUP(B1427,'PUBLIC &amp; PRIVATE'!D:I,6,FALSE)</f>
        <v>7329</v>
      </c>
      <c r="B1427" s="33" t="s">
        <v>1378</v>
      </c>
      <c r="C1427" s="2" t="str">
        <f>VLOOKUP(B1427,'PUBLIC &amp; PRIVATE'!D:H,2,FALSE)</f>
        <v>13111 Adams Rd</v>
      </c>
      <c r="D1427" s="2" t="str">
        <f>VLOOKUP(B1427,'PUBLIC &amp; PRIVATE'!D:H,3,FALSE)</f>
        <v>Granger</v>
      </c>
      <c r="E1427" s="2" t="str">
        <f>VLOOKUP(C1427,'PUBLIC &amp; PRIVATE'!E:I,4,FALSE)</f>
        <v>46530-9180</v>
      </c>
      <c r="F1427" s="2">
        <v>67</v>
      </c>
      <c r="G1427" s="2">
        <v>54</v>
      </c>
      <c r="H1427" s="2">
        <v>48</v>
      </c>
      <c r="I1427" s="4">
        <f t="shared" si="308"/>
        <v>169</v>
      </c>
      <c r="J1427" s="13">
        <f t="shared" si="309"/>
        <v>16.900000000000002</v>
      </c>
      <c r="K1427" s="13">
        <f t="shared" si="310"/>
        <v>185.9</v>
      </c>
      <c r="L1427" s="2">
        <v>53</v>
      </c>
      <c r="M1427" s="2">
        <v>60</v>
      </c>
      <c r="N1427" s="2">
        <v>62</v>
      </c>
      <c r="O1427" s="4">
        <f t="shared" si="311"/>
        <v>175</v>
      </c>
      <c r="P1427" s="13">
        <f t="shared" si="312"/>
        <v>17.5</v>
      </c>
      <c r="Q1427" s="13">
        <f t="shared" si="313"/>
        <v>192.5</v>
      </c>
      <c r="R1427" s="2"/>
      <c r="S1427" s="2"/>
      <c r="T1427" s="2"/>
      <c r="U1427" s="4">
        <f t="shared" si="314"/>
        <v>0</v>
      </c>
      <c r="V1427" s="13">
        <f t="shared" si="315"/>
        <v>0</v>
      </c>
      <c r="W1427" s="13">
        <f t="shared" si="316"/>
        <v>0</v>
      </c>
      <c r="X1427" s="2"/>
      <c r="Y1427" s="2"/>
      <c r="Z1427" s="4">
        <f t="shared" si="317"/>
        <v>0</v>
      </c>
      <c r="AA1427" s="13">
        <f t="shared" si="318"/>
        <v>0</v>
      </c>
      <c r="AB1427" s="13">
        <f>Z1427+AA1427</f>
        <v>0</v>
      </c>
      <c r="AC1427" s="2"/>
      <c r="AD1427" s="2"/>
      <c r="AE1427" s="4">
        <f t="shared" si="319"/>
        <v>0</v>
      </c>
      <c r="AF1427" s="15">
        <f>AE1427*0.1</f>
        <v>0</v>
      </c>
      <c r="AG1427" s="22">
        <f>AE1427+AF1427</f>
        <v>0</v>
      </c>
      <c r="AH1427" s="64">
        <f t="shared" si="320"/>
        <v>0</v>
      </c>
      <c r="AJ1427">
        <f t="shared" si="321"/>
        <v>0</v>
      </c>
      <c r="AK1427">
        <f>IF(W1427&gt;0,2,IF(AB1427&gt;0,2,IF(AG1427&gt;0,2,0)))</f>
        <v>0</v>
      </c>
      <c r="AL1427">
        <v>2</v>
      </c>
      <c r="AM1427" s="64">
        <f>IF(W1427&gt;0,VLOOKUP(B1427,EnrollmentEthnicityFreeMealsSch!B:E,4,FALSE),0)/3</f>
        <v>0</v>
      </c>
    </row>
    <row r="1428" spans="1:39" ht="15" customHeight="1">
      <c r="A1428" t="str">
        <f>VLOOKUP(B1428,'PUBLIC &amp; PRIVATE'!D:I,6,FALSE)</f>
        <v>7334</v>
      </c>
      <c r="B1428" s="33" t="s">
        <v>1379</v>
      </c>
      <c r="C1428" s="2" t="str">
        <f>VLOOKUP(B1428,'PUBLIC &amp; PRIVATE'!D:H,2,FALSE)</f>
        <v>56045 Bittersweet Rd</v>
      </c>
      <c r="D1428" s="2" t="str">
        <f>VLOOKUP(B1428,'PUBLIC &amp; PRIVATE'!D:H,3,FALSE)</f>
        <v>Mishawaka</v>
      </c>
      <c r="E1428" s="2" t="str">
        <f>VLOOKUP(C1428,'PUBLIC &amp; PRIVATE'!E:I,4,FALSE)</f>
        <v>46545-7799</v>
      </c>
      <c r="F1428" s="2"/>
      <c r="G1428" s="2"/>
      <c r="H1428" s="2"/>
      <c r="I1428" s="4">
        <f t="shared" si="308"/>
        <v>0</v>
      </c>
      <c r="J1428" s="13">
        <f t="shared" si="309"/>
        <v>0</v>
      </c>
      <c r="K1428" s="13">
        <f t="shared" si="310"/>
        <v>0</v>
      </c>
      <c r="L1428" s="2"/>
      <c r="M1428" s="2"/>
      <c r="N1428" s="2"/>
      <c r="O1428" s="4">
        <f t="shared" si="311"/>
        <v>0</v>
      </c>
      <c r="P1428" s="13">
        <f t="shared" si="312"/>
        <v>0</v>
      </c>
      <c r="Q1428" s="13">
        <f t="shared" si="313"/>
        <v>0</v>
      </c>
      <c r="R1428" s="2">
        <v>310</v>
      </c>
      <c r="S1428" s="2">
        <v>305</v>
      </c>
      <c r="T1428" s="2">
        <v>340</v>
      </c>
      <c r="U1428" s="4">
        <f t="shared" si="314"/>
        <v>955</v>
      </c>
      <c r="V1428" s="13">
        <f t="shared" si="315"/>
        <v>95.5</v>
      </c>
      <c r="W1428" s="13">
        <f t="shared" si="316"/>
        <v>1050.5</v>
      </c>
      <c r="X1428" s="2"/>
      <c r="Y1428" s="2"/>
      <c r="Z1428" s="4">
        <f t="shared" si="317"/>
        <v>0</v>
      </c>
      <c r="AA1428" s="13">
        <f t="shared" si="318"/>
        <v>0</v>
      </c>
      <c r="AB1428" s="13">
        <f>Z1428+AA1428</f>
        <v>0</v>
      </c>
      <c r="AC1428" s="2"/>
      <c r="AD1428" s="2"/>
      <c r="AE1428" s="4">
        <f t="shared" si="319"/>
        <v>0</v>
      </c>
      <c r="AF1428" s="15">
        <f>AE1428*0.1</f>
        <v>0</v>
      </c>
      <c r="AG1428" s="22">
        <f>AE1428+AF1428</f>
        <v>0</v>
      </c>
      <c r="AH1428" s="64">
        <f t="shared" si="320"/>
        <v>0</v>
      </c>
      <c r="AJ1428">
        <f t="shared" si="321"/>
        <v>0</v>
      </c>
      <c r="AK1428">
        <f>IF(W1428&gt;0,2,IF(AB1428&gt;0,2,IF(AG1428&gt;0,2,0)))</f>
        <v>2</v>
      </c>
      <c r="AL1428">
        <v>2</v>
      </c>
      <c r="AM1428" s="64">
        <f>IF(W1428&gt;0,VLOOKUP(B1428,EnrollmentEthnicityFreeMealsSch!B:E,4,FALSE),0)/3</f>
        <v>105</v>
      </c>
    </row>
    <row r="1429" spans="1:39" ht="15" customHeight="1">
      <c r="A1429" t="str">
        <f>VLOOKUP(B1429,'PUBLIC &amp; PRIVATE'!D:I,6,FALSE)</f>
        <v>7336</v>
      </c>
      <c r="B1429" s="33" t="s">
        <v>1380</v>
      </c>
      <c r="C1429" s="2" t="str">
        <f>VLOOKUP(B1429,'PUBLIC &amp; PRIVATE'!D:H,2,FALSE)</f>
        <v>13881 Kern Rd</v>
      </c>
      <c r="D1429" s="2" t="str">
        <f>VLOOKUP(B1429,'PUBLIC &amp; PRIVATE'!D:H,3,FALSE)</f>
        <v>Mishawaka</v>
      </c>
      <c r="E1429" s="2" t="str">
        <f>VLOOKUP(C1429,'PUBLIC &amp; PRIVATE'!E:I,4,FALSE)</f>
        <v>46544-9763</v>
      </c>
      <c r="F1429" s="2"/>
      <c r="G1429" s="2"/>
      <c r="H1429" s="2"/>
      <c r="I1429" s="4">
        <f t="shared" si="308"/>
        <v>0</v>
      </c>
      <c r="J1429" s="13">
        <f t="shared" si="309"/>
        <v>0</v>
      </c>
      <c r="K1429" s="13">
        <f t="shared" si="310"/>
        <v>0</v>
      </c>
      <c r="L1429" s="2"/>
      <c r="M1429" s="2"/>
      <c r="N1429" s="2"/>
      <c r="O1429" s="4">
        <f t="shared" si="311"/>
        <v>0</v>
      </c>
      <c r="P1429" s="13">
        <f t="shared" si="312"/>
        <v>0</v>
      </c>
      <c r="Q1429" s="13">
        <f t="shared" si="313"/>
        <v>0</v>
      </c>
      <c r="R1429" s="2">
        <v>229</v>
      </c>
      <c r="S1429" s="2">
        <v>219</v>
      </c>
      <c r="T1429" s="2">
        <v>202</v>
      </c>
      <c r="U1429" s="4">
        <f t="shared" si="314"/>
        <v>650</v>
      </c>
      <c r="V1429" s="13">
        <f t="shared" si="315"/>
        <v>65</v>
      </c>
      <c r="W1429" s="13">
        <f t="shared" si="316"/>
        <v>715</v>
      </c>
      <c r="X1429" s="2"/>
      <c r="Y1429" s="2"/>
      <c r="Z1429" s="4">
        <f t="shared" si="317"/>
        <v>0</v>
      </c>
      <c r="AA1429" s="13">
        <f t="shared" si="318"/>
        <v>0</v>
      </c>
      <c r="AB1429" s="13">
        <f>Z1429+AA1429</f>
        <v>0</v>
      </c>
      <c r="AC1429" s="2"/>
      <c r="AD1429" s="2"/>
      <c r="AE1429" s="4">
        <f t="shared" si="319"/>
        <v>0</v>
      </c>
      <c r="AF1429" s="15">
        <f>AE1429*0.1</f>
        <v>0</v>
      </c>
      <c r="AG1429" s="22">
        <f>AE1429+AF1429</f>
        <v>0</v>
      </c>
      <c r="AH1429" s="64">
        <f t="shared" si="320"/>
        <v>0</v>
      </c>
      <c r="AJ1429">
        <f t="shared" si="321"/>
        <v>0</v>
      </c>
      <c r="AK1429">
        <f>IF(W1429&gt;0,2,IF(AB1429&gt;0,2,IF(AG1429&gt;0,2,0)))</f>
        <v>2</v>
      </c>
      <c r="AL1429">
        <v>2</v>
      </c>
      <c r="AM1429" s="64">
        <f>IF(W1429&gt;0,VLOOKUP(B1429,EnrollmentEthnicityFreeMealsSch!B:E,4,FALSE),0)/3</f>
        <v>85.666666666666671</v>
      </c>
    </row>
    <row r="1430" spans="1:39" ht="15" customHeight="1">
      <c r="A1430" t="str">
        <f>VLOOKUP(B1430,'PUBLIC &amp; PRIVATE'!D:I,6,FALSE)</f>
        <v>3673</v>
      </c>
      <c r="B1430" s="33" t="s">
        <v>748</v>
      </c>
      <c r="C1430" s="2" t="str">
        <f>VLOOKUP(B1430,'PUBLIC &amp; PRIVATE'!D:H,2,FALSE)</f>
        <v>1436 W 300 N</v>
      </c>
      <c r="D1430" s="2" t="str">
        <f>VLOOKUP(B1430,'PUBLIC &amp; PRIVATE'!D:H,3,FALSE)</f>
        <v>Warsaw</v>
      </c>
      <c r="E1430" s="2" t="str">
        <f>VLOOKUP(C1430,'PUBLIC &amp; PRIVATE'!E:I,4,FALSE)</f>
        <v>46582</v>
      </c>
      <c r="F1430" s="2">
        <v>20</v>
      </c>
      <c r="G1430" s="2">
        <v>19</v>
      </c>
      <c r="H1430" s="2">
        <v>23</v>
      </c>
      <c r="I1430" s="4">
        <f t="shared" si="308"/>
        <v>62</v>
      </c>
      <c r="J1430" s="13">
        <f t="shared" si="309"/>
        <v>6.2</v>
      </c>
      <c r="K1430" s="13">
        <f t="shared" si="310"/>
        <v>68.2</v>
      </c>
      <c r="L1430" s="2">
        <v>17</v>
      </c>
      <c r="M1430" s="2">
        <v>20</v>
      </c>
      <c r="N1430" s="2">
        <v>28</v>
      </c>
      <c r="O1430" s="4">
        <f t="shared" si="311"/>
        <v>65</v>
      </c>
      <c r="P1430" s="13">
        <f t="shared" si="312"/>
        <v>6.5</v>
      </c>
      <c r="Q1430" s="13">
        <f t="shared" si="313"/>
        <v>71.5</v>
      </c>
      <c r="R1430" s="2"/>
      <c r="S1430" s="2"/>
      <c r="T1430" s="2"/>
      <c r="U1430" s="4">
        <f t="shared" si="314"/>
        <v>0</v>
      </c>
      <c r="V1430" s="13">
        <f t="shared" si="315"/>
        <v>0</v>
      </c>
      <c r="W1430" s="13">
        <f t="shared" si="316"/>
        <v>0</v>
      </c>
      <c r="X1430" s="2"/>
      <c r="Y1430" s="2"/>
      <c r="Z1430" s="4">
        <f t="shared" si="317"/>
        <v>0</v>
      </c>
      <c r="AA1430" s="13">
        <f t="shared" si="318"/>
        <v>0</v>
      </c>
      <c r="AB1430" s="13">
        <f>Z1430+AA1430</f>
        <v>0</v>
      </c>
      <c r="AC1430" s="2"/>
      <c r="AD1430" s="2"/>
      <c r="AE1430" s="4">
        <f t="shared" si="319"/>
        <v>0</v>
      </c>
      <c r="AF1430" s="15">
        <f>AE1430*0.1</f>
        <v>0</v>
      </c>
      <c r="AG1430" s="22">
        <f>AE1430+AF1430</f>
        <v>0</v>
      </c>
      <c r="AH1430" s="64">
        <f t="shared" si="320"/>
        <v>0</v>
      </c>
      <c r="AJ1430">
        <f t="shared" si="321"/>
        <v>0</v>
      </c>
      <c r="AK1430">
        <f>IF(W1430&gt;0,2,IF(AB1430&gt;0,2,IF(AG1430&gt;0,2,0)))</f>
        <v>0</v>
      </c>
      <c r="AL1430">
        <v>2</v>
      </c>
      <c r="AM1430" s="64">
        <f>IF(W1430&gt;0,VLOOKUP(B1430,EnrollmentEthnicityFreeMealsSch!B:E,4,FALSE),0)/3</f>
        <v>0</v>
      </c>
    </row>
    <row r="1431" spans="1:39" ht="15" customHeight="1">
      <c r="A1431" t="str">
        <f>VLOOKUP(B1431,'PUBLIC &amp; PRIVATE'!D:I,6,FALSE)</f>
        <v>7353</v>
      </c>
      <c r="B1431" s="33" t="s">
        <v>1381</v>
      </c>
      <c r="C1431" s="2" t="str">
        <f>VLOOKUP(B1431,'PUBLIC &amp; PRIVATE'!D:H,2,FALSE)</f>
        <v>56100 Bittersweet Rd</v>
      </c>
      <c r="D1431" s="2" t="str">
        <f>VLOOKUP(B1431,'PUBLIC &amp; PRIVATE'!D:H,3,FALSE)</f>
        <v>Mishawaka</v>
      </c>
      <c r="E1431" s="2" t="str">
        <f>VLOOKUP(C1431,'PUBLIC &amp; PRIVATE'!E:I,4,FALSE)</f>
        <v>46545-7797</v>
      </c>
      <c r="F1431" s="2"/>
      <c r="G1431" s="2"/>
      <c r="H1431" s="2"/>
      <c r="I1431" s="4">
        <f t="shared" si="308"/>
        <v>0</v>
      </c>
      <c r="J1431" s="13">
        <f t="shared" si="309"/>
        <v>0</v>
      </c>
      <c r="K1431" s="13">
        <f t="shared" si="310"/>
        <v>0</v>
      </c>
      <c r="L1431" s="2"/>
      <c r="M1431" s="2"/>
      <c r="N1431" s="2"/>
      <c r="O1431" s="4">
        <f t="shared" si="311"/>
        <v>0</v>
      </c>
      <c r="P1431" s="13">
        <f t="shared" si="312"/>
        <v>0</v>
      </c>
      <c r="Q1431" s="13">
        <f t="shared" si="313"/>
        <v>0</v>
      </c>
      <c r="R1431" s="2"/>
      <c r="S1431" s="2"/>
      <c r="T1431" s="2"/>
      <c r="U1431" s="4">
        <f t="shared" si="314"/>
        <v>0</v>
      </c>
      <c r="V1431" s="13">
        <f t="shared" si="315"/>
        <v>0</v>
      </c>
      <c r="W1431" s="13">
        <f t="shared" si="316"/>
        <v>0</v>
      </c>
      <c r="X1431" s="2">
        <v>849</v>
      </c>
      <c r="Y1431" s="2">
        <v>789</v>
      </c>
      <c r="Z1431" s="4">
        <f t="shared" si="317"/>
        <v>1638</v>
      </c>
      <c r="AA1431" s="13">
        <f t="shared" si="318"/>
        <v>163.80000000000001</v>
      </c>
      <c r="AB1431" s="13">
        <f>Z1431+AA1431</f>
        <v>1801.8</v>
      </c>
      <c r="AC1431" s="2">
        <v>868</v>
      </c>
      <c r="AD1431" s="2">
        <v>828</v>
      </c>
      <c r="AE1431" s="4">
        <f t="shared" si="319"/>
        <v>1696</v>
      </c>
      <c r="AF1431" s="15">
        <f>AE1431*0.1</f>
        <v>169.60000000000002</v>
      </c>
      <c r="AG1431" s="22">
        <f>AE1431+AF1431</f>
        <v>1865.6</v>
      </c>
      <c r="AH1431" s="64">
        <f t="shared" si="320"/>
        <v>373.12</v>
      </c>
      <c r="AJ1431">
        <f t="shared" si="321"/>
        <v>1</v>
      </c>
      <c r="AK1431">
        <f>IF(W1431&gt;0,2,IF(AB1431&gt;0,2,IF(AG1431&gt;0,2,0)))</f>
        <v>2</v>
      </c>
      <c r="AL1431">
        <v>2</v>
      </c>
      <c r="AM1431" s="64">
        <f>IF(W1431&gt;0,VLOOKUP(B1431,EnrollmentEthnicityFreeMealsSch!B:E,4,FALSE),0)/3</f>
        <v>0</v>
      </c>
    </row>
    <row r="1432" spans="1:39" ht="15" customHeight="1">
      <c r="A1432" t="str">
        <f>VLOOKUP(B1432,'PUBLIC &amp; PRIVATE'!D:I,6,FALSE)</f>
        <v>7361</v>
      </c>
      <c r="B1432" s="33" t="s">
        <v>1382</v>
      </c>
      <c r="C1432" s="2" t="str">
        <f>VLOOKUP(B1432,'PUBLIC &amp; PRIVATE'!D:H,2,FALSE)</f>
        <v>59400 Elm Rd</v>
      </c>
      <c r="D1432" s="2" t="str">
        <f>VLOOKUP(B1432,'PUBLIC &amp; PRIVATE'!D:H,3,FALSE)</f>
        <v>Mishawaka</v>
      </c>
      <c r="E1432" s="2" t="str">
        <f>VLOOKUP(C1432,'PUBLIC &amp; PRIVATE'!E:I,4,FALSE)</f>
        <v>46544-9801</v>
      </c>
      <c r="F1432" s="2">
        <v>76</v>
      </c>
      <c r="G1432" s="2">
        <v>85</v>
      </c>
      <c r="H1432" s="2">
        <v>72</v>
      </c>
      <c r="I1432" s="4">
        <f t="shared" si="308"/>
        <v>233</v>
      </c>
      <c r="J1432" s="13">
        <f t="shared" si="309"/>
        <v>23.3</v>
      </c>
      <c r="K1432" s="13">
        <f t="shared" si="310"/>
        <v>256.3</v>
      </c>
      <c r="L1432" s="2">
        <v>99</v>
      </c>
      <c r="M1432" s="2">
        <v>93</v>
      </c>
      <c r="N1432" s="2">
        <v>100</v>
      </c>
      <c r="O1432" s="4">
        <f t="shared" si="311"/>
        <v>292</v>
      </c>
      <c r="P1432" s="13">
        <f t="shared" si="312"/>
        <v>29.200000000000003</v>
      </c>
      <c r="Q1432" s="13">
        <f t="shared" si="313"/>
        <v>321.2</v>
      </c>
      <c r="R1432" s="2"/>
      <c r="S1432" s="2"/>
      <c r="T1432" s="2"/>
      <c r="U1432" s="4">
        <f t="shared" si="314"/>
        <v>0</v>
      </c>
      <c r="V1432" s="13">
        <f t="shared" si="315"/>
        <v>0</v>
      </c>
      <c r="W1432" s="13">
        <f t="shared" si="316"/>
        <v>0</v>
      </c>
      <c r="X1432" s="2"/>
      <c r="Y1432" s="2"/>
      <c r="Z1432" s="4">
        <f t="shared" si="317"/>
        <v>0</v>
      </c>
      <c r="AA1432" s="13">
        <f t="shared" si="318"/>
        <v>0</v>
      </c>
      <c r="AB1432" s="13">
        <f>Z1432+AA1432</f>
        <v>0</v>
      </c>
      <c r="AC1432" s="2"/>
      <c r="AD1432" s="2"/>
      <c r="AE1432" s="4">
        <f t="shared" si="319"/>
        <v>0</v>
      </c>
      <c r="AF1432" s="15">
        <f>AE1432*0.1</f>
        <v>0</v>
      </c>
      <c r="AG1432" s="22">
        <f>AE1432+AF1432</f>
        <v>0</v>
      </c>
      <c r="AH1432" s="64">
        <f t="shared" si="320"/>
        <v>0</v>
      </c>
      <c r="AJ1432">
        <f t="shared" si="321"/>
        <v>0</v>
      </c>
      <c r="AK1432">
        <f>IF(W1432&gt;0,2,IF(AB1432&gt;0,2,IF(AG1432&gt;0,2,0)))</f>
        <v>0</v>
      </c>
      <c r="AL1432">
        <v>2</v>
      </c>
      <c r="AM1432" s="64">
        <f>IF(W1432&gt;0,VLOOKUP(B1432,EnrollmentEthnicityFreeMealsSch!B:E,4,FALSE),0)/3</f>
        <v>0</v>
      </c>
    </row>
    <row r="1433" spans="1:39" ht="15" customHeight="1">
      <c r="A1433" t="str">
        <f>VLOOKUP(B1433,'PUBLIC &amp; PRIVATE'!D:I,6,FALSE)</f>
        <v>7365</v>
      </c>
      <c r="B1433" s="33" t="s">
        <v>1383</v>
      </c>
      <c r="C1433" s="2" t="str">
        <f>VLOOKUP(B1433,'PUBLIC &amp; PRIVATE'!D:H,2,FALSE)</f>
        <v>56219 Currant Rd</v>
      </c>
      <c r="D1433" s="2" t="str">
        <f>VLOOKUP(B1433,'PUBLIC &amp; PRIVATE'!D:H,3,FALSE)</f>
        <v>Mishawaka</v>
      </c>
      <c r="E1433" s="2" t="str">
        <f>VLOOKUP(C1433,'PUBLIC &amp; PRIVATE'!E:I,4,FALSE)</f>
        <v>46545-7470</v>
      </c>
      <c r="F1433" s="2">
        <v>49</v>
      </c>
      <c r="G1433" s="2">
        <v>58</v>
      </c>
      <c r="H1433" s="2">
        <v>48</v>
      </c>
      <c r="I1433" s="4">
        <f t="shared" si="308"/>
        <v>155</v>
      </c>
      <c r="J1433" s="13">
        <f t="shared" si="309"/>
        <v>15.5</v>
      </c>
      <c r="K1433" s="13">
        <f t="shared" si="310"/>
        <v>170.5</v>
      </c>
      <c r="L1433" s="2">
        <v>48</v>
      </c>
      <c r="M1433" s="2">
        <v>48</v>
      </c>
      <c r="N1433" s="2">
        <v>46</v>
      </c>
      <c r="O1433" s="4">
        <f t="shared" si="311"/>
        <v>142</v>
      </c>
      <c r="P1433" s="13">
        <f t="shared" si="312"/>
        <v>14.200000000000001</v>
      </c>
      <c r="Q1433" s="13">
        <f t="shared" si="313"/>
        <v>156.19999999999999</v>
      </c>
      <c r="R1433" s="2"/>
      <c r="S1433" s="2"/>
      <c r="T1433" s="2"/>
      <c r="U1433" s="4">
        <f t="shared" si="314"/>
        <v>0</v>
      </c>
      <c r="V1433" s="13">
        <f t="shared" si="315"/>
        <v>0</v>
      </c>
      <c r="W1433" s="13">
        <f t="shared" si="316"/>
        <v>0</v>
      </c>
      <c r="X1433" s="2"/>
      <c r="Y1433" s="2"/>
      <c r="Z1433" s="4">
        <f t="shared" si="317"/>
        <v>0</v>
      </c>
      <c r="AA1433" s="13">
        <f t="shared" si="318"/>
        <v>0</v>
      </c>
      <c r="AB1433" s="13">
        <f>Z1433+AA1433</f>
        <v>0</v>
      </c>
      <c r="AC1433" s="2"/>
      <c r="AD1433" s="2"/>
      <c r="AE1433" s="4">
        <f t="shared" si="319"/>
        <v>0</v>
      </c>
      <c r="AF1433" s="15">
        <f>AE1433*0.1</f>
        <v>0</v>
      </c>
      <c r="AG1433" s="22">
        <f>AE1433+AF1433</f>
        <v>0</v>
      </c>
      <c r="AH1433" s="64">
        <f t="shared" si="320"/>
        <v>0</v>
      </c>
      <c r="AJ1433">
        <f t="shared" si="321"/>
        <v>0</v>
      </c>
      <c r="AK1433">
        <f>IF(W1433&gt;0,2,IF(AB1433&gt;0,2,IF(AG1433&gt;0,2,0)))</f>
        <v>0</v>
      </c>
      <c r="AL1433">
        <v>2</v>
      </c>
      <c r="AM1433" s="64">
        <f>IF(W1433&gt;0,VLOOKUP(B1433,EnrollmentEthnicityFreeMealsSch!B:E,4,FALSE),0)/3</f>
        <v>0</v>
      </c>
    </row>
    <row r="1434" spans="1:39" ht="15" customHeight="1">
      <c r="A1434" t="str">
        <f>VLOOKUP(B1434,'PUBLIC &amp; PRIVATE'!D:I,6,FALSE)</f>
        <v>7372</v>
      </c>
      <c r="B1434" s="33" t="s">
        <v>1384</v>
      </c>
      <c r="C1434" s="2" t="str">
        <f>VLOOKUP(B1434,'PUBLIC &amp; PRIVATE'!D:H,2,FALSE)</f>
        <v>10050 Brummitt Rd</v>
      </c>
      <c r="D1434" s="2" t="str">
        <f>VLOOKUP(B1434,'PUBLIC &amp; PRIVATE'!D:H,3,FALSE)</f>
        <v>Granger</v>
      </c>
      <c r="E1434" s="2" t="str">
        <f>VLOOKUP(C1434,'PUBLIC &amp; PRIVATE'!E:I,4,FALSE)</f>
        <v>46530-7264</v>
      </c>
      <c r="F1434" s="2"/>
      <c r="G1434" s="2"/>
      <c r="H1434" s="2"/>
      <c r="I1434" s="4">
        <f t="shared" si="308"/>
        <v>0</v>
      </c>
      <c r="J1434" s="13">
        <f t="shared" si="309"/>
        <v>0</v>
      </c>
      <c r="K1434" s="13">
        <f t="shared" si="310"/>
        <v>0</v>
      </c>
      <c r="L1434" s="2"/>
      <c r="M1434" s="2"/>
      <c r="N1434" s="2"/>
      <c r="O1434" s="4">
        <f t="shared" si="311"/>
        <v>0</v>
      </c>
      <c r="P1434" s="13">
        <f t="shared" si="312"/>
        <v>0</v>
      </c>
      <c r="Q1434" s="13">
        <f t="shared" si="313"/>
        <v>0</v>
      </c>
      <c r="R1434" s="2">
        <v>296</v>
      </c>
      <c r="S1434" s="2">
        <v>315</v>
      </c>
      <c r="T1434" s="2">
        <v>297</v>
      </c>
      <c r="U1434" s="4">
        <f t="shared" si="314"/>
        <v>908</v>
      </c>
      <c r="V1434" s="13">
        <f t="shared" si="315"/>
        <v>90.800000000000011</v>
      </c>
      <c r="W1434" s="13">
        <f t="shared" si="316"/>
        <v>998.8</v>
      </c>
      <c r="X1434" s="2"/>
      <c r="Y1434" s="2"/>
      <c r="Z1434" s="4">
        <f t="shared" si="317"/>
        <v>0</v>
      </c>
      <c r="AA1434" s="13">
        <f t="shared" si="318"/>
        <v>0</v>
      </c>
      <c r="AB1434" s="13">
        <f>Z1434+AA1434</f>
        <v>0</v>
      </c>
      <c r="AC1434" s="2"/>
      <c r="AD1434" s="2"/>
      <c r="AE1434" s="4">
        <f t="shared" si="319"/>
        <v>0</v>
      </c>
      <c r="AF1434" s="15">
        <f>AE1434*0.1</f>
        <v>0</v>
      </c>
      <c r="AG1434" s="22">
        <f>AE1434+AF1434</f>
        <v>0</v>
      </c>
      <c r="AH1434" s="64">
        <f t="shared" si="320"/>
        <v>0</v>
      </c>
      <c r="AJ1434">
        <f t="shared" si="321"/>
        <v>0</v>
      </c>
      <c r="AK1434">
        <f>IF(W1434&gt;0,2,IF(AB1434&gt;0,2,IF(AG1434&gt;0,2,0)))</f>
        <v>2</v>
      </c>
      <c r="AL1434">
        <v>2</v>
      </c>
      <c r="AM1434" s="64">
        <f>IF(W1434&gt;0,VLOOKUP(B1434,EnrollmentEthnicityFreeMealsSch!B:E,4,FALSE),0)/3</f>
        <v>44.666666666666664</v>
      </c>
    </row>
    <row r="1435" spans="1:39" ht="15" customHeight="1">
      <c r="A1435" t="str">
        <f>VLOOKUP(B1435,'PUBLIC &amp; PRIVATE'!D:I,6,FALSE)</f>
        <v>7377</v>
      </c>
      <c r="B1435" s="33" t="s">
        <v>1385</v>
      </c>
      <c r="C1435" s="2" t="str">
        <f>VLOOKUP(B1435,'PUBLIC &amp; PRIVATE'!D:H,2,FALSE)</f>
        <v>305 N Beech Rd</v>
      </c>
      <c r="D1435" s="2" t="str">
        <f>VLOOKUP(B1435,'PUBLIC &amp; PRIVATE'!D:H,3,FALSE)</f>
        <v>Osceola</v>
      </c>
      <c r="E1435" s="2" t="str">
        <f>VLOOKUP(C1435,'PUBLIC &amp; PRIVATE'!E:I,4,FALSE)</f>
        <v>46561-2202</v>
      </c>
      <c r="F1435" s="2">
        <v>82</v>
      </c>
      <c r="G1435" s="2">
        <v>88</v>
      </c>
      <c r="H1435" s="2">
        <v>61</v>
      </c>
      <c r="I1435" s="4">
        <f t="shared" si="308"/>
        <v>231</v>
      </c>
      <c r="J1435" s="13">
        <f t="shared" si="309"/>
        <v>23.1</v>
      </c>
      <c r="K1435" s="13">
        <f t="shared" si="310"/>
        <v>254.1</v>
      </c>
      <c r="L1435" s="2">
        <v>79</v>
      </c>
      <c r="M1435" s="2">
        <v>83</v>
      </c>
      <c r="N1435" s="2">
        <v>51</v>
      </c>
      <c r="O1435" s="4">
        <f t="shared" si="311"/>
        <v>213</v>
      </c>
      <c r="P1435" s="13">
        <f t="shared" si="312"/>
        <v>21.3</v>
      </c>
      <c r="Q1435" s="13">
        <f t="shared" si="313"/>
        <v>234.3</v>
      </c>
      <c r="R1435" s="2"/>
      <c r="S1435" s="2"/>
      <c r="T1435" s="2"/>
      <c r="U1435" s="4">
        <f t="shared" si="314"/>
        <v>0</v>
      </c>
      <c r="V1435" s="13">
        <f t="shared" si="315"/>
        <v>0</v>
      </c>
      <c r="W1435" s="13">
        <f t="shared" si="316"/>
        <v>0</v>
      </c>
      <c r="X1435" s="2"/>
      <c r="Y1435" s="2"/>
      <c r="Z1435" s="4">
        <f t="shared" si="317"/>
        <v>0</v>
      </c>
      <c r="AA1435" s="13">
        <f t="shared" si="318"/>
        <v>0</v>
      </c>
      <c r="AB1435" s="13">
        <f>Z1435+AA1435</f>
        <v>0</v>
      </c>
      <c r="AC1435" s="2"/>
      <c r="AD1435" s="2"/>
      <c r="AE1435" s="4">
        <f t="shared" si="319"/>
        <v>0</v>
      </c>
      <c r="AF1435" s="15">
        <f>AE1435*0.1</f>
        <v>0</v>
      </c>
      <c r="AG1435" s="22">
        <f>AE1435+AF1435</f>
        <v>0</v>
      </c>
      <c r="AH1435" s="64">
        <f t="shared" si="320"/>
        <v>0</v>
      </c>
      <c r="AJ1435">
        <f t="shared" si="321"/>
        <v>0</v>
      </c>
      <c r="AK1435">
        <f>IF(W1435&gt;0,2,IF(AB1435&gt;0,2,IF(AG1435&gt;0,2,0)))</f>
        <v>0</v>
      </c>
      <c r="AL1435">
        <v>2</v>
      </c>
      <c r="AM1435" s="64">
        <f>IF(W1435&gt;0,VLOOKUP(B1435,EnrollmentEthnicityFreeMealsSch!B:E,4,FALSE),0)/3</f>
        <v>0</v>
      </c>
    </row>
    <row r="1436" spans="1:39" ht="15" customHeight="1">
      <c r="A1436" t="str">
        <f>VLOOKUP(B1436,'PUBLIC &amp; PRIVATE'!D:I,6,FALSE)</f>
        <v>7379</v>
      </c>
      <c r="B1436" s="33" t="s">
        <v>1386</v>
      </c>
      <c r="C1436" s="2" t="str">
        <f>VLOOKUP(B1436,'PUBLIC &amp; PRIVATE'!D:H,2,FALSE)</f>
        <v>55860 Bittersweet</v>
      </c>
      <c r="D1436" s="2" t="str">
        <f>VLOOKUP(B1436,'PUBLIC &amp; PRIVATE'!D:H,3,FALSE)</f>
        <v>Mishawaka</v>
      </c>
      <c r="E1436" s="2" t="str">
        <f>VLOOKUP(C1436,'PUBLIC &amp; PRIVATE'!E:I,4,FALSE)</f>
        <v>46545-7742</v>
      </c>
      <c r="F1436" s="2">
        <v>82</v>
      </c>
      <c r="G1436" s="2">
        <v>78</v>
      </c>
      <c r="H1436" s="2">
        <v>67</v>
      </c>
      <c r="I1436" s="4">
        <f t="shared" si="308"/>
        <v>227</v>
      </c>
      <c r="J1436" s="13">
        <f t="shared" si="309"/>
        <v>22.700000000000003</v>
      </c>
      <c r="K1436" s="13">
        <f t="shared" si="310"/>
        <v>249.7</v>
      </c>
      <c r="L1436" s="2">
        <v>84</v>
      </c>
      <c r="M1436" s="2">
        <v>83</v>
      </c>
      <c r="N1436" s="2">
        <v>83</v>
      </c>
      <c r="O1436" s="4">
        <f t="shared" si="311"/>
        <v>250</v>
      </c>
      <c r="P1436" s="13">
        <f t="shared" si="312"/>
        <v>25</v>
      </c>
      <c r="Q1436" s="13">
        <f t="shared" si="313"/>
        <v>275</v>
      </c>
      <c r="R1436" s="2"/>
      <c r="S1436" s="2"/>
      <c r="T1436" s="2"/>
      <c r="U1436" s="4">
        <f t="shared" si="314"/>
        <v>0</v>
      </c>
      <c r="V1436" s="13">
        <f t="shared" si="315"/>
        <v>0</v>
      </c>
      <c r="W1436" s="13">
        <f t="shared" si="316"/>
        <v>0</v>
      </c>
      <c r="X1436" s="2"/>
      <c r="Y1436" s="2"/>
      <c r="Z1436" s="4">
        <f t="shared" si="317"/>
        <v>0</v>
      </c>
      <c r="AA1436" s="13">
        <f t="shared" si="318"/>
        <v>0</v>
      </c>
      <c r="AB1436" s="13">
        <f>Z1436+AA1436</f>
        <v>0</v>
      </c>
      <c r="AC1436" s="2"/>
      <c r="AD1436" s="2"/>
      <c r="AE1436" s="4">
        <f t="shared" si="319"/>
        <v>0</v>
      </c>
      <c r="AF1436" s="15">
        <f>AE1436*0.1</f>
        <v>0</v>
      </c>
      <c r="AG1436" s="22">
        <f>AE1436+AF1436</f>
        <v>0</v>
      </c>
      <c r="AH1436" s="64">
        <f t="shared" si="320"/>
        <v>0</v>
      </c>
      <c r="AJ1436">
        <f t="shared" si="321"/>
        <v>0</v>
      </c>
      <c r="AK1436">
        <f>IF(W1436&gt;0,2,IF(AB1436&gt;0,2,IF(AG1436&gt;0,2,0)))</f>
        <v>0</v>
      </c>
      <c r="AL1436">
        <v>2</v>
      </c>
      <c r="AM1436" s="64">
        <f>IF(W1436&gt;0,VLOOKUP(B1436,EnrollmentEthnicityFreeMealsSch!B:E,4,FALSE),0)/3</f>
        <v>0</v>
      </c>
    </row>
    <row r="1437" spans="1:39" ht="15" customHeight="1">
      <c r="A1437" t="str">
        <f>VLOOKUP(B1437,'PUBLIC &amp; PRIVATE'!D:I,6,FALSE)</f>
        <v>7383</v>
      </c>
      <c r="B1437" s="33" t="s">
        <v>1387</v>
      </c>
      <c r="C1437" s="2" t="str">
        <f>VLOOKUP(B1437,'PUBLIC &amp; PRIVATE'!D:H,2,FALSE)</f>
        <v>10060 Brummitt Rd</v>
      </c>
      <c r="D1437" s="2" t="str">
        <f>VLOOKUP(B1437,'PUBLIC &amp; PRIVATE'!D:H,3,FALSE)</f>
        <v>Granger</v>
      </c>
      <c r="E1437" s="2" t="str">
        <f>VLOOKUP(C1437,'PUBLIC &amp; PRIVATE'!E:I,4,FALSE)</f>
        <v>46530-7264</v>
      </c>
      <c r="F1437" s="2">
        <v>102</v>
      </c>
      <c r="G1437" s="2">
        <v>111</v>
      </c>
      <c r="H1437" s="2">
        <v>92</v>
      </c>
      <c r="I1437" s="4">
        <f t="shared" si="308"/>
        <v>305</v>
      </c>
      <c r="J1437" s="13">
        <f t="shared" si="309"/>
        <v>30.5</v>
      </c>
      <c r="K1437" s="13">
        <f t="shared" si="310"/>
        <v>335.5</v>
      </c>
      <c r="L1437" s="2">
        <v>118</v>
      </c>
      <c r="M1437" s="2">
        <v>109</v>
      </c>
      <c r="N1437" s="2">
        <v>112</v>
      </c>
      <c r="O1437" s="4">
        <f t="shared" si="311"/>
        <v>339</v>
      </c>
      <c r="P1437" s="13">
        <f t="shared" si="312"/>
        <v>33.9</v>
      </c>
      <c r="Q1437" s="13">
        <f t="shared" si="313"/>
        <v>372.9</v>
      </c>
      <c r="R1437" s="2"/>
      <c r="S1437" s="2"/>
      <c r="T1437" s="2"/>
      <c r="U1437" s="4">
        <f t="shared" si="314"/>
        <v>0</v>
      </c>
      <c r="V1437" s="13">
        <f t="shared" si="315"/>
        <v>0</v>
      </c>
      <c r="W1437" s="13">
        <f t="shared" si="316"/>
        <v>0</v>
      </c>
      <c r="X1437" s="2"/>
      <c r="Y1437" s="2"/>
      <c r="Z1437" s="4">
        <f t="shared" si="317"/>
        <v>0</v>
      </c>
      <c r="AA1437" s="13">
        <f t="shared" si="318"/>
        <v>0</v>
      </c>
      <c r="AB1437" s="13">
        <f>Z1437+AA1437</f>
        <v>0</v>
      </c>
      <c r="AC1437" s="2"/>
      <c r="AD1437" s="2"/>
      <c r="AE1437" s="4">
        <f t="shared" si="319"/>
        <v>0</v>
      </c>
      <c r="AF1437" s="15">
        <f>AE1437*0.1</f>
        <v>0</v>
      </c>
      <c r="AG1437" s="22">
        <f>AE1437+AF1437</f>
        <v>0</v>
      </c>
      <c r="AH1437" s="64">
        <f t="shared" si="320"/>
        <v>0</v>
      </c>
      <c r="AJ1437">
        <f t="shared" si="321"/>
        <v>0</v>
      </c>
      <c r="AK1437">
        <f>IF(W1437&gt;0,2,IF(AB1437&gt;0,2,IF(AG1437&gt;0,2,0)))</f>
        <v>0</v>
      </c>
      <c r="AL1437">
        <v>2</v>
      </c>
      <c r="AM1437" s="64">
        <f>IF(W1437&gt;0,VLOOKUP(B1437,EnrollmentEthnicityFreeMealsSch!B:E,4,FALSE),0)/3</f>
        <v>0</v>
      </c>
    </row>
    <row r="1438" spans="1:39" ht="15" customHeight="1">
      <c r="A1438" t="str">
        <f>VLOOKUP(B1438,'PUBLIC &amp; PRIVATE'!D:I,6,FALSE)</f>
        <v>7386</v>
      </c>
      <c r="B1438" s="33" t="s">
        <v>1388</v>
      </c>
      <c r="C1438" s="2" t="str">
        <f>VLOOKUP(B1438,'PUBLIC &amp; PRIVATE'!D:H,2,FALSE)</f>
        <v>16333 Kern Rd</v>
      </c>
      <c r="D1438" s="2" t="str">
        <f>VLOOKUP(B1438,'PUBLIC &amp; PRIVATE'!D:H,3,FALSE)</f>
        <v>Mishawaka</v>
      </c>
      <c r="E1438" s="2" t="str">
        <f>VLOOKUP(C1438,'PUBLIC &amp; PRIVATE'!E:I,4,FALSE)</f>
        <v>46544-9327</v>
      </c>
      <c r="F1438" s="2">
        <v>58</v>
      </c>
      <c r="G1438" s="2">
        <v>66</v>
      </c>
      <c r="H1438" s="2">
        <v>63</v>
      </c>
      <c r="I1438" s="4">
        <f t="shared" si="308"/>
        <v>187</v>
      </c>
      <c r="J1438" s="13">
        <f t="shared" si="309"/>
        <v>18.7</v>
      </c>
      <c r="K1438" s="13">
        <f t="shared" si="310"/>
        <v>205.7</v>
      </c>
      <c r="L1438" s="2">
        <v>75</v>
      </c>
      <c r="M1438" s="2">
        <v>61</v>
      </c>
      <c r="N1438" s="2">
        <v>67</v>
      </c>
      <c r="O1438" s="4">
        <f t="shared" si="311"/>
        <v>203</v>
      </c>
      <c r="P1438" s="13">
        <f t="shared" si="312"/>
        <v>20.3</v>
      </c>
      <c r="Q1438" s="13">
        <f t="shared" si="313"/>
        <v>223.3</v>
      </c>
      <c r="R1438" s="2"/>
      <c r="S1438" s="2"/>
      <c r="T1438" s="2"/>
      <c r="U1438" s="4">
        <f t="shared" si="314"/>
        <v>0</v>
      </c>
      <c r="V1438" s="13">
        <f t="shared" si="315"/>
        <v>0</v>
      </c>
      <c r="W1438" s="13">
        <f t="shared" si="316"/>
        <v>0</v>
      </c>
      <c r="X1438" s="2"/>
      <c r="Y1438" s="2"/>
      <c r="Z1438" s="4">
        <f t="shared" si="317"/>
        <v>0</v>
      </c>
      <c r="AA1438" s="13">
        <f t="shared" si="318"/>
        <v>0</v>
      </c>
      <c r="AB1438" s="13">
        <f>Z1438+AA1438</f>
        <v>0</v>
      </c>
      <c r="AC1438" s="2"/>
      <c r="AD1438" s="2"/>
      <c r="AE1438" s="4">
        <f t="shared" si="319"/>
        <v>0</v>
      </c>
      <c r="AF1438" s="15">
        <f>AE1438*0.1</f>
        <v>0</v>
      </c>
      <c r="AG1438" s="22">
        <f>AE1438+AF1438</f>
        <v>0</v>
      </c>
      <c r="AH1438" s="64">
        <f t="shared" si="320"/>
        <v>0</v>
      </c>
      <c r="AJ1438">
        <f t="shared" si="321"/>
        <v>0</v>
      </c>
      <c r="AK1438">
        <f>IF(W1438&gt;0,2,IF(AB1438&gt;0,2,IF(AG1438&gt;0,2,0)))</f>
        <v>0</v>
      </c>
      <c r="AL1438">
        <v>2</v>
      </c>
      <c r="AM1438" s="64">
        <f>IF(W1438&gt;0,VLOOKUP(B1438,EnrollmentEthnicityFreeMealsSch!B:E,4,FALSE),0)/3</f>
        <v>0</v>
      </c>
    </row>
    <row r="1439" spans="1:39" ht="15" customHeight="1">
      <c r="A1439" t="str">
        <f>VLOOKUP(B1439,'PUBLIC &amp; PRIVATE'!D:I,6,FALSE)</f>
        <v>7390</v>
      </c>
      <c r="B1439" s="33" t="s">
        <v>1389</v>
      </c>
      <c r="C1439" s="2" t="str">
        <f>VLOOKUP(B1439,'PUBLIC &amp; PRIVATE'!D:H,2,FALSE)</f>
        <v>50800 Cherry Rd</v>
      </c>
      <c r="D1439" s="2" t="str">
        <f>VLOOKUP(B1439,'PUBLIC &amp; PRIVATE'!D:H,3,FALSE)</f>
        <v>Granger</v>
      </c>
      <c r="E1439" s="2" t="str">
        <f>VLOOKUP(C1439,'PUBLIC &amp; PRIVATE'!E:I,4,FALSE)</f>
        <v>46530-4900</v>
      </c>
      <c r="F1439" s="2">
        <v>105</v>
      </c>
      <c r="G1439" s="2">
        <v>96</v>
      </c>
      <c r="H1439" s="2">
        <v>96</v>
      </c>
      <c r="I1439" s="4">
        <f t="shared" si="308"/>
        <v>297</v>
      </c>
      <c r="J1439" s="13">
        <f t="shared" si="309"/>
        <v>29.700000000000003</v>
      </c>
      <c r="K1439" s="13">
        <f t="shared" si="310"/>
        <v>326.7</v>
      </c>
      <c r="L1439" s="2">
        <v>121</v>
      </c>
      <c r="M1439" s="2">
        <v>108</v>
      </c>
      <c r="N1439" s="2">
        <v>112</v>
      </c>
      <c r="O1439" s="4">
        <f t="shared" si="311"/>
        <v>341</v>
      </c>
      <c r="P1439" s="13">
        <f t="shared" si="312"/>
        <v>34.1</v>
      </c>
      <c r="Q1439" s="13">
        <f t="shared" si="313"/>
        <v>375.1</v>
      </c>
      <c r="R1439" s="2"/>
      <c r="S1439" s="2"/>
      <c r="T1439" s="2"/>
      <c r="U1439" s="4">
        <f t="shared" si="314"/>
        <v>0</v>
      </c>
      <c r="V1439" s="13">
        <f t="shared" si="315"/>
        <v>0</v>
      </c>
      <c r="W1439" s="13">
        <f t="shared" si="316"/>
        <v>0</v>
      </c>
      <c r="X1439" s="2"/>
      <c r="Y1439" s="2"/>
      <c r="Z1439" s="4">
        <f t="shared" si="317"/>
        <v>0</v>
      </c>
      <c r="AA1439" s="13">
        <f t="shared" si="318"/>
        <v>0</v>
      </c>
      <c r="AB1439" s="13">
        <f>Z1439+AA1439</f>
        <v>0</v>
      </c>
      <c r="AC1439" s="2"/>
      <c r="AD1439" s="2"/>
      <c r="AE1439" s="4">
        <f t="shared" si="319"/>
        <v>0</v>
      </c>
      <c r="AF1439" s="15">
        <f>AE1439*0.1</f>
        <v>0</v>
      </c>
      <c r="AG1439" s="22">
        <f>AE1439+AF1439</f>
        <v>0</v>
      </c>
      <c r="AH1439" s="64">
        <f t="shared" si="320"/>
        <v>0</v>
      </c>
      <c r="AJ1439">
        <f t="shared" si="321"/>
        <v>0</v>
      </c>
      <c r="AK1439">
        <f>IF(W1439&gt;0,2,IF(AB1439&gt;0,2,IF(AG1439&gt;0,2,0)))</f>
        <v>0</v>
      </c>
      <c r="AL1439">
        <v>2</v>
      </c>
      <c r="AM1439" s="64">
        <f>IF(W1439&gt;0,VLOOKUP(B1439,EnrollmentEthnicityFreeMealsSch!B:E,4,FALSE),0)/3</f>
        <v>0</v>
      </c>
    </row>
    <row r="1440" spans="1:39" ht="15" customHeight="1">
      <c r="A1440" t="str">
        <f>VLOOKUP(B1440,'PUBLIC &amp; PRIVATE'!D:I,6,FALSE)</f>
        <v>7459</v>
      </c>
      <c r="B1440" s="33" t="s">
        <v>1390</v>
      </c>
      <c r="C1440" s="2" t="str">
        <f>VLOOKUP(B1440,'PUBLIC &amp; PRIVATE'!D:H,2,FALSE)</f>
        <v>3208 Harrison Rd</v>
      </c>
      <c r="D1440" s="2" t="str">
        <f>VLOOKUP(B1440,'PUBLIC &amp; PRIVATE'!D:H,3,FALSE)</f>
        <v>Mishawaka</v>
      </c>
      <c r="E1440" s="2" t="str">
        <f>VLOOKUP(C1440,'PUBLIC &amp; PRIVATE'!E:I,4,FALSE)</f>
        <v>46544-6236</v>
      </c>
      <c r="F1440" s="2">
        <v>46</v>
      </c>
      <c r="G1440" s="2">
        <v>43</v>
      </c>
      <c r="H1440" s="2">
        <v>51</v>
      </c>
      <c r="I1440" s="4">
        <f t="shared" si="308"/>
        <v>140</v>
      </c>
      <c r="J1440" s="13">
        <f t="shared" si="309"/>
        <v>14</v>
      </c>
      <c r="K1440" s="13">
        <f t="shared" si="310"/>
        <v>154</v>
      </c>
      <c r="L1440" s="2">
        <v>37</v>
      </c>
      <c r="M1440" s="2">
        <v>47</v>
      </c>
      <c r="N1440" s="2">
        <v>51</v>
      </c>
      <c r="O1440" s="4">
        <f t="shared" si="311"/>
        <v>135</v>
      </c>
      <c r="P1440" s="13">
        <f t="shared" si="312"/>
        <v>13.5</v>
      </c>
      <c r="Q1440" s="13">
        <f t="shared" si="313"/>
        <v>148.5</v>
      </c>
      <c r="R1440" s="2">
        <v>50</v>
      </c>
      <c r="S1440" s="2"/>
      <c r="T1440" s="2"/>
      <c r="U1440" s="4">
        <f t="shared" si="314"/>
        <v>50</v>
      </c>
      <c r="V1440" s="13">
        <f t="shared" si="315"/>
        <v>5</v>
      </c>
      <c r="W1440" s="13">
        <f t="shared" si="316"/>
        <v>55</v>
      </c>
      <c r="X1440" s="2"/>
      <c r="Y1440" s="2"/>
      <c r="Z1440" s="4">
        <f t="shared" si="317"/>
        <v>0</v>
      </c>
      <c r="AA1440" s="13">
        <f t="shared" si="318"/>
        <v>0</v>
      </c>
      <c r="AB1440" s="13">
        <f>Z1440+AA1440</f>
        <v>0</v>
      </c>
      <c r="AC1440" s="2"/>
      <c r="AD1440" s="2"/>
      <c r="AE1440" s="4">
        <f t="shared" si="319"/>
        <v>0</v>
      </c>
      <c r="AF1440" s="15">
        <f>AE1440*0.1</f>
        <v>0</v>
      </c>
      <c r="AG1440" s="22">
        <f>AE1440+AF1440</f>
        <v>0</v>
      </c>
      <c r="AH1440" s="64">
        <f t="shared" si="320"/>
        <v>0</v>
      </c>
      <c r="AJ1440">
        <f t="shared" si="321"/>
        <v>0</v>
      </c>
      <c r="AK1440">
        <f>IF(W1440&gt;0,2,IF(AB1440&gt;0,2,IF(AG1440&gt;0,2,0)))</f>
        <v>2</v>
      </c>
      <c r="AL1440">
        <v>2</v>
      </c>
      <c r="AM1440" s="64">
        <f>IF(W1440&gt;0,VLOOKUP(B1440,EnrollmentEthnicityFreeMealsSch!B:E,4,FALSE),0)/3</f>
        <v>55.666666666666664</v>
      </c>
    </row>
    <row r="1441" spans="1:39" ht="15" customHeight="1">
      <c r="A1441" t="str">
        <f>VLOOKUP(B1441,'PUBLIC &amp; PRIVATE'!D:I,6,FALSE)</f>
        <v>7461</v>
      </c>
      <c r="B1441" s="33" t="s">
        <v>1391</v>
      </c>
      <c r="C1441" s="2" t="str">
        <f>VLOOKUP(B1441,'PUBLIC &amp; PRIVATE'!D:H,2,FALSE)</f>
        <v>1202 Lincolnway E</v>
      </c>
      <c r="D1441" s="2" t="str">
        <f>VLOOKUP(B1441,'PUBLIC &amp; PRIVATE'!D:H,3,FALSE)</f>
        <v>Mishawaka</v>
      </c>
      <c r="E1441" s="2" t="str">
        <f>VLOOKUP(C1441,'PUBLIC &amp; PRIVATE'!E:I,4,FALSE)</f>
        <v>46544-2798</v>
      </c>
      <c r="F1441" s="2"/>
      <c r="G1441" s="2"/>
      <c r="H1441" s="2"/>
      <c r="I1441" s="4">
        <f t="shared" si="308"/>
        <v>0</v>
      </c>
      <c r="J1441" s="13">
        <f t="shared" si="309"/>
        <v>0</v>
      </c>
      <c r="K1441" s="13">
        <f t="shared" si="310"/>
        <v>0</v>
      </c>
      <c r="L1441" s="2"/>
      <c r="M1441" s="2"/>
      <c r="N1441" s="2"/>
      <c r="O1441" s="4">
        <f t="shared" si="311"/>
        <v>0</v>
      </c>
      <c r="P1441" s="13">
        <f t="shared" si="312"/>
        <v>0</v>
      </c>
      <c r="Q1441" s="13">
        <f t="shared" si="313"/>
        <v>0</v>
      </c>
      <c r="R1441" s="2"/>
      <c r="S1441" s="2"/>
      <c r="T1441" s="2"/>
      <c r="U1441" s="4">
        <f t="shared" si="314"/>
        <v>0</v>
      </c>
      <c r="V1441" s="13">
        <f t="shared" si="315"/>
        <v>0</v>
      </c>
      <c r="W1441" s="13">
        <f t="shared" si="316"/>
        <v>0</v>
      </c>
      <c r="X1441" s="2">
        <v>378</v>
      </c>
      <c r="Y1441" s="2">
        <v>376</v>
      </c>
      <c r="Z1441" s="4">
        <f t="shared" si="317"/>
        <v>754</v>
      </c>
      <c r="AA1441" s="13">
        <f t="shared" si="318"/>
        <v>75.400000000000006</v>
      </c>
      <c r="AB1441" s="13">
        <f>Z1441+AA1441</f>
        <v>829.4</v>
      </c>
      <c r="AC1441" s="2">
        <v>391</v>
      </c>
      <c r="AD1441" s="2">
        <v>344</v>
      </c>
      <c r="AE1441" s="4">
        <f t="shared" si="319"/>
        <v>735</v>
      </c>
      <c r="AF1441" s="15">
        <f>AE1441*0.1</f>
        <v>73.5</v>
      </c>
      <c r="AG1441" s="22">
        <f>AE1441+AF1441</f>
        <v>808.5</v>
      </c>
      <c r="AH1441" s="64">
        <f t="shared" si="320"/>
        <v>161.70000000000002</v>
      </c>
      <c r="AJ1441">
        <f t="shared" si="321"/>
        <v>1</v>
      </c>
      <c r="AK1441">
        <f>IF(W1441&gt;0,2,IF(AB1441&gt;0,2,IF(AG1441&gt;0,2,0)))</f>
        <v>2</v>
      </c>
      <c r="AL1441">
        <v>2</v>
      </c>
      <c r="AM1441" s="64">
        <f>IF(W1441&gt;0,VLOOKUP(B1441,EnrollmentEthnicityFreeMealsSch!B:E,4,FALSE),0)/3</f>
        <v>0</v>
      </c>
    </row>
    <row r="1442" spans="1:39" ht="15" customHeight="1">
      <c r="A1442" t="str">
        <f>VLOOKUP(B1442,'PUBLIC &amp; PRIVATE'!D:I,6,FALSE)</f>
        <v>7465</v>
      </c>
      <c r="B1442" s="33" t="s">
        <v>1392</v>
      </c>
      <c r="C1442" s="2" t="str">
        <f>VLOOKUP(B1442,'PUBLIC &amp; PRIVATE'!D:H,2,FALSE)</f>
        <v>1801 N Main St</v>
      </c>
      <c r="D1442" s="2" t="str">
        <f>VLOOKUP(B1442,'PUBLIC &amp; PRIVATE'!D:H,3,FALSE)</f>
        <v>Mishawaka</v>
      </c>
      <c r="E1442" s="2" t="str">
        <f>VLOOKUP(C1442,'PUBLIC &amp; PRIVATE'!E:I,4,FALSE)</f>
        <v>46545-5697</v>
      </c>
      <c r="F1442" s="2"/>
      <c r="G1442" s="2"/>
      <c r="H1442" s="2"/>
      <c r="I1442" s="4">
        <f t="shared" si="308"/>
        <v>0</v>
      </c>
      <c r="J1442" s="13">
        <f t="shared" si="309"/>
        <v>0</v>
      </c>
      <c r="K1442" s="13">
        <f t="shared" si="310"/>
        <v>0</v>
      </c>
      <c r="L1442" s="2"/>
      <c r="M1442" s="2"/>
      <c r="N1442" s="2"/>
      <c r="O1442" s="4">
        <f t="shared" si="311"/>
        <v>0</v>
      </c>
      <c r="P1442" s="13">
        <f t="shared" si="312"/>
        <v>0</v>
      </c>
      <c r="Q1442" s="13">
        <f t="shared" si="313"/>
        <v>0</v>
      </c>
      <c r="R1442" s="2"/>
      <c r="S1442" s="2">
        <v>404</v>
      </c>
      <c r="T1442" s="2">
        <v>385</v>
      </c>
      <c r="U1442" s="4">
        <f t="shared" si="314"/>
        <v>789</v>
      </c>
      <c r="V1442" s="13">
        <f t="shared" si="315"/>
        <v>78.900000000000006</v>
      </c>
      <c r="W1442" s="13">
        <f t="shared" si="316"/>
        <v>867.9</v>
      </c>
      <c r="X1442" s="2"/>
      <c r="Y1442" s="2"/>
      <c r="Z1442" s="4">
        <f t="shared" si="317"/>
        <v>0</v>
      </c>
      <c r="AA1442" s="13">
        <f t="shared" si="318"/>
        <v>0</v>
      </c>
      <c r="AB1442" s="13">
        <f>Z1442+AA1442</f>
        <v>0</v>
      </c>
      <c r="AC1442" s="2"/>
      <c r="AD1442" s="2"/>
      <c r="AE1442" s="4">
        <f t="shared" si="319"/>
        <v>0</v>
      </c>
      <c r="AF1442" s="15">
        <f>AE1442*0.1</f>
        <v>0</v>
      </c>
      <c r="AG1442" s="22">
        <f>AE1442+AF1442</f>
        <v>0</v>
      </c>
      <c r="AH1442" s="64">
        <f t="shared" si="320"/>
        <v>0</v>
      </c>
      <c r="AJ1442">
        <f t="shared" si="321"/>
        <v>0</v>
      </c>
      <c r="AK1442">
        <f>IF(W1442&gt;0,2,IF(AB1442&gt;0,2,IF(AG1442&gt;0,2,0)))</f>
        <v>2</v>
      </c>
      <c r="AL1442">
        <v>2</v>
      </c>
      <c r="AM1442" s="64">
        <f>IF(W1442&gt;0,VLOOKUP(B1442,EnrollmentEthnicityFreeMealsSch!B:E,4,FALSE),0)/3</f>
        <v>171</v>
      </c>
    </row>
    <row r="1443" spans="1:39" ht="15" customHeight="1">
      <c r="A1443" t="e">
        <f>VLOOKUP(B1443,'PUBLIC &amp; PRIVATE'!D:I,6,FALSE)</f>
        <v>#N/A</v>
      </c>
      <c r="B1443" s="33" t="s">
        <v>1393</v>
      </c>
      <c r="C1443" s="61" t="s">
        <v>10835</v>
      </c>
      <c r="D1443" s="61" t="s">
        <v>2166</v>
      </c>
      <c r="E1443" s="61">
        <v>46544</v>
      </c>
      <c r="F1443" s="40"/>
      <c r="G1443" s="40"/>
      <c r="H1443" s="40"/>
      <c r="I1443" s="41">
        <f t="shared" si="308"/>
        <v>0</v>
      </c>
      <c r="J1443" s="42">
        <f t="shared" si="309"/>
        <v>0</v>
      </c>
      <c r="K1443" s="13">
        <f t="shared" si="310"/>
        <v>0</v>
      </c>
      <c r="L1443" s="40">
        <v>1</v>
      </c>
      <c r="M1443" s="40"/>
      <c r="N1443" s="40">
        <v>3</v>
      </c>
      <c r="O1443" s="41">
        <f t="shared" si="311"/>
        <v>4</v>
      </c>
      <c r="P1443" s="42">
        <f t="shared" si="312"/>
        <v>0.4</v>
      </c>
      <c r="Q1443" s="13">
        <f t="shared" si="313"/>
        <v>4.4000000000000004</v>
      </c>
      <c r="R1443" s="40">
        <v>4</v>
      </c>
      <c r="S1443" s="40">
        <v>2</v>
      </c>
      <c r="T1443" s="40">
        <v>11</v>
      </c>
      <c r="U1443" s="41">
        <f t="shared" si="314"/>
        <v>17</v>
      </c>
      <c r="V1443" s="42">
        <f t="shared" si="315"/>
        <v>1.7000000000000002</v>
      </c>
      <c r="W1443" s="13">
        <f t="shared" si="316"/>
        <v>18.7</v>
      </c>
      <c r="X1443" s="40">
        <v>9</v>
      </c>
      <c r="Y1443" s="40">
        <v>20</v>
      </c>
      <c r="Z1443" s="41">
        <f t="shared" si="317"/>
        <v>29</v>
      </c>
      <c r="AA1443" s="42">
        <f t="shared" si="318"/>
        <v>2.9000000000000004</v>
      </c>
      <c r="AB1443" s="13">
        <f>Z1443+AA1443</f>
        <v>31.9</v>
      </c>
      <c r="AC1443" s="40">
        <v>18</v>
      </c>
      <c r="AD1443" s="40">
        <v>11</v>
      </c>
      <c r="AE1443" s="41">
        <f t="shared" si="319"/>
        <v>29</v>
      </c>
      <c r="AF1443" s="43">
        <f>AE1443*0.1</f>
        <v>2.9000000000000004</v>
      </c>
      <c r="AG1443" s="22">
        <f>AE1443+AF1443</f>
        <v>31.9</v>
      </c>
      <c r="AH1443" s="64">
        <f t="shared" si="320"/>
        <v>6.38</v>
      </c>
      <c r="AI1443" s="38"/>
      <c r="AJ1443">
        <f t="shared" si="321"/>
        <v>1</v>
      </c>
      <c r="AK1443">
        <f>IF(W1443&gt;0,2,IF(AB1443&gt;0,2,IF(AG1443&gt;0,2,0)))</f>
        <v>2</v>
      </c>
      <c r="AL1443">
        <v>2</v>
      </c>
      <c r="AM1443" s="64">
        <f>IF(W1443&gt;0,VLOOKUP(B1443,EnrollmentEthnicityFreeMealsSch!B:E,4,FALSE),0)/3</f>
        <v>26.333333333333332</v>
      </c>
    </row>
    <row r="1444" spans="1:39" ht="15" customHeight="1">
      <c r="A1444" t="str">
        <f>VLOOKUP(B1444,'PUBLIC &amp; PRIVATE'!D:I,6,FALSE)</f>
        <v>7469</v>
      </c>
      <c r="B1444" s="33" t="s">
        <v>1394</v>
      </c>
      <c r="C1444" s="2" t="str">
        <f>VLOOKUP(B1444,'PUBLIC &amp; PRIVATE'!D:H,2,FALSE)</f>
        <v>715 E Broadway</v>
      </c>
      <c r="D1444" s="2" t="str">
        <f>VLOOKUP(B1444,'PUBLIC &amp; PRIVATE'!D:H,3,FALSE)</f>
        <v>Mishawaka</v>
      </c>
      <c r="E1444" s="2" t="str">
        <f>VLOOKUP(C1444,'PUBLIC &amp; PRIVATE'!E:I,4,FALSE)</f>
        <v>46545-6793</v>
      </c>
      <c r="F1444" s="2">
        <v>47</v>
      </c>
      <c r="G1444" s="2">
        <v>36</v>
      </c>
      <c r="H1444" s="2">
        <v>41</v>
      </c>
      <c r="I1444" s="4">
        <f t="shared" si="308"/>
        <v>124</v>
      </c>
      <c r="J1444" s="13">
        <f t="shared" si="309"/>
        <v>12.4</v>
      </c>
      <c r="K1444" s="13">
        <f t="shared" si="310"/>
        <v>136.4</v>
      </c>
      <c r="L1444" s="2">
        <v>37</v>
      </c>
      <c r="M1444" s="2">
        <v>52</v>
      </c>
      <c r="N1444" s="2">
        <v>31</v>
      </c>
      <c r="O1444" s="4">
        <f t="shared" si="311"/>
        <v>120</v>
      </c>
      <c r="P1444" s="13">
        <f t="shared" si="312"/>
        <v>12</v>
      </c>
      <c r="Q1444" s="13">
        <f t="shared" si="313"/>
        <v>132</v>
      </c>
      <c r="R1444" s="2">
        <v>50</v>
      </c>
      <c r="S1444" s="2"/>
      <c r="T1444" s="2"/>
      <c r="U1444" s="4">
        <f t="shared" si="314"/>
        <v>50</v>
      </c>
      <c r="V1444" s="13">
        <f t="shared" si="315"/>
        <v>5</v>
      </c>
      <c r="W1444" s="13">
        <f t="shared" si="316"/>
        <v>55</v>
      </c>
      <c r="X1444" s="2"/>
      <c r="Y1444" s="2"/>
      <c r="Z1444" s="4">
        <f t="shared" si="317"/>
        <v>0</v>
      </c>
      <c r="AA1444" s="13">
        <f t="shared" si="318"/>
        <v>0</v>
      </c>
      <c r="AB1444" s="13">
        <f>Z1444+AA1444</f>
        <v>0</v>
      </c>
      <c r="AC1444" s="2"/>
      <c r="AD1444" s="2"/>
      <c r="AE1444" s="4">
        <f t="shared" si="319"/>
        <v>0</v>
      </c>
      <c r="AF1444" s="15">
        <f>AE1444*0.1</f>
        <v>0</v>
      </c>
      <c r="AG1444" s="22">
        <f>AE1444+AF1444</f>
        <v>0</v>
      </c>
      <c r="AH1444" s="64">
        <f t="shared" si="320"/>
        <v>0</v>
      </c>
      <c r="AJ1444">
        <f t="shared" si="321"/>
        <v>0</v>
      </c>
      <c r="AK1444">
        <f>IF(W1444&gt;0,2,IF(AB1444&gt;0,2,IF(AG1444&gt;0,2,0)))</f>
        <v>2</v>
      </c>
      <c r="AL1444">
        <v>2</v>
      </c>
      <c r="AM1444" s="64">
        <f>IF(W1444&gt;0,VLOOKUP(B1444,EnrollmentEthnicityFreeMealsSch!B:E,4,FALSE),0)/3</f>
        <v>78.333333333333329</v>
      </c>
    </row>
    <row r="1445" spans="1:39" ht="15" customHeight="1">
      <c r="A1445" t="str">
        <f>VLOOKUP(B1445,'PUBLIC &amp; PRIVATE'!D:I,6,FALSE)</f>
        <v>7473</v>
      </c>
      <c r="B1445" s="33" t="s">
        <v>1395</v>
      </c>
      <c r="C1445" s="2" t="str">
        <f>VLOOKUP(B1445,'PUBLIC &amp; PRIVATE'!D:H,2,FALSE)</f>
        <v>1600 E Third St</v>
      </c>
      <c r="D1445" s="2" t="str">
        <f>VLOOKUP(B1445,'PUBLIC &amp; PRIVATE'!D:H,3,FALSE)</f>
        <v>Mishawaka</v>
      </c>
      <c r="E1445" s="2" t="str">
        <f>VLOOKUP(C1445,'PUBLIC &amp; PRIVATE'!E:I,4,FALSE)</f>
        <v>46544-2917</v>
      </c>
      <c r="F1445" s="2">
        <v>56</v>
      </c>
      <c r="G1445" s="2">
        <v>65</v>
      </c>
      <c r="H1445" s="2">
        <v>68</v>
      </c>
      <c r="I1445" s="4">
        <f t="shared" si="308"/>
        <v>189</v>
      </c>
      <c r="J1445" s="13">
        <f t="shared" si="309"/>
        <v>18.900000000000002</v>
      </c>
      <c r="K1445" s="13">
        <f t="shared" si="310"/>
        <v>207.9</v>
      </c>
      <c r="L1445" s="2">
        <v>74</v>
      </c>
      <c r="M1445" s="2">
        <v>69</v>
      </c>
      <c r="N1445" s="2">
        <v>78</v>
      </c>
      <c r="O1445" s="4">
        <f t="shared" si="311"/>
        <v>221</v>
      </c>
      <c r="P1445" s="13">
        <f t="shared" si="312"/>
        <v>22.1</v>
      </c>
      <c r="Q1445" s="13">
        <f t="shared" si="313"/>
        <v>243.1</v>
      </c>
      <c r="R1445" s="2">
        <v>72</v>
      </c>
      <c r="S1445" s="2"/>
      <c r="T1445" s="2"/>
      <c r="U1445" s="4">
        <f t="shared" si="314"/>
        <v>72</v>
      </c>
      <c r="V1445" s="13">
        <f t="shared" si="315"/>
        <v>7.2</v>
      </c>
      <c r="W1445" s="13">
        <f t="shared" si="316"/>
        <v>79.2</v>
      </c>
      <c r="X1445" s="2"/>
      <c r="Y1445" s="2"/>
      <c r="Z1445" s="4">
        <f t="shared" si="317"/>
        <v>0</v>
      </c>
      <c r="AA1445" s="13">
        <f t="shared" si="318"/>
        <v>0</v>
      </c>
      <c r="AB1445" s="13">
        <f>Z1445+AA1445</f>
        <v>0</v>
      </c>
      <c r="AC1445" s="2"/>
      <c r="AD1445" s="2"/>
      <c r="AE1445" s="4">
        <f t="shared" si="319"/>
        <v>0</v>
      </c>
      <c r="AF1445" s="15">
        <f>AE1445*0.1</f>
        <v>0</v>
      </c>
      <c r="AG1445" s="22">
        <f>AE1445+AF1445</f>
        <v>0</v>
      </c>
      <c r="AH1445" s="64">
        <f t="shared" si="320"/>
        <v>0</v>
      </c>
      <c r="AJ1445">
        <f t="shared" si="321"/>
        <v>0</v>
      </c>
      <c r="AK1445">
        <f>IF(W1445&gt;0,2,IF(AB1445&gt;0,2,IF(AG1445&gt;0,2,0)))</f>
        <v>2</v>
      </c>
      <c r="AL1445">
        <v>2</v>
      </c>
      <c r="AM1445" s="64">
        <f>IF(W1445&gt;0,VLOOKUP(B1445,EnrollmentEthnicityFreeMealsSch!B:E,4,FALSE),0)/3</f>
        <v>111.66666666666667</v>
      </c>
    </row>
    <row r="1446" spans="1:39" ht="15" customHeight="1">
      <c r="A1446" t="str">
        <f>VLOOKUP(B1446,'PUBLIC &amp; PRIVATE'!D:I,6,FALSE)</f>
        <v>4317</v>
      </c>
      <c r="B1446" s="33" t="s">
        <v>862</v>
      </c>
      <c r="C1446" s="2" t="str">
        <f>VLOOKUP(B1446,'PUBLIC &amp; PRIVATE'!D:H,2,FALSE)</f>
        <v>130 N Liberty St</v>
      </c>
      <c r="D1446" s="2" t="str">
        <f>VLOOKUP(B1446,'PUBLIC &amp; PRIVATE'!D:H,3,FALSE)</f>
        <v>Hobart</v>
      </c>
      <c r="E1446" s="2" t="str">
        <f>VLOOKUP(C1446,'PUBLIC &amp; PRIVATE'!E:I,4,FALSE)</f>
        <v>46342-3361</v>
      </c>
      <c r="F1446" s="2">
        <v>62</v>
      </c>
      <c r="G1446" s="2">
        <v>73</v>
      </c>
      <c r="H1446" s="2">
        <v>63</v>
      </c>
      <c r="I1446" s="4">
        <f t="shared" si="308"/>
        <v>198</v>
      </c>
      <c r="J1446" s="13">
        <f t="shared" si="309"/>
        <v>19.8</v>
      </c>
      <c r="K1446" s="13">
        <f t="shared" si="310"/>
        <v>217.8</v>
      </c>
      <c r="L1446" s="2">
        <v>74</v>
      </c>
      <c r="M1446" s="2">
        <v>58</v>
      </c>
      <c r="N1446" s="2">
        <v>73</v>
      </c>
      <c r="O1446" s="4">
        <f t="shared" si="311"/>
        <v>205</v>
      </c>
      <c r="P1446" s="13">
        <f t="shared" si="312"/>
        <v>20.5</v>
      </c>
      <c r="Q1446" s="13">
        <f t="shared" si="313"/>
        <v>225.5</v>
      </c>
      <c r="R1446" s="2">
        <v>70</v>
      </c>
      <c r="S1446" s="2"/>
      <c r="T1446" s="2"/>
      <c r="U1446" s="4">
        <f t="shared" si="314"/>
        <v>70</v>
      </c>
      <c r="V1446" s="13">
        <f t="shared" si="315"/>
        <v>7</v>
      </c>
      <c r="W1446" s="13">
        <f t="shared" si="316"/>
        <v>77</v>
      </c>
      <c r="X1446" s="2"/>
      <c r="Y1446" s="2"/>
      <c r="Z1446" s="4">
        <f t="shared" si="317"/>
        <v>0</v>
      </c>
      <c r="AA1446" s="13">
        <f t="shared" si="318"/>
        <v>0</v>
      </c>
      <c r="AB1446" s="13">
        <f>Z1446+AA1446</f>
        <v>0</v>
      </c>
      <c r="AC1446" s="2"/>
      <c r="AD1446" s="2"/>
      <c r="AE1446" s="4">
        <f t="shared" si="319"/>
        <v>0</v>
      </c>
      <c r="AF1446" s="15">
        <f>AE1446*0.1</f>
        <v>0</v>
      </c>
      <c r="AG1446" s="22">
        <f>AE1446+AF1446</f>
        <v>0</v>
      </c>
      <c r="AH1446" s="64">
        <f t="shared" si="320"/>
        <v>0</v>
      </c>
      <c r="AJ1446">
        <f t="shared" si="321"/>
        <v>0</v>
      </c>
      <c r="AK1446">
        <f>IF(W1446&gt;0,2,IF(AB1446&gt;0,2,IF(AG1446&gt;0,2,0)))</f>
        <v>2</v>
      </c>
      <c r="AL1446">
        <v>2</v>
      </c>
      <c r="AM1446" s="64">
        <f>IF(W1446&gt;0,VLOOKUP(B1446,EnrollmentEthnicityFreeMealsSch!B:E,4,FALSE),0)/3</f>
        <v>80.333333333333329</v>
      </c>
    </row>
    <row r="1447" spans="1:39" ht="15" customHeight="1">
      <c r="A1447" t="str">
        <f>VLOOKUP(B1447,'PUBLIC &amp; PRIVATE'!D:I,6,FALSE)</f>
        <v>7481</v>
      </c>
      <c r="B1447" s="33" t="s">
        <v>1396</v>
      </c>
      <c r="C1447" s="2" t="str">
        <f>VLOOKUP(B1447,'PUBLIC &amp; PRIVATE'!D:H,2,FALSE)</f>
        <v>1306 S Main St</v>
      </c>
      <c r="D1447" s="2" t="str">
        <f>VLOOKUP(B1447,'PUBLIC &amp; PRIVATE'!D:H,3,FALSE)</f>
        <v>Mishawaka</v>
      </c>
      <c r="E1447" s="2" t="str">
        <f>VLOOKUP(C1447,'PUBLIC &amp; PRIVATE'!E:I,4,FALSE)</f>
        <v>46544-5299</v>
      </c>
      <c r="F1447" s="2">
        <v>59</v>
      </c>
      <c r="G1447" s="2">
        <v>62</v>
      </c>
      <c r="H1447" s="2">
        <v>68</v>
      </c>
      <c r="I1447" s="4">
        <f t="shared" si="308"/>
        <v>189</v>
      </c>
      <c r="J1447" s="13">
        <f t="shared" si="309"/>
        <v>18.900000000000002</v>
      </c>
      <c r="K1447" s="13">
        <f t="shared" si="310"/>
        <v>207.9</v>
      </c>
      <c r="L1447" s="2">
        <v>67</v>
      </c>
      <c r="M1447" s="2">
        <v>49</v>
      </c>
      <c r="N1447" s="2">
        <v>75</v>
      </c>
      <c r="O1447" s="4">
        <f t="shared" si="311"/>
        <v>191</v>
      </c>
      <c r="P1447" s="13">
        <f t="shared" si="312"/>
        <v>19.100000000000001</v>
      </c>
      <c r="Q1447" s="13">
        <f t="shared" si="313"/>
        <v>210.1</v>
      </c>
      <c r="R1447" s="2">
        <v>47</v>
      </c>
      <c r="S1447" s="2"/>
      <c r="T1447" s="2"/>
      <c r="U1447" s="4">
        <f t="shared" si="314"/>
        <v>47</v>
      </c>
      <c r="V1447" s="13">
        <f t="shared" si="315"/>
        <v>4.7</v>
      </c>
      <c r="W1447" s="13">
        <f t="shared" si="316"/>
        <v>51.7</v>
      </c>
      <c r="X1447" s="2"/>
      <c r="Y1447" s="2"/>
      <c r="Z1447" s="4">
        <f t="shared" si="317"/>
        <v>0</v>
      </c>
      <c r="AA1447" s="13">
        <f t="shared" si="318"/>
        <v>0</v>
      </c>
      <c r="AB1447" s="13">
        <f>Z1447+AA1447</f>
        <v>0</v>
      </c>
      <c r="AC1447" s="2"/>
      <c r="AD1447" s="2"/>
      <c r="AE1447" s="4">
        <f t="shared" si="319"/>
        <v>0</v>
      </c>
      <c r="AF1447" s="15">
        <f>AE1447*0.1</f>
        <v>0</v>
      </c>
      <c r="AG1447" s="22">
        <f>AE1447+AF1447</f>
        <v>0</v>
      </c>
      <c r="AH1447" s="64">
        <f t="shared" si="320"/>
        <v>0</v>
      </c>
      <c r="AJ1447">
        <f t="shared" si="321"/>
        <v>0</v>
      </c>
      <c r="AK1447">
        <f>IF(W1447&gt;0,2,IF(AB1447&gt;0,2,IF(AG1447&gt;0,2,0)))</f>
        <v>2</v>
      </c>
      <c r="AL1447">
        <v>2</v>
      </c>
      <c r="AM1447" s="64">
        <f>IF(W1447&gt;0,VLOOKUP(B1447,EnrollmentEthnicityFreeMealsSch!B:E,4,FALSE),0)/3</f>
        <v>121</v>
      </c>
    </row>
    <row r="1448" spans="1:39" ht="15" customHeight="1">
      <c r="A1448" t="str">
        <f>VLOOKUP(B1448,'PUBLIC &amp; PRIVATE'!D:I,6,FALSE)</f>
        <v>7485</v>
      </c>
      <c r="B1448" s="33" t="s">
        <v>1397</v>
      </c>
      <c r="C1448" s="2" t="str">
        <f>VLOOKUP(B1448,'PUBLIC &amp; PRIVATE'!D:H,2,FALSE)</f>
        <v>1511 Milburn Blvd</v>
      </c>
      <c r="D1448" s="2" t="str">
        <f>VLOOKUP(B1448,'PUBLIC &amp; PRIVATE'!D:H,3,FALSE)</f>
        <v>Mishawaka</v>
      </c>
      <c r="E1448" s="2" t="str">
        <f>VLOOKUP(C1448,'PUBLIC &amp; PRIVATE'!E:I,4,FALSE)</f>
        <v>46544-4699</v>
      </c>
      <c r="F1448" s="2">
        <v>58</v>
      </c>
      <c r="G1448" s="2">
        <v>65</v>
      </c>
      <c r="H1448" s="2">
        <v>52</v>
      </c>
      <c r="I1448" s="4">
        <f t="shared" si="308"/>
        <v>175</v>
      </c>
      <c r="J1448" s="13">
        <f t="shared" si="309"/>
        <v>17.5</v>
      </c>
      <c r="K1448" s="13">
        <f t="shared" si="310"/>
        <v>192.5</v>
      </c>
      <c r="L1448" s="2">
        <v>74</v>
      </c>
      <c r="M1448" s="2">
        <v>63</v>
      </c>
      <c r="N1448" s="2">
        <v>70</v>
      </c>
      <c r="O1448" s="4">
        <f t="shared" si="311"/>
        <v>207</v>
      </c>
      <c r="P1448" s="13">
        <f t="shared" si="312"/>
        <v>20.700000000000003</v>
      </c>
      <c r="Q1448" s="13">
        <f t="shared" si="313"/>
        <v>227.7</v>
      </c>
      <c r="R1448" s="2">
        <v>81</v>
      </c>
      <c r="S1448" s="2"/>
      <c r="T1448" s="2"/>
      <c r="U1448" s="4">
        <f t="shared" si="314"/>
        <v>81</v>
      </c>
      <c r="V1448" s="13">
        <f t="shared" si="315"/>
        <v>8.1</v>
      </c>
      <c r="W1448" s="13">
        <f t="shared" si="316"/>
        <v>89.1</v>
      </c>
      <c r="X1448" s="2"/>
      <c r="Y1448" s="2"/>
      <c r="Z1448" s="4">
        <f t="shared" si="317"/>
        <v>0</v>
      </c>
      <c r="AA1448" s="13">
        <f t="shared" si="318"/>
        <v>0</v>
      </c>
      <c r="AB1448" s="13">
        <f>Z1448+AA1448</f>
        <v>0</v>
      </c>
      <c r="AC1448" s="2"/>
      <c r="AD1448" s="2"/>
      <c r="AE1448" s="4">
        <f t="shared" si="319"/>
        <v>0</v>
      </c>
      <c r="AF1448" s="15">
        <f>AE1448*0.1</f>
        <v>0</v>
      </c>
      <c r="AG1448" s="22">
        <f>AE1448+AF1448</f>
        <v>0</v>
      </c>
      <c r="AH1448" s="64">
        <f t="shared" si="320"/>
        <v>0</v>
      </c>
      <c r="AJ1448">
        <f t="shared" si="321"/>
        <v>0</v>
      </c>
      <c r="AK1448">
        <f>IF(W1448&gt;0,2,IF(AB1448&gt;0,2,IF(AG1448&gt;0,2,0)))</f>
        <v>2</v>
      </c>
      <c r="AL1448">
        <v>2</v>
      </c>
      <c r="AM1448" s="64">
        <f>IF(W1448&gt;0,VLOOKUP(B1448,EnrollmentEthnicityFreeMealsSch!B:E,4,FALSE),0)/3</f>
        <v>127.33333333333333</v>
      </c>
    </row>
    <row r="1449" spans="1:39" ht="15" customHeight="1">
      <c r="A1449" t="str">
        <f>VLOOKUP(B1449,'PUBLIC &amp; PRIVATE'!D:I,6,FALSE)</f>
        <v>7499</v>
      </c>
      <c r="B1449" s="33" t="s">
        <v>1398</v>
      </c>
      <c r="C1449" s="2" t="str">
        <f>VLOOKUP(B1449,'PUBLIC &amp; PRIVATE'!D:H,2,FALSE)</f>
        <v>3810 Lincoln Way E</v>
      </c>
      <c r="D1449" s="2" t="str">
        <f>VLOOKUP(B1449,'PUBLIC &amp; PRIVATE'!D:H,3,FALSE)</f>
        <v>Mishawaka</v>
      </c>
      <c r="E1449" s="2" t="str">
        <f>VLOOKUP(C1449,'PUBLIC &amp; PRIVATE'!E:I,4,FALSE)</f>
        <v>46544-3920</v>
      </c>
      <c r="F1449" s="2">
        <v>45</v>
      </c>
      <c r="G1449" s="2">
        <v>40</v>
      </c>
      <c r="H1449" s="2">
        <v>53</v>
      </c>
      <c r="I1449" s="4">
        <f t="shared" si="308"/>
        <v>138</v>
      </c>
      <c r="J1449" s="13">
        <f t="shared" si="309"/>
        <v>13.8</v>
      </c>
      <c r="K1449" s="13">
        <f t="shared" si="310"/>
        <v>151.80000000000001</v>
      </c>
      <c r="L1449" s="2">
        <v>50</v>
      </c>
      <c r="M1449" s="2">
        <v>57</v>
      </c>
      <c r="N1449" s="2">
        <v>57</v>
      </c>
      <c r="O1449" s="4">
        <f t="shared" si="311"/>
        <v>164</v>
      </c>
      <c r="P1449" s="13">
        <f t="shared" si="312"/>
        <v>16.400000000000002</v>
      </c>
      <c r="Q1449" s="13">
        <f t="shared" si="313"/>
        <v>180.4</v>
      </c>
      <c r="R1449" s="2">
        <v>54</v>
      </c>
      <c r="S1449" s="2"/>
      <c r="T1449" s="2"/>
      <c r="U1449" s="4">
        <f t="shared" si="314"/>
        <v>54</v>
      </c>
      <c r="V1449" s="13">
        <f t="shared" si="315"/>
        <v>5.4</v>
      </c>
      <c r="W1449" s="13">
        <f t="shared" si="316"/>
        <v>59.4</v>
      </c>
      <c r="X1449" s="2"/>
      <c r="Y1449" s="2"/>
      <c r="Z1449" s="4">
        <f t="shared" si="317"/>
        <v>0</v>
      </c>
      <c r="AA1449" s="13">
        <f t="shared" si="318"/>
        <v>0</v>
      </c>
      <c r="AB1449" s="13">
        <f>Z1449+AA1449</f>
        <v>0</v>
      </c>
      <c r="AC1449" s="2"/>
      <c r="AD1449" s="2"/>
      <c r="AE1449" s="4">
        <f t="shared" si="319"/>
        <v>0</v>
      </c>
      <c r="AF1449" s="15">
        <f>AE1449*0.1</f>
        <v>0</v>
      </c>
      <c r="AG1449" s="22">
        <f>AE1449+AF1449</f>
        <v>0</v>
      </c>
      <c r="AH1449" s="64">
        <f t="shared" si="320"/>
        <v>0</v>
      </c>
      <c r="AJ1449">
        <f t="shared" si="321"/>
        <v>0</v>
      </c>
      <c r="AK1449">
        <f>IF(W1449&gt;0,2,IF(AB1449&gt;0,2,IF(AG1449&gt;0,2,0)))</f>
        <v>2</v>
      </c>
      <c r="AL1449">
        <v>2</v>
      </c>
      <c r="AM1449" s="64">
        <f>IF(W1449&gt;0,VLOOKUP(B1449,EnrollmentEthnicityFreeMealsSch!B:E,4,FALSE),0)/3</f>
        <v>65.666666666666671</v>
      </c>
    </row>
    <row r="1450" spans="1:39" ht="15" customHeight="1">
      <c r="A1450" t="str">
        <f>VLOOKUP(B1450,'PUBLIC &amp; PRIVATE'!D:I,6,FALSE)</f>
        <v>7313</v>
      </c>
      <c r="B1450" s="33" t="s">
        <v>1399</v>
      </c>
      <c r="C1450" s="2" t="str">
        <f>VLOOKUP(B1450,'PUBLIC &amp; PRIVATE'!D:H,2,FALSE)</f>
        <v>19685 Johnson Rd</v>
      </c>
      <c r="D1450" s="2" t="str">
        <f>VLOOKUP(B1450,'PUBLIC &amp; PRIVATE'!D:H,3,FALSE)</f>
        <v>South Bend</v>
      </c>
      <c r="E1450" s="2" t="str">
        <f>VLOOKUP(C1450,'PUBLIC &amp; PRIVATE'!E:I,4,FALSE)</f>
        <v>46614-5440</v>
      </c>
      <c r="F1450" s="2">
        <v>72</v>
      </c>
      <c r="G1450" s="2">
        <v>82</v>
      </c>
      <c r="H1450" s="2">
        <v>62</v>
      </c>
      <c r="I1450" s="4">
        <f t="shared" si="308"/>
        <v>216</v>
      </c>
      <c r="J1450" s="13">
        <f t="shared" si="309"/>
        <v>21.6</v>
      </c>
      <c r="K1450" s="13">
        <f t="shared" si="310"/>
        <v>237.6</v>
      </c>
      <c r="L1450" s="2">
        <v>63</v>
      </c>
      <c r="M1450" s="2">
        <v>63</v>
      </c>
      <c r="N1450" s="2"/>
      <c r="O1450" s="4">
        <f t="shared" si="311"/>
        <v>126</v>
      </c>
      <c r="P1450" s="13">
        <f t="shared" si="312"/>
        <v>12.600000000000001</v>
      </c>
      <c r="Q1450" s="13">
        <f t="shared" si="313"/>
        <v>138.6</v>
      </c>
      <c r="R1450" s="2"/>
      <c r="S1450" s="2"/>
      <c r="T1450" s="2"/>
      <c r="U1450" s="4">
        <f t="shared" si="314"/>
        <v>0</v>
      </c>
      <c r="V1450" s="13">
        <f t="shared" si="315"/>
        <v>0</v>
      </c>
      <c r="W1450" s="13">
        <f t="shared" si="316"/>
        <v>0</v>
      </c>
      <c r="X1450" s="2"/>
      <c r="Y1450" s="2"/>
      <c r="Z1450" s="4">
        <f t="shared" si="317"/>
        <v>0</v>
      </c>
      <c r="AA1450" s="13">
        <f t="shared" si="318"/>
        <v>0</v>
      </c>
      <c r="AB1450" s="13">
        <f>Z1450+AA1450</f>
        <v>0</v>
      </c>
      <c r="AC1450" s="2"/>
      <c r="AD1450" s="2"/>
      <c r="AE1450" s="4">
        <f t="shared" si="319"/>
        <v>0</v>
      </c>
      <c r="AF1450" s="15">
        <f>AE1450*0.1</f>
        <v>0</v>
      </c>
      <c r="AG1450" s="22">
        <f>AE1450+AF1450</f>
        <v>0</v>
      </c>
      <c r="AH1450" s="64">
        <f t="shared" si="320"/>
        <v>0</v>
      </c>
      <c r="AJ1450">
        <f t="shared" si="321"/>
        <v>0</v>
      </c>
      <c r="AK1450">
        <f>IF(W1450&gt;0,2,IF(AB1450&gt;0,2,IF(AG1450&gt;0,2,0)))</f>
        <v>0</v>
      </c>
      <c r="AL1450">
        <v>2</v>
      </c>
      <c r="AM1450" s="64">
        <f>IF(W1450&gt;0,VLOOKUP(B1450,EnrollmentEthnicityFreeMealsSch!B:E,4,FALSE),0)/3</f>
        <v>0</v>
      </c>
    </row>
    <row r="1451" spans="1:39" ht="15" customHeight="1">
      <c r="A1451" t="str">
        <f>VLOOKUP(B1451,'PUBLIC &amp; PRIVATE'!D:I,6,FALSE)</f>
        <v>7321</v>
      </c>
      <c r="B1451" s="33" t="s">
        <v>1400</v>
      </c>
      <c r="C1451" s="2" t="str">
        <f>VLOOKUP(B1451,'PUBLIC &amp; PRIVATE'!D:H,2,FALSE)</f>
        <v>24702 Roosevelt Rd</v>
      </c>
      <c r="D1451" s="2" t="str">
        <f>VLOOKUP(B1451,'PUBLIC &amp; PRIVATE'!D:H,3,FALSE)</f>
        <v>South Bend</v>
      </c>
      <c r="E1451" s="2" t="str">
        <f>VLOOKUP(C1451,'PUBLIC &amp; PRIVATE'!E:I,4,FALSE)</f>
        <v>46614-9686</v>
      </c>
      <c r="F1451" s="2"/>
      <c r="G1451" s="2"/>
      <c r="H1451" s="2"/>
      <c r="I1451" s="4">
        <f t="shared" si="308"/>
        <v>0</v>
      </c>
      <c r="J1451" s="13">
        <f t="shared" si="309"/>
        <v>0</v>
      </c>
      <c r="K1451" s="13">
        <f t="shared" si="310"/>
        <v>0</v>
      </c>
      <c r="L1451" s="2"/>
      <c r="M1451" s="2"/>
      <c r="N1451" s="2">
        <v>63</v>
      </c>
      <c r="O1451" s="4">
        <f t="shared" si="311"/>
        <v>63</v>
      </c>
      <c r="P1451" s="13">
        <f t="shared" si="312"/>
        <v>6.3000000000000007</v>
      </c>
      <c r="Q1451" s="13">
        <f t="shared" si="313"/>
        <v>69.3</v>
      </c>
      <c r="R1451" s="2">
        <v>43</v>
      </c>
      <c r="S1451" s="2">
        <v>46</v>
      </c>
      <c r="T1451" s="2">
        <v>42</v>
      </c>
      <c r="U1451" s="4">
        <f t="shared" si="314"/>
        <v>131</v>
      </c>
      <c r="V1451" s="13">
        <f t="shared" si="315"/>
        <v>13.100000000000001</v>
      </c>
      <c r="W1451" s="13">
        <f t="shared" si="316"/>
        <v>144.1</v>
      </c>
      <c r="X1451" s="2"/>
      <c r="Y1451" s="2"/>
      <c r="Z1451" s="4">
        <f t="shared" si="317"/>
        <v>0</v>
      </c>
      <c r="AA1451" s="13">
        <f t="shared" si="318"/>
        <v>0</v>
      </c>
      <c r="AB1451" s="13">
        <f>Z1451+AA1451</f>
        <v>0</v>
      </c>
      <c r="AC1451" s="2"/>
      <c r="AD1451" s="2"/>
      <c r="AE1451" s="4">
        <f t="shared" si="319"/>
        <v>0</v>
      </c>
      <c r="AF1451" s="15">
        <f>AE1451*0.1</f>
        <v>0</v>
      </c>
      <c r="AG1451" s="22">
        <f>AE1451+AF1451</f>
        <v>0</v>
      </c>
      <c r="AH1451" s="64">
        <f t="shared" si="320"/>
        <v>0</v>
      </c>
      <c r="AJ1451">
        <f t="shared" si="321"/>
        <v>0</v>
      </c>
      <c r="AK1451">
        <f>IF(W1451&gt;0,2,IF(AB1451&gt;0,2,IF(AG1451&gt;0,2,0)))</f>
        <v>2</v>
      </c>
      <c r="AL1451">
        <v>2</v>
      </c>
      <c r="AM1451" s="64">
        <f>IF(W1451&gt;0,VLOOKUP(B1451,EnrollmentEthnicityFreeMealsSch!B:E,4,FALSE),0)/3</f>
        <v>55</v>
      </c>
    </row>
    <row r="1452" spans="1:39" ht="15" customHeight="1">
      <c r="A1452" t="str">
        <f>VLOOKUP(B1452,'PUBLIC &amp; PRIVATE'!D:I,6,FALSE)</f>
        <v>7417</v>
      </c>
      <c r="B1452" s="33" t="s">
        <v>1401</v>
      </c>
      <c r="C1452" s="2" t="str">
        <f>VLOOKUP(B1452,'PUBLIC &amp; PRIVATE'!D:H,2,FALSE)</f>
        <v>55400 Quince Rd</v>
      </c>
      <c r="D1452" s="2" t="str">
        <f>VLOOKUP(B1452,'PUBLIC &amp; PRIVATE'!D:H,3,FALSE)</f>
        <v>South Bend</v>
      </c>
      <c r="E1452" s="2" t="str">
        <f>VLOOKUP(C1452,'PUBLIC &amp; PRIVATE'!E:I,4,FALSE)</f>
        <v>46619-4499</v>
      </c>
      <c r="F1452" s="2">
        <v>46</v>
      </c>
      <c r="G1452" s="2">
        <v>51</v>
      </c>
      <c r="H1452" s="2">
        <v>45</v>
      </c>
      <c r="I1452" s="4">
        <f t="shared" si="308"/>
        <v>142</v>
      </c>
      <c r="J1452" s="13">
        <f t="shared" si="309"/>
        <v>14.200000000000001</v>
      </c>
      <c r="K1452" s="13">
        <f t="shared" si="310"/>
        <v>156.19999999999999</v>
      </c>
      <c r="L1452" s="2">
        <v>47</v>
      </c>
      <c r="M1452" s="2">
        <v>46</v>
      </c>
      <c r="N1452" s="2"/>
      <c r="O1452" s="4">
        <f t="shared" si="311"/>
        <v>93</v>
      </c>
      <c r="P1452" s="13">
        <f t="shared" si="312"/>
        <v>9.3000000000000007</v>
      </c>
      <c r="Q1452" s="13">
        <f t="shared" si="313"/>
        <v>102.3</v>
      </c>
      <c r="R1452" s="2"/>
      <c r="S1452" s="2"/>
      <c r="T1452" s="2"/>
      <c r="U1452" s="4">
        <f t="shared" si="314"/>
        <v>0</v>
      </c>
      <c r="V1452" s="13">
        <f t="shared" si="315"/>
        <v>0</v>
      </c>
      <c r="W1452" s="13">
        <f t="shared" si="316"/>
        <v>0</v>
      </c>
      <c r="X1452" s="2"/>
      <c r="Y1452" s="2"/>
      <c r="Z1452" s="4">
        <f t="shared" si="317"/>
        <v>0</v>
      </c>
      <c r="AA1452" s="13">
        <f t="shared" si="318"/>
        <v>0</v>
      </c>
      <c r="AB1452" s="13">
        <f>Z1452+AA1452</f>
        <v>0</v>
      </c>
      <c r="AC1452" s="2"/>
      <c r="AD1452" s="2"/>
      <c r="AE1452" s="4">
        <f t="shared" si="319"/>
        <v>0</v>
      </c>
      <c r="AF1452" s="15">
        <f>AE1452*0.1</f>
        <v>0</v>
      </c>
      <c r="AG1452" s="22">
        <f>AE1452+AF1452</f>
        <v>0</v>
      </c>
      <c r="AH1452" s="64">
        <f t="shared" si="320"/>
        <v>0</v>
      </c>
      <c r="AJ1452">
        <f t="shared" si="321"/>
        <v>0</v>
      </c>
      <c r="AK1452">
        <f>IF(W1452&gt;0,2,IF(AB1452&gt;0,2,IF(AG1452&gt;0,2,0)))</f>
        <v>0</v>
      </c>
      <c r="AL1452">
        <v>2</v>
      </c>
      <c r="AM1452" s="64">
        <f>IF(W1452&gt;0,VLOOKUP(B1452,EnrollmentEthnicityFreeMealsSch!B:E,4,FALSE),0)/3</f>
        <v>0</v>
      </c>
    </row>
    <row r="1453" spans="1:39" ht="15" customHeight="1">
      <c r="A1453" t="str">
        <f>VLOOKUP(B1453,'PUBLIC &amp; PRIVATE'!D:I,6,FALSE)</f>
        <v>7421</v>
      </c>
      <c r="B1453" s="33" t="s">
        <v>1402</v>
      </c>
      <c r="C1453" s="2" t="str">
        <f>VLOOKUP(B1453,'PUBLIC &amp; PRIVATE'!D:H,2,FALSE)</f>
        <v>19131 Darden Rd</v>
      </c>
      <c r="D1453" s="2" t="str">
        <f>VLOOKUP(B1453,'PUBLIC &amp; PRIVATE'!D:H,3,FALSE)</f>
        <v>South Bend</v>
      </c>
      <c r="E1453" s="2" t="str">
        <f>VLOOKUP(C1453,'PUBLIC &amp; PRIVATE'!E:I,4,FALSE)</f>
        <v>46637-3999</v>
      </c>
      <c r="F1453" s="2"/>
      <c r="G1453" s="2"/>
      <c r="H1453" s="2"/>
      <c r="I1453" s="4">
        <f t="shared" si="308"/>
        <v>0</v>
      </c>
      <c r="J1453" s="13">
        <f t="shared" si="309"/>
        <v>0</v>
      </c>
      <c r="K1453" s="13">
        <f t="shared" si="310"/>
        <v>0</v>
      </c>
      <c r="L1453" s="2"/>
      <c r="M1453" s="2"/>
      <c r="N1453" s="2"/>
      <c r="O1453" s="4">
        <f t="shared" si="311"/>
        <v>0</v>
      </c>
      <c r="P1453" s="13">
        <f t="shared" si="312"/>
        <v>0</v>
      </c>
      <c r="Q1453" s="13">
        <f t="shared" si="313"/>
        <v>0</v>
      </c>
      <c r="R1453" s="2"/>
      <c r="S1453" s="2"/>
      <c r="T1453" s="2"/>
      <c r="U1453" s="4">
        <f t="shared" si="314"/>
        <v>0</v>
      </c>
      <c r="V1453" s="13">
        <f t="shared" si="315"/>
        <v>0</v>
      </c>
      <c r="W1453" s="13">
        <f t="shared" si="316"/>
        <v>0</v>
      </c>
      <c r="X1453" s="2">
        <v>274</v>
      </c>
      <c r="Y1453" s="2">
        <v>255</v>
      </c>
      <c r="Z1453" s="4">
        <f t="shared" si="317"/>
        <v>529</v>
      </c>
      <c r="AA1453" s="13">
        <f t="shared" si="318"/>
        <v>52.900000000000006</v>
      </c>
      <c r="AB1453" s="13">
        <f>Z1453+AA1453</f>
        <v>581.9</v>
      </c>
      <c r="AC1453" s="2">
        <v>258</v>
      </c>
      <c r="AD1453" s="2">
        <v>253</v>
      </c>
      <c r="AE1453" s="4">
        <f t="shared" si="319"/>
        <v>511</v>
      </c>
      <c r="AF1453" s="15">
        <f>AE1453*0.1</f>
        <v>51.1</v>
      </c>
      <c r="AG1453" s="22">
        <f>AE1453+AF1453</f>
        <v>562.1</v>
      </c>
      <c r="AH1453" s="64">
        <f t="shared" si="320"/>
        <v>112.42000000000002</v>
      </c>
      <c r="AJ1453">
        <f t="shared" si="321"/>
        <v>1</v>
      </c>
      <c r="AK1453">
        <f>IF(W1453&gt;0,2,IF(AB1453&gt;0,2,IF(AG1453&gt;0,2,0)))</f>
        <v>2</v>
      </c>
      <c r="AL1453">
        <v>2</v>
      </c>
      <c r="AM1453" s="64">
        <f>IF(W1453&gt;0,VLOOKUP(B1453,EnrollmentEthnicityFreeMealsSch!B:E,4,FALSE),0)/3</f>
        <v>0</v>
      </c>
    </row>
    <row r="1454" spans="1:39" ht="15" customHeight="1">
      <c r="A1454" t="str">
        <f>VLOOKUP(B1454,'PUBLIC &amp; PRIVATE'!D:I,6,FALSE)</f>
        <v>7425</v>
      </c>
      <c r="B1454" s="33" t="s">
        <v>1403</v>
      </c>
      <c r="C1454" s="2" t="str">
        <f>VLOOKUP(B1454,'PUBLIC &amp; PRIVATE'!D:H,2,FALSE)</f>
        <v>52900 Lily Rd</v>
      </c>
      <c r="D1454" s="2" t="str">
        <f>VLOOKUP(B1454,'PUBLIC &amp; PRIVATE'!D:H,3,FALSE)</f>
        <v>South Bend</v>
      </c>
      <c r="E1454" s="2" t="str">
        <f>VLOOKUP(C1454,'PUBLIC &amp; PRIVATE'!E:I,4,FALSE)</f>
        <v>46637-3299</v>
      </c>
      <c r="F1454" s="2"/>
      <c r="G1454" s="2"/>
      <c r="H1454" s="2"/>
      <c r="I1454" s="4">
        <f t="shared" si="308"/>
        <v>0</v>
      </c>
      <c r="J1454" s="13">
        <f t="shared" si="309"/>
        <v>0</v>
      </c>
      <c r="K1454" s="13">
        <f t="shared" si="310"/>
        <v>0</v>
      </c>
      <c r="L1454" s="2"/>
      <c r="M1454" s="2"/>
      <c r="N1454" s="2">
        <v>107</v>
      </c>
      <c r="O1454" s="4">
        <f t="shared" si="311"/>
        <v>107</v>
      </c>
      <c r="P1454" s="13">
        <f t="shared" si="312"/>
        <v>10.700000000000001</v>
      </c>
      <c r="Q1454" s="13">
        <f t="shared" si="313"/>
        <v>117.7</v>
      </c>
      <c r="R1454" s="2">
        <v>106</v>
      </c>
      <c r="S1454" s="2">
        <v>110</v>
      </c>
      <c r="T1454" s="2">
        <v>110</v>
      </c>
      <c r="U1454" s="4">
        <f t="shared" si="314"/>
        <v>326</v>
      </c>
      <c r="V1454" s="13">
        <f t="shared" si="315"/>
        <v>32.6</v>
      </c>
      <c r="W1454" s="13">
        <f t="shared" si="316"/>
        <v>358.6</v>
      </c>
      <c r="X1454" s="2"/>
      <c r="Y1454" s="2"/>
      <c r="Z1454" s="4">
        <f t="shared" si="317"/>
        <v>0</v>
      </c>
      <c r="AA1454" s="13">
        <f t="shared" si="318"/>
        <v>0</v>
      </c>
      <c r="AB1454" s="13">
        <f>Z1454+AA1454</f>
        <v>0</v>
      </c>
      <c r="AC1454" s="2"/>
      <c r="AD1454" s="2"/>
      <c r="AE1454" s="4">
        <f t="shared" si="319"/>
        <v>0</v>
      </c>
      <c r="AF1454" s="15">
        <f>AE1454*0.1</f>
        <v>0</v>
      </c>
      <c r="AG1454" s="22">
        <f>AE1454+AF1454</f>
        <v>0</v>
      </c>
      <c r="AH1454" s="64">
        <f t="shared" si="320"/>
        <v>0</v>
      </c>
      <c r="AJ1454">
        <f t="shared" si="321"/>
        <v>0</v>
      </c>
      <c r="AK1454">
        <f>IF(W1454&gt;0,2,IF(AB1454&gt;0,2,IF(AG1454&gt;0,2,0)))</f>
        <v>2</v>
      </c>
      <c r="AL1454">
        <v>2</v>
      </c>
      <c r="AM1454" s="64">
        <f>IF(W1454&gt;0,VLOOKUP(B1454,EnrollmentEthnicityFreeMealsSch!B:E,4,FALSE),0)/3</f>
        <v>104.33333333333333</v>
      </c>
    </row>
    <row r="1455" spans="1:39" ht="15" customHeight="1">
      <c r="A1455" t="str">
        <f>VLOOKUP(B1455,'PUBLIC &amp; PRIVATE'!D:I,6,FALSE)</f>
        <v>7435</v>
      </c>
      <c r="B1455" s="33" t="s">
        <v>1404</v>
      </c>
      <c r="C1455" s="2" t="str">
        <f>VLOOKUP(B1455,'PUBLIC &amp; PRIVATE'!D:H,2,FALSE)</f>
        <v>18645 Janet St</v>
      </c>
      <c r="D1455" s="2" t="str">
        <f>VLOOKUP(B1455,'PUBLIC &amp; PRIVATE'!D:H,3,FALSE)</f>
        <v>South Bend</v>
      </c>
      <c r="E1455" s="2" t="str">
        <f>VLOOKUP(C1455,'PUBLIC &amp; PRIVATE'!E:I,4,FALSE)</f>
        <v>46637-4699</v>
      </c>
      <c r="F1455" s="2">
        <v>96</v>
      </c>
      <c r="G1455" s="2">
        <v>85</v>
      </c>
      <c r="H1455" s="2">
        <v>88</v>
      </c>
      <c r="I1455" s="4">
        <f t="shared" si="308"/>
        <v>269</v>
      </c>
      <c r="J1455" s="13">
        <f t="shared" si="309"/>
        <v>26.900000000000002</v>
      </c>
      <c r="K1455" s="13">
        <f t="shared" si="310"/>
        <v>295.89999999999998</v>
      </c>
      <c r="L1455" s="2">
        <v>86</v>
      </c>
      <c r="M1455" s="2">
        <v>96</v>
      </c>
      <c r="N1455" s="2"/>
      <c r="O1455" s="4">
        <f t="shared" si="311"/>
        <v>182</v>
      </c>
      <c r="P1455" s="13">
        <f t="shared" si="312"/>
        <v>18.2</v>
      </c>
      <c r="Q1455" s="13">
        <f t="shared" si="313"/>
        <v>200.2</v>
      </c>
      <c r="R1455" s="2"/>
      <c r="S1455" s="2"/>
      <c r="T1455" s="2"/>
      <c r="U1455" s="4">
        <f t="shared" si="314"/>
        <v>0</v>
      </c>
      <c r="V1455" s="13">
        <f t="shared" si="315"/>
        <v>0</v>
      </c>
      <c r="W1455" s="13">
        <f t="shared" si="316"/>
        <v>0</v>
      </c>
      <c r="X1455" s="2"/>
      <c r="Y1455" s="2"/>
      <c r="Z1455" s="4">
        <f t="shared" si="317"/>
        <v>0</v>
      </c>
      <c r="AA1455" s="13">
        <f t="shared" si="318"/>
        <v>0</v>
      </c>
      <c r="AB1455" s="13">
        <f>Z1455+AA1455</f>
        <v>0</v>
      </c>
      <c r="AC1455" s="2"/>
      <c r="AD1455" s="2"/>
      <c r="AE1455" s="4">
        <f t="shared" si="319"/>
        <v>0</v>
      </c>
      <c r="AF1455" s="15">
        <f>AE1455*0.1</f>
        <v>0</v>
      </c>
      <c r="AG1455" s="22">
        <f>AE1455+AF1455</f>
        <v>0</v>
      </c>
      <c r="AH1455" s="64">
        <f t="shared" si="320"/>
        <v>0</v>
      </c>
      <c r="AJ1455">
        <f t="shared" si="321"/>
        <v>0</v>
      </c>
      <c r="AK1455">
        <f>IF(W1455&gt;0,2,IF(AB1455&gt;0,2,IF(AG1455&gt;0,2,0)))</f>
        <v>0</v>
      </c>
      <c r="AL1455">
        <v>2</v>
      </c>
      <c r="AM1455" s="64">
        <f>IF(W1455&gt;0,VLOOKUP(B1455,EnrollmentEthnicityFreeMealsSch!B:E,4,FALSE),0)/3</f>
        <v>0</v>
      </c>
    </row>
    <row r="1456" spans="1:39" ht="15" customHeight="1">
      <c r="A1456" t="str">
        <f>VLOOKUP(B1456,'PUBLIC &amp; PRIVATE'!D:I,6,FALSE)</f>
        <v>7441</v>
      </c>
      <c r="B1456" s="33" t="s">
        <v>1405</v>
      </c>
      <c r="C1456" s="2" t="str">
        <f>VLOOKUP(B1456,'PUBLIC &amp; PRIVATE'!D:H,2,FALSE)</f>
        <v>17677 Parker Dr</v>
      </c>
      <c r="D1456" s="2" t="str">
        <f>VLOOKUP(B1456,'PUBLIC &amp; PRIVATE'!D:H,3,FALSE)</f>
        <v>South Bend</v>
      </c>
      <c r="E1456" s="2" t="str">
        <f>VLOOKUP(C1456,'PUBLIC &amp; PRIVATE'!E:I,4,FALSE)</f>
        <v>46635-1254</v>
      </c>
      <c r="F1456" s="2">
        <v>43</v>
      </c>
      <c r="G1456" s="2">
        <v>43</v>
      </c>
      <c r="H1456" s="2">
        <v>45</v>
      </c>
      <c r="I1456" s="4">
        <f t="shared" si="308"/>
        <v>131</v>
      </c>
      <c r="J1456" s="13">
        <f t="shared" si="309"/>
        <v>13.100000000000001</v>
      </c>
      <c r="K1456" s="13">
        <f t="shared" si="310"/>
        <v>144.1</v>
      </c>
      <c r="L1456" s="2">
        <v>47</v>
      </c>
      <c r="M1456" s="2">
        <v>42</v>
      </c>
      <c r="N1456" s="2"/>
      <c r="O1456" s="4">
        <f t="shared" si="311"/>
        <v>89</v>
      </c>
      <c r="P1456" s="13">
        <f t="shared" si="312"/>
        <v>8.9</v>
      </c>
      <c r="Q1456" s="13">
        <f t="shared" si="313"/>
        <v>97.9</v>
      </c>
      <c r="R1456" s="2"/>
      <c r="S1456" s="2"/>
      <c r="T1456" s="2"/>
      <c r="U1456" s="4">
        <f t="shared" si="314"/>
        <v>0</v>
      </c>
      <c r="V1456" s="13">
        <f t="shared" si="315"/>
        <v>0</v>
      </c>
      <c r="W1456" s="13">
        <f t="shared" si="316"/>
        <v>0</v>
      </c>
      <c r="X1456" s="2"/>
      <c r="Y1456" s="2"/>
      <c r="Z1456" s="4">
        <f t="shared" si="317"/>
        <v>0</v>
      </c>
      <c r="AA1456" s="13">
        <f t="shared" si="318"/>
        <v>0</v>
      </c>
      <c r="AB1456" s="13">
        <f>Z1456+AA1456</f>
        <v>0</v>
      </c>
      <c r="AC1456" s="2"/>
      <c r="AD1456" s="2"/>
      <c r="AE1456" s="4">
        <f t="shared" si="319"/>
        <v>0</v>
      </c>
      <c r="AF1456" s="15">
        <f>AE1456*0.1</f>
        <v>0</v>
      </c>
      <c r="AG1456" s="22">
        <f>AE1456+AF1456</f>
        <v>0</v>
      </c>
      <c r="AH1456" s="64">
        <f t="shared" si="320"/>
        <v>0</v>
      </c>
      <c r="AJ1456">
        <f t="shared" si="321"/>
        <v>0</v>
      </c>
      <c r="AK1456">
        <f>IF(W1456&gt;0,2,IF(AB1456&gt;0,2,IF(AG1456&gt;0,2,0)))</f>
        <v>0</v>
      </c>
      <c r="AL1456">
        <v>2</v>
      </c>
      <c r="AM1456" s="64">
        <f>IF(W1456&gt;0,VLOOKUP(B1456,EnrollmentEthnicityFreeMealsSch!B:E,4,FALSE),0)/3</f>
        <v>0</v>
      </c>
    </row>
    <row r="1457" spans="1:39" ht="15" customHeight="1">
      <c r="A1457" t="str">
        <f>VLOOKUP(B1457,'PUBLIC &amp; PRIVATE'!D:I,6,FALSE)</f>
        <v>7505</v>
      </c>
      <c r="B1457" s="33" t="s">
        <v>1406</v>
      </c>
      <c r="C1457" s="2" t="str">
        <f>VLOOKUP(B1457,'PUBLIC &amp; PRIVATE'!D:H,2,FALSE)</f>
        <v>808 S Twyckenham Dr</v>
      </c>
      <c r="D1457" s="2" t="str">
        <f>VLOOKUP(B1457,'PUBLIC &amp; PRIVATE'!D:H,3,FALSE)</f>
        <v>South Bend</v>
      </c>
      <c r="E1457" s="2" t="str">
        <f>VLOOKUP(C1457,'PUBLIC &amp; PRIVATE'!E:I,4,FALSE)</f>
        <v>46615-1191</v>
      </c>
      <c r="F1457" s="2"/>
      <c r="G1457" s="2"/>
      <c r="H1457" s="2"/>
      <c r="I1457" s="4">
        <f t="shared" si="308"/>
        <v>0</v>
      </c>
      <c r="J1457" s="13">
        <f t="shared" si="309"/>
        <v>0</v>
      </c>
      <c r="K1457" s="13">
        <f t="shared" si="310"/>
        <v>0</v>
      </c>
      <c r="L1457" s="2"/>
      <c r="M1457" s="2"/>
      <c r="N1457" s="2"/>
      <c r="O1457" s="4">
        <f t="shared" si="311"/>
        <v>0</v>
      </c>
      <c r="P1457" s="13">
        <f t="shared" si="312"/>
        <v>0</v>
      </c>
      <c r="Q1457" s="13">
        <f t="shared" si="313"/>
        <v>0</v>
      </c>
      <c r="R1457" s="2"/>
      <c r="S1457" s="2"/>
      <c r="T1457" s="2"/>
      <c r="U1457" s="4">
        <f t="shared" si="314"/>
        <v>0</v>
      </c>
      <c r="V1457" s="13">
        <f t="shared" si="315"/>
        <v>0</v>
      </c>
      <c r="W1457" s="13">
        <f t="shared" si="316"/>
        <v>0</v>
      </c>
      <c r="X1457" s="2">
        <v>513</v>
      </c>
      <c r="Y1457" s="2">
        <v>491</v>
      </c>
      <c r="Z1457" s="4">
        <f t="shared" si="317"/>
        <v>1004</v>
      </c>
      <c r="AA1457" s="13">
        <f t="shared" si="318"/>
        <v>100.4</v>
      </c>
      <c r="AB1457" s="13">
        <f>Z1457+AA1457</f>
        <v>1104.4000000000001</v>
      </c>
      <c r="AC1457" s="2">
        <v>454</v>
      </c>
      <c r="AD1457" s="2">
        <v>428</v>
      </c>
      <c r="AE1457" s="4">
        <f t="shared" si="319"/>
        <v>882</v>
      </c>
      <c r="AF1457" s="15">
        <f>AE1457*0.1</f>
        <v>88.2</v>
      </c>
      <c r="AG1457" s="22">
        <f>AE1457+AF1457</f>
        <v>970.2</v>
      </c>
      <c r="AH1457" s="64">
        <f t="shared" si="320"/>
        <v>194.04000000000002</v>
      </c>
      <c r="AJ1457">
        <f t="shared" si="321"/>
        <v>1</v>
      </c>
      <c r="AK1457">
        <f>IF(W1457&gt;0,2,IF(AB1457&gt;0,2,IF(AG1457&gt;0,2,0)))</f>
        <v>2</v>
      </c>
      <c r="AL1457">
        <v>2</v>
      </c>
      <c r="AM1457" s="64">
        <f>IF(W1457&gt;0,VLOOKUP(B1457,EnrollmentEthnicityFreeMealsSch!B:E,4,FALSE),0)/3</f>
        <v>0</v>
      </c>
    </row>
    <row r="1458" spans="1:39" ht="15" customHeight="1">
      <c r="A1458" t="str">
        <f>VLOOKUP(B1458,'PUBLIC &amp; PRIVATE'!D:I,6,FALSE)</f>
        <v>7510</v>
      </c>
      <c r="B1458" s="33" t="s">
        <v>1407</v>
      </c>
      <c r="C1458" s="2" t="str">
        <f>VLOOKUP(B1458,'PUBLIC &amp; PRIVATE'!D:H,2,FALSE)</f>
        <v>5001 S Miami Rd</v>
      </c>
      <c r="D1458" s="2" t="str">
        <f>VLOOKUP(B1458,'PUBLIC &amp; PRIVATE'!D:H,3,FALSE)</f>
        <v>South Bend</v>
      </c>
      <c r="E1458" s="2" t="str">
        <f>VLOOKUP(C1458,'PUBLIC &amp; PRIVATE'!E:I,4,FALSE)</f>
        <v>46614-3231</v>
      </c>
      <c r="F1458" s="2"/>
      <c r="G1458" s="2"/>
      <c r="H1458" s="2"/>
      <c r="I1458" s="4">
        <f t="shared" si="308"/>
        <v>0</v>
      </c>
      <c r="J1458" s="13">
        <f t="shared" si="309"/>
        <v>0</v>
      </c>
      <c r="K1458" s="13">
        <f t="shared" si="310"/>
        <v>0</v>
      </c>
      <c r="L1458" s="2"/>
      <c r="M1458" s="2"/>
      <c r="N1458" s="2">
        <v>120</v>
      </c>
      <c r="O1458" s="4">
        <f t="shared" si="311"/>
        <v>120</v>
      </c>
      <c r="P1458" s="13">
        <f t="shared" si="312"/>
        <v>12</v>
      </c>
      <c r="Q1458" s="13">
        <f t="shared" si="313"/>
        <v>132</v>
      </c>
      <c r="R1458" s="2">
        <v>108</v>
      </c>
      <c r="S1458" s="2">
        <v>99</v>
      </c>
      <c r="T1458" s="2">
        <v>100</v>
      </c>
      <c r="U1458" s="4">
        <f t="shared" si="314"/>
        <v>307</v>
      </c>
      <c r="V1458" s="13">
        <f t="shared" si="315"/>
        <v>30.700000000000003</v>
      </c>
      <c r="W1458" s="13">
        <f t="shared" si="316"/>
        <v>337.7</v>
      </c>
      <c r="X1458" s="2"/>
      <c r="Y1458" s="2"/>
      <c r="Z1458" s="4">
        <f t="shared" si="317"/>
        <v>0</v>
      </c>
      <c r="AA1458" s="13">
        <f t="shared" si="318"/>
        <v>0</v>
      </c>
      <c r="AB1458" s="13">
        <f>Z1458+AA1458</f>
        <v>0</v>
      </c>
      <c r="AC1458" s="2"/>
      <c r="AD1458" s="2"/>
      <c r="AE1458" s="4">
        <f t="shared" si="319"/>
        <v>0</v>
      </c>
      <c r="AF1458" s="15">
        <f>AE1458*0.1</f>
        <v>0</v>
      </c>
      <c r="AG1458" s="22">
        <f>AE1458+AF1458</f>
        <v>0</v>
      </c>
      <c r="AH1458" s="64">
        <f t="shared" si="320"/>
        <v>0</v>
      </c>
      <c r="AJ1458">
        <f t="shared" si="321"/>
        <v>0</v>
      </c>
      <c r="AK1458">
        <f>IF(W1458&gt;0,2,IF(AB1458&gt;0,2,IF(AG1458&gt;0,2,0)))</f>
        <v>2</v>
      </c>
      <c r="AL1458">
        <v>2</v>
      </c>
      <c r="AM1458" s="64">
        <f>IF(W1458&gt;0,VLOOKUP(B1458,EnrollmentEthnicityFreeMealsSch!B:E,4,FALSE),0)/3</f>
        <v>114</v>
      </c>
    </row>
    <row r="1459" spans="1:39" ht="15" customHeight="1">
      <c r="A1459" t="str">
        <f>VLOOKUP(B1459,'PUBLIC &amp; PRIVATE'!D:I,6,FALSE)</f>
        <v>7512</v>
      </c>
      <c r="B1459" s="33" t="s">
        <v>1408</v>
      </c>
      <c r="C1459" s="2" t="str">
        <f>VLOOKUP(B1459,'PUBLIC &amp; PRIVATE'!D:H,2,FALSE)</f>
        <v>2701 W Elwood</v>
      </c>
      <c r="D1459" s="2" t="str">
        <f>VLOOKUP(B1459,'PUBLIC &amp; PRIVATE'!D:H,3,FALSE)</f>
        <v>South Bend</v>
      </c>
      <c r="E1459" s="2" t="str">
        <f>VLOOKUP(C1459,'PUBLIC &amp; PRIVATE'!E:I,4,FALSE)</f>
        <v>46628-2899</v>
      </c>
      <c r="F1459" s="2"/>
      <c r="G1459" s="2"/>
      <c r="H1459" s="2"/>
      <c r="I1459" s="4">
        <f t="shared" si="308"/>
        <v>0</v>
      </c>
      <c r="J1459" s="13">
        <f t="shared" si="309"/>
        <v>0</v>
      </c>
      <c r="K1459" s="13">
        <f t="shared" si="310"/>
        <v>0</v>
      </c>
      <c r="L1459" s="2"/>
      <c r="M1459" s="2"/>
      <c r="N1459" s="2">
        <v>218</v>
      </c>
      <c r="O1459" s="4">
        <f t="shared" si="311"/>
        <v>218</v>
      </c>
      <c r="P1459" s="13">
        <f t="shared" si="312"/>
        <v>21.8</v>
      </c>
      <c r="Q1459" s="13">
        <f t="shared" si="313"/>
        <v>239.8</v>
      </c>
      <c r="R1459" s="2">
        <v>210</v>
      </c>
      <c r="S1459" s="2">
        <v>198</v>
      </c>
      <c r="T1459" s="2">
        <v>200</v>
      </c>
      <c r="U1459" s="4">
        <f t="shared" si="314"/>
        <v>608</v>
      </c>
      <c r="V1459" s="13">
        <f t="shared" si="315"/>
        <v>60.800000000000004</v>
      </c>
      <c r="W1459" s="13">
        <f t="shared" si="316"/>
        <v>668.8</v>
      </c>
      <c r="X1459" s="2"/>
      <c r="Y1459" s="2"/>
      <c r="Z1459" s="4">
        <f t="shared" si="317"/>
        <v>0</v>
      </c>
      <c r="AA1459" s="13">
        <f t="shared" si="318"/>
        <v>0</v>
      </c>
      <c r="AB1459" s="13">
        <f>Z1459+AA1459</f>
        <v>0</v>
      </c>
      <c r="AC1459" s="2"/>
      <c r="AD1459" s="2"/>
      <c r="AE1459" s="4">
        <f t="shared" si="319"/>
        <v>0</v>
      </c>
      <c r="AF1459" s="15">
        <f>AE1459*0.1</f>
        <v>0</v>
      </c>
      <c r="AG1459" s="22">
        <f>AE1459+AF1459</f>
        <v>0</v>
      </c>
      <c r="AH1459" s="64">
        <f t="shared" si="320"/>
        <v>0</v>
      </c>
      <c r="AJ1459">
        <f t="shared" si="321"/>
        <v>0</v>
      </c>
      <c r="AK1459">
        <f>IF(W1459&gt;0,2,IF(AB1459&gt;0,2,IF(AG1459&gt;0,2,0)))</f>
        <v>2</v>
      </c>
      <c r="AL1459">
        <v>2</v>
      </c>
      <c r="AM1459" s="64">
        <f>IF(W1459&gt;0,VLOOKUP(B1459,EnrollmentEthnicityFreeMealsSch!B:E,4,FALSE),0)/3</f>
        <v>140.66666666666666</v>
      </c>
    </row>
    <row r="1460" spans="1:39" ht="15" customHeight="1">
      <c r="A1460" t="str">
        <f>VLOOKUP(B1460,'PUBLIC &amp; PRIVATE'!D:I,6,FALSE)</f>
        <v>7513</v>
      </c>
      <c r="B1460" s="33" t="s">
        <v>1409</v>
      </c>
      <c r="C1460" s="2" t="str">
        <f>VLOOKUP(B1460,'PUBLIC &amp; PRIVATE'!D:H,2,FALSE)</f>
        <v>1902 Fellows St</v>
      </c>
      <c r="D1460" s="2" t="str">
        <f>VLOOKUP(B1460,'PUBLIC &amp; PRIVATE'!D:H,3,FALSE)</f>
        <v>South Bend</v>
      </c>
      <c r="E1460" s="2" t="str">
        <f>VLOOKUP(C1460,'PUBLIC &amp; PRIVATE'!E:I,4,FALSE)</f>
        <v>46613-0000</v>
      </c>
      <c r="F1460" s="2"/>
      <c r="G1460" s="2"/>
      <c r="H1460" s="2"/>
      <c r="I1460" s="4">
        <f t="shared" si="308"/>
        <v>0</v>
      </c>
      <c r="J1460" s="13">
        <f t="shared" si="309"/>
        <v>0</v>
      </c>
      <c r="K1460" s="13">
        <f t="shared" si="310"/>
        <v>0</v>
      </c>
      <c r="L1460" s="2"/>
      <c r="M1460" s="2"/>
      <c r="N1460" s="2"/>
      <c r="O1460" s="4">
        <f t="shared" si="311"/>
        <v>0</v>
      </c>
      <c r="P1460" s="13">
        <f t="shared" si="312"/>
        <v>0</v>
      </c>
      <c r="Q1460" s="13">
        <f t="shared" si="313"/>
        <v>0</v>
      </c>
      <c r="R1460" s="2"/>
      <c r="S1460" s="2"/>
      <c r="T1460" s="2"/>
      <c r="U1460" s="4">
        <f t="shared" si="314"/>
        <v>0</v>
      </c>
      <c r="V1460" s="13">
        <f t="shared" si="315"/>
        <v>0</v>
      </c>
      <c r="W1460" s="13">
        <f t="shared" si="316"/>
        <v>0</v>
      </c>
      <c r="X1460" s="2">
        <v>331</v>
      </c>
      <c r="Y1460" s="2">
        <v>286</v>
      </c>
      <c r="Z1460" s="4">
        <f t="shared" si="317"/>
        <v>617</v>
      </c>
      <c r="AA1460" s="13">
        <f t="shared" si="318"/>
        <v>61.7</v>
      </c>
      <c r="AB1460" s="13">
        <f>Z1460+AA1460</f>
        <v>678.7</v>
      </c>
      <c r="AC1460" s="2">
        <v>314</v>
      </c>
      <c r="AD1460" s="2">
        <v>241</v>
      </c>
      <c r="AE1460" s="4">
        <f t="shared" si="319"/>
        <v>555</v>
      </c>
      <c r="AF1460" s="15">
        <f>AE1460*0.1</f>
        <v>55.5</v>
      </c>
      <c r="AG1460" s="22">
        <f>AE1460+AF1460</f>
        <v>610.5</v>
      </c>
      <c r="AH1460" s="64">
        <f t="shared" si="320"/>
        <v>122.10000000000001</v>
      </c>
      <c r="AJ1460">
        <f t="shared" si="321"/>
        <v>1</v>
      </c>
      <c r="AK1460">
        <f>IF(W1460&gt;0,2,IF(AB1460&gt;0,2,IF(AG1460&gt;0,2,0)))</f>
        <v>2</v>
      </c>
      <c r="AL1460">
        <v>2</v>
      </c>
      <c r="AM1460" s="64">
        <f>IF(W1460&gt;0,VLOOKUP(B1460,EnrollmentEthnicityFreeMealsSch!B:E,4,FALSE),0)/3</f>
        <v>0</v>
      </c>
    </row>
    <row r="1461" spans="1:39" ht="15" customHeight="1">
      <c r="A1461" t="str">
        <f>VLOOKUP(B1461,'PUBLIC &amp; PRIVATE'!D:I,6,FALSE)</f>
        <v>1125</v>
      </c>
      <c r="B1461" s="33" t="s">
        <v>238</v>
      </c>
      <c r="C1461" s="2" t="str">
        <f>VLOOKUP(B1461,'PUBLIC &amp; PRIVATE'!D:H,2,FALSE)</f>
        <v>608 E Walnut St</v>
      </c>
      <c r="D1461" s="2" t="str">
        <f>VLOOKUP(B1461,'PUBLIC &amp; PRIVATE'!D:H,3,FALSE)</f>
        <v>Washington</v>
      </c>
      <c r="E1461" s="2" t="str">
        <f>VLOOKUP(C1461,'PUBLIC &amp; PRIVATE'!E:I,4,FALSE)</f>
        <v>47501-2898</v>
      </c>
      <c r="F1461" s="2"/>
      <c r="G1461" s="2"/>
      <c r="H1461" s="2"/>
      <c r="I1461" s="4">
        <f t="shared" si="308"/>
        <v>0</v>
      </c>
      <c r="J1461" s="13">
        <f t="shared" si="309"/>
        <v>0</v>
      </c>
      <c r="K1461" s="13">
        <f t="shared" si="310"/>
        <v>0</v>
      </c>
      <c r="L1461" s="2"/>
      <c r="M1461" s="2"/>
      <c r="N1461" s="2"/>
      <c r="O1461" s="4">
        <f t="shared" si="311"/>
        <v>0</v>
      </c>
      <c r="P1461" s="13">
        <f t="shared" si="312"/>
        <v>0</v>
      </c>
      <c r="Q1461" s="13">
        <f t="shared" si="313"/>
        <v>0</v>
      </c>
      <c r="R1461" s="2"/>
      <c r="S1461" s="2"/>
      <c r="T1461" s="2"/>
      <c r="U1461" s="4">
        <f t="shared" si="314"/>
        <v>0</v>
      </c>
      <c r="V1461" s="13">
        <f t="shared" si="315"/>
        <v>0</v>
      </c>
      <c r="W1461" s="13">
        <f t="shared" si="316"/>
        <v>0</v>
      </c>
      <c r="X1461" s="2">
        <v>226</v>
      </c>
      <c r="Y1461" s="2">
        <v>252</v>
      </c>
      <c r="Z1461" s="4">
        <f t="shared" si="317"/>
        <v>478</v>
      </c>
      <c r="AA1461" s="13">
        <f t="shared" si="318"/>
        <v>47.800000000000004</v>
      </c>
      <c r="AB1461" s="13">
        <f>Z1461+AA1461</f>
        <v>525.79999999999995</v>
      </c>
      <c r="AC1461" s="2">
        <v>234</v>
      </c>
      <c r="AD1461" s="2">
        <v>201</v>
      </c>
      <c r="AE1461" s="4">
        <f t="shared" si="319"/>
        <v>435</v>
      </c>
      <c r="AF1461" s="15">
        <f>AE1461*0.1</f>
        <v>43.5</v>
      </c>
      <c r="AG1461" s="22">
        <f>AE1461+AF1461</f>
        <v>478.5</v>
      </c>
      <c r="AH1461" s="64">
        <f t="shared" si="320"/>
        <v>95.7</v>
      </c>
      <c r="AJ1461">
        <f t="shared" si="321"/>
        <v>1</v>
      </c>
      <c r="AK1461">
        <f>IF(W1461&gt;0,2,IF(AB1461&gt;0,2,IF(AG1461&gt;0,2,0)))</f>
        <v>2</v>
      </c>
      <c r="AL1461">
        <v>2</v>
      </c>
      <c r="AM1461" s="64">
        <f>IF(W1461&gt;0,VLOOKUP(B1461,EnrollmentEthnicityFreeMealsSch!B:E,4,FALSE),0)/3</f>
        <v>0</v>
      </c>
    </row>
    <row r="1462" spans="1:39" ht="15" customHeight="1">
      <c r="A1462" t="str">
        <f>VLOOKUP(B1462,'PUBLIC &amp; PRIVATE'!D:I,6,FALSE)</f>
        <v>7521</v>
      </c>
      <c r="B1462" s="33" t="s">
        <v>1410</v>
      </c>
      <c r="C1462" s="2" t="str">
        <f>VLOOKUP(B1462,'PUBLIC &amp; PRIVATE'!D:H,2,FALSE)</f>
        <v>737 W Beale St</v>
      </c>
      <c r="D1462" s="2" t="str">
        <f>VLOOKUP(B1462,'PUBLIC &amp; PRIVATE'!D:H,3,FALSE)</f>
        <v>South Bend</v>
      </c>
      <c r="E1462" s="2" t="str">
        <f>VLOOKUP(C1462,'PUBLIC &amp; PRIVATE'!E:I,4,FALSE)</f>
        <v>46616-1804</v>
      </c>
      <c r="F1462" s="2"/>
      <c r="G1462" s="2"/>
      <c r="H1462" s="2"/>
      <c r="I1462" s="4">
        <f t="shared" si="308"/>
        <v>0</v>
      </c>
      <c r="J1462" s="13">
        <f t="shared" si="309"/>
        <v>0</v>
      </c>
      <c r="K1462" s="13">
        <f t="shared" si="310"/>
        <v>0</v>
      </c>
      <c r="L1462" s="2"/>
      <c r="M1462" s="2">
        <v>33</v>
      </c>
      <c r="N1462" s="2">
        <v>133</v>
      </c>
      <c r="O1462" s="4">
        <f t="shared" si="311"/>
        <v>166</v>
      </c>
      <c r="P1462" s="13">
        <f t="shared" si="312"/>
        <v>16.600000000000001</v>
      </c>
      <c r="Q1462" s="13">
        <f t="shared" si="313"/>
        <v>182.6</v>
      </c>
      <c r="R1462" s="2">
        <v>102</v>
      </c>
      <c r="S1462" s="2">
        <v>91</v>
      </c>
      <c r="T1462" s="2">
        <v>72</v>
      </c>
      <c r="U1462" s="4">
        <f t="shared" si="314"/>
        <v>265</v>
      </c>
      <c r="V1462" s="13">
        <f t="shared" si="315"/>
        <v>26.5</v>
      </c>
      <c r="W1462" s="13">
        <f t="shared" si="316"/>
        <v>291.5</v>
      </c>
      <c r="X1462" s="2"/>
      <c r="Y1462" s="2"/>
      <c r="Z1462" s="4">
        <f t="shared" si="317"/>
        <v>0</v>
      </c>
      <c r="AA1462" s="13">
        <f t="shared" si="318"/>
        <v>0</v>
      </c>
      <c r="AB1462" s="13">
        <f>Z1462+AA1462</f>
        <v>0</v>
      </c>
      <c r="AC1462" s="2"/>
      <c r="AD1462" s="2"/>
      <c r="AE1462" s="4">
        <f t="shared" si="319"/>
        <v>0</v>
      </c>
      <c r="AF1462" s="15">
        <f>AE1462*0.1</f>
        <v>0</v>
      </c>
      <c r="AG1462" s="22">
        <f>AE1462+AF1462</f>
        <v>0</v>
      </c>
      <c r="AH1462" s="64">
        <f t="shared" si="320"/>
        <v>0</v>
      </c>
      <c r="AJ1462">
        <f t="shared" si="321"/>
        <v>0</v>
      </c>
      <c r="AK1462">
        <f>IF(W1462&gt;0,2,IF(AB1462&gt;0,2,IF(AG1462&gt;0,2,0)))</f>
        <v>2</v>
      </c>
      <c r="AL1462">
        <v>2</v>
      </c>
      <c r="AM1462" s="64">
        <f>IF(W1462&gt;0,VLOOKUP(B1462,EnrollmentEthnicityFreeMealsSch!B:E,4,FALSE),0)/3</f>
        <v>124.66666666666667</v>
      </c>
    </row>
    <row r="1463" spans="1:39" ht="15" customHeight="1">
      <c r="A1463" t="e">
        <f>VLOOKUP(B1463,'PUBLIC &amp; PRIVATE'!D:I,6,FALSE)</f>
        <v>#N/A</v>
      </c>
      <c r="B1463" s="33" t="s">
        <v>1411</v>
      </c>
      <c r="C1463" s="61" t="s">
        <v>4302</v>
      </c>
      <c r="D1463" s="61" t="s">
        <v>2117</v>
      </c>
      <c r="E1463" s="2" t="str">
        <f>VLOOKUP(C1463,'PUBLIC &amp; PRIVATE'!E:I,4,FALSE)</f>
        <v>46628-1226</v>
      </c>
      <c r="F1463" s="40">
        <v>80</v>
      </c>
      <c r="G1463" s="40">
        <v>77</v>
      </c>
      <c r="H1463" s="40">
        <v>74</v>
      </c>
      <c r="I1463" s="41">
        <f t="shared" si="308"/>
        <v>231</v>
      </c>
      <c r="J1463" s="42">
        <f t="shared" si="309"/>
        <v>23.1</v>
      </c>
      <c r="K1463" s="13">
        <f t="shared" si="310"/>
        <v>254.1</v>
      </c>
      <c r="L1463" s="40">
        <v>76</v>
      </c>
      <c r="M1463" s="40">
        <v>93</v>
      </c>
      <c r="N1463" s="40"/>
      <c r="O1463" s="41">
        <f t="shared" si="311"/>
        <v>169</v>
      </c>
      <c r="P1463" s="42">
        <f t="shared" si="312"/>
        <v>16.900000000000002</v>
      </c>
      <c r="Q1463" s="13">
        <f t="shared" si="313"/>
        <v>185.9</v>
      </c>
      <c r="R1463" s="40"/>
      <c r="S1463" s="40"/>
      <c r="T1463" s="40"/>
      <c r="U1463" s="41">
        <f t="shared" si="314"/>
        <v>0</v>
      </c>
      <c r="V1463" s="42">
        <f t="shared" si="315"/>
        <v>0</v>
      </c>
      <c r="W1463" s="13">
        <f t="shared" si="316"/>
        <v>0</v>
      </c>
      <c r="X1463" s="40"/>
      <c r="Y1463" s="40"/>
      <c r="Z1463" s="41">
        <f t="shared" si="317"/>
        <v>0</v>
      </c>
      <c r="AA1463" s="42">
        <f t="shared" si="318"/>
        <v>0</v>
      </c>
      <c r="AB1463" s="13">
        <f>Z1463+AA1463</f>
        <v>0</v>
      </c>
      <c r="AC1463" s="40"/>
      <c r="AD1463" s="40"/>
      <c r="AE1463" s="41">
        <f t="shared" si="319"/>
        <v>0</v>
      </c>
      <c r="AF1463" s="43">
        <f>AE1463*0.1</f>
        <v>0</v>
      </c>
      <c r="AG1463" s="22">
        <f>AE1463+AF1463</f>
        <v>0</v>
      </c>
      <c r="AH1463" s="64">
        <f t="shared" si="320"/>
        <v>0</v>
      </c>
      <c r="AI1463" s="38"/>
      <c r="AJ1463">
        <f t="shared" si="321"/>
        <v>0</v>
      </c>
      <c r="AK1463">
        <f>IF(W1463&gt;0,2,IF(AB1463&gt;0,2,IF(AG1463&gt;0,2,0)))</f>
        <v>0</v>
      </c>
      <c r="AL1463">
        <v>2</v>
      </c>
      <c r="AM1463" s="64">
        <f>IF(W1463&gt;0,VLOOKUP(B1463,EnrollmentEthnicityFreeMealsSch!B:E,4,FALSE),0)/3</f>
        <v>0</v>
      </c>
    </row>
    <row r="1464" spans="1:39" ht="15" customHeight="1">
      <c r="A1464" t="str">
        <f>VLOOKUP(B1464,'PUBLIC &amp; PRIVATE'!D:I,6,FALSE)</f>
        <v>7534</v>
      </c>
      <c r="B1464" s="33" t="s">
        <v>1412</v>
      </c>
      <c r="C1464" s="2" t="str">
        <f>VLOOKUP(B1464,'PUBLIC &amp; PRIVATE'!D:H,2,FALSE)</f>
        <v>19010 Adams Rd</v>
      </c>
      <c r="D1464" s="2" t="str">
        <f>VLOOKUP(B1464,'PUBLIC &amp; PRIVATE'!D:H,3,FALSE)</f>
        <v>South Bend</v>
      </c>
      <c r="E1464" s="2" t="str">
        <f>VLOOKUP(C1464,'PUBLIC &amp; PRIVATE'!E:I,4,FALSE)</f>
        <v>46637-0000</v>
      </c>
      <c r="F1464" s="2"/>
      <c r="G1464" s="2"/>
      <c r="H1464" s="2"/>
      <c r="I1464" s="4">
        <f t="shared" si="308"/>
        <v>0</v>
      </c>
      <c r="J1464" s="13">
        <f t="shared" si="309"/>
        <v>0</v>
      </c>
      <c r="K1464" s="13">
        <f t="shared" si="310"/>
        <v>0</v>
      </c>
      <c r="L1464" s="2"/>
      <c r="M1464" s="2"/>
      <c r="N1464" s="2"/>
      <c r="O1464" s="4">
        <f t="shared" si="311"/>
        <v>0</v>
      </c>
      <c r="P1464" s="13">
        <f t="shared" si="312"/>
        <v>0</v>
      </c>
      <c r="Q1464" s="13">
        <f t="shared" si="313"/>
        <v>0</v>
      </c>
      <c r="R1464" s="2"/>
      <c r="S1464" s="2"/>
      <c r="T1464" s="2"/>
      <c r="U1464" s="4">
        <f t="shared" si="314"/>
        <v>0</v>
      </c>
      <c r="V1464" s="13">
        <f t="shared" si="315"/>
        <v>0</v>
      </c>
      <c r="W1464" s="13">
        <f t="shared" si="316"/>
        <v>0</v>
      </c>
      <c r="X1464" s="2"/>
      <c r="Y1464" s="2"/>
      <c r="Z1464" s="4">
        <f t="shared" si="317"/>
        <v>0</v>
      </c>
      <c r="AA1464" s="13">
        <f t="shared" si="318"/>
        <v>0</v>
      </c>
      <c r="AB1464" s="13">
        <f>Z1464+AA1464</f>
        <v>0</v>
      </c>
      <c r="AC1464" s="2">
        <v>32</v>
      </c>
      <c r="AD1464" s="2">
        <v>136</v>
      </c>
      <c r="AE1464" s="4">
        <f t="shared" si="319"/>
        <v>168</v>
      </c>
      <c r="AF1464" s="15">
        <f>AE1464*0.1</f>
        <v>16.8</v>
      </c>
      <c r="AG1464" s="22">
        <f>AE1464+AF1464</f>
        <v>184.8</v>
      </c>
      <c r="AH1464" s="64">
        <f t="shared" si="320"/>
        <v>36.96</v>
      </c>
      <c r="AJ1464">
        <f t="shared" si="321"/>
        <v>1</v>
      </c>
      <c r="AK1464">
        <f>IF(W1464&gt;0,2,IF(AB1464&gt;0,2,IF(AG1464&gt;0,2,0)))</f>
        <v>2</v>
      </c>
      <c r="AL1464">
        <v>2</v>
      </c>
      <c r="AM1464" s="64">
        <f>IF(W1464&gt;0,VLOOKUP(B1464,EnrollmentEthnicityFreeMealsSch!B:E,4,FALSE),0)/3</f>
        <v>0</v>
      </c>
    </row>
    <row r="1465" spans="1:39" ht="15" customHeight="1">
      <c r="A1465" t="str">
        <f>VLOOKUP(B1465,'PUBLIC &amp; PRIVATE'!D:I,6,FALSE)</f>
        <v>7537</v>
      </c>
      <c r="B1465" s="33" t="s">
        <v>1413</v>
      </c>
      <c r="C1465" s="2" t="str">
        <f>VLOOKUP(B1465,'PUBLIC &amp; PRIVATE'!D:H,2,FALSE)</f>
        <v>2701 Eisenhower Dr</v>
      </c>
      <c r="D1465" s="2" t="str">
        <f>VLOOKUP(B1465,'PUBLIC &amp; PRIVATE'!D:H,3,FALSE)</f>
        <v>South Bend</v>
      </c>
      <c r="E1465" s="2" t="str">
        <f>VLOOKUP(C1465,'PUBLIC &amp; PRIVATE'!E:I,4,FALSE)</f>
        <v>46615-3422</v>
      </c>
      <c r="F1465" s="2"/>
      <c r="G1465" s="2"/>
      <c r="H1465" s="2"/>
      <c r="I1465" s="4">
        <f t="shared" si="308"/>
        <v>0</v>
      </c>
      <c r="J1465" s="13">
        <f t="shared" si="309"/>
        <v>0</v>
      </c>
      <c r="K1465" s="13">
        <f t="shared" si="310"/>
        <v>0</v>
      </c>
      <c r="L1465" s="2"/>
      <c r="M1465" s="2"/>
      <c r="N1465" s="2">
        <v>92</v>
      </c>
      <c r="O1465" s="4">
        <f t="shared" si="311"/>
        <v>92</v>
      </c>
      <c r="P1465" s="13">
        <f t="shared" si="312"/>
        <v>9.2000000000000011</v>
      </c>
      <c r="Q1465" s="13">
        <f t="shared" si="313"/>
        <v>101.2</v>
      </c>
      <c r="R1465" s="2">
        <v>111</v>
      </c>
      <c r="S1465" s="2">
        <v>108</v>
      </c>
      <c r="T1465" s="2">
        <v>109</v>
      </c>
      <c r="U1465" s="4">
        <f t="shared" ref="U1465:U1527" si="322">R1465+S1465+T1465</f>
        <v>328</v>
      </c>
      <c r="V1465" s="13">
        <f t="shared" ref="V1465:V1527" si="323">U1465*0.1</f>
        <v>32.800000000000004</v>
      </c>
      <c r="W1465" s="13">
        <f t="shared" ref="W1465:W1527" si="324">U1465+V1465</f>
        <v>360.8</v>
      </c>
      <c r="X1465" s="2"/>
      <c r="Y1465" s="2"/>
      <c r="Z1465" s="4">
        <f t="shared" ref="Z1465:Z1527" si="325">X1465+Y1465</f>
        <v>0</v>
      </c>
      <c r="AA1465" s="13">
        <f t="shared" ref="AA1465:AA1527" si="326">Z1465*0.1</f>
        <v>0</v>
      </c>
      <c r="AB1465" s="13">
        <f>Z1465+AA1465</f>
        <v>0</v>
      </c>
      <c r="AC1465" s="2"/>
      <c r="AD1465" s="2"/>
      <c r="AE1465" s="4">
        <f t="shared" ref="AE1465:AE1527" si="327">AC1465+AD1465</f>
        <v>0</v>
      </c>
      <c r="AF1465" s="15">
        <f>AE1465*0.1</f>
        <v>0</v>
      </c>
      <c r="AG1465" s="22">
        <f>AE1465+AF1465</f>
        <v>0</v>
      </c>
      <c r="AH1465" s="64">
        <f t="shared" si="320"/>
        <v>0</v>
      </c>
      <c r="AJ1465">
        <f t="shared" si="321"/>
        <v>0</v>
      </c>
      <c r="AK1465">
        <f>IF(W1465&gt;0,2,IF(AB1465&gt;0,2,IF(AG1465&gt;0,2,0)))</f>
        <v>2</v>
      </c>
      <c r="AL1465">
        <v>2</v>
      </c>
      <c r="AM1465" s="64">
        <f>IF(W1465&gt;0,VLOOKUP(B1465,EnrollmentEthnicityFreeMealsSch!B:E,4,FALSE),0)/3</f>
        <v>114</v>
      </c>
    </row>
    <row r="1466" spans="1:39" ht="15" customHeight="1">
      <c r="A1466" t="str">
        <f>VLOOKUP(B1466,'PUBLIC &amp; PRIVATE'!D:I,6,FALSE)</f>
        <v>7545</v>
      </c>
      <c r="B1466" s="33" t="s">
        <v>1414</v>
      </c>
      <c r="C1466" s="2" t="str">
        <f>VLOOKUP(B1466,'PUBLIC &amp; PRIVATE'!D:H,2,FALSE)</f>
        <v>3302 Western Ave</v>
      </c>
      <c r="D1466" s="2" t="str">
        <f>VLOOKUP(B1466,'PUBLIC &amp; PRIVATE'!D:H,3,FALSE)</f>
        <v>South Bend</v>
      </c>
      <c r="E1466" s="2" t="str">
        <f>VLOOKUP(C1466,'PUBLIC &amp; PRIVATE'!E:I,4,FALSE)</f>
        <v>46619-3061</v>
      </c>
      <c r="F1466" s="2">
        <v>100</v>
      </c>
      <c r="G1466" s="2">
        <v>118</v>
      </c>
      <c r="H1466" s="2">
        <v>112</v>
      </c>
      <c r="I1466" s="4">
        <f t="shared" ref="I1466:I1528" si="328">F1466+G1466+H1466</f>
        <v>330</v>
      </c>
      <c r="J1466" s="13">
        <f t="shared" ref="J1466:J1528" si="329">I1466*0.1</f>
        <v>33</v>
      </c>
      <c r="K1466" s="13">
        <f t="shared" ref="K1466:K1528" si="330">I1466+J1466</f>
        <v>363</v>
      </c>
      <c r="L1466" s="2">
        <v>109</v>
      </c>
      <c r="M1466" s="2">
        <v>126</v>
      </c>
      <c r="N1466" s="2"/>
      <c r="O1466" s="4">
        <f t="shared" ref="O1466:O1528" si="331">L1466+M1466+N1466</f>
        <v>235</v>
      </c>
      <c r="P1466" s="13">
        <f t="shared" ref="P1466:P1528" si="332">O1466*0.1</f>
        <v>23.5</v>
      </c>
      <c r="Q1466" s="13">
        <f t="shared" ref="Q1466:Q1528" si="333">O1466+P1466</f>
        <v>258.5</v>
      </c>
      <c r="R1466" s="2"/>
      <c r="S1466" s="2"/>
      <c r="T1466" s="2"/>
      <c r="U1466" s="4">
        <f t="shared" si="322"/>
        <v>0</v>
      </c>
      <c r="V1466" s="13">
        <f t="shared" si="323"/>
        <v>0</v>
      </c>
      <c r="W1466" s="13">
        <f t="shared" si="324"/>
        <v>0</v>
      </c>
      <c r="X1466" s="2"/>
      <c r="Y1466" s="2"/>
      <c r="Z1466" s="4">
        <f t="shared" si="325"/>
        <v>0</v>
      </c>
      <c r="AA1466" s="13">
        <f t="shared" si="326"/>
        <v>0</v>
      </c>
      <c r="AB1466" s="13">
        <f>Z1466+AA1466</f>
        <v>0</v>
      </c>
      <c r="AC1466" s="2"/>
      <c r="AD1466" s="2"/>
      <c r="AE1466" s="4">
        <f t="shared" si="327"/>
        <v>0</v>
      </c>
      <c r="AF1466" s="15">
        <f>AE1466*0.1</f>
        <v>0</v>
      </c>
      <c r="AG1466" s="22">
        <f>AE1466+AF1466</f>
        <v>0</v>
      </c>
      <c r="AH1466" s="64">
        <f t="shared" si="320"/>
        <v>0</v>
      </c>
      <c r="AJ1466">
        <f t="shared" si="321"/>
        <v>0</v>
      </c>
      <c r="AK1466">
        <f>IF(W1466&gt;0,2,IF(AB1466&gt;0,2,IF(AG1466&gt;0,2,0)))</f>
        <v>0</v>
      </c>
      <c r="AL1466">
        <v>2</v>
      </c>
      <c r="AM1466" s="64">
        <f>IF(W1466&gt;0,VLOOKUP(B1466,EnrollmentEthnicityFreeMealsSch!B:E,4,FALSE),0)/3</f>
        <v>0</v>
      </c>
    </row>
    <row r="1467" spans="1:39" ht="15" customHeight="1">
      <c r="A1467" t="str">
        <f>VLOOKUP(B1467,'PUBLIC &amp; PRIVATE'!D:I,6,FALSE)</f>
        <v>7546</v>
      </c>
      <c r="B1467" s="33" t="s">
        <v>1415</v>
      </c>
      <c r="C1467" s="2" t="str">
        <f>VLOOKUP(B1467,'PUBLIC &amp; PRIVATE'!D:H,2,FALSE)</f>
        <v>1530 E Jackson Rd</v>
      </c>
      <c r="D1467" s="2" t="str">
        <f>VLOOKUP(B1467,'PUBLIC &amp; PRIVATE'!D:H,3,FALSE)</f>
        <v>South Bend</v>
      </c>
      <c r="E1467" s="2" t="str">
        <f>VLOOKUP(C1467,'PUBLIC &amp; PRIVATE'!E:I,4,FALSE)</f>
        <v>46614-5925</v>
      </c>
      <c r="F1467" s="2">
        <v>73</v>
      </c>
      <c r="G1467" s="2">
        <v>57</v>
      </c>
      <c r="H1467" s="2">
        <v>64</v>
      </c>
      <c r="I1467" s="4">
        <f t="shared" si="328"/>
        <v>194</v>
      </c>
      <c r="J1467" s="13">
        <f t="shared" si="329"/>
        <v>19.400000000000002</v>
      </c>
      <c r="K1467" s="13">
        <f t="shared" si="330"/>
        <v>213.4</v>
      </c>
      <c r="L1467" s="2">
        <v>73</v>
      </c>
      <c r="M1467" s="2">
        <v>70</v>
      </c>
      <c r="N1467" s="2"/>
      <c r="O1467" s="4">
        <f t="shared" si="331"/>
        <v>143</v>
      </c>
      <c r="P1467" s="13">
        <f t="shared" si="332"/>
        <v>14.3</v>
      </c>
      <c r="Q1467" s="13">
        <f t="shared" si="333"/>
        <v>157.30000000000001</v>
      </c>
      <c r="R1467" s="2"/>
      <c r="S1467" s="2"/>
      <c r="T1467" s="2"/>
      <c r="U1467" s="4">
        <f t="shared" si="322"/>
        <v>0</v>
      </c>
      <c r="V1467" s="13">
        <f t="shared" si="323"/>
        <v>0</v>
      </c>
      <c r="W1467" s="13">
        <f t="shared" si="324"/>
        <v>0</v>
      </c>
      <c r="X1467" s="2"/>
      <c r="Y1467" s="2"/>
      <c r="Z1467" s="4">
        <f t="shared" si="325"/>
        <v>0</v>
      </c>
      <c r="AA1467" s="13">
        <f t="shared" si="326"/>
        <v>0</v>
      </c>
      <c r="AB1467" s="13">
        <f>Z1467+AA1467</f>
        <v>0</v>
      </c>
      <c r="AC1467" s="2"/>
      <c r="AD1467" s="2"/>
      <c r="AE1467" s="4">
        <f t="shared" si="327"/>
        <v>0</v>
      </c>
      <c r="AF1467" s="15">
        <f>AE1467*0.1</f>
        <v>0</v>
      </c>
      <c r="AG1467" s="22">
        <f>AE1467+AF1467</f>
        <v>0</v>
      </c>
      <c r="AH1467" s="64">
        <f t="shared" si="320"/>
        <v>0</v>
      </c>
      <c r="AJ1467">
        <f t="shared" si="321"/>
        <v>0</v>
      </c>
      <c r="AK1467">
        <f>IF(W1467&gt;0,2,IF(AB1467&gt;0,2,IF(AG1467&gt;0,2,0)))</f>
        <v>0</v>
      </c>
      <c r="AL1467">
        <v>2</v>
      </c>
      <c r="AM1467" s="64">
        <f>IF(W1467&gt;0,VLOOKUP(B1467,EnrollmentEthnicityFreeMealsSch!B:E,4,FALSE),0)/3</f>
        <v>0</v>
      </c>
    </row>
    <row r="1468" spans="1:39" ht="15" customHeight="1">
      <c r="A1468" t="str">
        <f>VLOOKUP(B1468,'PUBLIC &amp; PRIVATE'!D:I,6,FALSE)</f>
        <v>7549</v>
      </c>
      <c r="B1468" s="33" t="s">
        <v>1416</v>
      </c>
      <c r="C1468" s="2" t="str">
        <f>VLOOKUP(B1468,'PUBLIC &amp; PRIVATE'!D:H,2,FALSE)</f>
        <v>528 S Eddy St</v>
      </c>
      <c r="D1468" s="2" t="str">
        <f>VLOOKUP(B1468,'PUBLIC &amp; PRIVATE'!D:H,3,FALSE)</f>
        <v>South Bend</v>
      </c>
      <c r="E1468" s="2" t="str">
        <f>VLOOKUP(C1468,'PUBLIC &amp; PRIVATE'!E:I,4,FALSE)</f>
        <v>46617-3206</v>
      </c>
      <c r="F1468" s="2"/>
      <c r="G1468" s="2"/>
      <c r="H1468" s="2"/>
      <c r="I1468" s="4">
        <f t="shared" si="328"/>
        <v>0</v>
      </c>
      <c r="J1468" s="13">
        <f t="shared" si="329"/>
        <v>0</v>
      </c>
      <c r="K1468" s="13">
        <f t="shared" si="330"/>
        <v>0</v>
      </c>
      <c r="L1468" s="2"/>
      <c r="M1468" s="2"/>
      <c r="N1468" s="2">
        <v>175</v>
      </c>
      <c r="O1468" s="4">
        <f t="shared" si="331"/>
        <v>175</v>
      </c>
      <c r="P1468" s="13">
        <f t="shared" si="332"/>
        <v>17.5</v>
      </c>
      <c r="Q1468" s="13">
        <f t="shared" si="333"/>
        <v>192.5</v>
      </c>
      <c r="R1468" s="2">
        <v>162</v>
      </c>
      <c r="S1468" s="2">
        <v>133</v>
      </c>
      <c r="T1468" s="2">
        <v>156</v>
      </c>
      <c r="U1468" s="4">
        <f t="shared" si="322"/>
        <v>451</v>
      </c>
      <c r="V1468" s="13">
        <f t="shared" si="323"/>
        <v>45.1</v>
      </c>
      <c r="W1468" s="13">
        <f t="shared" si="324"/>
        <v>496.1</v>
      </c>
      <c r="X1468" s="2"/>
      <c r="Y1468" s="2"/>
      <c r="Z1468" s="4">
        <f t="shared" si="325"/>
        <v>0</v>
      </c>
      <c r="AA1468" s="13">
        <f t="shared" si="326"/>
        <v>0</v>
      </c>
      <c r="AB1468" s="13">
        <f>Z1468+AA1468</f>
        <v>0</v>
      </c>
      <c r="AC1468" s="2"/>
      <c r="AD1468" s="2"/>
      <c r="AE1468" s="4">
        <f t="shared" si="327"/>
        <v>0</v>
      </c>
      <c r="AF1468" s="15">
        <f>AE1468*0.1</f>
        <v>0</v>
      </c>
      <c r="AG1468" s="22">
        <f>AE1468+AF1468</f>
        <v>0</v>
      </c>
      <c r="AH1468" s="64">
        <f t="shared" si="320"/>
        <v>0</v>
      </c>
      <c r="AJ1468">
        <f t="shared" si="321"/>
        <v>0</v>
      </c>
      <c r="AK1468">
        <f>IF(W1468&gt;0,2,IF(AB1468&gt;0,2,IF(AG1468&gt;0,2,0)))</f>
        <v>2</v>
      </c>
      <c r="AL1468">
        <v>2</v>
      </c>
      <c r="AM1468" s="64">
        <f>IF(W1468&gt;0,VLOOKUP(B1468,EnrollmentEthnicityFreeMealsSch!B:E,4,FALSE),0)/3</f>
        <v>143</v>
      </c>
    </row>
    <row r="1469" spans="1:39" ht="15" customHeight="1">
      <c r="A1469" t="str">
        <f>VLOOKUP(B1469,'PUBLIC &amp; PRIVATE'!D:I,6,FALSE)</f>
        <v>7555</v>
      </c>
      <c r="B1469" s="33" t="s">
        <v>1417</v>
      </c>
      <c r="C1469" s="2" t="str">
        <f>VLOOKUP(B1469,'PUBLIC &amp; PRIVATE'!D:H,2,FALSE)</f>
        <v>609 N Olive St</v>
      </c>
      <c r="D1469" s="2" t="str">
        <f>VLOOKUP(B1469,'PUBLIC &amp; PRIVATE'!D:H,3,FALSE)</f>
        <v>South Bend</v>
      </c>
      <c r="E1469" s="2" t="str">
        <f>VLOOKUP(C1469,'PUBLIC &amp; PRIVATE'!E:I,4,FALSE)</f>
        <v>46628-2234</v>
      </c>
      <c r="F1469" s="2">
        <v>102</v>
      </c>
      <c r="G1469" s="2">
        <v>129</v>
      </c>
      <c r="H1469" s="2">
        <v>128</v>
      </c>
      <c r="I1469" s="4">
        <f t="shared" si="328"/>
        <v>359</v>
      </c>
      <c r="J1469" s="13">
        <f t="shared" si="329"/>
        <v>35.9</v>
      </c>
      <c r="K1469" s="13">
        <f t="shared" si="330"/>
        <v>394.9</v>
      </c>
      <c r="L1469" s="2">
        <v>128</v>
      </c>
      <c r="M1469" s="2">
        <v>155</v>
      </c>
      <c r="N1469" s="2"/>
      <c r="O1469" s="4">
        <f t="shared" si="331"/>
        <v>283</v>
      </c>
      <c r="P1469" s="13">
        <f t="shared" si="332"/>
        <v>28.3</v>
      </c>
      <c r="Q1469" s="13">
        <f t="shared" si="333"/>
        <v>311.3</v>
      </c>
      <c r="R1469" s="2"/>
      <c r="S1469" s="2"/>
      <c r="T1469" s="2"/>
      <c r="U1469" s="4">
        <f t="shared" si="322"/>
        <v>0</v>
      </c>
      <c r="V1469" s="13">
        <f t="shared" si="323"/>
        <v>0</v>
      </c>
      <c r="W1469" s="13">
        <f t="shared" si="324"/>
        <v>0</v>
      </c>
      <c r="X1469" s="2"/>
      <c r="Y1469" s="2"/>
      <c r="Z1469" s="4">
        <f t="shared" si="325"/>
        <v>0</v>
      </c>
      <c r="AA1469" s="13">
        <f t="shared" si="326"/>
        <v>0</v>
      </c>
      <c r="AB1469" s="13">
        <f>Z1469+AA1469</f>
        <v>0</v>
      </c>
      <c r="AC1469" s="2"/>
      <c r="AD1469" s="2"/>
      <c r="AE1469" s="4">
        <f t="shared" si="327"/>
        <v>0</v>
      </c>
      <c r="AF1469" s="15">
        <f>AE1469*0.1</f>
        <v>0</v>
      </c>
      <c r="AG1469" s="22">
        <f>AE1469+AF1469</f>
        <v>0</v>
      </c>
      <c r="AH1469" s="64">
        <f t="shared" si="320"/>
        <v>0</v>
      </c>
      <c r="AJ1469">
        <f t="shared" si="321"/>
        <v>0</v>
      </c>
      <c r="AK1469">
        <f>IF(W1469&gt;0,2,IF(AB1469&gt;0,2,IF(AG1469&gt;0,2,0)))</f>
        <v>0</v>
      </c>
      <c r="AL1469">
        <v>2</v>
      </c>
      <c r="AM1469" s="64">
        <f>IF(W1469&gt;0,VLOOKUP(B1469,EnrollmentEthnicityFreeMealsSch!B:E,4,FALSE),0)/3</f>
        <v>0</v>
      </c>
    </row>
    <row r="1470" spans="1:39" ht="15" customHeight="1">
      <c r="A1470" t="str">
        <f>VLOOKUP(B1470,'PUBLIC &amp; PRIVATE'!D:I,6,FALSE)</f>
        <v>7557</v>
      </c>
      <c r="B1470" s="33" t="s">
        <v>1418</v>
      </c>
      <c r="C1470" s="2" t="str">
        <f>VLOOKUP(B1470,'PUBLIC &amp; PRIVATE'!D:H,2,FALSE)</f>
        <v>245 N Lombardy Dr</v>
      </c>
      <c r="D1470" s="2" t="str">
        <f>VLOOKUP(B1470,'PUBLIC &amp; PRIVATE'!D:H,3,FALSE)</f>
        <v>South Bend</v>
      </c>
      <c r="E1470" s="2" t="str">
        <f>VLOOKUP(C1470,'PUBLIC &amp; PRIVATE'!E:I,4,FALSE)</f>
        <v>46619-1699</v>
      </c>
      <c r="F1470" s="2"/>
      <c r="G1470" s="2"/>
      <c r="H1470" s="2"/>
      <c r="I1470" s="4">
        <f t="shared" si="328"/>
        <v>0</v>
      </c>
      <c r="J1470" s="13">
        <f t="shared" si="329"/>
        <v>0</v>
      </c>
      <c r="K1470" s="13">
        <f t="shared" si="330"/>
        <v>0</v>
      </c>
      <c r="L1470" s="2"/>
      <c r="M1470" s="2"/>
      <c r="N1470" s="2"/>
      <c r="O1470" s="4">
        <f t="shared" si="331"/>
        <v>0</v>
      </c>
      <c r="P1470" s="13">
        <f t="shared" si="332"/>
        <v>0</v>
      </c>
      <c r="Q1470" s="13">
        <f t="shared" si="333"/>
        <v>0</v>
      </c>
      <c r="R1470" s="2"/>
      <c r="S1470" s="2"/>
      <c r="T1470" s="2"/>
      <c r="U1470" s="4">
        <f t="shared" si="322"/>
        <v>0</v>
      </c>
      <c r="V1470" s="13">
        <f t="shared" si="323"/>
        <v>0</v>
      </c>
      <c r="W1470" s="13">
        <f t="shared" si="324"/>
        <v>0</v>
      </c>
      <c r="X1470" s="2"/>
      <c r="Y1470" s="2"/>
      <c r="Z1470" s="4">
        <f t="shared" si="325"/>
        <v>0</v>
      </c>
      <c r="AA1470" s="13">
        <f t="shared" si="326"/>
        <v>0</v>
      </c>
      <c r="AB1470" s="13">
        <f>Z1470+AA1470</f>
        <v>0</v>
      </c>
      <c r="AC1470" s="2"/>
      <c r="AD1470" s="2"/>
      <c r="AE1470" s="4">
        <f t="shared" si="327"/>
        <v>0</v>
      </c>
      <c r="AF1470" s="15">
        <f>AE1470*0.1</f>
        <v>0</v>
      </c>
      <c r="AG1470" s="22">
        <f>AE1470+AF1470</f>
        <v>0</v>
      </c>
      <c r="AH1470" s="64">
        <f t="shared" si="320"/>
        <v>0</v>
      </c>
      <c r="AJ1470">
        <f t="shared" si="321"/>
        <v>0</v>
      </c>
      <c r="AK1470">
        <f>IF(W1470&gt;0,2,IF(AB1470&gt;0,2,IF(AG1470&gt;0,2,0)))</f>
        <v>0</v>
      </c>
      <c r="AL1470">
        <v>2</v>
      </c>
      <c r="AM1470" s="64">
        <f>IF(W1470&gt;0,VLOOKUP(B1470,EnrollmentEthnicityFreeMealsSch!B:E,4,FALSE),0)/3</f>
        <v>0</v>
      </c>
    </row>
    <row r="1471" spans="1:39" ht="15" customHeight="1">
      <c r="A1471" t="str">
        <f>VLOOKUP(B1471,'PUBLIC &amp; PRIVATE'!D:I,6,FALSE)</f>
        <v>7559</v>
      </c>
      <c r="B1471" s="33" t="s">
        <v>1419</v>
      </c>
      <c r="C1471" s="2" t="str">
        <f>VLOOKUP(B1471,'PUBLIC &amp; PRIVATE'!D:H,2,FALSE)</f>
        <v>4404 Elwood</v>
      </c>
      <c r="D1471" s="2" t="str">
        <f>VLOOKUP(B1471,'PUBLIC &amp; PRIVATE'!D:H,3,FALSE)</f>
        <v>South Bend</v>
      </c>
      <c r="E1471" s="2" t="str">
        <f>VLOOKUP(C1471,'PUBLIC &amp; PRIVATE'!E:I,4,FALSE)</f>
        <v>46628-1057</v>
      </c>
      <c r="F1471" s="2"/>
      <c r="G1471" s="2"/>
      <c r="H1471" s="2"/>
      <c r="I1471" s="4">
        <f t="shared" si="328"/>
        <v>0</v>
      </c>
      <c r="J1471" s="13">
        <f t="shared" si="329"/>
        <v>0</v>
      </c>
      <c r="K1471" s="13">
        <f t="shared" si="330"/>
        <v>0</v>
      </c>
      <c r="L1471" s="2"/>
      <c r="M1471" s="2"/>
      <c r="N1471" s="2">
        <v>165</v>
      </c>
      <c r="O1471" s="4">
        <f t="shared" si="331"/>
        <v>165</v>
      </c>
      <c r="P1471" s="13">
        <f t="shared" si="332"/>
        <v>16.5</v>
      </c>
      <c r="Q1471" s="13">
        <f t="shared" si="333"/>
        <v>181.5</v>
      </c>
      <c r="R1471" s="2">
        <v>176</v>
      </c>
      <c r="S1471" s="2">
        <v>150</v>
      </c>
      <c r="T1471" s="2">
        <v>159</v>
      </c>
      <c r="U1471" s="4">
        <f t="shared" si="322"/>
        <v>485</v>
      </c>
      <c r="V1471" s="13">
        <f t="shared" si="323"/>
        <v>48.5</v>
      </c>
      <c r="W1471" s="13">
        <f t="shared" si="324"/>
        <v>533.5</v>
      </c>
      <c r="X1471" s="2"/>
      <c r="Y1471" s="2"/>
      <c r="Z1471" s="4">
        <f t="shared" si="325"/>
        <v>0</v>
      </c>
      <c r="AA1471" s="13">
        <f t="shared" si="326"/>
        <v>0</v>
      </c>
      <c r="AB1471" s="13">
        <f>Z1471+AA1471</f>
        <v>0</v>
      </c>
      <c r="AC1471" s="2"/>
      <c r="AD1471" s="2"/>
      <c r="AE1471" s="4">
        <f t="shared" si="327"/>
        <v>0</v>
      </c>
      <c r="AF1471" s="15">
        <f>AE1471*0.1</f>
        <v>0</v>
      </c>
      <c r="AG1471" s="22">
        <f>AE1471+AF1471</f>
        <v>0</v>
      </c>
      <c r="AH1471" s="64">
        <f t="shared" si="320"/>
        <v>0</v>
      </c>
      <c r="AJ1471">
        <f t="shared" si="321"/>
        <v>0</v>
      </c>
      <c r="AK1471">
        <f>IF(W1471&gt;0,2,IF(AB1471&gt;0,2,IF(AG1471&gt;0,2,0)))</f>
        <v>2</v>
      </c>
      <c r="AL1471">
        <v>2</v>
      </c>
      <c r="AM1471" s="64">
        <f>IF(W1471&gt;0,VLOOKUP(B1471,EnrollmentEthnicityFreeMealsSch!B:E,4,FALSE),0)/3</f>
        <v>188</v>
      </c>
    </row>
    <row r="1472" spans="1:39" ht="15" customHeight="1">
      <c r="A1472" t="str">
        <f>VLOOKUP(B1472,'PUBLIC &amp; PRIVATE'!D:I,6,FALSE)</f>
        <v>7561</v>
      </c>
      <c r="B1472" s="33" t="s">
        <v>1420</v>
      </c>
      <c r="C1472" s="2" t="str">
        <f>VLOOKUP(B1472,'PUBLIC &amp; PRIVATE'!D:H,2,FALSE)</f>
        <v>1425 E Calvert St</v>
      </c>
      <c r="D1472" s="2" t="str">
        <f>VLOOKUP(B1472,'PUBLIC &amp; PRIVATE'!D:H,3,FALSE)</f>
        <v>South Bend</v>
      </c>
      <c r="E1472" s="2" t="str">
        <f>VLOOKUP(C1472,'PUBLIC &amp; PRIVATE'!E:I,4,FALSE)</f>
        <v>46613-3346</v>
      </c>
      <c r="F1472" s="2">
        <v>90</v>
      </c>
      <c r="G1472" s="2">
        <v>86</v>
      </c>
      <c r="H1472" s="2">
        <v>87</v>
      </c>
      <c r="I1472" s="4">
        <f t="shared" si="328"/>
        <v>263</v>
      </c>
      <c r="J1472" s="13">
        <f t="shared" si="329"/>
        <v>26.3</v>
      </c>
      <c r="K1472" s="13">
        <f t="shared" si="330"/>
        <v>289.3</v>
      </c>
      <c r="L1472" s="2">
        <v>86</v>
      </c>
      <c r="M1472" s="2">
        <v>89</v>
      </c>
      <c r="N1472" s="2"/>
      <c r="O1472" s="4">
        <f t="shared" si="331"/>
        <v>175</v>
      </c>
      <c r="P1472" s="13">
        <f t="shared" si="332"/>
        <v>17.5</v>
      </c>
      <c r="Q1472" s="13">
        <f t="shared" si="333"/>
        <v>192.5</v>
      </c>
      <c r="R1472" s="2"/>
      <c r="S1472" s="2"/>
      <c r="T1472" s="2"/>
      <c r="U1472" s="4">
        <f t="shared" si="322"/>
        <v>0</v>
      </c>
      <c r="V1472" s="13">
        <f t="shared" si="323"/>
        <v>0</v>
      </c>
      <c r="W1472" s="13">
        <f t="shared" si="324"/>
        <v>0</v>
      </c>
      <c r="X1472" s="2"/>
      <c r="Y1472" s="2"/>
      <c r="Z1472" s="4">
        <f t="shared" si="325"/>
        <v>0</v>
      </c>
      <c r="AA1472" s="13">
        <f t="shared" si="326"/>
        <v>0</v>
      </c>
      <c r="AB1472" s="13">
        <f>Z1472+AA1472</f>
        <v>0</v>
      </c>
      <c r="AC1472" s="2"/>
      <c r="AD1472" s="2"/>
      <c r="AE1472" s="4">
        <f t="shared" si="327"/>
        <v>0</v>
      </c>
      <c r="AF1472" s="15">
        <f>AE1472*0.1</f>
        <v>0</v>
      </c>
      <c r="AG1472" s="22">
        <f>AE1472+AF1472</f>
        <v>0</v>
      </c>
      <c r="AH1472" s="64">
        <f t="shared" si="320"/>
        <v>0</v>
      </c>
      <c r="AJ1472">
        <f t="shared" si="321"/>
        <v>0</v>
      </c>
      <c r="AK1472">
        <f>IF(W1472&gt;0,2,IF(AB1472&gt;0,2,IF(AG1472&gt;0,2,0)))</f>
        <v>0</v>
      </c>
      <c r="AL1472">
        <v>2</v>
      </c>
      <c r="AM1472" s="64">
        <f>IF(W1472&gt;0,VLOOKUP(B1472,EnrollmentEthnicityFreeMealsSch!B:E,4,FALSE),0)/3</f>
        <v>0</v>
      </c>
    </row>
    <row r="1473" spans="1:39" ht="15" customHeight="1">
      <c r="A1473" t="str">
        <f>VLOOKUP(B1473,'PUBLIC &amp; PRIVATE'!D:I,6,FALSE)</f>
        <v>7569</v>
      </c>
      <c r="B1473" s="33" t="s">
        <v>1421</v>
      </c>
      <c r="C1473" s="2" t="str">
        <f>VLOOKUP(B1473,'PUBLIC &amp; PRIVATE'!D:H,2,FALSE)</f>
        <v>228 N Greenlawn Ave</v>
      </c>
      <c r="D1473" s="2" t="str">
        <f>VLOOKUP(B1473,'PUBLIC &amp; PRIVATE'!D:H,3,FALSE)</f>
        <v>South Bend</v>
      </c>
      <c r="E1473" s="2" t="str">
        <f>VLOOKUP(C1473,'PUBLIC &amp; PRIVATE'!E:I,4,FALSE)</f>
        <v>46617-2625</v>
      </c>
      <c r="F1473" s="2">
        <v>99</v>
      </c>
      <c r="G1473" s="2">
        <v>71</v>
      </c>
      <c r="H1473" s="2">
        <v>68</v>
      </c>
      <c r="I1473" s="4">
        <f t="shared" si="328"/>
        <v>238</v>
      </c>
      <c r="J1473" s="13">
        <f t="shared" si="329"/>
        <v>23.8</v>
      </c>
      <c r="K1473" s="13">
        <f t="shared" si="330"/>
        <v>261.8</v>
      </c>
      <c r="L1473" s="2">
        <v>79</v>
      </c>
      <c r="M1473" s="2">
        <v>77</v>
      </c>
      <c r="N1473" s="2"/>
      <c r="O1473" s="4">
        <f t="shared" si="331"/>
        <v>156</v>
      </c>
      <c r="P1473" s="13">
        <f t="shared" si="332"/>
        <v>15.600000000000001</v>
      </c>
      <c r="Q1473" s="13">
        <f t="shared" si="333"/>
        <v>171.6</v>
      </c>
      <c r="R1473" s="2"/>
      <c r="S1473" s="2"/>
      <c r="T1473" s="2"/>
      <c r="U1473" s="4">
        <f t="shared" si="322"/>
        <v>0</v>
      </c>
      <c r="V1473" s="13">
        <f t="shared" si="323"/>
        <v>0</v>
      </c>
      <c r="W1473" s="13">
        <f t="shared" si="324"/>
        <v>0</v>
      </c>
      <c r="X1473" s="2"/>
      <c r="Y1473" s="2"/>
      <c r="Z1473" s="4">
        <f t="shared" si="325"/>
        <v>0</v>
      </c>
      <c r="AA1473" s="13">
        <f t="shared" si="326"/>
        <v>0</v>
      </c>
      <c r="AB1473" s="13">
        <f>Z1473+AA1473</f>
        <v>0</v>
      </c>
      <c r="AC1473" s="2"/>
      <c r="AD1473" s="2"/>
      <c r="AE1473" s="4">
        <f t="shared" si="327"/>
        <v>0</v>
      </c>
      <c r="AF1473" s="15">
        <f>AE1473*0.1</f>
        <v>0</v>
      </c>
      <c r="AG1473" s="22">
        <f>AE1473+AF1473</f>
        <v>0</v>
      </c>
      <c r="AH1473" s="64">
        <f t="shared" si="320"/>
        <v>0</v>
      </c>
      <c r="AJ1473">
        <f t="shared" si="321"/>
        <v>0</v>
      </c>
      <c r="AK1473">
        <f>IF(W1473&gt;0,2,IF(AB1473&gt;0,2,IF(AG1473&gt;0,2,0)))</f>
        <v>0</v>
      </c>
      <c r="AL1473">
        <v>2</v>
      </c>
      <c r="AM1473" s="64">
        <f>IF(W1473&gt;0,VLOOKUP(B1473,EnrollmentEthnicityFreeMealsSch!B:E,4,FALSE),0)/3</f>
        <v>0</v>
      </c>
    </row>
    <row r="1474" spans="1:39" ht="15" customHeight="1">
      <c r="A1474" t="e">
        <f>VLOOKUP(B1474,'PUBLIC &amp; PRIVATE'!D:I,6,FALSE)</f>
        <v>#N/A</v>
      </c>
      <c r="B1474" s="33" t="s">
        <v>1422</v>
      </c>
      <c r="C1474" s="61" t="s">
        <v>10836</v>
      </c>
      <c r="D1474" s="61" t="s">
        <v>2117</v>
      </c>
      <c r="E1474" s="61">
        <v>46601</v>
      </c>
      <c r="F1474" s="40">
        <v>93</v>
      </c>
      <c r="G1474" s="40">
        <v>80</v>
      </c>
      <c r="H1474" s="40">
        <v>80</v>
      </c>
      <c r="I1474" s="41">
        <f t="shared" si="328"/>
        <v>253</v>
      </c>
      <c r="J1474" s="42">
        <f t="shared" si="329"/>
        <v>25.3</v>
      </c>
      <c r="K1474" s="13">
        <f t="shared" si="330"/>
        <v>278.3</v>
      </c>
      <c r="L1474" s="40">
        <v>84</v>
      </c>
      <c r="M1474" s="40">
        <v>71</v>
      </c>
      <c r="N1474" s="40"/>
      <c r="O1474" s="41">
        <f t="shared" si="331"/>
        <v>155</v>
      </c>
      <c r="P1474" s="42">
        <f t="shared" si="332"/>
        <v>15.5</v>
      </c>
      <c r="Q1474" s="13">
        <f t="shared" si="333"/>
        <v>170.5</v>
      </c>
      <c r="R1474" s="40"/>
      <c r="S1474" s="40"/>
      <c r="T1474" s="40"/>
      <c r="U1474" s="41">
        <f t="shared" si="322"/>
        <v>0</v>
      </c>
      <c r="V1474" s="42">
        <f t="shared" si="323"/>
        <v>0</v>
      </c>
      <c r="W1474" s="13">
        <f t="shared" si="324"/>
        <v>0</v>
      </c>
      <c r="X1474" s="40"/>
      <c r="Y1474" s="40"/>
      <c r="Z1474" s="41">
        <f t="shared" si="325"/>
        <v>0</v>
      </c>
      <c r="AA1474" s="42">
        <f t="shared" si="326"/>
        <v>0</v>
      </c>
      <c r="AB1474" s="13">
        <f>Z1474+AA1474</f>
        <v>0</v>
      </c>
      <c r="AC1474" s="40"/>
      <c r="AD1474" s="40"/>
      <c r="AE1474" s="41">
        <f t="shared" si="327"/>
        <v>0</v>
      </c>
      <c r="AF1474" s="43">
        <f>AE1474*0.1</f>
        <v>0</v>
      </c>
      <c r="AG1474" s="22">
        <f>AE1474+AF1474</f>
        <v>0</v>
      </c>
      <c r="AH1474" s="64">
        <f t="shared" si="320"/>
        <v>0</v>
      </c>
      <c r="AI1474" s="38"/>
      <c r="AJ1474">
        <f t="shared" si="321"/>
        <v>0</v>
      </c>
      <c r="AK1474">
        <f>IF(W1474&gt;0,2,IF(AB1474&gt;0,2,IF(AG1474&gt;0,2,0)))</f>
        <v>0</v>
      </c>
      <c r="AL1474">
        <v>2</v>
      </c>
      <c r="AM1474" s="64">
        <f>IF(W1474&gt;0,VLOOKUP(B1474,EnrollmentEthnicityFreeMealsSch!B:E,4,FALSE),0)/3</f>
        <v>0</v>
      </c>
    </row>
    <row r="1475" spans="1:39" ht="15" customHeight="1">
      <c r="A1475" t="str">
        <f>VLOOKUP(B1475,'PUBLIC &amp; PRIVATE'!D:I,6,FALSE)</f>
        <v>7577</v>
      </c>
      <c r="B1475" s="33" t="s">
        <v>1423</v>
      </c>
      <c r="C1475" s="2" t="str">
        <f>VLOOKUP(B1475,'PUBLIC &amp; PRIVATE'!D:H,2,FALSE)</f>
        <v>1818 Bergan St</v>
      </c>
      <c r="D1475" s="2" t="str">
        <f>VLOOKUP(B1475,'PUBLIC &amp; PRIVATE'!D:H,3,FALSE)</f>
        <v>South Bend</v>
      </c>
      <c r="E1475" s="2" t="str">
        <f>VLOOKUP(C1475,'PUBLIC &amp; PRIVATE'!E:I,4,FALSE)</f>
        <v>46628-3316</v>
      </c>
      <c r="F1475" s="2">
        <v>101</v>
      </c>
      <c r="G1475" s="2">
        <v>71</v>
      </c>
      <c r="H1475" s="2">
        <v>73</v>
      </c>
      <c r="I1475" s="4">
        <f t="shared" si="328"/>
        <v>245</v>
      </c>
      <c r="J1475" s="13">
        <f t="shared" si="329"/>
        <v>24.5</v>
      </c>
      <c r="K1475" s="13">
        <f t="shared" si="330"/>
        <v>269.5</v>
      </c>
      <c r="L1475" s="2">
        <v>77</v>
      </c>
      <c r="M1475" s="2"/>
      <c r="N1475" s="2"/>
      <c r="O1475" s="4">
        <f t="shared" si="331"/>
        <v>77</v>
      </c>
      <c r="P1475" s="13">
        <f t="shared" si="332"/>
        <v>7.7</v>
      </c>
      <c r="Q1475" s="13">
        <f t="shared" si="333"/>
        <v>84.7</v>
      </c>
      <c r="R1475" s="2"/>
      <c r="S1475" s="2"/>
      <c r="T1475" s="2"/>
      <c r="U1475" s="4">
        <f t="shared" si="322"/>
        <v>0</v>
      </c>
      <c r="V1475" s="13">
        <f t="shared" si="323"/>
        <v>0</v>
      </c>
      <c r="W1475" s="13">
        <f t="shared" si="324"/>
        <v>0</v>
      </c>
      <c r="X1475" s="2"/>
      <c r="Y1475" s="2"/>
      <c r="Z1475" s="4">
        <f t="shared" si="325"/>
        <v>0</v>
      </c>
      <c r="AA1475" s="13">
        <f t="shared" si="326"/>
        <v>0</v>
      </c>
      <c r="AB1475" s="13">
        <f>Z1475+AA1475</f>
        <v>0</v>
      </c>
      <c r="AC1475" s="2"/>
      <c r="AD1475" s="2"/>
      <c r="AE1475" s="4">
        <f t="shared" si="327"/>
        <v>0</v>
      </c>
      <c r="AF1475" s="15">
        <f>AE1475*0.1</f>
        <v>0</v>
      </c>
      <c r="AG1475" s="22">
        <f>AE1475+AF1475</f>
        <v>0</v>
      </c>
      <c r="AH1475" s="64">
        <f t="shared" ref="AH1475:AH1538" si="334">AG1475*0.2</f>
        <v>0</v>
      </c>
      <c r="AJ1475">
        <f t="shared" ref="AJ1475:AJ1538" si="335">IF(AG1475&gt;0,1,0)</f>
        <v>0</v>
      </c>
      <c r="AK1475">
        <f>IF(W1475&gt;0,2,IF(AB1475&gt;0,2,IF(AG1475&gt;0,2,0)))</f>
        <v>0</v>
      </c>
      <c r="AL1475">
        <v>2</v>
      </c>
      <c r="AM1475" s="64">
        <f>IF(W1475&gt;0,VLOOKUP(B1475,EnrollmentEthnicityFreeMealsSch!B:E,4,FALSE),0)/3</f>
        <v>0</v>
      </c>
    </row>
    <row r="1476" spans="1:39" ht="15" customHeight="1">
      <c r="A1476" t="str">
        <f>VLOOKUP(B1476,'PUBLIC &amp; PRIVATE'!D:I,6,FALSE)</f>
        <v>7581</v>
      </c>
      <c r="B1476" s="33" t="s">
        <v>1424</v>
      </c>
      <c r="C1476" s="2" t="str">
        <f>VLOOKUP(B1476,'PUBLIC &amp; PRIVATE'!D:H,2,FALSE)</f>
        <v>1433 Byron Dr</v>
      </c>
      <c r="D1476" s="2" t="str">
        <f>VLOOKUP(B1476,'PUBLIC &amp; PRIVATE'!D:H,3,FALSE)</f>
        <v>South Bend</v>
      </c>
      <c r="E1476" s="2" t="str">
        <f>VLOOKUP(C1476,'PUBLIC &amp; PRIVATE'!E:I,4,FALSE)</f>
        <v>46614-2801</v>
      </c>
      <c r="F1476" s="2"/>
      <c r="G1476" s="2"/>
      <c r="H1476" s="2"/>
      <c r="I1476" s="4">
        <f t="shared" si="328"/>
        <v>0</v>
      </c>
      <c r="J1476" s="13">
        <f t="shared" si="329"/>
        <v>0</v>
      </c>
      <c r="K1476" s="13">
        <f t="shared" si="330"/>
        <v>0</v>
      </c>
      <c r="L1476" s="2"/>
      <c r="M1476" s="2"/>
      <c r="N1476" s="2">
        <v>89</v>
      </c>
      <c r="O1476" s="4">
        <f t="shared" si="331"/>
        <v>89</v>
      </c>
      <c r="P1476" s="13">
        <f t="shared" si="332"/>
        <v>8.9</v>
      </c>
      <c r="Q1476" s="13">
        <f t="shared" si="333"/>
        <v>97.9</v>
      </c>
      <c r="R1476" s="2">
        <v>104</v>
      </c>
      <c r="S1476" s="2">
        <v>66</v>
      </c>
      <c r="T1476" s="2">
        <v>85</v>
      </c>
      <c r="U1476" s="4">
        <f t="shared" si="322"/>
        <v>255</v>
      </c>
      <c r="V1476" s="13">
        <f t="shared" si="323"/>
        <v>25.5</v>
      </c>
      <c r="W1476" s="13">
        <f t="shared" si="324"/>
        <v>280.5</v>
      </c>
      <c r="X1476" s="2"/>
      <c r="Y1476" s="2"/>
      <c r="Z1476" s="4">
        <f t="shared" si="325"/>
        <v>0</v>
      </c>
      <c r="AA1476" s="13">
        <f t="shared" si="326"/>
        <v>0</v>
      </c>
      <c r="AB1476" s="13">
        <f>Z1476+AA1476</f>
        <v>0</v>
      </c>
      <c r="AC1476" s="2"/>
      <c r="AD1476" s="2"/>
      <c r="AE1476" s="4">
        <f t="shared" si="327"/>
        <v>0</v>
      </c>
      <c r="AF1476" s="15">
        <f>AE1476*0.1</f>
        <v>0</v>
      </c>
      <c r="AG1476" s="22">
        <f>AE1476+AF1476</f>
        <v>0</v>
      </c>
      <c r="AH1476" s="64">
        <f t="shared" si="334"/>
        <v>0</v>
      </c>
      <c r="AJ1476">
        <f t="shared" si="335"/>
        <v>0</v>
      </c>
      <c r="AK1476">
        <f>IF(W1476&gt;0,2,IF(AB1476&gt;0,2,IF(AG1476&gt;0,2,0)))</f>
        <v>2</v>
      </c>
      <c r="AL1476">
        <v>2</v>
      </c>
      <c r="AM1476" s="64">
        <f>IF(W1476&gt;0,VLOOKUP(B1476,EnrollmentEthnicityFreeMealsSch!B:E,4,FALSE),0)/3</f>
        <v>97.666666666666671</v>
      </c>
    </row>
    <row r="1477" spans="1:39" ht="15" customHeight="1">
      <c r="A1477" t="str">
        <f>VLOOKUP(B1477,'PUBLIC &amp; PRIVATE'!D:I,6,FALSE)</f>
        <v>7585</v>
      </c>
      <c r="B1477" s="33" t="s">
        <v>1425</v>
      </c>
      <c r="C1477" s="2" t="str">
        <f>VLOOKUP(B1477,'PUBLIC &amp; PRIVATE'!D:H,2,FALSE)</f>
        <v>312 Donmoyer Ave</v>
      </c>
      <c r="D1477" s="2" t="str">
        <f>VLOOKUP(B1477,'PUBLIC &amp; PRIVATE'!D:H,3,FALSE)</f>
        <v>South Bend</v>
      </c>
      <c r="E1477" s="2" t="str">
        <f>VLOOKUP(C1477,'PUBLIC &amp; PRIVATE'!E:I,4,FALSE)</f>
        <v>46614-1866</v>
      </c>
      <c r="F1477" s="2">
        <v>74</v>
      </c>
      <c r="G1477" s="2">
        <v>65</v>
      </c>
      <c r="H1477" s="2">
        <v>66</v>
      </c>
      <c r="I1477" s="4">
        <f t="shared" si="328"/>
        <v>205</v>
      </c>
      <c r="J1477" s="13">
        <f t="shared" si="329"/>
        <v>20.5</v>
      </c>
      <c r="K1477" s="13">
        <f t="shared" si="330"/>
        <v>225.5</v>
      </c>
      <c r="L1477" s="2">
        <v>48</v>
      </c>
      <c r="M1477" s="2">
        <v>61</v>
      </c>
      <c r="N1477" s="2"/>
      <c r="O1477" s="4">
        <f t="shared" si="331"/>
        <v>109</v>
      </c>
      <c r="P1477" s="13">
        <f t="shared" si="332"/>
        <v>10.9</v>
      </c>
      <c r="Q1477" s="13">
        <f t="shared" si="333"/>
        <v>119.9</v>
      </c>
      <c r="R1477" s="2"/>
      <c r="S1477" s="2"/>
      <c r="T1477" s="2"/>
      <c r="U1477" s="4">
        <f t="shared" si="322"/>
        <v>0</v>
      </c>
      <c r="V1477" s="13">
        <f t="shared" si="323"/>
        <v>0</v>
      </c>
      <c r="W1477" s="13">
        <f t="shared" si="324"/>
        <v>0</v>
      </c>
      <c r="X1477" s="2"/>
      <c r="Y1477" s="2"/>
      <c r="Z1477" s="4">
        <f t="shared" si="325"/>
        <v>0</v>
      </c>
      <c r="AA1477" s="13">
        <f t="shared" si="326"/>
        <v>0</v>
      </c>
      <c r="AB1477" s="13">
        <f>Z1477+AA1477</f>
        <v>0</v>
      </c>
      <c r="AC1477" s="2"/>
      <c r="AD1477" s="2"/>
      <c r="AE1477" s="4">
        <f t="shared" si="327"/>
        <v>0</v>
      </c>
      <c r="AF1477" s="15">
        <f>AE1477*0.1</f>
        <v>0</v>
      </c>
      <c r="AG1477" s="22">
        <f>AE1477+AF1477</f>
        <v>0</v>
      </c>
      <c r="AH1477" s="64">
        <f t="shared" si="334"/>
        <v>0</v>
      </c>
      <c r="AJ1477">
        <f t="shared" si="335"/>
        <v>0</v>
      </c>
      <c r="AK1477">
        <f>IF(W1477&gt;0,2,IF(AB1477&gt;0,2,IF(AG1477&gt;0,2,0)))</f>
        <v>0</v>
      </c>
      <c r="AL1477">
        <v>2</v>
      </c>
      <c r="AM1477" s="64">
        <f>IF(W1477&gt;0,VLOOKUP(B1477,EnrollmentEthnicityFreeMealsSch!B:E,4,FALSE),0)/3</f>
        <v>0</v>
      </c>
    </row>
    <row r="1478" spans="1:39" ht="15" customHeight="1">
      <c r="A1478" t="str">
        <f>VLOOKUP(B1478,'PUBLIC &amp; PRIVATE'!D:I,6,FALSE)</f>
        <v>7588</v>
      </c>
      <c r="B1478" s="33" t="s">
        <v>1426</v>
      </c>
      <c r="C1478" s="2" t="str">
        <f>VLOOKUP(B1478,'PUBLIC &amp; PRIVATE'!D:H,2,FALSE)</f>
        <v>56660 Oak Rd</v>
      </c>
      <c r="D1478" s="2" t="str">
        <f>VLOOKUP(B1478,'PUBLIC &amp; PRIVATE'!D:H,3,FALSE)</f>
        <v>South Bend</v>
      </c>
      <c r="E1478" s="2" t="str">
        <f>VLOOKUP(C1478,'PUBLIC &amp; PRIVATE'!E:I,4,FALSE)</f>
        <v>46619-2247</v>
      </c>
      <c r="F1478" s="2">
        <v>86</v>
      </c>
      <c r="G1478" s="2">
        <v>80</v>
      </c>
      <c r="H1478" s="2">
        <v>65</v>
      </c>
      <c r="I1478" s="4">
        <f t="shared" si="328"/>
        <v>231</v>
      </c>
      <c r="J1478" s="13">
        <f t="shared" si="329"/>
        <v>23.1</v>
      </c>
      <c r="K1478" s="13">
        <f t="shared" si="330"/>
        <v>254.1</v>
      </c>
      <c r="L1478" s="2">
        <v>86</v>
      </c>
      <c r="M1478" s="2">
        <v>88</v>
      </c>
      <c r="N1478" s="2"/>
      <c r="O1478" s="4">
        <f t="shared" si="331"/>
        <v>174</v>
      </c>
      <c r="P1478" s="13">
        <f t="shared" si="332"/>
        <v>17.400000000000002</v>
      </c>
      <c r="Q1478" s="13">
        <f t="shared" si="333"/>
        <v>191.4</v>
      </c>
      <c r="R1478" s="2"/>
      <c r="S1478" s="2"/>
      <c r="T1478" s="2"/>
      <c r="U1478" s="4">
        <f t="shared" si="322"/>
        <v>0</v>
      </c>
      <c r="V1478" s="13">
        <f t="shared" si="323"/>
        <v>0</v>
      </c>
      <c r="W1478" s="13">
        <f t="shared" si="324"/>
        <v>0</v>
      </c>
      <c r="X1478" s="2"/>
      <c r="Y1478" s="2"/>
      <c r="Z1478" s="4">
        <f t="shared" si="325"/>
        <v>0</v>
      </c>
      <c r="AA1478" s="13">
        <f t="shared" si="326"/>
        <v>0</v>
      </c>
      <c r="AB1478" s="13">
        <f>Z1478+AA1478</f>
        <v>0</v>
      </c>
      <c r="AC1478" s="2"/>
      <c r="AD1478" s="2"/>
      <c r="AE1478" s="4">
        <f t="shared" si="327"/>
        <v>0</v>
      </c>
      <c r="AF1478" s="15">
        <f>AE1478*0.1</f>
        <v>0</v>
      </c>
      <c r="AG1478" s="22">
        <f>AE1478+AF1478</f>
        <v>0</v>
      </c>
      <c r="AH1478" s="64">
        <f t="shared" si="334"/>
        <v>0</v>
      </c>
      <c r="AJ1478">
        <f t="shared" si="335"/>
        <v>0</v>
      </c>
      <c r="AK1478">
        <f>IF(W1478&gt;0,2,IF(AB1478&gt;0,2,IF(AG1478&gt;0,2,0)))</f>
        <v>0</v>
      </c>
      <c r="AL1478">
        <v>2</v>
      </c>
      <c r="AM1478" s="64">
        <f>IF(W1478&gt;0,VLOOKUP(B1478,EnrollmentEthnicityFreeMealsSch!B:E,4,FALSE),0)/3</f>
        <v>0</v>
      </c>
    </row>
    <row r="1479" spans="1:39" ht="15" customHeight="1">
      <c r="A1479" t="str">
        <f>VLOOKUP(B1479,'PUBLIC &amp; PRIVATE'!D:I,6,FALSE)</f>
        <v>7593</v>
      </c>
      <c r="B1479" s="33" t="s">
        <v>1427</v>
      </c>
      <c r="C1479" s="2" t="str">
        <f>VLOOKUP(B1479,'PUBLIC &amp; PRIVATE'!D:H,2,FALSE)</f>
        <v>1021 Blaine St</v>
      </c>
      <c r="D1479" s="2" t="str">
        <f>VLOOKUP(B1479,'PUBLIC &amp; PRIVATE'!D:H,3,FALSE)</f>
        <v>South Bend</v>
      </c>
      <c r="E1479" s="2" t="str">
        <f>VLOOKUP(C1479,'PUBLIC &amp; PRIVATE'!E:I,4,FALSE)</f>
        <v>46628-2701</v>
      </c>
      <c r="F1479" s="2">
        <v>66</v>
      </c>
      <c r="G1479" s="2">
        <v>75</v>
      </c>
      <c r="H1479" s="2">
        <v>55</v>
      </c>
      <c r="I1479" s="4">
        <f t="shared" si="328"/>
        <v>196</v>
      </c>
      <c r="J1479" s="13">
        <f t="shared" si="329"/>
        <v>19.600000000000001</v>
      </c>
      <c r="K1479" s="13">
        <f t="shared" si="330"/>
        <v>215.6</v>
      </c>
      <c r="L1479" s="2">
        <v>86</v>
      </c>
      <c r="M1479" s="2">
        <v>57</v>
      </c>
      <c r="N1479" s="2"/>
      <c r="O1479" s="4">
        <f t="shared" si="331"/>
        <v>143</v>
      </c>
      <c r="P1479" s="13">
        <f t="shared" si="332"/>
        <v>14.3</v>
      </c>
      <c r="Q1479" s="13">
        <f t="shared" si="333"/>
        <v>157.30000000000001</v>
      </c>
      <c r="R1479" s="2"/>
      <c r="S1479" s="2"/>
      <c r="T1479" s="2"/>
      <c r="U1479" s="4">
        <f t="shared" si="322"/>
        <v>0</v>
      </c>
      <c r="V1479" s="13">
        <f t="shared" si="323"/>
        <v>0</v>
      </c>
      <c r="W1479" s="13">
        <f t="shared" si="324"/>
        <v>0</v>
      </c>
      <c r="X1479" s="2"/>
      <c r="Y1479" s="2"/>
      <c r="Z1479" s="4">
        <f t="shared" si="325"/>
        <v>0</v>
      </c>
      <c r="AA1479" s="13">
        <f t="shared" si="326"/>
        <v>0</v>
      </c>
      <c r="AB1479" s="13">
        <f>Z1479+AA1479</f>
        <v>0</v>
      </c>
      <c r="AC1479" s="2"/>
      <c r="AD1479" s="2"/>
      <c r="AE1479" s="4">
        <f t="shared" si="327"/>
        <v>0</v>
      </c>
      <c r="AF1479" s="15">
        <f>AE1479*0.1</f>
        <v>0</v>
      </c>
      <c r="AG1479" s="22">
        <f>AE1479+AF1479</f>
        <v>0</v>
      </c>
      <c r="AH1479" s="64">
        <f t="shared" si="334"/>
        <v>0</v>
      </c>
      <c r="AJ1479">
        <f t="shared" si="335"/>
        <v>0</v>
      </c>
      <c r="AK1479">
        <f>IF(W1479&gt;0,2,IF(AB1479&gt;0,2,IF(AG1479&gt;0,2,0)))</f>
        <v>0</v>
      </c>
      <c r="AL1479">
        <v>2</v>
      </c>
      <c r="AM1479" s="64">
        <f>IF(W1479&gt;0,VLOOKUP(B1479,EnrollmentEthnicityFreeMealsSch!B:E,4,FALSE),0)/3</f>
        <v>0</v>
      </c>
    </row>
    <row r="1480" spans="1:39" ht="15" customHeight="1">
      <c r="A1480" t="str">
        <f>VLOOKUP(B1480,'PUBLIC &amp; PRIVATE'!D:I,6,FALSE)</f>
        <v>7597</v>
      </c>
      <c r="B1480" s="33" t="s">
        <v>1428</v>
      </c>
      <c r="C1480" s="2" t="str">
        <f>VLOOKUP(B1480,'PUBLIC &amp; PRIVATE'!D:H,2,FALSE)</f>
        <v>4702 W Ford St</v>
      </c>
      <c r="D1480" s="2" t="str">
        <f>VLOOKUP(B1480,'PUBLIC &amp; PRIVATE'!D:H,3,FALSE)</f>
        <v>South Bend</v>
      </c>
      <c r="E1480" s="2" t="str">
        <f>VLOOKUP(C1480,'PUBLIC &amp; PRIVATE'!E:I,4,FALSE)</f>
        <v>46619-2405</v>
      </c>
      <c r="F1480" s="2"/>
      <c r="G1480" s="2"/>
      <c r="H1480" s="2"/>
      <c r="I1480" s="4">
        <f t="shared" si="328"/>
        <v>0</v>
      </c>
      <c r="J1480" s="13">
        <f t="shared" si="329"/>
        <v>0</v>
      </c>
      <c r="K1480" s="13">
        <f t="shared" si="330"/>
        <v>0</v>
      </c>
      <c r="L1480" s="2"/>
      <c r="M1480" s="2"/>
      <c r="N1480" s="2">
        <v>139</v>
      </c>
      <c r="O1480" s="4">
        <f t="shared" si="331"/>
        <v>139</v>
      </c>
      <c r="P1480" s="13">
        <f t="shared" si="332"/>
        <v>13.9</v>
      </c>
      <c r="Q1480" s="13">
        <f t="shared" si="333"/>
        <v>152.9</v>
      </c>
      <c r="R1480" s="2">
        <v>137</v>
      </c>
      <c r="S1480" s="2">
        <v>140</v>
      </c>
      <c r="T1480" s="2">
        <v>134</v>
      </c>
      <c r="U1480" s="4">
        <f t="shared" si="322"/>
        <v>411</v>
      </c>
      <c r="V1480" s="13">
        <f t="shared" si="323"/>
        <v>41.1</v>
      </c>
      <c r="W1480" s="13">
        <f t="shared" si="324"/>
        <v>452.1</v>
      </c>
      <c r="X1480" s="2"/>
      <c r="Y1480" s="2"/>
      <c r="Z1480" s="4">
        <f t="shared" si="325"/>
        <v>0</v>
      </c>
      <c r="AA1480" s="13">
        <f t="shared" si="326"/>
        <v>0</v>
      </c>
      <c r="AB1480" s="13">
        <f>Z1480+AA1480</f>
        <v>0</v>
      </c>
      <c r="AC1480" s="2"/>
      <c r="AD1480" s="2"/>
      <c r="AE1480" s="4">
        <f t="shared" si="327"/>
        <v>0</v>
      </c>
      <c r="AF1480" s="15">
        <f>AE1480*0.1</f>
        <v>0</v>
      </c>
      <c r="AG1480" s="22">
        <f>AE1480+AF1480</f>
        <v>0</v>
      </c>
      <c r="AH1480" s="64">
        <f t="shared" si="334"/>
        <v>0</v>
      </c>
      <c r="AJ1480">
        <f t="shared" si="335"/>
        <v>0</v>
      </c>
      <c r="AK1480">
        <f>IF(W1480&gt;0,2,IF(AB1480&gt;0,2,IF(AG1480&gt;0,2,0)))</f>
        <v>2</v>
      </c>
      <c r="AL1480">
        <v>2</v>
      </c>
      <c r="AM1480" s="64">
        <f>IF(W1480&gt;0,VLOOKUP(B1480,EnrollmentEthnicityFreeMealsSch!B:E,4,FALSE),0)/3</f>
        <v>166.33333333333334</v>
      </c>
    </row>
    <row r="1481" spans="1:39" ht="15" customHeight="1">
      <c r="A1481" t="str">
        <f>VLOOKUP(B1481,'PUBLIC &amp; PRIVATE'!D:I,6,FALSE)</f>
        <v>7601</v>
      </c>
      <c r="B1481" s="33" t="s">
        <v>1429</v>
      </c>
      <c r="C1481" s="2" t="str">
        <f>VLOOKUP(B1481,'PUBLIC &amp; PRIVATE'!D:H,2,FALSE)</f>
        <v>2716 Pleasant St</v>
      </c>
      <c r="D1481" s="2" t="str">
        <f>VLOOKUP(B1481,'PUBLIC &amp; PRIVATE'!D:H,3,FALSE)</f>
        <v>South Bend</v>
      </c>
      <c r="E1481" s="2" t="str">
        <f>VLOOKUP(C1481,'PUBLIC &amp; PRIVATE'!E:I,4,FALSE)</f>
        <v>46615-0000</v>
      </c>
      <c r="F1481" s="2">
        <v>52</v>
      </c>
      <c r="G1481" s="2">
        <v>55</v>
      </c>
      <c r="H1481" s="2">
        <v>53</v>
      </c>
      <c r="I1481" s="4">
        <f t="shared" si="328"/>
        <v>160</v>
      </c>
      <c r="J1481" s="13">
        <f t="shared" si="329"/>
        <v>16</v>
      </c>
      <c r="K1481" s="13">
        <f t="shared" si="330"/>
        <v>176</v>
      </c>
      <c r="L1481" s="2">
        <v>58</v>
      </c>
      <c r="M1481" s="2">
        <v>47</v>
      </c>
      <c r="N1481" s="2"/>
      <c r="O1481" s="4">
        <f t="shared" si="331"/>
        <v>105</v>
      </c>
      <c r="P1481" s="13">
        <f t="shared" si="332"/>
        <v>10.5</v>
      </c>
      <c r="Q1481" s="13">
        <f t="shared" si="333"/>
        <v>115.5</v>
      </c>
      <c r="R1481" s="2"/>
      <c r="S1481" s="2"/>
      <c r="T1481" s="2"/>
      <c r="U1481" s="4">
        <f t="shared" si="322"/>
        <v>0</v>
      </c>
      <c r="V1481" s="13">
        <f t="shared" si="323"/>
        <v>0</v>
      </c>
      <c r="W1481" s="13">
        <f t="shared" si="324"/>
        <v>0</v>
      </c>
      <c r="X1481" s="2"/>
      <c r="Y1481" s="2"/>
      <c r="Z1481" s="4">
        <f t="shared" si="325"/>
        <v>0</v>
      </c>
      <c r="AA1481" s="13">
        <f t="shared" si="326"/>
        <v>0</v>
      </c>
      <c r="AB1481" s="13">
        <f>Z1481+AA1481</f>
        <v>0</v>
      </c>
      <c r="AC1481" s="2"/>
      <c r="AD1481" s="2"/>
      <c r="AE1481" s="4">
        <f t="shared" si="327"/>
        <v>0</v>
      </c>
      <c r="AF1481" s="15">
        <f>AE1481*0.1</f>
        <v>0</v>
      </c>
      <c r="AG1481" s="22">
        <f>AE1481+AF1481</f>
        <v>0</v>
      </c>
      <c r="AH1481" s="64">
        <f t="shared" si="334"/>
        <v>0</v>
      </c>
      <c r="AJ1481">
        <f t="shared" si="335"/>
        <v>0</v>
      </c>
      <c r="AK1481">
        <f>IF(W1481&gt;0,2,IF(AB1481&gt;0,2,IF(AG1481&gt;0,2,0)))</f>
        <v>0</v>
      </c>
      <c r="AL1481">
        <v>2</v>
      </c>
      <c r="AM1481" s="64">
        <f>IF(W1481&gt;0,VLOOKUP(B1481,EnrollmentEthnicityFreeMealsSch!B:E,4,FALSE),0)/3</f>
        <v>0</v>
      </c>
    </row>
    <row r="1482" spans="1:39" ht="15" customHeight="1">
      <c r="A1482" t="str">
        <f>VLOOKUP(B1482,'PUBLIC &amp; PRIVATE'!D:I,6,FALSE)</f>
        <v>7605</v>
      </c>
      <c r="B1482" s="33" t="s">
        <v>1430</v>
      </c>
      <c r="C1482" s="2" t="str">
        <f>VLOOKUP(B1482,'PUBLIC &amp; PRIVATE'!D:H,2,FALSE)</f>
        <v>215 S St Joseph St</v>
      </c>
      <c r="D1482" s="2" t="str">
        <f>VLOOKUP(B1482,'PUBLIC &amp; PRIVATE'!D:H,3,FALSE)</f>
        <v>South Bend</v>
      </c>
      <c r="E1482" s="2" t="str">
        <f>VLOOKUP(C1482,'PUBLIC &amp; PRIVATE'!E:I,4,FALSE)</f>
        <v>46601-0000</v>
      </c>
      <c r="F1482" s="2"/>
      <c r="G1482" s="2"/>
      <c r="H1482" s="2"/>
      <c r="I1482" s="4">
        <f t="shared" si="328"/>
        <v>0</v>
      </c>
      <c r="J1482" s="13">
        <f t="shared" si="329"/>
        <v>0</v>
      </c>
      <c r="K1482" s="13">
        <f t="shared" si="330"/>
        <v>0</v>
      </c>
      <c r="L1482" s="2"/>
      <c r="M1482" s="2"/>
      <c r="N1482" s="2"/>
      <c r="O1482" s="4">
        <f t="shared" si="331"/>
        <v>0</v>
      </c>
      <c r="P1482" s="13">
        <f t="shared" si="332"/>
        <v>0</v>
      </c>
      <c r="Q1482" s="13">
        <f t="shared" si="333"/>
        <v>0</v>
      </c>
      <c r="R1482" s="2"/>
      <c r="S1482" s="2"/>
      <c r="T1482" s="2"/>
      <c r="U1482" s="4">
        <f t="shared" si="322"/>
        <v>0</v>
      </c>
      <c r="V1482" s="13">
        <f t="shared" si="323"/>
        <v>0</v>
      </c>
      <c r="W1482" s="13">
        <f t="shared" si="324"/>
        <v>0</v>
      </c>
      <c r="X1482" s="2"/>
      <c r="Y1482" s="2"/>
      <c r="Z1482" s="4">
        <f t="shared" si="325"/>
        <v>0</v>
      </c>
      <c r="AA1482" s="13">
        <f t="shared" si="326"/>
        <v>0</v>
      </c>
      <c r="AB1482" s="13">
        <f>Z1482+AA1482</f>
        <v>0</v>
      </c>
      <c r="AC1482" s="2"/>
      <c r="AD1482" s="2"/>
      <c r="AE1482" s="4">
        <f t="shared" si="327"/>
        <v>0</v>
      </c>
      <c r="AF1482" s="15">
        <f>AE1482*0.1</f>
        <v>0</v>
      </c>
      <c r="AG1482" s="22">
        <f>AE1482+AF1482</f>
        <v>0</v>
      </c>
      <c r="AH1482" s="64">
        <f t="shared" si="334"/>
        <v>0</v>
      </c>
      <c r="AJ1482">
        <f t="shared" si="335"/>
        <v>0</v>
      </c>
      <c r="AK1482">
        <f>IF(W1482&gt;0,2,IF(AB1482&gt;0,2,IF(AG1482&gt;0,2,0)))</f>
        <v>0</v>
      </c>
      <c r="AL1482">
        <v>2</v>
      </c>
      <c r="AM1482" s="64">
        <f>IF(W1482&gt;0,VLOOKUP(B1482,EnrollmentEthnicityFreeMealsSch!B:E,4,FALSE),0)/3</f>
        <v>0</v>
      </c>
    </row>
    <row r="1483" spans="1:39" ht="15" customHeight="1">
      <c r="A1483" t="str">
        <f>VLOOKUP(B1483,'PUBLIC &amp; PRIVATE'!D:I,6,FALSE)</f>
        <v>7613</v>
      </c>
      <c r="B1483" s="33" t="s">
        <v>1431</v>
      </c>
      <c r="C1483" s="2" t="str">
        <f>VLOOKUP(B1483,'PUBLIC &amp; PRIVATE'!D:H,2,FALSE)</f>
        <v>740 N Eddy St</v>
      </c>
      <c r="D1483" s="2" t="str">
        <f>VLOOKUP(B1483,'PUBLIC &amp; PRIVATE'!D:H,3,FALSE)</f>
        <v>South Bend</v>
      </c>
      <c r="E1483" s="2" t="str">
        <f>VLOOKUP(C1483,'PUBLIC &amp; PRIVATE'!E:I,4,FALSE)</f>
        <v>46617-2051</v>
      </c>
      <c r="F1483" s="2">
        <v>36</v>
      </c>
      <c r="G1483" s="2">
        <v>42</v>
      </c>
      <c r="H1483" s="2">
        <v>33</v>
      </c>
      <c r="I1483" s="4">
        <f t="shared" si="328"/>
        <v>111</v>
      </c>
      <c r="J1483" s="13">
        <f t="shared" si="329"/>
        <v>11.100000000000001</v>
      </c>
      <c r="K1483" s="13">
        <f t="shared" si="330"/>
        <v>122.1</v>
      </c>
      <c r="L1483" s="2">
        <v>42</v>
      </c>
      <c r="M1483" s="2">
        <v>50</v>
      </c>
      <c r="N1483" s="2"/>
      <c r="O1483" s="4">
        <f t="shared" si="331"/>
        <v>92</v>
      </c>
      <c r="P1483" s="13">
        <f t="shared" si="332"/>
        <v>9.2000000000000011</v>
      </c>
      <c r="Q1483" s="13">
        <f t="shared" si="333"/>
        <v>101.2</v>
      </c>
      <c r="R1483" s="2"/>
      <c r="S1483" s="2"/>
      <c r="T1483" s="2"/>
      <c r="U1483" s="4">
        <f t="shared" si="322"/>
        <v>0</v>
      </c>
      <c r="V1483" s="13">
        <f t="shared" si="323"/>
        <v>0</v>
      </c>
      <c r="W1483" s="13">
        <f t="shared" si="324"/>
        <v>0</v>
      </c>
      <c r="X1483" s="2"/>
      <c r="Y1483" s="2"/>
      <c r="Z1483" s="4">
        <f t="shared" si="325"/>
        <v>0</v>
      </c>
      <c r="AA1483" s="13">
        <f t="shared" si="326"/>
        <v>0</v>
      </c>
      <c r="AB1483" s="13">
        <f>Z1483+AA1483</f>
        <v>0</v>
      </c>
      <c r="AC1483" s="2"/>
      <c r="AD1483" s="2"/>
      <c r="AE1483" s="4">
        <f t="shared" si="327"/>
        <v>0</v>
      </c>
      <c r="AF1483" s="15">
        <f>AE1483*0.1</f>
        <v>0</v>
      </c>
      <c r="AG1483" s="22">
        <f>AE1483+AF1483</f>
        <v>0</v>
      </c>
      <c r="AH1483" s="64">
        <f t="shared" si="334"/>
        <v>0</v>
      </c>
      <c r="AJ1483">
        <f t="shared" si="335"/>
        <v>0</v>
      </c>
      <c r="AK1483">
        <f>IF(W1483&gt;0,2,IF(AB1483&gt;0,2,IF(AG1483&gt;0,2,0)))</f>
        <v>0</v>
      </c>
      <c r="AL1483">
        <v>2</v>
      </c>
      <c r="AM1483" s="64">
        <f>IF(W1483&gt;0,VLOOKUP(B1483,EnrollmentEthnicityFreeMealsSch!B:E,4,FALSE),0)/3</f>
        <v>0</v>
      </c>
    </row>
    <row r="1484" spans="1:39" ht="15" customHeight="1">
      <c r="A1484" t="str">
        <f>VLOOKUP(B1484,'PUBLIC &amp; PRIVATE'!D:I,6,FALSE)</f>
        <v>7617</v>
      </c>
      <c r="B1484" s="33" t="s">
        <v>1432</v>
      </c>
      <c r="C1484" s="2" t="str">
        <f>VLOOKUP(B1484,'PUBLIC &amp; PRIVATE'!D:H,2,FALSE)</f>
        <v>724 E Dubail Ave</v>
      </c>
      <c r="D1484" s="2" t="str">
        <f>VLOOKUP(B1484,'PUBLIC &amp; PRIVATE'!D:H,3,FALSE)</f>
        <v>South Bend</v>
      </c>
      <c r="E1484" s="2" t="str">
        <f>VLOOKUP(C1484,'PUBLIC &amp; PRIVATE'!E:I,4,FALSE)</f>
        <v>46613-2626</v>
      </c>
      <c r="F1484" s="2"/>
      <c r="G1484" s="2"/>
      <c r="H1484" s="2"/>
      <c r="I1484" s="4">
        <f t="shared" si="328"/>
        <v>0</v>
      </c>
      <c r="J1484" s="13">
        <f t="shared" si="329"/>
        <v>0</v>
      </c>
      <c r="K1484" s="13">
        <f t="shared" si="330"/>
        <v>0</v>
      </c>
      <c r="L1484" s="2"/>
      <c r="M1484" s="2"/>
      <c r="N1484" s="2"/>
      <c r="O1484" s="4">
        <f t="shared" si="331"/>
        <v>0</v>
      </c>
      <c r="P1484" s="13">
        <f t="shared" si="332"/>
        <v>0</v>
      </c>
      <c r="Q1484" s="13">
        <f t="shared" si="333"/>
        <v>0</v>
      </c>
      <c r="R1484" s="2"/>
      <c r="S1484" s="2"/>
      <c r="T1484" s="2"/>
      <c r="U1484" s="4">
        <f t="shared" si="322"/>
        <v>0</v>
      </c>
      <c r="V1484" s="13">
        <f t="shared" si="323"/>
        <v>0</v>
      </c>
      <c r="W1484" s="13">
        <f t="shared" si="324"/>
        <v>0</v>
      </c>
      <c r="X1484" s="2"/>
      <c r="Y1484" s="2"/>
      <c r="Z1484" s="4">
        <f t="shared" si="325"/>
        <v>0</v>
      </c>
      <c r="AA1484" s="13">
        <f t="shared" si="326"/>
        <v>0</v>
      </c>
      <c r="AB1484" s="13">
        <f>Z1484+AA1484</f>
        <v>0</v>
      </c>
      <c r="AC1484" s="2"/>
      <c r="AD1484" s="2">
        <v>1</v>
      </c>
      <c r="AE1484" s="4">
        <f t="shared" si="327"/>
        <v>1</v>
      </c>
      <c r="AF1484" s="15">
        <f>AE1484*0.1</f>
        <v>0.1</v>
      </c>
      <c r="AG1484" s="22">
        <f>AE1484+AF1484</f>
        <v>1.1000000000000001</v>
      </c>
      <c r="AH1484" s="64">
        <f t="shared" si="334"/>
        <v>0.22000000000000003</v>
      </c>
      <c r="AJ1484">
        <f t="shared" si="335"/>
        <v>1</v>
      </c>
      <c r="AK1484">
        <f>IF(W1484&gt;0,2,IF(AB1484&gt;0,2,IF(AG1484&gt;0,2,0)))</f>
        <v>2</v>
      </c>
      <c r="AL1484">
        <v>2</v>
      </c>
      <c r="AM1484" s="64">
        <f>IF(W1484&gt;0,VLOOKUP(B1484,EnrollmentEthnicityFreeMealsSch!B:E,4,FALSE),0)/3</f>
        <v>0</v>
      </c>
    </row>
    <row r="1485" spans="1:39" ht="15" customHeight="1">
      <c r="A1485" t="str">
        <f>VLOOKUP(B1485,'PUBLIC &amp; PRIVATE'!D:I,6,FALSE)</f>
        <v>7621</v>
      </c>
      <c r="B1485" s="33" t="s">
        <v>1433</v>
      </c>
      <c r="C1485" s="2" t="str">
        <f>VLOOKUP(B1485,'PUBLIC &amp; PRIVATE'!D:H,2,FALSE)</f>
        <v>3414 Hepler Rd</v>
      </c>
      <c r="D1485" s="2" t="str">
        <f>VLOOKUP(B1485,'PUBLIC &amp; PRIVATE'!D:H,3,FALSE)</f>
        <v>South Bend</v>
      </c>
      <c r="E1485" s="2" t="str">
        <f>VLOOKUP(C1485,'PUBLIC &amp; PRIVATE'!E:I,4,FALSE)</f>
        <v>46635-2019</v>
      </c>
      <c r="F1485" s="2">
        <v>72</v>
      </c>
      <c r="G1485" s="2">
        <v>70</v>
      </c>
      <c r="H1485" s="2">
        <v>72</v>
      </c>
      <c r="I1485" s="4">
        <f t="shared" si="328"/>
        <v>214</v>
      </c>
      <c r="J1485" s="13">
        <f t="shared" si="329"/>
        <v>21.400000000000002</v>
      </c>
      <c r="K1485" s="13">
        <f t="shared" si="330"/>
        <v>235.4</v>
      </c>
      <c r="L1485" s="2">
        <v>65</v>
      </c>
      <c r="M1485" s="2">
        <v>72</v>
      </c>
      <c r="N1485" s="2"/>
      <c r="O1485" s="4">
        <f t="shared" si="331"/>
        <v>137</v>
      </c>
      <c r="P1485" s="13">
        <f t="shared" si="332"/>
        <v>13.700000000000001</v>
      </c>
      <c r="Q1485" s="13">
        <f t="shared" si="333"/>
        <v>150.69999999999999</v>
      </c>
      <c r="R1485" s="2"/>
      <c r="S1485" s="2"/>
      <c r="T1485" s="2"/>
      <c r="U1485" s="4">
        <f t="shared" si="322"/>
        <v>0</v>
      </c>
      <c r="V1485" s="13">
        <f t="shared" si="323"/>
        <v>0</v>
      </c>
      <c r="W1485" s="13">
        <f t="shared" si="324"/>
        <v>0</v>
      </c>
      <c r="X1485" s="2"/>
      <c r="Y1485" s="2"/>
      <c r="Z1485" s="4">
        <f t="shared" si="325"/>
        <v>0</v>
      </c>
      <c r="AA1485" s="13">
        <f t="shared" si="326"/>
        <v>0</v>
      </c>
      <c r="AB1485" s="13">
        <f>Z1485+AA1485</f>
        <v>0</v>
      </c>
      <c r="AC1485" s="2"/>
      <c r="AD1485" s="2"/>
      <c r="AE1485" s="4">
        <f t="shared" si="327"/>
        <v>0</v>
      </c>
      <c r="AF1485" s="15">
        <f>AE1485*0.1</f>
        <v>0</v>
      </c>
      <c r="AG1485" s="22">
        <f>AE1485+AF1485</f>
        <v>0</v>
      </c>
      <c r="AH1485" s="64">
        <f t="shared" si="334"/>
        <v>0</v>
      </c>
      <c r="AJ1485">
        <f t="shared" si="335"/>
        <v>0</v>
      </c>
      <c r="AK1485">
        <f>IF(W1485&gt;0,2,IF(AB1485&gt;0,2,IF(AG1485&gt;0,2,0)))</f>
        <v>0</v>
      </c>
      <c r="AL1485">
        <v>2</v>
      </c>
      <c r="AM1485" s="64">
        <f>IF(W1485&gt;0,VLOOKUP(B1485,EnrollmentEthnicityFreeMealsSch!B:E,4,FALSE),0)/3</f>
        <v>0</v>
      </c>
    </row>
    <row r="1486" spans="1:39" ht="15" customHeight="1">
      <c r="A1486" t="str">
        <f>VLOOKUP(B1486,'PUBLIC &amp; PRIVATE'!D:I,6,FALSE)</f>
        <v>7399</v>
      </c>
      <c r="B1486" s="33" t="s">
        <v>1435</v>
      </c>
      <c r="C1486" s="2" t="str">
        <f>VLOOKUP(B1486,'PUBLIC &amp; PRIVATE'!D:H,2,FALSE)</f>
        <v>69969 US 31 S</v>
      </c>
      <c r="D1486" s="2" t="str">
        <f>VLOOKUP(B1486,'PUBLIC &amp; PRIVATE'!D:H,3,FALSE)</f>
        <v>Lakeville</v>
      </c>
      <c r="E1486" s="2" t="str">
        <f>VLOOKUP(C1486,'PUBLIC &amp; PRIVATE'!E:I,4,FALSE)</f>
        <v>46536-9735</v>
      </c>
      <c r="F1486" s="2"/>
      <c r="G1486" s="2"/>
      <c r="H1486" s="2"/>
      <c r="I1486" s="4">
        <f t="shared" si="328"/>
        <v>0</v>
      </c>
      <c r="J1486" s="13">
        <f t="shared" si="329"/>
        <v>0</v>
      </c>
      <c r="K1486" s="13">
        <f t="shared" si="330"/>
        <v>0</v>
      </c>
      <c r="L1486" s="2"/>
      <c r="M1486" s="2"/>
      <c r="N1486" s="2"/>
      <c r="O1486" s="4">
        <f t="shared" si="331"/>
        <v>0</v>
      </c>
      <c r="P1486" s="13">
        <f t="shared" si="332"/>
        <v>0</v>
      </c>
      <c r="Q1486" s="13">
        <f t="shared" si="333"/>
        <v>0</v>
      </c>
      <c r="R1486" s="2"/>
      <c r="S1486" s="2">
        <v>99</v>
      </c>
      <c r="T1486" s="2">
        <v>105</v>
      </c>
      <c r="U1486" s="4">
        <f t="shared" si="322"/>
        <v>204</v>
      </c>
      <c r="V1486" s="13">
        <f t="shared" si="323"/>
        <v>20.400000000000002</v>
      </c>
      <c r="W1486" s="13">
        <f t="shared" si="324"/>
        <v>224.4</v>
      </c>
      <c r="X1486" s="2">
        <v>93</v>
      </c>
      <c r="Y1486" s="2">
        <v>107</v>
      </c>
      <c r="Z1486" s="4">
        <f t="shared" si="325"/>
        <v>200</v>
      </c>
      <c r="AA1486" s="13">
        <f t="shared" si="326"/>
        <v>20</v>
      </c>
      <c r="AB1486" s="13">
        <f>Z1486+AA1486</f>
        <v>220</v>
      </c>
      <c r="AC1486" s="2">
        <v>96</v>
      </c>
      <c r="AD1486" s="2">
        <v>84</v>
      </c>
      <c r="AE1486" s="4">
        <f t="shared" si="327"/>
        <v>180</v>
      </c>
      <c r="AF1486" s="15">
        <f>AE1486*0.1</f>
        <v>18</v>
      </c>
      <c r="AG1486" s="22">
        <f>AE1486+AF1486</f>
        <v>198</v>
      </c>
      <c r="AH1486" s="64">
        <f t="shared" si="334"/>
        <v>39.6</v>
      </c>
      <c r="AJ1486">
        <f t="shared" si="335"/>
        <v>1</v>
      </c>
      <c r="AK1486">
        <f>IF(W1486&gt;0,2,IF(AB1486&gt;0,2,IF(AG1486&gt;0,2,0)))</f>
        <v>2</v>
      </c>
      <c r="AL1486">
        <v>2</v>
      </c>
      <c r="AM1486" s="64">
        <f>IF(W1486&gt;0,VLOOKUP(B1486,EnrollmentEthnicityFreeMealsSch!B:E,4,FALSE),0)/3</f>
        <v>89</v>
      </c>
    </row>
    <row r="1487" spans="1:39" ht="15" customHeight="1">
      <c r="A1487" t="str">
        <f>VLOOKUP(B1487,'PUBLIC &amp; PRIVATE'!D:I,6,FALSE)</f>
        <v>7400</v>
      </c>
      <c r="B1487" s="33" t="s">
        <v>1436</v>
      </c>
      <c r="C1487" s="2" t="str">
        <f>VLOOKUP(B1487,'PUBLIC &amp; PRIVATE'!D:H,2,FALSE)</f>
        <v>12645 Tyler Rd</v>
      </c>
      <c r="D1487" s="2" t="str">
        <f>VLOOKUP(B1487,'PUBLIC &amp; PRIVATE'!D:H,3,FALSE)</f>
        <v>Lakeville</v>
      </c>
      <c r="E1487" s="2" t="str">
        <f>VLOOKUP(C1487,'PUBLIC &amp; PRIVATE'!E:I,4,FALSE)</f>
        <v>46536-9612</v>
      </c>
      <c r="F1487" s="2">
        <v>64</v>
      </c>
      <c r="G1487" s="2">
        <v>91</v>
      </c>
      <c r="H1487" s="2">
        <v>83</v>
      </c>
      <c r="I1487" s="4">
        <f t="shared" si="328"/>
        <v>238</v>
      </c>
      <c r="J1487" s="13">
        <f t="shared" si="329"/>
        <v>23.8</v>
      </c>
      <c r="K1487" s="13">
        <f t="shared" si="330"/>
        <v>261.8</v>
      </c>
      <c r="L1487" s="2">
        <v>84</v>
      </c>
      <c r="M1487" s="2">
        <v>83</v>
      </c>
      <c r="N1487" s="2">
        <v>105</v>
      </c>
      <c r="O1487" s="4">
        <f t="shared" si="331"/>
        <v>272</v>
      </c>
      <c r="P1487" s="13">
        <f t="shared" si="332"/>
        <v>27.200000000000003</v>
      </c>
      <c r="Q1487" s="13">
        <f t="shared" si="333"/>
        <v>299.2</v>
      </c>
      <c r="R1487" s="2">
        <v>88</v>
      </c>
      <c r="S1487" s="2"/>
      <c r="T1487" s="2"/>
      <c r="U1487" s="4">
        <f t="shared" si="322"/>
        <v>88</v>
      </c>
      <c r="V1487" s="13">
        <f t="shared" si="323"/>
        <v>8.8000000000000007</v>
      </c>
      <c r="W1487" s="13">
        <f t="shared" si="324"/>
        <v>96.8</v>
      </c>
      <c r="X1487" s="2"/>
      <c r="Y1487" s="2"/>
      <c r="Z1487" s="4">
        <f t="shared" si="325"/>
        <v>0</v>
      </c>
      <c r="AA1487" s="13">
        <f t="shared" si="326"/>
        <v>0</v>
      </c>
      <c r="AB1487" s="13">
        <f>Z1487+AA1487</f>
        <v>0</v>
      </c>
      <c r="AC1487" s="2"/>
      <c r="AD1487" s="2"/>
      <c r="AE1487" s="4">
        <f t="shared" si="327"/>
        <v>0</v>
      </c>
      <c r="AF1487" s="15">
        <f>AE1487*0.1</f>
        <v>0</v>
      </c>
      <c r="AG1487" s="22">
        <f>AE1487+AF1487</f>
        <v>0</v>
      </c>
      <c r="AH1487" s="64">
        <f t="shared" si="334"/>
        <v>0</v>
      </c>
      <c r="AJ1487">
        <f t="shared" si="335"/>
        <v>0</v>
      </c>
      <c r="AK1487">
        <f>IF(W1487&gt;0,2,IF(AB1487&gt;0,2,IF(AG1487&gt;0,2,0)))</f>
        <v>2</v>
      </c>
      <c r="AL1487">
        <v>2</v>
      </c>
      <c r="AM1487" s="64">
        <f>IF(W1487&gt;0,VLOOKUP(B1487,EnrollmentEthnicityFreeMealsSch!B:E,4,FALSE),0)/3</f>
        <v>109.33333333333333</v>
      </c>
    </row>
    <row r="1488" spans="1:39" ht="15" customHeight="1">
      <c r="A1488" t="str">
        <f>VLOOKUP(B1488,'PUBLIC &amp; PRIVATE'!D:I,6,FALSE)</f>
        <v>7629</v>
      </c>
      <c r="B1488" s="33" t="s">
        <v>1437</v>
      </c>
      <c r="C1488" s="2" t="str">
        <f>VLOOKUP(B1488,'PUBLIC &amp; PRIVATE'!D:H,2,FALSE)</f>
        <v>401 S Hwy 31</v>
      </c>
      <c r="D1488" s="2" t="str">
        <f>VLOOKUP(B1488,'PUBLIC &amp; PRIVATE'!D:H,3,FALSE)</f>
        <v>Austin</v>
      </c>
      <c r="E1488" s="2" t="str">
        <f>VLOOKUP(C1488,'PUBLIC &amp; PRIVATE'!E:I,4,FALSE)</f>
        <v>47102-1397</v>
      </c>
      <c r="F1488" s="2"/>
      <c r="G1488" s="2"/>
      <c r="H1488" s="2"/>
      <c r="I1488" s="4">
        <f t="shared" si="328"/>
        <v>0</v>
      </c>
      <c r="J1488" s="13">
        <f t="shared" si="329"/>
        <v>0</v>
      </c>
      <c r="K1488" s="13">
        <f t="shared" si="330"/>
        <v>0</v>
      </c>
      <c r="L1488" s="2"/>
      <c r="M1488" s="2"/>
      <c r="N1488" s="2"/>
      <c r="O1488" s="4">
        <f t="shared" si="331"/>
        <v>0</v>
      </c>
      <c r="P1488" s="13">
        <f t="shared" si="332"/>
        <v>0</v>
      </c>
      <c r="Q1488" s="13">
        <f t="shared" si="333"/>
        <v>0</v>
      </c>
      <c r="R1488" s="2"/>
      <c r="S1488" s="2"/>
      <c r="T1488" s="2"/>
      <c r="U1488" s="4">
        <f t="shared" si="322"/>
        <v>0</v>
      </c>
      <c r="V1488" s="13">
        <f t="shared" si="323"/>
        <v>0</v>
      </c>
      <c r="W1488" s="13">
        <f t="shared" si="324"/>
        <v>0</v>
      </c>
      <c r="X1488" s="2">
        <v>101</v>
      </c>
      <c r="Y1488" s="2">
        <v>96</v>
      </c>
      <c r="Z1488" s="4">
        <f t="shared" si="325"/>
        <v>197</v>
      </c>
      <c r="AA1488" s="13">
        <f t="shared" si="326"/>
        <v>19.700000000000003</v>
      </c>
      <c r="AB1488" s="13">
        <f>Z1488+AA1488</f>
        <v>216.7</v>
      </c>
      <c r="AC1488" s="2">
        <v>103</v>
      </c>
      <c r="AD1488" s="2">
        <v>95</v>
      </c>
      <c r="AE1488" s="4">
        <f t="shared" si="327"/>
        <v>198</v>
      </c>
      <c r="AF1488" s="15">
        <f>AE1488*0.1</f>
        <v>19.8</v>
      </c>
      <c r="AG1488" s="22">
        <f>AE1488+AF1488</f>
        <v>217.8</v>
      </c>
      <c r="AH1488" s="64">
        <f t="shared" si="334"/>
        <v>43.56</v>
      </c>
      <c r="AJ1488">
        <f t="shared" si="335"/>
        <v>1</v>
      </c>
      <c r="AK1488">
        <f>IF(W1488&gt;0,2,IF(AB1488&gt;0,2,IF(AG1488&gt;0,2,0)))</f>
        <v>2</v>
      </c>
      <c r="AL1488">
        <v>2</v>
      </c>
      <c r="AM1488" s="64">
        <f>IF(W1488&gt;0,VLOOKUP(B1488,EnrollmentEthnicityFreeMealsSch!B:E,4,FALSE),0)/3</f>
        <v>0</v>
      </c>
    </row>
    <row r="1489" spans="1:39" ht="15" customHeight="1">
      <c r="A1489" t="str">
        <f>VLOOKUP(B1489,'PUBLIC &amp; PRIVATE'!D:I,6,FALSE)</f>
        <v>7630</v>
      </c>
      <c r="B1489" s="33" t="s">
        <v>1438</v>
      </c>
      <c r="C1489" s="2" t="str">
        <f>VLOOKUP(B1489,'PUBLIC &amp; PRIVATE'!D:H,2,FALSE)</f>
        <v>401 S Hwy 31</v>
      </c>
      <c r="D1489" s="2" t="str">
        <f>VLOOKUP(B1489,'PUBLIC &amp; PRIVATE'!D:H,3,FALSE)</f>
        <v>Austin</v>
      </c>
      <c r="E1489" s="2" t="str">
        <f>VLOOKUP(C1489,'PUBLIC &amp; PRIVATE'!E:I,4,FALSE)</f>
        <v>47102-1397</v>
      </c>
      <c r="F1489" s="2">
        <v>89</v>
      </c>
      <c r="G1489" s="2">
        <v>81</v>
      </c>
      <c r="H1489" s="2">
        <v>69</v>
      </c>
      <c r="I1489" s="4">
        <f t="shared" si="328"/>
        <v>239</v>
      </c>
      <c r="J1489" s="13">
        <f t="shared" si="329"/>
        <v>23.900000000000002</v>
      </c>
      <c r="K1489" s="13">
        <f t="shared" si="330"/>
        <v>262.89999999999998</v>
      </c>
      <c r="L1489" s="2">
        <v>95</v>
      </c>
      <c r="M1489" s="2">
        <v>102</v>
      </c>
      <c r="N1489" s="2">
        <v>96</v>
      </c>
      <c r="O1489" s="4">
        <f t="shared" si="331"/>
        <v>293</v>
      </c>
      <c r="P1489" s="13">
        <f t="shared" si="332"/>
        <v>29.3</v>
      </c>
      <c r="Q1489" s="13">
        <f t="shared" si="333"/>
        <v>322.3</v>
      </c>
      <c r="R1489" s="2"/>
      <c r="S1489" s="2"/>
      <c r="T1489" s="2"/>
      <c r="U1489" s="4">
        <f t="shared" si="322"/>
        <v>0</v>
      </c>
      <c r="V1489" s="13">
        <f t="shared" si="323"/>
        <v>0</v>
      </c>
      <c r="W1489" s="13">
        <f t="shared" si="324"/>
        <v>0</v>
      </c>
      <c r="X1489" s="2"/>
      <c r="Y1489" s="2"/>
      <c r="Z1489" s="4">
        <f t="shared" si="325"/>
        <v>0</v>
      </c>
      <c r="AA1489" s="13">
        <f t="shared" si="326"/>
        <v>0</v>
      </c>
      <c r="AB1489" s="13">
        <f>Z1489+AA1489</f>
        <v>0</v>
      </c>
      <c r="AC1489" s="2"/>
      <c r="AD1489" s="2"/>
      <c r="AE1489" s="4">
        <f t="shared" si="327"/>
        <v>0</v>
      </c>
      <c r="AF1489" s="15">
        <f>AE1489*0.1</f>
        <v>0</v>
      </c>
      <c r="AG1489" s="22">
        <f>AE1489+AF1489</f>
        <v>0</v>
      </c>
      <c r="AH1489" s="64">
        <f t="shared" si="334"/>
        <v>0</v>
      </c>
      <c r="AJ1489">
        <f t="shared" si="335"/>
        <v>0</v>
      </c>
      <c r="AK1489">
        <f>IF(W1489&gt;0,2,IF(AB1489&gt;0,2,IF(AG1489&gt;0,2,0)))</f>
        <v>0</v>
      </c>
      <c r="AL1489">
        <v>2</v>
      </c>
      <c r="AM1489" s="64">
        <f>IF(W1489&gt;0,VLOOKUP(B1489,EnrollmentEthnicityFreeMealsSch!B:E,4,FALSE),0)/3</f>
        <v>0</v>
      </c>
    </row>
    <row r="1490" spans="1:39" ht="15" customHeight="1">
      <c r="A1490" t="str">
        <f>VLOOKUP(B1490,'PUBLIC &amp; PRIVATE'!D:I,6,FALSE)</f>
        <v>7631</v>
      </c>
      <c r="B1490" s="33" t="s">
        <v>1439</v>
      </c>
      <c r="C1490" s="2" t="str">
        <f>VLOOKUP(B1490,'PUBLIC &amp; PRIVATE'!D:H,2,FALSE)</f>
        <v>401 S Hwy 31</v>
      </c>
      <c r="D1490" s="2" t="str">
        <f>VLOOKUP(B1490,'PUBLIC &amp; PRIVATE'!D:H,3,FALSE)</f>
        <v>Austin</v>
      </c>
      <c r="E1490" s="2" t="str">
        <f>VLOOKUP(C1490,'PUBLIC &amp; PRIVATE'!E:I,4,FALSE)</f>
        <v>47102-1397</v>
      </c>
      <c r="F1490" s="2"/>
      <c r="G1490" s="2"/>
      <c r="H1490" s="2"/>
      <c r="I1490" s="4">
        <f t="shared" si="328"/>
        <v>0</v>
      </c>
      <c r="J1490" s="13">
        <f t="shared" si="329"/>
        <v>0</v>
      </c>
      <c r="K1490" s="13">
        <f t="shared" si="330"/>
        <v>0</v>
      </c>
      <c r="L1490" s="2"/>
      <c r="M1490" s="2"/>
      <c r="N1490" s="2"/>
      <c r="O1490" s="4">
        <f t="shared" si="331"/>
        <v>0</v>
      </c>
      <c r="P1490" s="13">
        <f t="shared" si="332"/>
        <v>0</v>
      </c>
      <c r="Q1490" s="13">
        <f t="shared" si="333"/>
        <v>0</v>
      </c>
      <c r="R1490" s="2">
        <v>95</v>
      </c>
      <c r="S1490" s="2">
        <v>87</v>
      </c>
      <c r="T1490" s="2">
        <v>86</v>
      </c>
      <c r="U1490" s="4">
        <f t="shared" si="322"/>
        <v>268</v>
      </c>
      <c r="V1490" s="13">
        <f t="shared" si="323"/>
        <v>26.8</v>
      </c>
      <c r="W1490" s="13">
        <f t="shared" si="324"/>
        <v>294.8</v>
      </c>
      <c r="X1490" s="2"/>
      <c r="Y1490" s="2"/>
      <c r="Z1490" s="4">
        <f t="shared" si="325"/>
        <v>0</v>
      </c>
      <c r="AA1490" s="13">
        <f t="shared" si="326"/>
        <v>0</v>
      </c>
      <c r="AB1490" s="13">
        <f>Z1490+AA1490</f>
        <v>0</v>
      </c>
      <c r="AC1490" s="2"/>
      <c r="AD1490" s="2"/>
      <c r="AE1490" s="4">
        <f t="shared" si="327"/>
        <v>0</v>
      </c>
      <c r="AF1490" s="15">
        <f>AE1490*0.1</f>
        <v>0</v>
      </c>
      <c r="AG1490" s="22">
        <f>AE1490+AF1490</f>
        <v>0</v>
      </c>
      <c r="AH1490" s="64">
        <f t="shared" si="334"/>
        <v>0</v>
      </c>
      <c r="AJ1490">
        <f t="shared" si="335"/>
        <v>0</v>
      </c>
      <c r="AK1490">
        <f>IF(W1490&gt;0,2,IF(AB1490&gt;0,2,IF(AG1490&gt;0,2,0)))</f>
        <v>2</v>
      </c>
      <c r="AL1490">
        <v>2</v>
      </c>
      <c r="AM1490" s="64">
        <f>IF(W1490&gt;0,VLOOKUP(B1490,EnrollmentEthnicityFreeMealsSch!B:E,4,FALSE),0)/3</f>
        <v>65</v>
      </c>
    </row>
    <row r="1491" spans="1:39" ht="15" customHeight="1">
      <c r="A1491" t="str">
        <f>VLOOKUP(B1491,'PUBLIC &amp; PRIVATE'!D:I,6,FALSE)</f>
        <v>7633</v>
      </c>
      <c r="B1491" s="33" t="s">
        <v>1440</v>
      </c>
      <c r="C1491" s="2" t="str">
        <f>VLOOKUP(B1491,'PUBLIC &amp; PRIVATE'!D:H,2,FALSE)</f>
        <v>4235 E SR 256</v>
      </c>
      <c r="D1491" s="2" t="str">
        <f>VLOOKUP(B1491,'PUBLIC &amp; PRIVATE'!D:H,3,FALSE)</f>
        <v>Scottsburg</v>
      </c>
      <c r="E1491" s="2" t="str">
        <f>VLOOKUP(C1491,'PUBLIC &amp; PRIVATE'!E:I,4,FALSE)</f>
        <v>47170-9804</v>
      </c>
      <c r="F1491" s="2">
        <v>44</v>
      </c>
      <c r="G1491" s="2">
        <v>45</v>
      </c>
      <c r="H1491" s="2">
        <v>40</v>
      </c>
      <c r="I1491" s="4">
        <f t="shared" si="328"/>
        <v>129</v>
      </c>
      <c r="J1491" s="13">
        <f t="shared" si="329"/>
        <v>12.9</v>
      </c>
      <c r="K1491" s="13">
        <f t="shared" si="330"/>
        <v>141.9</v>
      </c>
      <c r="L1491" s="2">
        <v>42</v>
      </c>
      <c r="M1491" s="2">
        <v>48</v>
      </c>
      <c r="N1491" s="2">
        <v>46</v>
      </c>
      <c r="O1491" s="4">
        <f t="shared" si="331"/>
        <v>136</v>
      </c>
      <c r="P1491" s="13">
        <f t="shared" si="332"/>
        <v>13.600000000000001</v>
      </c>
      <c r="Q1491" s="13">
        <f t="shared" si="333"/>
        <v>149.6</v>
      </c>
      <c r="R1491" s="2"/>
      <c r="S1491" s="2"/>
      <c r="T1491" s="2"/>
      <c r="U1491" s="4">
        <f t="shared" si="322"/>
        <v>0</v>
      </c>
      <c r="V1491" s="13">
        <f t="shared" si="323"/>
        <v>0</v>
      </c>
      <c r="W1491" s="13">
        <f t="shared" si="324"/>
        <v>0</v>
      </c>
      <c r="X1491" s="2"/>
      <c r="Y1491" s="2"/>
      <c r="Z1491" s="4">
        <f t="shared" si="325"/>
        <v>0</v>
      </c>
      <c r="AA1491" s="13">
        <f t="shared" si="326"/>
        <v>0</v>
      </c>
      <c r="AB1491" s="13">
        <f>Z1491+AA1491</f>
        <v>0</v>
      </c>
      <c r="AC1491" s="2"/>
      <c r="AD1491" s="2"/>
      <c r="AE1491" s="4">
        <f t="shared" si="327"/>
        <v>0</v>
      </c>
      <c r="AF1491" s="15">
        <f>AE1491*0.1</f>
        <v>0</v>
      </c>
      <c r="AG1491" s="22">
        <f>AE1491+AF1491</f>
        <v>0</v>
      </c>
      <c r="AH1491" s="64">
        <f t="shared" si="334"/>
        <v>0</v>
      </c>
      <c r="AJ1491">
        <f t="shared" si="335"/>
        <v>0</v>
      </c>
      <c r="AK1491">
        <f>IF(W1491&gt;0,2,IF(AB1491&gt;0,2,IF(AG1491&gt;0,2,0)))</f>
        <v>0</v>
      </c>
      <c r="AL1491">
        <v>2</v>
      </c>
      <c r="AM1491" s="64">
        <f>IF(W1491&gt;0,VLOOKUP(B1491,EnrollmentEthnicityFreeMealsSch!B:E,4,FALSE),0)/3</f>
        <v>0</v>
      </c>
    </row>
    <row r="1492" spans="1:39" ht="15" customHeight="1">
      <c r="A1492" t="str">
        <f>VLOOKUP(B1492,'PUBLIC &amp; PRIVATE'!D:I,6,FALSE)</f>
        <v>7637</v>
      </c>
      <c r="B1492" s="33" t="s">
        <v>1441</v>
      </c>
      <c r="C1492" s="2" t="str">
        <f>VLOOKUP(B1492,'PUBLIC &amp; PRIVATE'!D:H,2,FALSE)</f>
        <v>PO Box 210</v>
      </c>
      <c r="D1492" s="2" t="str">
        <f>VLOOKUP(B1492,'PUBLIC &amp; PRIVATE'!D:H,3,FALSE)</f>
        <v>Lexington</v>
      </c>
      <c r="E1492" s="2" t="str">
        <f>VLOOKUP(C1492,'PUBLIC &amp; PRIVATE'!E:I,4,FALSE)</f>
        <v>47138-0000</v>
      </c>
      <c r="F1492" s="2">
        <v>43</v>
      </c>
      <c r="G1492" s="2">
        <v>32</v>
      </c>
      <c r="H1492" s="2">
        <v>28</v>
      </c>
      <c r="I1492" s="4">
        <f t="shared" si="328"/>
        <v>103</v>
      </c>
      <c r="J1492" s="13">
        <f t="shared" si="329"/>
        <v>10.3</v>
      </c>
      <c r="K1492" s="13">
        <f t="shared" si="330"/>
        <v>113.3</v>
      </c>
      <c r="L1492" s="2">
        <v>27</v>
      </c>
      <c r="M1492" s="2">
        <v>43</v>
      </c>
      <c r="N1492" s="2">
        <v>36</v>
      </c>
      <c r="O1492" s="4">
        <f t="shared" si="331"/>
        <v>106</v>
      </c>
      <c r="P1492" s="13">
        <f t="shared" si="332"/>
        <v>10.600000000000001</v>
      </c>
      <c r="Q1492" s="13">
        <f t="shared" si="333"/>
        <v>116.6</v>
      </c>
      <c r="R1492" s="2"/>
      <c r="S1492" s="2"/>
      <c r="T1492" s="2"/>
      <c r="U1492" s="4">
        <f t="shared" si="322"/>
        <v>0</v>
      </c>
      <c r="V1492" s="13">
        <f t="shared" si="323"/>
        <v>0</v>
      </c>
      <c r="W1492" s="13">
        <f t="shared" si="324"/>
        <v>0</v>
      </c>
      <c r="X1492" s="2"/>
      <c r="Y1492" s="2"/>
      <c r="Z1492" s="4">
        <f t="shared" si="325"/>
        <v>0</v>
      </c>
      <c r="AA1492" s="13">
        <f t="shared" si="326"/>
        <v>0</v>
      </c>
      <c r="AB1492" s="13">
        <f>Z1492+AA1492</f>
        <v>0</v>
      </c>
      <c r="AC1492" s="2"/>
      <c r="AD1492" s="2"/>
      <c r="AE1492" s="4">
        <f t="shared" si="327"/>
        <v>0</v>
      </c>
      <c r="AF1492" s="15">
        <f>AE1492*0.1</f>
        <v>0</v>
      </c>
      <c r="AG1492" s="22">
        <f>AE1492+AF1492</f>
        <v>0</v>
      </c>
      <c r="AH1492" s="64">
        <f t="shared" si="334"/>
        <v>0</v>
      </c>
      <c r="AJ1492">
        <f t="shared" si="335"/>
        <v>0</v>
      </c>
      <c r="AK1492">
        <f>IF(W1492&gt;0,2,IF(AB1492&gt;0,2,IF(AG1492&gt;0,2,0)))</f>
        <v>0</v>
      </c>
      <c r="AL1492">
        <v>2</v>
      </c>
      <c r="AM1492" s="64">
        <f>IF(W1492&gt;0,VLOOKUP(B1492,EnrollmentEthnicityFreeMealsSch!B:E,4,FALSE),0)/3</f>
        <v>0</v>
      </c>
    </row>
    <row r="1493" spans="1:39" ht="15" customHeight="1">
      <c r="A1493" t="str">
        <f>VLOOKUP(B1493,'PUBLIC &amp; PRIVATE'!D:I,6,FALSE)</f>
        <v>7641</v>
      </c>
      <c r="B1493" s="33" t="s">
        <v>1442</v>
      </c>
      <c r="C1493" s="2" t="str">
        <f>VLOOKUP(B1493,'PUBLIC &amp; PRIVATE'!D:H,2,FALSE)</f>
        <v>500 S Gardner</v>
      </c>
      <c r="D1493" s="2" t="str">
        <f>VLOOKUP(B1493,'PUBLIC &amp; PRIVATE'!D:H,3,FALSE)</f>
        <v>Scottsburg</v>
      </c>
      <c r="E1493" s="2" t="str">
        <f>VLOOKUP(C1493,'PUBLIC &amp; PRIVATE'!E:I,4,FALSE)</f>
        <v>47170-1098</v>
      </c>
      <c r="F1493" s="2"/>
      <c r="G1493" s="2"/>
      <c r="H1493" s="2"/>
      <c r="I1493" s="4">
        <f t="shared" si="328"/>
        <v>0</v>
      </c>
      <c r="J1493" s="13">
        <f t="shared" si="329"/>
        <v>0</v>
      </c>
      <c r="K1493" s="13">
        <f t="shared" si="330"/>
        <v>0</v>
      </c>
      <c r="L1493" s="2"/>
      <c r="M1493" s="2"/>
      <c r="N1493" s="2"/>
      <c r="O1493" s="4">
        <f t="shared" si="331"/>
        <v>0</v>
      </c>
      <c r="P1493" s="13">
        <f t="shared" si="332"/>
        <v>0</v>
      </c>
      <c r="Q1493" s="13">
        <f t="shared" si="333"/>
        <v>0</v>
      </c>
      <c r="R1493" s="2"/>
      <c r="S1493" s="2"/>
      <c r="T1493" s="2"/>
      <c r="U1493" s="4">
        <f t="shared" si="322"/>
        <v>0</v>
      </c>
      <c r="V1493" s="13">
        <f t="shared" si="323"/>
        <v>0</v>
      </c>
      <c r="W1493" s="13">
        <f t="shared" si="324"/>
        <v>0</v>
      </c>
      <c r="X1493" s="2">
        <v>229</v>
      </c>
      <c r="Y1493" s="2">
        <v>197</v>
      </c>
      <c r="Z1493" s="4">
        <f t="shared" si="325"/>
        <v>426</v>
      </c>
      <c r="AA1493" s="13">
        <f t="shared" si="326"/>
        <v>42.6</v>
      </c>
      <c r="AB1493" s="13">
        <f>Z1493+AA1493</f>
        <v>468.6</v>
      </c>
      <c r="AC1493" s="2">
        <v>185</v>
      </c>
      <c r="AD1493" s="2">
        <v>191</v>
      </c>
      <c r="AE1493" s="4">
        <f t="shared" si="327"/>
        <v>376</v>
      </c>
      <c r="AF1493" s="15">
        <f>AE1493*0.1</f>
        <v>37.6</v>
      </c>
      <c r="AG1493" s="22">
        <f>AE1493+AF1493</f>
        <v>413.6</v>
      </c>
      <c r="AH1493" s="64">
        <f t="shared" si="334"/>
        <v>82.720000000000013</v>
      </c>
      <c r="AJ1493">
        <f t="shared" si="335"/>
        <v>1</v>
      </c>
      <c r="AK1493">
        <f>IF(W1493&gt;0,2,IF(AB1493&gt;0,2,IF(AG1493&gt;0,2,0)))</f>
        <v>2</v>
      </c>
      <c r="AL1493">
        <v>2</v>
      </c>
      <c r="AM1493" s="64">
        <f>IF(W1493&gt;0,VLOOKUP(B1493,EnrollmentEthnicityFreeMealsSch!B:E,4,FALSE),0)/3</f>
        <v>0</v>
      </c>
    </row>
    <row r="1494" spans="1:39" ht="15" customHeight="1">
      <c r="A1494" t="str">
        <f>VLOOKUP(B1494,'PUBLIC &amp; PRIVATE'!D:I,6,FALSE)</f>
        <v>7645</v>
      </c>
      <c r="B1494" s="33" t="s">
        <v>1443</v>
      </c>
      <c r="C1494" s="2" t="str">
        <f>VLOOKUP(B1494,'PUBLIC &amp; PRIVATE'!D:H,2,FALSE)</f>
        <v>425 S 3rd St</v>
      </c>
      <c r="D1494" s="2" t="str">
        <f>VLOOKUP(B1494,'PUBLIC &amp; PRIVATE'!D:H,3,FALSE)</f>
        <v>Scottsburg</v>
      </c>
      <c r="E1494" s="2" t="str">
        <f>VLOOKUP(C1494,'PUBLIC &amp; PRIVATE'!E:I,4,FALSE)</f>
        <v>47170-1799</v>
      </c>
      <c r="F1494" s="2"/>
      <c r="G1494" s="2"/>
      <c r="H1494" s="2"/>
      <c r="I1494" s="4">
        <f t="shared" si="328"/>
        <v>0</v>
      </c>
      <c r="J1494" s="13">
        <f t="shared" si="329"/>
        <v>0</v>
      </c>
      <c r="K1494" s="13">
        <f t="shared" si="330"/>
        <v>0</v>
      </c>
      <c r="L1494" s="2"/>
      <c r="M1494" s="2"/>
      <c r="N1494" s="2"/>
      <c r="O1494" s="4">
        <f t="shared" si="331"/>
        <v>0</v>
      </c>
      <c r="P1494" s="13">
        <f t="shared" si="332"/>
        <v>0</v>
      </c>
      <c r="Q1494" s="13">
        <f t="shared" si="333"/>
        <v>0</v>
      </c>
      <c r="R1494" s="2">
        <v>198</v>
      </c>
      <c r="S1494" s="2">
        <v>200</v>
      </c>
      <c r="T1494" s="2">
        <v>200</v>
      </c>
      <c r="U1494" s="4">
        <f t="shared" si="322"/>
        <v>598</v>
      </c>
      <c r="V1494" s="13">
        <f t="shared" si="323"/>
        <v>59.800000000000004</v>
      </c>
      <c r="W1494" s="13">
        <f t="shared" si="324"/>
        <v>657.8</v>
      </c>
      <c r="X1494" s="2"/>
      <c r="Y1494" s="2"/>
      <c r="Z1494" s="4">
        <f t="shared" si="325"/>
        <v>0</v>
      </c>
      <c r="AA1494" s="13">
        <f t="shared" si="326"/>
        <v>0</v>
      </c>
      <c r="AB1494" s="13">
        <f>Z1494+AA1494</f>
        <v>0</v>
      </c>
      <c r="AC1494" s="2"/>
      <c r="AD1494" s="2"/>
      <c r="AE1494" s="4">
        <f t="shared" si="327"/>
        <v>0</v>
      </c>
      <c r="AF1494" s="15">
        <f>AE1494*0.1</f>
        <v>0</v>
      </c>
      <c r="AG1494" s="22">
        <f>AE1494+AF1494</f>
        <v>0</v>
      </c>
      <c r="AH1494" s="64">
        <f t="shared" si="334"/>
        <v>0</v>
      </c>
      <c r="AJ1494">
        <f t="shared" si="335"/>
        <v>0</v>
      </c>
      <c r="AK1494">
        <f>IF(W1494&gt;0,2,IF(AB1494&gt;0,2,IF(AG1494&gt;0,2,0)))</f>
        <v>2</v>
      </c>
      <c r="AL1494">
        <v>2</v>
      </c>
      <c r="AM1494" s="64">
        <f>IF(W1494&gt;0,VLOOKUP(B1494,EnrollmentEthnicityFreeMealsSch!B:E,4,FALSE),0)/3</f>
        <v>111</v>
      </c>
    </row>
    <row r="1495" spans="1:39" ht="15" customHeight="1">
      <c r="A1495" t="str">
        <f>VLOOKUP(B1495,'PUBLIC &amp; PRIVATE'!D:I,6,FALSE)</f>
        <v>7649</v>
      </c>
      <c r="B1495" s="33" t="s">
        <v>1444</v>
      </c>
      <c r="C1495" s="2" t="str">
        <f>VLOOKUP(B1495,'PUBLIC &amp; PRIVATE'!D:H,2,FALSE)</f>
        <v>49 N Hyland St</v>
      </c>
      <c r="D1495" s="2" t="str">
        <f>VLOOKUP(B1495,'PUBLIC &amp; PRIVATE'!D:H,3,FALSE)</f>
        <v>Scottsburg</v>
      </c>
      <c r="E1495" s="2" t="str">
        <f>VLOOKUP(C1495,'PUBLIC &amp; PRIVATE'!E:I,4,FALSE)</f>
        <v>47170-1259</v>
      </c>
      <c r="F1495" s="2">
        <v>75</v>
      </c>
      <c r="G1495" s="2">
        <v>67</v>
      </c>
      <c r="H1495" s="2">
        <v>55</v>
      </c>
      <c r="I1495" s="4">
        <f t="shared" si="328"/>
        <v>197</v>
      </c>
      <c r="J1495" s="13">
        <f t="shared" si="329"/>
        <v>19.700000000000003</v>
      </c>
      <c r="K1495" s="13">
        <f t="shared" si="330"/>
        <v>216.7</v>
      </c>
      <c r="L1495" s="2">
        <v>59</v>
      </c>
      <c r="M1495" s="2">
        <v>69</v>
      </c>
      <c r="N1495" s="2">
        <v>84</v>
      </c>
      <c r="O1495" s="4">
        <f t="shared" si="331"/>
        <v>212</v>
      </c>
      <c r="P1495" s="13">
        <f t="shared" si="332"/>
        <v>21.200000000000003</v>
      </c>
      <c r="Q1495" s="13">
        <f t="shared" si="333"/>
        <v>233.2</v>
      </c>
      <c r="R1495" s="2"/>
      <c r="S1495" s="2"/>
      <c r="T1495" s="2"/>
      <c r="U1495" s="4">
        <f t="shared" si="322"/>
        <v>0</v>
      </c>
      <c r="V1495" s="13">
        <f t="shared" si="323"/>
        <v>0</v>
      </c>
      <c r="W1495" s="13">
        <f t="shared" si="324"/>
        <v>0</v>
      </c>
      <c r="X1495" s="2"/>
      <c r="Y1495" s="2"/>
      <c r="Z1495" s="4">
        <f t="shared" si="325"/>
        <v>0</v>
      </c>
      <c r="AA1495" s="13">
        <f t="shared" si="326"/>
        <v>0</v>
      </c>
      <c r="AB1495" s="13">
        <f>Z1495+AA1495</f>
        <v>0</v>
      </c>
      <c r="AC1495" s="2"/>
      <c r="AD1495" s="2"/>
      <c r="AE1495" s="4">
        <f t="shared" si="327"/>
        <v>0</v>
      </c>
      <c r="AF1495" s="15">
        <f>AE1495*0.1</f>
        <v>0</v>
      </c>
      <c r="AG1495" s="22">
        <f>AE1495+AF1495</f>
        <v>0</v>
      </c>
      <c r="AH1495" s="64">
        <f t="shared" si="334"/>
        <v>0</v>
      </c>
      <c r="AJ1495">
        <f t="shared" si="335"/>
        <v>0</v>
      </c>
      <c r="AK1495">
        <f>IF(W1495&gt;0,2,IF(AB1495&gt;0,2,IF(AG1495&gt;0,2,0)))</f>
        <v>0</v>
      </c>
      <c r="AL1495">
        <v>2</v>
      </c>
      <c r="AM1495" s="64">
        <f>IF(W1495&gt;0,VLOOKUP(B1495,EnrollmentEthnicityFreeMealsSch!B:E,4,FALSE),0)/3</f>
        <v>0</v>
      </c>
    </row>
    <row r="1496" spans="1:39" ht="15" customHeight="1">
      <c r="A1496" t="str">
        <f>VLOOKUP(B1496,'PUBLIC &amp; PRIVATE'!D:I,6,FALSE)</f>
        <v>7653</v>
      </c>
      <c r="B1496" s="33" t="s">
        <v>1445</v>
      </c>
      <c r="C1496" s="2" t="str">
        <f>VLOOKUP(B1496,'PUBLIC &amp; PRIVATE'!D:H,2,FALSE)</f>
        <v>445 Ivan Rogers Dr</v>
      </c>
      <c r="D1496" s="2" t="str">
        <f>VLOOKUP(B1496,'PUBLIC &amp; PRIVATE'!D:H,3,FALSE)</f>
        <v>Scottsburg</v>
      </c>
      <c r="E1496" s="2" t="str">
        <f>VLOOKUP(C1496,'PUBLIC &amp; PRIVATE'!E:I,4,FALSE)</f>
        <v>47170-9805</v>
      </c>
      <c r="F1496" s="2">
        <v>66</v>
      </c>
      <c r="G1496" s="2">
        <v>58</v>
      </c>
      <c r="H1496" s="2">
        <v>58</v>
      </c>
      <c r="I1496" s="4">
        <f t="shared" si="328"/>
        <v>182</v>
      </c>
      <c r="J1496" s="13">
        <f t="shared" si="329"/>
        <v>18.2</v>
      </c>
      <c r="K1496" s="13">
        <f t="shared" si="330"/>
        <v>200.2</v>
      </c>
      <c r="L1496" s="2">
        <v>51</v>
      </c>
      <c r="M1496" s="2">
        <v>60</v>
      </c>
      <c r="N1496" s="2">
        <v>65</v>
      </c>
      <c r="O1496" s="4">
        <f t="shared" si="331"/>
        <v>176</v>
      </c>
      <c r="P1496" s="13">
        <f t="shared" si="332"/>
        <v>17.600000000000001</v>
      </c>
      <c r="Q1496" s="13">
        <f t="shared" si="333"/>
        <v>193.6</v>
      </c>
      <c r="R1496" s="2"/>
      <c r="S1496" s="2"/>
      <c r="T1496" s="2"/>
      <c r="U1496" s="4">
        <f t="shared" si="322"/>
        <v>0</v>
      </c>
      <c r="V1496" s="13">
        <f t="shared" si="323"/>
        <v>0</v>
      </c>
      <c r="W1496" s="13">
        <f t="shared" si="324"/>
        <v>0</v>
      </c>
      <c r="X1496" s="2"/>
      <c r="Y1496" s="2"/>
      <c r="Z1496" s="4">
        <f t="shared" si="325"/>
        <v>0</v>
      </c>
      <c r="AA1496" s="13">
        <f t="shared" si="326"/>
        <v>0</v>
      </c>
      <c r="AB1496" s="13">
        <f>Z1496+AA1496</f>
        <v>0</v>
      </c>
      <c r="AC1496" s="2"/>
      <c r="AD1496" s="2"/>
      <c r="AE1496" s="4">
        <f t="shared" si="327"/>
        <v>0</v>
      </c>
      <c r="AF1496" s="15">
        <f>AE1496*0.1</f>
        <v>0</v>
      </c>
      <c r="AG1496" s="22">
        <f>AE1496+AF1496</f>
        <v>0</v>
      </c>
      <c r="AH1496" s="64">
        <f t="shared" si="334"/>
        <v>0</v>
      </c>
      <c r="AJ1496">
        <f t="shared" si="335"/>
        <v>0</v>
      </c>
      <c r="AK1496">
        <f>IF(W1496&gt;0,2,IF(AB1496&gt;0,2,IF(AG1496&gt;0,2,0)))</f>
        <v>0</v>
      </c>
      <c r="AL1496">
        <v>2</v>
      </c>
      <c r="AM1496" s="64">
        <f>IF(W1496&gt;0,VLOOKUP(B1496,EnrollmentEthnicityFreeMealsSch!B:E,4,FALSE),0)/3</f>
        <v>0</v>
      </c>
    </row>
    <row r="1497" spans="1:39" ht="15" customHeight="1">
      <c r="A1497" t="str">
        <f>VLOOKUP(B1497,'PUBLIC &amp; PRIVATE'!D:I,6,FALSE)</f>
        <v>7661</v>
      </c>
      <c r="B1497" s="33" t="s">
        <v>1446</v>
      </c>
      <c r="C1497" s="2" t="str">
        <f>VLOOKUP(B1497,'PUBLIC &amp; PRIVATE'!D:H,2,FALSE)</f>
        <v>PO Box 960</v>
      </c>
      <c r="D1497" s="2" t="str">
        <f>VLOOKUP(B1497,'PUBLIC &amp; PRIVATE'!D:H,3,FALSE)</f>
        <v>Morristown</v>
      </c>
      <c r="E1497" s="2" t="str">
        <f>VLOOKUP(C1497,'PUBLIC &amp; PRIVATE'!E:I,4,FALSE)</f>
        <v>46161-0960</v>
      </c>
      <c r="F1497" s="2"/>
      <c r="G1497" s="2"/>
      <c r="H1497" s="2"/>
      <c r="I1497" s="4">
        <f t="shared" si="328"/>
        <v>0</v>
      </c>
      <c r="J1497" s="13">
        <f t="shared" si="329"/>
        <v>0</v>
      </c>
      <c r="K1497" s="13">
        <f t="shared" si="330"/>
        <v>0</v>
      </c>
      <c r="L1497" s="2"/>
      <c r="M1497" s="2"/>
      <c r="N1497" s="2"/>
      <c r="O1497" s="4">
        <f t="shared" si="331"/>
        <v>0</v>
      </c>
      <c r="P1497" s="13">
        <f t="shared" si="332"/>
        <v>0</v>
      </c>
      <c r="Q1497" s="13">
        <f t="shared" si="333"/>
        <v>0</v>
      </c>
      <c r="R1497" s="2">
        <v>37</v>
      </c>
      <c r="S1497" s="2">
        <v>41</v>
      </c>
      <c r="T1497" s="2">
        <v>65</v>
      </c>
      <c r="U1497" s="4">
        <f t="shared" si="322"/>
        <v>143</v>
      </c>
      <c r="V1497" s="13">
        <f t="shared" si="323"/>
        <v>14.3</v>
      </c>
      <c r="W1497" s="13">
        <f t="shared" si="324"/>
        <v>157.30000000000001</v>
      </c>
      <c r="X1497" s="2">
        <v>40</v>
      </c>
      <c r="Y1497" s="2">
        <v>51</v>
      </c>
      <c r="Z1497" s="4">
        <f t="shared" si="325"/>
        <v>91</v>
      </c>
      <c r="AA1497" s="13">
        <f t="shared" si="326"/>
        <v>9.1</v>
      </c>
      <c r="AB1497" s="13">
        <f>Z1497+AA1497</f>
        <v>100.1</v>
      </c>
      <c r="AC1497" s="2">
        <v>46</v>
      </c>
      <c r="AD1497" s="2">
        <v>48</v>
      </c>
      <c r="AE1497" s="4">
        <f t="shared" si="327"/>
        <v>94</v>
      </c>
      <c r="AF1497" s="15">
        <f>AE1497*0.1</f>
        <v>9.4</v>
      </c>
      <c r="AG1497" s="22">
        <f>AE1497+AF1497</f>
        <v>103.4</v>
      </c>
      <c r="AH1497" s="64">
        <f t="shared" si="334"/>
        <v>20.680000000000003</v>
      </c>
      <c r="AJ1497">
        <f t="shared" si="335"/>
        <v>1</v>
      </c>
      <c r="AK1497">
        <f>IF(W1497&gt;0,2,IF(AB1497&gt;0,2,IF(AG1497&gt;0,2,0)))</f>
        <v>2</v>
      </c>
      <c r="AL1497">
        <v>2</v>
      </c>
      <c r="AM1497" s="64">
        <f>IF(W1497&gt;0,VLOOKUP(B1497,EnrollmentEthnicityFreeMealsSch!B:E,4,FALSE),0)/3</f>
        <v>39.333333333333336</v>
      </c>
    </row>
    <row r="1498" spans="1:39" ht="15" customHeight="1">
      <c r="A1498" t="str">
        <f>VLOOKUP(B1498,'PUBLIC &amp; PRIVATE'!D:I,6,FALSE)</f>
        <v>7663</v>
      </c>
      <c r="B1498" s="33" t="s">
        <v>1447</v>
      </c>
      <c r="C1498" s="2" t="str">
        <f>VLOOKUP(B1498,'PUBLIC &amp; PRIVATE'!D:H,2,FALSE)</f>
        <v>PO Box 910 - 307 W Main St</v>
      </c>
      <c r="D1498" s="2" t="str">
        <f>VLOOKUP(B1498,'PUBLIC &amp; PRIVATE'!D:H,3,FALSE)</f>
        <v>Morristown</v>
      </c>
      <c r="E1498" s="2" t="str">
        <f>VLOOKUP(C1498,'PUBLIC &amp; PRIVATE'!E:I,4,FALSE)</f>
        <v>46161-0910</v>
      </c>
      <c r="F1498" s="2">
        <v>45</v>
      </c>
      <c r="G1498" s="2">
        <v>39</v>
      </c>
      <c r="H1498" s="2">
        <v>47</v>
      </c>
      <c r="I1498" s="4">
        <f t="shared" si="328"/>
        <v>131</v>
      </c>
      <c r="J1498" s="13">
        <f t="shared" si="329"/>
        <v>13.100000000000001</v>
      </c>
      <c r="K1498" s="13">
        <f t="shared" si="330"/>
        <v>144.1</v>
      </c>
      <c r="L1498" s="2">
        <v>44</v>
      </c>
      <c r="M1498" s="2">
        <v>46</v>
      </c>
      <c r="N1498" s="2">
        <v>41</v>
      </c>
      <c r="O1498" s="4">
        <f t="shared" si="331"/>
        <v>131</v>
      </c>
      <c r="P1498" s="13">
        <f t="shared" si="332"/>
        <v>13.100000000000001</v>
      </c>
      <c r="Q1498" s="13">
        <f t="shared" si="333"/>
        <v>144.1</v>
      </c>
      <c r="R1498" s="2"/>
      <c r="S1498" s="2"/>
      <c r="T1498" s="2"/>
      <c r="U1498" s="4">
        <f t="shared" si="322"/>
        <v>0</v>
      </c>
      <c r="V1498" s="13">
        <f t="shared" si="323"/>
        <v>0</v>
      </c>
      <c r="W1498" s="13">
        <f t="shared" si="324"/>
        <v>0</v>
      </c>
      <c r="X1498" s="2"/>
      <c r="Y1498" s="2"/>
      <c r="Z1498" s="4">
        <f t="shared" si="325"/>
        <v>0</v>
      </c>
      <c r="AA1498" s="13">
        <f t="shared" si="326"/>
        <v>0</v>
      </c>
      <c r="AB1498" s="13">
        <f>Z1498+AA1498</f>
        <v>0</v>
      </c>
      <c r="AC1498" s="2"/>
      <c r="AD1498" s="2"/>
      <c r="AE1498" s="4">
        <f t="shared" si="327"/>
        <v>0</v>
      </c>
      <c r="AF1498" s="15">
        <f>AE1498*0.1</f>
        <v>0</v>
      </c>
      <c r="AG1498" s="22">
        <f>AE1498+AF1498</f>
        <v>0</v>
      </c>
      <c r="AH1498" s="64">
        <f t="shared" si="334"/>
        <v>0</v>
      </c>
      <c r="AJ1498">
        <f t="shared" si="335"/>
        <v>0</v>
      </c>
      <c r="AK1498">
        <f>IF(W1498&gt;0,2,IF(AB1498&gt;0,2,IF(AG1498&gt;0,2,0)))</f>
        <v>0</v>
      </c>
      <c r="AL1498">
        <v>2</v>
      </c>
      <c r="AM1498" s="64">
        <f>IF(W1498&gt;0,VLOOKUP(B1498,EnrollmentEthnicityFreeMealsSch!B:E,4,FALSE),0)/3</f>
        <v>0</v>
      </c>
    </row>
    <row r="1499" spans="1:39" ht="15" customHeight="1">
      <c r="A1499" t="str">
        <f>VLOOKUP(B1499,'PUBLIC &amp; PRIVATE'!D:I,6,FALSE)</f>
        <v>7665</v>
      </c>
      <c r="B1499" s="33" t="s">
        <v>1448</v>
      </c>
      <c r="C1499" s="2" t="str">
        <f>VLOOKUP(B1499,'PUBLIC &amp; PRIVATE'!D:H,2,FALSE)</f>
        <v>PO Box 369</v>
      </c>
      <c r="D1499" s="2" t="str">
        <f>VLOOKUP(B1499,'PUBLIC &amp; PRIVATE'!D:H,3,FALSE)</f>
        <v>Waldron</v>
      </c>
      <c r="E1499" s="2" t="str">
        <f>VLOOKUP(C1499,'PUBLIC &amp; PRIVATE'!E:I,4,FALSE)</f>
        <v>46182-0128</v>
      </c>
      <c r="F1499" s="2"/>
      <c r="G1499" s="2"/>
      <c r="H1499" s="2"/>
      <c r="I1499" s="4">
        <f t="shared" si="328"/>
        <v>0</v>
      </c>
      <c r="J1499" s="13">
        <f t="shared" si="329"/>
        <v>0</v>
      </c>
      <c r="K1499" s="13">
        <f t="shared" si="330"/>
        <v>0</v>
      </c>
      <c r="L1499" s="2"/>
      <c r="M1499" s="2"/>
      <c r="N1499" s="2"/>
      <c r="O1499" s="4">
        <f t="shared" si="331"/>
        <v>0</v>
      </c>
      <c r="P1499" s="13">
        <f t="shared" si="332"/>
        <v>0</v>
      </c>
      <c r="Q1499" s="13">
        <f t="shared" si="333"/>
        <v>0</v>
      </c>
      <c r="R1499" s="2">
        <v>47</v>
      </c>
      <c r="S1499" s="2">
        <v>40</v>
      </c>
      <c r="T1499" s="2">
        <v>33</v>
      </c>
      <c r="U1499" s="4">
        <f t="shared" si="322"/>
        <v>120</v>
      </c>
      <c r="V1499" s="13">
        <f t="shared" si="323"/>
        <v>12</v>
      </c>
      <c r="W1499" s="13">
        <f t="shared" si="324"/>
        <v>132</v>
      </c>
      <c r="X1499" s="2">
        <v>49</v>
      </c>
      <c r="Y1499" s="2">
        <v>42</v>
      </c>
      <c r="Z1499" s="4">
        <f t="shared" si="325"/>
        <v>91</v>
      </c>
      <c r="AA1499" s="13">
        <f t="shared" si="326"/>
        <v>9.1</v>
      </c>
      <c r="AB1499" s="13">
        <f>Z1499+AA1499</f>
        <v>100.1</v>
      </c>
      <c r="AC1499" s="2">
        <v>45</v>
      </c>
      <c r="AD1499" s="2">
        <v>34</v>
      </c>
      <c r="AE1499" s="4">
        <f t="shared" si="327"/>
        <v>79</v>
      </c>
      <c r="AF1499" s="15">
        <f>AE1499*0.1</f>
        <v>7.9</v>
      </c>
      <c r="AG1499" s="22">
        <f>AE1499+AF1499</f>
        <v>86.9</v>
      </c>
      <c r="AH1499" s="64">
        <f t="shared" si="334"/>
        <v>17.380000000000003</v>
      </c>
      <c r="AJ1499">
        <f t="shared" si="335"/>
        <v>1</v>
      </c>
      <c r="AK1499">
        <f>IF(W1499&gt;0,2,IF(AB1499&gt;0,2,IF(AG1499&gt;0,2,0)))</f>
        <v>2</v>
      </c>
      <c r="AL1499">
        <v>2</v>
      </c>
      <c r="AM1499" s="64">
        <f>IF(W1499&gt;0,VLOOKUP(B1499,EnrollmentEthnicityFreeMealsSch!B:E,4,FALSE),0)/3</f>
        <v>45.666666666666664</v>
      </c>
    </row>
    <row r="1500" spans="1:39" ht="15" customHeight="1">
      <c r="A1500" t="str">
        <f>VLOOKUP(B1500,'PUBLIC &amp; PRIVATE'!D:I,6,FALSE)</f>
        <v>7667</v>
      </c>
      <c r="B1500" s="33" t="s">
        <v>1449</v>
      </c>
      <c r="C1500" s="2" t="str">
        <f>VLOOKUP(B1500,'PUBLIC &amp; PRIVATE'!D:H,2,FALSE)</f>
        <v>PO Box 38</v>
      </c>
      <c r="D1500" s="2" t="str">
        <f>VLOOKUP(B1500,'PUBLIC &amp; PRIVATE'!D:H,3,FALSE)</f>
        <v>Waldron</v>
      </c>
      <c r="E1500" s="2" t="str">
        <f>VLOOKUP(C1500,'PUBLIC &amp; PRIVATE'!E:I,4,FALSE)</f>
        <v>46182-0038</v>
      </c>
      <c r="F1500" s="2">
        <v>34</v>
      </c>
      <c r="G1500" s="2">
        <v>49</v>
      </c>
      <c r="H1500" s="2">
        <v>36</v>
      </c>
      <c r="I1500" s="4">
        <f t="shared" si="328"/>
        <v>119</v>
      </c>
      <c r="J1500" s="13">
        <f t="shared" si="329"/>
        <v>11.9</v>
      </c>
      <c r="K1500" s="13">
        <f t="shared" si="330"/>
        <v>130.9</v>
      </c>
      <c r="L1500" s="2">
        <v>48</v>
      </c>
      <c r="M1500" s="2">
        <v>39</v>
      </c>
      <c r="N1500" s="2">
        <v>46</v>
      </c>
      <c r="O1500" s="4">
        <f t="shared" si="331"/>
        <v>133</v>
      </c>
      <c r="P1500" s="13">
        <f t="shared" si="332"/>
        <v>13.3</v>
      </c>
      <c r="Q1500" s="13">
        <f t="shared" si="333"/>
        <v>146.30000000000001</v>
      </c>
      <c r="R1500" s="2"/>
      <c r="S1500" s="2"/>
      <c r="T1500" s="2"/>
      <c r="U1500" s="4">
        <f t="shared" si="322"/>
        <v>0</v>
      </c>
      <c r="V1500" s="13">
        <f t="shared" si="323"/>
        <v>0</v>
      </c>
      <c r="W1500" s="13">
        <f t="shared" si="324"/>
        <v>0</v>
      </c>
      <c r="X1500" s="2"/>
      <c r="Y1500" s="2"/>
      <c r="Z1500" s="4">
        <f t="shared" si="325"/>
        <v>0</v>
      </c>
      <c r="AA1500" s="13">
        <f t="shared" si="326"/>
        <v>0</v>
      </c>
      <c r="AB1500" s="13">
        <f>Z1500+AA1500</f>
        <v>0</v>
      </c>
      <c r="AC1500" s="2"/>
      <c r="AD1500" s="2"/>
      <c r="AE1500" s="4">
        <f t="shared" si="327"/>
        <v>0</v>
      </c>
      <c r="AF1500" s="15">
        <f>AE1500*0.1</f>
        <v>0</v>
      </c>
      <c r="AG1500" s="22">
        <f>AE1500+AF1500</f>
        <v>0</v>
      </c>
      <c r="AH1500" s="64">
        <f t="shared" si="334"/>
        <v>0</v>
      </c>
      <c r="AJ1500">
        <f t="shared" si="335"/>
        <v>0</v>
      </c>
      <c r="AK1500">
        <f>IF(W1500&gt;0,2,IF(AB1500&gt;0,2,IF(AG1500&gt;0,2,0)))</f>
        <v>0</v>
      </c>
      <c r="AL1500">
        <v>2</v>
      </c>
      <c r="AM1500" s="64">
        <f>IF(W1500&gt;0,VLOOKUP(B1500,EnrollmentEthnicityFreeMealsSch!B:E,4,FALSE),0)/3</f>
        <v>0</v>
      </c>
    </row>
    <row r="1501" spans="1:39" ht="15" customHeight="1">
      <c r="A1501" t="str">
        <f>VLOOKUP(B1501,'PUBLIC &amp; PRIVATE'!D:I,6,FALSE)</f>
        <v>7689</v>
      </c>
      <c r="B1501" s="33" t="s">
        <v>1450</v>
      </c>
      <c r="C1501" s="2" t="str">
        <f>VLOOKUP(B1501,'PUBLIC &amp; PRIVATE'!D:H,2,FALSE)</f>
        <v>4774 W 600 N</v>
      </c>
      <c r="D1501" s="2" t="str">
        <f>VLOOKUP(B1501,'PUBLIC &amp; PRIVATE'!D:H,3,FALSE)</f>
        <v>Fairland</v>
      </c>
      <c r="E1501" s="2" t="str">
        <f>VLOOKUP(C1501,'PUBLIC &amp; PRIVATE'!E:I,4,FALSE)</f>
        <v>46126-9713</v>
      </c>
      <c r="F1501" s="2"/>
      <c r="G1501" s="2"/>
      <c r="H1501" s="2"/>
      <c r="I1501" s="4">
        <f t="shared" si="328"/>
        <v>0</v>
      </c>
      <c r="J1501" s="13">
        <f t="shared" si="329"/>
        <v>0</v>
      </c>
      <c r="K1501" s="13">
        <f t="shared" si="330"/>
        <v>0</v>
      </c>
      <c r="L1501" s="2"/>
      <c r="M1501" s="2"/>
      <c r="N1501" s="2"/>
      <c r="O1501" s="4">
        <f t="shared" si="331"/>
        <v>0</v>
      </c>
      <c r="P1501" s="13">
        <f t="shared" si="332"/>
        <v>0</v>
      </c>
      <c r="Q1501" s="13">
        <f t="shared" si="333"/>
        <v>0</v>
      </c>
      <c r="R1501" s="2"/>
      <c r="S1501" s="2"/>
      <c r="T1501" s="2"/>
      <c r="U1501" s="4">
        <f t="shared" si="322"/>
        <v>0</v>
      </c>
      <c r="V1501" s="13">
        <f t="shared" si="323"/>
        <v>0</v>
      </c>
      <c r="W1501" s="13">
        <f t="shared" si="324"/>
        <v>0</v>
      </c>
      <c r="X1501" s="2">
        <v>129</v>
      </c>
      <c r="Y1501" s="2">
        <v>120</v>
      </c>
      <c r="Z1501" s="4">
        <f t="shared" si="325"/>
        <v>249</v>
      </c>
      <c r="AA1501" s="13">
        <f t="shared" si="326"/>
        <v>24.900000000000002</v>
      </c>
      <c r="AB1501" s="13">
        <f>Z1501+AA1501</f>
        <v>273.89999999999998</v>
      </c>
      <c r="AC1501" s="2">
        <v>115</v>
      </c>
      <c r="AD1501" s="2">
        <v>116</v>
      </c>
      <c r="AE1501" s="4">
        <f t="shared" si="327"/>
        <v>231</v>
      </c>
      <c r="AF1501" s="15">
        <f>AE1501*0.1</f>
        <v>23.1</v>
      </c>
      <c r="AG1501" s="22">
        <f>AE1501+AF1501</f>
        <v>254.1</v>
      </c>
      <c r="AH1501" s="64">
        <f t="shared" si="334"/>
        <v>50.82</v>
      </c>
      <c r="AJ1501">
        <f t="shared" si="335"/>
        <v>1</v>
      </c>
      <c r="AK1501">
        <f>IF(W1501&gt;0,2,IF(AB1501&gt;0,2,IF(AG1501&gt;0,2,0)))</f>
        <v>2</v>
      </c>
      <c r="AL1501">
        <v>2</v>
      </c>
      <c r="AM1501" s="64">
        <f>IF(W1501&gt;0,VLOOKUP(B1501,EnrollmentEthnicityFreeMealsSch!B:E,4,FALSE),0)/3</f>
        <v>0</v>
      </c>
    </row>
    <row r="1502" spans="1:39" ht="15" customHeight="1">
      <c r="A1502" t="str">
        <f>VLOOKUP(B1502,'PUBLIC &amp; PRIVATE'!D:I,6,FALSE)</f>
        <v>7691</v>
      </c>
      <c r="B1502" s="33" t="s">
        <v>1451</v>
      </c>
      <c r="C1502" s="2" t="str">
        <f>VLOOKUP(B1502,'PUBLIC &amp; PRIVATE'!D:H,2,FALSE)</f>
        <v>4976 W 600 N</v>
      </c>
      <c r="D1502" s="2" t="str">
        <f>VLOOKUP(B1502,'PUBLIC &amp; PRIVATE'!D:H,3,FALSE)</f>
        <v>Fairland</v>
      </c>
      <c r="E1502" s="2" t="str">
        <f>VLOOKUP(C1502,'PUBLIC &amp; PRIVATE'!E:I,4,FALSE)</f>
        <v>46126-9715</v>
      </c>
      <c r="F1502" s="2">
        <v>91</v>
      </c>
      <c r="G1502" s="2">
        <v>118</v>
      </c>
      <c r="H1502" s="2">
        <v>114</v>
      </c>
      <c r="I1502" s="4">
        <f t="shared" si="328"/>
        <v>323</v>
      </c>
      <c r="J1502" s="13">
        <f t="shared" si="329"/>
        <v>32.300000000000004</v>
      </c>
      <c r="K1502" s="13">
        <f t="shared" si="330"/>
        <v>355.3</v>
      </c>
      <c r="L1502" s="2">
        <v>101</v>
      </c>
      <c r="M1502" s="2">
        <v>122</v>
      </c>
      <c r="N1502" s="2"/>
      <c r="O1502" s="4">
        <f t="shared" si="331"/>
        <v>223</v>
      </c>
      <c r="P1502" s="13">
        <f t="shared" si="332"/>
        <v>22.3</v>
      </c>
      <c r="Q1502" s="13">
        <f t="shared" si="333"/>
        <v>245.3</v>
      </c>
      <c r="R1502" s="2"/>
      <c r="S1502" s="2"/>
      <c r="T1502" s="2"/>
      <c r="U1502" s="4">
        <f t="shared" si="322"/>
        <v>0</v>
      </c>
      <c r="V1502" s="13">
        <f t="shared" si="323"/>
        <v>0</v>
      </c>
      <c r="W1502" s="13">
        <f t="shared" si="324"/>
        <v>0</v>
      </c>
      <c r="X1502" s="2"/>
      <c r="Y1502" s="2"/>
      <c r="Z1502" s="4">
        <f t="shared" si="325"/>
        <v>0</v>
      </c>
      <c r="AA1502" s="13">
        <f t="shared" si="326"/>
        <v>0</v>
      </c>
      <c r="AB1502" s="13">
        <f>Z1502+AA1502</f>
        <v>0</v>
      </c>
      <c r="AC1502" s="2"/>
      <c r="AD1502" s="2"/>
      <c r="AE1502" s="4">
        <f t="shared" si="327"/>
        <v>0</v>
      </c>
      <c r="AF1502" s="15">
        <f>AE1502*0.1</f>
        <v>0</v>
      </c>
      <c r="AG1502" s="22">
        <f>AE1502+AF1502</f>
        <v>0</v>
      </c>
      <c r="AH1502" s="64">
        <f t="shared" si="334"/>
        <v>0</v>
      </c>
      <c r="AJ1502">
        <f t="shared" si="335"/>
        <v>0</v>
      </c>
      <c r="AK1502">
        <f>IF(W1502&gt;0,2,IF(AB1502&gt;0,2,IF(AG1502&gt;0,2,0)))</f>
        <v>0</v>
      </c>
      <c r="AL1502">
        <v>2</v>
      </c>
      <c r="AM1502" s="64">
        <f>IF(W1502&gt;0,VLOOKUP(B1502,EnrollmentEthnicityFreeMealsSch!B:E,4,FALSE),0)/3</f>
        <v>0</v>
      </c>
    </row>
    <row r="1503" spans="1:39" ht="15" customHeight="1">
      <c r="A1503" t="str">
        <f>VLOOKUP(B1503,'PUBLIC &amp; PRIVATE'!D:I,6,FALSE)</f>
        <v>7697</v>
      </c>
      <c r="B1503" s="33" t="s">
        <v>1452</v>
      </c>
      <c r="C1503" s="2" t="str">
        <f>VLOOKUP(B1503,'PUBLIC &amp; PRIVATE'!D:H,2,FALSE)</f>
        <v>4740 W 600 N</v>
      </c>
      <c r="D1503" s="2" t="str">
        <f>VLOOKUP(B1503,'PUBLIC &amp; PRIVATE'!D:H,3,FALSE)</f>
        <v>Fairland</v>
      </c>
      <c r="E1503" s="2" t="str">
        <f>VLOOKUP(C1503,'PUBLIC &amp; PRIVATE'!E:I,4,FALSE)</f>
        <v>46126-9799</v>
      </c>
      <c r="F1503" s="2"/>
      <c r="G1503" s="2"/>
      <c r="H1503" s="2"/>
      <c r="I1503" s="4">
        <f t="shared" si="328"/>
        <v>0</v>
      </c>
      <c r="J1503" s="13">
        <f t="shared" si="329"/>
        <v>0</v>
      </c>
      <c r="K1503" s="13">
        <f t="shared" si="330"/>
        <v>0</v>
      </c>
      <c r="L1503" s="2"/>
      <c r="M1503" s="2"/>
      <c r="N1503" s="2">
        <v>110</v>
      </c>
      <c r="O1503" s="4">
        <f t="shared" si="331"/>
        <v>110</v>
      </c>
      <c r="P1503" s="13">
        <f t="shared" si="332"/>
        <v>11</v>
      </c>
      <c r="Q1503" s="13">
        <f t="shared" si="333"/>
        <v>121</v>
      </c>
      <c r="R1503" s="2">
        <v>100</v>
      </c>
      <c r="S1503" s="2">
        <v>112</v>
      </c>
      <c r="T1503" s="2">
        <v>112</v>
      </c>
      <c r="U1503" s="4">
        <f t="shared" si="322"/>
        <v>324</v>
      </c>
      <c r="V1503" s="13">
        <f t="shared" si="323"/>
        <v>32.4</v>
      </c>
      <c r="W1503" s="13">
        <f t="shared" si="324"/>
        <v>356.4</v>
      </c>
      <c r="X1503" s="2"/>
      <c r="Y1503" s="2"/>
      <c r="Z1503" s="4">
        <f t="shared" si="325"/>
        <v>0</v>
      </c>
      <c r="AA1503" s="13">
        <f t="shared" si="326"/>
        <v>0</v>
      </c>
      <c r="AB1503" s="13">
        <f>Z1503+AA1503</f>
        <v>0</v>
      </c>
      <c r="AC1503" s="2"/>
      <c r="AD1503" s="2"/>
      <c r="AE1503" s="4">
        <f t="shared" si="327"/>
        <v>0</v>
      </c>
      <c r="AF1503" s="15">
        <f>AE1503*0.1</f>
        <v>0</v>
      </c>
      <c r="AG1503" s="22">
        <f>AE1503+AF1503</f>
        <v>0</v>
      </c>
      <c r="AH1503" s="64">
        <f t="shared" si="334"/>
        <v>0</v>
      </c>
      <c r="AJ1503">
        <f t="shared" si="335"/>
        <v>0</v>
      </c>
      <c r="AK1503">
        <f>IF(W1503&gt;0,2,IF(AB1503&gt;0,2,IF(AG1503&gt;0,2,0)))</f>
        <v>2</v>
      </c>
      <c r="AL1503">
        <v>2</v>
      </c>
      <c r="AM1503" s="64">
        <f>IF(W1503&gt;0,VLOOKUP(B1503,EnrollmentEthnicityFreeMealsSch!B:E,4,FALSE),0)/3</f>
        <v>57.333333333333336</v>
      </c>
    </row>
    <row r="1504" spans="1:39" ht="15" customHeight="1">
      <c r="A1504" t="str">
        <f>VLOOKUP(B1504,'PUBLIC &amp; PRIVATE'!D:I,6,FALSE)</f>
        <v>3337</v>
      </c>
      <c r="B1504" s="33" t="s">
        <v>680</v>
      </c>
      <c r="C1504" s="2" t="str">
        <f>VLOOKUP(B1504,'PUBLIC &amp; PRIVATE'!D:H,2,FALSE)</f>
        <v>167 S Main Cross St</v>
      </c>
      <c r="D1504" s="2" t="str">
        <f>VLOOKUP(B1504,'PUBLIC &amp; PRIVATE'!D:H,3,FALSE)</f>
        <v>Hanover</v>
      </c>
      <c r="E1504" s="2" t="str">
        <f>VLOOKUP(C1504,'PUBLIC &amp; PRIVATE'!E:I,4,FALSE)</f>
        <v>47243-9468</v>
      </c>
      <c r="F1504" s="2"/>
      <c r="G1504" s="2"/>
      <c r="H1504" s="2"/>
      <c r="I1504" s="4">
        <f t="shared" si="328"/>
        <v>0</v>
      </c>
      <c r="J1504" s="13">
        <f t="shared" si="329"/>
        <v>0</v>
      </c>
      <c r="K1504" s="13">
        <f t="shared" si="330"/>
        <v>0</v>
      </c>
      <c r="L1504" s="2"/>
      <c r="M1504" s="2"/>
      <c r="N1504" s="2"/>
      <c r="O1504" s="4">
        <f t="shared" si="331"/>
        <v>0</v>
      </c>
      <c r="P1504" s="13">
        <f t="shared" si="332"/>
        <v>0</v>
      </c>
      <c r="Q1504" s="13">
        <f t="shared" si="333"/>
        <v>0</v>
      </c>
      <c r="R1504" s="2"/>
      <c r="S1504" s="2">
        <v>51</v>
      </c>
      <c r="T1504" s="2">
        <v>37</v>
      </c>
      <c r="U1504" s="4">
        <f t="shared" si="322"/>
        <v>88</v>
      </c>
      <c r="V1504" s="13">
        <f t="shared" si="323"/>
        <v>8.8000000000000007</v>
      </c>
      <c r="W1504" s="13">
        <f t="shared" si="324"/>
        <v>96.8</v>
      </c>
      <c r="X1504" s="2">
        <v>49</v>
      </c>
      <c r="Y1504" s="2">
        <v>55</v>
      </c>
      <c r="Z1504" s="4">
        <f t="shared" si="325"/>
        <v>104</v>
      </c>
      <c r="AA1504" s="13">
        <f t="shared" si="326"/>
        <v>10.4</v>
      </c>
      <c r="AB1504" s="13">
        <f>Z1504+AA1504</f>
        <v>114.4</v>
      </c>
      <c r="AC1504" s="2">
        <v>64</v>
      </c>
      <c r="AD1504" s="2">
        <v>48</v>
      </c>
      <c r="AE1504" s="4">
        <f t="shared" si="327"/>
        <v>112</v>
      </c>
      <c r="AF1504" s="15">
        <f>AE1504*0.1</f>
        <v>11.200000000000001</v>
      </c>
      <c r="AG1504" s="22">
        <f>AE1504+AF1504</f>
        <v>123.2</v>
      </c>
      <c r="AH1504" s="64">
        <f t="shared" si="334"/>
        <v>24.64</v>
      </c>
      <c r="AJ1504">
        <f t="shared" si="335"/>
        <v>1</v>
      </c>
      <c r="AK1504">
        <f>IF(W1504&gt;0,2,IF(AB1504&gt;0,2,IF(AG1504&gt;0,2,0)))</f>
        <v>2</v>
      </c>
      <c r="AL1504">
        <v>2</v>
      </c>
      <c r="AM1504" s="64">
        <f>IF(W1504&gt;0,VLOOKUP(B1504,EnrollmentEthnicityFreeMealsSch!B:E,4,FALSE),0)/3</f>
        <v>57.666666666666664</v>
      </c>
    </row>
    <row r="1505" spans="1:39" ht="15" customHeight="1">
      <c r="A1505" t="str">
        <f>VLOOKUP(B1505,'PUBLIC &amp; PRIVATE'!D:I,6,FALSE)</f>
        <v>3341</v>
      </c>
      <c r="B1505" s="33" t="s">
        <v>681</v>
      </c>
      <c r="C1505" s="2" t="str">
        <f>VLOOKUP(B1505,'PUBLIC &amp; PRIVATE'!D:H,2,FALSE)</f>
        <v>273 South Main Street</v>
      </c>
      <c r="D1505" s="2" t="str">
        <f>VLOOKUP(B1505,'PUBLIC &amp; PRIVATE'!D:H,3,FALSE)</f>
        <v>Hanover</v>
      </c>
      <c r="E1505" s="2" t="str">
        <f>VLOOKUP(C1505,'PUBLIC &amp; PRIVATE'!E:I,4,FALSE)</f>
        <v>47243-9309</v>
      </c>
      <c r="F1505" s="2">
        <v>43</v>
      </c>
      <c r="G1505" s="2">
        <v>27</v>
      </c>
      <c r="H1505" s="2">
        <v>46</v>
      </c>
      <c r="I1505" s="4">
        <f t="shared" si="328"/>
        <v>116</v>
      </c>
      <c r="J1505" s="13">
        <f t="shared" si="329"/>
        <v>11.600000000000001</v>
      </c>
      <c r="K1505" s="13">
        <f t="shared" si="330"/>
        <v>127.6</v>
      </c>
      <c r="L1505" s="2">
        <v>37</v>
      </c>
      <c r="M1505" s="2">
        <v>45</v>
      </c>
      <c r="N1505" s="2">
        <v>41</v>
      </c>
      <c r="O1505" s="4">
        <f t="shared" si="331"/>
        <v>123</v>
      </c>
      <c r="P1505" s="13">
        <f t="shared" si="332"/>
        <v>12.3</v>
      </c>
      <c r="Q1505" s="13">
        <f t="shared" si="333"/>
        <v>135.30000000000001</v>
      </c>
      <c r="R1505" s="2">
        <v>43</v>
      </c>
      <c r="S1505" s="2"/>
      <c r="T1505" s="2"/>
      <c r="U1505" s="4">
        <f t="shared" si="322"/>
        <v>43</v>
      </c>
      <c r="V1505" s="13">
        <f t="shared" si="323"/>
        <v>4.3</v>
      </c>
      <c r="W1505" s="13">
        <f t="shared" si="324"/>
        <v>47.3</v>
      </c>
      <c r="X1505" s="2"/>
      <c r="Y1505" s="2"/>
      <c r="Z1505" s="4">
        <f t="shared" si="325"/>
        <v>0</v>
      </c>
      <c r="AA1505" s="13">
        <f t="shared" si="326"/>
        <v>0</v>
      </c>
      <c r="AB1505" s="13">
        <f>Z1505+AA1505</f>
        <v>0</v>
      </c>
      <c r="AC1505" s="2"/>
      <c r="AD1505" s="2"/>
      <c r="AE1505" s="4">
        <f t="shared" si="327"/>
        <v>0</v>
      </c>
      <c r="AF1505" s="15">
        <f>AE1505*0.1</f>
        <v>0</v>
      </c>
      <c r="AG1505" s="22">
        <f>AE1505+AF1505</f>
        <v>0</v>
      </c>
      <c r="AH1505" s="64">
        <f t="shared" si="334"/>
        <v>0</v>
      </c>
      <c r="AJ1505">
        <f t="shared" si="335"/>
        <v>0</v>
      </c>
      <c r="AK1505">
        <f>IF(W1505&gt;0,2,IF(AB1505&gt;0,2,IF(AG1505&gt;0,2,0)))</f>
        <v>2</v>
      </c>
      <c r="AL1505">
        <v>2</v>
      </c>
      <c r="AM1505" s="64">
        <f>IF(W1505&gt;0,VLOOKUP(B1505,EnrollmentEthnicityFreeMealsSch!B:E,4,FALSE),0)/3</f>
        <v>132</v>
      </c>
    </row>
    <row r="1506" spans="1:39" ht="15" customHeight="1">
      <c r="A1506" t="e">
        <f>VLOOKUP(B1506,'PUBLIC &amp; PRIVATE'!D:I,6,FALSE)</f>
        <v>#N/A</v>
      </c>
      <c r="B1506" s="33" t="s">
        <v>1453</v>
      </c>
      <c r="C1506" s="61" t="s">
        <v>10837</v>
      </c>
      <c r="D1506" s="61" t="s">
        <v>2110</v>
      </c>
      <c r="E1506" s="61">
        <v>46176</v>
      </c>
      <c r="F1506" s="40">
        <v>2</v>
      </c>
      <c r="G1506" s="40"/>
      <c r="H1506" s="40">
        <v>1</v>
      </c>
      <c r="I1506" s="41">
        <f t="shared" si="328"/>
        <v>3</v>
      </c>
      <c r="J1506" s="42">
        <f t="shared" si="329"/>
        <v>0.30000000000000004</v>
      </c>
      <c r="K1506" s="13">
        <f t="shared" si="330"/>
        <v>3.3</v>
      </c>
      <c r="L1506" s="40">
        <v>1</v>
      </c>
      <c r="M1506" s="40">
        <v>2</v>
      </c>
      <c r="N1506" s="40"/>
      <c r="O1506" s="41">
        <f t="shared" si="331"/>
        <v>3</v>
      </c>
      <c r="P1506" s="42">
        <f t="shared" si="332"/>
        <v>0.30000000000000004</v>
      </c>
      <c r="Q1506" s="13">
        <f t="shared" si="333"/>
        <v>3.3</v>
      </c>
      <c r="R1506" s="40">
        <v>1</v>
      </c>
      <c r="S1506" s="40">
        <v>4</v>
      </c>
      <c r="T1506" s="40">
        <v>2</v>
      </c>
      <c r="U1506" s="41">
        <f t="shared" si="322"/>
        <v>7</v>
      </c>
      <c r="V1506" s="42">
        <f t="shared" si="323"/>
        <v>0.70000000000000007</v>
      </c>
      <c r="W1506" s="13">
        <f t="shared" si="324"/>
        <v>7.7</v>
      </c>
      <c r="X1506" s="40">
        <v>2</v>
      </c>
      <c r="Y1506" s="40">
        <v>4</v>
      </c>
      <c r="Z1506" s="41">
        <f t="shared" si="325"/>
        <v>6</v>
      </c>
      <c r="AA1506" s="42">
        <f t="shared" si="326"/>
        <v>0.60000000000000009</v>
      </c>
      <c r="AB1506" s="13">
        <f>Z1506+AA1506</f>
        <v>6.6</v>
      </c>
      <c r="AC1506" s="40">
        <v>2</v>
      </c>
      <c r="AD1506" s="40">
        <v>13</v>
      </c>
      <c r="AE1506" s="41">
        <f t="shared" si="327"/>
        <v>15</v>
      </c>
      <c r="AF1506" s="43">
        <f>AE1506*0.1</f>
        <v>1.5</v>
      </c>
      <c r="AG1506" s="22">
        <f>AE1506+AF1506</f>
        <v>16.5</v>
      </c>
      <c r="AH1506" s="64">
        <f t="shared" si="334"/>
        <v>3.3000000000000003</v>
      </c>
      <c r="AI1506" s="38"/>
      <c r="AJ1506">
        <f t="shared" si="335"/>
        <v>1</v>
      </c>
      <c r="AK1506">
        <f>IF(W1506&gt;0,2,IF(AB1506&gt;0,2,IF(AG1506&gt;0,2,0)))</f>
        <v>2</v>
      </c>
      <c r="AL1506">
        <v>2</v>
      </c>
      <c r="AM1506" s="64">
        <f>IF(W1506&gt;0,VLOOKUP(B1506,EnrollmentEthnicityFreeMealsSch!B:E,4,FALSE),0)/3</f>
        <v>11</v>
      </c>
    </row>
    <row r="1507" spans="1:39" ht="15" customHeight="1">
      <c r="A1507" t="str">
        <f>VLOOKUP(B1507,'PUBLIC &amp; PRIVATE'!D:I,6,FALSE)</f>
        <v>7717</v>
      </c>
      <c r="B1507" s="33" t="s">
        <v>1454</v>
      </c>
      <c r="C1507" s="2" t="str">
        <f>VLOOKUP(B1507,'PUBLIC &amp; PRIVATE'!D:H,2,FALSE)</f>
        <v>2003 S Miller St</v>
      </c>
      <c r="D1507" s="2" t="str">
        <f>VLOOKUP(B1507,'PUBLIC &amp; PRIVATE'!D:H,3,FALSE)</f>
        <v>Shelbyville</v>
      </c>
      <c r="E1507" s="2" t="str">
        <f>VLOOKUP(C1507,'PUBLIC &amp; PRIVATE'!E:I,4,FALSE)</f>
        <v>46176-3295</v>
      </c>
      <c r="F1507" s="2"/>
      <c r="G1507" s="2"/>
      <c r="H1507" s="2"/>
      <c r="I1507" s="4">
        <f t="shared" si="328"/>
        <v>0</v>
      </c>
      <c r="J1507" s="13">
        <f t="shared" si="329"/>
        <v>0</v>
      </c>
      <c r="K1507" s="13">
        <f t="shared" si="330"/>
        <v>0</v>
      </c>
      <c r="L1507" s="2"/>
      <c r="M1507" s="2"/>
      <c r="N1507" s="2"/>
      <c r="O1507" s="4">
        <f t="shared" si="331"/>
        <v>0</v>
      </c>
      <c r="P1507" s="13">
        <f t="shared" si="332"/>
        <v>0</v>
      </c>
      <c r="Q1507" s="13">
        <f t="shared" si="333"/>
        <v>0</v>
      </c>
      <c r="R1507" s="2"/>
      <c r="S1507" s="2"/>
      <c r="T1507" s="2"/>
      <c r="U1507" s="4">
        <f t="shared" si="322"/>
        <v>0</v>
      </c>
      <c r="V1507" s="13">
        <f t="shared" si="323"/>
        <v>0</v>
      </c>
      <c r="W1507" s="13">
        <f t="shared" si="324"/>
        <v>0</v>
      </c>
      <c r="X1507" s="2">
        <v>305</v>
      </c>
      <c r="Y1507" s="2">
        <v>295</v>
      </c>
      <c r="Z1507" s="4">
        <f t="shared" si="325"/>
        <v>600</v>
      </c>
      <c r="AA1507" s="13">
        <f t="shared" si="326"/>
        <v>60</v>
      </c>
      <c r="AB1507" s="13">
        <f>Z1507+AA1507</f>
        <v>660</v>
      </c>
      <c r="AC1507" s="2">
        <v>283</v>
      </c>
      <c r="AD1507" s="2">
        <v>251</v>
      </c>
      <c r="AE1507" s="4">
        <f t="shared" si="327"/>
        <v>534</v>
      </c>
      <c r="AF1507" s="15">
        <f>AE1507*0.1</f>
        <v>53.400000000000006</v>
      </c>
      <c r="AG1507" s="22">
        <f>AE1507+AF1507</f>
        <v>587.4</v>
      </c>
      <c r="AH1507" s="64">
        <f t="shared" si="334"/>
        <v>117.48</v>
      </c>
      <c r="AJ1507">
        <f t="shared" si="335"/>
        <v>1</v>
      </c>
      <c r="AK1507">
        <f>IF(W1507&gt;0,2,IF(AB1507&gt;0,2,IF(AG1507&gt;0,2,0)))</f>
        <v>2</v>
      </c>
      <c r="AL1507">
        <v>2</v>
      </c>
      <c r="AM1507" s="64">
        <f>IF(W1507&gt;0,VLOOKUP(B1507,EnrollmentEthnicityFreeMealsSch!B:E,4,FALSE),0)/3</f>
        <v>0</v>
      </c>
    </row>
    <row r="1508" spans="1:39" ht="15" customHeight="1">
      <c r="A1508" t="str">
        <f>VLOOKUP(B1508,'PUBLIC &amp; PRIVATE'!D:I,6,FALSE)</f>
        <v>7721</v>
      </c>
      <c r="B1508" s="33" t="s">
        <v>1455</v>
      </c>
      <c r="C1508" s="2" t="str">
        <f>VLOOKUP(B1508,'PUBLIC &amp; PRIVATE'!D:H,2,FALSE)</f>
        <v>1200 W McKay Rd</v>
      </c>
      <c r="D1508" s="2" t="str">
        <f>VLOOKUP(B1508,'PUBLIC &amp; PRIVATE'!D:H,3,FALSE)</f>
        <v>Shelbyville</v>
      </c>
      <c r="E1508" s="2" t="str">
        <f>VLOOKUP(C1508,'PUBLIC &amp; PRIVATE'!E:I,4,FALSE)</f>
        <v>46176-2542</v>
      </c>
      <c r="F1508" s="2"/>
      <c r="G1508" s="2"/>
      <c r="H1508" s="2"/>
      <c r="I1508" s="4">
        <f t="shared" si="328"/>
        <v>0</v>
      </c>
      <c r="J1508" s="13">
        <f t="shared" si="329"/>
        <v>0</v>
      </c>
      <c r="K1508" s="13">
        <f t="shared" si="330"/>
        <v>0</v>
      </c>
      <c r="L1508" s="2"/>
      <c r="M1508" s="2"/>
      <c r="N1508" s="2"/>
      <c r="O1508" s="4">
        <f t="shared" si="331"/>
        <v>0</v>
      </c>
      <c r="P1508" s="13">
        <f t="shared" si="332"/>
        <v>0</v>
      </c>
      <c r="Q1508" s="13">
        <f t="shared" si="333"/>
        <v>0</v>
      </c>
      <c r="R1508" s="2">
        <v>306</v>
      </c>
      <c r="S1508" s="2">
        <v>320</v>
      </c>
      <c r="T1508" s="2">
        <v>282</v>
      </c>
      <c r="U1508" s="4">
        <f t="shared" si="322"/>
        <v>908</v>
      </c>
      <c r="V1508" s="13">
        <f t="shared" si="323"/>
        <v>90.800000000000011</v>
      </c>
      <c r="W1508" s="13">
        <f t="shared" si="324"/>
        <v>998.8</v>
      </c>
      <c r="X1508" s="2"/>
      <c r="Y1508" s="2"/>
      <c r="Z1508" s="4">
        <f t="shared" si="325"/>
        <v>0</v>
      </c>
      <c r="AA1508" s="13">
        <f t="shared" si="326"/>
        <v>0</v>
      </c>
      <c r="AB1508" s="13">
        <f>Z1508+AA1508</f>
        <v>0</v>
      </c>
      <c r="AC1508" s="2"/>
      <c r="AD1508" s="2"/>
      <c r="AE1508" s="4">
        <f t="shared" si="327"/>
        <v>0</v>
      </c>
      <c r="AF1508" s="15">
        <f>AE1508*0.1</f>
        <v>0</v>
      </c>
      <c r="AG1508" s="22">
        <f>AE1508+AF1508</f>
        <v>0</v>
      </c>
      <c r="AH1508" s="64">
        <f t="shared" si="334"/>
        <v>0</v>
      </c>
      <c r="AJ1508">
        <f t="shared" si="335"/>
        <v>0</v>
      </c>
      <c r="AK1508">
        <f>IF(W1508&gt;0,2,IF(AB1508&gt;0,2,IF(AG1508&gt;0,2,0)))</f>
        <v>2</v>
      </c>
      <c r="AL1508">
        <v>2</v>
      </c>
      <c r="AM1508" s="64">
        <f>IF(W1508&gt;0,VLOOKUP(B1508,EnrollmentEthnicityFreeMealsSch!B:E,4,FALSE),0)/3</f>
        <v>159.33333333333334</v>
      </c>
    </row>
    <row r="1509" spans="1:39" ht="15" customHeight="1">
      <c r="A1509" t="str">
        <f>VLOOKUP(B1509,'PUBLIC &amp; PRIVATE'!D:I,6,FALSE)</f>
        <v>7725</v>
      </c>
      <c r="B1509" s="33" t="s">
        <v>1456</v>
      </c>
      <c r="C1509" s="2" t="str">
        <f>VLOOKUP(B1509,'PUBLIC &amp; PRIVATE'!D:H,2,FALSE)</f>
        <v>121 Knightstown Rd</v>
      </c>
      <c r="D1509" s="2" t="str">
        <f>VLOOKUP(B1509,'PUBLIC &amp; PRIVATE'!D:H,3,FALSE)</f>
        <v>Shelbyville</v>
      </c>
      <c r="E1509" s="2" t="str">
        <f>VLOOKUP(C1509,'PUBLIC &amp; PRIVATE'!E:I,4,FALSE)</f>
        <v>46176-8905</v>
      </c>
      <c r="F1509" s="2">
        <v>104</v>
      </c>
      <c r="G1509" s="2">
        <v>73</v>
      </c>
      <c r="H1509" s="2">
        <v>84</v>
      </c>
      <c r="I1509" s="4">
        <f t="shared" si="328"/>
        <v>261</v>
      </c>
      <c r="J1509" s="13">
        <f t="shared" si="329"/>
        <v>26.1</v>
      </c>
      <c r="K1509" s="13">
        <f t="shared" si="330"/>
        <v>287.10000000000002</v>
      </c>
      <c r="L1509" s="2">
        <v>81</v>
      </c>
      <c r="M1509" s="2">
        <v>78</v>
      </c>
      <c r="N1509" s="2">
        <v>98</v>
      </c>
      <c r="O1509" s="4">
        <f t="shared" si="331"/>
        <v>257</v>
      </c>
      <c r="P1509" s="13">
        <f t="shared" si="332"/>
        <v>25.700000000000003</v>
      </c>
      <c r="Q1509" s="13">
        <f t="shared" si="333"/>
        <v>282.7</v>
      </c>
      <c r="R1509" s="2"/>
      <c r="S1509" s="2"/>
      <c r="T1509" s="2"/>
      <c r="U1509" s="4">
        <f t="shared" si="322"/>
        <v>0</v>
      </c>
      <c r="V1509" s="13">
        <f t="shared" si="323"/>
        <v>0</v>
      </c>
      <c r="W1509" s="13">
        <f t="shared" si="324"/>
        <v>0</v>
      </c>
      <c r="X1509" s="2"/>
      <c r="Y1509" s="2"/>
      <c r="Z1509" s="4">
        <f t="shared" si="325"/>
        <v>0</v>
      </c>
      <c r="AA1509" s="13">
        <f t="shared" si="326"/>
        <v>0</v>
      </c>
      <c r="AB1509" s="13">
        <f>Z1509+AA1509</f>
        <v>0</v>
      </c>
      <c r="AC1509" s="2"/>
      <c r="AD1509" s="2"/>
      <c r="AE1509" s="4">
        <f t="shared" si="327"/>
        <v>0</v>
      </c>
      <c r="AF1509" s="15">
        <f>AE1509*0.1</f>
        <v>0</v>
      </c>
      <c r="AG1509" s="22">
        <f>AE1509+AF1509</f>
        <v>0</v>
      </c>
      <c r="AH1509" s="64">
        <f t="shared" si="334"/>
        <v>0</v>
      </c>
      <c r="AJ1509">
        <f t="shared" si="335"/>
        <v>0</v>
      </c>
      <c r="AK1509">
        <f>IF(W1509&gt;0,2,IF(AB1509&gt;0,2,IF(AG1509&gt;0,2,0)))</f>
        <v>0</v>
      </c>
      <c r="AL1509">
        <v>2</v>
      </c>
      <c r="AM1509" s="64">
        <f>IF(W1509&gt;0,VLOOKUP(B1509,EnrollmentEthnicityFreeMealsSch!B:E,4,FALSE),0)/3</f>
        <v>0</v>
      </c>
    </row>
    <row r="1510" spans="1:39" ht="15" customHeight="1">
      <c r="A1510" t="str">
        <f>VLOOKUP(B1510,'PUBLIC &amp; PRIVATE'!D:I,6,FALSE)</f>
        <v>7729</v>
      </c>
      <c r="B1510" s="33" t="s">
        <v>1457</v>
      </c>
      <c r="C1510" s="2" t="str">
        <f>VLOOKUP(B1510,'PUBLIC &amp; PRIVATE'!D:H,2,FALSE)</f>
        <v>1111 St Joseph St</v>
      </c>
      <c r="D1510" s="2" t="str">
        <f>VLOOKUP(B1510,'PUBLIC &amp; PRIVATE'!D:H,3,FALSE)</f>
        <v>Shelbyville</v>
      </c>
      <c r="E1510" s="2" t="str">
        <f>VLOOKUP(C1510,'PUBLIC &amp; PRIVATE'!E:I,4,FALSE)</f>
        <v>46176-1957</v>
      </c>
      <c r="F1510" s="2">
        <v>99</v>
      </c>
      <c r="G1510" s="2">
        <v>107</v>
      </c>
      <c r="H1510" s="2">
        <v>101</v>
      </c>
      <c r="I1510" s="4">
        <f t="shared" si="328"/>
        <v>307</v>
      </c>
      <c r="J1510" s="13">
        <f t="shared" si="329"/>
        <v>30.700000000000003</v>
      </c>
      <c r="K1510" s="13">
        <f t="shared" si="330"/>
        <v>337.7</v>
      </c>
      <c r="L1510" s="2">
        <v>107</v>
      </c>
      <c r="M1510" s="2">
        <v>104</v>
      </c>
      <c r="N1510" s="2">
        <v>110</v>
      </c>
      <c r="O1510" s="4">
        <f t="shared" si="331"/>
        <v>321</v>
      </c>
      <c r="P1510" s="13">
        <f t="shared" si="332"/>
        <v>32.1</v>
      </c>
      <c r="Q1510" s="13">
        <f t="shared" si="333"/>
        <v>353.1</v>
      </c>
      <c r="R1510" s="2"/>
      <c r="S1510" s="2"/>
      <c r="T1510" s="2"/>
      <c r="U1510" s="4">
        <f t="shared" si="322"/>
        <v>0</v>
      </c>
      <c r="V1510" s="13">
        <f t="shared" si="323"/>
        <v>0</v>
      </c>
      <c r="W1510" s="13">
        <f t="shared" si="324"/>
        <v>0</v>
      </c>
      <c r="X1510" s="2"/>
      <c r="Y1510" s="2"/>
      <c r="Z1510" s="4">
        <f t="shared" si="325"/>
        <v>0</v>
      </c>
      <c r="AA1510" s="13">
        <f t="shared" si="326"/>
        <v>0</v>
      </c>
      <c r="AB1510" s="13">
        <f>Z1510+AA1510</f>
        <v>0</v>
      </c>
      <c r="AC1510" s="2"/>
      <c r="AD1510" s="2"/>
      <c r="AE1510" s="4">
        <f t="shared" si="327"/>
        <v>0</v>
      </c>
      <c r="AF1510" s="15">
        <f>AE1510*0.1</f>
        <v>0</v>
      </c>
      <c r="AG1510" s="22">
        <f>AE1510+AF1510</f>
        <v>0</v>
      </c>
      <c r="AH1510" s="64">
        <f t="shared" si="334"/>
        <v>0</v>
      </c>
      <c r="AJ1510">
        <f t="shared" si="335"/>
        <v>0</v>
      </c>
      <c r="AK1510">
        <f>IF(W1510&gt;0,2,IF(AB1510&gt;0,2,IF(AG1510&gt;0,2,0)))</f>
        <v>0</v>
      </c>
      <c r="AL1510">
        <v>2</v>
      </c>
      <c r="AM1510" s="64">
        <f>IF(W1510&gt;0,VLOOKUP(B1510,EnrollmentEthnicityFreeMealsSch!B:E,4,FALSE),0)/3</f>
        <v>0</v>
      </c>
    </row>
    <row r="1511" spans="1:39" ht="15" customHeight="1">
      <c r="A1511" t="str">
        <f>VLOOKUP(B1511,'PUBLIC &amp; PRIVATE'!D:I,6,FALSE)</f>
        <v>7733</v>
      </c>
      <c r="B1511" s="33" t="s">
        <v>1458</v>
      </c>
      <c r="C1511" s="2" t="str">
        <f>VLOOKUP(B1511,'PUBLIC &amp; PRIVATE'!D:H,2,FALSE)</f>
        <v>901 Loper Dr</v>
      </c>
      <c r="D1511" s="2" t="str">
        <f>VLOOKUP(B1511,'PUBLIC &amp; PRIVATE'!D:H,3,FALSE)</f>
        <v>Shelbyville</v>
      </c>
      <c r="E1511" s="2" t="str">
        <f>VLOOKUP(C1511,'PUBLIC &amp; PRIVATE'!E:I,4,FALSE)</f>
        <v>46176-2281</v>
      </c>
      <c r="F1511" s="2">
        <v>96</v>
      </c>
      <c r="G1511" s="2">
        <v>103</v>
      </c>
      <c r="H1511" s="2">
        <v>100</v>
      </c>
      <c r="I1511" s="4">
        <f t="shared" si="328"/>
        <v>299</v>
      </c>
      <c r="J1511" s="13">
        <f t="shared" si="329"/>
        <v>29.900000000000002</v>
      </c>
      <c r="K1511" s="13">
        <f t="shared" si="330"/>
        <v>328.9</v>
      </c>
      <c r="L1511" s="2">
        <v>94</v>
      </c>
      <c r="M1511" s="2">
        <v>109</v>
      </c>
      <c r="N1511" s="2">
        <v>110</v>
      </c>
      <c r="O1511" s="4">
        <f t="shared" si="331"/>
        <v>313</v>
      </c>
      <c r="P1511" s="13">
        <f t="shared" si="332"/>
        <v>31.3</v>
      </c>
      <c r="Q1511" s="13">
        <f t="shared" si="333"/>
        <v>344.3</v>
      </c>
      <c r="R1511" s="2"/>
      <c r="S1511" s="2"/>
      <c r="T1511" s="2"/>
      <c r="U1511" s="4">
        <f t="shared" si="322"/>
        <v>0</v>
      </c>
      <c r="V1511" s="13">
        <f t="shared" si="323"/>
        <v>0</v>
      </c>
      <c r="W1511" s="13">
        <f t="shared" si="324"/>
        <v>0</v>
      </c>
      <c r="X1511" s="2"/>
      <c r="Y1511" s="2"/>
      <c r="Z1511" s="4">
        <f t="shared" si="325"/>
        <v>0</v>
      </c>
      <c r="AA1511" s="13">
        <f t="shared" si="326"/>
        <v>0</v>
      </c>
      <c r="AB1511" s="13">
        <f>Z1511+AA1511</f>
        <v>0</v>
      </c>
      <c r="AC1511" s="2"/>
      <c r="AD1511" s="2"/>
      <c r="AE1511" s="4">
        <f t="shared" si="327"/>
        <v>0</v>
      </c>
      <c r="AF1511" s="15">
        <f>AE1511*0.1</f>
        <v>0</v>
      </c>
      <c r="AG1511" s="22">
        <f>AE1511+AF1511</f>
        <v>0</v>
      </c>
      <c r="AH1511" s="64">
        <f t="shared" si="334"/>
        <v>0</v>
      </c>
      <c r="AJ1511">
        <f t="shared" si="335"/>
        <v>0</v>
      </c>
      <c r="AK1511">
        <f>IF(W1511&gt;0,2,IF(AB1511&gt;0,2,IF(AG1511&gt;0,2,0)))</f>
        <v>0</v>
      </c>
      <c r="AL1511">
        <v>2</v>
      </c>
      <c r="AM1511" s="64">
        <f>IF(W1511&gt;0,VLOOKUP(B1511,EnrollmentEthnicityFreeMealsSch!B:E,4,FALSE),0)/3</f>
        <v>0</v>
      </c>
    </row>
    <row r="1512" spans="1:39" ht="15" customHeight="1">
      <c r="A1512" t="str">
        <f>VLOOKUP(B1512,'PUBLIC &amp; PRIVATE'!D:I,6,FALSE)</f>
        <v>7751</v>
      </c>
      <c r="B1512" s="33" t="s">
        <v>1459</v>
      </c>
      <c r="C1512" s="2" t="str">
        <f>VLOOKUP(B1512,'PUBLIC &amp; PRIVATE'!D:H,2,FALSE)</f>
        <v>311 Church St</v>
      </c>
      <c r="D1512" s="2" t="str">
        <f>VLOOKUP(B1512,'PUBLIC &amp; PRIVATE'!D:H,3,FALSE)</f>
        <v>Chrisney</v>
      </c>
      <c r="E1512" s="2" t="str">
        <f>VLOOKUP(C1512,'PUBLIC &amp; PRIVATE'!E:I,4,FALSE)</f>
        <v>47611-0097</v>
      </c>
      <c r="F1512" s="2">
        <v>20</v>
      </c>
      <c r="G1512" s="2">
        <v>29</v>
      </c>
      <c r="H1512" s="2">
        <v>28</v>
      </c>
      <c r="I1512" s="4">
        <f t="shared" si="328"/>
        <v>77</v>
      </c>
      <c r="J1512" s="13">
        <f t="shared" si="329"/>
        <v>7.7</v>
      </c>
      <c r="K1512" s="13">
        <f t="shared" si="330"/>
        <v>84.7</v>
      </c>
      <c r="L1512" s="2">
        <v>39</v>
      </c>
      <c r="M1512" s="2">
        <v>29</v>
      </c>
      <c r="N1512" s="2">
        <v>33</v>
      </c>
      <c r="O1512" s="4">
        <f t="shared" si="331"/>
        <v>101</v>
      </c>
      <c r="P1512" s="13">
        <f t="shared" si="332"/>
        <v>10.100000000000001</v>
      </c>
      <c r="Q1512" s="13">
        <f t="shared" si="333"/>
        <v>111.1</v>
      </c>
      <c r="R1512" s="2">
        <v>30</v>
      </c>
      <c r="S1512" s="2"/>
      <c r="T1512" s="2"/>
      <c r="U1512" s="4">
        <f t="shared" si="322"/>
        <v>30</v>
      </c>
      <c r="V1512" s="13">
        <f t="shared" si="323"/>
        <v>3</v>
      </c>
      <c r="W1512" s="13">
        <f t="shared" si="324"/>
        <v>33</v>
      </c>
      <c r="X1512" s="2"/>
      <c r="Y1512" s="2"/>
      <c r="Z1512" s="4">
        <f t="shared" si="325"/>
        <v>0</v>
      </c>
      <c r="AA1512" s="13">
        <f t="shared" si="326"/>
        <v>0</v>
      </c>
      <c r="AB1512" s="13">
        <f>Z1512+AA1512</f>
        <v>0</v>
      </c>
      <c r="AC1512" s="2"/>
      <c r="AD1512" s="2"/>
      <c r="AE1512" s="4">
        <f t="shared" si="327"/>
        <v>0</v>
      </c>
      <c r="AF1512" s="15">
        <f>AE1512*0.1</f>
        <v>0</v>
      </c>
      <c r="AG1512" s="22">
        <f>AE1512+AF1512</f>
        <v>0</v>
      </c>
      <c r="AH1512" s="64">
        <f t="shared" si="334"/>
        <v>0</v>
      </c>
      <c r="AJ1512">
        <f t="shared" si="335"/>
        <v>0</v>
      </c>
      <c r="AK1512">
        <f>IF(W1512&gt;0,2,IF(AB1512&gt;0,2,IF(AG1512&gt;0,2,0)))</f>
        <v>2</v>
      </c>
      <c r="AL1512">
        <v>2</v>
      </c>
      <c r="AM1512" s="64">
        <f>IF(W1512&gt;0,VLOOKUP(B1512,EnrollmentEthnicityFreeMealsSch!B:E,4,FALSE),0)/3</f>
        <v>36.333333333333336</v>
      </c>
    </row>
    <row r="1513" spans="1:39" ht="15" customHeight="1">
      <c r="A1513" t="str">
        <f>VLOOKUP(B1513,'PUBLIC &amp; PRIVATE'!D:I,6,FALSE)</f>
        <v>7753</v>
      </c>
      <c r="B1513" s="33" t="s">
        <v>1460</v>
      </c>
      <c r="C1513" s="2" t="str">
        <f>VLOOKUP(B1513,'PUBLIC &amp; PRIVATE'!D:H,2,FALSE)</f>
        <v>PO Box 432</v>
      </c>
      <c r="D1513" s="2" t="str">
        <f>VLOOKUP(B1513,'PUBLIC &amp; PRIVATE'!D:H,3,FALSE)</f>
        <v>Dale</v>
      </c>
      <c r="E1513" s="2" t="str">
        <f>VLOOKUP(C1513,'PUBLIC &amp; PRIVATE'!E:I,4,FALSE)</f>
        <v>47523-0432</v>
      </c>
      <c r="F1513" s="2">
        <v>44</v>
      </c>
      <c r="G1513" s="2">
        <v>43</v>
      </c>
      <c r="H1513" s="2">
        <v>37</v>
      </c>
      <c r="I1513" s="4">
        <f t="shared" si="328"/>
        <v>124</v>
      </c>
      <c r="J1513" s="13">
        <f t="shared" si="329"/>
        <v>12.4</v>
      </c>
      <c r="K1513" s="13">
        <f t="shared" si="330"/>
        <v>136.4</v>
      </c>
      <c r="L1513" s="2">
        <v>34</v>
      </c>
      <c r="M1513" s="2">
        <v>40</v>
      </c>
      <c r="N1513" s="2">
        <v>52</v>
      </c>
      <c r="O1513" s="4">
        <f t="shared" si="331"/>
        <v>126</v>
      </c>
      <c r="P1513" s="13">
        <f t="shared" si="332"/>
        <v>12.600000000000001</v>
      </c>
      <c r="Q1513" s="13">
        <f t="shared" si="333"/>
        <v>138.6</v>
      </c>
      <c r="R1513" s="2">
        <v>39</v>
      </c>
      <c r="S1513" s="2"/>
      <c r="T1513" s="2"/>
      <c r="U1513" s="4">
        <f t="shared" si="322"/>
        <v>39</v>
      </c>
      <c r="V1513" s="13">
        <f t="shared" si="323"/>
        <v>3.9000000000000004</v>
      </c>
      <c r="W1513" s="13">
        <f t="shared" si="324"/>
        <v>42.9</v>
      </c>
      <c r="X1513" s="2"/>
      <c r="Y1513" s="2"/>
      <c r="Z1513" s="4">
        <f t="shared" si="325"/>
        <v>0</v>
      </c>
      <c r="AA1513" s="13">
        <f t="shared" si="326"/>
        <v>0</v>
      </c>
      <c r="AB1513" s="13">
        <f>Z1513+AA1513</f>
        <v>0</v>
      </c>
      <c r="AC1513" s="2"/>
      <c r="AD1513" s="2"/>
      <c r="AE1513" s="4">
        <f t="shared" si="327"/>
        <v>0</v>
      </c>
      <c r="AF1513" s="15">
        <f>AE1513*0.1</f>
        <v>0</v>
      </c>
      <c r="AG1513" s="22">
        <f>AE1513+AF1513</f>
        <v>0</v>
      </c>
      <c r="AH1513" s="64">
        <f t="shared" si="334"/>
        <v>0</v>
      </c>
      <c r="AJ1513">
        <f t="shared" si="335"/>
        <v>0</v>
      </c>
      <c r="AK1513">
        <f>IF(W1513&gt;0,2,IF(AB1513&gt;0,2,IF(AG1513&gt;0,2,0)))</f>
        <v>2</v>
      </c>
      <c r="AL1513">
        <v>2</v>
      </c>
      <c r="AM1513" s="64">
        <f>IF(W1513&gt;0,VLOOKUP(B1513,EnrollmentEthnicityFreeMealsSch!B:E,4,FALSE),0)/3</f>
        <v>51</v>
      </c>
    </row>
    <row r="1514" spans="1:39" ht="15" customHeight="1">
      <c r="A1514" t="str">
        <f>VLOOKUP(B1514,'PUBLIC &amp; PRIVATE'!D:I,6,FALSE)</f>
        <v>7755</v>
      </c>
      <c r="B1514" s="33" t="s">
        <v>1461</v>
      </c>
      <c r="C1514" s="2" t="str">
        <f>VLOOKUP(B1514,'PUBLIC &amp; PRIVATE'!D:H,2,FALSE)</f>
        <v>19260 N SR 162</v>
      </c>
      <c r="D1514" s="2" t="str">
        <f>VLOOKUP(B1514,'PUBLIC &amp; PRIVATE'!D:H,3,FALSE)</f>
        <v>Ferdinand</v>
      </c>
      <c r="E1514" s="2" t="str">
        <f>VLOOKUP(C1514,'PUBLIC &amp; PRIVATE'!E:I,4,FALSE)</f>
        <v>47532-9626</v>
      </c>
      <c r="F1514" s="2">
        <v>35</v>
      </c>
      <c r="G1514" s="2">
        <v>32</v>
      </c>
      <c r="H1514" s="2">
        <v>23</v>
      </c>
      <c r="I1514" s="4">
        <f t="shared" si="328"/>
        <v>90</v>
      </c>
      <c r="J1514" s="13">
        <f t="shared" si="329"/>
        <v>9</v>
      </c>
      <c r="K1514" s="13">
        <f t="shared" si="330"/>
        <v>99</v>
      </c>
      <c r="L1514" s="2">
        <v>29</v>
      </c>
      <c r="M1514" s="2">
        <v>29</v>
      </c>
      <c r="N1514" s="2">
        <v>30</v>
      </c>
      <c r="O1514" s="4">
        <f t="shared" si="331"/>
        <v>88</v>
      </c>
      <c r="P1514" s="13">
        <f t="shared" si="332"/>
        <v>8.8000000000000007</v>
      </c>
      <c r="Q1514" s="13">
        <f t="shared" si="333"/>
        <v>96.8</v>
      </c>
      <c r="R1514" s="2">
        <v>27</v>
      </c>
      <c r="S1514" s="2"/>
      <c r="T1514" s="2"/>
      <c r="U1514" s="4">
        <f t="shared" si="322"/>
        <v>27</v>
      </c>
      <c r="V1514" s="13">
        <f t="shared" si="323"/>
        <v>2.7</v>
      </c>
      <c r="W1514" s="13">
        <f t="shared" si="324"/>
        <v>29.7</v>
      </c>
      <c r="X1514" s="2"/>
      <c r="Y1514" s="2"/>
      <c r="Z1514" s="4">
        <f t="shared" si="325"/>
        <v>0</v>
      </c>
      <c r="AA1514" s="13">
        <f t="shared" si="326"/>
        <v>0</v>
      </c>
      <c r="AB1514" s="13">
        <f>Z1514+AA1514</f>
        <v>0</v>
      </c>
      <c r="AC1514" s="2"/>
      <c r="AD1514" s="2"/>
      <c r="AE1514" s="4">
        <f t="shared" si="327"/>
        <v>0</v>
      </c>
      <c r="AF1514" s="15">
        <f>AE1514*0.1</f>
        <v>0</v>
      </c>
      <c r="AG1514" s="22">
        <f>AE1514+AF1514</f>
        <v>0</v>
      </c>
      <c r="AH1514" s="64">
        <f t="shared" si="334"/>
        <v>0</v>
      </c>
      <c r="AJ1514">
        <f t="shared" si="335"/>
        <v>0</v>
      </c>
      <c r="AK1514">
        <f>IF(W1514&gt;0,2,IF(AB1514&gt;0,2,IF(AG1514&gt;0,2,0)))</f>
        <v>2</v>
      </c>
      <c r="AL1514">
        <v>2</v>
      </c>
      <c r="AM1514" s="64">
        <f>IF(W1514&gt;0,VLOOKUP(B1514,EnrollmentEthnicityFreeMealsSch!B:E,4,FALSE),0)/3</f>
        <v>13.333333333333334</v>
      </c>
    </row>
    <row r="1515" spans="1:39" ht="15" customHeight="1">
      <c r="A1515" t="str">
        <f>VLOOKUP(B1515,'PUBLIC &amp; PRIVATE'!D:I,6,FALSE)</f>
        <v>7759</v>
      </c>
      <c r="B1515" s="33" t="s">
        <v>1462</v>
      </c>
      <c r="C1515" s="2" t="str">
        <f>VLOOKUP(B1515,'PUBLIC &amp; PRIVATE'!D:H,2,FALSE)</f>
        <v>3644 E CR 1600 N</v>
      </c>
      <c r="D1515" s="2" t="str">
        <f>VLOOKUP(B1515,'PUBLIC &amp; PRIVATE'!D:H,3,FALSE)</f>
        <v>Lincoln City</v>
      </c>
      <c r="E1515" s="2" t="str">
        <f>VLOOKUP(C1515,'PUBLIC &amp; PRIVATE'!E:I,4,FALSE)</f>
        <v>47552-0301</v>
      </c>
      <c r="F1515" s="2"/>
      <c r="G1515" s="2"/>
      <c r="H1515" s="2"/>
      <c r="I1515" s="4">
        <f t="shared" si="328"/>
        <v>0</v>
      </c>
      <c r="J1515" s="13">
        <f t="shared" si="329"/>
        <v>0</v>
      </c>
      <c r="K1515" s="13">
        <f t="shared" si="330"/>
        <v>0</v>
      </c>
      <c r="L1515" s="2"/>
      <c r="M1515" s="2"/>
      <c r="N1515" s="2"/>
      <c r="O1515" s="4">
        <f t="shared" si="331"/>
        <v>0</v>
      </c>
      <c r="P1515" s="13">
        <f t="shared" si="332"/>
        <v>0</v>
      </c>
      <c r="Q1515" s="13">
        <f t="shared" si="333"/>
        <v>0</v>
      </c>
      <c r="R1515" s="2"/>
      <c r="S1515" s="2"/>
      <c r="T1515" s="2"/>
      <c r="U1515" s="4">
        <f t="shared" si="322"/>
        <v>0</v>
      </c>
      <c r="V1515" s="13">
        <f t="shared" si="323"/>
        <v>0</v>
      </c>
      <c r="W1515" s="13">
        <f t="shared" si="324"/>
        <v>0</v>
      </c>
      <c r="X1515" s="2">
        <v>144</v>
      </c>
      <c r="Y1515" s="2">
        <v>155</v>
      </c>
      <c r="Z1515" s="4">
        <f t="shared" si="325"/>
        <v>299</v>
      </c>
      <c r="AA1515" s="13">
        <f t="shared" si="326"/>
        <v>29.900000000000002</v>
      </c>
      <c r="AB1515" s="13">
        <f>Z1515+AA1515</f>
        <v>328.9</v>
      </c>
      <c r="AC1515" s="2">
        <v>161</v>
      </c>
      <c r="AD1515" s="2">
        <v>160</v>
      </c>
      <c r="AE1515" s="4">
        <f t="shared" si="327"/>
        <v>321</v>
      </c>
      <c r="AF1515" s="15">
        <f>AE1515*0.1</f>
        <v>32.1</v>
      </c>
      <c r="AG1515" s="22">
        <f>AE1515+AF1515</f>
        <v>353.1</v>
      </c>
      <c r="AH1515" s="64">
        <f t="shared" si="334"/>
        <v>70.62</v>
      </c>
      <c r="AJ1515">
        <f t="shared" si="335"/>
        <v>1</v>
      </c>
      <c r="AK1515">
        <f>IF(W1515&gt;0,2,IF(AB1515&gt;0,2,IF(AG1515&gt;0,2,0)))</f>
        <v>2</v>
      </c>
      <c r="AL1515">
        <v>2</v>
      </c>
      <c r="AM1515" s="64">
        <f>IF(W1515&gt;0,VLOOKUP(B1515,EnrollmentEthnicityFreeMealsSch!B:E,4,FALSE),0)/3</f>
        <v>0</v>
      </c>
    </row>
    <row r="1516" spans="1:39" ht="15" customHeight="1">
      <c r="A1516" t="str">
        <f>VLOOKUP(B1516,'PUBLIC &amp; PRIVATE'!D:I,6,FALSE)</f>
        <v>7761</v>
      </c>
      <c r="B1516" s="33" t="s">
        <v>1463</v>
      </c>
      <c r="C1516" s="2" t="str">
        <f>VLOOKUP(B1516,'PUBLIC &amp; PRIVATE'!D:H,2,FALSE)</f>
        <v>PO Box 1777</v>
      </c>
      <c r="D1516" s="2" t="str">
        <f>VLOOKUP(B1516,'PUBLIC &amp; PRIVATE'!D:H,3,FALSE)</f>
        <v>Lincoln City</v>
      </c>
      <c r="E1516" s="2" t="str">
        <f>VLOOKUP(C1516,'PUBLIC &amp; PRIVATE'!E:I,4,FALSE)</f>
        <v>47552-0000</v>
      </c>
      <c r="F1516" s="2"/>
      <c r="G1516" s="2"/>
      <c r="H1516" s="2"/>
      <c r="I1516" s="4">
        <f t="shared" si="328"/>
        <v>0</v>
      </c>
      <c r="J1516" s="13">
        <f t="shared" si="329"/>
        <v>0</v>
      </c>
      <c r="K1516" s="13">
        <f t="shared" si="330"/>
        <v>0</v>
      </c>
      <c r="L1516" s="2"/>
      <c r="M1516" s="2"/>
      <c r="N1516" s="2"/>
      <c r="O1516" s="4">
        <f t="shared" si="331"/>
        <v>0</v>
      </c>
      <c r="P1516" s="13">
        <f t="shared" si="332"/>
        <v>0</v>
      </c>
      <c r="Q1516" s="13">
        <f t="shared" si="333"/>
        <v>0</v>
      </c>
      <c r="R1516" s="2">
        <v>1</v>
      </c>
      <c r="S1516" s="2">
        <v>144</v>
      </c>
      <c r="T1516" s="2">
        <v>136</v>
      </c>
      <c r="U1516" s="4">
        <f t="shared" si="322"/>
        <v>281</v>
      </c>
      <c r="V1516" s="13">
        <f t="shared" si="323"/>
        <v>28.1</v>
      </c>
      <c r="W1516" s="13">
        <f t="shared" si="324"/>
        <v>309.10000000000002</v>
      </c>
      <c r="X1516" s="2">
        <v>2</v>
      </c>
      <c r="Y1516" s="2"/>
      <c r="Z1516" s="4">
        <f t="shared" si="325"/>
        <v>2</v>
      </c>
      <c r="AA1516" s="13">
        <f t="shared" si="326"/>
        <v>0.2</v>
      </c>
      <c r="AB1516" s="13">
        <f>Z1516+AA1516</f>
        <v>2.2000000000000002</v>
      </c>
      <c r="AC1516" s="2"/>
      <c r="AD1516" s="2"/>
      <c r="AE1516" s="4">
        <f t="shared" si="327"/>
        <v>0</v>
      </c>
      <c r="AF1516" s="15">
        <f>AE1516*0.1</f>
        <v>0</v>
      </c>
      <c r="AG1516" s="22">
        <f>AE1516+AF1516</f>
        <v>0</v>
      </c>
      <c r="AH1516" s="64">
        <f t="shared" si="334"/>
        <v>0</v>
      </c>
      <c r="AJ1516">
        <f t="shared" si="335"/>
        <v>0</v>
      </c>
      <c r="AK1516">
        <f>IF(W1516&gt;0,2,IF(AB1516&gt;0,2,IF(AG1516&gt;0,2,0)))</f>
        <v>2</v>
      </c>
      <c r="AL1516">
        <v>2</v>
      </c>
      <c r="AM1516" s="64">
        <f>IF(W1516&gt;0,VLOOKUP(B1516,EnrollmentEthnicityFreeMealsSch!B:E,4,FALSE),0)/3</f>
        <v>35.333333333333336</v>
      </c>
    </row>
    <row r="1517" spans="1:39" ht="15" customHeight="1">
      <c r="A1517" t="str">
        <f>VLOOKUP(B1517,'PUBLIC &amp; PRIVATE'!D:I,6,FALSE)</f>
        <v>7767</v>
      </c>
      <c r="B1517" s="33" t="s">
        <v>1464</v>
      </c>
      <c r="C1517" s="2" t="str">
        <f>VLOOKUP(B1517,'PUBLIC &amp; PRIVATE'!D:H,2,FALSE)</f>
        <v>13726 N SR 245</v>
      </c>
      <c r="D1517" s="2" t="str">
        <f>VLOOKUP(B1517,'PUBLIC &amp; PRIVATE'!D:H,3,FALSE)</f>
        <v>Lamar</v>
      </c>
      <c r="E1517" s="2" t="str">
        <f>VLOOKUP(C1517,'PUBLIC &amp; PRIVATE'!E:I,4,FALSE)</f>
        <v>47550-9770</v>
      </c>
      <c r="F1517" s="2">
        <v>40</v>
      </c>
      <c r="G1517" s="2">
        <v>44</v>
      </c>
      <c r="H1517" s="2">
        <v>40</v>
      </c>
      <c r="I1517" s="4">
        <f t="shared" si="328"/>
        <v>124</v>
      </c>
      <c r="J1517" s="13">
        <f t="shared" si="329"/>
        <v>12.4</v>
      </c>
      <c r="K1517" s="13">
        <f t="shared" si="330"/>
        <v>136.4</v>
      </c>
      <c r="L1517" s="2">
        <v>41</v>
      </c>
      <c r="M1517" s="2">
        <v>56</v>
      </c>
      <c r="N1517" s="2">
        <v>47</v>
      </c>
      <c r="O1517" s="4">
        <f t="shared" si="331"/>
        <v>144</v>
      </c>
      <c r="P1517" s="13">
        <f t="shared" si="332"/>
        <v>14.4</v>
      </c>
      <c r="Q1517" s="13">
        <f t="shared" si="333"/>
        <v>158.4</v>
      </c>
      <c r="R1517" s="2">
        <v>43</v>
      </c>
      <c r="S1517" s="2"/>
      <c r="T1517" s="2"/>
      <c r="U1517" s="4">
        <f t="shared" si="322"/>
        <v>43</v>
      </c>
      <c r="V1517" s="13">
        <f t="shared" si="323"/>
        <v>4.3</v>
      </c>
      <c r="W1517" s="13">
        <f t="shared" si="324"/>
        <v>47.3</v>
      </c>
      <c r="X1517" s="2"/>
      <c r="Y1517" s="2"/>
      <c r="Z1517" s="4">
        <f t="shared" si="325"/>
        <v>0</v>
      </c>
      <c r="AA1517" s="13">
        <f t="shared" si="326"/>
        <v>0</v>
      </c>
      <c r="AB1517" s="13">
        <f>Z1517+AA1517</f>
        <v>0</v>
      </c>
      <c r="AC1517" s="2"/>
      <c r="AD1517" s="2"/>
      <c r="AE1517" s="4">
        <f t="shared" si="327"/>
        <v>0</v>
      </c>
      <c r="AF1517" s="15">
        <f>AE1517*0.1</f>
        <v>0</v>
      </c>
      <c r="AG1517" s="22">
        <f>AE1517+AF1517</f>
        <v>0</v>
      </c>
      <c r="AH1517" s="64">
        <f t="shared" si="334"/>
        <v>0</v>
      </c>
      <c r="AJ1517">
        <f t="shared" si="335"/>
        <v>0</v>
      </c>
      <c r="AK1517">
        <f>IF(W1517&gt;0,2,IF(AB1517&gt;0,2,IF(AG1517&gt;0,2,0)))</f>
        <v>2</v>
      </c>
      <c r="AL1517">
        <v>2</v>
      </c>
      <c r="AM1517" s="64">
        <f>IF(W1517&gt;0,VLOOKUP(B1517,EnrollmentEthnicityFreeMealsSch!B:E,4,FALSE),0)/3</f>
        <v>21</v>
      </c>
    </row>
    <row r="1518" spans="1:39" ht="15" customHeight="1">
      <c r="A1518" t="str">
        <f>VLOOKUP(B1518,'PUBLIC &amp; PRIVATE'!D:I,6,FALSE)</f>
        <v>7789</v>
      </c>
      <c r="B1518" s="33" t="s">
        <v>1465</v>
      </c>
      <c r="C1518" s="2" t="str">
        <f>VLOOKUP(B1518,'PUBLIC &amp; PRIVATE'!D:H,2,FALSE)</f>
        <v>1057 N CR 700 W</v>
      </c>
      <c r="D1518" s="2" t="str">
        <f>VLOOKUP(B1518,'PUBLIC &amp; PRIVATE'!D:H,3,FALSE)</f>
        <v>Richland</v>
      </c>
      <c r="E1518" s="2" t="str">
        <f>VLOOKUP(C1518,'PUBLIC &amp; PRIVATE'!E:I,4,FALSE)</f>
        <v>47634-9801</v>
      </c>
      <c r="F1518" s="2">
        <v>32</v>
      </c>
      <c r="G1518" s="2">
        <v>36</v>
      </c>
      <c r="H1518" s="2">
        <v>49</v>
      </c>
      <c r="I1518" s="4">
        <f t="shared" si="328"/>
        <v>117</v>
      </c>
      <c r="J1518" s="13">
        <f t="shared" si="329"/>
        <v>11.700000000000001</v>
      </c>
      <c r="K1518" s="13">
        <f t="shared" si="330"/>
        <v>128.69999999999999</v>
      </c>
      <c r="L1518" s="2">
        <v>34</v>
      </c>
      <c r="M1518" s="2">
        <v>46</v>
      </c>
      <c r="N1518" s="2">
        <v>38</v>
      </c>
      <c r="O1518" s="4">
        <f t="shared" si="331"/>
        <v>118</v>
      </c>
      <c r="P1518" s="13">
        <f t="shared" si="332"/>
        <v>11.8</v>
      </c>
      <c r="Q1518" s="13">
        <f t="shared" si="333"/>
        <v>129.80000000000001</v>
      </c>
      <c r="R1518" s="2"/>
      <c r="S1518" s="2"/>
      <c r="T1518" s="2"/>
      <c r="U1518" s="4">
        <f t="shared" si="322"/>
        <v>0</v>
      </c>
      <c r="V1518" s="13">
        <f t="shared" si="323"/>
        <v>0</v>
      </c>
      <c r="W1518" s="13">
        <f t="shared" si="324"/>
        <v>0</v>
      </c>
      <c r="X1518" s="2"/>
      <c r="Y1518" s="2"/>
      <c r="Z1518" s="4">
        <f t="shared" si="325"/>
        <v>0</v>
      </c>
      <c r="AA1518" s="13">
        <f t="shared" si="326"/>
        <v>0</v>
      </c>
      <c r="AB1518" s="13">
        <f>Z1518+AA1518</f>
        <v>0</v>
      </c>
      <c r="AC1518" s="2"/>
      <c r="AD1518" s="2"/>
      <c r="AE1518" s="4">
        <f t="shared" si="327"/>
        <v>0</v>
      </c>
      <c r="AF1518" s="15">
        <f>AE1518*0.1</f>
        <v>0</v>
      </c>
      <c r="AG1518" s="22">
        <f>AE1518+AF1518</f>
        <v>0</v>
      </c>
      <c r="AH1518" s="64">
        <f t="shared" si="334"/>
        <v>0</v>
      </c>
      <c r="AJ1518">
        <f t="shared" si="335"/>
        <v>0</v>
      </c>
      <c r="AK1518">
        <f>IF(W1518&gt;0,2,IF(AB1518&gt;0,2,IF(AG1518&gt;0,2,0)))</f>
        <v>0</v>
      </c>
      <c r="AL1518">
        <v>2</v>
      </c>
      <c r="AM1518" s="64">
        <f>IF(W1518&gt;0,VLOOKUP(B1518,EnrollmentEthnicityFreeMealsSch!B:E,4,FALSE),0)/3</f>
        <v>0</v>
      </c>
    </row>
    <row r="1519" spans="1:39" ht="15" customHeight="1">
      <c r="A1519" t="str">
        <f>VLOOKUP(B1519,'PUBLIC &amp; PRIVATE'!D:I,6,FALSE)</f>
        <v>7795</v>
      </c>
      <c r="B1519" s="33" t="s">
        <v>1466</v>
      </c>
      <c r="C1519" s="2" t="str">
        <f>VLOOKUP(B1519,'PUBLIC &amp; PRIVATE'!D:H,2,FALSE)</f>
        <v>1142 N Orchard Rd</v>
      </c>
      <c r="D1519" s="2" t="str">
        <f>VLOOKUP(B1519,'PUBLIC &amp; PRIVATE'!D:H,3,FALSE)</f>
        <v>Rockport</v>
      </c>
      <c r="E1519" s="2" t="str">
        <f>VLOOKUP(C1519,'PUBLIC &amp; PRIVATE'!E:I,4,FALSE)</f>
        <v>47635-9801</v>
      </c>
      <c r="F1519" s="2"/>
      <c r="G1519" s="2"/>
      <c r="H1519" s="2"/>
      <c r="I1519" s="4">
        <f t="shared" si="328"/>
        <v>0</v>
      </c>
      <c r="J1519" s="13">
        <f t="shared" si="329"/>
        <v>0</v>
      </c>
      <c r="K1519" s="13">
        <f t="shared" si="330"/>
        <v>0</v>
      </c>
      <c r="L1519" s="2"/>
      <c r="M1519" s="2"/>
      <c r="N1519" s="2"/>
      <c r="O1519" s="4">
        <f t="shared" si="331"/>
        <v>0</v>
      </c>
      <c r="P1519" s="13">
        <f t="shared" si="332"/>
        <v>0</v>
      </c>
      <c r="Q1519" s="13">
        <f t="shared" si="333"/>
        <v>0</v>
      </c>
      <c r="R1519" s="2"/>
      <c r="S1519" s="2"/>
      <c r="T1519" s="2"/>
      <c r="U1519" s="4">
        <f t="shared" si="322"/>
        <v>0</v>
      </c>
      <c r="V1519" s="13">
        <f t="shared" si="323"/>
        <v>0</v>
      </c>
      <c r="W1519" s="13">
        <f t="shared" si="324"/>
        <v>0</v>
      </c>
      <c r="X1519" s="2">
        <v>104</v>
      </c>
      <c r="Y1519" s="2">
        <v>103</v>
      </c>
      <c r="Z1519" s="4">
        <f t="shared" si="325"/>
        <v>207</v>
      </c>
      <c r="AA1519" s="13">
        <f t="shared" si="326"/>
        <v>20.700000000000003</v>
      </c>
      <c r="AB1519" s="13">
        <f>Z1519+AA1519</f>
        <v>227.7</v>
      </c>
      <c r="AC1519" s="2">
        <v>118</v>
      </c>
      <c r="AD1519" s="2">
        <v>89</v>
      </c>
      <c r="AE1519" s="4">
        <f t="shared" si="327"/>
        <v>207</v>
      </c>
      <c r="AF1519" s="15">
        <f>AE1519*0.1</f>
        <v>20.700000000000003</v>
      </c>
      <c r="AG1519" s="22">
        <f>AE1519+AF1519</f>
        <v>227.7</v>
      </c>
      <c r="AH1519" s="64">
        <f t="shared" si="334"/>
        <v>45.54</v>
      </c>
      <c r="AJ1519">
        <f t="shared" si="335"/>
        <v>1</v>
      </c>
      <c r="AK1519">
        <f>IF(W1519&gt;0,2,IF(AB1519&gt;0,2,IF(AG1519&gt;0,2,0)))</f>
        <v>2</v>
      </c>
      <c r="AL1519">
        <v>2</v>
      </c>
      <c r="AM1519" s="64">
        <f>IF(W1519&gt;0,VLOOKUP(B1519,EnrollmentEthnicityFreeMealsSch!B:E,4,FALSE),0)/3</f>
        <v>0</v>
      </c>
    </row>
    <row r="1520" spans="1:39" ht="15" customHeight="1">
      <c r="A1520" t="str">
        <f>VLOOKUP(B1520,'PUBLIC &amp; PRIVATE'!D:I,6,FALSE)</f>
        <v>7797</v>
      </c>
      <c r="B1520" s="33" t="s">
        <v>1467</v>
      </c>
      <c r="C1520" s="2" t="str">
        <f>VLOOKUP(B1520,'PUBLIC &amp; PRIVATE'!D:H,2,FALSE)</f>
        <v>1298 N Orchard Rd</v>
      </c>
      <c r="D1520" s="2" t="str">
        <f>VLOOKUP(B1520,'PUBLIC &amp; PRIVATE'!D:H,3,FALSE)</f>
        <v>Rockport</v>
      </c>
      <c r="E1520" s="2" t="str">
        <f>VLOOKUP(C1520,'PUBLIC &amp; PRIVATE'!E:I,4,FALSE)</f>
        <v>47635-1598</v>
      </c>
      <c r="F1520" s="2"/>
      <c r="G1520" s="2"/>
      <c r="H1520" s="2"/>
      <c r="I1520" s="4">
        <f t="shared" si="328"/>
        <v>0</v>
      </c>
      <c r="J1520" s="13">
        <f t="shared" si="329"/>
        <v>0</v>
      </c>
      <c r="K1520" s="13">
        <f t="shared" si="330"/>
        <v>0</v>
      </c>
      <c r="L1520" s="2"/>
      <c r="M1520" s="2"/>
      <c r="N1520" s="2"/>
      <c r="O1520" s="4">
        <f t="shared" si="331"/>
        <v>0</v>
      </c>
      <c r="P1520" s="13">
        <f t="shared" si="332"/>
        <v>0</v>
      </c>
      <c r="Q1520" s="13">
        <f t="shared" si="333"/>
        <v>0</v>
      </c>
      <c r="R1520" s="2">
        <v>85</v>
      </c>
      <c r="S1520" s="2">
        <v>97</v>
      </c>
      <c r="T1520" s="2">
        <v>102</v>
      </c>
      <c r="U1520" s="4">
        <f t="shared" si="322"/>
        <v>284</v>
      </c>
      <c r="V1520" s="13">
        <f t="shared" si="323"/>
        <v>28.400000000000002</v>
      </c>
      <c r="W1520" s="13">
        <f t="shared" si="324"/>
        <v>312.39999999999998</v>
      </c>
      <c r="X1520" s="2"/>
      <c r="Y1520" s="2"/>
      <c r="Z1520" s="4">
        <f t="shared" si="325"/>
        <v>0</v>
      </c>
      <c r="AA1520" s="13">
        <f t="shared" si="326"/>
        <v>0</v>
      </c>
      <c r="AB1520" s="13">
        <f>Z1520+AA1520</f>
        <v>0</v>
      </c>
      <c r="AC1520" s="2"/>
      <c r="AD1520" s="2"/>
      <c r="AE1520" s="4">
        <f t="shared" si="327"/>
        <v>0</v>
      </c>
      <c r="AF1520" s="15">
        <f>AE1520*0.1</f>
        <v>0</v>
      </c>
      <c r="AG1520" s="22">
        <f>AE1520+AF1520</f>
        <v>0</v>
      </c>
      <c r="AH1520" s="64">
        <f t="shared" si="334"/>
        <v>0</v>
      </c>
      <c r="AJ1520">
        <f t="shared" si="335"/>
        <v>0</v>
      </c>
      <c r="AK1520">
        <f>IF(W1520&gt;0,2,IF(AB1520&gt;0,2,IF(AG1520&gt;0,2,0)))</f>
        <v>2</v>
      </c>
      <c r="AL1520">
        <v>2</v>
      </c>
      <c r="AM1520" s="64">
        <f>IF(W1520&gt;0,VLOOKUP(B1520,EnrollmentEthnicityFreeMealsSch!B:E,4,FALSE),0)/3</f>
        <v>42.666666666666664</v>
      </c>
    </row>
    <row r="1521" spans="1:39" ht="15" customHeight="1">
      <c r="A1521" t="str">
        <f>VLOOKUP(B1521,'PUBLIC &amp; PRIVATE'!D:I,6,FALSE)</f>
        <v>7803</v>
      </c>
      <c r="B1521" s="33" t="s">
        <v>1468</v>
      </c>
      <c r="C1521" s="2" t="str">
        <f>VLOOKUP(B1521,'PUBLIC &amp; PRIVATE'!D:H,2,FALSE)</f>
        <v>200 S 6th St</v>
      </c>
      <c r="D1521" s="2" t="str">
        <f>VLOOKUP(B1521,'PUBLIC &amp; PRIVATE'!D:H,3,FALSE)</f>
        <v>Rockport</v>
      </c>
      <c r="E1521" s="2" t="str">
        <f>VLOOKUP(C1521,'PUBLIC &amp; PRIVATE'!E:I,4,FALSE)</f>
        <v>47635-1399</v>
      </c>
      <c r="F1521" s="2">
        <v>52</v>
      </c>
      <c r="G1521" s="2">
        <v>43</v>
      </c>
      <c r="H1521" s="2">
        <v>43</v>
      </c>
      <c r="I1521" s="4">
        <f t="shared" si="328"/>
        <v>138</v>
      </c>
      <c r="J1521" s="13">
        <f t="shared" si="329"/>
        <v>13.8</v>
      </c>
      <c r="K1521" s="13">
        <f t="shared" si="330"/>
        <v>151.80000000000001</v>
      </c>
      <c r="L1521" s="2">
        <v>46</v>
      </c>
      <c r="M1521" s="2">
        <v>48</v>
      </c>
      <c r="N1521" s="2">
        <v>48</v>
      </c>
      <c r="O1521" s="4">
        <f t="shared" si="331"/>
        <v>142</v>
      </c>
      <c r="P1521" s="13">
        <f t="shared" si="332"/>
        <v>14.200000000000001</v>
      </c>
      <c r="Q1521" s="13">
        <f t="shared" si="333"/>
        <v>156.19999999999999</v>
      </c>
      <c r="R1521" s="2"/>
      <c r="S1521" s="2"/>
      <c r="T1521" s="2"/>
      <c r="U1521" s="4">
        <f t="shared" si="322"/>
        <v>0</v>
      </c>
      <c r="V1521" s="13">
        <f t="shared" si="323"/>
        <v>0</v>
      </c>
      <c r="W1521" s="13">
        <f t="shared" si="324"/>
        <v>0</v>
      </c>
      <c r="X1521" s="2"/>
      <c r="Y1521" s="2"/>
      <c r="Z1521" s="4">
        <f t="shared" si="325"/>
        <v>0</v>
      </c>
      <c r="AA1521" s="13">
        <f t="shared" si="326"/>
        <v>0</v>
      </c>
      <c r="AB1521" s="13">
        <f>Z1521+AA1521</f>
        <v>0</v>
      </c>
      <c r="AC1521" s="2"/>
      <c r="AD1521" s="2"/>
      <c r="AE1521" s="4">
        <f t="shared" si="327"/>
        <v>0</v>
      </c>
      <c r="AF1521" s="15">
        <f>AE1521*0.1</f>
        <v>0</v>
      </c>
      <c r="AG1521" s="22">
        <f>AE1521+AF1521</f>
        <v>0</v>
      </c>
      <c r="AH1521" s="64">
        <f t="shared" si="334"/>
        <v>0</v>
      </c>
      <c r="AJ1521">
        <f t="shared" si="335"/>
        <v>0</v>
      </c>
      <c r="AK1521">
        <f>IF(W1521&gt;0,2,IF(AB1521&gt;0,2,IF(AG1521&gt;0,2,0)))</f>
        <v>0</v>
      </c>
      <c r="AL1521">
        <v>2</v>
      </c>
      <c r="AM1521" s="64">
        <f>IF(W1521&gt;0,VLOOKUP(B1521,EnrollmentEthnicityFreeMealsSch!B:E,4,FALSE),0)/3</f>
        <v>0</v>
      </c>
    </row>
    <row r="1522" spans="1:39" ht="15" customHeight="1">
      <c r="A1522" t="str">
        <f>VLOOKUP(B1522,'PUBLIC &amp; PRIVATE'!D:I,6,FALSE)</f>
        <v>7818</v>
      </c>
      <c r="B1522" s="33" t="s">
        <v>1469</v>
      </c>
      <c r="C1522" s="2" t="str">
        <f>VLOOKUP(B1522,'PUBLIC &amp; PRIVATE'!D:H,2,FALSE)</f>
        <v>5860 N 750 E</v>
      </c>
      <c r="D1522" s="2" t="str">
        <f>VLOOKUP(B1522,'PUBLIC &amp; PRIVATE'!D:H,3,FALSE)</f>
        <v>Hamlet</v>
      </c>
      <c r="E1522" s="2" t="str">
        <f>VLOOKUP(C1522,'PUBLIC &amp; PRIVATE'!E:I,4,FALSE)</f>
        <v>46532-9512</v>
      </c>
      <c r="F1522" s="2">
        <v>37</v>
      </c>
      <c r="G1522" s="2">
        <v>36</v>
      </c>
      <c r="H1522" s="2">
        <v>61</v>
      </c>
      <c r="I1522" s="4">
        <f t="shared" si="328"/>
        <v>134</v>
      </c>
      <c r="J1522" s="13">
        <f t="shared" si="329"/>
        <v>13.4</v>
      </c>
      <c r="K1522" s="13">
        <f t="shared" si="330"/>
        <v>147.4</v>
      </c>
      <c r="L1522" s="2">
        <v>42</v>
      </c>
      <c r="M1522" s="2">
        <v>49</v>
      </c>
      <c r="N1522" s="2">
        <v>30</v>
      </c>
      <c r="O1522" s="4">
        <f t="shared" si="331"/>
        <v>121</v>
      </c>
      <c r="P1522" s="13">
        <f t="shared" si="332"/>
        <v>12.100000000000001</v>
      </c>
      <c r="Q1522" s="13">
        <f t="shared" si="333"/>
        <v>133.1</v>
      </c>
      <c r="R1522" s="2">
        <v>39</v>
      </c>
      <c r="S1522" s="2"/>
      <c r="T1522" s="2"/>
      <c r="U1522" s="4">
        <f t="shared" si="322"/>
        <v>39</v>
      </c>
      <c r="V1522" s="13">
        <f t="shared" si="323"/>
        <v>3.9000000000000004</v>
      </c>
      <c r="W1522" s="13">
        <f t="shared" si="324"/>
        <v>42.9</v>
      </c>
      <c r="X1522" s="2"/>
      <c r="Y1522" s="2"/>
      <c r="Z1522" s="4">
        <f t="shared" si="325"/>
        <v>0</v>
      </c>
      <c r="AA1522" s="13">
        <f t="shared" si="326"/>
        <v>0</v>
      </c>
      <c r="AB1522" s="13">
        <f>Z1522+AA1522</f>
        <v>0</v>
      </c>
      <c r="AC1522" s="2"/>
      <c r="AD1522" s="2"/>
      <c r="AE1522" s="4">
        <f t="shared" si="327"/>
        <v>0</v>
      </c>
      <c r="AF1522" s="15">
        <f>AE1522*0.1</f>
        <v>0</v>
      </c>
      <c r="AG1522" s="22">
        <f>AE1522+AF1522</f>
        <v>0</v>
      </c>
      <c r="AH1522" s="64">
        <f t="shared" si="334"/>
        <v>0</v>
      </c>
      <c r="AJ1522">
        <f t="shared" si="335"/>
        <v>0</v>
      </c>
      <c r="AK1522">
        <f>IF(W1522&gt;0,2,IF(AB1522&gt;0,2,IF(AG1522&gt;0,2,0)))</f>
        <v>2</v>
      </c>
      <c r="AL1522">
        <v>2</v>
      </c>
      <c r="AM1522" s="64">
        <f>IF(W1522&gt;0,VLOOKUP(B1522,EnrollmentEthnicityFreeMealsSch!B:E,4,FALSE),0)/3</f>
        <v>58.666666666666664</v>
      </c>
    </row>
    <row r="1523" spans="1:39" ht="15" customHeight="1">
      <c r="A1523" t="str">
        <f>VLOOKUP(B1523,'PUBLIC &amp; PRIVATE'!D:I,6,FALSE)</f>
        <v>7831</v>
      </c>
      <c r="B1523" s="33" t="s">
        <v>1470</v>
      </c>
      <c r="C1523" s="2" t="str">
        <f>VLOOKUP(B1523,'PUBLIC &amp; PRIVATE'!D:H,2,FALSE)</f>
        <v>5990 N 750 E</v>
      </c>
      <c r="D1523" s="2" t="str">
        <f>VLOOKUP(B1523,'PUBLIC &amp; PRIVATE'!D:H,3,FALSE)</f>
        <v>Hamlet</v>
      </c>
      <c r="E1523" s="2" t="str">
        <f>VLOOKUP(C1523,'PUBLIC &amp; PRIVATE'!E:I,4,FALSE)</f>
        <v>46532-9512</v>
      </c>
      <c r="F1523" s="2"/>
      <c r="G1523" s="2"/>
      <c r="H1523" s="2"/>
      <c r="I1523" s="4">
        <f t="shared" si="328"/>
        <v>0</v>
      </c>
      <c r="J1523" s="13">
        <f t="shared" si="329"/>
        <v>0</v>
      </c>
      <c r="K1523" s="13">
        <f t="shared" si="330"/>
        <v>0</v>
      </c>
      <c r="L1523" s="2"/>
      <c r="M1523" s="2"/>
      <c r="N1523" s="2"/>
      <c r="O1523" s="4">
        <f t="shared" si="331"/>
        <v>0</v>
      </c>
      <c r="P1523" s="13">
        <f t="shared" si="332"/>
        <v>0</v>
      </c>
      <c r="Q1523" s="13">
        <f t="shared" si="333"/>
        <v>0</v>
      </c>
      <c r="R1523" s="2"/>
      <c r="S1523" s="2">
        <v>41</v>
      </c>
      <c r="T1523" s="2">
        <v>35</v>
      </c>
      <c r="U1523" s="4">
        <f t="shared" si="322"/>
        <v>76</v>
      </c>
      <c r="V1523" s="13">
        <f t="shared" si="323"/>
        <v>7.6000000000000005</v>
      </c>
      <c r="W1523" s="13">
        <f t="shared" si="324"/>
        <v>83.6</v>
      </c>
      <c r="X1523" s="2">
        <v>36</v>
      </c>
      <c r="Y1523" s="2">
        <v>43</v>
      </c>
      <c r="Z1523" s="4">
        <f t="shared" si="325"/>
        <v>79</v>
      </c>
      <c r="AA1523" s="13">
        <f t="shared" si="326"/>
        <v>7.9</v>
      </c>
      <c r="AB1523" s="13">
        <f>Z1523+AA1523</f>
        <v>86.9</v>
      </c>
      <c r="AC1523" s="2">
        <v>48</v>
      </c>
      <c r="AD1523" s="2">
        <v>48</v>
      </c>
      <c r="AE1523" s="4">
        <f t="shared" si="327"/>
        <v>96</v>
      </c>
      <c r="AF1523" s="15">
        <f>AE1523*0.1</f>
        <v>9.6000000000000014</v>
      </c>
      <c r="AG1523" s="22">
        <f>AE1523+AF1523</f>
        <v>105.6</v>
      </c>
      <c r="AH1523" s="64">
        <f t="shared" si="334"/>
        <v>21.12</v>
      </c>
      <c r="AJ1523">
        <f t="shared" si="335"/>
        <v>1</v>
      </c>
      <c r="AK1523">
        <f>IF(W1523&gt;0,2,IF(AB1523&gt;0,2,IF(AG1523&gt;0,2,0)))</f>
        <v>2</v>
      </c>
      <c r="AL1523">
        <v>2</v>
      </c>
      <c r="AM1523" s="64">
        <f>IF(W1523&gt;0,VLOOKUP(B1523,EnrollmentEthnicityFreeMealsSch!B:E,4,FALSE),0)/3</f>
        <v>45.333333333333336</v>
      </c>
    </row>
    <row r="1524" spans="1:39" ht="15" customHeight="1">
      <c r="A1524" t="str">
        <f>VLOOKUP(B1524,'PUBLIC &amp; PRIVATE'!D:I,6,FALSE)</f>
        <v>7849</v>
      </c>
      <c r="B1524" s="33" t="s">
        <v>1471</v>
      </c>
      <c r="C1524" s="2" t="str">
        <f>VLOOKUP(B1524,'PUBLIC &amp; PRIVATE'!D:H,2,FALSE)</f>
        <v>1 Bluejay Dr</v>
      </c>
      <c r="D1524" s="2" t="str">
        <f>VLOOKUP(B1524,'PUBLIC &amp; PRIVATE'!D:H,3,FALSE)</f>
        <v>North Judson</v>
      </c>
      <c r="E1524" s="2" t="str">
        <f>VLOOKUP(C1524,'PUBLIC &amp; PRIVATE'!E:I,4,FALSE)</f>
        <v>46366-1351</v>
      </c>
      <c r="F1524" s="2"/>
      <c r="G1524" s="2"/>
      <c r="H1524" s="2"/>
      <c r="I1524" s="4">
        <f t="shared" si="328"/>
        <v>0</v>
      </c>
      <c r="J1524" s="13">
        <f t="shared" si="329"/>
        <v>0</v>
      </c>
      <c r="K1524" s="13">
        <f t="shared" si="330"/>
        <v>0</v>
      </c>
      <c r="L1524" s="2"/>
      <c r="M1524" s="2"/>
      <c r="N1524" s="2"/>
      <c r="O1524" s="4">
        <f t="shared" si="331"/>
        <v>0</v>
      </c>
      <c r="P1524" s="13">
        <f t="shared" si="332"/>
        <v>0</v>
      </c>
      <c r="Q1524" s="13">
        <f t="shared" si="333"/>
        <v>0</v>
      </c>
      <c r="R1524" s="2"/>
      <c r="S1524" s="2">
        <v>76</v>
      </c>
      <c r="T1524" s="2">
        <v>74</v>
      </c>
      <c r="U1524" s="4">
        <f t="shared" si="322"/>
        <v>150</v>
      </c>
      <c r="V1524" s="13">
        <f t="shared" si="323"/>
        <v>15</v>
      </c>
      <c r="W1524" s="13">
        <f t="shared" si="324"/>
        <v>165</v>
      </c>
      <c r="X1524" s="2">
        <v>76</v>
      </c>
      <c r="Y1524" s="2">
        <v>100</v>
      </c>
      <c r="Z1524" s="4">
        <f t="shared" si="325"/>
        <v>176</v>
      </c>
      <c r="AA1524" s="13">
        <f t="shared" si="326"/>
        <v>17.600000000000001</v>
      </c>
      <c r="AB1524" s="13">
        <f>Z1524+AA1524</f>
        <v>193.6</v>
      </c>
      <c r="AC1524" s="2">
        <v>87</v>
      </c>
      <c r="AD1524" s="2">
        <v>77</v>
      </c>
      <c r="AE1524" s="4">
        <f t="shared" si="327"/>
        <v>164</v>
      </c>
      <c r="AF1524" s="15">
        <f>AE1524*0.1</f>
        <v>16.400000000000002</v>
      </c>
      <c r="AG1524" s="22">
        <f>AE1524+AF1524</f>
        <v>180.4</v>
      </c>
      <c r="AH1524" s="64">
        <f t="shared" si="334"/>
        <v>36.080000000000005</v>
      </c>
      <c r="AJ1524">
        <f t="shared" si="335"/>
        <v>1</v>
      </c>
      <c r="AK1524">
        <f>IF(W1524&gt;0,2,IF(AB1524&gt;0,2,IF(AG1524&gt;0,2,0)))</f>
        <v>2</v>
      </c>
      <c r="AL1524">
        <v>2</v>
      </c>
      <c r="AM1524" s="64">
        <f>IF(W1524&gt;0,VLOOKUP(B1524,EnrollmentEthnicityFreeMealsSch!B:E,4,FALSE),0)/3</f>
        <v>84.333333333333329</v>
      </c>
    </row>
    <row r="1525" spans="1:39" ht="15" customHeight="1">
      <c r="A1525" t="str">
        <f>VLOOKUP(B1525,'PUBLIC &amp; PRIVATE'!D:I,6,FALSE)</f>
        <v>7851</v>
      </c>
      <c r="B1525" s="33" t="s">
        <v>1472</v>
      </c>
      <c r="C1525" s="2" t="str">
        <f>VLOOKUP(B1525,'PUBLIC &amp; PRIVATE'!D:H,2,FALSE)</f>
        <v>809 W Talmer Ave</v>
      </c>
      <c r="D1525" s="2" t="str">
        <f>VLOOKUP(B1525,'PUBLIC &amp; PRIVATE'!D:H,3,FALSE)</f>
        <v>North Judson</v>
      </c>
      <c r="E1525" s="2" t="str">
        <f>VLOOKUP(C1525,'PUBLIC &amp; PRIVATE'!E:I,4,FALSE)</f>
        <v>46366-1347</v>
      </c>
      <c r="F1525" s="2">
        <v>77</v>
      </c>
      <c r="G1525" s="2">
        <v>85</v>
      </c>
      <c r="H1525" s="2">
        <v>63</v>
      </c>
      <c r="I1525" s="4">
        <f t="shared" si="328"/>
        <v>225</v>
      </c>
      <c r="J1525" s="13">
        <f t="shared" si="329"/>
        <v>22.5</v>
      </c>
      <c r="K1525" s="13">
        <f t="shared" si="330"/>
        <v>247.5</v>
      </c>
      <c r="L1525" s="2">
        <v>74</v>
      </c>
      <c r="M1525" s="2">
        <v>75</v>
      </c>
      <c r="N1525" s="2">
        <v>72</v>
      </c>
      <c r="O1525" s="4">
        <f t="shared" si="331"/>
        <v>221</v>
      </c>
      <c r="P1525" s="13">
        <f t="shared" si="332"/>
        <v>22.1</v>
      </c>
      <c r="Q1525" s="13">
        <f t="shared" si="333"/>
        <v>243.1</v>
      </c>
      <c r="R1525" s="2">
        <v>80</v>
      </c>
      <c r="S1525" s="2"/>
      <c r="T1525" s="2"/>
      <c r="U1525" s="4">
        <f t="shared" si="322"/>
        <v>80</v>
      </c>
      <c r="V1525" s="13">
        <f t="shared" si="323"/>
        <v>8</v>
      </c>
      <c r="W1525" s="13">
        <f t="shared" si="324"/>
        <v>88</v>
      </c>
      <c r="X1525" s="2"/>
      <c r="Y1525" s="2"/>
      <c r="Z1525" s="4">
        <f t="shared" si="325"/>
        <v>0</v>
      </c>
      <c r="AA1525" s="13">
        <f t="shared" si="326"/>
        <v>0</v>
      </c>
      <c r="AB1525" s="13">
        <f>Z1525+AA1525</f>
        <v>0</v>
      </c>
      <c r="AC1525" s="2"/>
      <c r="AD1525" s="2"/>
      <c r="AE1525" s="4">
        <f t="shared" si="327"/>
        <v>0</v>
      </c>
      <c r="AF1525" s="15">
        <f>AE1525*0.1</f>
        <v>0</v>
      </c>
      <c r="AG1525" s="22">
        <f>AE1525+AF1525</f>
        <v>0</v>
      </c>
      <c r="AH1525" s="64">
        <f t="shared" si="334"/>
        <v>0</v>
      </c>
      <c r="AJ1525">
        <f t="shared" si="335"/>
        <v>0</v>
      </c>
      <c r="AK1525">
        <f>IF(W1525&gt;0,2,IF(AB1525&gt;0,2,IF(AG1525&gt;0,2,0)))</f>
        <v>2</v>
      </c>
      <c r="AL1525">
        <v>2</v>
      </c>
      <c r="AM1525" s="64">
        <f>IF(W1525&gt;0,VLOOKUP(B1525,EnrollmentEthnicityFreeMealsSch!B:E,4,FALSE),0)/3</f>
        <v>96.333333333333329</v>
      </c>
    </row>
    <row r="1526" spans="1:39" ht="15" customHeight="1">
      <c r="A1526" t="str">
        <f>VLOOKUP(B1526,'PUBLIC &amp; PRIVATE'!D:I,6,FALSE)</f>
        <v>7833</v>
      </c>
      <c r="B1526" s="33" t="s">
        <v>1473</v>
      </c>
      <c r="C1526" s="2" t="str">
        <f>VLOOKUP(B1526,'PUBLIC &amp; PRIVATE'!D:H,2,FALSE)</f>
        <v>1 Redskin Trl</v>
      </c>
      <c r="D1526" s="2" t="str">
        <f>VLOOKUP(B1526,'PUBLIC &amp; PRIVATE'!D:H,3,FALSE)</f>
        <v>Knox</v>
      </c>
      <c r="E1526" s="2" t="str">
        <f>VLOOKUP(C1526,'PUBLIC &amp; PRIVATE'!E:I,4,FALSE)</f>
        <v>46534-2224</v>
      </c>
      <c r="F1526" s="2"/>
      <c r="G1526" s="2"/>
      <c r="H1526" s="2"/>
      <c r="I1526" s="4">
        <f t="shared" si="328"/>
        <v>0</v>
      </c>
      <c r="J1526" s="13">
        <f t="shared" si="329"/>
        <v>0</v>
      </c>
      <c r="K1526" s="13">
        <f t="shared" si="330"/>
        <v>0</v>
      </c>
      <c r="L1526" s="2"/>
      <c r="M1526" s="2"/>
      <c r="N1526" s="2"/>
      <c r="O1526" s="4">
        <f t="shared" si="331"/>
        <v>0</v>
      </c>
      <c r="P1526" s="13">
        <f t="shared" si="332"/>
        <v>0</v>
      </c>
      <c r="Q1526" s="13">
        <f t="shared" si="333"/>
        <v>0</v>
      </c>
      <c r="R1526" s="2"/>
      <c r="S1526" s="2"/>
      <c r="T1526" s="2"/>
      <c r="U1526" s="4">
        <f t="shared" si="322"/>
        <v>0</v>
      </c>
      <c r="V1526" s="13">
        <f t="shared" si="323"/>
        <v>0</v>
      </c>
      <c r="W1526" s="13">
        <f t="shared" si="324"/>
        <v>0</v>
      </c>
      <c r="X1526" s="2">
        <v>151</v>
      </c>
      <c r="Y1526" s="2">
        <v>135</v>
      </c>
      <c r="Z1526" s="4">
        <f t="shared" si="325"/>
        <v>286</v>
      </c>
      <c r="AA1526" s="13">
        <f t="shared" si="326"/>
        <v>28.6</v>
      </c>
      <c r="AB1526" s="13">
        <f>Z1526+AA1526</f>
        <v>314.60000000000002</v>
      </c>
      <c r="AC1526" s="2">
        <v>156</v>
      </c>
      <c r="AD1526" s="2">
        <v>143</v>
      </c>
      <c r="AE1526" s="4">
        <f t="shared" si="327"/>
        <v>299</v>
      </c>
      <c r="AF1526" s="15">
        <f>AE1526*0.1</f>
        <v>29.900000000000002</v>
      </c>
      <c r="AG1526" s="22">
        <f>AE1526+AF1526</f>
        <v>328.9</v>
      </c>
      <c r="AH1526" s="64">
        <f t="shared" si="334"/>
        <v>65.78</v>
      </c>
      <c r="AJ1526">
        <f t="shared" si="335"/>
        <v>1</v>
      </c>
      <c r="AK1526">
        <f>IF(W1526&gt;0,2,IF(AB1526&gt;0,2,IF(AG1526&gt;0,2,0)))</f>
        <v>2</v>
      </c>
      <c r="AL1526">
        <v>2</v>
      </c>
      <c r="AM1526" s="64">
        <f>IF(W1526&gt;0,VLOOKUP(B1526,EnrollmentEthnicityFreeMealsSch!B:E,4,FALSE),0)/3</f>
        <v>0</v>
      </c>
    </row>
    <row r="1527" spans="1:39" ht="15" customHeight="1">
      <c r="A1527" t="str">
        <f>VLOOKUP(B1527,'PUBLIC &amp; PRIVATE'!D:I,6,FALSE)</f>
        <v>7837</v>
      </c>
      <c r="B1527" s="33" t="s">
        <v>1474</v>
      </c>
      <c r="C1527" s="2" t="str">
        <f>VLOOKUP(B1527,'PUBLIC &amp; PRIVATE'!D:H,2,FALSE)</f>
        <v>901 S Main St</v>
      </c>
      <c r="D1527" s="2" t="str">
        <f>VLOOKUP(B1527,'PUBLIC &amp; PRIVATE'!D:H,3,FALSE)</f>
        <v>Knox</v>
      </c>
      <c r="E1527" s="2" t="str">
        <f>VLOOKUP(C1527,'PUBLIC &amp; PRIVATE'!E:I,4,FALSE)</f>
        <v>46534-1918</v>
      </c>
      <c r="F1527" s="2"/>
      <c r="G1527" s="2"/>
      <c r="H1527" s="2"/>
      <c r="I1527" s="4">
        <f t="shared" si="328"/>
        <v>0</v>
      </c>
      <c r="J1527" s="13">
        <f t="shared" si="329"/>
        <v>0</v>
      </c>
      <c r="K1527" s="13">
        <f t="shared" si="330"/>
        <v>0</v>
      </c>
      <c r="L1527" s="2"/>
      <c r="M1527" s="2"/>
      <c r="N1527" s="2"/>
      <c r="O1527" s="4">
        <f t="shared" si="331"/>
        <v>0</v>
      </c>
      <c r="P1527" s="13">
        <f t="shared" si="332"/>
        <v>0</v>
      </c>
      <c r="Q1527" s="13">
        <f t="shared" si="333"/>
        <v>0</v>
      </c>
      <c r="R1527" s="2">
        <v>139</v>
      </c>
      <c r="S1527" s="2">
        <v>155</v>
      </c>
      <c r="T1527" s="2">
        <v>149</v>
      </c>
      <c r="U1527" s="4">
        <f t="shared" si="322"/>
        <v>443</v>
      </c>
      <c r="V1527" s="13">
        <f t="shared" si="323"/>
        <v>44.300000000000004</v>
      </c>
      <c r="W1527" s="13">
        <f t="shared" si="324"/>
        <v>487.3</v>
      </c>
      <c r="X1527" s="2"/>
      <c r="Y1527" s="2"/>
      <c r="Z1527" s="4">
        <f t="shared" si="325"/>
        <v>0</v>
      </c>
      <c r="AA1527" s="13">
        <f t="shared" si="326"/>
        <v>0</v>
      </c>
      <c r="AB1527" s="13">
        <f>Z1527+AA1527</f>
        <v>0</v>
      </c>
      <c r="AC1527" s="2"/>
      <c r="AD1527" s="2"/>
      <c r="AE1527" s="4">
        <f t="shared" si="327"/>
        <v>0</v>
      </c>
      <c r="AF1527" s="15">
        <f>AE1527*0.1</f>
        <v>0</v>
      </c>
      <c r="AG1527" s="22">
        <f>AE1527+AF1527</f>
        <v>0</v>
      </c>
      <c r="AH1527" s="64">
        <f t="shared" si="334"/>
        <v>0</v>
      </c>
      <c r="AJ1527">
        <f t="shared" si="335"/>
        <v>0</v>
      </c>
      <c r="AK1527">
        <f>IF(W1527&gt;0,2,IF(AB1527&gt;0,2,IF(AG1527&gt;0,2,0)))</f>
        <v>2</v>
      </c>
      <c r="AL1527">
        <v>2</v>
      </c>
      <c r="AM1527" s="64">
        <f>IF(W1527&gt;0,VLOOKUP(B1527,EnrollmentEthnicityFreeMealsSch!B:E,4,FALSE),0)/3</f>
        <v>96</v>
      </c>
    </row>
    <row r="1528" spans="1:39" ht="15" customHeight="1">
      <c r="A1528" t="str">
        <f>VLOOKUP(B1528,'PUBLIC &amp; PRIVATE'!D:I,6,FALSE)</f>
        <v>7845</v>
      </c>
      <c r="B1528" s="33" t="s">
        <v>1475</v>
      </c>
      <c r="C1528" s="2" t="str">
        <f>VLOOKUP(B1528,'PUBLIC &amp; PRIVATE'!D:H,2,FALSE)</f>
        <v>210 W Culver Rd</v>
      </c>
      <c r="D1528" s="2" t="str">
        <f>VLOOKUP(B1528,'PUBLIC &amp; PRIVATE'!D:H,3,FALSE)</f>
        <v>Knox</v>
      </c>
      <c r="E1528" s="2" t="str">
        <f>VLOOKUP(C1528,'PUBLIC &amp; PRIVATE'!E:I,4,FALSE)</f>
        <v>46534-1917</v>
      </c>
      <c r="F1528" s="2">
        <v>130</v>
      </c>
      <c r="G1528" s="2">
        <v>118</v>
      </c>
      <c r="H1528" s="2">
        <v>132</v>
      </c>
      <c r="I1528" s="4">
        <f t="shared" si="328"/>
        <v>380</v>
      </c>
      <c r="J1528" s="13">
        <f t="shared" si="329"/>
        <v>38</v>
      </c>
      <c r="K1528" s="13">
        <f t="shared" si="330"/>
        <v>418</v>
      </c>
      <c r="L1528" s="2">
        <v>131</v>
      </c>
      <c r="M1528" s="2">
        <v>148</v>
      </c>
      <c r="N1528" s="2">
        <v>149</v>
      </c>
      <c r="O1528" s="4">
        <f t="shared" si="331"/>
        <v>428</v>
      </c>
      <c r="P1528" s="13">
        <f t="shared" si="332"/>
        <v>42.800000000000004</v>
      </c>
      <c r="Q1528" s="13">
        <f t="shared" si="333"/>
        <v>470.8</v>
      </c>
      <c r="R1528" s="2"/>
      <c r="S1528" s="2"/>
      <c r="T1528" s="2"/>
      <c r="U1528" s="4">
        <f t="shared" ref="U1528:U1590" si="336">R1528+S1528+T1528</f>
        <v>0</v>
      </c>
      <c r="V1528" s="13">
        <f t="shared" ref="V1528:V1590" si="337">U1528*0.1</f>
        <v>0</v>
      </c>
      <c r="W1528" s="13">
        <f t="shared" ref="W1528:W1590" si="338">U1528+V1528</f>
        <v>0</v>
      </c>
      <c r="X1528" s="2"/>
      <c r="Y1528" s="2"/>
      <c r="Z1528" s="4">
        <f t="shared" ref="Z1528:Z1590" si="339">X1528+Y1528</f>
        <v>0</v>
      </c>
      <c r="AA1528" s="13">
        <f t="shared" ref="AA1528:AA1590" si="340">Z1528*0.1</f>
        <v>0</v>
      </c>
      <c r="AB1528" s="13">
        <f>Z1528+AA1528</f>
        <v>0</v>
      </c>
      <c r="AC1528" s="2"/>
      <c r="AD1528" s="2"/>
      <c r="AE1528" s="4">
        <f t="shared" ref="AE1528:AE1590" si="341">AC1528+AD1528</f>
        <v>0</v>
      </c>
      <c r="AF1528" s="15">
        <f>AE1528*0.1</f>
        <v>0</v>
      </c>
      <c r="AG1528" s="22">
        <f>AE1528+AF1528</f>
        <v>0</v>
      </c>
      <c r="AH1528" s="64">
        <f t="shared" si="334"/>
        <v>0</v>
      </c>
      <c r="AJ1528">
        <f t="shared" si="335"/>
        <v>0</v>
      </c>
      <c r="AK1528">
        <f>IF(W1528&gt;0,2,IF(AB1528&gt;0,2,IF(AG1528&gt;0,2,0)))</f>
        <v>0</v>
      </c>
      <c r="AL1528">
        <v>2</v>
      </c>
      <c r="AM1528" s="64">
        <f>IF(W1528&gt;0,VLOOKUP(B1528,EnrollmentEthnicityFreeMealsSch!B:E,4,FALSE),0)/3</f>
        <v>0</v>
      </c>
    </row>
    <row r="1529" spans="1:39" ht="15" customHeight="1">
      <c r="A1529" t="str">
        <f>VLOOKUP(B1529,'PUBLIC &amp; PRIVATE'!D:I,6,FALSE)</f>
        <v>7877</v>
      </c>
      <c r="B1529" s="33" t="s">
        <v>1476</v>
      </c>
      <c r="C1529" s="2" t="str">
        <f>VLOOKUP(B1529,'PUBLIC &amp; PRIVATE'!D:H,2,FALSE)</f>
        <v>PO Box 655</v>
      </c>
      <c r="D1529" s="2" t="str">
        <f>VLOOKUP(B1529,'PUBLIC &amp; PRIVATE'!D:H,3,FALSE)</f>
        <v>Fremont</v>
      </c>
      <c r="E1529" s="2" t="str">
        <f>VLOOKUP(C1529,'PUBLIC &amp; PRIVATE'!E:I,4,FALSE)</f>
        <v>46737-0655</v>
      </c>
      <c r="F1529" s="2"/>
      <c r="G1529" s="2"/>
      <c r="H1529" s="2"/>
      <c r="I1529" s="4">
        <f t="shared" ref="I1529:I1591" si="342">F1529+G1529+H1529</f>
        <v>0</v>
      </c>
      <c r="J1529" s="13">
        <f t="shared" ref="J1529:J1591" si="343">I1529*0.1</f>
        <v>0</v>
      </c>
      <c r="K1529" s="13">
        <f t="shared" ref="K1529:K1591" si="344">I1529+J1529</f>
        <v>0</v>
      </c>
      <c r="L1529" s="2"/>
      <c r="M1529" s="2"/>
      <c r="N1529" s="2"/>
      <c r="O1529" s="4">
        <f t="shared" ref="O1529:O1591" si="345">L1529+M1529+N1529</f>
        <v>0</v>
      </c>
      <c r="P1529" s="13">
        <f t="shared" ref="P1529:P1591" si="346">O1529*0.1</f>
        <v>0</v>
      </c>
      <c r="Q1529" s="13">
        <f t="shared" ref="Q1529:Q1591" si="347">O1529+P1529</f>
        <v>0</v>
      </c>
      <c r="R1529" s="2"/>
      <c r="S1529" s="2"/>
      <c r="T1529" s="2"/>
      <c r="U1529" s="4">
        <f t="shared" si="336"/>
        <v>0</v>
      </c>
      <c r="V1529" s="13">
        <f t="shared" si="337"/>
        <v>0</v>
      </c>
      <c r="W1529" s="13">
        <f t="shared" si="338"/>
        <v>0</v>
      </c>
      <c r="X1529" s="2">
        <v>65</v>
      </c>
      <c r="Y1529" s="2">
        <v>80</v>
      </c>
      <c r="Z1529" s="4">
        <f t="shared" si="339"/>
        <v>145</v>
      </c>
      <c r="AA1529" s="13">
        <f t="shared" si="340"/>
        <v>14.5</v>
      </c>
      <c r="AB1529" s="13">
        <f>Z1529+AA1529</f>
        <v>159.5</v>
      </c>
      <c r="AC1529" s="2">
        <v>74</v>
      </c>
      <c r="AD1529" s="2">
        <v>78</v>
      </c>
      <c r="AE1529" s="4">
        <f t="shared" si="341"/>
        <v>152</v>
      </c>
      <c r="AF1529" s="15">
        <f>AE1529*0.1</f>
        <v>15.200000000000001</v>
      </c>
      <c r="AG1529" s="22">
        <f>AE1529+AF1529</f>
        <v>167.2</v>
      </c>
      <c r="AH1529" s="64">
        <f t="shared" si="334"/>
        <v>33.44</v>
      </c>
      <c r="AJ1529">
        <f t="shared" si="335"/>
        <v>1</v>
      </c>
      <c r="AK1529">
        <f>IF(W1529&gt;0,2,IF(AB1529&gt;0,2,IF(AG1529&gt;0,2,0)))</f>
        <v>2</v>
      </c>
      <c r="AL1529">
        <v>2</v>
      </c>
      <c r="AM1529" s="64">
        <f>IF(W1529&gt;0,VLOOKUP(B1529,EnrollmentEthnicityFreeMealsSch!B:E,4,FALSE),0)/3</f>
        <v>0</v>
      </c>
    </row>
    <row r="1530" spans="1:39" ht="15" customHeight="1">
      <c r="A1530" t="str">
        <f>VLOOKUP(B1530,'PUBLIC &amp; PRIVATE'!D:I,6,FALSE)</f>
        <v>7881</v>
      </c>
      <c r="B1530" s="33" t="s">
        <v>1477</v>
      </c>
      <c r="C1530" s="2" t="str">
        <f>VLOOKUP(B1530,'PUBLIC &amp; PRIVATE'!D:H,2,FALSE)</f>
        <v>PO Box 625</v>
      </c>
      <c r="D1530" s="2" t="str">
        <f>VLOOKUP(B1530,'PUBLIC &amp; PRIVATE'!D:H,3,FALSE)</f>
        <v>Fremont</v>
      </c>
      <c r="E1530" s="2" t="str">
        <f>VLOOKUP(C1530,'PUBLIC &amp; PRIVATE'!E:I,4,FALSE)</f>
        <v>46737-0625</v>
      </c>
      <c r="F1530" s="2">
        <v>69</v>
      </c>
      <c r="G1530" s="2">
        <v>74</v>
      </c>
      <c r="H1530" s="2">
        <v>73</v>
      </c>
      <c r="I1530" s="4">
        <f t="shared" si="342"/>
        <v>216</v>
      </c>
      <c r="J1530" s="13">
        <f t="shared" si="343"/>
        <v>21.6</v>
      </c>
      <c r="K1530" s="13">
        <f t="shared" si="344"/>
        <v>237.6</v>
      </c>
      <c r="L1530" s="2">
        <v>74</v>
      </c>
      <c r="M1530" s="2">
        <v>72</v>
      </c>
      <c r="N1530" s="2"/>
      <c r="O1530" s="4">
        <f t="shared" si="345"/>
        <v>146</v>
      </c>
      <c r="P1530" s="13">
        <f t="shared" si="346"/>
        <v>14.600000000000001</v>
      </c>
      <c r="Q1530" s="13">
        <f t="shared" si="347"/>
        <v>160.6</v>
      </c>
      <c r="R1530" s="2"/>
      <c r="S1530" s="2"/>
      <c r="T1530" s="2"/>
      <c r="U1530" s="4">
        <f t="shared" si="336"/>
        <v>0</v>
      </c>
      <c r="V1530" s="13">
        <f t="shared" si="337"/>
        <v>0</v>
      </c>
      <c r="W1530" s="13">
        <f t="shared" si="338"/>
        <v>0</v>
      </c>
      <c r="X1530" s="2"/>
      <c r="Y1530" s="2"/>
      <c r="Z1530" s="4">
        <f t="shared" si="339"/>
        <v>0</v>
      </c>
      <c r="AA1530" s="13">
        <f t="shared" si="340"/>
        <v>0</v>
      </c>
      <c r="AB1530" s="13">
        <f>Z1530+AA1530</f>
        <v>0</v>
      </c>
      <c r="AC1530" s="2"/>
      <c r="AD1530" s="2"/>
      <c r="AE1530" s="4">
        <f t="shared" si="341"/>
        <v>0</v>
      </c>
      <c r="AF1530" s="15">
        <f>AE1530*0.1</f>
        <v>0</v>
      </c>
      <c r="AG1530" s="22">
        <f>AE1530+AF1530</f>
        <v>0</v>
      </c>
      <c r="AH1530" s="64">
        <f t="shared" si="334"/>
        <v>0</v>
      </c>
      <c r="AJ1530">
        <f t="shared" si="335"/>
        <v>0</v>
      </c>
      <c r="AK1530">
        <f>IF(W1530&gt;0,2,IF(AB1530&gt;0,2,IF(AG1530&gt;0,2,0)))</f>
        <v>0</v>
      </c>
      <c r="AL1530">
        <v>2</v>
      </c>
      <c r="AM1530" s="64">
        <f>IF(W1530&gt;0,VLOOKUP(B1530,EnrollmentEthnicityFreeMealsSch!B:E,4,FALSE),0)/3</f>
        <v>0</v>
      </c>
    </row>
    <row r="1531" spans="1:39" ht="15" customHeight="1">
      <c r="A1531" t="str">
        <f>VLOOKUP(B1531,'PUBLIC &amp; PRIVATE'!D:I,6,FALSE)</f>
        <v>7884</v>
      </c>
      <c r="B1531" s="33" t="s">
        <v>1478</v>
      </c>
      <c r="C1531" s="2" t="str">
        <f>VLOOKUP(B1531,'PUBLIC &amp; PRIVATE'!D:H,2,FALSE)</f>
        <v>PO Box 770</v>
      </c>
      <c r="D1531" s="2" t="str">
        <f>VLOOKUP(B1531,'PUBLIC &amp; PRIVATE'!D:H,3,FALSE)</f>
        <v>Fremont</v>
      </c>
      <c r="E1531" s="2" t="str">
        <f>VLOOKUP(C1531,'PUBLIC &amp; PRIVATE'!E:I,4,FALSE)</f>
        <v>46737-0775</v>
      </c>
      <c r="F1531" s="2"/>
      <c r="G1531" s="2"/>
      <c r="H1531" s="2"/>
      <c r="I1531" s="4">
        <f t="shared" si="342"/>
        <v>0</v>
      </c>
      <c r="J1531" s="13">
        <f t="shared" si="343"/>
        <v>0</v>
      </c>
      <c r="K1531" s="13">
        <f t="shared" si="344"/>
        <v>0</v>
      </c>
      <c r="L1531" s="2"/>
      <c r="M1531" s="2"/>
      <c r="N1531" s="2">
        <v>75</v>
      </c>
      <c r="O1531" s="4">
        <f t="shared" si="345"/>
        <v>75</v>
      </c>
      <c r="P1531" s="13">
        <f t="shared" si="346"/>
        <v>7.5</v>
      </c>
      <c r="Q1531" s="13">
        <f t="shared" si="347"/>
        <v>82.5</v>
      </c>
      <c r="R1531" s="2">
        <v>68</v>
      </c>
      <c r="S1531" s="2">
        <v>77</v>
      </c>
      <c r="T1531" s="2">
        <v>72</v>
      </c>
      <c r="U1531" s="4">
        <f t="shared" si="336"/>
        <v>217</v>
      </c>
      <c r="V1531" s="13">
        <f t="shared" si="337"/>
        <v>21.700000000000003</v>
      </c>
      <c r="W1531" s="13">
        <f t="shared" si="338"/>
        <v>238.7</v>
      </c>
      <c r="X1531" s="2"/>
      <c r="Y1531" s="2"/>
      <c r="Z1531" s="4">
        <f t="shared" si="339"/>
        <v>0</v>
      </c>
      <c r="AA1531" s="13">
        <f t="shared" si="340"/>
        <v>0</v>
      </c>
      <c r="AB1531" s="13">
        <f>Z1531+AA1531</f>
        <v>0</v>
      </c>
      <c r="AC1531" s="2"/>
      <c r="AD1531" s="2"/>
      <c r="AE1531" s="4">
        <f t="shared" si="341"/>
        <v>0</v>
      </c>
      <c r="AF1531" s="15">
        <f>AE1531*0.1</f>
        <v>0</v>
      </c>
      <c r="AG1531" s="22">
        <f>AE1531+AF1531</f>
        <v>0</v>
      </c>
      <c r="AH1531" s="64">
        <f t="shared" si="334"/>
        <v>0</v>
      </c>
      <c r="AJ1531">
        <f t="shared" si="335"/>
        <v>0</v>
      </c>
      <c r="AK1531">
        <f>IF(W1531&gt;0,2,IF(AB1531&gt;0,2,IF(AG1531&gt;0,2,0)))</f>
        <v>2</v>
      </c>
      <c r="AL1531">
        <v>2</v>
      </c>
      <c r="AM1531" s="64">
        <f>IF(W1531&gt;0,VLOOKUP(B1531,EnrollmentEthnicityFreeMealsSch!B:E,4,FALSE),0)/3</f>
        <v>49.333333333333336</v>
      </c>
    </row>
    <row r="1532" spans="1:39" ht="15" customHeight="1">
      <c r="A1532" t="str">
        <f>VLOOKUP(B1532,'PUBLIC &amp; PRIVATE'!D:I,6,FALSE)</f>
        <v>7885</v>
      </c>
      <c r="B1532" s="33" t="s">
        <v>1479</v>
      </c>
      <c r="C1532" s="2" t="str">
        <f>VLOOKUP(B1532,'PUBLIC &amp; PRIVATE'!D:H,2,FALSE)</f>
        <v>903 S Wayne St</v>
      </c>
      <c r="D1532" s="2" t="str">
        <f>VLOOKUP(B1532,'PUBLIC &amp; PRIVATE'!D:H,3,FALSE)</f>
        <v>Hamilton</v>
      </c>
      <c r="E1532" s="2" t="str">
        <f>VLOOKUP(C1532,'PUBLIC &amp; PRIVATE'!E:I,4,FALSE)</f>
        <v>46742-9801</v>
      </c>
      <c r="F1532" s="2"/>
      <c r="G1532" s="2"/>
      <c r="H1532" s="2"/>
      <c r="I1532" s="4">
        <f t="shared" si="342"/>
        <v>0</v>
      </c>
      <c r="J1532" s="13">
        <f t="shared" si="343"/>
        <v>0</v>
      </c>
      <c r="K1532" s="13">
        <f t="shared" si="344"/>
        <v>0</v>
      </c>
      <c r="L1532" s="2"/>
      <c r="M1532" s="2"/>
      <c r="N1532" s="2"/>
      <c r="O1532" s="4">
        <f t="shared" si="345"/>
        <v>0</v>
      </c>
      <c r="P1532" s="13">
        <f t="shared" si="346"/>
        <v>0</v>
      </c>
      <c r="Q1532" s="13">
        <f t="shared" si="347"/>
        <v>0</v>
      </c>
      <c r="R1532" s="2"/>
      <c r="S1532" s="2">
        <v>21</v>
      </c>
      <c r="T1532" s="2">
        <v>18</v>
      </c>
      <c r="U1532" s="4">
        <f t="shared" si="336"/>
        <v>39</v>
      </c>
      <c r="V1532" s="13">
        <f t="shared" si="337"/>
        <v>3.9000000000000004</v>
      </c>
      <c r="W1532" s="13">
        <f t="shared" si="338"/>
        <v>42.9</v>
      </c>
      <c r="X1532" s="2">
        <v>11</v>
      </c>
      <c r="Y1532" s="2">
        <v>15</v>
      </c>
      <c r="Z1532" s="4">
        <f t="shared" si="339"/>
        <v>26</v>
      </c>
      <c r="AA1532" s="13">
        <f t="shared" si="340"/>
        <v>2.6</v>
      </c>
      <c r="AB1532" s="13">
        <f>Z1532+AA1532</f>
        <v>28.6</v>
      </c>
      <c r="AC1532" s="2">
        <v>40</v>
      </c>
      <c r="AD1532" s="2">
        <v>20</v>
      </c>
      <c r="AE1532" s="4">
        <f t="shared" si="341"/>
        <v>60</v>
      </c>
      <c r="AF1532" s="15">
        <f>AE1532*0.1</f>
        <v>6</v>
      </c>
      <c r="AG1532" s="22">
        <f>AE1532+AF1532</f>
        <v>66</v>
      </c>
      <c r="AH1532" s="64">
        <f t="shared" si="334"/>
        <v>13.200000000000001</v>
      </c>
      <c r="AJ1532">
        <f t="shared" si="335"/>
        <v>1</v>
      </c>
      <c r="AK1532">
        <f>IF(W1532&gt;0,2,IF(AB1532&gt;0,2,IF(AG1532&gt;0,2,0)))</f>
        <v>2</v>
      </c>
      <c r="AL1532">
        <v>2</v>
      </c>
      <c r="AM1532" s="64">
        <f>IF(W1532&gt;0,VLOOKUP(B1532,EnrollmentEthnicityFreeMealsSch!B:E,4,FALSE),0)/3</f>
        <v>15.333333333333334</v>
      </c>
    </row>
    <row r="1533" spans="1:39" ht="15" customHeight="1">
      <c r="A1533" t="str">
        <f>VLOOKUP(B1533,'PUBLIC &amp; PRIVATE'!D:I,6,FALSE)</f>
        <v>7889</v>
      </c>
      <c r="B1533" s="33" t="s">
        <v>1480</v>
      </c>
      <c r="C1533" s="2" t="str">
        <f>VLOOKUP(B1533,'PUBLIC &amp; PRIVATE'!D:H,2,FALSE)</f>
        <v>903 S Wayne St</v>
      </c>
      <c r="D1533" s="2" t="str">
        <f>VLOOKUP(B1533,'PUBLIC &amp; PRIVATE'!D:H,3,FALSE)</f>
        <v>Hamilton</v>
      </c>
      <c r="E1533" s="2" t="str">
        <f>VLOOKUP(C1533,'PUBLIC &amp; PRIVATE'!E:I,4,FALSE)</f>
        <v>46742-9801</v>
      </c>
      <c r="F1533" s="2">
        <v>22</v>
      </c>
      <c r="G1533" s="2">
        <v>29</v>
      </c>
      <c r="H1533" s="2">
        <v>22</v>
      </c>
      <c r="I1533" s="4">
        <f t="shared" si="342"/>
        <v>73</v>
      </c>
      <c r="J1533" s="13">
        <f t="shared" si="343"/>
        <v>7.3000000000000007</v>
      </c>
      <c r="K1533" s="13">
        <f t="shared" si="344"/>
        <v>80.3</v>
      </c>
      <c r="L1533" s="2">
        <v>21</v>
      </c>
      <c r="M1533" s="2">
        <v>17</v>
      </c>
      <c r="N1533" s="2">
        <v>25</v>
      </c>
      <c r="O1533" s="4">
        <f t="shared" si="345"/>
        <v>63</v>
      </c>
      <c r="P1533" s="13">
        <f t="shared" si="346"/>
        <v>6.3000000000000007</v>
      </c>
      <c r="Q1533" s="13">
        <f t="shared" si="347"/>
        <v>69.3</v>
      </c>
      <c r="R1533" s="2">
        <v>17</v>
      </c>
      <c r="S1533" s="2"/>
      <c r="T1533" s="2"/>
      <c r="U1533" s="4">
        <f t="shared" si="336"/>
        <v>17</v>
      </c>
      <c r="V1533" s="13">
        <f t="shared" si="337"/>
        <v>1.7000000000000002</v>
      </c>
      <c r="W1533" s="13">
        <f t="shared" si="338"/>
        <v>18.7</v>
      </c>
      <c r="X1533" s="2"/>
      <c r="Y1533" s="2"/>
      <c r="Z1533" s="4">
        <f t="shared" si="339"/>
        <v>0</v>
      </c>
      <c r="AA1533" s="13">
        <f t="shared" si="340"/>
        <v>0</v>
      </c>
      <c r="AB1533" s="13">
        <f>Z1533+AA1533</f>
        <v>0</v>
      </c>
      <c r="AC1533" s="2"/>
      <c r="AD1533" s="2"/>
      <c r="AE1533" s="4">
        <f t="shared" si="341"/>
        <v>0</v>
      </c>
      <c r="AF1533" s="15">
        <f>AE1533*0.1</f>
        <v>0</v>
      </c>
      <c r="AG1533" s="22">
        <f>AE1533+AF1533</f>
        <v>0</v>
      </c>
      <c r="AH1533" s="64">
        <f t="shared" si="334"/>
        <v>0</v>
      </c>
      <c r="AJ1533">
        <f t="shared" si="335"/>
        <v>0</v>
      </c>
      <c r="AK1533">
        <f>IF(W1533&gt;0,2,IF(AB1533&gt;0,2,IF(AG1533&gt;0,2,0)))</f>
        <v>2</v>
      </c>
      <c r="AL1533">
        <v>2</v>
      </c>
      <c r="AM1533" s="64">
        <f>IF(W1533&gt;0,VLOOKUP(B1533,EnrollmentEthnicityFreeMealsSch!B:E,4,FALSE),0)/3</f>
        <v>23</v>
      </c>
    </row>
    <row r="1534" spans="1:39" ht="15" customHeight="1">
      <c r="A1534" t="str">
        <f>VLOOKUP(B1534,'PUBLIC &amp; PRIVATE'!D:I,6,FALSE)</f>
        <v>7893</v>
      </c>
      <c r="B1534" s="33" t="s">
        <v>1481</v>
      </c>
      <c r="C1534" s="2" t="str">
        <f>VLOOKUP(B1534,'PUBLIC &amp; PRIVATE'!D:H,2,FALSE)</f>
        <v>350 S John McBride Ave</v>
      </c>
      <c r="D1534" s="2" t="str">
        <f>VLOOKUP(B1534,'PUBLIC &amp; PRIVATE'!D:H,3,FALSE)</f>
        <v>Angola</v>
      </c>
      <c r="E1534" s="2" t="str">
        <f>VLOOKUP(C1534,'PUBLIC &amp; PRIVATE'!E:I,4,FALSE)</f>
        <v>46703-1991</v>
      </c>
      <c r="F1534" s="2"/>
      <c r="G1534" s="2"/>
      <c r="H1534" s="2"/>
      <c r="I1534" s="4">
        <f t="shared" si="342"/>
        <v>0</v>
      </c>
      <c r="J1534" s="13">
        <f t="shared" si="343"/>
        <v>0</v>
      </c>
      <c r="K1534" s="13">
        <f t="shared" si="344"/>
        <v>0</v>
      </c>
      <c r="L1534" s="2"/>
      <c r="M1534" s="2"/>
      <c r="N1534" s="2"/>
      <c r="O1534" s="4">
        <f t="shared" si="345"/>
        <v>0</v>
      </c>
      <c r="P1534" s="13">
        <f t="shared" si="346"/>
        <v>0</v>
      </c>
      <c r="Q1534" s="13">
        <f t="shared" si="347"/>
        <v>0</v>
      </c>
      <c r="R1534" s="2"/>
      <c r="S1534" s="2"/>
      <c r="T1534" s="2"/>
      <c r="U1534" s="4">
        <f t="shared" si="336"/>
        <v>0</v>
      </c>
      <c r="V1534" s="13">
        <f t="shared" si="337"/>
        <v>0</v>
      </c>
      <c r="W1534" s="13">
        <f t="shared" si="338"/>
        <v>0</v>
      </c>
      <c r="X1534" s="2">
        <v>216</v>
      </c>
      <c r="Y1534" s="2">
        <v>230</v>
      </c>
      <c r="Z1534" s="4">
        <f t="shared" si="339"/>
        <v>446</v>
      </c>
      <c r="AA1534" s="13">
        <f t="shared" si="340"/>
        <v>44.6</v>
      </c>
      <c r="AB1534" s="13">
        <f>Z1534+AA1534</f>
        <v>490.6</v>
      </c>
      <c r="AC1534" s="2">
        <v>235</v>
      </c>
      <c r="AD1534" s="2">
        <v>221</v>
      </c>
      <c r="AE1534" s="4">
        <f t="shared" si="341"/>
        <v>456</v>
      </c>
      <c r="AF1534" s="15">
        <f>AE1534*0.1</f>
        <v>45.6</v>
      </c>
      <c r="AG1534" s="22">
        <f>AE1534+AF1534</f>
        <v>501.6</v>
      </c>
      <c r="AH1534" s="64">
        <f t="shared" si="334"/>
        <v>100.32000000000001</v>
      </c>
      <c r="AJ1534">
        <f t="shared" si="335"/>
        <v>1</v>
      </c>
      <c r="AK1534">
        <f>IF(W1534&gt;0,2,IF(AB1534&gt;0,2,IF(AG1534&gt;0,2,0)))</f>
        <v>2</v>
      </c>
      <c r="AL1534">
        <v>2</v>
      </c>
      <c r="AM1534" s="64">
        <f>IF(W1534&gt;0,VLOOKUP(B1534,EnrollmentEthnicityFreeMealsSch!B:E,4,FALSE),0)/3</f>
        <v>0</v>
      </c>
    </row>
    <row r="1535" spans="1:39" ht="15" customHeight="1">
      <c r="A1535" t="str">
        <f>VLOOKUP(B1535,'PUBLIC &amp; PRIVATE'!D:I,6,FALSE)</f>
        <v>7895</v>
      </c>
      <c r="B1535" s="33" t="s">
        <v>1482</v>
      </c>
      <c r="C1535" s="2" t="str">
        <f>VLOOKUP(B1535,'PUBLIC &amp; PRIVATE'!D:H,2,FALSE)</f>
        <v>1350 E Maumee St</v>
      </c>
      <c r="D1535" s="2" t="str">
        <f>VLOOKUP(B1535,'PUBLIC &amp; PRIVATE'!D:H,3,FALSE)</f>
        <v>Angola</v>
      </c>
      <c r="E1535" s="2" t="str">
        <f>VLOOKUP(C1535,'PUBLIC &amp; PRIVATE'!E:I,4,FALSE)</f>
        <v>46703-9207</v>
      </c>
      <c r="F1535" s="2"/>
      <c r="G1535" s="2"/>
      <c r="H1535" s="2"/>
      <c r="I1535" s="4">
        <f t="shared" si="342"/>
        <v>0</v>
      </c>
      <c r="J1535" s="13">
        <f t="shared" si="343"/>
        <v>0</v>
      </c>
      <c r="K1535" s="13">
        <f t="shared" si="344"/>
        <v>0</v>
      </c>
      <c r="L1535" s="2"/>
      <c r="M1535" s="2"/>
      <c r="N1535" s="2"/>
      <c r="O1535" s="4">
        <f t="shared" si="345"/>
        <v>0</v>
      </c>
      <c r="P1535" s="13">
        <f t="shared" si="346"/>
        <v>0</v>
      </c>
      <c r="Q1535" s="13">
        <f t="shared" si="347"/>
        <v>0</v>
      </c>
      <c r="R1535" s="2">
        <v>222</v>
      </c>
      <c r="S1535" s="2">
        <v>224</v>
      </c>
      <c r="T1535" s="2">
        <v>218</v>
      </c>
      <c r="U1535" s="4">
        <f t="shared" si="336"/>
        <v>664</v>
      </c>
      <c r="V1535" s="13">
        <f t="shared" si="337"/>
        <v>66.400000000000006</v>
      </c>
      <c r="W1535" s="13">
        <f t="shared" si="338"/>
        <v>730.4</v>
      </c>
      <c r="X1535" s="2"/>
      <c r="Y1535" s="2"/>
      <c r="Z1535" s="4">
        <f t="shared" si="339"/>
        <v>0</v>
      </c>
      <c r="AA1535" s="13">
        <f t="shared" si="340"/>
        <v>0</v>
      </c>
      <c r="AB1535" s="13">
        <f>Z1535+AA1535</f>
        <v>0</v>
      </c>
      <c r="AC1535" s="2"/>
      <c r="AD1535" s="2"/>
      <c r="AE1535" s="4">
        <f t="shared" si="341"/>
        <v>0</v>
      </c>
      <c r="AF1535" s="15">
        <f>AE1535*0.1</f>
        <v>0</v>
      </c>
      <c r="AG1535" s="22">
        <f>AE1535+AF1535</f>
        <v>0</v>
      </c>
      <c r="AH1535" s="64">
        <f t="shared" si="334"/>
        <v>0</v>
      </c>
      <c r="AJ1535">
        <f t="shared" si="335"/>
        <v>0</v>
      </c>
      <c r="AK1535">
        <f>IF(W1535&gt;0,2,IF(AB1535&gt;0,2,IF(AG1535&gt;0,2,0)))</f>
        <v>2</v>
      </c>
      <c r="AL1535">
        <v>2</v>
      </c>
      <c r="AM1535" s="64">
        <f>IF(W1535&gt;0,VLOOKUP(B1535,EnrollmentEthnicityFreeMealsSch!B:E,4,FALSE),0)/3</f>
        <v>107.33333333333333</v>
      </c>
    </row>
    <row r="1536" spans="1:39" ht="15" customHeight="1">
      <c r="A1536" t="str">
        <f>VLOOKUP(B1536,'PUBLIC &amp; PRIVATE'!D:I,6,FALSE)</f>
        <v>7897</v>
      </c>
      <c r="B1536" s="33" t="s">
        <v>1483</v>
      </c>
      <c r="C1536" s="2" t="str">
        <f>VLOOKUP(B1536,'PUBLIC &amp; PRIVATE'!D:H,2,FALSE)</f>
        <v>800 N Williams St</v>
      </c>
      <c r="D1536" s="2" t="str">
        <f>VLOOKUP(B1536,'PUBLIC &amp; PRIVATE'!D:H,3,FALSE)</f>
        <v>Angola</v>
      </c>
      <c r="E1536" s="2" t="str">
        <f>VLOOKUP(C1536,'PUBLIC &amp; PRIVATE'!E:I,4,FALSE)</f>
        <v>46703-1195</v>
      </c>
      <c r="F1536" s="2">
        <v>44</v>
      </c>
      <c r="G1536" s="2">
        <v>46</v>
      </c>
      <c r="H1536" s="2">
        <v>44</v>
      </c>
      <c r="I1536" s="4">
        <f t="shared" si="342"/>
        <v>134</v>
      </c>
      <c r="J1536" s="13">
        <f t="shared" si="343"/>
        <v>13.4</v>
      </c>
      <c r="K1536" s="13">
        <f t="shared" si="344"/>
        <v>147.4</v>
      </c>
      <c r="L1536" s="2">
        <v>50</v>
      </c>
      <c r="M1536" s="2">
        <v>50</v>
      </c>
      <c r="N1536" s="2">
        <v>38</v>
      </c>
      <c r="O1536" s="4">
        <f t="shared" si="345"/>
        <v>138</v>
      </c>
      <c r="P1536" s="13">
        <f t="shared" si="346"/>
        <v>13.8</v>
      </c>
      <c r="Q1536" s="13">
        <f t="shared" si="347"/>
        <v>151.80000000000001</v>
      </c>
      <c r="R1536" s="2"/>
      <c r="S1536" s="2"/>
      <c r="T1536" s="2"/>
      <c r="U1536" s="4">
        <f t="shared" si="336"/>
        <v>0</v>
      </c>
      <c r="V1536" s="13">
        <f t="shared" si="337"/>
        <v>0</v>
      </c>
      <c r="W1536" s="13">
        <f t="shared" si="338"/>
        <v>0</v>
      </c>
      <c r="X1536" s="2"/>
      <c r="Y1536" s="2"/>
      <c r="Z1536" s="4">
        <f t="shared" si="339"/>
        <v>0</v>
      </c>
      <c r="AA1536" s="13">
        <f t="shared" si="340"/>
        <v>0</v>
      </c>
      <c r="AB1536" s="13">
        <f>Z1536+AA1536</f>
        <v>0</v>
      </c>
      <c r="AC1536" s="2"/>
      <c r="AD1536" s="2"/>
      <c r="AE1536" s="4">
        <f t="shared" si="341"/>
        <v>0</v>
      </c>
      <c r="AF1536" s="15">
        <f>AE1536*0.1</f>
        <v>0</v>
      </c>
      <c r="AG1536" s="22">
        <f>AE1536+AF1536</f>
        <v>0</v>
      </c>
      <c r="AH1536" s="64">
        <f t="shared" si="334"/>
        <v>0</v>
      </c>
      <c r="AJ1536">
        <f t="shared" si="335"/>
        <v>0</v>
      </c>
      <c r="AK1536">
        <f>IF(W1536&gt;0,2,IF(AB1536&gt;0,2,IF(AG1536&gt;0,2,0)))</f>
        <v>0</v>
      </c>
      <c r="AL1536">
        <v>2</v>
      </c>
      <c r="AM1536" s="64">
        <f>IF(W1536&gt;0,VLOOKUP(B1536,EnrollmentEthnicityFreeMealsSch!B:E,4,FALSE),0)/3</f>
        <v>0</v>
      </c>
    </row>
    <row r="1537" spans="1:39" ht="15" customHeight="1">
      <c r="A1537" t="str">
        <f>VLOOKUP(B1537,'PUBLIC &amp; PRIVATE'!D:I,6,FALSE)</f>
        <v>7899</v>
      </c>
      <c r="B1537" s="33" t="s">
        <v>1484</v>
      </c>
      <c r="C1537" s="2" t="str">
        <f>VLOOKUP(B1537,'PUBLIC &amp; PRIVATE'!D:H,2,FALSE)</f>
        <v>1000 S John McBride Ave</v>
      </c>
      <c r="D1537" s="2" t="str">
        <f>VLOOKUP(B1537,'PUBLIC &amp; PRIVATE'!D:H,3,FALSE)</f>
        <v>Angola</v>
      </c>
      <c r="E1537" s="2" t="str">
        <f>VLOOKUP(C1537,'PUBLIC &amp; PRIVATE'!E:I,4,FALSE)</f>
        <v>46703-0000</v>
      </c>
      <c r="F1537" s="2">
        <v>69</v>
      </c>
      <c r="G1537" s="2">
        <v>73</v>
      </c>
      <c r="H1537" s="2">
        <v>67</v>
      </c>
      <c r="I1537" s="4">
        <f t="shared" si="342"/>
        <v>209</v>
      </c>
      <c r="J1537" s="13">
        <f t="shared" si="343"/>
        <v>20.900000000000002</v>
      </c>
      <c r="K1537" s="13">
        <f t="shared" si="344"/>
        <v>229.9</v>
      </c>
      <c r="L1537" s="2">
        <v>76</v>
      </c>
      <c r="M1537" s="2">
        <v>77</v>
      </c>
      <c r="N1537" s="2">
        <v>75</v>
      </c>
      <c r="O1537" s="4">
        <f t="shared" si="345"/>
        <v>228</v>
      </c>
      <c r="P1537" s="13">
        <f t="shared" si="346"/>
        <v>22.8</v>
      </c>
      <c r="Q1537" s="13">
        <f t="shared" si="347"/>
        <v>250.8</v>
      </c>
      <c r="R1537" s="2"/>
      <c r="S1537" s="2"/>
      <c r="T1537" s="2"/>
      <c r="U1537" s="4">
        <f t="shared" si="336"/>
        <v>0</v>
      </c>
      <c r="V1537" s="13">
        <f t="shared" si="337"/>
        <v>0</v>
      </c>
      <c r="W1537" s="13">
        <f t="shared" si="338"/>
        <v>0</v>
      </c>
      <c r="X1537" s="2"/>
      <c r="Y1537" s="2"/>
      <c r="Z1537" s="4">
        <f t="shared" si="339"/>
        <v>0</v>
      </c>
      <c r="AA1537" s="13">
        <f t="shared" si="340"/>
        <v>0</v>
      </c>
      <c r="AB1537" s="13">
        <f>Z1537+AA1537</f>
        <v>0</v>
      </c>
      <c r="AC1537" s="2"/>
      <c r="AD1537" s="2"/>
      <c r="AE1537" s="4">
        <f t="shared" si="341"/>
        <v>0</v>
      </c>
      <c r="AF1537" s="15">
        <f>AE1537*0.1</f>
        <v>0</v>
      </c>
      <c r="AG1537" s="22">
        <f>AE1537+AF1537</f>
        <v>0</v>
      </c>
      <c r="AH1537" s="64">
        <f t="shared" si="334"/>
        <v>0</v>
      </c>
      <c r="AJ1537">
        <f t="shared" si="335"/>
        <v>0</v>
      </c>
      <c r="AK1537">
        <f>IF(W1537&gt;0,2,IF(AB1537&gt;0,2,IF(AG1537&gt;0,2,0)))</f>
        <v>0</v>
      </c>
      <c r="AL1537">
        <v>2</v>
      </c>
      <c r="AM1537" s="64">
        <f>IF(W1537&gt;0,VLOOKUP(B1537,EnrollmentEthnicityFreeMealsSch!B:E,4,FALSE),0)/3</f>
        <v>0</v>
      </c>
    </row>
    <row r="1538" spans="1:39" ht="15" customHeight="1">
      <c r="A1538" t="str">
        <f>VLOOKUP(B1538,'PUBLIC &amp; PRIVATE'!D:I,6,FALSE)</f>
        <v>7901</v>
      </c>
      <c r="B1538" s="33" t="s">
        <v>1485</v>
      </c>
      <c r="C1538" s="2" t="str">
        <f>VLOOKUP(B1538,'PUBLIC &amp; PRIVATE'!D:H,2,FALSE)</f>
        <v>805 S Washington St</v>
      </c>
      <c r="D1538" s="2" t="str">
        <f>VLOOKUP(B1538,'PUBLIC &amp; PRIVATE'!D:H,3,FALSE)</f>
        <v>Angola</v>
      </c>
      <c r="E1538" s="2" t="str">
        <f>VLOOKUP(C1538,'PUBLIC &amp; PRIVATE'!E:I,4,FALSE)</f>
        <v>46703-2197</v>
      </c>
      <c r="F1538" s="2">
        <v>68</v>
      </c>
      <c r="G1538" s="2">
        <v>63</v>
      </c>
      <c r="H1538" s="2">
        <v>35</v>
      </c>
      <c r="I1538" s="4">
        <f t="shared" si="342"/>
        <v>166</v>
      </c>
      <c r="J1538" s="13">
        <f t="shared" si="343"/>
        <v>16.600000000000001</v>
      </c>
      <c r="K1538" s="13">
        <f t="shared" si="344"/>
        <v>182.6</v>
      </c>
      <c r="L1538" s="2">
        <v>52</v>
      </c>
      <c r="M1538" s="2">
        <v>75</v>
      </c>
      <c r="N1538" s="2">
        <v>59</v>
      </c>
      <c r="O1538" s="4">
        <f t="shared" si="345"/>
        <v>186</v>
      </c>
      <c r="P1538" s="13">
        <f t="shared" si="346"/>
        <v>18.600000000000001</v>
      </c>
      <c r="Q1538" s="13">
        <f t="shared" si="347"/>
        <v>204.6</v>
      </c>
      <c r="R1538" s="2"/>
      <c r="S1538" s="2"/>
      <c r="T1538" s="2"/>
      <c r="U1538" s="4">
        <f t="shared" si="336"/>
        <v>0</v>
      </c>
      <c r="V1538" s="13">
        <f t="shared" si="337"/>
        <v>0</v>
      </c>
      <c r="W1538" s="13">
        <f t="shared" si="338"/>
        <v>0</v>
      </c>
      <c r="X1538" s="2"/>
      <c r="Y1538" s="2"/>
      <c r="Z1538" s="4">
        <f t="shared" si="339"/>
        <v>0</v>
      </c>
      <c r="AA1538" s="13">
        <f t="shared" si="340"/>
        <v>0</v>
      </c>
      <c r="AB1538" s="13">
        <f>Z1538+AA1538</f>
        <v>0</v>
      </c>
      <c r="AC1538" s="2"/>
      <c r="AD1538" s="2"/>
      <c r="AE1538" s="4">
        <f t="shared" si="341"/>
        <v>0</v>
      </c>
      <c r="AF1538" s="15">
        <f>AE1538*0.1</f>
        <v>0</v>
      </c>
      <c r="AG1538" s="22">
        <f>AE1538+AF1538</f>
        <v>0</v>
      </c>
      <c r="AH1538" s="64">
        <f t="shared" si="334"/>
        <v>0</v>
      </c>
      <c r="AJ1538">
        <f t="shared" si="335"/>
        <v>0</v>
      </c>
      <c r="AK1538">
        <f>IF(W1538&gt;0,2,IF(AB1538&gt;0,2,IF(AG1538&gt;0,2,0)))</f>
        <v>0</v>
      </c>
      <c r="AL1538">
        <v>2</v>
      </c>
      <c r="AM1538" s="64">
        <f>IF(W1538&gt;0,VLOOKUP(B1538,EnrollmentEthnicityFreeMealsSch!B:E,4,FALSE),0)/3</f>
        <v>0</v>
      </c>
    </row>
    <row r="1539" spans="1:39" ht="15" customHeight="1">
      <c r="A1539" t="str">
        <f>VLOOKUP(B1539,'PUBLIC &amp; PRIVATE'!D:I,6,FALSE)</f>
        <v>7905</v>
      </c>
      <c r="B1539" s="33" t="s">
        <v>1486</v>
      </c>
      <c r="C1539" s="2" t="str">
        <f>VLOOKUP(B1539,'PUBLIC &amp; PRIVATE'!D:H,2,FALSE)</f>
        <v>PO Box 69</v>
      </c>
      <c r="D1539" s="2" t="str">
        <f>VLOOKUP(B1539,'PUBLIC &amp; PRIVATE'!D:H,3,FALSE)</f>
        <v>Pleasant Lake</v>
      </c>
      <c r="E1539" s="2" t="str">
        <f>VLOOKUP(C1539,'PUBLIC &amp; PRIVATE'!E:I,4,FALSE)</f>
        <v>46165-0069</v>
      </c>
      <c r="F1539" s="2">
        <v>21</v>
      </c>
      <c r="G1539" s="2">
        <v>23</v>
      </c>
      <c r="H1539" s="2">
        <v>22</v>
      </c>
      <c r="I1539" s="4">
        <f t="shared" si="342"/>
        <v>66</v>
      </c>
      <c r="J1539" s="13">
        <f t="shared" si="343"/>
        <v>6.6000000000000005</v>
      </c>
      <c r="K1539" s="13">
        <f t="shared" si="344"/>
        <v>72.599999999999994</v>
      </c>
      <c r="L1539" s="2">
        <v>22</v>
      </c>
      <c r="M1539" s="2">
        <v>37</v>
      </c>
      <c r="N1539" s="2">
        <v>22</v>
      </c>
      <c r="O1539" s="4">
        <f t="shared" si="345"/>
        <v>81</v>
      </c>
      <c r="P1539" s="13">
        <f t="shared" si="346"/>
        <v>8.1</v>
      </c>
      <c r="Q1539" s="13">
        <f t="shared" si="347"/>
        <v>89.1</v>
      </c>
      <c r="R1539" s="2"/>
      <c r="S1539" s="2"/>
      <c r="T1539" s="2"/>
      <c r="U1539" s="4">
        <f t="shared" si="336"/>
        <v>0</v>
      </c>
      <c r="V1539" s="13">
        <f t="shared" si="337"/>
        <v>0</v>
      </c>
      <c r="W1539" s="13">
        <f t="shared" si="338"/>
        <v>0</v>
      </c>
      <c r="X1539" s="2"/>
      <c r="Y1539" s="2"/>
      <c r="Z1539" s="4">
        <f t="shared" si="339"/>
        <v>0</v>
      </c>
      <c r="AA1539" s="13">
        <f t="shared" si="340"/>
        <v>0</v>
      </c>
      <c r="AB1539" s="13">
        <f>Z1539+AA1539</f>
        <v>0</v>
      </c>
      <c r="AC1539" s="2"/>
      <c r="AD1539" s="2"/>
      <c r="AE1539" s="4">
        <f t="shared" si="341"/>
        <v>0</v>
      </c>
      <c r="AF1539" s="15">
        <f>AE1539*0.1</f>
        <v>0</v>
      </c>
      <c r="AG1539" s="22">
        <f>AE1539+AF1539</f>
        <v>0</v>
      </c>
      <c r="AH1539" s="64">
        <f t="shared" ref="AH1539:AH1602" si="348">AG1539*0.2</f>
        <v>0</v>
      </c>
      <c r="AJ1539">
        <f t="shared" ref="AJ1539:AJ1602" si="349">IF(AG1539&gt;0,1,0)</f>
        <v>0</v>
      </c>
      <c r="AK1539">
        <f>IF(W1539&gt;0,2,IF(AB1539&gt;0,2,IF(AG1539&gt;0,2,0)))</f>
        <v>0</v>
      </c>
      <c r="AL1539">
        <v>2</v>
      </c>
      <c r="AM1539" s="64">
        <f>IF(W1539&gt;0,VLOOKUP(B1539,EnrollmentEthnicityFreeMealsSch!B:E,4,FALSE),0)/3</f>
        <v>0</v>
      </c>
    </row>
    <row r="1540" spans="1:39" ht="15" customHeight="1">
      <c r="A1540" t="str">
        <f>VLOOKUP(B1540,'PUBLIC &amp; PRIVATE'!D:I,6,FALSE)</f>
        <v>7911</v>
      </c>
      <c r="B1540" s="33" t="s">
        <v>1487</v>
      </c>
      <c r="C1540" s="2" t="str">
        <f>VLOOKUP(B1540,'PUBLIC &amp; PRIVATE'!D:H,2,FALSE)</f>
        <v>620 North Washington Street</v>
      </c>
      <c r="D1540" s="2" t="str">
        <f>VLOOKUP(B1540,'PUBLIC &amp; PRIVATE'!D:H,3,FALSE)</f>
        <v>Shelburn</v>
      </c>
      <c r="E1540" s="2" t="str">
        <f>VLOOKUP(C1540,'PUBLIC &amp; PRIVATE'!E:I,4,FALSE)</f>
        <v>47879</v>
      </c>
      <c r="F1540" s="2"/>
      <c r="G1540" s="2"/>
      <c r="H1540" s="2"/>
      <c r="I1540" s="4">
        <f t="shared" si="342"/>
        <v>0</v>
      </c>
      <c r="J1540" s="13">
        <f t="shared" si="343"/>
        <v>0</v>
      </c>
      <c r="K1540" s="13">
        <f t="shared" si="344"/>
        <v>0</v>
      </c>
      <c r="L1540" s="2"/>
      <c r="M1540" s="2"/>
      <c r="N1540" s="2"/>
      <c r="O1540" s="4">
        <f t="shared" si="345"/>
        <v>0</v>
      </c>
      <c r="P1540" s="13">
        <f t="shared" si="346"/>
        <v>0</v>
      </c>
      <c r="Q1540" s="13">
        <f t="shared" si="347"/>
        <v>0</v>
      </c>
      <c r="R1540" s="2">
        <v>79</v>
      </c>
      <c r="S1540" s="2">
        <v>59</v>
      </c>
      <c r="T1540" s="2">
        <v>54</v>
      </c>
      <c r="U1540" s="4">
        <f t="shared" si="336"/>
        <v>192</v>
      </c>
      <c r="V1540" s="13">
        <f t="shared" si="337"/>
        <v>19.200000000000003</v>
      </c>
      <c r="W1540" s="13">
        <f t="shared" si="338"/>
        <v>211.2</v>
      </c>
      <c r="X1540" s="2"/>
      <c r="Y1540" s="2"/>
      <c r="Z1540" s="4">
        <f t="shared" si="339"/>
        <v>0</v>
      </c>
      <c r="AA1540" s="13">
        <f t="shared" si="340"/>
        <v>0</v>
      </c>
      <c r="AB1540" s="13">
        <f>Z1540+AA1540</f>
        <v>0</v>
      </c>
      <c r="AC1540" s="2"/>
      <c r="AD1540" s="2"/>
      <c r="AE1540" s="4">
        <f t="shared" si="341"/>
        <v>0</v>
      </c>
      <c r="AF1540" s="15">
        <f>AE1540*0.1</f>
        <v>0</v>
      </c>
      <c r="AG1540" s="22">
        <f>AE1540+AF1540</f>
        <v>0</v>
      </c>
      <c r="AH1540" s="64">
        <f t="shared" si="348"/>
        <v>0</v>
      </c>
      <c r="AJ1540">
        <f t="shared" si="349"/>
        <v>0</v>
      </c>
      <c r="AK1540">
        <f>IF(W1540&gt;0,2,IF(AB1540&gt;0,2,IF(AG1540&gt;0,2,0)))</f>
        <v>2</v>
      </c>
      <c r="AL1540">
        <v>2</v>
      </c>
      <c r="AM1540" s="64">
        <f>IF(W1540&gt;0,VLOOKUP(B1540,EnrollmentEthnicityFreeMealsSch!B:E,4,FALSE),0)/3</f>
        <v>35.666666666666664</v>
      </c>
    </row>
    <row r="1541" spans="1:39" ht="15" customHeight="1">
      <c r="A1541" t="str">
        <f>VLOOKUP(B1541,'PUBLIC &amp; PRIVATE'!D:I,6,FALSE)</f>
        <v>5451</v>
      </c>
      <c r="B1541" s="33" t="s">
        <v>1030</v>
      </c>
      <c r="C1541" s="2" t="str">
        <f>VLOOKUP(B1541,'PUBLIC &amp; PRIVATE'!D:H,2,FALSE)</f>
        <v>1801 E 86th St</v>
      </c>
      <c r="D1541" s="2" t="str">
        <f>VLOOKUP(B1541,'PUBLIC &amp; PRIVATE'!D:H,3,FALSE)</f>
        <v>Indianapolis</v>
      </c>
      <c r="E1541" s="2" t="str">
        <f>VLOOKUP(C1541,'PUBLIC &amp; PRIVATE'!E:I,4,FALSE)</f>
        <v>46240-2396</v>
      </c>
      <c r="F1541" s="2"/>
      <c r="G1541" s="2"/>
      <c r="H1541" s="2"/>
      <c r="I1541" s="4">
        <f t="shared" si="342"/>
        <v>0</v>
      </c>
      <c r="J1541" s="13">
        <f t="shared" si="343"/>
        <v>0</v>
      </c>
      <c r="K1541" s="13">
        <f t="shared" si="344"/>
        <v>0</v>
      </c>
      <c r="L1541" s="2"/>
      <c r="M1541" s="2"/>
      <c r="N1541" s="2"/>
      <c r="O1541" s="4">
        <f t="shared" si="345"/>
        <v>0</v>
      </c>
      <c r="P1541" s="13">
        <f t="shared" si="346"/>
        <v>0</v>
      </c>
      <c r="Q1541" s="13">
        <f t="shared" si="347"/>
        <v>0</v>
      </c>
      <c r="R1541" s="2"/>
      <c r="S1541" s="2"/>
      <c r="T1541" s="2"/>
      <c r="U1541" s="4">
        <f t="shared" si="336"/>
        <v>0</v>
      </c>
      <c r="V1541" s="13">
        <f t="shared" si="337"/>
        <v>0</v>
      </c>
      <c r="W1541" s="13">
        <f t="shared" si="338"/>
        <v>0</v>
      </c>
      <c r="X1541" s="2">
        <v>95</v>
      </c>
      <c r="Y1541" s="2">
        <v>67</v>
      </c>
      <c r="Z1541" s="4">
        <f t="shared" si="339"/>
        <v>162</v>
      </c>
      <c r="AA1541" s="13">
        <f t="shared" si="340"/>
        <v>16.2</v>
      </c>
      <c r="AB1541" s="13">
        <f>Z1541+AA1541</f>
        <v>178.2</v>
      </c>
      <c r="AC1541" s="2">
        <v>76</v>
      </c>
      <c r="AD1541" s="2">
        <v>64</v>
      </c>
      <c r="AE1541" s="4">
        <f t="shared" si="341"/>
        <v>140</v>
      </c>
      <c r="AF1541" s="15">
        <f>AE1541*0.1</f>
        <v>14</v>
      </c>
      <c r="AG1541" s="22">
        <f>AE1541+AF1541</f>
        <v>154</v>
      </c>
      <c r="AH1541" s="64">
        <f t="shared" si="348"/>
        <v>30.8</v>
      </c>
      <c r="AJ1541">
        <f t="shared" si="349"/>
        <v>1</v>
      </c>
      <c r="AK1541">
        <f>IF(W1541&gt;0,2,IF(AB1541&gt;0,2,IF(AG1541&gt;0,2,0)))</f>
        <v>2</v>
      </c>
      <c r="AL1541">
        <v>2</v>
      </c>
      <c r="AM1541" s="64">
        <f>IF(W1541&gt;0,VLOOKUP(B1541,EnrollmentEthnicityFreeMealsSch!B:E,4,FALSE),0)/3</f>
        <v>0</v>
      </c>
    </row>
    <row r="1542" spans="1:39" ht="15" customHeight="1">
      <c r="A1542" t="str">
        <f>VLOOKUP(B1542,'PUBLIC &amp; PRIVATE'!D:I,6,FALSE)</f>
        <v>7921</v>
      </c>
      <c r="B1542" s="33" t="s">
        <v>1488</v>
      </c>
      <c r="C1542" s="2" t="str">
        <f>VLOOKUP(B1542,'PUBLIC &amp; PRIVATE'!D:H,2,FALSE)</f>
        <v>PO Box 689</v>
      </c>
      <c r="D1542" s="2" t="str">
        <f>VLOOKUP(B1542,'PUBLIC &amp; PRIVATE'!D:H,3,FALSE)</f>
        <v>Farmersburg</v>
      </c>
      <c r="E1542" s="2" t="str">
        <f>VLOOKUP(C1542,'PUBLIC &amp; PRIVATE'!E:I,4,FALSE)</f>
        <v>47850-0689</v>
      </c>
      <c r="F1542" s="2">
        <v>44</v>
      </c>
      <c r="G1542" s="2">
        <v>36</v>
      </c>
      <c r="H1542" s="2">
        <v>38</v>
      </c>
      <c r="I1542" s="4">
        <f t="shared" si="342"/>
        <v>118</v>
      </c>
      <c r="J1542" s="13">
        <f t="shared" si="343"/>
        <v>11.8</v>
      </c>
      <c r="K1542" s="13">
        <f t="shared" si="344"/>
        <v>129.80000000000001</v>
      </c>
      <c r="L1542" s="2">
        <v>36</v>
      </c>
      <c r="M1542" s="2">
        <v>41</v>
      </c>
      <c r="N1542" s="2">
        <v>34</v>
      </c>
      <c r="O1542" s="4">
        <f t="shared" si="345"/>
        <v>111</v>
      </c>
      <c r="P1542" s="13">
        <f t="shared" si="346"/>
        <v>11.100000000000001</v>
      </c>
      <c r="Q1542" s="13">
        <f t="shared" si="347"/>
        <v>122.1</v>
      </c>
      <c r="R1542" s="2"/>
      <c r="S1542" s="2"/>
      <c r="T1542" s="2"/>
      <c r="U1542" s="4">
        <f t="shared" si="336"/>
        <v>0</v>
      </c>
      <c r="V1542" s="13">
        <f t="shared" si="337"/>
        <v>0</v>
      </c>
      <c r="W1542" s="13">
        <f t="shared" si="338"/>
        <v>0</v>
      </c>
      <c r="X1542" s="2"/>
      <c r="Y1542" s="2"/>
      <c r="Z1542" s="4">
        <f t="shared" si="339"/>
        <v>0</v>
      </c>
      <c r="AA1542" s="13">
        <f t="shared" si="340"/>
        <v>0</v>
      </c>
      <c r="AB1542" s="13">
        <f>Z1542+AA1542</f>
        <v>0</v>
      </c>
      <c r="AC1542" s="2"/>
      <c r="AD1542" s="2"/>
      <c r="AE1542" s="4">
        <f t="shared" si="341"/>
        <v>0</v>
      </c>
      <c r="AF1542" s="15">
        <f>AE1542*0.1</f>
        <v>0</v>
      </c>
      <c r="AG1542" s="22">
        <f>AE1542+AF1542</f>
        <v>0</v>
      </c>
      <c r="AH1542" s="64">
        <f t="shared" si="348"/>
        <v>0</v>
      </c>
      <c r="AJ1542">
        <f t="shared" si="349"/>
        <v>0</v>
      </c>
      <c r="AK1542">
        <f>IF(W1542&gt;0,2,IF(AB1542&gt;0,2,IF(AG1542&gt;0,2,0)))</f>
        <v>0</v>
      </c>
      <c r="AL1542">
        <v>2</v>
      </c>
      <c r="AM1542" s="64">
        <f>IF(W1542&gt;0,VLOOKUP(B1542,EnrollmentEthnicityFreeMealsSch!B:E,4,FALSE),0)/3</f>
        <v>0</v>
      </c>
    </row>
    <row r="1543" spans="1:39" ht="15" customHeight="1">
      <c r="A1543" t="str">
        <f>VLOOKUP(B1543,'PUBLIC &amp; PRIVATE'!D:I,6,FALSE)</f>
        <v>7941</v>
      </c>
      <c r="B1543" s="33" t="s">
        <v>1489</v>
      </c>
      <c r="C1543" s="2" t="str">
        <f>VLOOKUP(B1543,'PUBLIC &amp; PRIVATE'!D:H,2,FALSE)</f>
        <v>PO Box 494</v>
      </c>
      <c r="D1543" s="2" t="str">
        <f>VLOOKUP(B1543,'PUBLIC &amp; PRIVATE'!D:H,3,FALSE)</f>
        <v>Hymera</v>
      </c>
      <c r="E1543" s="2" t="str">
        <f>VLOOKUP(C1543,'PUBLIC &amp; PRIVATE'!E:I,4,FALSE)</f>
        <v>47855-0494</v>
      </c>
      <c r="F1543" s="2">
        <v>26</v>
      </c>
      <c r="G1543" s="2">
        <v>23</v>
      </c>
      <c r="H1543" s="2">
        <v>18</v>
      </c>
      <c r="I1543" s="4">
        <f t="shared" si="342"/>
        <v>67</v>
      </c>
      <c r="J1543" s="13">
        <f t="shared" si="343"/>
        <v>6.7</v>
      </c>
      <c r="K1543" s="13">
        <f t="shared" si="344"/>
        <v>73.7</v>
      </c>
      <c r="L1543" s="2">
        <v>18</v>
      </c>
      <c r="M1543" s="2">
        <v>16</v>
      </c>
      <c r="N1543" s="2">
        <v>11</v>
      </c>
      <c r="O1543" s="4">
        <f t="shared" si="345"/>
        <v>45</v>
      </c>
      <c r="P1543" s="13">
        <f t="shared" si="346"/>
        <v>4.5</v>
      </c>
      <c r="Q1543" s="13">
        <f t="shared" si="347"/>
        <v>49.5</v>
      </c>
      <c r="R1543" s="2"/>
      <c r="S1543" s="2"/>
      <c r="T1543" s="2"/>
      <c r="U1543" s="4">
        <f t="shared" si="336"/>
        <v>0</v>
      </c>
      <c r="V1543" s="13">
        <f t="shared" si="337"/>
        <v>0</v>
      </c>
      <c r="W1543" s="13">
        <f t="shared" si="338"/>
        <v>0</v>
      </c>
      <c r="X1543" s="2"/>
      <c r="Y1543" s="2"/>
      <c r="Z1543" s="4">
        <f t="shared" si="339"/>
        <v>0</v>
      </c>
      <c r="AA1543" s="13">
        <f t="shared" si="340"/>
        <v>0</v>
      </c>
      <c r="AB1543" s="13">
        <f>Z1543+AA1543</f>
        <v>0</v>
      </c>
      <c r="AC1543" s="2"/>
      <c r="AD1543" s="2"/>
      <c r="AE1543" s="4">
        <f t="shared" si="341"/>
        <v>0</v>
      </c>
      <c r="AF1543" s="15">
        <f>AE1543*0.1</f>
        <v>0</v>
      </c>
      <c r="AG1543" s="22">
        <f>AE1543+AF1543</f>
        <v>0</v>
      </c>
      <c r="AH1543" s="64">
        <f t="shared" si="348"/>
        <v>0</v>
      </c>
      <c r="AJ1543">
        <f t="shared" si="349"/>
        <v>0</v>
      </c>
      <c r="AK1543">
        <f>IF(W1543&gt;0,2,IF(AB1543&gt;0,2,IF(AG1543&gt;0,2,0)))</f>
        <v>0</v>
      </c>
      <c r="AL1543">
        <v>2</v>
      </c>
      <c r="AM1543" s="64">
        <f>IF(W1543&gt;0,VLOOKUP(B1543,EnrollmentEthnicityFreeMealsSch!B:E,4,FALSE),0)/3</f>
        <v>0</v>
      </c>
    </row>
    <row r="1544" spans="1:39" ht="15" customHeight="1">
      <c r="A1544" t="str">
        <f>VLOOKUP(B1544,'PUBLIC &amp; PRIVATE'!D:I,6,FALSE)</f>
        <v>7953</v>
      </c>
      <c r="B1544" s="33" t="s">
        <v>1490</v>
      </c>
      <c r="C1544" s="2" t="str">
        <f>VLOOKUP(B1544,'PUBLIC &amp; PRIVATE'!D:H,2,FALSE)</f>
        <v>PO Box 649</v>
      </c>
      <c r="D1544" s="2" t="str">
        <f>VLOOKUP(B1544,'PUBLIC &amp; PRIVATE'!D:H,3,FALSE)</f>
        <v>Carlisle</v>
      </c>
      <c r="E1544" s="2" t="str">
        <f>VLOOKUP(C1544,'PUBLIC &amp; PRIVATE'!E:I,4,FALSE)</f>
        <v>47838-0649</v>
      </c>
      <c r="F1544" s="2">
        <v>31</v>
      </c>
      <c r="G1544" s="2">
        <v>24</v>
      </c>
      <c r="H1544" s="2">
        <v>26</v>
      </c>
      <c r="I1544" s="4">
        <f t="shared" si="342"/>
        <v>81</v>
      </c>
      <c r="J1544" s="13">
        <f t="shared" si="343"/>
        <v>8.1</v>
      </c>
      <c r="K1544" s="13">
        <f t="shared" si="344"/>
        <v>89.1</v>
      </c>
      <c r="L1544" s="2">
        <v>38</v>
      </c>
      <c r="M1544" s="2">
        <v>30</v>
      </c>
      <c r="N1544" s="2">
        <v>19</v>
      </c>
      <c r="O1544" s="4">
        <f t="shared" si="345"/>
        <v>87</v>
      </c>
      <c r="P1544" s="13">
        <f t="shared" si="346"/>
        <v>8.7000000000000011</v>
      </c>
      <c r="Q1544" s="13">
        <f t="shared" si="347"/>
        <v>95.7</v>
      </c>
      <c r="R1544" s="2"/>
      <c r="S1544" s="2"/>
      <c r="T1544" s="2"/>
      <c r="U1544" s="4">
        <f t="shared" si="336"/>
        <v>0</v>
      </c>
      <c r="V1544" s="13">
        <f t="shared" si="337"/>
        <v>0</v>
      </c>
      <c r="W1544" s="13">
        <f t="shared" si="338"/>
        <v>0</v>
      </c>
      <c r="X1544" s="2"/>
      <c r="Y1544" s="2"/>
      <c r="Z1544" s="4">
        <f t="shared" si="339"/>
        <v>0</v>
      </c>
      <c r="AA1544" s="13">
        <f t="shared" si="340"/>
        <v>0</v>
      </c>
      <c r="AB1544" s="13">
        <f>Z1544+AA1544</f>
        <v>0</v>
      </c>
      <c r="AC1544" s="2"/>
      <c r="AD1544" s="2"/>
      <c r="AE1544" s="4">
        <f t="shared" si="341"/>
        <v>0</v>
      </c>
      <c r="AF1544" s="15">
        <f>AE1544*0.1</f>
        <v>0</v>
      </c>
      <c r="AG1544" s="22">
        <f>AE1544+AF1544</f>
        <v>0</v>
      </c>
      <c r="AH1544" s="64">
        <f t="shared" si="348"/>
        <v>0</v>
      </c>
      <c r="AJ1544">
        <f t="shared" si="349"/>
        <v>0</v>
      </c>
      <c r="AK1544">
        <f>IF(W1544&gt;0,2,IF(AB1544&gt;0,2,IF(AG1544&gt;0,2,0)))</f>
        <v>0</v>
      </c>
      <c r="AL1544">
        <v>2</v>
      </c>
      <c r="AM1544" s="64">
        <f>IF(W1544&gt;0,VLOOKUP(B1544,EnrollmentEthnicityFreeMealsSch!B:E,4,FALSE),0)/3</f>
        <v>0</v>
      </c>
    </row>
    <row r="1545" spans="1:39" ht="15" customHeight="1">
      <c r="A1545" t="str">
        <f>VLOOKUP(B1545,'PUBLIC &amp; PRIVATE'!D:I,6,FALSE)</f>
        <v>7954</v>
      </c>
      <c r="B1545" s="33" t="s">
        <v>1491</v>
      </c>
      <c r="C1545" s="2" t="str">
        <f>VLOOKUP(B1545,'PUBLIC &amp; PRIVATE'!D:H,2,FALSE)</f>
        <v>PO Box 649</v>
      </c>
      <c r="D1545" s="2" t="str">
        <f>VLOOKUP(B1545,'PUBLIC &amp; PRIVATE'!D:H,3,FALSE)</f>
        <v>Carlisle</v>
      </c>
      <c r="E1545" s="2" t="str">
        <f>VLOOKUP(C1545,'PUBLIC &amp; PRIVATE'!E:I,4,FALSE)</f>
        <v>47838-0649</v>
      </c>
      <c r="F1545" s="2"/>
      <c r="G1545" s="2"/>
      <c r="H1545" s="2"/>
      <c r="I1545" s="4">
        <f t="shared" si="342"/>
        <v>0</v>
      </c>
      <c r="J1545" s="13">
        <f t="shared" si="343"/>
        <v>0</v>
      </c>
      <c r="K1545" s="13">
        <f t="shared" si="344"/>
        <v>0</v>
      </c>
      <c r="L1545" s="2"/>
      <c r="M1545" s="2"/>
      <c r="N1545" s="2"/>
      <c r="O1545" s="4">
        <f t="shared" si="345"/>
        <v>0</v>
      </c>
      <c r="P1545" s="13">
        <f t="shared" si="346"/>
        <v>0</v>
      </c>
      <c r="Q1545" s="13">
        <f t="shared" si="347"/>
        <v>0</v>
      </c>
      <c r="R1545" s="2">
        <v>29</v>
      </c>
      <c r="S1545" s="2">
        <v>22</v>
      </c>
      <c r="T1545" s="2">
        <v>25</v>
      </c>
      <c r="U1545" s="4">
        <f t="shared" si="336"/>
        <v>76</v>
      </c>
      <c r="V1545" s="13">
        <f t="shared" si="337"/>
        <v>7.6000000000000005</v>
      </c>
      <c r="W1545" s="13">
        <f t="shared" si="338"/>
        <v>83.6</v>
      </c>
      <c r="X1545" s="2"/>
      <c r="Y1545" s="2"/>
      <c r="Z1545" s="4">
        <f t="shared" si="339"/>
        <v>0</v>
      </c>
      <c r="AA1545" s="13">
        <f t="shared" si="340"/>
        <v>0</v>
      </c>
      <c r="AB1545" s="13">
        <f>Z1545+AA1545</f>
        <v>0</v>
      </c>
      <c r="AC1545" s="2"/>
      <c r="AD1545" s="2"/>
      <c r="AE1545" s="4">
        <f t="shared" si="341"/>
        <v>0</v>
      </c>
      <c r="AF1545" s="15">
        <f>AE1545*0.1</f>
        <v>0</v>
      </c>
      <c r="AG1545" s="22">
        <f>AE1545+AF1545</f>
        <v>0</v>
      </c>
      <c r="AH1545" s="64">
        <f t="shared" si="348"/>
        <v>0</v>
      </c>
      <c r="AJ1545">
        <f t="shared" si="349"/>
        <v>0</v>
      </c>
      <c r="AK1545">
        <f>IF(W1545&gt;0,2,IF(AB1545&gt;0,2,IF(AG1545&gt;0,2,0)))</f>
        <v>2</v>
      </c>
      <c r="AL1545">
        <v>2</v>
      </c>
      <c r="AM1545" s="64">
        <f>IF(W1545&gt;0,VLOOKUP(B1545,EnrollmentEthnicityFreeMealsSch!B:E,4,FALSE),0)/3</f>
        <v>17</v>
      </c>
    </row>
    <row r="1546" spans="1:39" ht="15" customHeight="1">
      <c r="A1546" t="str">
        <f>VLOOKUP(B1546,'PUBLIC &amp; PRIVATE'!D:I,6,FALSE)</f>
        <v>7957</v>
      </c>
      <c r="B1546" s="33" t="s">
        <v>1492</v>
      </c>
      <c r="C1546" s="2" t="str">
        <f>VLOOKUP(B1546,'PUBLIC &amp; PRIVATE'!D:H,2,FALSE)</f>
        <v>902 N Section</v>
      </c>
      <c r="D1546" s="2" t="str">
        <f>VLOOKUP(B1546,'PUBLIC &amp; PRIVATE'!D:H,3,FALSE)</f>
        <v>Sullivan</v>
      </c>
      <c r="E1546" s="2" t="str">
        <f>VLOOKUP(C1546,'PUBLIC &amp; PRIVATE'!E:I,4,FALSE)</f>
        <v>47882-1125</v>
      </c>
      <c r="F1546" s="2"/>
      <c r="G1546" s="2"/>
      <c r="H1546" s="2"/>
      <c r="I1546" s="4">
        <f t="shared" si="342"/>
        <v>0</v>
      </c>
      <c r="J1546" s="13">
        <f t="shared" si="343"/>
        <v>0</v>
      </c>
      <c r="K1546" s="13">
        <f t="shared" si="344"/>
        <v>0</v>
      </c>
      <c r="L1546" s="2"/>
      <c r="M1546" s="2"/>
      <c r="N1546" s="2"/>
      <c r="O1546" s="4">
        <f t="shared" si="345"/>
        <v>0</v>
      </c>
      <c r="P1546" s="13">
        <f t="shared" si="346"/>
        <v>0</v>
      </c>
      <c r="Q1546" s="13">
        <f t="shared" si="347"/>
        <v>0</v>
      </c>
      <c r="R1546" s="2"/>
      <c r="S1546" s="2"/>
      <c r="T1546" s="2"/>
      <c r="U1546" s="4">
        <f t="shared" si="336"/>
        <v>0</v>
      </c>
      <c r="V1546" s="13">
        <f t="shared" si="337"/>
        <v>0</v>
      </c>
      <c r="W1546" s="13">
        <f t="shared" si="338"/>
        <v>0</v>
      </c>
      <c r="X1546" s="2">
        <v>140</v>
      </c>
      <c r="Y1546" s="2">
        <v>139</v>
      </c>
      <c r="Z1546" s="4">
        <f t="shared" si="339"/>
        <v>279</v>
      </c>
      <c r="AA1546" s="13">
        <f t="shared" si="340"/>
        <v>27.900000000000002</v>
      </c>
      <c r="AB1546" s="13">
        <f>Z1546+AA1546</f>
        <v>306.89999999999998</v>
      </c>
      <c r="AC1546" s="2">
        <v>148</v>
      </c>
      <c r="AD1546" s="2">
        <v>145</v>
      </c>
      <c r="AE1546" s="4">
        <f t="shared" si="341"/>
        <v>293</v>
      </c>
      <c r="AF1546" s="15">
        <f>AE1546*0.1</f>
        <v>29.3</v>
      </c>
      <c r="AG1546" s="22">
        <f>AE1546+AF1546</f>
        <v>322.3</v>
      </c>
      <c r="AH1546" s="64">
        <f t="shared" si="348"/>
        <v>64.460000000000008</v>
      </c>
      <c r="AJ1546">
        <f t="shared" si="349"/>
        <v>1</v>
      </c>
      <c r="AK1546">
        <f>IF(W1546&gt;0,2,IF(AB1546&gt;0,2,IF(AG1546&gt;0,2,0)))</f>
        <v>2</v>
      </c>
      <c r="AL1546">
        <v>2</v>
      </c>
      <c r="AM1546" s="64">
        <f>IF(W1546&gt;0,VLOOKUP(B1546,EnrollmentEthnicityFreeMealsSch!B:E,4,FALSE),0)/3</f>
        <v>0</v>
      </c>
    </row>
    <row r="1547" spans="1:39" ht="15" customHeight="1">
      <c r="A1547" t="str">
        <f>VLOOKUP(B1547,'PUBLIC &amp; PRIVATE'!D:I,6,FALSE)</f>
        <v>7961</v>
      </c>
      <c r="B1547" s="33" t="s">
        <v>1493</v>
      </c>
      <c r="C1547" s="2" t="str">
        <f>VLOOKUP(B1547,'PUBLIC &amp; PRIVATE'!D:H,2,FALSE)</f>
        <v>415 W Frakes St</v>
      </c>
      <c r="D1547" s="2" t="str">
        <f>VLOOKUP(B1547,'PUBLIC &amp; PRIVATE'!D:H,3,FALSE)</f>
        <v>Sullivan</v>
      </c>
      <c r="E1547" s="2" t="str">
        <f>VLOOKUP(C1547,'PUBLIC &amp; PRIVATE'!E:I,4,FALSE)</f>
        <v>47882</v>
      </c>
      <c r="F1547" s="2"/>
      <c r="G1547" s="2"/>
      <c r="H1547" s="2"/>
      <c r="I1547" s="4">
        <f t="shared" si="342"/>
        <v>0</v>
      </c>
      <c r="J1547" s="13">
        <f t="shared" si="343"/>
        <v>0</v>
      </c>
      <c r="K1547" s="13">
        <f t="shared" si="344"/>
        <v>0</v>
      </c>
      <c r="L1547" s="2"/>
      <c r="M1547" s="2"/>
      <c r="N1547" s="2"/>
      <c r="O1547" s="4">
        <f t="shared" si="345"/>
        <v>0</v>
      </c>
      <c r="P1547" s="13">
        <f t="shared" si="346"/>
        <v>0</v>
      </c>
      <c r="Q1547" s="13">
        <f t="shared" si="347"/>
        <v>0</v>
      </c>
      <c r="R1547" s="2">
        <v>107</v>
      </c>
      <c r="S1547" s="2">
        <v>94</v>
      </c>
      <c r="T1547" s="2">
        <v>92</v>
      </c>
      <c r="U1547" s="4">
        <f t="shared" si="336"/>
        <v>293</v>
      </c>
      <c r="V1547" s="13">
        <f t="shared" si="337"/>
        <v>29.3</v>
      </c>
      <c r="W1547" s="13">
        <f t="shared" si="338"/>
        <v>322.3</v>
      </c>
      <c r="X1547" s="2"/>
      <c r="Y1547" s="2"/>
      <c r="Z1547" s="4">
        <f t="shared" si="339"/>
        <v>0</v>
      </c>
      <c r="AA1547" s="13">
        <f t="shared" si="340"/>
        <v>0</v>
      </c>
      <c r="AB1547" s="13">
        <f>Z1547+AA1547</f>
        <v>0</v>
      </c>
      <c r="AC1547" s="2"/>
      <c r="AD1547" s="2"/>
      <c r="AE1547" s="4">
        <f t="shared" si="341"/>
        <v>0</v>
      </c>
      <c r="AF1547" s="15">
        <f>AE1547*0.1</f>
        <v>0</v>
      </c>
      <c r="AG1547" s="22">
        <f>AE1547+AF1547</f>
        <v>0</v>
      </c>
      <c r="AH1547" s="64">
        <f t="shared" si="348"/>
        <v>0</v>
      </c>
      <c r="AJ1547">
        <f t="shared" si="349"/>
        <v>0</v>
      </c>
      <c r="AK1547">
        <f>IF(W1547&gt;0,2,IF(AB1547&gt;0,2,IF(AG1547&gt;0,2,0)))</f>
        <v>2</v>
      </c>
      <c r="AL1547">
        <v>2</v>
      </c>
      <c r="AM1547" s="64">
        <f>IF(W1547&gt;0,VLOOKUP(B1547,EnrollmentEthnicityFreeMealsSch!B:E,4,FALSE),0)/3</f>
        <v>42.666666666666664</v>
      </c>
    </row>
    <row r="1548" spans="1:39" ht="15" customHeight="1">
      <c r="A1548" t="str">
        <f>VLOOKUP(B1548,'PUBLIC &amp; PRIVATE'!D:I,6,FALSE)</f>
        <v>7965</v>
      </c>
      <c r="B1548" s="33" t="s">
        <v>1494</v>
      </c>
      <c r="C1548" s="2" t="str">
        <f>VLOOKUP(B1548,'PUBLIC &amp; PRIVATE'!D:H,2,FALSE)</f>
        <v>351 W Frakes St</v>
      </c>
      <c r="D1548" s="2" t="str">
        <f>VLOOKUP(B1548,'PUBLIC &amp; PRIVATE'!D:H,3,FALSE)</f>
        <v>Sullivan</v>
      </c>
      <c r="E1548" s="2" t="str">
        <f>VLOOKUP(C1548,'PUBLIC &amp; PRIVATE'!E:I,4,FALSE)</f>
        <v>47882-7512</v>
      </c>
      <c r="F1548" s="2">
        <v>121</v>
      </c>
      <c r="G1548" s="2">
        <v>85</v>
      </c>
      <c r="H1548" s="2">
        <v>121</v>
      </c>
      <c r="I1548" s="4">
        <f t="shared" si="342"/>
        <v>327</v>
      </c>
      <c r="J1548" s="13">
        <f t="shared" si="343"/>
        <v>32.700000000000003</v>
      </c>
      <c r="K1548" s="13">
        <f t="shared" si="344"/>
        <v>359.7</v>
      </c>
      <c r="L1548" s="2">
        <v>81</v>
      </c>
      <c r="M1548" s="2">
        <v>102</v>
      </c>
      <c r="N1548" s="2">
        <v>87</v>
      </c>
      <c r="O1548" s="4">
        <f t="shared" si="345"/>
        <v>270</v>
      </c>
      <c r="P1548" s="13">
        <f t="shared" si="346"/>
        <v>27</v>
      </c>
      <c r="Q1548" s="13">
        <f t="shared" si="347"/>
        <v>297</v>
      </c>
      <c r="R1548" s="2"/>
      <c r="S1548" s="2"/>
      <c r="T1548" s="2"/>
      <c r="U1548" s="4">
        <f t="shared" si="336"/>
        <v>0</v>
      </c>
      <c r="V1548" s="13">
        <f t="shared" si="337"/>
        <v>0</v>
      </c>
      <c r="W1548" s="13">
        <f t="shared" si="338"/>
        <v>0</v>
      </c>
      <c r="X1548" s="2"/>
      <c r="Y1548" s="2"/>
      <c r="Z1548" s="4">
        <f t="shared" si="339"/>
        <v>0</v>
      </c>
      <c r="AA1548" s="13">
        <f t="shared" si="340"/>
        <v>0</v>
      </c>
      <c r="AB1548" s="13">
        <f>Z1548+AA1548</f>
        <v>0</v>
      </c>
      <c r="AC1548" s="2"/>
      <c r="AD1548" s="2"/>
      <c r="AE1548" s="4">
        <f t="shared" si="341"/>
        <v>0</v>
      </c>
      <c r="AF1548" s="15">
        <f>AE1548*0.1</f>
        <v>0</v>
      </c>
      <c r="AG1548" s="22">
        <f>AE1548+AF1548</f>
        <v>0</v>
      </c>
      <c r="AH1548" s="64">
        <f t="shared" si="348"/>
        <v>0</v>
      </c>
      <c r="AJ1548">
        <f t="shared" si="349"/>
        <v>0</v>
      </c>
      <c r="AK1548">
        <f>IF(W1548&gt;0,2,IF(AB1548&gt;0,2,IF(AG1548&gt;0,2,0)))</f>
        <v>0</v>
      </c>
      <c r="AL1548">
        <v>2</v>
      </c>
      <c r="AM1548" s="64">
        <f>IF(W1548&gt;0,VLOOKUP(B1548,EnrollmentEthnicityFreeMealsSch!B:E,4,FALSE),0)/3</f>
        <v>0</v>
      </c>
    </row>
    <row r="1549" spans="1:39" ht="15" customHeight="1">
      <c r="A1549" t="str">
        <f>VLOOKUP(B1549,'PUBLIC &amp; PRIVATE'!D:I,6,FALSE)</f>
        <v>7985</v>
      </c>
      <c r="B1549" s="33" t="s">
        <v>1495</v>
      </c>
      <c r="C1549" s="2" t="str">
        <f>VLOOKUP(B1549,'PUBLIC &amp; PRIVATE'!D:H,2,FALSE)</f>
        <v>1002 W Main St</v>
      </c>
      <c r="D1549" s="2" t="str">
        <f>VLOOKUP(B1549,'PUBLIC &amp; PRIVATE'!D:H,3,FALSE)</f>
        <v>Vevay</v>
      </c>
      <c r="E1549" s="2" t="str">
        <f>VLOOKUP(C1549,'PUBLIC &amp; PRIVATE'!E:I,4,FALSE)</f>
        <v>47043-9540</v>
      </c>
      <c r="F1549" s="2">
        <v>48</v>
      </c>
      <c r="G1549" s="2">
        <v>56</v>
      </c>
      <c r="H1549" s="2">
        <v>58</v>
      </c>
      <c r="I1549" s="4">
        <f t="shared" si="342"/>
        <v>162</v>
      </c>
      <c r="J1549" s="13">
        <f t="shared" si="343"/>
        <v>16.2</v>
      </c>
      <c r="K1549" s="13">
        <f t="shared" si="344"/>
        <v>178.2</v>
      </c>
      <c r="L1549" s="2">
        <v>54</v>
      </c>
      <c r="M1549" s="2">
        <v>61</v>
      </c>
      <c r="N1549" s="2">
        <v>58</v>
      </c>
      <c r="O1549" s="4">
        <f t="shared" si="345"/>
        <v>173</v>
      </c>
      <c r="P1549" s="13">
        <f t="shared" si="346"/>
        <v>17.3</v>
      </c>
      <c r="Q1549" s="13">
        <f t="shared" si="347"/>
        <v>190.3</v>
      </c>
      <c r="R1549" s="2">
        <v>46</v>
      </c>
      <c r="S1549" s="2"/>
      <c r="T1549" s="2"/>
      <c r="U1549" s="4">
        <f t="shared" si="336"/>
        <v>46</v>
      </c>
      <c r="V1549" s="13">
        <f t="shared" si="337"/>
        <v>4.6000000000000005</v>
      </c>
      <c r="W1549" s="13">
        <f t="shared" si="338"/>
        <v>50.6</v>
      </c>
      <c r="X1549" s="2"/>
      <c r="Y1549" s="2"/>
      <c r="Z1549" s="4">
        <f t="shared" si="339"/>
        <v>0</v>
      </c>
      <c r="AA1549" s="13">
        <f t="shared" si="340"/>
        <v>0</v>
      </c>
      <c r="AB1549" s="13">
        <f>Z1549+AA1549</f>
        <v>0</v>
      </c>
      <c r="AC1549" s="2"/>
      <c r="AD1549" s="2"/>
      <c r="AE1549" s="4">
        <f t="shared" si="341"/>
        <v>0</v>
      </c>
      <c r="AF1549" s="15">
        <f>AE1549*0.1</f>
        <v>0</v>
      </c>
      <c r="AG1549" s="22">
        <f>AE1549+AF1549</f>
        <v>0</v>
      </c>
      <c r="AH1549" s="64">
        <f t="shared" si="348"/>
        <v>0</v>
      </c>
      <c r="AJ1549">
        <f t="shared" si="349"/>
        <v>0</v>
      </c>
      <c r="AK1549">
        <f>IF(W1549&gt;0,2,IF(AB1549&gt;0,2,IF(AG1549&gt;0,2,0)))</f>
        <v>2</v>
      </c>
      <c r="AL1549">
        <v>2</v>
      </c>
      <c r="AM1549" s="64">
        <f>IF(W1549&gt;0,VLOOKUP(B1549,EnrollmentEthnicityFreeMealsSch!B:E,4,FALSE),0)/3</f>
        <v>72.666666666666671</v>
      </c>
    </row>
    <row r="1550" spans="1:39" ht="15" customHeight="1">
      <c r="A1550" t="str">
        <f>VLOOKUP(B1550,'PUBLIC &amp; PRIVATE'!D:I,6,FALSE)</f>
        <v>7987</v>
      </c>
      <c r="B1550" s="33" t="s">
        <v>1496</v>
      </c>
      <c r="C1550" s="2" t="str">
        <f>VLOOKUP(B1550,'PUBLIC &amp; PRIVATE'!D:H,2,FALSE)</f>
        <v>1004 W Main St</v>
      </c>
      <c r="D1550" s="2" t="str">
        <f>VLOOKUP(B1550,'PUBLIC &amp; PRIVATE'!D:H,3,FALSE)</f>
        <v>Vevay</v>
      </c>
      <c r="E1550" s="2" t="str">
        <f>VLOOKUP(C1550,'PUBLIC &amp; PRIVATE'!E:I,4,FALSE)</f>
        <v>47043-9540</v>
      </c>
      <c r="F1550" s="2"/>
      <c r="G1550" s="2"/>
      <c r="H1550" s="2"/>
      <c r="I1550" s="4">
        <f t="shared" si="342"/>
        <v>0</v>
      </c>
      <c r="J1550" s="13">
        <f t="shared" si="343"/>
        <v>0</v>
      </c>
      <c r="K1550" s="13">
        <f t="shared" si="344"/>
        <v>0</v>
      </c>
      <c r="L1550" s="2"/>
      <c r="M1550" s="2"/>
      <c r="N1550" s="2"/>
      <c r="O1550" s="4">
        <f t="shared" si="345"/>
        <v>0</v>
      </c>
      <c r="P1550" s="13">
        <f t="shared" si="346"/>
        <v>0</v>
      </c>
      <c r="Q1550" s="13">
        <f t="shared" si="347"/>
        <v>0</v>
      </c>
      <c r="R1550" s="2"/>
      <c r="S1550" s="2">
        <v>109</v>
      </c>
      <c r="T1550" s="2">
        <v>127</v>
      </c>
      <c r="U1550" s="4">
        <f t="shared" si="336"/>
        <v>236</v>
      </c>
      <c r="V1550" s="13">
        <f t="shared" si="337"/>
        <v>23.6</v>
      </c>
      <c r="W1550" s="13">
        <f t="shared" si="338"/>
        <v>259.60000000000002</v>
      </c>
      <c r="X1550" s="2"/>
      <c r="Y1550" s="2"/>
      <c r="Z1550" s="4">
        <f t="shared" si="339"/>
        <v>0</v>
      </c>
      <c r="AA1550" s="13">
        <f t="shared" si="340"/>
        <v>0</v>
      </c>
      <c r="AB1550" s="13">
        <f>Z1550+AA1550</f>
        <v>0</v>
      </c>
      <c r="AC1550" s="2"/>
      <c r="AD1550" s="2"/>
      <c r="AE1550" s="4">
        <f t="shared" si="341"/>
        <v>0</v>
      </c>
      <c r="AF1550" s="15">
        <f>AE1550*0.1</f>
        <v>0</v>
      </c>
      <c r="AG1550" s="22">
        <f>AE1550+AF1550</f>
        <v>0</v>
      </c>
      <c r="AH1550" s="64">
        <f t="shared" si="348"/>
        <v>0</v>
      </c>
      <c r="AJ1550">
        <f t="shared" si="349"/>
        <v>0</v>
      </c>
      <c r="AK1550">
        <f>IF(W1550&gt;0,2,IF(AB1550&gt;0,2,IF(AG1550&gt;0,2,0)))</f>
        <v>2</v>
      </c>
      <c r="AL1550">
        <v>2</v>
      </c>
      <c r="AM1550" s="64">
        <f>IF(W1550&gt;0,VLOOKUP(B1550,EnrollmentEthnicityFreeMealsSch!B:E,4,FALSE),0)/3</f>
        <v>44</v>
      </c>
    </row>
    <row r="1551" spans="1:39" ht="15" customHeight="1">
      <c r="A1551" t="str">
        <f>VLOOKUP(B1551,'PUBLIC &amp; PRIVATE'!D:I,6,FALSE)</f>
        <v>7993</v>
      </c>
      <c r="B1551" s="33" t="s">
        <v>1497</v>
      </c>
      <c r="C1551" s="2" t="str">
        <f>VLOOKUP(B1551,'PUBLIC &amp; PRIVATE'!D:H,2,FALSE)</f>
        <v>1020 W Main St</v>
      </c>
      <c r="D1551" s="2" t="str">
        <f>VLOOKUP(B1551,'PUBLIC &amp; PRIVATE'!D:H,3,FALSE)</f>
        <v>Vevay</v>
      </c>
      <c r="E1551" s="2" t="str">
        <f>VLOOKUP(C1551,'PUBLIC &amp; PRIVATE'!E:I,4,FALSE)</f>
        <v>47043-9540</v>
      </c>
      <c r="F1551" s="2"/>
      <c r="G1551" s="2"/>
      <c r="H1551" s="2"/>
      <c r="I1551" s="4">
        <f t="shared" si="342"/>
        <v>0</v>
      </c>
      <c r="J1551" s="13">
        <f t="shared" si="343"/>
        <v>0</v>
      </c>
      <c r="K1551" s="13">
        <f t="shared" si="344"/>
        <v>0</v>
      </c>
      <c r="L1551" s="2"/>
      <c r="M1551" s="2"/>
      <c r="N1551" s="2"/>
      <c r="O1551" s="4">
        <f t="shared" si="345"/>
        <v>0</v>
      </c>
      <c r="P1551" s="13">
        <f t="shared" si="346"/>
        <v>0</v>
      </c>
      <c r="Q1551" s="13">
        <f t="shared" si="347"/>
        <v>0</v>
      </c>
      <c r="R1551" s="2"/>
      <c r="S1551" s="2"/>
      <c r="T1551" s="2"/>
      <c r="U1551" s="4">
        <f t="shared" si="336"/>
        <v>0</v>
      </c>
      <c r="V1551" s="13">
        <f t="shared" si="337"/>
        <v>0</v>
      </c>
      <c r="W1551" s="13">
        <f t="shared" si="338"/>
        <v>0</v>
      </c>
      <c r="X1551" s="2">
        <v>94</v>
      </c>
      <c r="Y1551" s="2">
        <v>95</v>
      </c>
      <c r="Z1551" s="4">
        <f t="shared" si="339"/>
        <v>189</v>
      </c>
      <c r="AA1551" s="13">
        <f t="shared" si="340"/>
        <v>18.900000000000002</v>
      </c>
      <c r="AB1551" s="13">
        <f>Z1551+AA1551</f>
        <v>207.9</v>
      </c>
      <c r="AC1551" s="2">
        <v>100</v>
      </c>
      <c r="AD1551" s="2">
        <v>91</v>
      </c>
      <c r="AE1551" s="4">
        <f t="shared" si="341"/>
        <v>191</v>
      </c>
      <c r="AF1551" s="15">
        <f>AE1551*0.1</f>
        <v>19.100000000000001</v>
      </c>
      <c r="AG1551" s="22">
        <f>AE1551+AF1551</f>
        <v>210.1</v>
      </c>
      <c r="AH1551" s="64">
        <f t="shared" si="348"/>
        <v>42.02</v>
      </c>
      <c r="AJ1551">
        <f t="shared" si="349"/>
        <v>1</v>
      </c>
      <c r="AK1551">
        <f>IF(W1551&gt;0,2,IF(AB1551&gt;0,2,IF(AG1551&gt;0,2,0)))</f>
        <v>2</v>
      </c>
      <c r="AL1551">
        <v>2</v>
      </c>
      <c r="AM1551" s="64">
        <f>IF(W1551&gt;0,VLOOKUP(B1551,EnrollmentEthnicityFreeMealsSch!B:E,4,FALSE),0)/3</f>
        <v>0</v>
      </c>
    </row>
    <row r="1552" spans="1:39" ht="15" customHeight="1">
      <c r="A1552" t="str">
        <f>VLOOKUP(B1552,'PUBLIC &amp; PRIVATE'!D:I,6,FALSE)</f>
        <v>7994</v>
      </c>
      <c r="B1552" s="33" t="s">
        <v>1498</v>
      </c>
      <c r="C1552" s="2" t="str">
        <f>VLOOKUP(B1552,'PUBLIC &amp; PRIVATE'!D:H,2,FALSE)</f>
        <v>PO Box 87 - 1390 Hwy 250</v>
      </c>
      <c r="D1552" s="2" t="str">
        <f>VLOOKUP(B1552,'PUBLIC &amp; PRIVATE'!D:H,3,FALSE)</f>
        <v>East Enterprise</v>
      </c>
      <c r="E1552" s="2" t="str">
        <f>VLOOKUP(C1552,'PUBLIC &amp; PRIVATE'!E:I,4,FALSE)</f>
        <v>47019-0087</v>
      </c>
      <c r="F1552" s="2">
        <v>67</v>
      </c>
      <c r="G1552" s="2">
        <v>67</v>
      </c>
      <c r="H1552" s="2">
        <v>60</v>
      </c>
      <c r="I1552" s="4">
        <f t="shared" si="342"/>
        <v>194</v>
      </c>
      <c r="J1552" s="13">
        <f t="shared" si="343"/>
        <v>19.400000000000002</v>
      </c>
      <c r="K1552" s="13">
        <f t="shared" si="344"/>
        <v>213.4</v>
      </c>
      <c r="L1552" s="2">
        <v>64</v>
      </c>
      <c r="M1552" s="2">
        <v>74</v>
      </c>
      <c r="N1552" s="2">
        <v>62</v>
      </c>
      <c r="O1552" s="4">
        <f t="shared" si="345"/>
        <v>200</v>
      </c>
      <c r="P1552" s="13">
        <f t="shared" si="346"/>
        <v>20</v>
      </c>
      <c r="Q1552" s="13">
        <f t="shared" si="347"/>
        <v>220</v>
      </c>
      <c r="R1552" s="2">
        <v>54</v>
      </c>
      <c r="S1552" s="2"/>
      <c r="T1552" s="2"/>
      <c r="U1552" s="4">
        <f t="shared" si="336"/>
        <v>54</v>
      </c>
      <c r="V1552" s="13">
        <f t="shared" si="337"/>
        <v>5.4</v>
      </c>
      <c r="W1552" s="13">
        <f t="shared" si="338"/>
        <v>59.4</v>
      </c>
      <c r="X1552" s="2"/>
      <c r="Y1552" s="2"/>
      <c r="Z1552" s="4">
        <f t="shared" si="339"/>
        <v>0</v>
      </c>
      <c r="AA1552" s="13">
        <f t="shared" si="340"/>
        <v>0</v>
      </c>
      <c r="AB1552" s="13">
        <f>Z1552+AA1552</f>
        <v>0</v>
      </c>
      <c r="AC1552" s="2"/>
      <c r="AD1552" s="2"/>
      <c r="AE1552" s="4">
        <f t="shared" si="341"/>
        <v>0</v>
      </c>
      <c r="AF1552" s="15">
        <f>AE1552*0.1</f>
        <v>0</v>
      </c>
      <c r="AG1552" s="22">
        <f>AE1552+AF1552</f>
        <v>0</v>
      </c>
      <c r="AH1552" s="64">
        <f t="shared" si="348"/>
        <v>0</v>
      </c>
      <c r="AJ1552">
        <f t="shared" si="349"/>
        <v>0</v>
      </c>
      <c r="AK1552">
        <f>IF(W1552&gt;0,2,IF(AB1552&gt;0,2,IF(AG1552&gt;0,2,0)))</f>
        <v>2</v>
      </c>
      <c r="AL1552">
        <v>2</v>
      </c>
      <c r="AM1552" s="64">
        <f>IF(W1552&gt;0,VLOOKUP(B1552,EnrollmentEthnicityFreeMealsSch!B:E,4,FALSE),0)/3</f>
        <v>95</v>
      </c>
    </row>
    <row r="1553" spans="1:39" ht="15" customHeight="1">
      <c r="A1553" t="str">
        <f>VLOOKUP(B1553,'PUBLIC &amp; PRIVATE'!D:I,6,FALSE)</f>
        <v>8015</v>
      </c>
      <c r="B1553" s="33" t="s">
        <v>1499</v>
      </c>
      <c r="C1553" s="2" t="str">
        <f>VLOOKUP(B1553,'PUBLIC &amp; PRIVATE'!D:H,2,FALSE)</f>
        <v>1100 Elizabeth Street</v>
      </c>
      <c r="D1553" s="2" t="str">
        <f>VLOOKUP(B1553,'PUBLIC &amp; PRIVATE'!D:H,3,FALSE)</f>
        <v>Lafayette</v>
      </c>
      <c r="E1553" s="2" t="str">
        <f>VLOOKUP(C1553,'PUBLIC &amp; PRIVATE'!E:I,4,FALSE)</f>
        <v>47904-0000</v>
      </c>
      <c r="F1553" s="2"/>
      <c r="G1553" s="2"/>
      <c r="H1553" s="2"/>
      <c r="I1553" s="4">
        <f t="shared" si="342"/>
        <v>0</v>
      </c>
      <c r="J1553" s="13">
        <f t="shared" si="343"/>
        <v>0</v>
      </c>
      <c r="K1553" s="13">
        <f t="shared" si="344"/>
        <v>0</v>
      </c>
      <c r="L1553" s="2"/>
      <c r="M1553" s="2"/>
      <c r="N1553" s="2"/>
      <c r="O1553" s="4">
        <f t="shared" si="345"/>
        <v>0</v>
      </c>
      <c r="P1553" s="13">
        <f t="shared" si="346"/>
        <v>0</v>
      </c>
      <c r="Q1553" s="13">
        <f t="shared" si="347"/>
        <v>0</v>
      </c>
      <c r="R1553" s="2"/>
      <c r="S1553" s="2"/>
      <c r="T1553" s="2"/>
      <c r="U1553" s="4">
        <f t="shared" si="336"/>
        <v>0</v>
      </c>
      <c r="V1553" s="13">
        <f t="shared" si="337"/>
        <v>0</v>
      </c>
      <c r="W1553" s="13">
        <f t="shared" si="338"/>
        <v>0</v>
      </c>
      <c r="X1553" s="2">
        <v>9</v>
      </c>
      <c r="Y1553" s="2">
        <v>17</v>
      </c>
      <c r="Z1553" s="4">
        <f t="shared" si="339"/>
        <v>26</v>
      </c>
      <c r="AA1553" s="13">
        <f t="shared" si="340"/>
        <v>2.6</v>
      </c>
      <c r="AB1553" s="13">
        <f>Z1553+AA1553</f>
        <v>28.6</v>
      </c>
      <c r="AC1553" s="2">
        <v>19</v>
      </c>
      <c r="AD1553" s="2">
        <v>17</v>
      </c>
      <c r="AE1553" s="4">
        <f t="shared" si="341"/>
        <v>36</v>
      </c>
      <c r="AF1553" s="15">
        <f>AE1553*0.1</f>
        <v>3.6</v>
      </c>
      <c r="AG1553" s="22">
        <f>AE1553+AF1553</f>
        <v>39.6</v>
      </c>
      <c r="AH1553" s="64">
        <f t="shared" si="348"/>
        <v>7.9200000000000008</v>
      </c>
      <c r="AJ1553">
        <f t="shared" si="349"/>
        <v>1</v>
      </c>
      <c r="AK1553">
        <f>IF(W1553&gt;0,2,IF(AB1553&gt;0,2,IF(AG1553&gt;0,2,0)))</f>
        <v>2</v>
      </c>
      <c r="AL1553">
        <v>2</v>
      </c>
      <c r="AM1553" s="64">
        <f>IF(W1553&gt;0,VLOOKUP(B1553,EnrollmentEthnicityFreeMealsSch!B:E,4,FALSE),0)/3</f>
        <v>0</v>
      </c>
    </row>
    <row r="1554" spans="1:39" ht="15" customHeight="1">
      <c r="A1554" t="str">
        <f>VLOOKUP(B1554,'PUBLIC &amp; PRIVATE'!D:I,6,FALSE)</f>
        <v>8069</v>
      </c>
      <c r="B1554" s="33" t="s">
        <v>1500</v>
      </c>
      <c r="C1554" s="2" t="str">
        <f>VLOOKUP(B1554,'PUBLIC &amp; PRIVATE'!D:H,2,FALSE)</f>
        <v>1801 S 18th St</v>
      </c>
      <c r="D1554" s="2" t="str">
        <f>VLOOKUP(B1554,'PUBLIC &amp; PRIVATE'!D:H,3,FALSE)</f>
        <v>Lafayette</v>
      </c>
      <c r="E1554" s="2" t="str">
        <f>VLOOKUP(C1554,'PUBLIC &amp; PRIVATE'!E:I,4,FALSE)</f>
        <v>47905-2095</v>
      </c>
      <c r="F1554" s="2"/>
      <c r="G1554" s="2"/>
      <c r="H1554" s="2"/>
      <c r="I1554" s="4">
        <f t="shared" si="342"/>
        <v>0</v>
      </c>
      <c r="J1554" s="13">
        <f t="shared" si="343"/>
        <v>0</v>
      </c>
      <c r="K1554" s="13">
        <f t="shared" si="344"/>
        <v>0</v>
      </c>
      <c r="L1554" s="2"/>
      <c r="M1554" s="2"/>
      <c r="N1554" s="2"/>
      <c r="O1554" s="4">
        <f t="shared" si="345"/>
        <v>0</v>
      </c>
      <c r="P1554" s="13">
        <f t="shared" si="346"/>
        <v>0</v>
      </c>
      <c r="Q1554" s="13">
        <f t="shared" si="347"/>
        <v>0</v>
      </c>
      <c r="R1554" s="2"/>
      <c r="S1554" s="2"/>
      <c r="T1554" s="2"/>
      <c r="U1554" s="4">
        <f t="shared" si="336"/>
        <v>0</v>
      </c>
      <c r="V1554" s="13">
        <f t="shared" si="337"/>
        <v>0</v>
      </c>
      <c r="W1554" s="13">
        <f t="shared" si="338"/>
        <v>0</v>
      </c>
      <c r="X1554" s="2">
        <v>497</v>
      </c>
      <c r="Y1554" s="2">
        <v>565</v>
      </c>
      <c r="Z1554" s="4">
        <f t="shared" si="339"/>
        <v>1062</v>
      </c>
      <c r="AA1554" s="13">
        <f t="shared" si="340"/>
        <v>106.2</v>
      </c>
      <c r="AB1554" s="13">
        <f>Z1554+AA1554</f>
        <v>1168.2</v>
      </c>
      <c r="AC1554" s="2">
        <v>483</v>
      </c>
      <c r="AD1554" s="2">
        <v>438</v>
      </c>
      <c r="AE1554" s="4">
        <f t="shared" si="341"/>
        <v>921</v>
      </c>
      <c r="AF1554" s="15">
        <f>AE1554*0.1</f>
        <v>92.100000000000009</v>
      </c>
      <c r="AG1554" s="22">
        <f>AE1554+AF1554</f>
        <v>1013.1</v>
      </c>
      <c r="AH1554" s="64">
        <f t="shared" si="348"/>
        <v>202.62</v>
      </c>
      <c r="AJ1554">
        <f t="shared" si="349"/>
        <v>1</v>
      </c>
      <c r="AK1554">
        <f>IF(W1554&gt;0,2,IF(AB1554&gt;0,2,IF(AG1554&gt;0,2,0)))</f>
        <v>2</v>
      </c>
      <c r="AL1554">
        <v>2</v>
      </c>
      <c r="AM1554" s="64">
        <f>IF(W1554&gt;0,VLOOKUP(B1554,EnrollmentEthnicityFreeMealsSch!B:E,4,FALSE),0)/3</f>
        <v>0</v>
      </c>
    </row>
    <row r="1555" spans="1:39" ht="15" customHeight="1">
      <c r="A1555" t="str">
        <f>VLOOKUP(B1555,'PUBLIC &amp; PRIVATE'!D:I,6,FALSE)</f>
        <v>8073</v>
      </c>
      <c r="B1555" s="33" t="s">
        <v>1501</v>
      </c>
      <c r="C1555" s="2" t="str">
        <f>VLOOKUP(B1555,'PUBLIC &amp; PRIVATE'!D:H,2,FALSE)</f>
        <v>530 N 26th St</v>
      </c>
      <c r="D1555" s="2" t="str">
        <f>VLOOKUP(B1555,'PUBLIC &amp; PRIVATE'!D:H,3,FALSE)</f>
        <v>Lafayette</v>
      </c>
      <c r="E1555" s="2" t="str">
        <f>VLOOKUP(C1555,'PUBLIC &amp; PRIVATE'!E:I,4,FALSE)</f>
        <v>47904-2894</v>
      </c>
      <c r="F1555" s="2"/>
      <c r="G1555" s="2"/>
      <c r="H1555" s="2"/>
      <c r="I1555" s="4">
        <f t="shared" si="342"/>
        <v>0</v>
      </c>
      <c r="J1555" s="13">
        <f t="shared" si="343"/>
        <v>0</v>
      </c>
      <c r="K1555" s="13">
        <f t="shared" si="344"/>
        <v>0</v>
      </c>
      <c r="L1555" s="2"/>
      <c r="M1555" s="2"/>
      <c r="N1555" s="2">
        <v>633</v>
      </c>
      <c r="O1555" s="4">
        <f t="shared" si="345"/>
        <v>633</v>
      </c>
      <c r="P1555" s="13">
        <f t="shared" si="346"/>
        <v>63.300000000000004</v>
      </c>
      <c r="Q1555" s="13">
        <f t="shared" si="347"/>
        <v>696.3</v>
      </c>
      <c r="R1555" s="2">
        <v>587</v>
      </c>
      <c r="S1555" s="2"/>
      <c r="T1555" s="2"/>
      <c r="U1555" s="4">
        <f t="shared" si="336"/>
        <v>587</v>
      </c>
      <c r="V1555" s="13">
        <f t="shared" si="337"/>
        <v>58.7</v>
      </c>
      <c r="W1555" s="13">
        <f t="shared" si="338"/>
        <v>645.70000000000005</v>
      </c>
      <c r="X1555" s="2"/>
      <c r="Y1555" s="2"/>
      <c r="Z1555" s="4">
        <f t="shared" si="339"/>
        <v>0</v>
      </c>
      <c r="AA1555" s="13">
        <f t="shared" si="340"/>
        <v>0</v>
      </c>
      <c r="AB1555" s="13">
        <f>Z1555+AA1555</f>
        <v>0</v>
      </c>
      <c r="AC1555" s="2"/>
      <c r="AD1555" s="2"/>
      <c r="AE1555" s="4">
        <f t="shared" si="341"/>
        <v>0</v>
      </c>
      <c r="AF1555" s="15">
        <f>AE1555*0.1</f>
        <v>0</v>
      </c>
      <c r="AG1555" s="22">
        <f>AE1555+AF1555</f>
        <v>0</v>
      </c>
      <c r="AH1555" s="64">
        <f t="shared" si="348"/>
        <v>0</v>
      </c>
      <c r="AJ1555">
        <f t="shared" si="349"/>
        <v>0</v>
      </c>
      <c r="AK1555">
        <f>IF(W1555&gt;0,2,IF(AB1555&gt;0,2,IF(AG1555&gt;0,2,0)))</f>
        <v>2</v>
      </c>
      <c r="AL1555">
        <v>2</v>
      </c>
      <c r="AM1555" s="64">
        <f>IF(W1555&gt;0,VLOOKUP(B1555,EnrollmentEthnicityFreeMealsSch!B:E,4,FALSE),0)/3</f>
        <v>307</v>
      </c>
    </row>
    <row r="1556" spans="1:39" ht="15" customHeight="1">
      <c r="A1556" t="str">
        <f>VLOOKUP(B1556,'PUBLIC &amp; PRIVATE'!D:I,6,FALSE)</f>
        <v>8077</v>
      </c>
      <c r="B1556" s="33" t="s">
        <v>1502</v>
      </c>
      <c r="C1556" s="2" t="str">
        <f>VLOOKUP(B1556,'PUBLIC &amp; PRIVATE'!D:H,2,FALSE)</f>
        <v>2101 S 18th St</v>
      </c>
      <c r="D1556" s="2" t="str">
        <f>VLOOKUP(B1556,'PUBLIC &amp; PRIVATE'!D:H,3,FALSE)</f>
        <v>Lafayette</v>
      </c>
      <c r="E1556" s="2" t="str">
        <f>VLOOKUP(C1556,'PUBLIC &amp; PRIVATE'!E:I,4,FALSE)</f>
        <v>47905-2096</v>
      </c>
      <c r="F1556" s="2"/>
      <c r="G1556" s="2"/>
      <c r="H1556" s="2"/>
      <c r="I1556" s="4">
        <f t="shared" si="342"/>
        <v>0</v>
      </c>
      <c r="J1556" s="13">
        <f t="shared" si="343"/>
        <v>0</v>
      </c>
      <c r="K1556" s="13">
        <f t="shared" si="344"/>
        <v>0</v>
      </c>
      <c r="L1556" s="2"/>
      <c r="M1556" s="2"/>
      <c r="N1556" s="2"/>
      <c r="O1556" s="4">
        <f t="shared" si="345"/>
        <v>0</v>
      </c>
      <c r="P1556" s="13">
        <f t="shared" si="346"/>
        <v>0</v>
      </c>
      <c r="Q1556" s="13">
        <f t="shared" si="347"/>
        <v>0</v>
      </c>
      <c r="R1556" s="2"/>
      <c r="S1556" s="2">
        <v>516</v>
      </c>
      <c r="T1556" s="2">
        <v>558</v>
      </c>
      <c r="U1556" s="4">
        <f t="shared" si="336"/>
        <v>1074</v>
      </c>
      <c r="V1556" s="13">
        <f t="shared" si="337"/>
        <v>107.4</v>
      </c>
      <c r="W1556" s="13">
        <f t="shared" si="338"/>
        <v>1181.4000000000001</v>
      </c>
      <c r="X1556" s="2"/>
      <c r="Y1556" s="2"/>
      <c r="Z1556" s="4">
        <f t="shared" si="339"/>
        <v>0</v>
      </c>
      <c r="AA1556" s="13">
        <f t="shared" si="340"/>
        <v>0</v>
      </c>
      <c r="AB1556" s="13">
        <f>Z1556+AA1556</f>
        <v>0</v>
      </c>
      <c r="AC1556" s="2"/>
      <c r="AD1556" s="2"/>
      <c r="AE1556" s="4">
        <f t="shared" si="341"/>
        <v>0</v>
      </c>
      <c r="AF1556" s="15">
        <f>AE1556*0.1</f>
        <v>0</v>
      </c>
      <c r="AG1556" s="22">
        <f>AE1556+AF1556</f>
        <v>0</v>
      </c>
      <c r="AH1556" s="64">
        <f t="shared" si="348"/>
        <v>0</v>
      </c>
      <c r="AJ1556">
        <f t="shared" si="349"/>
        <v>0</v>
      </c>
      <c r="AK1556">
        <f>IF(W1556&gt;0,2,IF(AB1556&gt;0,2,IF(AG1556&gt;0,2,0)))</f>
        <v>2</v>
      </c>
      <c r="AL1556">
        <v>2</v>
      </c>
      <c r="AM1556" s="64">
        <f>IF(W1556&gt;0,VLOOKUP(B1556,EnrollmentEthnicityFreeMealsSch!B:E,4,FALSE),0)/3</f>
        <v>259.33333333333331</v>
      </c>
    </row>
    <row r="1557" spans="1:39" ht="15" customHeight="1">
      <c r="A1557" t="str">
        <f>VLOOKUP(B1557,'PUBLIC &amp; PRIVATE'!D:I,6,FALSE)</f>
        <v>8089</v>
      </c>
      <c r="B1557" s="33" t="s">
        <v>1503</v>
      </c>
      <c r="C1557" s="2" t="str">
        <f>VLOOKUP(B1557,'PUBLIC &amp; PRIVATE'!D:H,2,FALSE)</f>
        <v>2910 S 18th St</v>
      </c>
      <c r="D1557" s="2" t="str">
        <f>VLOOKUP(B1557,'PUBLIC &amp; PRIVATE'!D:H,3,FALSE)</f>
        <v>Lafayette</v>
      </c>
      <c r="E1557" s="2" t="str">
        <f>VLOOKUP(C1557,'PUBLIC &amp; PRIVATE'!E:I,4,FALSE)</f>
        <v>47909-3198</v>
      </c>
      <c r="F1557" s="2">
        <v>110</v>
      </c>
      <c r="G1557" s="2">
        <v>106</v>
      </c>
      <c r="H1557" s="2">
        <v>113</v>
      </c>
      <c r="I1557" s="4">
        <f t="shared" si="342"/>
        <v>329</v>
      </c>
      <c r="J1557" s="13">
        <f t="shared" si="343"/>
        <v>32.9</v>
      </c>
      <c r="K1557" s="13">
        <f t="shared" si="344"/>
        <v>361.9</v>
      </c>
      <c r="L1557" s="2">
        <v>84</v>
      </c>
      <c r="M1557" s="2">
        <v>121</v>
      </c>
      <c r="N1557" s="2"/>
      <c r="O1557" s="4">
        <f t="shared" si="345"/>
        <v>205</v>
      </c>
      <c r="P1557" s="13">
        <f t="shared" si="346"/>
        <v>20.5</v>
      </c>
      <c r="Q1557" s="13">
        <f t="shared" si="347"/>
        <v>225.5</v>
      </c>
      <c r="R1557" s="2"/>
      <c r="S1557" s="2"/>
      <c r="T1557" s="2"/>
      <c r="U1557" s="4">
        <f t="shared" si="336"/>
        <v>0</v>
      </c>
      <c r="V1557" s="13">
        <f t="shared" si="337"/>
        <v>0</v>
      </c>
      <c r="W1557" s="13">
        <f t="shared" si="338"/>
        <v>0</v>
      </c>
      <c r="X1557" s="2"/>
      <c r="Y1557" s="2"/>
      <c r="Z1557" s="4">
        <f t="shared" si="339"/>
        <v>0</v>
      </c>
      <c r="AA1557" s="13">
        <f t="shared" si="340"/>
        <v>0</v>
      </c>
      <c r="AB1557" s="13">
        <f>Z1557+AA1557</f>
        <v>0</v>
      </c>
      <c r="AC1557" s="2"/>
      <c r="AD1557" s="2"/>
      <c r="AE1557" s="4">
        <f t="shared" si="341"/>
        <v>0</v>
      </c>
      <c r="AF1557" s="15">
        <f>AE1557*0.1</f>
        <v>0</v>
      </c>
      <c r="AG1557" s="22">
        <f>AE1557+AF1557</f>
        <v>0</v>
      </c>
      <c r="AH1557" s="64">
        <f t="shared" si="348"/>
        <v>0</v>
      </c>
      <c r="AJ1557">
        <f t="shared" si="349"/>
        <v>0</v>
      </c>
      <c r="AK1557">
        <f>IF(W1557&gt;0,2,IF(AB1557&gt;0,2,IF(AG1557&gt;0,2,0)))</f>
        <v>0</v>
      </c>
      <c r="AL1557">
        <v>2</v>
      </c>
      <c r="AM1557" s="64">
        <f>IF(W1557&gt;0,VLOOKUP(B1557,EnrollmentEthnicityFreeMealsSch!B:E,4,FALSE),0)/3</f>
        <v>0</v>
      </c>
    </row>
    <row r="1558" spans="1:39" ht="15" customHeight="1">
      <c r="A1558" t="str">
        <f>VLOOKUP(B1558,'PUBLIC &amp; PRIVATE'!D:I,6,FALSE)</f>
        <v>8091</v>
      </c>
      <c r="B1558" s="33" t="s">
        <v>1504</v>
      </c>
      <c r="C1558" s="2" t="str">
        <f>VLOOKUP(B1558,'PUBLIC &amp; PRIVATE'!D:H,2,FALSE)</f>
        <v>3767 Kimberly Dr</v>
      </c>
      <c r="D1558" s="2" t="str">
        <f>VLOOKUP(B1558,'PUBLIC &amp; PRIVATE'!D:H,3,FALSE)</f>
        <v>Lafayette</v>
      </c>
      <c r="E1558" s="2" t="str">
        <f>VLOOKUP(C1558,'PUBLIC &amp; PRIVATE'!E:I,4,FALSE)</f>
        <v>47905-4343</v>
      </c>
      <c r="F1558" s="2">
        <v>106</v>
      </c>
      <c r="G1558" s="2">
        <v>96</v>
      </c>
      <c r="H1558" s="2">
        <v>93</v>
      </c>
      <c r="I1558" s="4">
        <f t="shared" si="342"/>
        <v>295</v>
      </c>
      <c r="J1558" s="13">
        <f t="shared" si="343"/>
        <v>29.5</v>
      </c>
      <c r="K1558" s="13">
        <f t="shared" si="344"/>
        <v>324.5</v>
      </c>
      <c r="L1558" s="2">
        <v>96</v>
      </c>
      <c r="M1558" s="2">
        <v>77</v>
      </c>
      <c r="N1558" s="2"/>
      <c r="O1558" s="4">
        <f t="shared" si="345"/>
        <v>173</v>
      </c>
      <c r="P1558" s="13">
        <f t="shared" si="346"/>
        <v>17.3</v>
      </c>
      <c r="Q1558" s="13">
        <f t="shared" si="347"/>
        <v>190.3</v>
      </c>
      <c r="R1558" s="2"/>
      <c r="S1558" s="2"/>
      <c r="T1558" s="2"/>
      <c r="U1558" s="4">
        <f t="shared" si="336"/>
        <v>0</v>
      </c>
      <c r="V1558" s="13">
        <f t="shared" si="337"/>
        <v>0</v>
      </c>
      <c r="W1558" s="13">
        <f t="shared" si="338"/>
        <v>0</v>
      </c>
      <c r="X1558" s="2"/>
      <c r="Y1558" s="2"/>
      <c r="Z1558" s="4">
        <f t="shared" si="339"/>
        <v>0</v>
      </c>
      <c r="AA1558" s="13">
        <f t="shared" si="340"/>
        <v>0</v>
      </c>
      <c r="AB1558" s="13">
        <f>Z1558+AA1558</f>
        <v>0</v>
      </c>
      <c r="AC1558" s="2"/>
      <c r="AD1558" s="2"/>
      <c r="AE1558" s="4">
        <f t="shared" si="341"/>
        <v>0</v>
      </c>
      <c r="AF1558" s="15">
        <f>AE1558*0.1</f>
        <v>0</v>
      </c>
      <c r="AG1558" s="22">
        <f>AE1558+AF1558</f>
        <v>0</v>
      </c>
      <c r="AH1558" s="64">
        <f t="shared" si="348"/>
        <v>0</v>
      </c>
      <c r="AJ1558">
        <f t="shared" si="349"/>
        <v>0</v>
      </c>
      <c r="AK1558">
        <f>IF(W1558&gt;0,2,IF(AB1558&gt;0,2,IF(AG1558&gt;0,2,0)))</f>
        <v>0</v>
      </c>
      <c r="AL1558">
        <v>2</v>
      </c>
      <c r="AM1558" s="64">
        <f>IF(W1558&gt;0,VLOOKUP(B1558,EnrollmentEthnicityFreeMealsSch!B:E,4,FALSE),0)/3</f>
        <v>0</v>
      </c>
    </row>
    <row r="1559" spans="1:39" ht="15" customHeight="1">
      <c r="A1559" t="str">
        <f>VLOOKUP(B1559,'PUBLIC &amp; PRIVATE'!D:I,6,FALSE)</f>
        <v>8103</v>
      </c>
      <c r="B1559" s="33" t="s">
        <v>1505</v>
      </c>
      <c r="C1559" s="2" t="str">
        <f>VLOOKUP(B1559,'PUBLIC &amp; PRIVATE'!D:H,2,FALSE)</f>
        <v>2401 Beck Ln</v>
      </c>
      <c r="D1559" s="2" t="str">
        <f>VLOOKUP(B1559,'PUBLIC &amp; PRIVATE'!D:H,3,FALSE)</f>
        <v>Lafayette</v>
      </c>
      <c r="E1559" s="2" t="str">
        <f>VLOOKUP(C1559,'PUBLIC &amp; PRIVATE'!E:I,4,FALSE)</f>
        <v>47909-3299</v>
      </c>
      <c r="F1559" s="2">
        <v>106</v>
      </c>
      <c r="G1559" s="2">
        <v>109</v>
      </c>
      <c r="H1559" s="2">
        <v>106</v>
      </c>
      <c r="I1559" s="4">
        <f t="shared" si="342"/>
        <v>321</v>
      </c>
      <c r="J1559" s="13">
        <f t="shared" si="343"/>
        <v>32.1</v>
      </c>
      <c r="K1559" s="13">
        <f t="shared" si="344"/>
        <v>353.1</v>
      </c>
      <c r="L1559" s="2">
        <v>88</v>
      </c>
      <c r="M1559" s="2">
        <v>97</v>
      </c>
      <c r="N1559" s="2"/>
      <c r="O1559" s="4">
        <f t="shared" si="345"/>
        <v>185</v>
      </c>
      <c r="P1559" s="13">
        <f t="shared" si="346"/>
        <v>18.5</v>
      </c>
      <c r="Q1559" s="13">
        <f t="shared" si="347"/>
        <v>203.5</v>
      </c>
      <c r="R1559" s="2"/>
      <c r="S1559" s="2"/>
      <c r="T1559" s="2"/>
      <c r="U1559" s="4">
        <f t="shared" si="336"/>
        <v>0</v>
      </c>
      <c r="V1559" s="13">
        <f t="shared" si="337"/>
        <v>0</v>
      </c>
      <c r="W1559" s="13">
        <f t="shared" si="338"/>
        <v>0</v>
      </c>
      <c r="X1559" s="2"/>
      <c r="Y1559" s="2"/>
      <c r="Z1559" s="4">
        <f t="shared" si="339"/>
        <v>0</v>
      </c>
      <c r="AA1559" s="13">
        <f t="shared" si="340"/>
        <v>0</v>
      </c>
      <c r="AB1559" s="13">
        <f>Z1559+AA1559</f>
        <v>0</v>
      </c>
      <c r="AC1559" s="2"/>
      <c r="AD1559" s="2"/>
      <c r="AE1559" s="4">
        <f t="shared" si="341"/>
        <v>0</v>
      </c>
      <c r="AF1559" s="15">
        <f>AE1559*0.1</f>
        <v>0</v>
      </c>
      <c r="AG1559" s="22">
        <f>AE1559+AF1559</f>
        <v>0</v>
      </c>
      <c r="AH1559" s="64">
        <f t="shared" si="348"/>
        <v>0</v>
      </c>
      <c r="AJ1559">
        <f t="shared" si="349"/>
        <v>0</v>
      </c>
      <c r="AK1559">
        <f>IF(W1559&gt;0,2,IF(AB1559&gt;0,2,IF(AG1559&gt;0,2,0)))</f>
        <v>0</v>
      </c>
      <c r="AL1559">
        <v>2</v>
      </c>
      <c r="AM1559" s="64">
        <f>IF(W1559&gt;0,VLOOKUP(B1559,EnrollmentEthnicityFreeMealsSch!B:E,4,FALSE),0)/3</f>
        <v>0</v>
      </c>
    </row>
    <row r="1560" spans="1:39" ht="15" customHeight="1">
      <c r="A1560" t="str">
        <f>VLOOKUP(B1560,'PUBLIC &amp; PRIVATE'!D:I,6,FALSE)</f>
        <v>8104</v>
      </c>
      <c r="B1560" s="33" t="s">
        <v>1506</v>
      </c>
      <c r="C1560" s="2" t="str">
        <f>VLOOKUP(B1560,'PUBLIC &amp; PRIVATE'!D:H,2,FALSE)</f>
        <v>700 S 4th St</v>
      </c>
      <c r="D1560" s="2" t="str">
        <f>VLOOKUP(B1560,'PUBLIC &amp; PRIVATE'!D:H,3,FALSE)</f>
        <v>Lafayette</v>
      </c>
      <c r="E1560" s="2" t="str">
        <f>VLOOKUP(C1560,'PUBLIC &amp; PRIVATE'!E:I,4,FALSE)</f>
        <v>47905-1473</v>
      </c>
      <c r="F1560" s="2">
        <v>109</v>
      </c>
      <c r="G1560" s="2">
        <v>71</v>
      </c>
      <c r="H1560" s="2">
        <v>77</v>
      </c>
      <c r="I1560" s="4">
        <f t="shared" si="342"/>
        <v>257</v>
      </c>
      <c r="J1560" s="13">
        <f t="shared" si="343"/>
        <v>25.700000000000003</v>
      </c>
      <c r="K1560" s="13">
        <f t="shared" si="344"/>
        <v>282.7</v>
      </c>
      <c r="L1560" s="2">
        <v>83</v>
      </c>
      <c r="M1560" s="2">
        <v>67</v>
      </c>
      <c r="N1560" s="2"/>
      <c r="O1560" s="4">
        <f t="shared" si="345"/>
        <v>150</v>
      </c>
      <c r="P1560" s="13">
        <f t="shared" si="346"/>
        <v>15</v>
      </c>
      <c r="Q1560" s="13">
        <f t="shared" si="347"/>
        <v>165</v>
      </c>
      <c r="R1560" s="2"/>
      <c r="S1560" s="2"/>
      <c r="T1560" s="2"/>
      <c r="U1560" s="4">
        <f t="shared" si="336"/>
        <v>0</v>
      </c>
      <c r="V1560" s="13">
        <f t="shared" si="337"/>
        <v>0</v>
      </c>
      <c r="W1560" s="13">
        <f t="shared" si="338"/>
        <v>0</v>
      </c>
      <c r="X1560" s="2"/>
      <c r="Y1560" s="2"/>
      <c r="Z1560" s="4">
        <f t="shared" si="339"/>
        <v>0</v>
      </c>
      <c r="AA1560" s="13">
        <f t="shared" si="340"/>
        <v>0</v>
      </c>
      <c r="AB1560" s="13">
        <f>Z1560+AA1560</f>
        <v>0</v>
      </c>
      <c r="AC1560" s="2"/>
      <c r="AD1560" s="2"/>
      <c r="AE1560" s="4">
        <f t="shared" si="341"/>
        <v>0</v>
      </c>
      <c r="AF1560" s="15">
        <f>AE1560*0.1</f>
        <v>0</v>
      </c>
      <c r="AG1560" s="22">
        <f>AE1560+AF1560</f>
        <v>0</v>
      </c>
      <c r="AH1560" s="64">
        <f t="shared" si="348"/>
        <v>0</v>
      </c>
      <c r="AJ1560">
        <f t="shared" si="349"/>
        <v>0</v>
      </c>
      <c r="AK1560">
        <f>IF(W1560&gt;0,2,IF(AB1560&gt;0,2,IF(AG1560&gt;0,2,0)))</f>
        <v>0</v>
      </c>
      <c r="AL1560">
        <v>2</v>
      </c>
      <c r="AM1560" s="64">
        <f>IF(W1560&gt;0,VLOOKUP(B1560,EnrollmentEthnicityFreeMealsSch!B:E,4,FALSE),0)/3</f>
        <v>0</v>
      </c>
    </row>
    <row r="1561" spans="1:39" ht="15" customHeight="1">
      <c r="A1561" t="str">
        <f>VLOOKUP(B1561,'PUBLIC &amp; PRIVATE'!D:I,6,FALSE)</f>
        <v>8105</v>
      </c>
      <c r="B1561" s="33" t="s">
        <v>1507</v>
      </c>
      <c r="C1561" s="2" t="str">
        <f>VLOOKUP(B1561,'PUBLIC &amp; PRIVATE'!D:H,2,FALSE)</f>
        <v>2100 Cason St</v>
      </c>
      <c r="D1561" s="2" t="str">
        <f>VLOOKUP(B1561,'PUBLIC &amp; PRIVATE'!D:H,3,FALSE)</f>
        <v>Lafayette</v>
      </c>
      <c r="E1561" s="2" t="str">
        <f>VLOOKUP(C1561,'PUBLIC &amp; PRIVATE'!E:I,4,FALSE)</f>
        <v>47904-2698</v>
      </c>
      <c r="F1561" s="2">
        <v>59</v>
      </c>
      <c r="G1561" s="2">
        <v>44</v>
      </c>
      <c r="H1561" s="2">
        <v>47</v>
      </c>
      <c r="I1561" s="4">
        <f t="shared" si="342"/>
        <v>150</v>
      </c>
      <c r="J1561" s="13">
        <f t="shared" si="343"/>
        <v>15</v>
      </c>
      <c r="K1561" s="13">
        <f t="shared" si="344"/>
        <v>165</v>
      </c>
      <c r="L1561" s="2">
        <v>49</v>
      </c>
      <c r="M1561" s="2">
        <v>56</v>
      </c>
      <c r="N1561" s="2"/>
      <c r="O1561" s="4">
        <f t="shared" si="345"/>
        <v>105</v>
      </c>
      <c r="P1561" s="13">
        <f t="shared" si="346"/>
        <v>10.5</v>
      </c>
      <c r="Q1561" s="13">
        <f t="shared" si="347"/>
        <v>115.5</v>
      </c>
      <c r="R1561" s="2"/>
      <c r="S1561" s="2"/>
      <c r="T1561" s="2"/>
      <c r="U1561" s="4">
        <f t="shared" si="336"/>
        <v>0</v>
      </c>
      <c r="V1561" s="13">
        <f t="shared" si="337"/>
        <v>0</v>
      </c>
      <c r="W1561" s="13">
        <f t="shared" si="338"/>
        <v>0</v>
      </c>
      <c r="X1561" s="2"/>
      <c r="Y1561" s="2"/>
      <c r="Z1561" s="4">
        <f t="shared" si="339"/>
        <v>0</v>
      </c>
      <c r="AA1561" s="13">
        <f t="shared" si="340"/>
        <v>0</v>
      </c>
      <c r="AB1561" s="13">
        <f>Z1561+AA1561</f>
        <v>0</v>
      </c>
      <c r="AC1561" s="2"/>
      <c r="AD1561" s="2"/>
      <c r="AE1561" s="4">
        <f t="shared" si="341"/>
        <v>0</v>
      </c>
      <c r="AF1561" s="15">
        <f>AE1561*0.1</f>
        <v>0</v>
      </c>
      <c r="AG1561" s="22">
        <f>AE1561+AF1561</f>
        <v>0</v>
      </c>
      <c r="AH1561" s="64">
        <f t="shared" si="348"/>
        <v>0</v>
      </c>
      <c r="AJ1561">
        <f t="shared" si="349"/>
        <v>0</v>
      </c>
      <c r="AK1561">
        <f>IF(W1561&gt;0,2,IF(AB1561&gt;0,2,IF(AG1561&gt;0,2,0)))</f>
        <v>0</v>
      </c>
      <c r="AL1561">
        <v>2</v>
      </c>
      <c r="AM1561" s="64">
        <f>IF(W1561&gt;0,VLOOKUP(B1561,EnrollmentEthnicityFreeMealsSch!B:E,4,FALSE),0)/3</f>
        <v>0</v>
      </c>
    </row>
    <row r="1562" spans="1:39" ht="15" customHeight="1">
      <c r="A1562" t="str">
        <f>VLOOKUP(B1562,'PUBLIC &amp; PRIVATE'!D:I,6,FALSE)</f>
        <v>8108</v>
      </c>
      <c r="B1562" s="33" t="s">
        <v>1508</v>
      </c>
      <c r="C1562" s="2" t="str">
        <f>VLOOKUP(B1562,'PUBLIC &amp; PRIVATE'!D:H,2,FALSE)</f>
        <v>611 South 21st Street</v>
      </c>
      <c r="D1562" s="2" t="str">
        <f>VLOOKUP(B1562,'PUBLIC &amp; PRIVATE'!D:H,3,FALSE)</f>
        <v>Lafayette</v>
      </c>
      <c r="E1562" s="2" t="str">
        <f>VLOOKUP(C1562,'PUBLIC &amp; PRIVATE'!E:I,4,FALSE)</f>
        <v>47904</v>
      </c>
      <c r="F1562" s="2">
        <v>50</v>
      </c>
      <c r="G1562" s="2">
        <v>50</v>
      </c>
      <c r="H1562" s="2">
        <v>46</v>
      </c>
      <c r="I1562" s="4">
        <f t="shared" si="342"/>
        <v>146</v>
      </c>
      <c r="J1562" s="13">
        <f t="shared" si="343"/>
        <v>14.600000000000001</v>
      </c>
      <c r="K1562" s="13">
        <f t="shared" si="344"/>
        <v>160.6</v>
      </c>
      <c r="L1562" s="2">
        <v>55</v>
      </c>
      <c r="M1562" s="2">
        <v>49</v>
      </c>
      <c r="N1562" s="2"/>
      <c r="O1562" s="4">
        <f t="shared" si="345"/>
        <v>104</v>
      </c>
      <c r="P1562" s="13">
        <f t="shared" si="346"/>
        <v>10.4</v>
      </c>
      <c r="Q1562" s="13">
        <f t="shared" si="347"/>
        <v>114.4</v>
      </c>
      <c r="R1562" s="2"/>
      <c r="S1562" s="2"/>
      <c r="T1562" s="2"/>
      <c r="U1562" s="4">
        <f t="shared" si="336"/>
        <v>0</v>
      </c>
      <c r="V1562" s="13">
        <f t="shared" si="337"/>
        <v>0</v>
      </c>
      <c r="W1562" s="13">
        <f t="shared" si="338"/>
        <v>0</v>
      </c>
      <c r="X1562" s="2"/>
      <c r="Y1562" s="2"/>
      <c r="Z1562" s="4">
        <f t="shared" si="339"/>
        <v>0</v>
      </c>
      <c r="AA1562" s="13">
        <f t="shared" si="340"/>
        <v>0</v>
      </c>
      <c r="AB1562" s="13">
        <f>Z1562+AA1562</f>
        <v>0</v>
      </c>
      <c r="AC1562" s="2"/>
      <c r="AD1562" s="2"/>
      <c r="AE1562" s="4">
        <f t="shared" si="341"/>
        <v>0</v>
      </c>
      <c r="AF1562" s="15">
        <f>AE1562*0.1</f>
        <v>0</v>
      </c>
      <c r="AG1562" s="22">
        <f>AE1562+AF1562</f>
        <v>0</v>
      </c>
      <c r="AH1562" s="64">
        <f t="shared" si="348"/>
        <v>0</v>
      </c>
      <c r="AJ1562">
        <f t="shared" si="349"/>
        <v>0</v>
      </c>
      <c r="AK1562">
        <f>IF(W1562&gt;0,2,IF(AB1562&gt;0,2,IF(AG1562&gt;0,2,0)))</f>
        <v>0</v>
      </c>
      <c r="AL1562">
        <v>2</v>
      </c>
      <c r="AM1562" s="64">
        <f>IF(W1562&gt;0,VLOOKUP(B1562,EnrollmentEthnicityFreeMealsSch!B:E,4,FALSE),0)/3</f>
        <v>0</v>
      </c>
    </row>
    <row r="1563" spans="1:39" ht="15" customHeight="1">
      <c r="A1563" t="str">
        <f>VLOOKUP(B1563,'PUBLIC &amp; PRIVATE'!D:I,6,FALSE)</f>
        <v>8117</v>
      </c>
      <c r="B1563" s="33" t="s">
        <v>1509</v>
      </c>
      <c r="C1563" s="2" t="str">
        <f>VLOOKUP(B1563,'PUBLIC &amp; PRIVATE'!D:H,2,FALSE)</f>
        <v>3101 Elmwood Ave</v>
      </c>
      <c r="D1563" s="2" t="str">
        <f>VLOOKUP(B1563,'PUBLIC &amp; PRIVATE'!D:H,3,FALSE)</f>
        <v>Lafayette</v>
      </c>
      <c r="E1563" s="2" t="str">
        <f>VLOOKUP(C1563,'PUBLIC &amp; PRIVATE'!E:I,4,FALSE)</f>
        <v>47904-1709</v>
      </c>
      <c r="F1563" s="2">
        <v>104</v>
      </c>
      <c r="G1563" s="2">
        <v>87</v>
      </c>
      <c r="H1563" s="2">
        <v>99</v>
      </c>
      <c r="I1563" s="4">
        <f t="shared" si="342"/>
        <v>290</v>
      </c>
      <c r="J1563" s="13">
        <f t="shared" si="343"/>
        <v>29</v>
      </c>
      <c r="K1563" s="13">
        <f t="shared" si="344"/>
        <v>319</v>
      </c>
      <c r="L1563" s="2">
        <v>102</v>
      </c>
      <c r="M1563" s="2">
        <v>84</v>
      </c>
      <c r="N1563" s="2"/>
      <c r="O1563" s="4">
        <f t="shared" si="345"/>
        <v>186</v>
      </c>
      <c r="P1563" s="13">
        <f t="shared" si="346"/>
        <v>18.600000000000001</v>
      </c>
      <c r="Q1563" s="13">
        <f t="shared" si="347"/>
        <v>204.6</v>
      </c>
      <c r="R1563" s="2"/>
      <c r="S1563" s="2"/>
      <c r="T1563" s="2"/>
      <c r="U1563" s="4">
        <f t="shared" si="336"/>
        <v>0</v>
      </c>
      <c r="V1563" s="13">
        <f t="shared" si="337"/>
        <v>0</v>
      </c>
      <c r="W1563" s="13">
        <f t="shared" si="338"/>
        <v>0</v>
      </c>
      <c r="X1563" s="2"/>
      <c r="Y1563" s="2"/>
      <c r="Z1563" s="4">
        <f t="shared" si="339"/>
        <v>0</v>
      </c>
      <c r="AA1563" s="13">
        <f t="shared" si="340"/>
        <v>0</v>
      </c>
      <c r="AB1563" s="13">
        <f>Z1563+AA1563</f>
        <v>0</v>
      </c>
      <c r="AC1563" s="2"/>
      <c r="AD1563" s="2"/>
      <c r="AE1563" s="4">
        <f t="shared" si="341"/>
        <v>0</v>
      </c>
      <c r="AF1563" s="15">
        <f>AE1563*0.1</f>
        <v>0</v>
      </c>
      <c r="AG1563" s="22">
        <f>AE1563+AF1563</f>
        <v>0</v>
      </c>
      <c r="AH1563" s="64">
        <f t="shared" si="348"/>
        <v>0</v>
      </c>
      <c r="AJ1563">
        <f t="shared" si="349"/>
        <v>0</v>
      </c>
      <c r="AK1563">
        <f>IF(W1563&gt;0,2,IF(AB1563&gt;0,2,IF(AG1563&gt;0,2,0)))</f>
        <v>0</v>
      </c>
      <c r="AL1563">
        <v>2</v>
      </c>
      <c r="AM1563" s="64">
        <f>IF(W1563&gt;0,VLOOKUP(B1563,EnrollmentEthnicityFreeMealsSch!B:E,4,FALSE),0)/3</f>
        <v>0</v>
      </c>
    </row>
    <row r="1564" spans="1:39" ht="15" customHeight="1">
      <c r="A1564" t="str">
        <f>VLOOKUP(B1564,'PUBLIC &amp; PRIVATE'!D:I,6,FALSE)</f>
        <v>8119</v>
      </c>
      <c r="B1564" s="33" t="s">
        <v>1510</v>
      </c>
      <c r="C1564" s="2" t="str">
        <f>VLOOKUP(B1564,'PUBLIC &amp; PRIVATE'!D:H,2,FALSE)</f>
        <v>3280 S 9th St</v>
      </c>
      <c r="D1564" s="2" t="str">
        <f>VLOOKUP(B1564,'PUBLIC &amp; PRIVATE'!D:H,3,FALSE)</f>
        <v>Lafayette</v>
      </c>
      <c r="E1564" s="2" t="str">
        <f>VLOOKUP(C1564,'PUBLIC &amp; PRIVATE'!E:I,4,FALSE)</f>
        <v>47909-2989</v>
      </c>
      <c r="F1564" s="2">
        <v>105</v>
      </c>
      <c r="G1564" s="2">
        <v>82</v>
      </c>
      <c r="H1564" s="2">
        <v>79</v>
      </c>
      <c r="I1564" s="4">
        <f t="shared" si="342"/>
        <v>266</v>
      </c>
      <c r="J1564" s="13">
        <f t="shared" si="343"/>
        <v>26.6</v>
      </c>
      <c r="K1564" s="13">
        <f t="shared" si="344"/>
        <v>292.60000000000002</v>
      </c>
      <c r="L1564" s="2">
        <v>74</v>
      </c>
      <c r="M1564" s="2">
        <v>81</v>
      </c>
      <c r="N1564" s="2"/>
      <c r="O1564" s="4">
        <f t="shared" si="345"/>
        <v>155</v>
      </c>
      <c r="P1564" s="13">
        <f t="shared" si="346"/>
        <v>15.5</v>
      </c>
      <c r="Q1564" s="13">
        <f t="shared" si="347"/>
        <v>170.5</v>
      </c>
      <c r="R1564" s="2"/>
      <c r="S1564" s="2"/>
      <c r="T1564" s="2"/>
      <c r="U1564" s="4">
        <f t="shared" si="336"/>
        <v>0</v>
      </c>
      <c r="V1564" s="13">
        <f t="shared" si="337"/>
        <v>0</v>
      </c>
      <c r="W1564" s="13">
        <f t="shared" si="338"/>
        <v>0</v>
      </c>
      <c r="X1564" s="2"/>
      <c r="Y1564" s="2"/>
      <c r="Z1564" s="4">
        <f t="shared" si="339"/>
        <v>0</v>
      </c>
      <c r="AA1564" s="13">
        <f t="shared" si="340"/>
        <v>0</v>
      </c>
      <c r="AB1564" s="13">
        <f>Z1564+AA1564</f>
        <v>0</v>
      </c>
      <c r="AC1564" s="2"/>
      <c r="AD1564" s="2"/>
      <c r="AE1564" s="4">
        <f t="shared" si="341"/>
        <v>0</v>
      </c>
      <c r="AF1564" s="15">
        <f>AE1564*0.1</f>
        <v>0</v>
      </c>
      <c r="AG1564" s="22">
        <f>AE1564+AF1564</f>
        <v>0</v>
      </c>
      <c r="AH1564" s="64">
        <f t="shared" si="348"/>
        <v>0</v>
      </c>
      <c r="AJ1564">
        <f t="shared" si="349"/>
        <v>0</v>
      </c>
      <c r="AK1564">
        <f>IF(W1564&gt;0,2,IF(AB1564&gt;0,2,IF(AG1564&gt;0,2,0)))</f>
        <v>0</v>
      </c>
      <c r="AL1564">
        <v>2</v>
      </c>
      <c r="AM1564" s="64">
        <f>IF(W1564&gt;0,VLOOKUP(B1564,EnrollmentEthnicityFreeMealsSch!B:E,4,FALSE),0)/3</f>
        <v>0</v>
      </c>
    </row>
    <row r="1565" spans="1:39" ht="15" customHeight="1">
      <c r="A1565" t="str">
        <f>VLOOKUP(B1565,'PUBLIC &amp; PRIVATE'!D:I,6,FALSE)</f>
        <v>8003</v>
      </c>
      <c r="B1565" s="33" t="s">
        <v>1512</v>
      </c>
      <c r="C1565" s="2" t="str">
        <f>VLOOKUP(B1565,'PUBLIC &amp; PRIVATE'!D:H,2,FALSE)</f>
        <v>4951 US 231 S</v>
      </c>
      <c r="D1565" s="2" t="str">
        <f>VLOOKUP(B1565,'PUBLIC &amp; PRIVATE'!D:H,3,FALSE)</f>
        <v>Lafayette</v>
      </c>
      <c r="E1565" s="2" t="str">
        <f>VLOOKUP(C1565,'PUBLIC &amp; PRIVATE'!E:I,4,FALSE)</f>
        <v>47909-3447</v>
      </c>
      <c r="F1565" s="2"/>
      <c r="G1565" s="2"/>
      <c r="H1565" s="2"/>
      <c r="I1565" s="4">
        <f t="shared" si="342"/>
        <v>0</v>
      </c>
      <c r="J1565" s="13">
        <f t="shared" si="343"/>
        <v>0</v>
      </c>
      <c r="K1565" s="13">
        <f t="shared" si="344"/>
        <v>0</v>
      </c>
      <c r="L1565" s="2"/>
      <c r="M1565" s="2"/>
      <c r="N1565" s="2"/>
      <c r="O1565" s="4">
        <f t="shared" si="345"/>
        <v>0</v>
      </c>
      <c r="P1565" s="13">
        <f t="shared" si="346"/>
        <v>0</v>
      </c>
      <c r="Q1565" s="13">
        <f t="shared" si="347"/>
        <v>0</v>
      </c>
      <c r="R1565" s="2"/>
      <c r="S1565" s="2"/>
      <c r="T1565" s="2"/>
      <c r="U1565" s="4">
        <f t="shared" si="336"/>
        <v>0</v>
      </c>
      <c r="V1565" s="13">
        <f t="shared" si="337"/>
        <v>0</v>
      </c>
      <c r="W1565" s="13">
        <f t="shared" si="338"/>
        <v>0</v>
      </c>
      <c r="X1565" s="2">
        <v>450</v>
      </c>
      <c r="Y1565" s="2">
        <v>492</v>
      </c>
      <c r="Z1565" s="4">
        <f t="shared" si="339"/>
        <v>942</v>
      </c>
      <c r="AA1565" s="13">
        <f t="shared" si="340"/>
        <v>94.2</v>
      </c>
      <c r="AB1565" s="13">
        <f>Z1565+AA1565</f>
        <v>1036.2</v>
      </c>
      <c r="AC1565" s="2">
        <v>436</v>
      </c>
      <c r="AD1565" s="2">
        <v>399</v>
      </c>
      <c r="AE1565" s="4">
        <f t="shared" si="341"/>
        <v>835</v>
      </c>
      <c r="AF1565" s="15">
        <f>AE1565*0.1</f>
        <v>83.5</v>
      </c>
      <c r="AG1565" s="22">
        <f>AE1565+AF1565</f>
        <v>918.5</v>
      </c>
      <c r="AH1565" s="64">
        <f t="shared" si="348"/>
        <v>183.70000000000002</v>
      </c>
      <c r="AJ1565">
        <f t="shared" si="349"/>
        <v>1</v>
      </c>
      <c r="AK1565">
        <f>IF(W1565&gt;0,2,IF(AB1565&gt;0,2,IF(AG1565&gt;0,2,0)))</f>
        <v>2</v>
      </c>
      <c r="AL1565">
        <v>2</v>
      </c>
      <c r="AM1565" s="64">
        <f>IF(W1565&gt;0,VLOOKUP(B1565,EnrollmentEthnicityFreeMealsSch!B:E,4,FALSE),0)/3</f>
        <v>0</v>
      </c>
    </row>
    <row r="1566" spans="1:39" ht="15" customHeight="1">
      <c r="A1566" t="str">
        <f>VLOOKUP(B1566,'PUBLIC &amp; PRIVATE'!D:I,6,FALSE)</f>
        <v>8005</v>
      </c>
      <c r="B1566" s="33" t="s">
        <v>1513</v>
      </c>
      <c r="C1566" s="2" t="str">
        <f>VLOOKUP(B1566,'PUBLIC &amp; PRIVATE'!D:H,2,FALSE)</f>
        <v>200 E 500 S</v>
      </c>
      <c r="D1566" s="2" t="str">
        <f>VLOOKUP(B1566,'PUBLIC &amp; PRIVATE'!D:H,3,FALSE)</f>
        <v>Lafayette</v>
      </c>
      <c r="E1566" s="2" t="str">
        <f>VLOOKUP(C1566,'PUBLIC &amp; PRIVATE'!E:I,4,FALSE)</f>
        <v>47909-9026</v>
      </c>
      <c r="F1566" s="2">
        <v>120</v>
      </c>
      <c r="G1566" s="2">
        <v>91</v>
      </c>
      <c r="H1566" s="2">
        <v>117</v>
      </c>
      <c r="I1566" s="4">
        <f t="shared" si="342"/>
        <v>328</v>
      </c>
      <c r="J1566" s="13">
        <f t="shared" si="343"/>
        <v>32.800000000000004</v>
      </c>
      <c r="K1566" s="13">
        <f t="shared" si="344"/>
        <v>360.8</v>
      </c>
      <c r="L1566" s="2">
        <v>113</v>
      </c>
      <c r="M1566" s="2">
        <v>100</v>
      </c>
      <c r="N1566" s="2">
        <v>87</v>
      </c>
      <c r="O1566" s="4">
        <f t="shared" si="345"/>
        <v>300</v>
      </c>
      <c r="P1566" s="13">
        <f t="shared" si="346"/>
        <v>30</v>
      </c>
      <c r="Q1566" s="13">
        <f t="shared" si="347"/>
        <v>330</v>
      </c>
      <c r="R1566" s="2"/>
      <c r="S1566" s="2"/>
      <c r="T1566" s="2"/>
      <c r="U1566" s="4">
        <f t="shared" si="336"/>
        <v>0</v>
      </c>
      <c r="V1566" s="13">
        <f t="shared" si="337"/>
        <v>0</v>
      </c>
      <c r="W1566" s="13">
        <f t="shared" si="338"/>
        <v>0</v>
      </c>
      <c r="X1566" s="2"/>
      <c r="Y1566" s="2"/>
      <c r="Z1566" s="4">
        <f t="shared" si="339"/>
        <v>0</v>
      </c>
      <c r="AA1566" s="13">
        <f t="shared" si="340"/>
        <v>0</v>
      </c>
      <c r="AB1566" s="13">
        <f>Z1566+AA1566</f>
        <v>0</v>
      </c>
      <c r="AC1566" s="2"/>
      <c r="AD1566" s="2"/>
      <c r="AE1566" s="4">
        <f t="shared" si="341"/>
        <v>0</v>
      </c>
      <c r="AF1566" s="15">
        <f>AE1566*0.1</f>
        <v>0</v>
      </c>
      <c r="AG1566" s="22">
        <f>AE1566+AF1566</f>
        <v>0</v>
      </c>
      <c r="AH1566" s="64">
        <f t="shared" si="348"/>
        <v>0</v>
      </c>
      <c r="AJ1566">
        <f t="shared" si="349"/>
        <v>0</v>
      </c>
      <c r="AK1566">
        <f>IF(W1566&gt;0,2,IF(AB1566&gt;0,2,IF(AG1566&gt;0,2,0)))</f>
        <v>0</v>
      </c>
      <c r="AL1566">
        <v>2</v>
      </c>
      <c r="AM1566" s="64">
        <f>IF(W1566&gt;0,VLOOKUP(B1566,EnrollmentEthnicityFreeMealsSch!B:E,4,FALSE),0)/3</f>
        <v>0</v>
      </c>
    </row>
    <row r="1567" spans="1:39" ht="15" customHeight="1">
      <c r="A1567" t="str">
        <f>VLOOKUP(B1567,'PUBLIC &amp; PRIVATE'!D:I,6,FALSE)</f>
        <v>8006</v>
      </c>
      <c r="B1567" s="33" t="s">
        <v>1514</v>
      </c>
      <c r="C1567" s="2" t="str">
        <f>VLOOKUP(B1567,'PUBLIC &amp; PRIVATE'!D:H,2,FALSE)</f>
        <v>5865 E 50 S</v>
      </c>
      <c r="D1567" s="2" t="str">
        <f>VLOOKUP(B1567,'PUBLIC &amp; PRIVATE'!D:H,3,FALSE)</f>
        <v>Lafayette</v>
      </c>
      <c r="E1567" s="2" t="str">
        <f>VLOOKUP(C1567,'PUBLIC &amp; PRIVATE'!E:I,4,FALSE)</f>
        <v>47905-0000</v>
      </c>
      <c r="F1567" s="2">
        <v>82</v>
      </c>
      <c r="G1567" s="2">
        <v>89</v>
      </c>
      <c r="H1567" s="2">
        <v>85</v>
      </c>
      <c r="I1567" s="4">
        <f t="shared" si="342"/>
        <v>256</v>
      </c>
      <c r="J1567" s="13">
        <f t="shared" si="343"/>
        <v>25.6</v>
      </c>
      <c r="K1567" s="13">
        <f t="shared" si="344"/>
        <v>281.60000000000002</v>
      </c>
      <c r="L1567" s="2">
        <v>82</v>
      </c>
      <c r="M1567" s="2">
        <v>80</v>
      </c>
      <c r="N1567" s="2">
        <v>80</v>
      </c>
      <c r="O1567" s="4">
        <f t="shared" si="345"/>
        <v>242</v>
      </c>
      <c r="P1567" s="13">
        <f t="shared" si="346"/>
        <v>24.200000000000003</v>
      </c>
      <c r="Q1567" s="13">
        <f t="shared" si="347"/>
        <v>266.2</v>
      </c>
      <c r="R1567" s="2"/>
      <c r="S1567" s="2"/>
      <c r="T1567" s="2"/>
      <c r="U1567" s="4">
        <f t="shared" si="336"/>
        <v>0</v>
      </c>
      <c r="V1567" s="13">
        <f t="shared" si="337"/>
        <v>0</v>
      </c>
      <c r="W1567" s="13">
        <f t="shared" si="338"/>
        <v>0</v>
      </c>
      <c r="X1567" s="2"/>
      <c r="Y1567" s="2"/>
      <c r="Z1567" s="4">
        <f t="shared" si="339"/>
        <v>0</v>
      </c>
      <c r="AA1567" s="13">
        <f t="shared" si="340"/>
        <v>0</v>
      </c>
      <c r="AB1567" s="13">
        <f>Z1567+AA1567</f>
        <v>0</v>
      </c>
      <c r="AC1567" s="2"/>
      <c r="AD1567" s="2"/>
      <c r="AE1567" s="4">
        <f t="shared" si="341"/>
        <v>0</v>
      </c>
      <c r="AF1567" s="15">
        <f>AE1567*0.1</f>
        <v>0</v>
      </c>
      <c r="AG1567" s="22">
        <f>AE1567+AF1567</f>
        <v>0</v>
      </c>
      <c r="AH1567" s="64">
        <f t="shared" si="348"/>
        <v>0</v>
      </c>
      <c r="AJ1567">
        <f t="shared" si="349"/>
        <v>0</v>
      </c>
      <c r="AK1567">
        <f>IF(W1567&gt;0,2,IF(AB1567&gt;0,2,IF(AG1567&gt;0,2,0)))</f>
        <v>0</v>
      </c>
      <c r="AL1567">
        <v>2</v>
      </c>
      <c r="AM1567" s="64">
        <f>IF(W1567&gt;0,VLOOKUP(B1567,EnrollmentEthnicityFreeMealsSch!B:E,4,FALSE),0)/3</f>
        <v>0</v>
      </c>
    </row>
    <row r="1568" spans="1:39" ht="15" customHeight="1">
      <c r="A1568" t="str">
        <f>VLOOKUP(B1568,'PUBLIC &amp; PRIVATE'!D:I,6,FALSE)</f>
        <v>8007</v>
      </c>
      <c r="B1568" s="33" t="s">
        <v>1515</v>
      </c>
      <c r="C1568" s="2" t="str">
        <f>VLOOKUP(B1568,'PUBLIC &amp; PRIVATE'!D:H,2,FALSE)</f>
        <v>7521 E 300 N</v>
      </c>
      <c r="D1568" s="2" t="str">
        <f>VLOOKUP(B1568,'PUBLIC &amp; PRIVATE'!D:H,3,FALSE)</f>
        <v>Lafayette</v>
      </c>
      <c r="E1568" s="2" t="str">
        <f>VLOOKUP(C1568,'PUBLIC &amp; PRIVATE'!E:I,4,FALSE)</f>
        <v>47905-9626</v>
      </c>
      <c r="F1568" s="2">
        <v>109</v>
      </c>
      <c r="G1568" s="2">
        <v>93</v>
      </c>
      <c r="H1568" s="2">
        <v>98</v>
      </c>
      <c r="I1568" s="4">
        <f t="shared" si="342"/>
        <v>300</v>
      </c>
      <c r="J1568" s="13">
        <f t="shared" si="343"/>
        <v>30</v>
      </c>
      <c r="K1568" s="13">
        <f t="shared" si="344"/>
        <v>330</v>
      </c>
      <c r="L1568" s="2">
        <v>82</v>
      </c>
      <c r="M1568" s="2">
        <v>114</v>
      </c>
      <c r="N1568" s="2">
        <v>103</v>
      </c>
      <c r="O1568" s="4">
        <f t="shared" si="345"/>
        <v>299</v>
      </c>
      <c r="P1568" s="13">
        <f t="shared" si="346"/>
        <v>29.900000000000002</v>
      </c>
      <c r="Q1568" s="13">
        <f t="shared" si="347"/>
        <v>328.9</v>
      </c>
      <c r="R1568" s="2"/>
      <c r="S1568" s="2"/>
      <c r="T1568" s="2"/>
      <c r="U1568" s="4">
        <f t="shared" si="336"/>
        <v>0</v>
      </c>
      <c r="V1568" s="13">
        <f t="shared" si="337"/>
        <v>0</v>
      </c>
      <c r="W1568" s="13">
        <f t="shared" si="338"/>
        <v>0</v>
      </c>
      <c r="X1568" s="2"/>
      <c r="Y1568" s="2"/>
      <c r="Z1568" s="4">
        <f t="shared" si="339"/>
        <v>0</v>
      </c>
      <c r="AA1568" s="13">
        <f t="shared" si="340"/>
        <v>0</v>
      </c>
      <c r="AB1568" s="13">
        <f>Z1568+AA1568</f>
        <v>0</v>
      </c>
      <c r="AC1568" s="2"/>
      <c r="AD1568" s="2"/>
      <c r="AE1568" s="4">
        <f t="shared" si="341"/>
        <v>0</v>
      </c>
      <c r="AF1568" s="15">
        <f>AE1568*0.1</f>
        <v>0</v>
      </c>
      <c r="AG1568" s="22">
        <f>AE1568+AF1568</f>
        <v>0</v>
      </c>
      <c r="AH1568" s="64">
        <f t="shared" si="348"/>
        <v>0</v>
      </c>
      <c r="AJ1568">
        <f t="shared" si="349"/>
        <v>0</v>
      </c>
      <c r="AK1568">
        <f>IF(W1568&gt;0,2,IF(AB1568&gt;0,2,IF(AG1568&gt;0,2,0)))</f>
        <v>0</v>
      </c>
      <c r="AL1568">
        <v>2</v>
      </c>
      <c r="AM1568" s="64">
        <f>IF(W1568&gt;0,VLOOKUP(B1568,EnrollmentEthnicityFreeMealsSch!B:E,4,FALSE),0)/3</f>
        <v>0</v>
      </c>
    </row>
    <row r="1569" spans="1:39" ht="15" customHeight="1">
      <c r="A1569" t="str">
        <f>VLOOKUP(B1569,'PUBLIC &amp; PRIVATE'!D:I,6,FALSE)</f>
        <v>8009</v>
      </c>
      <c r="B1569" s="33" t="s">
        <v>1516</v>
      </c>
      <c r="C1569" s="2" t="str">
        <f>VLOOKUP(B1569,'PUBLIC &amp; PRIVATE'!D:H,2,FALSE)</f>
        <v>2000 W 800 S</v>
      </c>
      <c r="D1569" s="2" t="str">
        <f>VLOOKUP(B1569,'PUBLIC &amp; PRIVATE'!D:H,3,FALSE)</f>
        <v>Lafayette</v>
      </c>
      <c r="E1569" s="2" t="str">
        <f>VLOOKUP(C1569,'PUBLIC &amp; PRIVATE'!E:I,4,FALSE)</f>
        <v>47909-9239</v>
      </c>
      <c r="F1569" s="2">
        <v>91</v>
      </c>
      <c r="G1569" s="2">
        <v>64</v>
      </c>
      <c r="H1569" s="2">
        <v>65</v>
      </c>
      <c r="I1569" s="4">
        <f t="shared" si="342"/>
        <v>220</v>
      </c>
      <c r="J1569" s="13">
        <f t="shared" si="343"/>
        <v>22</v>
      </c>
      <c r="K1569" s="13">
        <f t="shared" si="344"/>
        <v>242</v>
      </c>
      <c r="L1569" s="2">
        <v>73</v>
      </c>
      <c r="M1569" s="2">
        <v>87</v>
      </c>
      <c r="N1569" s="2">
        <v>82</v>
      </c>
      <c r="O1569" s="4">
        <f t="shared" si="345"/>
        <v>242</v>
      </c>
      <c r="P1569" s="13">
        <f t="shared" si="346"/>
        <v>24.200000000000003</v>
      </c>
      <c r="Q1569" s="13">
        <f t="shared" si="347"/>
        <v>266.2</v>
      </c>
      <c r="R1569" s="2"/>
      <c r="S1569" s="2"/>
      <c r="T1569" s="2"/>
      <c r="U1569" s="4">
        <f t="shared" si="336"/>
        <v>0</v>
      </c>
      <c r="V1569" s="13">
        <f t="shared" si="337"/>
        <v>0</v>
      </c>
      <c r="W1569" s="13">
        <f t="shared" si="338"/>
        <v>0</v>
      </c>
      <c r="X1569" s="2"/>
      <c r="Y1569" s="2"/>
      <c r="Z1569" s="4">
        <f t="shared" si="339"/>
        <v>0</v>
      </c>
      <c r="AA1569" s="13">
        <f t="shared" si="340"/>
        <v>0</v>
      </c>
      <c r="AB1569" s="13">
        <f>Z1569+AA1569</f>
        <v>0</v>
      </c>
      <c r="AC1569" s="2"/>
      <c r="AD1569" s="2"/>
      <c r="AE1569" s="4">
        <f t="shared" si="341"/>
        <v>0</v>
      </c>
      <c r="AF1569" s="15">
        <f>AE1569*0.1</f>
        <v>0</v>
      </c>
      <c r="AG1569" s="22">
        <f>AE1569+AF1569</f>
        <v>0</v>
      </c>
      <c r="AH1569" s="64">
        <f t="shared" si="348"/>
        <v>0</v>
      </c>
      <c r="AJ1569">
        <f t="shared" si="349"/>
        <v>0</v>
      </c>
      <c r="AK1569">
        <f>IF(W1569&gt;0,2,IF(AB1569&gt;0,2,IF(AG1569&gt;0,2,0)))</f>
        <v>0</v>
      </c>
      <c r="AL1569">
        <v>2</v>
      </c>
      <c r="AM1569" s="64">
        <f>IF(W1569&gt;0,VLOOKUP(B1569,EnrollmentEthnicityFreeMealsSch!B:E,4,FALSE),0)/3</f>
        <v>0</v>
      </c>
    </row>
    <row r="1570" spans="1:39" ht="15" customHeight="1">
      <c r="A1570" t="str">
        <f>VLOOKUP(B1570,'PUBLIC &amp; PRIVATE'!D:I,6,FALSE)</f>
        <v>8017</v>
      </c>
      <c r="B1570" s="33" t="s">
        <v>1517</v>
      </c>
      <c r="C1570" s="2" t="str">
        <f>VLOOKUP(B1570,'PUBLIC &amp; PRIVATE'!D:H,2,FALSE)</f>
        <v>PO Box 187 - 730 College St</v>
      </c>
      <c r="D1570" s="2" t="str">
        <f>VLOOKUP(B1570,'PUBLIC &amp; PRIVATE'!D:H,3,FALSE)</f>
        <v>Dayton</v>
      </c>
      <c r="E1570" s="2" t="str">
        <f>VLOOKUP(C1570,'PUBLIC &amp; PRIVATE'!E:I,4,FALSE)</f>
        <v>47941-0187</v>
      </c>
      <c r="F1570" s="2">
        <v>63</v>
      </c>
      <c r="G1570" s="2">
        <v>68</v>
      </c>
      <c r="H1570" s="2">
        <v>68</v>
      </c>
      <c r="I1570" s="4">
        <f t="shared" si="342"/>
        <v>199</v>
      </c>
      <c r="J1570" s="13">
        <f t="shared" si="343"/>
        <v>19.900000000000002</v>
      </c>
      <c r="K1570" s="13">
        <f t="shared" si="344"/>
        <v>218.9</v>
      </c>
      <c r="L1570" s="2">
        <v>76</v>
      </c>
      <c r="M1570" s="2">
        <v>56</v>
      </c>
      <c r="N1570" s="2">
        <v>68</v>
      </c>
      <c r="O1570" s="4">
        <f t="shared" si="345"/>
        <v>200</v>
      </c>
      <c r="P1570" s="13">
        <f t="shared" si="346"/>
        <v>20</v>
      </c>
      <c r="Q1570" s="13">
        <f t="shared" si="347"/>
        <v>220</v>
      </c>
      <c r="R1570" s="2"/>
      <c r="S1570" s="2"/>
      <c r="T1570" s="2"/>
      <c r="U1570" s="4">
        <f t="shared" si="336"/>
        <v>0</v>
      </c>
      <c r="V1570" s="13">
        <f t="shared" si="337"/>
        <v>0</v>
      </c>
      <c r="W1570" s="13">
        <f t="shared" si="338"/>
        <v>0</v>
      </c>
      <c r="X1570" s="2"/>
      <c r="Y1570" s="2"/>
      <c r="Z1570" s="4">
        <f t="shared" si="339"/>
        <v>0</v>
      </c>
      <c r="AA1570" s="13">
        <f t="shared" si="340"/>
        <v>0</v>
      </c>
      <c r="AB1570" s="13">
        <f>Z1570+AA1570</f>
        <v>0</v>
      </c>
      <c r="AC1570" s="2"/>
      <c r="AD1570" s="2"/>
      <c r="AE1570" s="4">
        <f t="shared" si="341"/>
        <v>0</v>
      </c>
      <c r="AF1570" s="15">
        <f>AE1570*0.1</f>
        <v>0</v>
      </c>
      <c r="AG1570" s="22">
        <f>AE1570+AF1570</f>
        <v>0</v>
      </c>
      <c r="AH1570" s="64">
        <f t="shared" si="348"/>
        <v>0</v>
      </c>
      <c r="AJ1570">
        <f t="shared" si="349"/>
        <v>0</v>
      </c>
      <c r="AK1570">
        <f>IF(W1570&gt;0,2,IF(AB1570&gt;0,2,IF(AG1570&gt;0,2,0)))</f>
        <v>0</v>
      </c>
      <c r="AL1570">
        <v>2</v>
      </c>
      <c r="AM1570" s="64">
        <f>IF(W1570&gt;0,VLOOKUP(B1570,EnrollmentEthnicityFreeMealsSch!B:E,4,FALSE),0)/3</f>
        <v>0</v>
      </c>
    </row>
    <row r="1571" spans="1:39" ht="15" customHeight="1">
      <c r="A1571" t="str">
        <f>VLOOKUP(B1571,'PUBLIC &amp; PRIVATE'!D:I,6,FALSE)</f>
        <v>8019</v>
      </c>
      <c r="B1571" s="33" t="s">
        <v>1518</v>
      </c>
      <c r="C1571" s="2" t="str">
        <f>VLOOKUP(B1571,'PUBLIC &amp; PRIVATE'!D:H,2,FALSE)</f>
        <v>5700 N 50 W</v>
      </c>
      <c r="D1571" s="2" t="str">
        <f>VLOOKUP(B1571,'PUBLIC &amp; PRIVATE'!D:H,3,FALSE)</f>
        <v>West Lafayette</v>
      </c>
      <c r="E1571" s="2" t="str">
        <f>VLOOKUP(C1571,'PUBLIC &amp; PRIVATE'!E:I,4,FALSE)</f>
        <v>47906-9736</v>
      </c>
      <c r="F1571" s="2">
        <v>115</v>
      </c>
      <c r="G1571" s="2">
        <v>123</v>
      </c>
      <c r="H1571" s="2">
        <v>122</v>
      </c>
      <c r="I1571" s="4">
        <f t="shared" si="342"/>
        <v>360</v>
      </c>
      <c r="J1571" s="13">
        <f t="shared" si="343"/>
        <v>36</v>
      </c>
      <c r="K1571" s="13">
        <f t="shared" si="344"/>
        <v>396</v>
      </c>
      <c r="L1571" s="2">
        <v>117</v>
      </c>
      <c r="M1571" s="2">
        <v>121</v>
      </c>
      <c r="N1571" s="2">
        <v>131</v>
      </c>
      <c r="O1571" s="4">
        <f t="shared" si="345"/>
        <v>369</v>
      </c>
      <c r="P1571" s="13">
        <f t="shared" si="346"/>
        <v>36.9</v>
      </c>
      <c r="Q1571" s="13">
        <f t="shared" si="347"/>
        <v>405.9</v>
      </c>
      <c r="R1571" s="2"/>
      <c r="S1571" s="2"/>
      <c r="T1571" s="2"/>
      <c r="U1571" s="4">
        <f t="shared" si="336"/>
        <v>0</v>
      </c>
      <c r="V1571" s="13">
        <f t="shared" si="337"/>
        <v>0</v>
      </c>
      <c r="W1571" s="13">
        <f t="shared" si="338"/>
        <v>0</v>
      </c>
      <c r="X1571" s="2"/>
      <c r="Y1571" s="2"/>
      <c r="Z1571" s="4">
        <f t="shared" si="339"/>
        <v>0</v>
      </c>
      <c r="AA1571" s="13">
        <f t="shared" si="340"/>
        <v>0</v>
      </c>
      <c r="AB1571" s="13">
        <f>Z1571+AA1571</f>
        <v>0</v>
      </c>
      <c r="AC1571" s="2"/>
      <c r="AD1571" s="2"/>
      <c r="AE1571" s="4">
        <f t="shared" si="341"/>
        <v>0</v>
      </c>
      <c r="AF1571" s="15">
        <f>AE1571*0.1</f>
        <v>0</v>
      </c>
      <c r="AG1571" s="22">
        <f>AE1571+AF1571</f>
        <v>0</v>
      </c>
      <c r="AH1571" s="64">
        <f t="shared" si="348"/>
        <v>0</v>
      </c>
      <c r="AJ1571">
        <f t="shared" si="349"/>
        <v>0</v>
      </c>
      <c r="AK1571">
        <f>IF(W1571&gt;0,2,IF(AB1571&gt;0,2,IF(AG1571&gt;0,2,0)))</f>
        <v>0</v>
      </c>
      <c r="AL1571">
        <v>2</v>
      </c>
      <c r="AM1571" s="64">
        <f>IF(W1571&gt;0,VLOOKUP(B1571,EnrollmentEthnicityFreeMealsSch!B:E,4,FALSE),0)/3</f>
        <v>0</v>
      </c>
    </row>
    <row r="1572" spans="1:39" ht="15" customHeight="1">
      <c r="A1572" t="str">
        <f>VLOOKUP(B1572,'PUBLIC &amp; PRIVATE'!D:I,6,FALSE)</f>
        <v>8021</v>
      </c>
      <c r="B1572" s="33" t="s">
        <v>1519</v>
      </c>
      <c r="C1572" s="2" t="str">
        <f>VLOOKUP(B1572,'PUBLIC &amp; PRIVATE'!D:H,2,FALSE)</f>
        <v>1333 E 430 S</v>
      </c>
      <c r="D1572" s="2" t="str">
        <f>VLOOKUP(B1572,'PUBLIC &amp; PRIVATE'!D:H,3,FALSE)</f>
        <v>Lafayette</v>
      </c>
      <c r="E1572" s="2" t="str">
        <f>VLOOKUP(C1572,'PUBLIC &amp; PRIVATE'!E:I,4,FALSE)</f>
        <v>47909-8117</v>
      </c>
      <c r="F1572" s="2">
        <v>95</v>
      </c>
      <c r="G1572" s="2">
        <v>92</v>
      </c>
      <c r="H1572" s="2">
        <v>108</v>
      </c>
      <c r="I1572" s="4">
        <f t="shared" si="342"/>
        <v>295</v>
      </c>
      <c r="J1572" s="13">
        <f t="shared" si="343"/>
        <v>29.5</v>
      </c>
      <c r="K1572" s="13">
        <f t="shared" si="344"/>
        <v>324.5</v>
      </c>
      <c r="L1572" s="2">
        <v>101</v>
      </c>
      <c r="M1572" s="2">
        <v>102</v>
      </c>
      <c r="N1572" s="2">
        <v>105</v>
      </c>
      <c r="O1572" s="4">
        <f t="shared" si="345"/>
        <v>308</v>
      </c>
      <c r="P1572" s="13">
        <f t="shared" si="346"/>
        <v>30.8</v>
      </c>
      <c r="Q1572" s="13">
        <f t="shared" si="347"/>
        <v>338.8</v>
      </c>
      <c r="R1572" s="2"/>
      <c r="S1572" s="2"/>
      <c r="T1572" s="2"/>
      <c r="U1572" s="4">
        <f t="shared" si="336"/>
        <v>0</v>
      </c>
      <c r="V1572" s="13">
        <f t="shared" si="337"/>
        <v>0</v>
      </c>
      <c r="W1572" s="13">
        <f t="shared" si="338"/>
        <v>0</v>
      </c>
      <c r="X1572" s="2"/>
      <c r="Y1572" s="2"/>
      <c r="Z1572" s="4">
        <f t="shared" si="339"/>
        <v>0</v>
      </c>
      <c r="AA1572" s="13">
        <f t="shared" si="340"/>
        <v>0</v>
      </c>
      <c r="AB1572" s="13">
        <f>Z1572+AA1572</f>
        <v>0</v>
      </c>
      <c r="AC1572" s="2"/>
      <c r="AD1572" s="2"/>
      <c r="AE1572" s="4">
        <f t="shared" si="341"/>
        <v>0</v>
      </c>
      <c r="AF1572" s="15">
        <f>AE1572*0.1</f>
        <v>0</v>
      </c>
      <c r="AG1572" s="22">
        <f>AE1572+AF1572</f>
        <v>0</v>
      </c>
      <c r="AH1572" s="64">
        <f t="shared" si="348"/>
        <v>0</v>
      </c>
      <c r="AJ1572">
        <f t="shared" si="349"/>
        <v>0</v>
      </c>
      <c r="AK1572">
        <f>IF(W1572&gt;0,2,IF(AB1572&gt;0,2,IF(AG1572&gt;0,2,0)))</f>
        <v>0</v>
      </c>
      <c r="AL1572">
        <v>2</v>
      </c>
      <c r="AM1572" s="64">
        <f>IF(W1572&gt;0,VLOOKUP(B1572,EnrollmentEthnicityFreeMealsSch!B:E,4,FALSE),0)/3</f>
        <v>0</v>
      </c>
    </row>
    <row r="1573" spans="1:39" ht="15" customHeight="1">
      <c r="A1573" t="str">
        <f>VLOOKUP(B1573,'PUBLIC &amp; PRIVATE'!D:I,6,FALSE)</f>
        <v>8024</v>
      </c>
      <c r="B1573" s="33" t="s">
        <v>1520</v>
      </c>
      <c r="C1573" s="2" t="str">
        <f>VLOOKUP(B1573,'PUBLIC &amp; PRIVATE'!D:H,2,FALSE)</f>
        <v>303 Main St</v>
      </c>
      <c r="D1573" s="2" t="str">
        <f>VLOOKUP(B1573,'PUBLIC &amp; PRIVATE'!D:H,3,FALSE)</f>
        <v>Battle Ground</v>
      </c>
      <c r="E1573" s="2" t="str">
        <f>VLOOKUP(C1573,'PUBLIC &amp; PRIVATE'!E:I,4,FALSE)</f>
        <v>47920-9801</v>
      </c>
      <c r="F1573" s="2">
        <v>109</v>
      </c>
      <c r="G1573" s="2">
        <v>76</v>
      </c>
      <c r="H1573" s="2">
        <v>98</v>
      </c>
      <c r="I1573" s="4">
        <f t="shared" si="342"/>
        <v>283</v>
      </c>
      <c r="J1573" s="13">
        <f t="shared" si="343"/>
        <v>28.3</v>
      </c>
      <c r="K1573" s="13">
        <f t="shared" si="344"/>
        <v>311.3</v>
      </c>
      <c r="L1573" s="2">
        <v>120</v>
      </c>
      <c r="M1573" s="2">
        <v>98</v>
      </c>
      <c r="N1573" s="2">
        <v>133</v>
      </c>
      <c r="O1573" s="4">
        <f t="shared" si="345"/>
        <v>351</v>
      </c>
      <c r="P1573" s="13">
        <f t="shared" si="346"/>
        <v>35.1</v>
      </c>
      <c r="Q1573" s="13">
        <f t="shared" si="347"/>
        <v>386.1</v>
      </c>
      <c r="R1573" s="2"/>
      <c r="S1573" s="2"/>
      <c r="T1573" s="2"/>
      <c r="U1573" s="4">
        <f t="shared" si="336"/>
        <v>0</v>
      </c>
      <c r="V1573" s="13">
        <f t="shared" si="337"/>
        <v>0</v>
      </c>
      <c r="W1573" s="13">
        <f t="shared" si="338"/>
        <v>0</v>
      </c>
      <c r="X1573" s="2"/>
      <c r="Y1573" s="2"/>
      <c r="Z1573" s="4">
        <f t="shared" si="339"/>
        <v>0</v>
      </c>
      <c r="AA1573" s="13">
        <f t="shared" si="340"/>
        <v>0</v>
      </c>
      <c r="AB1573" s="13">
        <f>Z1573+AA1573</f>
        <v>0</v>
      </c>
      <c r="AC1573" s="2"/>
      <c r="AD1573" s="2"/>
      <c r="AE1573" s="4">
        <f t="shared" si="341"/>
        <v>0</v>
      </c>
      <c r="AF1573" s="15">
        <f>AE1573*0.1</f>
        <v>0</v>
      </c>
      <c r="AG1573" s="22">
        <f>AE1573+AF1573</f>
        <v>0</v>
      </c>
      <c r="AH1573" s="64">
        <f t="shared" si="348"/>
        <v>0</v>
      </c>
      <c r="AJ1573">
        <f t="shared" si="349"/>
        <v>0</v>
      </c>
      <c r="AK1573">
        <f>IF(W1573&gt;0,2,IF(AB1573&gt;0,2,IF(AG1573&gt;0,2,0)))</f>
        <v>0</v>
      </c>
      <c r="AL1573">
        <v>2</v>
      </c>
      <c r="AM1573" s="64">
        <f>IF(W1573&gt;0,VLOOKUP(B1573,EnrollmentEthnicityFreeMealsSch!B:E,4,FALSE),0)/3</f>
        <v>0</v>
      </c>
    </row>
    <row r="1574" spans="1:39" ht="15" customHeight="1">
      <c r="A1574" t="str">
        <f>VLOOKUP(B1574,'PUBLIC &amp; PRIVATE'!D:I,6,FALSE)</f>
        <v>8025</v>
      </c>
      <c r="B1574" s="33" t="s">
        <v>1521</v>
      </c>
      <c r="C1574" s="2" t="str">
        <f>VLOOKUP(B1574,'PUBLIC &amp; PRIVATE'!D:H,2,FALSE)</f>
        <v>6100 N 50 W</v>
      </c>
      <c r="D1574" s="2" t="str">
        <f>VLOOKUP(B1574,'PUBLIC &amp; PRIVATE'!D:H,3,FALSE)</f>
        <v>West Lafeyette</v>
      </c>
      <c r="E1574" s="2" t="str">
        <f>VLOOKUP(C1574,'PUBLIC &amp; PRIVATE'!E:I,4,FALSE)</f>
        <v>47906-0000</v>
      </c>
      <c r="F1574" s="2"/>
      <c r="G1574" s="2"/>
      <c r="H1574" s="2"/>
      <c r="I1574" s="4">
        <f t="shared" si="342"/>
        <v>0</v>
      </c>
      <c r="J1574" s="13">
        <f t="shared" si="343"/>
        <v>0</v>
      </c>
      <c r="K1574" s="13">
        <f t="shared" si="344"/>
        <v>0</v>
      </c>
      <c r="L1574" s="2"/>
      <c r="M1574" s="2"/>
      <c r="N1574" s="2"/>
      <c r="O1574" s="4">
        <f t="shared" si="345"/>
        <v>0</v>
      </c>
      <c r="P1574" s="13">
        <f t="shared" si="346"/>
        <v>0</v>
      </c>
      <c r="Q1574" s="13">
        <f t="shared" si="347"/>
        <v>0</v>
      </c>
      <c r="R1574" s="2">
        <v>239</v>
      </c>
      <c r="S1574" s="2">
        <v>195</v>
      </c>
      <c r="T1574" s="2">
        <v>210</v>
      </c>
      <c r="U1574" s="4">
        <f t="shared" si="336"/>
        <v>644</v>
      </c>
      <c r="V1574" s="13">
        <f t="shared" si="337"/>
        <v>64.400000000000006</v>
      </c>
      <c r="W1574" s="13">
        <f t="shared" si="338"/>
        <v>708.4</v>
      </c>
      <c r="X1574" s="2"/>
      <c r="Y1574" s="2"/>
      <c r="Z1574" s="4">
        <f t="shared" si="339"/>
        <v>0</v>
      </c>
      <c r="AA1574" s="13">
        <f t="shared" si="340"/>
        <v>0</v>
      </c>
      <c r="AB1574" s="13">
        <f>Z1574+AA1574</f>
        <v>0</v>
      </c>
      <c r="AC1574" s="2"/>
      <c r="AD1574" s="2"/>
      <c r="AE1574" s="4">
        <f t="shared" si="341"/>
        <v>0</v>
      </c>
      <c r="AF1574" s="15">
        <f>AE1574*0.1</f>
        <v>0</v>
      </c>
      <c r="AG1574" s="22">
        <f>AE1574+AF1574</f>
        <v>0</v>
      </c>
      <c r="AH1574" s="64">
        <f t="shared" si="348"/>
        <v>0</v>
      </c>
      <c r="AJ1574">
        <f t="shared" si="349"/>
        <v>0</v>
      </c>
      <c r="AK1574">
        <f>IF(W1574&gt;0,2,IF(AB1574&gt;0,2,IF(AG1574&gt;0,2,0)))</f>
        <v>2</v>
      </c>
      <c r="AL1574">
        <v>2</v>
      </c>
      <c r="AM1574" s="64">
        <f>IF(W1574&gt;0,VLOOKUP(B1574,EnrollmentEthnicityFreeMealsSch!B:E,4,FALSE),0)/3</f>
        <v>71.666666666666671</v>
      </c>
    </row>
    <row r="1575" spans="1:39" ht="15" customHeight="1">
      <c r="A1575" t="str">
        <f>VLOOKUP(B1575,'PUBLIC &amp; PRIVATE'!D:I,6,FALSE)</f>
        <v>8026</v>
      </c>
      <c r="B1575" s="33" t="s">
        <v>1522</v>
      </c>
      <c r="C1575" s="2" t="str">
        <f>VLOOKUP(B1575,'PUBLIC &amp; PRIVATE'!D:H,2,FALSE)</f>
        <v>7501 E 700 S</v>
      </c>
      <c r="D1575" s="2" t="str">
        <f>VLOOKUP(B1575,'PUBLIC &amp; PRIVATE'!D:H,3,FALSE)</f>
        <v>Lafayette</v>
      </c>
      <c r="E1575" s="2" t="str">
        <f>VLOOKUP(C1575,'PUBLIC &amp; PRIVATE'!E:I,4,FALSE)</f>
        <v>47905-9329</v>
      </c>
      <c r="F1575" s="2"/>
      <c r="G1575" s="2"/>
      <c r="H1575" s="2"/>
      <c r="I1575" s="4">
        <f t="shared" si="342"/>
        <v>0</v>
      </c>
      <c r="J1575" s="13">
        <f t="shared" si="343"/>
        <v>0</v>
      </c>
      <c r="K1575" s="13">
        <f t="shared" si="344"/>
        <v>0</v>
      </c>
      <c r="L1575" s="2"/>
      <c r="M1575" s="2"/>
      <c r="N1575" s="2"/>
      <c r="O1575" s="4">
        <f t="shared" si="345"/>
        <v>0</v>
      </c>
      <c r="P1575" s="13">
        <f t="shared" si="346"/>
        <v>0</v>
      </c>
      <c r="Q1575" s="13">
        <f t="shared" si="347"/>
        <v>0</v>
      </c>
      <c r="R1575" s="2">
        <v>105</v>
      </c>
      <c r="S1575" s="2">
        <v>77</v>
      </c>
      <c r="T1575" s="2">
        <v>95</v>
      </c>
      <c r="U1575" s="4">
        <f t="shared" si="336"/>
        <v>277</v>
      </c>
      <c r="V1575" s="13">
        <f t="shared" si="337"/>
        <v>27.700000000000003</v>
      </c>
      <c r="W1575" s="13">
        <f t="shared" si="338"/>
        <v>304.7</v>
      </c>
      <c r="X1575" s="2"/>
      <c r="Y1575" s="2"/>
      <c r="Z1575" s="4">
        <f t="shared" si="339"/>
        <v>0</v>
      </c>
      <c r="AA1575" s="13">
        <f t="shared" si="340"/>
        <v>0</v>
      </c>
      <c r="AB1575" s="13">
        <f>Z1575+AA1575</f>
        <v>0</v>
      </c>
      <c r="AC1575" s="2"/>
      <c r="AD1575" s="2"/>
      <c r="AE1575" s="4">
        <f t="shared" si="341"/>
        <v>0</v>
      </c>
      <c r="AF1575" s="15">
        <f>AE1575*0.1</f>
        <v>0</v>
      </c>
      <c r="AG1575" s="22">
        <f>AE1575+AF1575</f>
        <v>0</v>
      </c>
      <c r="AH1575" s="64">
        <f t="shared" si="348"/>
        <v>0</v>
      </c>
      <c r="AJ1575">
        <f t="shared" si="349"/>
        <v>0</v>
      </c>
      <c r="AK1575">
        <f>IF(W1575&gt;0,2,IF(AB1575&gt;0,2,IF(AG1575&gt;0,2,0)))</f>
        <v>2</v>
      </c>
      <c r="AL1575">
        <v>2</v>
      </c>
      <c r="AM1575" s="64">
        <f>IF(W1575&gt;0,VLOOKUP(B1575,EnrollmentEthnicityFreeMealsSch!B:E,4,FALSE),0)/3</f>
        <v>38.333333333333336</v>
      </c>
    </row>
    <row r="1576" spans="1:39" ht="15" customHeight="1">
      <c r="A1576" t="str">
        <f>VLOOKUP(B1576,'PUBLIC &amp; PRIVATE'!D:I,6,FALSE)</f>
        <v>8029</v>
      </c>
      <c r="B1576" s="33" t="s">
        <v>1523</v>
      </c>
      <c r="C1576" s="2" t="str">
        <f>VLOOKUP(B1576,'PUBLIC &amp; PRIVATE'!D:H,2,FALSE)</f>
        <v>5701 N 50 W</v>
      </c>
      <c r="D1576" s="2" t="str">
        <f>VLOOKUP(B1576,'PUBLIC &amp; PRIVATE'!D:H,3,FALSE)</f>
        <v>West Lafayette</v>
      </c>
      <c r="E1576" s="2" t="str">
        <f>VLOOKUP(C1576,'PUBLIC &amp; PRIVATE'!E:I,4,FALSE)</f>
        <v>47906-9736</v>
      </c>
      <c r="F1576" s="2"/>
      <c r="G1576" s="2"/>
      <c r="H1576" s="2"/>
      <c r="I1576" s="4">
        <f t="shared" si="342"/>
        <v>0</v>
      </c>
      <c r="J1576" s="13">
        <f t="shared" si="343"/>
        <v>0</v>
      </c>
      <c r="K1576" s="13">
        <f t="shared" si="344"/>
        <v>0</v>
      </c>
      <c r="L1576" s="2"/>
      <c r="M1576" s="2"/>
      <c r="N1576" s="2"/>
      <c r="O1576" s="4">
        <f t="shared" si="345"/>
        <v>0</v>
      </c>
      <c r="P1576" s="13">
        <f t="shared" si="346"/>
        <v>0</v>
      </c>
      <c r="Q1576" s="13">
        <f t="shared" si="347"/>
        <v>0</v>
      </c>
      <c r="R1576" s="2"/>
      <c r="S1576" s="2"/>
      <c r="T1576" s="2"/>
      <c r="U1576" s="4">
        <f t="shared" si="336"/>
        <v>0</v>
      </c>
      <c r="V1576" s="13">
        <f t="shared" si="337"/>
        <v>0</v>
      </c>
      <c r="W1576" s="13">
        <f t="shared" si="338"/>
        <v>0</v>
      </c>
      <c r="X1576" s="2">
        <v>535</v>
      </c>
      <c r="Y1576" s="2">
        <v>499</v>
      </c>
      <c r="Z1576" s="4">
        <f t="shared" si="339"/>
        <v>1034</v>
      </c>
      <c r="AA1576" s="13">
        <f t="shared" si="340"/>
        <v>103.4</v>
      </c>
      <c r="AB1576" s="13">
        <f>Z1576+AA1576</f>
        <v>1137.4000000000001</v>
      </c>
      <c r="AC1576" s="2">
        <v>472</v>
      </c>
      <c r="AD1576" s="2">
        <v>477</v>
      </c>
      <c r="AE1576" s="4">
        <f t="shared" si="341"/>
        <v>949</v>
      </c>
      <c r="AF1576" s="15">
        <f>AE1576*0.1</f>
        <v>94.9</v>
      </c>
      <c r="AG1576" s="22">
        <f>AE1576+AF1576</f>
        <v>1043.9000000000001</v>
      </c>
      <c r="AH1576" s="64">
        <f t="shared" si="348"/>
        <v>208.78000000000003</v>
      </c>
      <c r="AJ1576">
        <f t="shared" si="349"/>
        <v>1</v>
      </c>
      <c r="AK1576">
        <f>IF(W1576&gt;0,2,IF(AB1576&gt;0,2,IF(AG1576&gt;0,2,0)))</f>
        <v>2</v>
      </c>
      <c r="AL1576">
        <v>2</v>
      </c>
      <c r="AM1576" s="64">
        <f>IF(W1576&gt;0,VLOOKUP(B1576,EnrollmentEthnicityFreeMealsSch!B:E,4,FALSE),0)/3</f>
        <v>0</v>
      </c>
    </row>
    <row r="1577" spans="1:39" ht="15" customHeight="1">
      <c r="A1577" t="str">
        <f>VLOOKUP(B1577,'PUBLIC &amp; PRIVATE'!D:I,6,FALSE)</f>
        <v>8033</v>
      </c>
      <c r="B1577" s="33" t="s">
        <v>1524</v>
      </c>
      <c r="C1577" s="2" t="str">
        <f>VLOOKUP(B1577,'PUBLIC &amp; PRIVATE'!D:H,2,FALSE)</f>
        <v>7501 E 300 N</v>
      </c>
      <c r="D1577" s="2" t="str">
        <f>VLOOKUP(B1577,'PUBLIC &amp; PRIVATE'!D:H,3,FALSE)</f>
        <v>Lafayette</v>
      </c>
      <c r="E1577" s="2" t="str">
        <f>VLOOKUP(C1577,'PUBLIC &amp; PRIVATE'!E:I,4,FALSE)</f>
        <v>47905-9624</v>
      </c>
      <c r="F1577" s="2"/>
      <c r="G1577" s="2"/>
      <c r="H1577" s="2"/>
      <c r="I1577" s="4">
        <f t="shared" si="342"/>
        <v>0</v>
      </c>
      <c r="J1577" s="13">
        <f t="shared" si="343"/>
        <v>0</v>
      </c>
      <c r="K1577" s="13">
        <f t="shared" si="344"/>
        <v>0</v>
      </c>
      <c r="L1577" s="2"/>
      <c r="M1577" s="2"/>
      <c r="N1577" s="2"/>
      <c r="O1577" s="4">
        <f t="shared" si="345"/>
        <v>0</v>
      </c>
      <c r="P1577" s="13">
        <f t="shared" si="346"/>
        <v>0</v>
      </c>
      <c r="Q1577" s="13">
        <f t="shared" si="347"/>
        <v>0</v>
      </c>
      <c r="R1577" s="2">
        <v>163</v>
      </c>
      <c r="S1577" s="2">
        <v>176</v>
      </c>
      <c r="T1577" s="2">
        <v>161</v>
      </c>
      <c r="U1577" s="4">
        <f t="shared" si="336"/>
        <v>500</v>
      </c>
      <c r="V1577" s="13">
        <f t="shared" si="337"/>
        <v>50</v>
      </c>
      <c r="W1577" s="13">
        <f t="shared" si="338"/>
        <v>550</v>
      </c>
      <c r="X1577" s="2"/>
      <c r="Y1577" s="2"/>
      <c r="Z1577" s="4">
        <f t="shared" si="339"/>
        <v>0</v>
      </c>
      <c r="AA1577" s="13">
        <f t="shared" si="340"/>
        <v>0</v>
      </c>
      <c r="AB1577" s="13">
        <f>Z1577+AA1577</f>
        <v>0</v>
      </c>
      <c r="AC1577" s="2"/>
      <c r="AD1577" s="2"/>
      <c r="AE1577" s="4">
        <f t="shared" si="341"/>
        <v>0</v>
      </c>
      <c r="AF1577" s="15">
        <f>AE1577*0.1</f>
        <v>0</v>
      </c>
      <c r="AG1577" s="22">
        <f>AE1577+AF1577</f>
        <v>0</v>
      </c>
      <c r="AH1577" s="64">
        <f t="shared" si="348"/>
        <v>0</v>
      </c>
      <c r="AJ1577">
        <f t="shared" si="349"/>
        <v>0</v>
      </c>
      <c r="AK1577">
        <f>IF(W1577&gt;0,2,IF(AB1577&gt;0,2,IF(AG1577&gt;0,2,0)))</f>
        <v>2</v>
      </c>
      <c r="AL1577">
        <v>2</v>
      </c>
      <c r="AM1577" s="64">
        <f>IF(W1577&gt;0,VLOOKUP(B1577,EnrollmentEthnicityFreeMealsSch!B:E,4,FALSE),0)/3</f>
        <v>40.333333333333336</v>
      </c>
    </row>
    <row r="1578" spans="1:39" ht="15" customHeight="1">
      <c r="A1578" t="str">
        <f>VLOOKUP(B1578,'PUBLIC &amp; PRIVATE'!D:I,6,FALSE)</f>
        <v>8035</v>
      </c>
      <c r="B1578" s="33" t="s">
        <v>1525</v>
      </c>
      <c r="C1578" s="2" t="str">
        <f>VLOOKUP(B1578,'PUBLIC &amp; PRIVATE'!D:H,2,FALSE)</f>
        <v>6418 E 900 S</v>
      </c>
      <c r="D1578" s="2" t="str">
        <f>VLOOKUP(B1578,'PUBLIC &amp; PRIVATE'!D:H,3,FALSE)</f>
        <v>Lafayette</v>
      </c>
      <c r="E1578" s="2" t="str">
        <f>VLOOKUP(C1578,'PUBLIC &amp; PRIVATE'!E:I,4,FALSE)</f>
        <v>47909-9195</v>
      </c>
      <c r="F1578" s="2">
        <v>52</v>
      </c>
      <c r="G1578" s="2">
        <v>47</v>
      </c>
      <c r="H1578" s="2">
        <v>37</v>
      </c>
      <c r="I1578" s="4">
        <f t="shared" si="342"/>
        <v>136</v>
      </c>
      <c r="J1578" s="13">
        <f t="shared" si="343"/>
        <v>13.600000000000001</v>
      </c>
      <c r="K1578" s="13">
        <f t="shared" si="344"/>
        <v>149.6</v>
      </c>
      <c r="L1578" s="2">
        <v>56</v>
      </c>
      <c r="M1578" s="2">
        <v>48</v>
      </c>
      <c r="N1578" s="2">
        <v>50</v>
      </c>
      <c r="O1578" s="4">
        <f t="shared" si="345"/>
        <v>154</v>
      </c>
      <c r="P1578" s="13">
        <f t="shared" si="346"/>
        <v>15.4</v>
      </c>
      <c r="Q1578" s="13">
        <f t="shared" si="347"/>
        <v>169.4</v>
      </c>
      <c r="R1578" s="2"/>
      <c r="S1578" s="2"/>
      <c r="T1578" s="2"/>
      <c r="U1578" s="4">
        <f t="shared" si="336"/>
        <v>0</v>
      </c>
      <c r="V1578" s="13">
        <f t="shared" si="337"/>
        <v>0</v>
      </c>
      <c r="W1578" s="13">
        <f t="shared" si="338"/>
        <v>0</v>
      </c>
      <c r="X1578" s="2"/>
      <c r="Y1578" s="2"/>
      <c r="Z1578" s="4">
        <f t="shared" si="339"/>
        <v>0</v>
      </c>
      <c r="AA1578" s="13">
        <f t="shared" si="340"/>
        <v>0</v>
      </c>
      <c r="AB1578" s="13">
        <f>Z1578+AA1578</f>
        <v>0</v>
      </c>
      <c r="AC1578" s="2"/>
      <c r="AD1578" s="2"/>
      <c r="AE1578" s="4">
        <f t="shared" si="341"/>
        <v>0</v>
      </c>
      <c r="AF1578" s="15">
        <f>AE1578*0.1</f>
        <v>0</v>
      </c>
      <c r="AG1578" s="22">
        <f>AE1578+AF1578</f>
        <v>0</v>
      </c>
      <c r="AH1578" s="64">
        <f t="shared" si="348"/>
        <v>0</v>
      </c>
      <c r="AJ1578">
        <f t="shared" si="349"/>
        <v>0</v>
      </c>
      <c r="AK1578">
        <f>IF(W1578&gt;0,2,IF(AB1578&gt;0,2,IF(AG1578&gt;0,2,0)))</f>
        <v>0</v>
      </c>
      <c r="AL1578">
        <v>2</v>
      </c>
      <c r="AM1578" s="64">
        <f>IF(W1578&gt;0,VLOOKUP(B1578,EnrollmentEthnicityFreeMealsSch!B:E,4,FALSE),0)/3</f>
        <v>0</v>
      </c>
    </row>
    <row r="1579" spans="1:39" ht="15" customHeight="1">
      <c r="A1579" t="str">
        <f>VLOOKUP(B1579,'PUBLIC &amp; PRIVATE'!D:I,6,FALSE)</f>
        <v>8041</v>
      </c>
      <c r="B1579" s="33" t="s">
        <v>1526</v>
      </c>
      <c r="C1579" s="2" t="str">
        <f>VLOOKUP(B1579,'PUBLIC &amp; PRIVATE'!D:H,2,FALSE)</f>
        <v>3307 Klondike Rd</v>
      </c>
      <c r="D1579" s="2" t="str">
        <f>VLOOKUP(B1579,'PUBLIC &amp; PRIVATE'!D:H,3,FALSE)</f>
        <v>West Lafayette</v>
      </c>
      <c r="E1579" s="2" t="str">
        <f>VLOOKUP(C1579,'PUBLIC &amp; PRIVATE'!E:I,4,FALSE)</f>
        <v>47906-5217</v>
      </c>
      <c r="F1579" s="2"/>
      <c r="G1579" s="2"/>
      <c r="H1579" s="2"/>
      <c r="I1579" s="4">
        <f t="shared" si="342"/>
        <v>0</v>
      </c>
      <c r="J1579" s="13">
        <f t="shared" si="343"/>
        <v>0</v>
      </c>
      <c r="K1579" s="13">
        <f t="shared" si="344"/>
        <v>0</v>
      </c>
      <c r="L1579" s="2"/>
      <c r="M1579" s="2"/>
      <c r="N1579" s="2"/>
      <c r="O1579" s="4">
        <f t="shared" si="345"/>
        <v>0</v>
      </c>
      <c r="P1579" s="13">
        <f t="shared" si="346"/>
        <v>0</v>
      </c>
      <c r="Q1579" s="13">
        <f t="shared" si="347"/>
        <v>0</v>
      </c>
      <c r="R1579" s="2">
        <v>154</v>
      </c>
      <c r="S1579" s="2">
        <v>160</v>
      </c>
      <c r="T1579" s="2">
        <v>140</v>
      </c>
      <c r="U1579" s="4">
        <f t="shared" si="336"/>
        <v>454</v>
      </c>
      <c r="V1579" s="13">
        <f t="shared" si="337"/>
        <v>45.400000000000006</v>
      </c>
      <c r="W1579" s="13">
        <f t="shared" si="338"/>
        <v>499.4</v>
      </c>
      <c r="X1579" s="2"/>
      <c r="Y1579" s="2"/>
      <c r="Z1579" s="4">
        <f t="shared" si="339"/>
        <v>0</v>
      </c>
      <c r="AA1579" s="13">
        <f t="shared" si="340"/>
        <v>0</v>
      </c>
      <c r="AB1579" s="13">
        <f>Z1579+AA1579</f>
        <v>0</v>
      </c>
      <c r="AC1579" s="2"/>
      <c r="AD1579" s="2"/>
      <c r="AE1579" s="4">
        <f t="shared" si="341"/>
        <v>0</v>
      </c>
      <c r="AF1579" s="15">
        <f>AE1579*0.1</f>
        <v>0</v>
      </c>
      <c r="AG1579" s="22">
        <f>AE1579+AF1579</f>
        <v>0</v>
      </c>
      <c r="AH1579" s="64">
        <f t="shared" si="348"/>
        <v>0</v>
      </c>
      <c r="AJ1579">
        <f t="shared" si="349"/>
        <v>0</v>
      </c>
      <c r="AK1579">
        <f>IF(W1579&gt;0,2,IF(AB1579&gt;0,2,IF(AG1579&gt;0,2,0)))</f>
        <v>2</v>
      </c>
      <c r="AL1579">
        <v>2</v>
      </c>
      <c r="AM1579" s="64">
        <f>IF(W1579&gt;0,VLOOKUP(B1579,EnrollmentEthnicityFreeMealsSch!B:E,4,FALSE),0)/3</f>
        <v>64.333333333333329</v>
      </c>
    </row>
    <row r="1580" spans="1:39" ht="15" customHeight="1">
      <c r="A1580" t="str">
        <f>VLOOKUP(B1580,'PUBLIC &amp; PRIVATE'!D:I,6,FALSE)</f>
        <v>8042</v>
      </c>
      <c r="B1580" s="33" t="s">
        <v>1527</v>
      </c>
      <c r="C1580" s="2" t="str">
        <f>VLOOKUP(B1580,'PUBLIC &amp; PRIVATE'!D:H,2,FALSE)</f>
        <v>3311 Klondike Rd</v>
      </c>
      <c r="D1580" s="2" t="str">
        <f>VLOOKUP(B1580,'PUBLIC &amp; PRIVATE'!D:H,3,FALSE)</f>
        <v>West Lafayette</v>
      </c>
      <c r="E1580" s="2" t="str">
        <f>VLOOKUP(C1580,'PUBLIC &amp; PRIVATE'!E:I,4,FALSE)</f>
        <v>47906-8807</v>
      </c>
      <c r="F1580" s="2">
        <v>183</v>
      </c>
      <c r="G1580" s="2">
        <v>175</v>
      </c>
      <c r="H1580" s="2">
        <v>172</v>
      </c>
      <c r="I1580" s="4">
        <f t="shared" si="342"/>
        <v>530</v>
      </c>
      <c r="J1580" s="13">
        <f t="shared" si="343"/>
        <v>53</v>
      </c>
      <c r="K1580" s="13">
        <f t="shared" si="344"/>
        <v>583</v>
      </c>
      <c r="L1580" s="2">
        <v>165</v>
      </c>
      <c r="M1580" s="2">
        <v>158</v>
      </c>
      <c r="N1580" s="2">
        <v>134</v>
      </c>
      <c r="O1580" s="4">
        <f t="shared" si="345"/>
        <v>457</v>
      </c>
      <c r="P1580" s="13">
        <f t="shared" si="346"/>
        <v>45.7</v>
      </c>
      <c r="Q1580" s="13">
        <f t="shared" si="347"/>
        <v>502.7</v>
      </c>
      <c r="R1580" s="2"/>
      <c r="S1580" s="2"/>
      <c r="T1580" s="2"/>
      <c r="U1580" s="4">
        <f t="shared" si="336"/>
        <v>0</v>
      </c>
      <c r="V1580" s="13">
        <f t="shared" si="337"/>
        <v>0</v>
      </c>
      <c r="W1580" s="13">
        <f t="shared" si="338"/>
        <v>0</v>
      </c>
      <c r="X1580" s="2"/>
      <c r="Y1580" s="2"/>
      <c r="Z1580" s="4">
        <f t="shared" si="339"/>
        <v>0</v>
      </c>
      <c r="AA1580" s="13">
        <f t="shared" si="340"/>
        <v>0</v>
      </c>
      <c r="AB1580" s="13">
        <f>Z1580+AA1580</f>
        <v>0</v>
      </c>
      <c r="AC1580" s="2"/>
      <c r="AD1580" s="2"/>
      <c r="AE1580" s="4">
        <f t="shared" si="341"/>
        <v>0</v>
      </c>
      <c r="AF1580" s="15">
        <f>AE1580*0.1</f>
        <v>0</v>
      </c>
      <c r="AG1580" s="22">
        <f>AE1580+AF1580</f>
        <v>0</v>
      </c>
      <c r="AH1580" s="64">
        <f t="shared" si="348"/>
        <v>0</v>
      </c>
      <c r="AJ1580">
        <f t="shared" si="349"/>
        <v>0</v>
      </c>
      <c r="AK1580">
        <f>IF(W1580&gt;0,2,IF(AB1580&gt;0,2,IF(AG1580&gt;0,2,0)))</f>
        <v>0</v>
      </c>
      <c r="AL1580">
        <v>2</v>
      </c>
      <c r="AM1580" s="64">
        <f>IF(W1580&gt;0,VLOOKUP(B1580,EnrollmentEthnicityFreeMealsSch!B:E,4,FALSE),0)/3</f>
        <v>0</v>
      </c>
    </row>
    <row r="1581" spans="1:39" ht="15" customHeight="1">
      <c r="A1581" t="str">
        <f>VLOOKUP(B1581,'PUBLIC &amp; PRIVATE'!D:I,6,FALSE)</f>
        <v>3343</v>
      </c>
      <c r="B1581" s="33" t="s">
        <v>682</v>
      </c>
      <c r="C1581" s="2" t="str">
        <f>VLOOKUP(B1581,'PUBLIC &amp; PRIVATE'!D:H,2,FALSE)</f>
        <v>169 S Main Cross St</v>
      </c>
      <c r="D1581" s="2" t="str">
        <f>VLOOKUP(B1581,'PUBLIC &amp; PRIVATE'!D:H,3,FALSE)</f>
        <v>Hanover</v>
      </c>
      <c r="E1581" s="2" t="str">
        <f>VLOOKUP(C1581,'PUBLIC &amp; PRIVATE'!E:I,4,FALSE)</f>
        <v>47243-0000</v>
      </c>
      <c r="F1581" s="2"/>
      <c r="G1581" s="2"/>
      <c r="H1581" s="2"/>
      <c r="I1581" s="4">
        <f t="shared" si="342"/>
        <v>0</v>
      </c>
      <c r="J1581" s="13">
        <f t="shared" si="343"/>
        <v>0</v>
      </c>
      <c r="K1581" s="13">
        <f t="shared" si="344"/>
        <v>0</v>
      </c>
      <c r="L1581" s="2"/>
      <c r="M1581" s="2"/>
      <c r="N1581" s="2"/>
      <c r="O1581" s="4">
        <f t="shared" si="345"/>
        <v>0</v>
      </c>
      <c r="P1581" s="13">
        <f t="shared" si="346"/>
        <v>0</v>
      </c>
      <c r="Q1581" s="13">
        <f t="shared" si="347"/>
        <v>0</v>
      </c>
      <c r="R1581" s="2">
        <v>144</v>
      </c>
      <c r="S1581" s="2">
        <v>155</v>
      </c>
      <c r="T1581" s="2">
        <v>153</v>
      </c>
      <c r="U1581" s="4">
        <f t="shared" si="336"/>
        <v>452</v>
      </c>
      <c r="V1581" s="13">
        <f t="shared" si="337"/>
        <v>45.2</v>
      </c>
      <c r="W1581" s="13">
        <f t="shared" si="338"/>
        <v>497.2</v>
      </c>
      <c r="X1581" s="2"/>
      <c r="Y1581" s="2"/>
      <c r="Z1581" s="4">
        <f t="shared" si="339"/>
        <v>0</v>
      </c>
      <c r="AA1581" s="13">
        <f t="shared" si="340"/>
        <v>0</v>
      </c>
      <c r="AB1581" s="13">
        <f>Z1581+AA1581</f>
        <v>0</v>
      </c>
      <c r="AC1581" s="2"/>
      <c r="AD1581" s="2"/>
      <c r="AE1581" s="4">
        <f t="shared" si="341"/>
        <v>0</v>
      </c>
      <c r="AF1581" s="15">
        <f>AE1581*0.1</f>
        <v>0</v>
      </c>
      <c r="AG1581" s="22">
        <f>AE1581+AF1581</f>
        <v>0</v>
      </c>
      <c r="AH1581" s="64">
        <f t="shared" si="348"/>
        <v>0</v>
      </c>
      <c r="AJ1581">
        <f t="shared" si="349"/>
        <v>0</v>
      </c>
      <c r="AK1581">
        <f>IF(W1581&gt;0,2,IF(AB1581&gt;0,2,IF(AG1581&gt;0,2,0)))</f>
        <v>2</v>
      </c>
      <c r="AL1581">
        <v>2</v>
      </c>
      <c r="AM1581" s="64">
        <f>IF(W1581&gt;0,VLOOKUP(B1581,EnrollmentEthnicityFreeMealsSch!B:E,4,FALSE),0)/3</f>
        <v>61.333333333333336</v>
      </c>
    </row>
    <row r="1582" spans="1:39" ht="15" customHeight="1">
      <c r="A1582" t="str">
        <f>VLOOKUP(B1582,'PUBLIC &amp; PRIVATE'!D:I,6,FALSE)</f>
        <v>8049</v>
      </c>
      <c r="B1582" s="33" t="s">
        <v>1528</v>
      </c>
      <c r="C1582" s="2" t="str">
        <f>VLOOKUP(B1582,'PUBLIC &amp; PRIVATE'!D:H,2,FALSE)</f>
        <v>4410 S 150 E</v>
      </c>
      <c r="D1582" s="2" t="str">
        <f>VLOOKUP(B1582,'PUBLIC &amp; PRIVATE'!D:H,3,FALSE)</f>
        <v>Lafayette</v>
      </c>
      <c r="E1582" s="2" t="str">
        <f>VLOOKUP(C1582,'PUBLIC &amp; PRIVATE'!E:I,4,FALSE)</f>
        <v>47909-0000</v>
      </c>
      <c r="F1582" s="2"/>
      <c r="G1582" s="2"/>
      <c r="H1582" s="2"/>
      <c r="I1582" s="4">
        <f t="shared" si="342"/>
        <v>0</v>
      </c>
      <c r="J1582" s="13">
        <f t="shared" si="343"/>
        <v>0</v>
      </c>
      <c r="K1582" s="13">
        <f t="shared" si="344"/>
        <v>0</v>
      </c>
      <c r="L1582" s="2"/>
      <c r="M1582" s="2"/>
      <c r="N1582" s="2"/>
      <c r="O1582" s="4">
        <f t="shared" si="345"/>
        <v>0</v>
      </c>
      <c r="P1582" s="13">
        <f t="shared" si="346"/>
        <v>0</v>
      </c>
      <c r="Q1582" s="13">
        <f t="shared" si="347"/>
        <v>0</v>
      </c>
      <c r="R1582" s="2">
        <v>234</v>
      </c>
      <c r="S1582" s="2">
        <v>228</v>
      </c>
      <c r="T1582" s="2">
        <v>219</v>
      </c>
      <c r="U1582" s="4">
        <f t="shared" si="336"/>
        <v>681</v>
      </c>
      <c r="V1582" s="13">
        <f t="shared" si="337"/>
        <v>68.100000000000009</v>
      </c>
      <c r="W1582" s="13">
        <f t="shared" si="338"/>
        <v>749.1</v>
      </c>
      <c r="X1582" s="2"/>
      <c r="Y1582" s="2"/>
      <c r="Z1582" s="4">
        <f t="shared" si="339"/>
        <v>0</v>
      </c>
      <c r="AA1582" s="13">
        <f t="shared" si="340"/>
        <v>0</v>
      </c>
      <c r="AB1582" s="13">
        <f>Z1582+AA1582</f>
        <v>0</v>
      </c>
      <c r="AC1582" s="2"/>
      <c r="AD1582" s="2"/>
      <c r="AE1582" s="4">
        <f t="shared" si="341"/>
        <v>0</v>
      </c>
      <c r="AF1582" s="15">
        <f>AE1582*0.1</f>
        <v>0</v>
      </c>
      <c r="AG1582" s="22">
        <f>AE1582+AF1582</f>
        <v>0</v>
      </c>
      <c r="AH1582" s="64">
        <f t="shared" si="348"/>
        <v>0</v>
      </c>
      <c r="AJ1582">
        <f t="shared" si="349"/>
        <v>0</v>
      </c>
      <c r="AK1582">
        <f>IF(W1582&gt;0,2,IF(AB1582&gt;0,2,IF(AG1582&gt;0,2,0)))</f>
        <v>2</v>
      </c>
      <c r="AL1582">
        <v>2</v>
      </c>
      <c r="AM1582" s="64">
        <f>IF(W1582&gt;0,VLOOKUP(B1582,EnrollmentEthnicityFreeMealsSch!B:E,4,FALSE),0)/3</f>
        <v>103</v>
      </c>
    </row>
    <row r="1583" spans="1:39" ht="15" customHeight="1">
      <c r="A1583" t="str">
        <f>VLOOKUP(B1583,'PUBLIC &amp; PRIVATE'!D:I,6,FALSE)</f>
        <v>1817</v>
      </c>
      <c r="B1583" s="33" t="s">
        <v>365</v>
      </c>
      <c r="C1583" s="2" t="str">
        <f>VLOOKUP(B1583,'PUBLIC &amp; PRIVATE'!D:H,2,FALSE)</f>
        <v>1220 CR 3</v>
      </c>
      <c r="D1583" s="2" t="str">
        <f>VLOOKUP(B1583,'PUBLIC &amp; PRIVATE'!D:H,3,FALSE)</f>
        <v>Elkhart</v>
      </c>
      <c r="E1583" s="2" t="str">
        <f>VLOOKUP(C1583,'PUBLIC &amp; PRIVATE'!E:I,4,FALSE)</f>
        <v>46514-8991</v>
      </c>
      <c r="F1583" s="2">
        <v>108</v>
      </c>
      <c r="G1583" s="2">
        <v>107</v>
      </c>
      <c r="H1583" s="2">
        <v>109</v>
      </c>
      <c r="I1583" s="4">
        <f t="shared" si="342"/>
        <v>324</v>
      </c>
      <c r="J1583" s="13">
        <f t="shared" si="343"/>
        <v>32.4</v>
      </c>
      <c r="K1583" s="13">
        <f t="shared" si="344"/>
        <v>356.4</v>
      </c>
      <c r="L1583" s="2">
        <v>101</v>
      </c>
      <c r="M1583" s="2">
        <v>107</v>
      </c>
      <c r="N1583" s="2">
        <v>111</v>
      </c>
      <c r="O1583" s="4">
        <f t="shared" si="345"/>
        <v>319</v>
      </c>
      <c r="P1583" s="13">
        <f t="shared" si="346"/>
        <v>31.900000000000002</v>
      </c>
      <c r="Q1583" s="13">
        <f t="shared" si="347"/>
        <v>350.9</v>
      </c>
      <c r="R1583" s="2"/>
      <c r="S1583" s="2"/>
      <c r="T1583" s="2"/>
      <c r="U1583" s="4">
        <f t="shared" si="336"/>
        <v>0</v>
      </c>
      <c r="V1583" s="13">
        <f t="shared" si="337"/>
        <v>0</v>
      </c>
      <c r="W1583" s="13">
        <f t="shared" si="338"/>
        <v>0</v>
      </c>
      <c r="X1583" s="2"/>
      <c r="Y1583" s="2"/>
      <c r="Z1583" s="4">
        <f t="shared" si="339"/>
        <v>0</v>
      </c>
      <c r="AA1583" s="13">
        <f t="shared" si="340"/>
        <v>0</v>
      </c>
      <c r="AB1583" s="13">
        <f>Z1583+AA1583</f>
        <v>0</v>
      </c>
      <c r="AC1583" s="2"/>
      <c r="AD1583" s="2"/>
      <c r="AE1583" s="4">
        <f t="shared" si="341"/>
        <v>0</v>
      </c>
      <c r="AF1583" s="15">
        <f>AE1583*0.1</f>
        <v>0</v>
      </c>
      <c r="AG1583" s="22">
        <f>AE1583+AF1583</f>
        <v>0</v>
      </c>
      <c r="AH1583" s="64">
        <f t="shared" si="348"/>
        <v>0</v>
      </c>
      <c r="AJ1583">
        <f t="shared" si="349"/>
        <v>0</v>
      </c>
      <c r="AK1583">
        <f>IF(W1583&gt;0,2,IF(AB1583&gt;0,2,IF(AG1583&gt;0,2,0)))</f>
        <v>0</v>
      </c>
      <c r="AL1583">
        <v>2</v>
      </c>
      <c r="AM1583" s="64">
        <f>IF(W1583&gt;0,VLOOKUP(B1583,EnrollmentEthnicityFreeMealsSch!B:E,4,FALSE),0)/3</f>
        <v>0</v>
      </c>
    </row>
    <row r="1584" spans="1:39" ht="15" customHeight="1">
      <c r="A1584" t="str">
        <f>VLOOKUP(B1584,'PUBLIC &amp; PRIVATE'!D:I,6,FALSE)</f>
        <v>8129</v>
      </c>
      <c r="B1584" s="33" t="s">
        <v>1529</v>
      </c>
      <c r="C1584" s="2" t="str">
        <f>VLOOKUP(B1584,'PUBLIC &amp; PRIVATE'!D:H,2,FALSE)</f>
        <v>1105 N Grant St</v>
      </c>
      <c r="D1584" s="2" t="str">
        <f>VLOOKUP(B1584,'PUBLIC &amp; PRIVATE'!D:H,3,FALSE)</f>
        <v>West Lafayette</v>
      </c>
      <c r="E1584" s="2" t="str">
        <f>VLOOKUP(C1584,'PUBLIC &amp; PRIVATE'!E:I,4,FALSE)</f>
        <v>47906-2400</v>
      </c>
      <c r="F1584" s="2"/>
      <c r="G1584" s="2"/>
      <c r="H1584" s="2"/>
      <c r="I1584" s="4">
        <f t="shared" si="342"/>
        <v>0</v>
      </c>
      <c r="J1584" s="13">
        <f t="shared" si="343"/>
        <v>0</v>
      </c>
      <c r="K1584" s="13">
        <f t="shared" si="344"/>
        <v>0</v>
      </c>
      <c r="L1584" s="2"/>
      <c r="M1584" s="2"/>
      <c r="N1584" s="2"/>
      <c r="O1584" s="4">
        <f t="shared" si="345"/>
        <v>0</v>
      </c>
      <c r="P1584" s="13">
        <f t="shared" si="346"/>
        <v>0</v>
      </c>
      <c r="Q1584" s="13">
        <f t="shared" si="347"/>
        <v>0</v>
      </c>
      <c r="R1584" s="2"/>
      <c r="S1584" s="2">
        <v>170</v>
      </c>
      <c r="T1584" s="2">
        <v>201</v>
      </c>
      <c r="U1584" s="4">
        <f t="shared" si="336"/>
        <v>371</v>
      </c>
      <c r="V1584" s="13">
        <f t="shared" si="337"/>
        <v>37.1</v>
      </c>
      <c r="W1584" s="13">
        <f t="shared" si="338"/>
        <v>408.1</v>
      </c>
      <c r="X1584" s="2">
        <v>191</v>
      </c>
      <c r="Y1584" s="2">
        <v>193</v>
      </c>
      <c r="Z1584" s="4">
        <f t="shared" si="339"/>
        <v>384</v>
      </c>
      <c r="AA1584" s="13">
        <f t="shared" si="340"/>
        <v>38.400000000000006</v>
      </c>
      <c r="AB1584" s="13">
        <f>Z1584+AA1584</f>
        <v>422.4</v>
      </c>
      <c r="AC1584" s="2">
        <v>206</v>
      </c>
      <c r="AD1584" s="2">
        <v>165</v>
      </c>
      <c r="AE1584" s="4">
        <f t="shared" si="341"/>
        <v>371</v>
      </c>
      <c r="AF1584" s="15">
        <f>AE1584*0.1</f>
        <v>37.1</v>
      </c>
      <c r="AG1584" s="22">
        <f>AE1584+AF1584</f>
        <v>408.1</v>
      </c>
      <c r="AH1584" s="64">
        <f t="shared" si="348"/>
        <v>81.62</v>
      </c>
      <c r="AJ1584">
        <f t="shared" si="349"/>
        <v>1</v>
      </c>
      <c r="AK1584">
        <f>IF(W1584&gt;0,2,IF(AB1584&gt;0,2,IF(AG1584&gt;0,2,0)))</f>
        <v>2</v>
      </c>
      <c r="AL1584">
        <v>2</v>
      </c>
      <c r="AM1584" s="64">
        <f>IF(W1584&gt;0,VLOOKUP(B1584,EnrollmentEthnicityFreeMealsSch!B:E,4,FALSE),0)/3</f>
        <v>50.666666666666664</v>
      </c>
    </row>
    <row r="1585" spans="1:39" ht="15" customHeight="1">
      <c r="A1585" t="str">
        <f>VLOOKUP(B1585,'PUBLIC &amp; PRIVATE'!D:I,6,FALSE)</f>
        <v>8135</v>
      </c>
      <c r="B1585" s="33" t="s">
        <v>1530</v>
      </c>
      <c r="C1585" s="2" t="str">
        <f>VLOOKUP(B1585,'PUBLIC &amp; PRIVATE'!D:H,2,FALSE)</f>
        <v>1200 N Salisbury</v>
      </c>
      <c r="D1585" s="2" t="str">
        <f>VLOOKUP(B1585,'PUBLIC &amp; PRIVATE'!D:H,3,FALSE)</f>
        <v>West Lafayette</v>
      </c>
      <c r="E1585" s="2" t="str">
        <f>VLOOKUP(C1585,'PUBLIC &amp; PRIVATE'!E:I,4,FALSE)</f>
        <v>47906-2498</v>
      </c>
      <c r="F1585" s="2"/>
      <c r="G1585" s="2"/>
      <c r="H1585" s="2"/>
      <c r="I1585" s="4">
        <f t="shared" si="342"/>
        <v>0</v>
      </c>
      <c r="J1585" s="13">
        <f t="shared" si="343"/>
        <v>0</v>
      </c>
      <c r="K1585" s="13">
        <f t="shared" si="344"/>
        <v>0</v>
      </c>
      <c r="L1585" s="2"/>
      <c r="M1585" s="2">
        <v>164</v>
      </c>
      <c r="N1585" s="2">
        <v>192</v>
      </c>
      <c r="O1585" s="4">
        <f t="shared" si="345"/>
        <v>356</v>
      </c>
      <c r="P1585" s="13">
        <f t="shared" si="346"/>
        <v>35.6</v>
      </c>
      <c r="Q1585" s="13">
        <f t="shared" si="347"/>
        <v>391.6</v>
      </c>
      <c r="R1585" s="2">
        <v>182</v>
      </c>
      <c r="S1585" s="2"/>
      <c r="T1585" s="2"/>
      <c r="U1585" s="4">
        <f t="shared" si="336"/>
        <v>182</v>
      </c>
      <c r="V1585" s="13">
        <f t="shared" si="337"/>
        <v>18.2</v>
      </c>
      <c r="W1585" s="13">
        <f t="shared" si="338"/>
        <v>200.2</v>
      </c>
      <c r="X1585" s="2"/>
      <c r="Y1585" s="2"/>
      <c r="Z1585" s="4">
        <f t="shared" si="339"/>
        <v>0</v>
      </c>
      <c r="AA1585" s="13">
        <f t="shared" si="340"/>
        <v>0</v>
      </c>
      <c r="AB1585" s="13">
        <f>Z1585+AA1585</f>
        <v>0</v>
      </c>
      <c r="AC1585" s="2"/>
      <c r="AD1585" s="2"/>
      <c r="AE1585" s="4">
        <f t="shared" si="341"/>
        <v>0</v>
      </c>
      <c r="AF1585" s="15">
        <f>AE1585*0.1</f>
        <v>0</v>
      </c>
      <c r="AG1585" s="22">
        <f>AE1585+AF1585</f>
        <v>0</v>
      </c>
      <c r="AH1585" s="64">
        <f t="shared" si="348"/>
        <v>0</v>
      </c>
      <c r="AJ1585">
        <f t="shared" si="349"/>
        <v>0</v>
      </c>
      <c r="AK1585">
        <f>IF(W1585&gt;0,2,IF(AB1585&gt;0,2,IF(AG1585&gt;0,2,0)))</f>
        <v>2</v>
      </c>
      <c r="AL1585">
        <v>2</v>
      </c>
      <c r="AM1585" s="64">
        <f>IF(W1585&gt;0,VLOOKUP(B1585,EnrollmentEthnicityFreeMealsSch!B:E,4,FALSE),0)/3</f>
        <v>32.666666666666664</v>
      </c>
    </row>
    <row r="1586" spans="1:39" ht="15" customHeight="1">
      <c r="A1586" t="str">
        <f>VLOOKUP(B1586,'PUBLIC &amp; PRIVATE'!D:I,6,FALSE)</f>
        <v>8138</v>
      </c>
      <c r="B1586" s="33" t="s">
        <v>1531</v>
      </c>
      <c r="C1586" s="2" t="str">
        <f>VLOOKUP(B1586,'PUBLIC &amp; PRIVATE'!D:H,2,FALSE)</f>
        <v>600 Cumberland Ave</v>
      </c>
      <c r="D1586" s="2" t="str">
        <f>VLOOKUP(B1586,'PUBLIC &amp; PRIVATE'!D:H,3,FALSE)</f>
        <v>West Lafayette</v>
      </c>
      <c r="E1586" s="2" t="str">
        <f>VLOOKUP(C1586,'PUBLIC &amp; PRIVATE'!E:I,4,FALSE)</f>
        <v>47906-1522</v>
      </c>
      <c r="F1586" s="2">
        <v>201</v>
      </c>
      <c r="G1586" s="2">
        <v>161</v>
      </c>
      <c r="H1586" s="2">
        <v>187</v>
      </c>
      <c r="I1586" s="4">
        <f t="shared" si="342"/>
        <v>549</v>
      </c>
      <c r="J1586" s="13">
        <f t="shared" si="343"/>
        <v>54.900000000000006</v>
      </c>
      <c r="K1586" s="13">
        <f t="shared" si="344"/>
        <v>603.9</v>
      </c>
      <c r="L1586" s="2">
        <v>160</v>
      </c>
      <c r="M1586" s="2"/>
      <c r="N1586" s="2"/>
      <c r="O1586" s="4">
        <f t="shared" si="345"/>
        <v>160</v>
      </c>
      <c r="P1586" s="13">
        <f t="shared" si="346"/>
        <v>16</v>
      </c>
      <c r="Q1586" s="13">
        <f t="shared" si="347"/>
        <v>176</v>
      </c>
      <c r="R1586" s="2"/>
      <c r="S1586" s="2"/>
      <c r="T1586" s="2"/>
      <c r="U1586" s="4">
        <f t="shared" si="336"/>
        <v>0</v>
      </c>
      <c r="V1586" s="13">
        <f t="shared" si="337"/>
        <v>0</v>
      </c>
      <c r="W1586" s="13">
        <f t="shared" si="338"/>
        <v>0</v>
      </c>
      <c r="X1586" s="2"/>
      <c r="Y1586" s="2"/>
      <c r="Z1586" s="4">
        <f t="shared" si="339"/>
        <v>0</v>
      </c>
      <c r="AA1586" s="13">
        <f t="shared" si="340"/>
        <v>0</v>
      </c>
      <c r="AB1586" s="13">
        <f>Z1586+AA1586</f>
        <v>0</v>
      </c>
      <c r="AC1586" s="2"/>
      <c r="AD1586" s="2"/>
      <c r="AE1586" s="4">
        <f t="shared" si="341"/>
        <v>0</v>
      </c>
      <c r="AF1586" s="15">
        <f>AE1586*0.1</f>
        <v>0</v>
      </c>
      <c r="AG1586" s="22">
        <f>AE1586+AF1586</f>
        <v>0</v>
      </c>
      <c r="AH1586" s="64">
        <f t="shared" si="348"/>
        <v>0</v>
      </c>
      <c r="AJ1586">
        <f t="shared" si="349"/>
        <v>0</v>
      </c>
      <c r="AK1586">
        <f>IF(W1586&gt;0,2,IF(AB1586&gt;0,2,IF(AG1586&gt;0,2,0)))</f>
        <v>0</v>
      </c>
      <c r="AL1586">
        <v>2</v>
      </c>
      <c r="AM1586" s="64">
        <f>IF(W1586&gt;0,VLOOKUP(B1586,EnrollmentEthnicityFreeMealsSch!B:E,4,FALSE),0)/3</f>
        <v>0</v>
      </c>
    </row>
    <row r="1587" spans="1:39" ht="15" customHeight="1">
      <c r="A1587" t="str">
        <f>VLOOKUP(B1587,'PUBLIC &amp; PRIVATE'!D:I,6,FALSE)</f>
        <v>8154</v>
      </c>
      <c r="B1587" s="33" t="s">
        <v>1532</v>
      </c>
      <c r="C1587" s="2" t="str">
        <f>VLOOKUP(B1587,'PUBLIC &amp; PRIVATE'!D:H,2,FALSE)</f>
        <v>2115 W 500 N</v>
      </c>
      <c r="D1587" s="2" t="str">
        <f>VLOOKUP(B1587,'PUBLIC &amp; PRIVATE'!D:H,3,FALSE)</f>
        <v>Sharpsville</v>
      </c>
      <c r="E1587" s="2" t="str">
        <f>VLOOKUP(C1587,'PUBLIC &amp; PRIVATE'!E:I,4,FALSE)</f>
        <v>46068-9322</v>
      </c>
      <c r="F1587" s="2">
        <v>62</v>
      </c>
      <c r="G1587" s="2">
        <v>46</v>
      </c>
      <c r="H1587" s="2">
        <v>55</v>
      </c>
      <c r="I1587" s="4">
        <f t="shared" si="342"/>
        <v>163</v>
      </c>
      <c r="J1587" s="13">
        <f t="shared" si="343"/>
        <v>16.3</v>
      </c>
      <c r="K1587" s="13">
        <f t="shared" si="344"/>
        <v>179.3</v>
      </c>
      <c r="L1587" s="2">
        <v>57</v>
      </c>
      <c r="M1587" s="2">
        <v>59</v>
      </c>
      <c r="N1587" s="2">
        <v>50</v>
      </c>
      <c r="O1587" s="4">
        <f t="shared" si="345"/>
        <v>166</v>
      </c>
      <c r="P1587" s="13">
        <f t="shared" si="346"/>
        <v>16.600000000000001</v>
      </c>
      <c r="Q1587" s="13">
        <f t="shared" si="347"/>
        <v>182.6</v>
      </c>
      <c r="R1587" s="2"/>
      <c r="S1587" s="2"/>
      <c r="T1587" s="2"/>
      <c r="U1587" s="4">
        <f t="shared" si="336"/>
        <v>0</v>
      </c>
      <c r="V1587" s="13">
        <f t="shared" si="337"/>
        <v>0</v>
      </c>
      <c r="W1587" s="13">
        <f t="shared" si="338"/>
        <v>0</v>
      </c>
      <c r="X1587" s="2"/>
      <c r="Y1587" s="2"/>
      <c r="Z1587" s="4">
        <f t="shared" si="339"/>
        <v>0</v>
      </c>
      <c r="AA1587" s="13">
        <f t="shared" si="340"/>
        <v>0</v>
      </c>
      <c r="AB1587" s="13">
        <f>Z1587+AA1587</f>
        <v>0</v>
      </c>
      <c r="AC1587" s="2"/>
      <c r="AD1587" s="2"/>
      <c r="AE1587" s="4">
        <f t="shared" si="341"/>
        <v>0</v>
      </c>
      <c r="AF1587" s="15">
        <f>AE1587*0.1</f>
        <v>0</v>
      </c>
      <c r="AG1587" s="22">
        <f>AE1587+AF1587</f>
        <v>0</v>
      </c>
      <c r="AH1587" s="64">
        <f t="shared" si="348"/>
        <v>0</v>
      </c>
      <c r="AJ1587">
        <f t="shared" si="349"/>
        <v>0</v>
      </c>
      <c r="AK1587">
        <f>IF(W1587&gt;0,2,IF(AB1587&gt;0,2,IF(AG1587&gt;0,2,0)))</f>
        <v>0</v>
      </c>
      <c r="AL1587">
        <v>2</v>
      </c>
      <c r="AM1587" s="64">
        <f>IF(W1587&gt;0,VLOOKUP(B1587,EnrollmentEthnicityFreeMealsSch!B:E,4,FALSE),0)/3</f>
        <v>0</v>
      </c>
    </row>
    <row r="1588" spans="1:39" ht="15" customHeight="1">
      <c r="A1588" t="str">
        <f>VLOOKUP(B1588,'PUBLIC &amp; PRIVATE'!D:I,6,FALSE)</f>
        <v>8155</v>
      </c>
      <c r="B1588" s="33" t="s">
        <v>1533</v>
      </c>
      <c r="C1588" s="2" t="str">
        <f>VLOOKUP(B1588,'PUBLIC &amp; PRIVATE'!D:H,2,FALSE)</f>
        <v>2115 W 500 N</v>
      </c>
      <c r="D1588" s="2" t="str">
        <f>VLOOKUP(B1588,'PUBLIC &amp; PRIVATE'!D:H,3,FALSE)</f>
        <v>Sharpsville</v>
      </c>
      <c r="E1588" s="2" t="str">
        <f>VLOOKUP(C1588,'PUBLIC &amp; PRIVATE'!E:I,4,FALSE)</f>
        <v>46068-9322</v>
      </c>
      <c r="F1588" s="2"/>
      <c r="G1588" s="2"/>
      <c r="H1588" s="2"/>
      <c r="I1588" s="4">
        <f t="shared" si="342"/>
        <v>0</v>
      </c>
      <c r="J1588" s="13">
        <f t="shared" si="343"/>
        <v>0</v>
      </c>
      <c r="K1588" s="13">
        <f t="shared" si="344"/>
        <v>0</v>
      </c>
      <c r="L1588" s="2"/>
      <c r="M1588" s="2"/>
      <c r="N1588" s="2"/>
      <c r="O1588" s="4">
        <f t="shared" si="345"/>
        <v>0</v>
      </c>
      <c r="P1588" s="13">
        <f t="shared" si="346"/>
        <v>0</v>
      </c>
      <c r="Q1588" s="13">
        <f t="shared" si="347"/>
        <v>0</v>
      </c>
      <c r="R1588" s="2">
        <v>51</v>
      </c>
      <c r="S1588" s="2">
        <v>45</v>
      </c>
      <c r="T1588" s="2">
        <v>62</v>
      </c>
      <c r="U1588" s="4">
        <f t="shared" si="336"/>
        <v>158</v>
      </c>
      <c r="V1588" s="13">
        <f t="shared" si="337"/>
        <v>15.8</v>
      </c>
      <c r="W1588" s="13">
        <f t="shared" si="338"/>
        <v>173.8</v>
      </c>
      <c r="X1588" s="2">
        <v>65</v>
      </c>
      <c r="Y1588" s="2">
        <v>54</v>
      </c>
      <c r="Z1588" s="4">
        <f t="shared" si="339"/>
        <v>119</v>
      </c>
      <c r="AA1588" s="13">
        <f t="shared" si="340"/>
        <v>11.9</v>
      </c>
      <c r="AB1588" s="13">
        <f>Z1588+AA1588</f>
        <v>130.9</v>
      </c>
      <c r="AC1588" s="2">
        <v>72</v>
      </c>
      <c r="AD1588" s="2">
        <v>63</v>
      </c>
      <c r="AE1588" s="4">
        <f t="shared" si="341"/>
        <v>135</v>
      </c>
      <c r="AF1588" s="15">
        <f>AE1588*0.1</f>
        <v>13.5</v>
      </c>
      <c r="AG1588" s="22">
        <f>AE1588+AF1588</f>
        <v>148.5</v>
      </c>
      <c r="AH1588" s="64">
        <f t="shared" si="348"/>
        <v>29.700000000000003</v>
      </c>
      <c r="AJ1588">
        <f t="shared" si="349"/>
        <v>1</v>
      </c>
      <c r="AK1588">
        <f>IF(W1588&gt;0,2,IF(AB1588&gt;0,2,IF(AG1588&gt;0,2,0)))</f>
        <v>2</v>
      </c>
      <c r="AL1588">
        <v>2</v>
      </c>
      <c r="AM1588" s="64">
        <f>IF(W1588&gt;0,VLOOKUP(B1588,EnrollmentEthnicityFreeMealsSch!B:E,4,FALSE),0)/3</f>
        <v>46.333333333333336</v>
      </c>
    </row>
    <row r="1589" spans="1:39" ht="15" customHeight="1">
      <c r="A1589" t="str">
        <f>VLOOKUP(B1589,'PUBLIC &amp; PRIVATE'!D:I,6,FALSE)</f>
        <v>8163</v>
      </c>
      <c r="B1589" s="33" t="s">
        <v>1534</v>
      </c>
      <c r="C1589" s="2" t="str">
        <f>VLOOKUP(B1589,'PUBLIC &amp; PRIVATE'!D:H,2,FALSE)</f>
        <v>1099 S Main St</v>
      </c>
      <c r="D1589" s="2" t="str">
        <f>VLOOKUP(B1589,'PUBLIC &amp; PRIVATE'!D:H,3,FALSE)</f>
        <v>Tipton</v>
      </c>
      <c r="E1589" s="2" t="str">
        <f>VLOOKUP(C1589,'PUBLIC &amp; PRIVATE'!E:I,4,FALSE)</f>
        <v>46072-1046</v>
      </c>
      <c r="F1589" s="2">
        <v>93</v>
      </c>
      <c r="G1589" s="2">
        <v>100</v>
      </c>
      <c r="H1589" s="2">
        <v>99</v>
      </c>
      <c r="I1589" s="4">
        <f t="shared" si="342"/>
        <v>292</v>
      </c>
      <c r="J1589" s="13">
        <f t="shared" si="343"/>
        <v>29.200000000000003</v>
      </c>
      <c r="K1589" s="13">
        <f t="shared" si="344"/>
        <v>321.2</v>
      </c>
      <c r="L1589" s="2">
        <v>128</v>
      </c>
      <c r="M1589" s="2">
        <v>110</v>
      </c>
      <c r="N1589" s="2">
        <v>131</v>
      </c>
      <c r="O1589" s="4">
        <f t="shared" si="345"/>
        <v>369</v>
      </c>
      <c r="P1589" s="13">
        <f t="shared" si="346"/>
        <v>36.9</v>
      </c>
      <c r="Q1589" s="13">
        <f t="shared" si="347"/>
        <v>405.9</v>
      </c>
      <c r="R1589" s="2"/>
      <c r="S1589" s="2"/>
      <c r="T1589" s="2"/>
      <c r="U1589" s="4">
        <f t="shared" si="336"/>
        <v>0</v>
      </c>
      <c r="V1589" s="13">
        <f t="shared" si="337"/>
        <v>0</v>
      </c>
      <c r="W1589" s="13">
        <f t="shared" si="338"/>
        <v>0</v>
      </c>
      <c r="X1589" s="2"/>
      <c r="Y1589" s="2"/>
      <c r="Z1589" s="4">
        <f t="shared" si="339"/>
        <v>0</v>
      </c>
      <c r="AA1589" s="13">
        <f t="shared" si="340"/>
        <v>0</v>
      </c>
      <c r="AB1589" s="13">
        <f>Z1589+AA1589</f>
        <v>0</v>
      </c>
      <c r="AC1589" s="2"/>
      <c r="AD1589" s="2"/>
      <c r="AE1589" s="4">
        <f t="shared" si="341"/>
        <v>0</v>
      </c>
      <c r="AF1589" s="15">
        <f>AE1589*0.1</f>
        <v>0</v>
      </c>
      <c r="AG1589" s="22">
        <f>AE1589+AF1589</f>
        <v>0</v>
      </c>
      <c r="AH1589" s="64">
        <f t="shared" si="348"/>
        <v>0</v>
      </c>
      <c r="AJ1589">
        <f t="shared" si="349"/>
        <v>0</v>
      </c>
      <c r="AK1589">
        <f>IF(W1589&gt;0,2,IF(AB1589&gt;0,2,IF(AG1589&gt;0,2,0)))</f>
        <v>0</v>
      </c>
      <c r="AL1589">
        <v>2</v>
      </c>
      <c r="AM1589" s="64">
        <f>IF(W1589&gt;0,VLOOKUP(B1589,EnrollmentEthnicityFreeMealsSch!B:E,4,FALSE),0)/3</f>
        <v>0</v>
      </c>
    </row>
    <row r="1590" spans="1:39" ht="15" customHeight="1">
      <c r="A1590" t="str">
        <f>VLOOKUP(B1590,'PUBLIC &amp; PRIVATE'!D:I,6,FALSE)</f>
        <v>8167</v>
      </c>
      <c r="B1590" s="33" t="s">
        <v>1535</v>
      </c>
      <c r="C1590" s="2" t="str">
        <f>VLOOKUP(B1590,'PUBLIC &amp; PRIVATE'!D:H,2,FALSE)</f>
        <v>817 S Main St</v>
      </c>
      <c r="D1590" s="2" t="str">
        <f>VLOOKUP(B1590,'PUBLIC &amp; PRIVATE'!D:H,3,FALSE)</f>
        <v>Tipton</v>
      </c>
      <c r="E1590" s="2" t="str">
        <f>VLOOKUP(C1590,'PUBLIC &amp; PRIVATE'!E:I,4,FALSE)</f>
        <v>46072-1046</v>
      </c>
      <c r="F1590" s="2"/>
      <c r="G1590" s="2"/>
      <c r="H1590" s="2"/>
      <c r="I1590" s="4">
        <f t="shared" si="342"/>
        <v>0</v>
      </c>
      <c r="J1590" s="13">
        <f t="shared" si="343"/>
        <v>0</v>
      </c>
      <c r="K1590" s="13">
        <f t="shared" si="344"/>
        <v>0</v>
      </c>
      <c r="L1590" s="2"/>
      <c r="M1590" s="2"/>
      <c r="N1590" s="2"/>
      <c r="O1590" s="4">
        <f t="shared" si="345"/>
        <v>0</v>
      </c>
      <c r="P1590" s="13">
        <f t="shared" si="346"/>
        <v>0</v>
      </c>
      <c r="Q1590" s="13">
        <f t="shared" si="347"/>
        <v>0</v>
      </c>
      <c r="R1590" s="2">
        <v>126</v>
      </c>
      <c r="S1590" s="2">
        <v>127</v>
      </c>
      <c r="T1590" s="2">
        <v>118</v>
      </c>
      <c r="U1590" s="4">
        <f t="shared" si="336"/>
        <v>371</v>
      </c>
      <c r="V1590" s="13">
        <f t="shared" si="337"/>
        <v>37.1</v>
      </c>
      <c r="W1590" s="13">
        <f t="shared" si="338"/>
        <v>408.1</v>
      </c>
      <c r="X1590" s="2"/>
      <c r="Y1590" s="2"/>
      <c r="Z1590" s="4">
        <f t="shared" si="339"/>
        <v>0</v>
      </c>
      <c r="AA1590" s="13">
        <f t="shared" si="340"/>
        <v>0</v>
      </c>
      <c r="AB1590" s="13">
        <f>Z1590+AA1590</f>
        <v>0</v>
      </c>
      <c r="AC1590" s="2"/>
      <c r="AD1590" s="2"/>
      <c r="AE1590" s="4">
        <f t="shared" si="341"/>
        <v>0</v>
      </c>
      <c r="AF1590" s="15">
        <f>AE1590*0.1</f>
        <v>0</v>
      </c>
      <c r="AG1590" s="22">
        <f>AE1590+AF1590</f>
        <v>0</v>
      </c>
      <c r="AH1590" s="64">
        <f t="shared" si="348"/>
        <v>0</v>
      </c>
      <c r="AJ1590">
        <f t="shared" si="349"/>
        <v>0</v>
      </c>
      <c r="AK1590">
        <f>IF(W1590&gt;0,2,IF(AB1590&gt;0,2,IF(AG1590&gt;0,2,0)))</f>
        <v>2</v>
      </c>
      <c r="AL1590">
        <v>2</v>
      </c>
      <c r="AM1590" s="64">
        <f>IF(W1590&gt;0,VLOOKUP(B1590,EnrollmentEthnicityFreeMealsSch!B:E,4,FALSE),0)/3</f>
        <v>52.666666666666664</v>
      </c>
    </row>
    <row r="1591" spans="1:39" ht="15" customHeight="1">
      <c r="A1591" t="str">
        <f>VLOOKUP(B1591,'PUBLIC &amp; PRIVATE'!D:I,6,FALSE)</f>
        <v>8177</v>
      </c>
      <c r="B1591" s="33" t="s">
        <v>1536</v>
      </c>
      <c r="C1591" s="2" t="str">
        <f>VLOOKUP(B1591,'PUBLIC &amp; PRIVATE'!D:H,2,FALSE)</f>
        <v>619 S Main St</v>
      </c>
      <c r="D1591" s="2" t="str">
        <f>VLOOKUP(B1591,'PUBLIC &amp; PRIVATE'!D:H,3,FALSE)</f>
        <v>Tipton</v>
      </c>
      <c r="E1591" s="2" t="str">
        <f>VLOOKUP(C1591,'PUBLIC &amp; PRIVATE'!E:I,4,FALSE)</f>
        <v>46072-1042</v>
      </c>
      <c r="F1591" s="2"/>
      <c r="G1591" s="2"/>
      <c r="H1591" s="2"/>
      <c r="I1591" s="4">
        <f t="shared" si="342"/>
        <v>0</v>
      </c>
      <c r="J1591" s="13">
        <f t="shared" si="343"/>
        <v>0</v>
      </c>
      <c r="K1591" s="13">
        <f t="shared" si="344"/>
        <v>0</v>
      </c>
      <c r="L1591" s="2"/>
      <c r="M1591" s="2"/>
      <c r="N1591" s="2"/>
      <c r="O1591" s="4">
        <f t="shared" si="345"/>
        <v>0</v>
      </c>
      <c r="P1591" s="13">
        <f t="shared" si="346"/>
        <v>0</v>
      </c>
      <c r="Q1591" s="13">
        <f t="shared" si="347"/>
        <v>0</v>
      </c>
      <c r="R1591" s="2"/>
      <c r="S1591" s="2"/>
      <c r="T1591" s="2"/>
      <c r="U1591" s="4">
        <f t="shared" ref="U1591:U1654" si="350">R1591+S1591+T1591</f>
        <v>0</v>
      </c>
      <c r="V1591" s="13">
        <f t="shared" ref="V1591:V1654" si="351">U1591*0.1</f>
        <v>0</v>
      </c>
      <c r="W1591" s="13">
        <f t="shared" ref="W1591:W1654" si="352">U1591+V1591</f>
        <v>0</v>
      </c>
      <c r="X1591" s="2">
        <v>140</v>
      </c>
      <c r="Y1591" s="2">
        <v>111</v>
      </c>
      <c r="Z1591" s="4">
        <f t="shared" ref="Z1591:Z1654" si="353">X1591+Y1591</f>
        <v>251</v>
      </c>
      <c r="AA1591" s="13">
        <f t="shared" ref="AA1591:AA1654" si="354">Z1591*0.1</f>
        <v>25.1</v>
      </c>
      <c r="AB1591" s="13">
        <f>Z1591+AA1591</f>
        <v>276.10000000000002</v>
      </c>
      <c r="AC1591" s="2">
        <v>134</v>
      </c>
      <c r="AD1591" s="2">
        <v>118</v>
      </c>
      <c r="AE1591" s="4">
        <f t="shared" ref="AE1591:AE1654" si="355">AC1591+AD1591</f>
        <v>252</v>
      </c>
      <c r="AF1591" s="15">
        <f>AE1591*0.1</f>
        <v>25.200000000000003</v>
      </c>
      <c r="AG1591" s="22">
        <f>AE1591+AF1591</f>
        <v>277.2</v>
      </c>
      <c r="AH1591" s="64">
        <f t="shared" si="348"/>
        <v>55.44</v>
      </c>
      <c r="AJ1591">
        <f t="shared" si="349"/>
        <v>1</v>
      </c>
      <c r="AK1591">
        <f>IF(W1591&gt;0,2,IF(AB1591&gt;0,2,IF(AG1591&gt;0,2,0)))</f>
        <v>2</v>
      </c>
      <c r="AL1591">
        <v>2</v>
      </c>
      <c r="AM1591" s="64">
        <f>IF(W1591&gt;0,VLOOKUP(B1591,EnrollmentEthnicityFreeMealsSch!B:E,4,FALSE),0)/3</f>
        <v>0</v>
      </c>
    </row>
    <row r="1592" spans="1:39" ht="15" customHeight="1">
      <c r="A1592" t="str">
        <f>VLOOKUP(B1592,'PUBLIC &amp; PRIVATE'!D:I,6,FALSE)</f>
        <v>8193</v>
      </c>
      <c r="B1592" s="33" t="s">
        <v>1537</v>
      </c>
      <c r="C1592" s="2" t="str">
        <f>VLOOKUP(B1592,'PUBLIC &amp; PRIVATE'!D:H,2,FALSE)</f>
        <v>410 E Patriot Blvd</v>
      </c>
      <c r="D1592" s="2" t="str">
        <f>VLOOKUP(B1592,'PUBLIC &amp; PRIVATE'!D:H,3,FALSE)</f>
        <v>Liberty</v>
      </c>
      <c r="E1592" s="2" t="str">
        <f>VLOOKUP(C1592,'PUBLIC &amp; PRIVATE'!E:I,4,FALSE)</f>
        <v>47353-1295</v>
      </c>
      <c r="F1592" s="2"/>
      <c r="G1592" s="2"/>
      <c r="H1592" s="2"/>
      <c r="I1592" s="4">
        <f t="shared" ref="I1592:I1655" si="356">F1592+G1592+H1592</f>
        <v>0</v>
      </c>
      <c r="J1592" s="13">
        <f t="shared" ref="J1592:J1655" si="357">I1592*0.1</f>
        <v>0</v>
      </c>
      <c r="K1592" s="13">
        <f t="shared" ref="K1592:K1655" si="358">I1592+J1592</f>
        <v>0</v>
      </c>
      <c r="L1592" s="2"/>
      <c r="M1592" s="2"/>
      <c r="N1592" s="2"/>
      <c r="O1592" s="4">
        <f t="shared" ref="O1592:O1655" si="359">L1592+M1592+N1592</f>
        <v>0</v>
      </c>
      <c r="P1592" s="13">
        <f t="shared" ref="P1592:P1655" si="360">O1592*0.1</f>
        <v>0</v>
      </c>
      <c r="Q1592" s="13">
        <f t="shared" ref="Q1592:Q1655" si="361">O1592+P1592</f>
        <v>0</v>
      </c>
      <c r="R1592" s="2"/>
      <c r="S1592" s="2"/>
      <c r="T1592" s="2"/>
      <c r="U1592" s="4">
        <f t="shared" si="350"/>
        <v>0</v>
      </c>
      <c r="V1592" s="13">
        <f t="shared" si="351"/>
        <v>0</v>
      </c>
      <c r="W1592" s="13">
        <f t="shared" si="352"/>
        <v>0</v>
      </c>
      <c r="X1592" s="2">
        <v>122</v>
      </c>
      <c r="Y1592" s="2">
        <v>104</v>
      </c>
      <c r="Z1592" s="4">
        <f t="shared" si="353"/>
        <v>226</v>
      </c>
      <c r="AA1592" s="13">
        <f t="shared" si="354"/>
        <v>22.6</v>
      </c>
      <c r="AB1592" s="13">
        <f>Z1592+AA1592</f>
        <v>248.6</v>
      </c>
      <c r="AC1592" s="2">
        <v>103</v>
      </c>
      <c r="AD1592" s="2">
        <v>118</v>
      </c>
      <c r="AE1592" s="4">
        <f t="shared" si="355"/>
        <v>221</v>
      </c>
      <c r="AF1592" s="15">
        <f>AE1592*0.1</f>
        <v>22.1</v>
      </c>
      <c r="AG1592" s="22">
        <f>AE1592+AF1592</f>
        <v>243.1</v>
      </c>
      <c r="AH1592" s="64">
        <f t="shared" si="348"/>
        <v>48.620000000000005</v>
      </c>
      <c r="AJ1592">
        <f t="shared" si="349"/>
        <v>1</v>
      </c>
      <c r="AK1592">
        <f>IF(W1592&gt;0,2,IF(AB1592&gt;0,2,IF(AG1592&gt;0,2,0)))</f>
        <v>2</v>
      </c>
      <c r="AL1592">
        <v>2</v>
      </c>
      <c r="AM1592" s="64">
        <f>IF(W1592&gt;0,VLOOKUP(B1592,EnrollmentEthnicityFreeMealsSch!B:E,4,FALSE),0)/3</f>
        <v>0</v>
      </c>
    </row>
    <row r="1593" spans="1:39" ht="15" customHeight="1">
      <c r="A1593" t="str">
        <f>VLOOKUP(B1593,'PUBLIC &amp; PRIVATE'!D:I,6,FALSE)</f>
        <v>8206</v>
      </c>
      <c r="B1593" s="33" t="s">
        <v>1538</v>
      </c>
      <c r="C1593" s="2" t="str">
        <f>VLOOKUP(B1593,'PUBLIC &amp; PRIVATE'!D:H,2,FALSE)</f>
        <v>488 SR 44 E</v>
      </c>
      <c r="D1593" s="2" t="str">
        <f>VLOOKUP(B1593,'PUBLIC &amp; PRIVATE'!D:H,3,FALSE)</f>
        <v>Liberty</v>
      </c>
      <c r="E1593" s="2" t="str">
        <f>VLOOKUP(C1593,'PUBLIC &amp; PRIVATE'!E:I,4,FALSE)</f>
        <v>47353-0000</v>
      </c>
      <c r="F1593" s="2"/>
      <c r="G1593" s="2"/>
      <c r="H1593" s="2"/>
      <c r="I1593" s="4">
        <f t="shared" si="356"/>
        <v>0</v>
      </c>
      <c r="J1593" s="13">
        <f t="shared" si="357"/>
        <v>0</v>
      </c>
      <c r="K1593" s="13">
        <f t="shared" si="358"/>
        <v>0</v>
      </c>
      <c r="L1593" s="2"/>
      <c r="M1593" s="2"/>
      <c r="N1593" s="2"/>
      <c r="O1593" s="4">
        <f t="shared" si="359"/>
        <v>0</v>
      </c>
      <c r="P1593" s="13">
        <f t="shared" si="360"/>
        <v>0</v>
      </c>
      <c r="Q1593" s="13">
        <f t="shared" si="361"/>
        <v>0</v>
      </c>
      <c r="R1593" s="2">
        <v>121</v>
      </c>
      <c r="S1593" s="2">
        <v>110</v>
      </c>
      <c r="T1593" s="2">
        <v>105</v>
      </c>
      <c r="U1593" s="4">
        <f t="shared" si="350"/>
        <v>336</v>
      </c>
      <c r="V1593" s="13">
        <f t="shared" si="351"/>
        <v>33.6</v>
      </c>
      <c r="W1593" s="13">
        <f t="shared" si="352"/>
        <v>369.6</v>
      </c>
      <c r="X1593" s="2"/>
      <c r="Y1593" s="2"/>
      <c r="Z1593" s="4">
        <f t="shared" si="353"/>
        <v>0</v>
      </c>
      <c r="AA1593" s="13">
        <f t="shared" si="354"/>
        <v>0</v>
      </c>
      <c r="AB1593" s="13">
        <f>Z1593+AA1593</f>
        <v>0</v>
      </c>
      <c r="AC1593" s="2"/>
      <c r="AD1593" s="2"/>
      <c r="AE1593" s="4">
        <f t="shared" si="355"/>
        <v>0</v>
      </c>
      <c r="AF1593" s="15">
        <f>AE1593*0.1</f>
        <v>0</v>
      </c>
      <c r="AG1593" s="22">
        <f>AE1593+AF1593</f>
        <v>0</v>
      </c>
      <c r="AH1593" s="64">
        <f t="shared" si="348"/>
        <v>0</v>
      </c>
      <c r="AJ1593">
        <f t="shared" si="349"/>
        <v>0</v>
      </c>
      <c r="AK1593">
        <f>IF(W1593&gt;0,2,IF(AB1593&gt;0,2,IF(AG1593&gt;0,2,0)))</f>
        <v>2</v>
      </c>
      <c r="AL1593">
        <v>2</v>
      </c>
      <c r="AM1593" s="64">
        <f>IF(W1593&gt;0,VLOOKUP(B1593,EnrollmentEthnicityFreeMealsSch!B:E,4,FALSE),0)/3</f>
        <v>52.333333333333336</v>
      </c>
    </row>
    <row r="1594" spans="1:39" ht="15" customHeight="1">
      <c r="A1594" t="str">
        <f>VLOOKUP(B1594,'PUBLIC &amp; PRIVATE'!D:I,6,FALSE)</f>
        <v>4317</v>
      </c>
      <c r="B1594" s="33" t="s">
        <v>862</v>
      </c>
      <c r="C1594" s="2" t="str">
        <f>VLOOKUP(B1594,'PUBLIC &amp; PRIVATE'!D:H,2,FALSE)</f>
        <v>130 N Liberty St</v>
      </c>
      <c r="D1594" s="2" t="str">
        <f>VLOOKUP(B1594,'PUBLIC &amp; PRIVATE'!D:H,3,FALSE)</f>
        <v>Hobart</v>
      </c>
      <c r="E1594" s="2" t="str">
        <f>VLOOKUP(C1594,'PUBLIC &amp; PRIVATE'!E:I,4,FALSE)</f>
        <v>46342-3361</v>
      </c>
      <c r="F1594" s="2">
        <v>44</v>
      </c>
      <c r="G1594" s="2">
        <v>64</v>
      </c>
      <c r="H1594" s="2">
        <v>48</v>
      </c>
      <c r="I1594" s="4">
        <f t="shared" si="356"/>
        <v>156</v>
      </c>
      <c r="J1594" s="13">
        <f t="shared" si="357"/>
        <v>15.600000000000001</v>
      </c>
      <c r="K1594" s="13">
        <f t="shared" si="358"/>
        <v>171.6</v>
      </c>
      <c r="L1594" s="2">
        <v>65</v>
      </c>
      <c r="M1594" s="2">
        <v>55</v>
      </c>
      <c r="N1594" s="2">
        <v>55</v>
      </c>
      <c r="O1594" s="4">
        <f t="shared" si="359"/>
        <v>175</v>
      </c>
      <c r="P1594" s="13">
        <f t="shared" si="360"/>
        <v>17.5</v>
      </c>
      <c r="Q1594" s="13">
        <f t="shared" si="361"/>
        <v>192.5</v>
      </c>
      <c r="R1594" s="2"/>
      <c r="S1594" s="2"/>
      <c r="T1594" s="2"/>
      <c r="U1594" s="4">
        <f t="shared" si="350"/>
        <v>0</v>
      </c>
      <c r="V1594" s="13">
        <f t="shared" si="351"/>
        <v>0</v>
      </c>
      <c r="W1594" s="13">
        <f t="shared" si="352"/>
        <v>0</v>
      </c>
      <c r="X1594" s="2"/>
      <c r="Y1594" s="2"/>
      <c r="Z1594" s="4">
        <f t="shared" si="353"/>
        <v>0</v>
      </c>
      <c r="AA1594" s="13">
        <f t="shared" si="354"/>
        <v>0</v>
      </c>
      <c r="AB1594" s="13">
        <f>Z1594+AA1594</f>
        <v>0</v>
      </c>
      <c r="AC1594" s="2"/>
      <c r="AD1594" s="2"/>
      <c r="AE1594" s="4">
        <f t="shared" si="355"/>
        <v>0</v>
      </c>
      <c r="AF1594" s="15">
        <f>AE1594*0.1</f>
        <v>0</v>
      </c>
      <c r="AG1594" s="22">
        <f>AE1594+AF1594</f>
        <v>0</v>
      </c>
      <c r="AH1594" s="64">
        <f t="shared" si="348"/>
        <v>0</v>
      </c>
      <c r="AJ1594">
        <f t="shared" si="349"/>
        <v>0</v>
      </c>
      <c r="AK1594">
        <f>IF(W1594&gt;0,2,IF(AB1594&gt;0,2,IF(AG1594&gt;0,2,0)))</f>
        <v>0</v>
      </c>
      <c r="AL1594">
        <v>2</v>
      </c>
      <c r="AM1594" s="64">
        <f>IF(W1594&gt;0,VLOOKUP(B1594,EnrollmentEthnicityFreeMealsSch!B:E,4,FALSE),0)/3</f>
        <v>0</v>
      </c>
    </row>
    <row r="1595" spans="1:39" ht="15" customHeight="1">
      <c r="A1595" t="str">
        <f>VLOOKUP(B1595,'PUBLIC &amp; PRIVATE'!D:I,6,FALSE)</f>
        <v>8213</v>
      </c>
      <c r="B1595" s="33" t="s">
        <v>1539</v>
      </c>
      <c r="C1595" s="2" t="str">
        <f>VLOOKUP(B1595,'PUBLIC &amp; PRIVATE'!D:H,2,FALSE)</f>
        <v>230 Ramsey St</v>
      </c>
      <c r="D1595" s="2" t="str">
        <f>VLOOKUP(B1595,'PUBLIC &amp; PRIVATE'!D:H,3,FALSE)</f>
        <v>College Corner</v>
      </c>
      <c r="E1595" s="2" t="str">
        <f>VLOOKUP(C1595,'PUBLIC &amp; PRIVATE'!E:I,4,FALSE)</f>
        <v>45003-0000</v>
      </c>
      <c r="F1595" s="2">
        <v>48</v>
      </c>
      <c r="G1595" s="2">
        <v>47</v>
      </c>
      <c r="H1595" s="2">
        <v>40</v>
      </c>
      <c r="I1595" s="4">
        <f t="shared" si="356"/>
        <v>135</v>
      </c>
      <c r="J1595" s="13">
        <f t="shared" si="357"/>
        <v>13.5</v>
      </c>
      <c r="K1595" s="13">
        <f t="shared" si="358"/>
        <v>148.5</v>
      </c>
      <c r="L1595" s="2">
        <v>37</v>
      </c>
      <c r="M1595" s="2">
        <v>35</v>
      </c>
      <c r="N1595" s="2">
        <v>37</v>
      </c>
      <c r="O1595" s="4">
        <f t="shared" si="359"/>
        <v>109</v>
      </c>
      <c r="P1595" s="13">
        <f t="shared" si="360"/>
        <v>10.9</v>
      </c>
      <c r="Q1595" s="13">
        <f t="shared" si="361"/>
        <v>119.9</v>
      </c>
      <c r="R1595" s="2"/>
      <c r="S1595" s="2"/>
      <c r="T1595" s="2"/>
      <c r="U1595" s="4">
        <f t="shared" si="350"/>
        <v>0</v>
      </c>
      <c r="V1595" s="13">
        <f t="shared" si="351"/>
        <v>0</v>
      </c>
      <c r="W1595" s="13">
        <f t="shared" si="352"/>
        <v>0</v>
      </c>
      <c r="X1595" s="2"/>
      <c r="Y1595" s="2"/>
      <c r="Z1595" s="4">
        <f t="shared" si="353"/>
        <v>0</v>
      </c>
      <c r="AA1595" s="13">
        <f t="shared" si="354"/>
        <v>0</v>
      </c>
      <c r="AB1595" s="13">
        <f>Z1595+AA1595</f>
        <v>0</v>
      </c>
      <c r="AC1595" s="2"/>
      <c r="AD1595" s="2"/>
      <c r="AE1595" s="4">
        <f t="shared" si="355"/>
        <v>0</v>
      </c>
      <c r="AF1595" s="15">
        <f>AE1595*0.1</f>
        <v>0</v>
      </c>
      <c r="AG1595" s="22">
        <f>AE1595+AF1595</f>
        <v>0</v>
      </c>
      <c r="AH1595" s="64">
        <f t="shared" si="348"/>
        <v>0</v>
      </c>
      <c r="AJ1595">
        <f t="shared" si="349"/>
        <v>0</v>
      </c>
      <c r="AK1595">
        <f>IF(W1595&gt;0,2,IF(AB1595&gt;0,2,IF(AG1595&gt;0,2,0)))</f>
        <v>0</v>
      </c>
      <c r="AL1595">
        <v>2</v>
      </c>
      <c r="AM1595" s="64">
        <f>IF(W1595&gt;0,VLOOKUP(B1595,EnrollmentEthnicityFreeMealsSch!B:E,4,FALSE),0)/3</f>
        <v>0</v>
      </c>
    </row>
    <row r="1596" spans="1:39" ht="15" customHeight="1">
      <c r="A1596" t="str">
        <f>VLOOKUP(B1596,'PUBLIC &amp; PRIVATE'!D:I,6,FALSE)</f>
        <v>8225</v>
      </c>
      <c r="B1596" s="33" t="s">
        <v>1540</v>
      </c>
      <c r="C1596" s="2" t="str">
        <f>VLOOKUP(B1596,'PUBLIC &amp; PRIVATE'!D:H,2,FALSE)</f>
        <v>7225 Big Cynthiana Rd</v>
      </c>
      <c r="D1596" s="2" t="str">
        <f>VLOOKUP(B1596,'PUBLIC &amp; PRIVATE'!D:H,3,FALSE)</f>
        <v>Evansville</v>
      </c>
      <c r="E1596" s="2" t="str">
        <f>VLOOKUP(C1596,'PUBLIC &amp; PRIVATE'!E:I,4,FALSE)</f>
        <v>47720-9407</v>
      </c>
      <c r="F1596" s="2">
        <v>80</v>
      </c>
      <c r="G1596" s="2">
        <v>70</v>
      </c>
      <c r="H1596" s="2">
        <v>93</v>
      </c>
      <c r="I1596" s="4">
        <f t="shared" si="356"/>
        <v>243</v>
      </c>
      <c r="J1596" s="13">
        <f t="shared" si="357"/>
        <v>24.3</v>
      </c>
      <c r="K1596" s="13">
        <f t="shared" si="358"/>
        <v>267.3</v>
      </c>
      <c r="L1596" s="2">
        <v>86</v>
      </c>
      <c r="M1596" s="2">
        <v>86</v>
      </c>
      <c r="N1596" s="2">
        <v>100</v>
      </c>
      <c r="O1596" s="4">
        <f t="shared" si="359"/>
        <v>272</v>
      </c>
      <c r="P1596" s="13">
        <f t="shared" si="360"/>
        <v>27.200000000000003</v>
      </c>
      <c r="Q1596" s="13">
        <f t="shared" si="361"/>
        <v>299.2</v>
      </c>
      <c r="R1596" s="2"/>
      <c r="S1596" s="2"/>
      <c r="T1596" s="2"/>
      <c r="U1596" s="4">
        <f t="shared" si="350"/>
        <v>0</v>
      </c>
      <c r="V1596" s="13">
        <f t="shared" si="351"/>
        <v>0</v>
      </c>
      <c r="W1596" s="13">
        <f t="shared" si="352"/>
        <v>0</v>
      </c>
      <c r="X1596" s="2"/>
      <c r="Y1596" s="2"/>
      <c r="Z1596" s="4">
        <f t="shared" si="353"/>
        <v>0</v>
      </c>
      <c r="AA1596" s="13">
        <f t="shared" si="354"/>
        <v>0</v>
      </c>
      <c r="AB1596" s="13">
        <f>Z1596+AA1596</f>
        <v>0</v>
      </c>
      <c r="AC1596" s="2"/>
      <c r="AD1596" s="2"/>
      <c r="AE1596" s="4">
        <f t="shared" si="355"/>
        <v>0</v>
      </c>
      <c r="AF1596" s="15">
        <f>AE1596*0.1</f>
        <v>0</v>
      </c>
      <c r="AG1596" s="22">
        <f>AE1596+AF1596</f>
        <v>0</v>
      </c>
      <c r="AH1596" s="64">
        <f t="shared" si="348"/>
        <v>0</v>
      </c>
      <c r="AJ1596">
        <f t="shared" si="349"/>
        <v>0</v>
      </c>
      <c r="AK1596">
        <f>IF(W1596&gt;0,2,IF(AB1596&gt;0,2,IF(AG1596&gt;0,2,0)))</f>
        <v>0</v>
      </c>
      <c r="AL1596">
        <v>2</v>
      </c>
      <c r="AM1596" s="64">
        <f>IF(W1596&gt;0,VLOOKUP(B1596,EnrollmentEthnicityFreeMealsSch!B:E,4,FALSE),0)/3</f>
        <v>0</v>
      </c>
    </row>
    <row r="1597" spans="1:39" ht="15" customHeight="1">
      <c r="A1597" t="str">
        <f>VLOOKUP(B1597,'PUBLIC &amp; PRIVATE'!D:I,6,FALSE)</f>
        <v>8229</v>
      </c>
      <c r="B1597" s="33" t="s">
        <v>1541</v>
      </c>
      <c r="C1597" s="2" t="str">
        <f>VLOOKUP(B1597,'PUBLIC &amp; PRIVATE'!D:H,2,FALSE)</f>
        <v>14940 Old State Rd</v>
      </c>
      <c r="D1597" s="2" t="str">
        <f>VLOOKUP(B1597,'PUBLIC &amp; PRIVATE'!D:H,3,FALSE)</f>
        <v>Evansville</v>
      </c>
      <c r="E1597" s="2" t="str">
        <f>VLOOKUP(C1597,'PUBLIC &amp; PRIVATE'!E:I,4,FALSE)</f>
        <v>47725</v>
      </c>
      <c r="F1597" s="2">
        <v>141</v>
      </c>
      <c r="G1597" s="2">
        <v>141</v>
      </c>
      <c r="H1597" s="2">
        <v>160</v>
      </c>
      <c r="I1597" s="4">
        <f t="shared" si="356"/>
        <v>442</v>
      </c>
      <c r="J1597" s="13">
        <f t="shared" si="357"/>
        <v>44.2</v>
      </c>
      <c r="K1597" s="13">
        <f t="shared" si="358"/>
        <v>486.2</v>
      </c>
      <c r="L1597" s="2">
        <v>134</v>
      </c>
      <c r="M1597" s="2">
        <v>129</v>
      </c>
      <c r="N1597" s="2">
        <v>130</v>
      </c>
      <c r="O1597" s="4">
        <f t="shared" si="359"/>
        <v>393</v>
      </c>
      <c r="P1597" s="13">
        <f t="shared" si="360"/>
        <v>39.300000000000004</v>
      </c>
      <c r="Q1597" s="13">
        <f t="shared" si="361"/>
        <v>432.3</v>
      </c>
      <c r="R1597" s="2">
        <v>139</v>
      </c>
      <c r="S1597" s="2"/>
      <c r="T1597" s="2"/>
      <c r="U1597" s="4">
        <f t="shared" si="350"/>
        <v>139</v>
      </c>
      <c r="V1597" s="13">
        <f t="shared" si="351"/>
        <v>13.9</v>
      </c>
      <c r="W1597" s="13">
        <f t="shared" si="352"/>
        <v>152.9</v>
      </c>
      <c r="X1597" s="2"/>
      <c r="Y1597" s="2"/>
      <c r="Z1597" s="4">
        <f t="shared" si="353"/>
        <v>0</v>
      </c>
      <c r="AA1597" s="13">
        <f t="shared" si="354"/>
        <v>0</v>
      </c>
      <c r="AB1597" s="13">
        <f>Z1597+AA1597</f>
        <v>0</v>
      </c>
      <c r="AC1597" s="2"/>
      <c r="AD1597" s="2"/>
      <c r="AE1597" s="4">
        <f t="shared" si="355"/>
        <v>0</v>
      </c>
      <c r="AF1597" s="15">
        <f>AE1597*0.1</f>
        <v>0</v>
      </c>
      <c r="AG1597" s="22">
        <f>AE1597+AF1597</f>
        <v>0</v>
      </c>
      <c r="AH1597" s="64">
        <f t="shared" si="348"/>
        <v>0</v>
      </c>
      <c r="AJ1597">
        <f t="shared" si="349"/>
        <v>0</v>
      </c>
      <c r="AK1597">
        <f>IF(W1597&gt;0,2,IF(AB1597&gt;0,2,IF(AG1597&gt;0,2,0)))</f>
        <v>2</v>
      </c>
      <c r="AL1597">
        <v>2</v>
      </c>
      <c r="AM1597" s="64">
        <f>IF(W1597&gt;0,VLOOKUP(B1597,EnrollmentEthnicityFreeMealsSch!B:E,4,FALSE),0)/3</f>
        <v>56</v>
      </c>
    </row>
    <row r="1598" spans="1:39" ht="15" customHeight="1">
      <c r="A1598" t="str">
        <f>VLOOKUP(B1598,'PUBLIC &amp; PRIVATE'!D:I,6,FALSE)</f>
        <v>8230</v>
      </c>
      <c r="B1598" s="33" t="s">
        <v>1542</v>
      </c>
      <c r="C1598" s="2" t="str">
        <f>VLOOKUP(B1598,'PUBLIC &amp; PRIVATE'!D:H,2,FALSE)</f>
        <v>15325 Hwy 41 N</v>
      </c>
      <c r="D1598" s="2" t="str">
        <f>VLOOKUP(B1598,'PUBLIC &amp; PRIVATE'!D:H,3,FALSE)</f>
        <v>Evansville</v>
      </c>
      <c r="E1598" s="2" t="str">
        <f>VLOOKUP(C1598,'PUBLIC &amp; PRIVATE'!E:I,4,FALSE)</f>
        <v>47725</v>
      </c>
      <c r="F1598" s="2"/>
      <c r="G1598" s="2"/>
      <c r="H1598" s="2"/>
      <c r="I1598" s="4">
        <f t="shared" si="356"/>
        <v>0</v>
      </c>
      <c r="J1598" s="13">
        <f t="shared" si="357"/>
        <v>0</v>
      </c>
      <c r="K1598" s="13">
        <f t="shared" si="358"/>
        <v>0</v>
      </c>
      <c r="L1598" s="2"/>
      <c r="M1598" s="2"/>
      <c r="N1598" s="2"/>
      <c r="O1598" s="4">
        <f t="shared" si="359"/>
        <v>0</v>
      </c>
      <c r="P1598" s="13">
        <f t="shared" si="360"/>
        <v>0</v>
      </c>
      <c r="Q1598" s="13">
        <f t="shared" si="361"/>
        <v>0</v>
      </c>
      <c r="R1598" s="2"/>
      <c r="S1598" s="2">
        <v>508</v>
      </c>
      <c r="T1598" s="2">
        <v>457</v>
      </c>
      <c r="U1598" s="4">
        <f t="shared" si="350"/>
        <v>965</v>
      </c>
      <c r="V1598" s="13">
        <f t="shared" si="351"/>
        <v>96.5</v>
      </c>
      <c r="W1598" s="13">
        <f t="shared" si="352"/>
        <v>1061.5</v>
      </c>
      <c r="X1598" s="2"/>
      <c r="Y1598" s="2"/>
      <c r="Z1598" s="4">
        <f t="shared" si="353"/>
        <v>0</v>
      </c>
      <c r="AA1598" s="13">
        <f t="shared" si="354"/>
        <v>0</v>
      </c>
      <c r="AB1598" s="13">
        <f>Z1598+AA1598</f>
        <v>0</v>
      </c>
      <c r="AC1598" s="2"/>
      <c r="AD1598" s="2"/>
      <c r="AE1598" s="4">
        <f t="shared" si="355"/>
        <v>0</v>
      </c>
      <c r="AF1598" s="15">
        <f>AE1598*0.1</f>
        <v>0</v>
      </c>
      <c r="AG1598" s="22">
        <f>AE1598+AF1598</f>
        <v>0</v>
      </c>
      <c r="AH1598" s="64">
        <f t="shared" si="348"/>
        <v>0</v>
      </c>
      <c r="AJ1598">
        <f t="shared" si="349"/>
        <v>0</v>
      </c>
      <c r="AK1598">
        <f>IF(W1598&gt;0,2,IF(AB1598&gt;0,2,IF(AG1598&gt;0,2,0)))</f>
        <v>2</v>
      </c>
      <c r="AL1598">
        <v>2</v>
      </c>
      <c r="AM1598" s="64">
        <f>IF(W1598&gt;0,VLOOKUP(B1598,EnrollmentEthnicityFreeMealsSch!B:E,4,FALSE),0)/3</f>
        <v>143.66666666666666</v>
      </c>
    </row>
    <row r="1599" spans="1:39" ht="15" customHeight="1">
      <c r="A1599" t="str">
        <f>VLOOKUP(B1599,'PUBLIC &amp; PRIVATE'!D:I,6,FALSE)</f>
        <v>8231</v>
      </c>
      <c r="B1599" s="33" t="s">
        <v>1543</v>
      </c>
      <c r="C1599" s="2" t="str">
        <f>VLOOKUP(B1599,'PUBLIC &amp; PRIVATE'!D:H,2,FALSE)</f>
        <v>7700 Oak Hill Rd</v>
      </c>
      <c r="D1599" s="2" t="str">
        <f>VLOOKUP(B1599,'PUBLIC &amp; PRIVATE'!D:H,3,FALSE)</f>
        <v>Evansville</v>
      </c>
      <c r="E1599" s="2" t="str">
        <f>VLOOKUP(C1599,'PUBLIC &amp; PRIVATE'!E:I,4,FALSE)</f>
        <v>47725</v>
      </c>
      <c r="F1599" s="2">
        <v>125</v>
      </c>
      <c r="G1599" s="2">
        <v>129</v>
      </c>
      <c r="H1599" s="2">
        <v>137</v>
      </c>
      <c r="I1599" s="4">
        <f t="shared" si="356"/>
        <v>391</v>
      </c>
      <c r="J1599" s="13">
        <f t="shared" si="357"/>
        <v>39.1</v>
      </c>
      <c r="K1599" s="13">
        <f t="shared" si="358"/>
        <v>430.1</v>
      </c>
      <c r="L1599" s="2">
        <v>118</v>
      </c>
      <c r="M1599" s="2">
        <v>127</v>
      </c>
      <c r="N1599" s="2">
        <v>141</v>
      </c>
      <c r="O1599" s="4">
        <f t="shared" si="359"/>
        <v>386</v>
      </c>
      <c r="P1599" s="13">
        <f t="shared" si="360"/>
        <v>38.6</v>
      </c>
      <c r="Q1599" s="13">
        <f t="shared" si="361"/>
        <v>424.6</v>
      </c>
      <c r="R1599" s="2">
        <v>145</v>
      </c>
      <c r="S1599" s="2"/>
      <c r="T1599" s="2"/>
      <c r="U1599" s="4">
        <f t="shared" si="350"/>
        <v>145</v>
      </c>
      <c r="V1599" s="13">
        <f t="shared" si="351"/>
        <v>14.5</v>
      </c>
      <c r="W1599" s="13">
        <f t="shared" si="352"/>
        <v>159.5</v>
      </c>
      <c r="X1599" s="2"/>
      <c r="Y1599" s="2"/>
      <c r="Z1599" s="4">
        <f t="shared" si="353"/>
        <v>0</v>
      </c>
      <c r="AA1599" s="13">
        <f t="shared" si="354"/>
        <v>0</v>
      </c>
      <c r="AB1599" s="13">
        <f>Z1599+AA1599</f>
        <v>0</v>
      </c>
      <c r="AC1599" s="2"/>
      <c r="AD1599" s="2"/>
      <c r="AE1599" s="4">
        <f t="shared" si="355"/>
        <v>0</v>
      </c>
      <c r="AF1599" s="15">
        <f>AE1599*0.1</f>
        <v>0</v>
      </c>
      <c r="AG1599" s="22">
        <f>AE1599+AF1599</f>
        <v>0</v>
      </c>
      <c r="AH1599" s="64">
        <f t="shared" si="348"/>
        <v>0</v>
      </c>
      <c r="AJ1599">
        <f t="shared" si="349"/>
        <v>0</v>
      </c>
      <c r="AK1599">
        <f>IF(W1599&gt;0,2,IF(AB1599&gt;0,2,IF(AG1599&gt;0,2,0)))</f>
        <v>2</v>
      </c>
      <c r="AL1599">
        <v>2</v>
      </c>
      <c r="AM1599" s="64">
        <f>IF(W1599&gt;0,VLOOKUP(B1599,EnrollmentEthnicityFreeMealsSch!B:E,4,FALSE),0)/3</f>
        <v>55.666666666666664</v>
      </c>
    </row>
    <row r="1600" spans="1:39" ht="15" customHeight="1">
      <c r="A1600" t="str">
        <f>VLOOKUP(B1600,'PUBLIC &amp; PRIVATE'!D:I,6,FALSE)</f>
        <v>8237</v>
      </c>
      <c r="B1600" s="33" t="s">
        <v>1544</v>
      </c>
      <c r="C1600" s="2" t="str">
        <f>VLOOKUP(B1600,'PUBLIC &amp; PRIVATE'!D:H,2,FALSE)</f>
        <v>1300 Washington Ave</v>
      </c>
      <c r="D1600" s="2" t="str">
        <f>VLOOKUP(B1600,'PUBLIC &amp; PRIVATE'!D:H,3,FALSE)</f>
        <v>Evansville</v>
      </c>
      <c r="E1600" s="2" t="str">
        <f>VLOOKUP(C1600,'PUBLIC &amp; PRIVATE'!E:I,4,FALSE)</f>
        <v>47714-1996</v>
      </c>
      <c r="F1600" s="2"/>
      <c r="G1600" s="2"/>
      <c r="H1600" s="2"/>
      <c r="I1600" s="4">
        <f t="shared" si="356"/>
        <v>0</v>
      </c>
      <c r="J1600" s="13">
        <f t="shared" si="357"/>
        <v>0</v>
      </c>
      <c r="K1600" s="13">
        <f t="shared" si="358"/>
        <v>0</v>
      </c>
      <c r="L1600" s="2"/>
      <c r="M1600" s="2"/>
      <c r="N1600" s="2"/>
      <c r="O1600" s="4">
        <f t="shared" si="359"/>
        <v>0</v>
      </c>
      <c r="P1600" s="13">
        <f t="shared" si="360"/>
        <v>0</v>
      </c>
      <c r="Q1600" s="13">
        <f t="shared" si="361"/>
        <v>0</v>
      </c>
      <c r="R1600" s="2"/>
      <c r="S1600" s="2"/>
      <c r="T1600" s="2"/>
      <c r="U1600" s="4">
        <f t="shared" si="350"/>
        <v>0</v>
      </c>
      <c r="V1600" s="13">
        <f t="shared" si="351"/>
        <v>0</v>
      </c>
      <c r="W1600" s="13">
        <f t="shared" si="352"/>
        <v>0</v>
      </c>
      <c r="X1600" s="2">
        <v>213</v>
      </c>
      <c r="Y1600" s="2">
        <v>195</v>
      </c>
      <c r="Z1600" s="4">
        <f t="shared" si="353"/>
        <v>408</v>
      </c>
      <c r="AA1600" s="13">
        <f t="shared" si="354"/>
        <v>40.800000000000004</v>
      </c>
      <c r="AB1600" s="13">
        <f>Z1600+AA1600</f>
        <v>448.8</v>
      </c>
      <c r="AC1600" s="2">
        <v>158</v>
      </c>
      <c r="AD1600" s="2">
        <v>180</v>
      </c>
      <c r="AE1600" s="4">
        <f t="shared" si="355"/>
        <v>338</v>
      </c>
      <c r="AF1600" s="15">
        <f>AE1600*0.1</f>
        <v>33.800000000000004</v>
      </c>
      <c r="AG1600" s="22">
        <f>AE1600+AF1600</f>
        <v>371.8</v>
      </c>
      <c r="AH1600" s="64">
        <f t="shared" si="348"/>
        <v>74.36</v>
      </c>
      <c r="AJ1600">
        <f t="shared" si="349"/>
        <v>1</v>
      </c>
      <c r="AK1600">
        <f>IF(W1600&gt;0,2,IF(AB1600&gt;0,2,IF(AG1600&gt;0,2,0)))</f>
        <v>2</v>
      </c>
      <c r="AL1600">
        <v>2</v>
      </c>
      <c r="AM1600" s="64">
        <f>IF(W1600&gt;0,VLOOKUP(B1600,EnrollmentEthnicityFreeMealsSch!B:E,4,FALSE),0)/3</f>
        <v>0</v>
      </c>
    </row>
    <row r="1601" spans="1:39" ht="15" customHeight="1">
      <c r="A1601" t="str">
        <f>VLOOKUP(B1601,'PUBLIC &amp; PRIVATE'!D:I,6,FALSE)</f>
        <v>8241</v>
      </c>
      <c r="B1601" s="33" t="s">
        <v>1545</v>
      </c>
      <c r="C1601" s="2" t="str">
        <f>VLOOKUP(B1601,'PUBLIC &amp; PRIVATE'!D:H,2,FALSE)</f>
        <v>5400 1st Ave</v>
      </c>
      <c r="D1601" s="2" t="str">
        <f>VLOOKUP(B1601,'PUBLIC &amp; PRIVATE'!D:H,3,FALSE)</f>
        <v>Evansville</v>
      </c>
      <c r="E1601" s="2" t="str">
        <f>VLOOKUP(C1601,'PUBLIC &amp; PRIVATE'!E:I,4,FALSE)</f>
        <v>47710-4198</v>
      </c>
      <c r="F1601" s="2"/>
      <c r="G1601" s="2"/>
      <c r="H1601" s="2"/>
      <c r="I1601" s="4">
        <f t="shared" si="356"/>
        <v>0</v>
      </c>
      <c r="J1601" s="13">
        <f t="shared" si="357"/>
        <v>0</v>
      </c>
      <c r="K1601" s="13">
        <f t="shared" si="358"/>
        <v>0</v>
      </c>
      <c r="L1601" s="2"/>
      <c r="M1601" s="2"/>
      <c r="N1601" s="2"/>
      <c r="O1601" s="4">
        <f t="shared" si="359"/>
        <v>0</v>
      </c>
      <c r="P1601" s="13">
        <f t="shared" si="360"/>
        <v>0</v>
      </c>
      <c r="Q1601" s="13">
        <f t="shared" si="361"/>
        <v>0</v>
      </c>
      <c r="R1601" s="2"/>
      <c r="S1601" s="2"/>
      <c r="T1601" s="2"/>
      <c r="U1601" s="4">
        <f t="shared" si="350"/>
        <v>0</v>
      </c>
      <c r="V1601" s="13">
        <f t="shared" si="351"/>
        <v>0</v>
      </c>
      <c r="W1601" s="13">
        <f t="shared" si="352"/>
        <v>0</v>
      </c>
      <c r="X1601" s="2">
        <v>290</v>
      </c>
      <c r="Y1601" s="2">
        <v>253</v>
      </c>
      <c r="Z1601" s="4">
        <f t="shared" si="353"/>
        <v>543</v>
      </c>
      <c r="AA1601" s="13">
        <f t="shared" si="354"/>
        <v>54.300000000000004</v>
      </c>
      <c r="AB1601" s="13">
        <f>Z1601+AA1601</f>
        <v>597.29999999999995</v>
      </c>
      <c r="AC1601" s="2">
        <v>255</v>
      </c>
      <c r="AD1601" s="2">
        <v>229</v>
      </c>
      <c r="AE1601" s="4">
        <f t="shared" si="355"/>
        <v>484</v>
      </c>
      <c r="AF1601" s="15">
        <f>AE1601*0.1</f>
        <v>48.400000000000006</v>
      </c>
      <c r="AG1601" s="22">
        <f>AE1601+AF1601</f>
        <v>532.4</v>
      </c>
      <c r="AH1601" s="64">
        <f t="shared" si="348"/>
        <v>106.48</v>
      </c>
      <c r="AJ1601">
        <f t="shared" si="349"/>
        <v>1</v>
      </c>
      <c r="AK1601">
        <f>IF(W1601&gt;0,2,IF(AB1601&gt;0,2,IF(AG1601&gt;0,2,0)))</f>
        <v>2</v>
      </c>
      <c r="AL1601">
        <v>2</v>
      </c>
      <c r="AM1601" s="64">
        <f>IF(W1601&gt;0,VLOOKUP(B1601,EnrollmentEthnicityFreeMealsSch!B:E,4,FALSE),0)/3</f>
        <v>0</v>
      </c>
    </row>
    <row r="1602" spans="1:39" ht="15" customHeight="1">
      <c r="A1602" t="str">
        <f>VLOOKUP(B1602,'PUBLIC &amp; PRIVATE'!D:I,6,FALSE)</f>
        <v>8245</v>
      </c>
      <c r="B1602" s="33" t="s">
        <v>1546</v>
      </c>
      <c r="C1602" s="2" t="str">
        <f>VLOOKUP(B1602,'PUBLIC &amp; PRIVATE'!D:H,2,FALSE)</f>
        <v>350 Dreier Blvd</v>
      </c>
      <c r="D1602" s="2" t="str">
        <f>VLOOKUP(B1602,'PUBLIC &amp; PRIVATE'!D:H,3,FALSE)</f>
        <v>Evansville</v>
      </c>
      <c r="E1602" s="2" t="str">
        <f>VLOOKUP(C1602,'PUBLIC &amp; PRIVATE'!E:I,4,FALSE)</f>
        <v>47712-5098</v>
      </c>
      <c r="F1602" s="2"/>
      <c r="G1602" s="2"/>
      <c r="H1602" s="2"/>
      <c r="I1602" s="4">
        <f t="shared" si="356"/>
        <v>0</v>
      </c>
      <c r="J1602" s="13">
        <f t="shared" si="357"/>
        <v>0</v>
      </c>
      <c r="K1602" s="13">
        <f t="shared" si="358"/>
        <v>0</v>
      </c>
      <c r="L1602" s="2"/>
      <c r="M1602" s="2"/>
      <c r="N1602" s="2"/>
      <c r="O1602" s="4">
        <f t="shared" si="359"/>
        <v>0</v>
      </c>
      <c r="P1602" s="13">
        <f t="shared" si="360"/>
        <v>0</v>
      </c>
      <c r="Q1602" s="13">
        <f t="shared" si="361"/>
        <v>0</v>
      </c>
      <c r="R1602" s="2"/>
      <c r="S1602" s="2"/>
      <c r="T1602" s="2"/>
      <c r="U1602" s="4">
        <f t="shared" si="350"/>
        <v>0</v>
      </c>
      <c r="V1602" s="13">
        <f t="shared" si="351"/>
        <v>0</v>
      </c>
      <c r="W1602" s="13">
        <f t="shared" si="352"/>
        <v>0</v>
      </c>
      <c r="X1602" s="2">
        <v>345</v>
      </c>
      <c r="Y1602" s="2">
        <v>336</v>
      </c>
      <c r="Z1602" s="4">
        <f t="shared" si="353"/>
        <v>681</v>
      </c>
      <c r="AA1602" s="13">
        <f t="shared" si="354"/>
        <v>68.100000000000009</v>
      </c>
      <c r="AB1602" s="13">
        <f>Z1602+AA1602</f>
        <v>749.1</v>
      </c>
      <c r="AC1602" s="2">
        <v>358</v>
      </c>
      <c r="AD1602" s="2">
        <v>296</v>
      </c>
      <c r="AE1602" s="4">
        <f t="shared" si="355"/>
        <v>654</v>
      </c>
      <c r="AF1602" s="15">
        <f>AE1602*0.1</f>
        <v>65.400000000000006</v>
      </c>
      <c r="AG1602" s="22">
        <f>AE1602+AF1602</f>
        <v>719.4</v>
      </c>
      <c r="AH1602" s="64">
        <f t="shared" si="348"/>
        <v>143.88</v>
      </c>
      <c r="AJ1602">
        <f t="shared" si="349"/>
        <v>1</v>
      </c>
      <c r="AK1602">
        <f>IF(W1602&gt;0,2,IF(AB1602&gt;0,2,IF(AG1602&gt;0,2,0)))</f>
        <v>2</v>
      </c>
      <c r="AL1602">
        <v>2</v>
      </c>
      <c r="AM1602" s="64">
        <f>IF(W1602&gt;0,VLOOKUP(B1602,EnrollmentEthnicityFreeMealsSch!B:E,4,FALSE),0)/3</f>
        <v>0</v>
      </c>
    </row>
    <row r="1603" spans="1:39" ht="15" customHeight="1">
      <c r="A1603" t="str">
        <f>VLOOKUP(B1603,'PUBLIC &amp; PRIVATE'!D:I,6,FALSE)</f>
        <v>8251</v>
      </c>
      <c r="B1603" s="33" t="s">
        <v>1547</v>
      </c>
      <c r="C1603" s="2" t="str">
        <f>VLOOKUP(B1603,'PUBLIC &amp; PRIVATE'!D:H,2,FALSE)</f>
        <v>635 Lincoln Ave</v>
      </c>
      <c r="D1603" s="2" t="str">
        <f>VLOOKUP(B1603,'PUBLIC &amp; PRIVATE'!D:H,3,FALSE)</f>
        <v>Evansville</v>
      </c>
      <c r="E1603" s="2" t="str">
        <f>VLOOKUP(C1603,'PUBLIC &amp; PRIVATE'!E:I,4,FALSE)</f>
        <v>47713-2425</v>
      </c>
      <c r="F1603" s="2">
        <v>23</v>
      </c>
      <c r="G1603" s="2">
        <v>21</v>
      </c>
      <c r="H1603" s="2">
        <v>25</v>
      </c>
      <c r="I1603" s="4">
        <f t="shared" si="356"/>
        <v>69</v>
      </c>
      <c r="J1603" s="13">
        <f t="shared" si="357"/>
        <v>6.9</v>
      </c>
      <c r="K1603" s="13">
        <f t="shared" si="358"/>
        <v>75.900000000000006</v>
      </c>
      <c r="L1603" s="2">
        <v>27</v>
      </c>
      <c r="M1603" s="2">
        <v>25</v>
      </c>
      <c r="N1603" s="2">
        <v>25</v>
      </c>
      <c r="O1603" s="4">
        <f t="shared" si="359"/>
        <v>77</v>
      </c>
      <c r="P1603" s="13">
        <f t="shared" si="360"/>
        <v>7.7</v>
      </c>
      <c r="Q1603" s="13">
        <f t="shared" si="361"/>
        <v>84.7</v>
      </c>
      <c r="R1603" s="2">
        <v>21</v>
      </c>
      <c r="S1603" s="2">
        <v>25</v>
      </c>
      <c r="T1603" s="2">
        <v>26</v>
      </c>
      <c r="U1603" s="4">
        <f t="shared" si="350"/>
        <v>72</v>
      </c>
      <c r="V1603" s="13">
        <f t="shared" si="351"/>
        <v>7.2</v>
      </c>
      <c r="W1603" s="13">
        <f t="shared" si="352"/>
        <v>79.2</v>
      </c>
      <c r="X1603" s="2"/>
      <c r="Y1603" s="2"/>
      <c r="Z1603" s="4">
        <f t="shared" si="353"/>
        <v>0</v>
      </c>
      <c r="AA1603" s="13">
        <f t="shared" si="354"/>
        <v>0</v>
      </c>
      <c r="AB1603" s="13">
        <f>Z1603+AA1603</f>
        <v>0</v>
      </c>
      <c r="AC1603" s="2"/>
      <c r="AD1603" s="2"/>
      <c r="AE1603" s="4">
        <f t="shared" si="355"/>
        <v>0</v>
      </c>
      <c r="AF1603" s="15">
        <f>AE1603*0.1</f>
        <v>0</v>
      </c>
      <c r="AG1603" s="22">
        <f>AE1603+AF1603</f>
        <v>0</v>
      </c>
      <c r="AH1603" s="64">
        <f t="shared" ref="AH1603:AH1666" si="362">AG1603*0.2</f>
        <v>0</v>
      </c>
      <c r="AJ1603">
        <f t="shared" ref="AJ1603:AJ1666" si="363">IF(AG1603&gt;0,1,0)</f>
        <v>0</v>
      </c>
      <c r="AK1603">
        <f>IF(W1603&gt;0,2,IF(AB1603&gt;0,2,IF(AG1603&gt;0,2,0)))</f>
        <v>2</v>
      </c>
      <c r="AL1603">
        <v>2</v>
      </c>
      <c r="AM1603" s="64">
        <f>IF(W1603&gt;0,VLOOKUP(B1603,EnrollmentEthnicityFreeMealsSch!B:E,4,FALSE),0)/3</f>
        <v>68.666666666666671</v>
      </c>
    </row>
    <row r="1604" spans="1:39" ht="15" customHeight="1">
      <c r="A1604" t="str">
        <f>VLOOKUP(B1604,'PUBLIC &amp; PRIVATE'!D:I,6,FALSE)</f>
        <v>8253</v>
      </c>
      <c r="B1604" s="33" t="s">
        <v>1548</v>
      </c>
      <c r="C1604" s="2" t="str">
        <f>VLOOKUP(B1604,'PUBLIC &amp; PRIVATE'!D:H,2,FALSE)</f>
        <v>15331 Hwy 41 N</v>
      </c>
      <c r="D1604" s="2" t="str">
        <f>VLOOKUP(B1604,'PUBLIC &amp; PRIVATE'!D:H,3,FALSE)</f>
        <v>Evansville</v>
      </c>
      <c r="E1604" s="2" t="str">
        <f>VLOOKUP(C1604,'PUBLIC &amp; PRIVATE'!E:I,4,FALSE)</f>
        <v>47725-3770</v>
      </c>
      <c r="F1604" s="2"/>
      <c r="G1604" s="2"/>
      <c r="H1604" s="2"/>
      <c r="I1604" s="4">
        <f t="shared" si="356"/>
        <v>0</v>
      </c>
      <c r="J1604" s="13">
        <f t="shared" si="357"/>
        <v>0</v>
      </c>
      <c r="K1604" s="13">
        <f t="shared" si="358"/>
        <v>0</v>
      </c>
      <c r="L1604" s="2"/>
      <c r="M1604" s="2"/>
      <c r="N1604" s="2"/>
      <c r="O1604" s="4">
        <f t="shared" si="359"/>
        <v>0</v>
      </c>
      <c r="P1604" s="13">
        <f t="shared" si="360"/>
        <v>0</v>
      </c>
      <c r="Q1604" s="13">
        <f t="shared" si="361"/>
        <v>0</v>
      </c>
      <c r="R1604" s="2"/>
      <c r="S1604" s="2"/>
      <c r="T1604" s="2"/>
      <c r="U1604" s="4">
        <f t="shared" si="350"/>
        <v>0</v>
      </c>
      <c r="V1604" s="13">
        <f t="shared" si="351"/>
        <v>0</v>
      </c>
      <c r="W1604" s="13">
        <f t="shared" si="352"/>
        <v>0</v>
      </c>
      <c r="X1604" s="2">
        <v>417</v>
      </c>
      <c r="Y1604" s="2">
        <v>417</v>
      </c>
      <c r="Z1604" s="4">
        <f t="shared" si="353"/>
        <v>834</v>
      </c>
      <c r="AA1604" s="13">
        <f t="shared" si="354"/>
        <v>83.4</v>
      </c>
      <c r="AB1604" s="13">
        <f>Z1604+AA1604</f>
        <v>917.4</v>
      </c>
      <c r="AC1604" s="2">
        <v>402</v>
      </c>
      <c r="AD1604" s="2">
        <v>333</v>
      </c>
      <c r="AE1604" s="4">
        <f t="shared" si="355"/>
        <v>735</v>
      </c>
      <c r="AF1604" s="15">
        <f>AE1604*0.1</f>
        <v>73.5</v>
      </c>
      <c r="AG1604" s="22">
        <f>AE1604+AF1604</f>
        <v>808.5</v>
      </c>
      <c r="AH1604" s="64">
        <f t="shared" si="362"/>
        <v>161.70000000000002</v>
      </c>
      <c r="AJ1604">
        <f t="shared" si="363"/>
        <v>1</v>
      </c>
      <c r="AK1604">
        <f>IF(W1604&gt;0,2,IF(AB1604&gt;0,2,IF(AG1604&gt;0,2,0)))</f>
        <v>2</v>
      </c>
      <c r="AL1604">
        <v>2</v>
      </c>
      <c r="AM1604" s="64">
        <f>IF(W1604&gt;0,VLOOKUP(B1604,EnrollmentEthnicityFreeMealsSch!B:E,4,FALSE),0)/3</f>
        <v>0</v>
      </c>
    </row>
    <row r="1605" spans="1:39" ht="15" customHeight="1">
      <c r="A1605" t="str">
        <f>VLOOKUP(B1605,'PUBLIC &amp; PRIVATE'!D:I,6,FALSE)</f>
        <v>8261</v>
      </c>
      <c r="B1605" s="33" t="s">
        <v>1549</v>
      </c>
      <c r="C1605" s="2" t="str">
        <f>VLOOKUP(B1605,'PUBLIC &amp; PRIVATE'!D:H,2,FALSE)</f>
        <v>2013 S Green River Rd</v>
      </c>
      <c r="D1605" s="2" t="str">
        <f>VLOOKUP(B1605,'PUBLIC &amp; PRIVATE'!D:H,3,FALSE)</f>
        <v>Evansville</v>
      </c>
      <c r="E1605" s="2" t="str">
        <f>VLOOKUP(C1605,'PUBLIC &amp; PRIVATE'!E:I,4,FALSE)</f>
        <v>47715-5831</v>
      </c>
      <c r="F1605" s="2">
        <v>61</v>
      </c>
      <c r="G1605" s="2">
        <v>66</v>
      </c>
      <c r="H1605" s="2">
        <v>65</v>
      </c>
      <c r="I1605" s="4">
        <f t="shared" si="356"/>
        <v>192</v>
      </c>
      <c r="J1605" s="13">
        <f t="shared" si="357"/>
        <v>19.200000000000003</v>
      </c>
      <c r="K1605" s="13">
        <f t="shared" si="358"/>
        <v>211.2</v>
      </c>
      <c r="L1605" s="2">
        <v>79</v>
      </c>
      <c r="M1605" s="2">
        <v>77</v>
      </c>
      <c r="N1605" s="2">
        <v>60</v>
      </c>
      <c r="O1605" s="4">
        <f t="shared" si="359"/>
        <v>216</v>
      </c>
      <c r="P1605" s="13">
        <f t="shared" si="360"/>
        <v>21.6</v>
      </c>
      <c r="Q1605" s="13">
        <f t="shared" si="361"/>
        <v>237.6</v>
      </c>
      <c r="R1605" s="2"/>
      <c r="S1605" s="2"/>
      <c r="T1605" s="2"/>
      <c r="U1605" s="4">
        <f t="shared" si="350"/>
        <v>0</v>
      </c>
      <c r="V1605" s="13">
        <f t="shared" si="351"/>
        <v>0</v>
      </c>
      <c r="W1605" s="13">
        <f t="shared" si="352"/>
        <v>0</v>
      </c>
      <c r="X1605" s="2"/>
      <c r="Y1605" s="2"/>
      <c r="Z1605" s="4">
        <f t="shared" si="353"/>
        <v>0</v>
      </c>
      <c r="AA1605" s="13">
        <f t="shared" si="354"/>
        <v>0</v>
      </c>
      <c r="AB1605" s="13">
        <f>Z1605+AA1605</f>
        <v>0</v>
      </c>
      <c r="AC1605" s="2"/>
      <c r="AD1605" s="2"/>
      <c r="AE1605" s="4">
        <f t="shared" si="355"/>
        <v>0</v>
      </c>
      <c r="AF1605" s="15">
        <f>AE1605*0.1</f>
        <v>0</v>
      </c>
      <c r="AG1605" s="22">
        <f>AE1605+AF1605</f>
        <v>0</v>
      </c>
      <c r="AH1605" s="64">
        <f t="shared" si="362"/>
        <v>0</v>
      </c>
      <c r="AJ1605">
        <f t="shared" si="363"/>
        <v>0</v>
      </c>
      <c r="AK1605">
        <f>IF(W1605&gt;0,2,IF(AB1605&gt;0,2,IF(AG1605&gt;0,2,0)))</f>
        <v>0</v>
      </c>
      <c r="AL1605">
        <v>2</v>
      </c>
      <c r="AM1605" s="64">
        <f>IF(W1605&gt;0,VLOOKUP(B1605,EnrollmentEthnicityFreeMealsSch!B:E,4,FALSE),0)/3</f>
        <v>0</v>
      </c>
    </row>
    <row r="1606" spans="1:39" ht="15" customHeight="1">
      <c r="A1606" t="str">
        <f>VLOOKUP(B1606,'PUBLIC &amp; PRIVATE'!D:I,6,FALSE)</f>
        <v>8265</v>
      </c>
      <c r="B1606" s="33" t="s">
        <v>1550</v>
      </c>
      <c r="C1606" s="2" t="str">
        <f>VLOOKUP(B1606,'PUBLIC &amp; PRIVATE'!D:H,2,FALSE)</f>
        <v>2100 N Fulton Ave</v>
      </c>
      <c r="D1606" s="2" t="str">
        <f>VLOOKUP(B1606,'PUBLIC &amp; PRIVATE'!D:H,3,FALSE)</f>
        <v>Evansville</v>
      </c>
      <c r="E1606" s="2" t="str">
        <f>VLOOKUP(C1606,'PUBLIC &amp; PRIVATE'!E:I,4,FALSE)</f>
        <v>47710-2899</v>
      </c>
      <c r="F1606" s="2">
        <v>56</v>
      </c>
      <c r="G1606" s="2">
        <v>51</v>
      </c>
      <c r="H1606" s="2">
        <v>52</v>
      </c>
      <c r="I1606" s="4">
        <f t="shared" si="356"/>
        <v>159</v>
      </c>
      <c r="J1606" s="13">
        <f t="shared" si="357"/>
        <v>15.9</v>
      </c>
      <c r="K1606" s="13">
        <f t="shared" si="358"/>
        <v>174.9</v>
      </c>
      <c r="L1606" s="2">
        <v>58</v>
      </c>
      <c r="M1606" s="2">
        <v>58</v>
      </c>
      <c r="N1606" s="2">
        <v>62</v>
      </c>
      <c r="O1606" s="4">
        <f t="shared" si="359"/>
        <v>178</v>
      </c>
      <c r="P1606" s="13">
        <f t="shared" si="360"/>
        <v>17.8</v>
      </c>
      <c r="Q1606" s="13">
        <f t="shared" si="361"/>
        <v>195.8</v>
      </c>
      <c r="R1606" s="2">
        <v>73</v>
      </c>
      <c r="S1606" s="2">
        <v>52</v>
      </c>
      <c r="T1606" s="2">
        <v>52</v>
      </c>
      <c r="U1606" s="4">
        <f t="shared" si="350"/>
        <v>177</v>
      </c>
      <c r="V1606" s="13">
        <f t="shared" si="351"/>
        <v>17.7</v>
      </c>
      <c r="W1606" s="13">
        <f t="shared" si="352"/>
        <v>194.7</v>
      </c>
      <c r="X1606" s="2"/>
      <c r="Y1606" s="2"/>
      <c r="Z1606" s="4">
        <f t="shared" si="353"/>
        <v>0</v>
      </c>
      <c r="AA1606" s="13">
        <f t="shared" si="354"/>
        <v>0</v>
      </c>
      <c r="AB1606" s="13">
        <f>Z1606+AA1606</f>
        <v>0</v>
      </c>
      <c r="AC1606" s="2"/>
      <c r="AD1606" s="2"/>
      <c r="AE1606" s="4">
        <f t="shared" si="355"/>
        <v>0</v>
      </c>
      <c r="AF1606" s="15">
        <f>AE1606*0.1</f>
        <v>0</v>
      </c>
      <c r="AG1606" s="22">
        <f>AE1606+AF1606</f>
        <v>0</v>
      </c>
      <c r="AH1606" s="64">
        <f t="shared" si="362"/>
        <v>0</v>
      </c>
      <c r="AJ1606">
        <f t="shared" si="363"/>
        <v>0</v>
      </c>
      <c r="AK1606">
        <f>IF(W1606&gt;0,2,IF(AB1606&gt;0,2,IF(AG1606&gt;0,2,0)))</f>
        <v>2</v>
      </c>
      <c r="AL1606">
        <v>2</v>
      </c>
      <c r="AM1606" s="64">
        <f>IF(W1606&gt;0,VLOOKUP(B1606,EnrollmentEthnicityFreeMealsSch!B:E,4,FALSE),0)/3</f>
        <v>171.33333333333334</v>
      </c>
    </row>
    <row r="1607" spans="1:39" ht="15" customHeight="1">
      <c r="A1607" t="str">
        <f>VLOOKUP(B1607,'PUBLIC &amp; PRIVATE'!D:I,6,FALSE)</f>
        <v>8270</v>
      </c>
      <c r="B1607" s="33" t="s">
        <v>1551</v>
      </c>
      <c r="C1607" s="2" t="str">
        <f>VLOOKUP(B1607,'PUBLIC &amp; PRIVATE'!D:H,2,FALSE)</f>
        <v>3013 First Ave</v>
      </c>
      <c r="D1607" s="2" t="str">
        <f>VLOOKUP(B1607,'PUBLIC &amp; PRIVATE'!D:H,3,FALSE)</f>
        <v>Evansville</v>
      </c>
      <c r="E1607" s="2" t="str">
        <f>VLOOKUP(C1607,'PUBLIC &amp; PRIVATE'!E:I,4,FALSE)</f>
        <v>47710-0000</v>
      </c>
      <c r="F1607" s="2"/>
      <c r="G1607" s="2">
        <v>5</v>
      </c>
      <c r="H1607" s="2">
        <v>6</v>
      </c>
      <c r="I1607" s="4">
        <f t="shared" si="356"/>
        <v>11</v>
      </c>
      <c r="J1607" s="13">
        <f t="shared" si="357"/>
        <v>1.1000000000000001</v>
      </c>
      <c r="K1607" s="13">
        <f t="shared" si="358"/>
        <v>12.1</v>
      </c>
      <c r="L1607" s="2">
        <v>4</v>
      </c>
      <c r="M1607" s="2">
        <v>7</v>
      </c>
      <c r="N1607" s="2">
        <v>9</v>
      </c>
      <c r="O1607" s="4">
        <f t="shared" si="359"/>
        <v>20</v>
      </c>
      <c r="P1607" s="13">
        <f t="shared" si="360"/>
        <v>2</v>
      </c>
      <c r="Q1607" s="13">
        <f t="shared" si="361"/>
        <v>22</v>
      </c>
      <c r="R1607" s="2">
        <v>10</v>
      </c>
      <c r="S1607" s="2">
        <v>34</v>
      </c>
      <c r="T1607" s="2">
        <v>38</v>
      </c>
      <c r="U1607" s="4">
        <f t="shared" si="350"/>
        <v>82</v>
      </c>
      <c r="V1607" s="13">
        <f t="shared" si="351"/>
        <v>8.2000000000000011</v>
      </c>
      <c r="W1607" s="13">
        <f t="shared" si="352"/>
        <v>90.2</v>
      </c>
      <c r="X1607" s="2">
        <v>40</v>
      </c>
      <c r="Y1607" s="2">
        <v>79</v>
      </c>
      <c r="Z1607" s="4">
        <f t="shared" si="353"/>
        <v>119</v>
      </c>
      <c r="AA1607" s="13">
        <f t="shared" si="354"/>
        <v>11.9</v>
      </c>
      <c r="AB1607" s="13">
        <f>Z1607+AA1607</f>
        <v>130.9</v>
      </c>
      <c r="AC1607" s="2">
        <v>209</v>
      </c>
      <c r="AD1607" s="2">
        <v>216</v>
      </c>
      <c r="AE1607" s="4">
        <f t="shared" si="355"/>
        <v>425</v>
      </c>
      <c r="AF1607" s="15">
        <f>AE1607*0.1</f>
        <v>42.5</v>
      </c>
      <c r="AG1607" s="22">
        <f>AE1607+AF1607</f>
        <v>467.5</v>
      </c>
      <c r="AH1607" s="64">
        <f t="shared" si="362"/>
        <v>93.5</v>
      </c>
      <c r="AJ1607">
        <f t="shared" si="363"/>
        <v>1</v>
      </c>
      <c r="AK1607">
        <f>IF(W1607&gt;0,2,IF(AB1607&gt;0,2,IF(AG1607&gt;0,2,0)))</f>
        <v>2</v>
      </c>
      <c r="AL1607">
        <v>2</v>
      </c>
      <c r="AM1607" s="64">
        <f>IF(W1607&gt;0,VLOOKUP(B1607,EnrollmentEthnicityFreeMealsSch!B:E,4,FALSE),0)/3</f>
        <v>172.66666666666666</v>
      </c>
    </row>
    <row r="1608" spans="1:39" ht="15" customHeight="1">
      <c r="A1608" t="str">
        <f>VLOOKUP(B1608,'PUBLIC &amp; PRIVATE'!D:I,6,FALSE)</f>
        <v>8285</v>
      </c>
      <c r="B1608" s="33" t="s">
        <v>1552</v>
      </c>
      <c r="C1608" s="2" t="str">
        <f>VLOOKUP(B1608,'PUBLIC &amp; PRIVATE'!D:H,2,FALSE)</f>
        <v>700 N Garvin St</v>
      </c>
      <c r="D1608" s="2" t="str">
        <f>VLOOKUP(B1608,'PUBLIC &amp; PRIVATE'!D:H,3,FALSE)</f>
        <v>Evansville</v>
      </c>
      <c r="E1608" s="2" t="str">
        <f>VLOOKUP(C1608,'PUBLIC &amp; PRIVATE'!E:I,4,FALSE)</f>
        <v>47711-6192</v>
      </c>
      <c r="F1608" s="2">
        <v>59</v>
      </c>
      <c r="G1608" s="2">
        <v>66</v>
      </c>
      <c r="H1608" s="2">
        <v>66</v>
      </c>
      <c r="I1608" s="4">
        <f t="shared" si="356"/>
        <v>191</v>
      </c>
      <c r="J1608" s="13">
        <f t="shared" si="357"/>
        <v>19.100000000000001</v>
      </c>
      <c r="K1608" s="13">
        <f t="shared" si="358"/>
        <v>210.1</v>
      </c>
      <c r="L1608" s="2">
        <v>64</v>
      </c>
      <c r="M1608" s="2">
        <v>72</v>
      </c>
      <c r="N1608" s="2">
        <v>74</v>
      </c>
      <c r="O1608" s="4">
        <f t="shared" si="359"/>
        <v>210</v>
      </c>
      <c r="P1608" s="13">
        <f t="shared" si="360"/>
        <v>21</v>
      </c>
      <c r="Q1608" s="13">
        <f t="shared" si="361"/>
        <v>231</v>
      </c>
      <c r="R1608" s="2">
        <v>66</v>
      </c>
      <c r="S1608" s="2"/>
      <c r="T1608" s="2"/>
      <c r="U1608" s="4">
        <f t="shared" si="350"/>
        <v>66</v>
      </c>
      <c r="V1608" s="13">
        <f t="shared" si="351"/>
        <v>6.6000000000000005</v>
      </c>
      <c r="W1608" s="13">
        <f t="shared" si="352"/>
        <v>72.599999999999994</v>
      </c>
      <c r="X1608" s="2"/>
      <c r="Y1608" s="2"/>
      <c r="Z1608" s="4">
        <f t="shared" si="353"/>
        <v>0</v>
      </c>
      <c r="AA1608" s="13">
        <f t="shared" si="354"/>
        <v>0</v>
      </c>
      <c r="AB1608" s="13">
        <f>Z1608+AA1608</f>
        <v>0</v>
      </c>
      <c r="AC1608" s="2"/>
      <c r="AD1608" s="2"/>
      <c r="AE1608" s="4">
        <f t="shared" si="355"/>
        <v>0</v>
      </c>
      <c r="AF1608" s="15">
        <f>AE1608*0.1</f>
        <v>0</v>
      </c>
      <c r="AG1608" s="22">
        <f>AE1608+AF1608</f>
        <v>0</v>
      </c>
      <c r="AH1608" s="64">
        <f t="shared" si="362"/>
        <v>0</v>
      </c>
      <c r="AJ1608">
        <f t="shared" si="363"/>
        <v>0</v>
      </c>
      <c r="AK1608">
        <f>IF(W1608&gt;0,2,IF(AB1608&gt;0,2,IF(AG1608&gt;0,2,0)))</f>
        <v>2</v>
      </c>
      <c r="AL1608">
        <v>2</v>
      </c>
      <c r="AM1608" s="64">
        <f>IF(W1608&gt;0,VLOOKUP(B1608,EnrollmentEthnicityFreeMealsSch!B:E,4,FALSE),0)/3</f>
        <v>147.66666666666666</v>
      </c>
    </row>
    <row r="1609" spans="1:39" ht="15" customHeight="1">
      <c r="A1609" t="str">
        <f>VLOOKUP(B1609,'PUBLIC &amp; PRIVATE'!D:I,6,FALSE)</f>
        <v>8289</v>
      </c>
      <c r="B1609" s="33" t="s">
        <v>1553</v>
      </c>
      <c r="C1609" s="2" t="str">
        <f>VLOOKUP(B1609,'PUBLIC &amp; PRIVATE'!D:H,2,FALSE)</f>
        <v>917 S Dexter Ave</v>
      </c>
      <c r="D1609" s="2" t="str">
        <f>VLOOKUP(B1609,'PUBLIC &amp; PRIVATE'!D:H,3,FALSE)</f>
        <v>Evansville</v>
      </c>
      <c r="E1609" s="2" t="str">
        <f>VLOOKUP(C1609,'PUBLIC &amp; PRIVATE'!E:I,4,FALSE)</f>
        <v>47714-2699</v>
      </c>
      <c r="F1609" s="2">
        <v>46</v>
      </c>
      <c r="G1609" s="2">
        <v>60</v>
      </c>
      <c r="H1609" s="2">
        <v>71</v>
      </c>
      <c r="I1609" s="4">
        <f t="shared" si="356"/>
        <v>177</v>
      </c>
      <c r="J1609" s="13">
        <f t="shared" si="357"/>
        <v>17.7</v>
      </c>
      <c r="K1609" s="13">
        <f t="shared" si="358"/>
        <v>194.7</v>
      </c>
      <c r="L1609" s="2">
        <v>49</v>
      </c>
      <c r="M1609" s="2">
        <v>63</v>
      </c>
      <c r="N1609" s="2">
        <v>65</v>
      </c>
      <c r="O1609" s="4">
        <f t="shared" si="359"/>
        <v>177</v>
      </c>
      <c r="P1609" s="13">
        <f t="shared" si="360"/>
        <v>17.7</v>
      </c>
      <c r="Q1609" s="13">
        <f t="shared" si="361"/>
        <v>194.7</v>
      </c>
      <c r="R1609" s="2"/>
      <c r="S1609" s="2"/>
      <c r="T1609" s="2"/>
      <c r="U1609" s="4">
        <f t="shared" si="350"/>
        <v>0</v>
      </c>
      <c r="V1609" s="13">
        <f t="shared" si="351"/>
        <v>0</v>
      </c>
      <c r="W1609" s="13">
        <f t="shared" si="352"/>
        <v>0</v>
      </c>
      <c r="X1609" s="2"/>
      <c r="Y1609" s="2"/>
      <c r="Z1609" s="4">
        <f t="shared" si="353"/>
        <v>0</v>
      </c>
      <c r="AA1609" s="13">
        <f t="shared" si="354"/>
        <v>0</v>
      </c>
      <c r="AB1609" s="13">
        <f>Z1609+AA1609</f>
        <v>0</v>
      </c>
      <c r="AC1609" s="2"/>
      <c r="AD1609" s="2"/>
      <c r="AE1609" s="4">
        <f t="shared" si="355"/>
        <v>0</v>
      </c>
      <c r="AF1609" s="15">
        <f>AE1609*0.1</f>
        <v>0</v>
      </c>
      <c r="AG1609" s="22">
        <f>AE1609+AF1609</f>
        <v>0</v>
      </c>
      <c r="AH1609" s="64">
        <f t="shared" si="362"/>
        <v>0</v>
      </c>
      <c r="AJ1609">
        <f t="shared" si="363"/>
        <v>0</v>
      </c>
      <c r="AK1609">
        <f>IF(W1609&gt;0,2,IF(AB1609&gt;0,2,IF(AG1609&gt;0,2,0)))</f>
        <v>0</v>
      </c>
      <c r="AL1609">
        <v>2</v>
      </c>
      <c r="AM1609" s="64">
        <f>IF(W1609&gt;0,VLOOKUP(B1609,EnrollmentEthnicityFreeMealsSch!B:E,4,FALSE),0)/3</f>
        <v>0</v>
      </c>
    </row>
    <row r="1610" spans="1:39" ht="15" customHeight="1">
      <c r="A1610" t="str">
        <f>VLOOKUP(B1610,'PUBLIC &amp; PRIVATE'!D:I,6,FALSE)</f>
        <v>8293</v>
      </c>
      <c r="B1610" s="33" t="s">
        <v>1554</v>
      </c>
      <c r="C1610" s="2" t="str">
        <f>VLOOKUP(B1610,'PUBLIC &amp; PRIVATE'!D:H,2,FALSE)</f>
        <v>2021 S Alvord Blvd</v>
      </c>
      <c r="D1610" s="2" t="str">
        <f>VLOOKUP(B1610,'PUBLIC &amp; PRIVATE'!D:H,3,FALSE)</f>
        <v>Evansville</v>
      </c>
      <c r="E1610" s="2" t="str">
        <f>VLOOKUP(C1610,'PUBLIC &amp; PRIVATE'!E:I,4,FALSE)</f>
        <v>47714-4397</v>
      </c>
      <c r="F1610" s="2">
        <v>61</v>
      </c>
      <c r="G1610" s="2">
        <v>69</v>
      </c>
      <c r="H1610" s="2">
        <v>58</v>
      </c>
      <c r="I1610" s="4">
        <f t="shared" si="356"/>
        <v>188</v>
      </c>
      <c r="J1610" s="13">
        <f t="shared" si="357"/>
        <v>18.8</v>
      </c>
      <c r="K1610" s="13">
        <f t="shared" si="358"/>
        <v>206.8</v>
      </c>
      <c r="L1610" s="2">
        <v>71</v>
      </c>
      <c r="M1610" s="2">
        <v>54</v>
      </c>
      <c r="N1610" s="2">
        <v>68</v>
      </c>
      <c r="O1610" s="4">
        <f t="shared" si="359"/>
        <v>193</v>
      </c>
      <c r="P1610" s="13">
        <f t="shared" si="360"/>
        <v>19.3</v>
      </c>
      <c r="Q1610" s="13">
        <f t="shared" si="361"/>
        <v>212.3</v>
      </c>
      <c r="R1610" s="2"/>
      <c r="S1610" s="2"/>
      <c r="T1610" s="2"/>
      <c r="U1610" s="4">
        <f t="shared" si="350"/>
        <v>0</v>
      </c>
      <c r="V1610" s="13">
        <f t="shared" si="351"/>
        <v>0</v>
      </c>
      <c r="W1610" s="13">
        <f t="shared" si="352"/>
        <v>0</v>
      </c>
      <c r="X1610" s="2"/>
      <c r="Y1610" s="2"/>
      <c r="Z1610" s="4">
        <f t="shared" si="353"/>
        <v>0</v>
      </c>
      <c r="AA1610" s="13">
        <f t="shared" si="354"/>
        <v>0</v>
      </c>
      <c r="AB1610" s="13">
        <f>Z1610+AA1610</f>
        <v>0</v>
      </c>
      <c r="AC1610" s="2"/>
      <c r="AD1610" s="2"/>
      <c r="AE1610" s="4">
        <f t="shared" si="355"/>
        <v>0</v>
      </c>
      <c r="AF1610" s="15">
        <f>AE1610*0.1</f>
        <v>0</v>
      </c>
      <c r="AG1610" s="22">
        <f>AE1610+AF1610</f>
        <v>0</v>
      </c>
      <c r="AH1610" s="64">
        <f t="shared" si="362"/>
        <v>0</v>
      </c>
      <c r="AJ1610">
        <f t="shared" si="363"/>
        <v>0</v>
      </c>
      <c r="AK1610">
        <f>IF(W1610&gt;0,2,IF(AB1610&gt;0,2,IF(AG1610&gt;0,2,0)))</f>
        <v>0</v>
      </c>
      <c r="AL1610">
        <v>2</v>
      </c>
      <c r="AM1610" s="64">
        <f>IF(W1610&gt;0,VLOOKUP(B1610,EnrollmentEthnicityFreeMealsSch!B:E,4,FALSE),0)/3</f>
        <v>0</v>
      </c>
    </row>
    <row r="1611" spans="1:39" ht="15" customHeight="1">
      <c r="A1611" t="str">
        <f>VLOOKUP(B1611,'PUBLIC &amp; PRIVATE'!D:I,6,FALSE)</f>
        <v>8301</v>
      </c>
      <c r="B1611" s="33" t="s">
        <v>1555</v>
      </c>
      <c r="C1611" s="2" t="str">
        <f>VLOOKUP(B1611,'PUBLIC &amp; PRIVATE'!D:H,2,FALSE)</f>
        <v>901 Sweetser Ave</v>
      </c>
      <c r="D1611" s="2" t="str">
        <f>VLOOKUP(B1611,'PUBLIC &amp; PRIVATE'!D:H,3,FALSE)</f>
        <v>Evansville</v>
      </c>
      <c r="E1611" s="2" t="str">
        <f>VLOOKUP(C1611,'PUBLIC &amp; PRIVATE'!E:I,4,FALSE)</f>
        <v>47713-2899</v>
      </c>
      <c r="F1611" s="2">
        <v>43</v>
      </c>
      <c r="G1611" s="2">
        <v>51</v>
      </c>
      <c r="H1611" s="2">
        <v>40</v>
      </c>
      <c r="I1611" s="4">
        <f t="shared" si="356"/>
        <v>134</v>
      </c>
      <c r="J1611" s="13">
        <f t="shared" si="357"/>
        <v>13.4</v>
      </c>
      <c r="K1611" s="13">
        <f t="shared" si="358"/>
        <v>147.4</v>
      </c>
      <c r="L1611" s="2">
        <v>38</v>
      </c>
      <c r="M1611" s="2">
        <v>39</v>
      </c>
      <c r="N1611" s="2">
        <v>51</v>
      </c>
      <c r="O1611" s="4">
        <f t="shared" si="359"/>
        <v>128</v>
      </c>
      <c r="P1611" s="13">
        <f t="shared" si="360"/>
        <v>12.8</v>
      </c>
      <c r="Q1611" s="13">
        <f t="shared" si="361"/>
        <v>140.80000000000001</v>
      </c>
      <c r="R1611" s="2">
        <v>49</v>
      </c>
      <c r="S1611" s="2">
        <v>42</v>
      </c>
      <c r="T1611" s="2">
        <v>47</v>
      </c>
      <c r="U1611" s="4">
        <f t="shared" si="350"/>
        <v>138</v>
      </c>
      <c r="V1611" s="13">
        <f t="shared" si="351"/>
        <v>13.8</v>
      </c>
      <c r="W1611" s="13">
        <f t="shared" si="352"/>
        <v>151.80000000000001</v>
      </c>
      <c r="X1611" s="2"/>
      <c r="Y1611" s="2"/>
      <c r="Z1611" s="4">
        <f t="shared" si="353"/>
        <v>0</v>
      </c>
      <c r="AA1611" s="13">
        <f t="shared" si="354"/>
        <v>0</v>
      </c>
      <c r="AB1611" s="13">
        <f>Z1611+AA1611</f>
        <v>0</v>
      </c>
      <c r="AC1611" s="2"/>
      <c r="AD1611" s="2"/>
      <c r="AE1611" s="4">
        <f t="shared" si="355"/>
        <v>0</v>
      </c>
      <c r="AF1611" s="15">
        <f>AE1611*0.1</f>
        <v>0</v>
      </c>
      <c r="AG1611" s="22">
        <f>AE1611+AF1611</f>
        <v>0</v>
      </c>
      <c r="AH1611" s="64">
        <f t="shared" si="362"/>
        <v>0</v>
      </c>
      <c r="AJ1611">
        <f t="shared" si="363"/>
        <v>0</v>
      </c>
      <c r="AK1611">
        <f>IF(W1611&gt;0,2,IF(AB1611&gt;0,2,IF(AG1611&gt;0,2,0)))</f>
        <v>2</v>
      </c>
      <c r="AL1611">
        <v>2</v>
      </c>
      <c r="AM1611" s="64">
        <f>IF(W1611&gt;0,VLOOKUP(B1611,EnrollmentEthnicityFreeMealsSch!B:E,4,FALSE),0)/3</f>
        <v>124</v>
      </c>
    </row>
    <row r="1612" spans="1:39" ht="15" customHeight="1">
      <c r="A1612" t="str">
        <f>VLOOKUP(B1612,'PUBLIC &amp; PRIVATE'!D:I,6,FALSE)</f>
        <v>8309</v>
      </c>
      <c r="B1612" s="33" t="s">
        <v>1556</v>
      </c>
      <c r="C1612" s="2" t="str">
        <f>VLOOKUP(B1612,'PUBLIC &amp; PRIVATE'!D:H,2,FALSE)</f>
        <v>21 S Alvord Blvd</v>
      </c>
      <c r="D1612" s="2" t="str">
        <f>VLOOKUP(B1612,'PUBLIC &amp; PRIVATE'!D:H,3,FALSE)</f>
        <v>Evansville</v>
      </c>
      <c r="E1612" s="2" t="str">
        <f>VLOOKUP(C1612,'PUBLIC &amp; PRIVATE'!E:I,4,FALSE)</f>
        <v>47714-1291</v>
      </c>
      <c r="F1612" s="2">
        <v>83</v>
      </c>
      <c r="G1612" s="2">
        <v>73</v>
      </c>
      <c r="H1612" s="2">
        <v>94</v>
      </c>
      <c r="I1612" s="4">
        <f t="shared" si="356"/>
        <v>250</v>
      </c>
      <c r="J1612" s="13">
        <f t="shared" si="357"/>
        <v>25</v>
      </c>
      <c r="K1612" s="13">
        <f t="shared" si="358"/>
        <v>275</v>
      </c>
      <c r="L1612" s="2">
        <v>64</v>
      </c>
      <c r="M1612" s="2">
        <v>67</v>
      </c>
      <c r="N1612" s="2">
        <v>59</v>
      </c>
      <c r="O1612" s="4">
        <f t="shared" si="359"/>
        <v>190</v>
      </c>
      <c r="P1612" s="13">
        <f t="shared" si="360"/>
        <v>19</v>
      </c>
      <c r="Q1612" s="13">
        <f t="shared" si="361"/>
        <v>209</v>
      </c>
      <c r="R1612" s="2"/>
      <c r="S1612" s="2"/>
      <c r="T1612" s="2"/>
      <c r="U1612" s="4">
        <f t="shared" si="350"/>
        <v>0</v>
      </c>
      <c r="V1612" s="13">
        <f t="shared" si="351"/>
        <v>0</v>
      </c>
      <c r="W1612" s="13">
        <f t="shared" si="352"/>
        <v>0</v>
      </c>
      <c r="X1612" s="2"/>
      <c r="Y1612" s="2"/>
      <c r="Z1612" s="4">
        <f t="shared" si="353"/>
        <v>0</v>
      </c>
      <c r="AA1612" s="13">
        <f t="shared" si="354"/>
        <v>0</v>
      </c>
      <c r="AB1612" s="13">
        <f>Z1612+AA1612</f>
        <v>0</v>
      </c>
      <c r="AC1612" s="2"/>
      <c r="AD1612" s="2"/>
      <c r="AE1612" s="4">
        <f t="shared" si="355"/>
        <v>0</v>
      </c>
      <c r="AF1612" s="15">
        <f>AE1612*0.1</f>
        <v>0</v>
      </c>
      <c r="AG1612" s="22">
        <f>AE1612+AF1612</f>
        <v>0</v>
      </c>
      <c r="AH1612" s="64">
        <f t="shared" si="362"/>
        <v>0</v>
      </c>
      <c r="AJ1612">
        <f t="shared" si="363"/>
        <v>0</v>
      </c>
      <c r="AK1612">
        <f>IF(W1612&gt;0,2,IF(AB1612&gt;0,2,IF(AG1612&gt;0,2,0)))</f>
        <v>0</v>
      </c>
      <c r="AL1612">
        <v>2</v>
      </c>
      <c r="AM1612" s="64">
        <f>IF(W1612&gt;0,VLOOKUP(B1612,EnrollmentEthnicityFreeMealsSch!B:E,4,FALSE),0)/3</f>
        <v>0</v>
      </c>
    </row>
    <row r="1613" spans="1:39" ht="15" customHeight="1">
      <c r="A1613" t="str">
        <f>VLOOKUP(B1613,'PUBLIC &amp; PRIVATE'!D:I,6,FALSE)</f>
        <v>8029</v>
      </c>
      <c r="B1613" s="33" t="s">
        <v>1523</v>
      </c>
      <c r="C1613" s="2" t="str">
        <f>VLOOKUP(B1613,'PUBLIC &amp; PRIVATE'!D:H,2,FALSE)</f>
        <v>5701 N 50 W</v>
      </c>
      <c r="D1613" s="2" t="str">
        <f>VLOOKUP(B1613,'PUBLIC &amp; PRIVATE'!D:H,3,FALSE)</f>
        <v>West Lafayette</v>
      </c>
      <c r="E1613" s="2" t="str">
        <f>VLOOKUP(C1613,'PUBLIC &amp; PRIVATE'!E:I,4,FALSE)</f>
        <v>47906-9736</v>
      </c>
      <c r="F1613" s="2"/>
      <c r="G1613" s="2"/>
      <c r="H1613" s="2"/>
      <c r="I1613" s="4">
        <f t="shared" si="356"/>
        <v>0</v>
      </c>
      <c r="J1613" s="13">
        <f t="shared" si="357"/>
        <v>0</v>
      </c>
      <c r="K1613" s="13">
        <f t="shared" si="358"/>
        <v>0</v>
      </c>
      <c r="L1613" s="2"/>
      <c r="M1613" s="2"/>
      <c r="N1613" s="2"/>
      <c r="O1613" s="4">
        <f t="shared" si="359"/>
        <v>0</v>
      </c>
      <c r="P1613" s="13">
        <f t="shared" si="360"/>
        <v>0</v>
      </c>
      <c r="Q1613" s="13">
        <f t="shared" si="361"/>
        <v>0</v>
      </c>
      <c r="R1613" s="2"/>
      <c r="S1613" s="2"/>
      <c r="T1613" s="2"/>
      <c r="U1613" s="4">
        <f t="shared" si="350"/>
        <v>0</v>
      </c>
      <c r="V1613" s="13">
        <f t="shared" si="351"/>
        <v>0</v>
      </c>
      <c r="W1613" s="13">
        <f t="shared" si="352"/>
        <v>0</v>
      </c>
      <c r="X1613" s="2">
        <v>305</v>
      </c>
      <c r="Y1613" s="2">
        <v>300</v>
      </c>
      <c r="Z1613" s="4">
        <f t="shared" si="353"/>
        <v>605</v>
      </c>
      <c r="AA1613" s="13">
        <f t="shared" si="354"/>
        <v>60.5</v>
      </c>
      <c r="AB1613" s="13">
        <f>Z1613+AA1613</f>
        <v>665.5</v>
      </c>
      <c r="AC1613" s="2">
        <v>297</v>
      </c>
      <c r="AD1613" s="2">
        <v>236</v>
      </c>
      <c r="AE1613" s="4">
        <f t="shared" si="355"/>
        <v>533</v>
      </c>
      <c r="AF1613" s="15">
        <f>AE1613*0.1</f>
        <v>53.300000000000004</v>
      </c>
      <c r="AG1613" s="22">
        <f>AE1613+AF1613</f>
        <v>586.29999999999995</v>
      </c>
      <c r="AH1613" s="64">
        <f t="shared" si="362"/>
        <v>117.25999999999999</v>
      </c>
      <c r="AJ1613">
        <f t="shared" si="363"/>
        <v>1</v>
      </c>
      <c r="AK1613">
        <f>IF(W1613&gt;0,2,IF(AB1613&gt;0,2,IF(AG1613&gt;0,2,0)))</f>
        <v>2</v>
      </c>
      <c r="AL1613">
        <v>2</v>
      </c>
      <c r="AM1613" s="64">
        <f>IF(W1613&gt;0,VLOOKUP(B1613,EnrollmentEthnicityFreeMealsSch!B:E,4,FALSE),0)/3</f>
        <v>0</v>
      </c>
    </row>
    <row r="1614" spans="1:39" ht="15" customHeight="1">
      <c r="A1614" t="str">
        <f>VLOOKUP(B1614,'PUBLIC &amp; PRIVATE'!D:I,6,FALSE)</f>
        <v>6815</v>
      </c>
      <c r="B1614" s="33" t="s">
        <v>1271</v>
      </c>
      <c r="C1614" s="2" t="str">
        <f>VLOOKUP(B1614,'PUBLIC &amp; PRIVATE'!D:H,2,FALSE)</f>
        <v>307 S Main St</v>
      </c>
      <c r="D1614" s="2" t="str">
        <f>VLOOKUP(B1614,'PUBLIC &amp; PRIVATE'!D:H,3,FALSE)</f>
        <v>Hebron</v>
      </c>
      <c r="E1614" s="2" t="str">
        <f>VLOOKUP(C1614,'PUBLIC &amp; PRIVATE'!E:I,4,FALSE)</f>
        <v>46341-0066</v>
      </c>
      <c r="F1614" s="2">
        <v>132</v>
      </c>
      <c r="G1614" s="2">
        <v>128</v>
      </c>
      <c r="H1614" s="2">
        <v>127</v>
      </c>
      <c r="I1614" s="4">
        <f t="shared" si="356"/>
        <v>387</v>
      </c>
      <c r="J1614" s="13">
        <f t="shared" si="357"/>
        <v>38.700000000000003</v>
      </c>
      <c r="K1614" s="13">
        <f t="shared" si="358"/>
        <v>425.7</v>
      </c>
      <c r="L1614" s="2">
        <v>122</v>
      </c>
      <c r="M1614" s="2">
        <v>135</v>
      </c>
      <c r="N1614" s="2">
        <v>148</v>
      </c>
      <c r="O1614" s="4">
        <f t="shared" si="359"/>
        <v>405</v>
      </c>
      <c r="P1614" s="13">
        <f t="shared" si="360"/>
        <v>40.5</v>
      </c>
      <c r="Q1614" s="13">
        <f t="shared" si="361"/>
        <v>445.5</v>
      </c>
      <c r="R1614" s="2"/>
      <c r="S1614" s="2"/>
      <c r="T1614" s="2"/>
      <c r="U1614" s="4">
        <f t="shared" si="350"/>
        <v>0</v>
      </c>
      <c r="V1614" s="13">
        <f t="shared" si="351"/>
        <v>0</v>
      </c>
      <c r="W1614" s="13">
        <f t="shared" si="352"/>
        <v>0</v>
      </c>
      <c r="X1614" s="2"/>
      <c r="Y1614" s="2"/>
      <c r="Z1614" s="4">
        <f t="shared" si="353"/>
        <v>0</v>
      </c>
      <c r="AA1614" s="13">
        <f t="shared" si="354"/>
        <v>0</v>
      </c>
      <c r="AB1614" s="13">
        <f>Z1614+AA1614</f>
        <v>0</v>
      </c>
      <c r="AC1614" s="2"/>
      <c r="AD1614" s="2"/>
      <c r="AE1614" s="4">
        <f t="shared" si="355"/>
        <v>0</v>
      </c>
      <c r="AF1614" s="15">
        <f>AE1614*0.1</f>
        <v>0</v>
      </c>
      <c r="AG1614" s="22">
        <f>AE1614+AF1614</f>
        <v>0</v>
      </c>
      <c r="AH1614" s="64">
        <f t="shared" si="362"/>
        <v>0</v>
      </c>
      <c r="AJ1614">
        <f t="shared" si="363"/>
        <v>0</v>
      </c>
      <c r="AK1614">
        <f>IF(W1614&gt;0,2,IF(AB1614&gt;0,2,IF(AG1614&gt;0,2,0)))</f>
        <v>0</v>
      </c>
      <c r="AL1614">
        <v>2</v>
      </c>
      <c r="AM1614" s="64">
        <f>IF(W1614&gt;0,VLOOKUP(B1614,EnrollmentEthnicityFreeMealsSch!B:E,4,FALSE),0)/3</f>
        <v>0</v>
      </c>
    </row>
    <row r="1615" spans="1:39" ht="15" customHeight="1">
      <c r="A1615" t="str">
        <f>VLOOKUP(B1615,'PUBLIC &amp; PRIVATE'!D:I,6,FALSE)</f>
        <v>8318</v>
      </c>
      <c r="B1615" s="33" t="s">
        <v>1557</v>
      </c>
      <c r="C1615" s="2" t="str">
        <f>VLOOKUP(B1615,'PUBLIC &amp; PRIVATE'!D:H,2,FALSE)</f>
        <v>2603 W Maryland St</v>
      </c>
      <c r="D1615" s="2" t="str">
        <f>VLOOKUP(B1615,'PUBLIC &amp; PRIVATE'!D:H,3,FALSE)</f>
        <v>Evansville</v>
      </c>
      <c r="E1615" s="2" t="str">
        <f>VLOOKUP(C1615,'PUBLIC &amp; PRIVATE'!E:I,4,FALSE)</f>
        <v>47712-5835</v>
      </c>
      <c r="F1615" s="2"/>
      <c r="G1615" s="2"/>
      <c r="H1615" s="2"/>
      <c r="I1615" s="4">
        <f t="shared" si="356"/>
        <v>0</v>
      </c>
      <c r="J1615" s="13">
        <f t="shared" si="357"/>
        <v>0</v>
      </c>
      <c r="K1615" s="13">
        <f t="shared" si="358"/>
        <v>0</v>
      </c>
      <c r="L1615" s="2"/>
      <c r="M1615" s="2"/>
      <c r="N1615" s="2"/>
      <c r="O1615" s="4">
        <f t="shared" si="359"/>
        <v>0</v>
      </c>
      <c r="P1615" s="13">
        <f t="shared" si="360"/>
        <v>0</v>
      </c>
      <c r="Q1615" s="13">
        <f t="shared" si="361"/>
        <v>0</v>
      </c>
      <c r="R1615" s="2">
        <v>179</v>
      </c>
      <c r="S1615" s="2">
        <v>165</v>
      </c>
      <c r="T1615" s="2">
        <v>188</v>
      </c>
      <c r="U1615" s="4">
        <f t="shared" si="350"/>
        <v>532</v>
      </c>
      <c r="V1615" s="13">
        <f t="shared" si="351"/>
        <v>53.2</v>
      </c>
      <c r="W1615" s="13">
        <f t="shared" si="352"/>
        <v>585.20000000000005</v>
      </c>
      <c r="X1615" s="2"/>
      <c r="Y1615" s="2"/>
      <c r="Z1615" s="4">
        <f t="shared" si="353"/>
        <v>0</v>
      </c>
      <c r="AA1615" s="13">
        <f t="shared" si="354"/>
        <v>0</v>
      </c>
      <c r="AB1615" s="13">
        <f>Z1615+AA1615</f>
        <v>0</v>
      </c>
      <c r="AC1615" s="2"/>
      <c r="AD1615" s="2"/>
      <c r="AE1615" s="4">
        <f t="shared" si="355"/>
        <v>0</v>
      </c>
      <c r="AF1615" s="15">
        <f>AE1615*0.1</f>
        <v>0</v>
      </c>
      <c r="AG1615" s="22">
        <f>AE1615+AF1615</f>
        <v>0</v>
      </c>
      <c r="AH1615" s="64">
        <f t="shared" si="362"/>
        <v>0</v>
      </c>
      <c r="AJ1615">
        <f t="shared" si="363"/>
        <v>0</v>
      </c>
      <c r="AK1615">
        <f>IF(W1615&gt;0,2,IF(AB1615&gt;0,2,IF(AG1615&gt;0,2,0)))</f>
        <v>2</v>
      </c>
      <c r="AL1615">
        <v>2</v>
      </c>
      <c r="AM1615" s="64">
        <f>IF(W1615&gt;0,VLOOKUP(B1615,EnrollmentEthnicityFreeMealsSch!B:E,4,FALSE),0)/3</f>
        <v>105.33333333333333</v>
      </c>
    </row>
    <row r="1616" spans="1:39" ht="15" customHeight="1">
      <c r="A1616" t="str">
        <f>VLOOKUP(B1616,'PUBLIC &amp; PRIVATE'!D:I,6,FALSE)</f>
        <v>8321</v>
      </c>
      <c r="B1616" s="33" t="s">
        <v>1558</v>
      </c>
      <c r="C1616" s="2" t="str">
        <f>VLOOKUP(B1616,'PUBLIC &amp; PRIVATE'!D:H,2,FALSE)</f>
        <v>2501 N Stockwell Rd</v>
      </c>
      <c r="D1616" s="2" t="str">
        <f>VLOOKUP(B1616,'PUBLIC &amp; PRIVATE'!D:H,3,FALSE)</f>
        <v>Evansville</v>
      </c>
      <c r="E1616" s="2" t="str">
        <f>VLOOKUP(C1616,'PUBLIC &amp; PRIVATE'!E:I,4,FALSE)</f>
        <v>47715-1853</v>
      </c>
      <c r="F1616" s="2">
        <v>92</v>
      </c>
      <c r="G1616" s="2">
        <v>91</v>
      </c>
      <c r="H1616" s="2">
        <v>102</v>
      </c>
      <c r="I1616" s="4">
        <f t="shared" si="356"/>
        <v>285</v>
      </c>
      <c r="J1616" s="13">
        <f t="shared" si="357"/>
        <v>28.5</v>
      </c>
      <c r="K1616" s="13">
        <f t="shared" si="358"/>
        <v>313.5</v>
      </c>
      <c r="L1616" s="2">
        <v>93</v>
      </c>
      <c r="M1616" s="2">
        <v>102</v>
      </c>
      <c r="N1616" s="2">
        <v>101</v>
      </c>
      <c r="O1616" s="4">
        <f t="shared" si="359"/>
        <v>296</v>
      </c>
      <c r="P1616" s="13">
        <f t="shared" si="360"/>
        <v>29.6</v>
      </c>
      <c r="Q1616" s="13">
        <f t="shared" si="361"/>
        <v>325.60000000000002</v>
      </c>
      <c r="R1616" s="2"/>
      <c r="S1616" s="2"/>
      <c r="T1616" s="2"/>
      <c r="U1616" s="4">
        <f t="shared" si="350"/>
        <v>0</v>
      </c>
      <c r="V1616" s="13">
        <f t="shared" si="351"/>
        <v>0</v>
      </c>
      <c r="W1616" s="13">
        <f t="shared" si="352"/>
        <v>0</v>
      </c>
      <c r="X1616" s="2"/>
      <c r="Y1616" s="2"/>
      <c r="Z1616" s="4">
        <f t="shared" si="353"/>
        <v>0</v>
      </c>
      <c r="AA1616" s="13">
        <f t="shared" si="354"/>
        <v>0</v>
      </c>
      <c r="AB1616" s="13">
        <f>Z1616+AA1616</f>
        <v>0</v>
      </c>
      <c r="AC1616" s="2"/>
      <c r="AD1616" s="2"/>
      <c r="AE1616" s="4">
        <f t="shared" si="355"/>
        <v>0</v>
      </c>
      <c r="AF1616" s="15">
        <f>AE1616*0.1</f>
        <v>0</v>
      </c>
      <c r="AG1616" s="22">
        <f>AE1616+AF1616</f>
        <v>0</v>
      </c>
      <c r="AH1616" s="64">
        <f t="shared" si="362"/>
        <v>0</v>
      </c>
      <c r="AJ1616">
        <f t="shared" si="363"/>
        <v>0</v>
      </c>
      <c r="AK1616">
        <f>IF(W1616&gt;0,2,IF(AB1616&gt;0,2,IF(AG1616&gt;0,2,0)))</f>
        <v>0</v>
      </c>
      <c r="AL1616">
        <v>2</v>
      </c>
      <c r="AM1616" s="64">
        <f>IF(W1616&gt;0,VLOOKUP(B1616,EnrollmentEthnicityFreeMealsSch!B:E,4,FALSE),0)/3</f>
        <v>0</v>
      </c>
    </row>
    <row r="1617" spans="1:39" ht="15" customHeight="1">
      <c r="A1617" t="str">
        <f>VLOOKUP(B1617,'PUBLIC &amp; PRIVATE'!D:I,6,FALSE)</f>
        <v>8323</v>
      </c>
      <c r="B1617" s="33" t="s">
        <v>1559</v>
      </c>
      <c r="C1617" s="2" t="str">
        <f>VLOOKUP(B1617,'PUBLIC &amp; PRIVATE'!D:H,2,FALSE)</f>
        <v>1300 W Mill Rd</v>
      </c>
      <c r="D1617" s="2" t="str">
        <f>VLOOKUP(B1617,'PUBLIC &amp; PRIVATE'!D:H,3,FALSE)</f>
        <v>Evansville</v>
      </c>
      <c r="E1617" s="2" t="str">
        <f>VLOOKUP(C1617,'PUBLIC &amp; PRIVATE'!E:I,4,FALSE)</f>
        <v>47710-3899</v>
      </c>
      <c r="F1617" s="2"/>
      <c r="G1617" s="2"/>
      <c r="H1617" s="2"/>
      <c r="I1617" s="4">
        <f t="shared" si="356"/>
        <v>0</v>
      </c>
      <c r="J1617" s="13">
        <f t="shared" si="357"/>
        <v>0</v>
      </c>
      <c r="K1617" s="13">
        <f t="shared" si="358"/>
        <v>0</v>
      </c>
      <c r="L1617" s="2"/>
      <c r="M1617" s="2"/>
      <c r="N1617" s="2"/>
      <c r="O1617" s="4">
        <f t="shared" si="359"/>
        <v>0</v>
      </c>
      <c r="P1617" s="13">
        <f t="shared" si="360"/>
        <v>0</v>
      </c>
      <c r="Q1617" s="13">
        <f t="shared" si="361"/>
        <v>0</v>
      </c>
      <c r="R1617" s="2">
        <v>246</v>
      </c>
      <c r="S1617" s="2">
        <v>225</v>
      </c>
      <c r="T1617" s="2">
        <v>238</v>
      </c>
      <c r="U1617" s="4">
        <f t="shared" si="350"/>
        <v>709</v>
      </c>
      <c r="V1617" s="13">
        <f t="shared" si="351"/>
        <v>70.900000000000006</v>
      </c>
      <c r="W1617" s="13">
        <f t="shared" si="352"/>
        <v>779.9</v>
      </c>
      <c r="X1617" s="2"/>
      <c r="Y1617" s="2"/>
      <c r="Z1617" s="4">
        <f t="shared" si="353"/>
        <v>0</v>
      </c>
      <c r="AA1617" s="13">
        <f t="shared" si="354"/>
        <v>0</v>
      </c>
      <c r="AB1617" s="13">
        <f>Z1617+AA1617</f>
        <v>0</v>
      </c>
      <c r="AC1617" s="2"/>
      <c r="AD1617" s="2"/>
      <c r="AE1617" s="4">
        <f t="shared" si="355"/>
        <v>0</v>
      </c>
      <c r="AF1617" s="15">
        <f>AE1617*0.1</f>
        <v>0</v>
      </c>
      <c r="AG1617" s="22">
        <f>AE1617+AF1617</f>
        <v>0</v>
      </c>
      <c r="AH1617" s="64">
        <f t="shared" si="362"/>
        <v>0</v>
      </c>
      <c r="AJ1617">
        <f t="shared" si="363"/>
        <v>0</v>
      </c>
      <c r="AK1617">
        <f>IF(W1617&gt;0,2,IF(AB1617&gt;0,2,IF(AG1617&gt;0,2,0)))</f>
        <v>2</v>
      </c>
      <c r="AL1617">
        <v>2</v>
      </c>
      <c r="AM1617" s="64">
        <f>IF(W1617&gt;0,VLOOKUP(B1617,EnrollmentEthnicityFreeMealsSch!B:E,4,FALSE),0)/3</f>
        <v>116.33333333333333</v>
      </c>
    </row>
    <row r="1618" spans="1:39" ht="15" customHeight="1">
      <c r="A1618" t="str">
        <f>VLOOKUP(B1618,'PUBLIC &amp; PRIVATE'!D:I,6,FALSE)</f>
        <v>8325</v>
      </c>
      <c r="B1618" s="33" t="s">
        <v>1560</v>
      </c>
      <c r="C1618" s="2" t="str">
        <f>VLOOKUP(B1618,'PUBLIC &amp; PRIVATE'!D:H,2,FALSE)</f>
        <v>6701 Darmstadt Rd</v>
      </c>
      <c r="D1618" s="2" t="str">
        <f>VLOOKUP(B1618,'PUBLIC &amp; PRIVATE'!D:H,3,FALSE)</f>
        <v>Evansville</v>
      </c>
      <c r="E1618" s="2" t="str">
        <f>VLOOKUP(C1618,'PUBLIC &amp; PRIVATE'!E:I,4,FALSE)</f>
        <v>47710-4698</v>
      </c>
      <c r="F1618" s="2">
        <v>161</v>
      </c>
      <c r="G1618" s="2">
        <v>160</v>
      </c>
      <c r="H1618" s="2">
        <v>144</v>
      </c>
      <c r="I1618" s="4">
        <f t="shared" si="356"/>
        <v>465</v>
      </c>
      <c r="J1618" s="13">
        <f t="shared" si="357"/>
        <v>46.5</v>
      </c>
      <c r="K1618" s="13">
        <f t="shared" si="358"/>
        <v>511.5</v>
      </c>
      <c r="L1618" s="2">
        <v>163</v>
      </c>
      <c r="M1618" s="2">
        <v>136</v>
      </c>
      <c r="N1618" s="2">
        <v>178</v>
      </c>
      <c r="O1618" s="4">
        <f t="shared" si="359"/>
        <v>477</v>
      </c>
      <c r="P1618" s="13">
        <f t="shared" si="360"/>
        <v>47.7</v>
      </c>
      <c r="Q1618" s="13">
        <f t="shared" si="361"/>
        <v>524.70000000000005</v>
      </c>
      <c r="R1618" s="2"/>
      <c r="S1618" s="2"/>
      <c r="T1618" s="2"/>
      <c r="U1618" s="4">
        <f t="shared" si="350"/>
        <v>0</v>
      </c>
      <c r="V1618" s="13">
        <f t="shared" si="351"/>
        <v>0</v>
      </c>
      <c r="W1618" s="13">
        <f t="shared" si="352"/>
        <v>0</v>
      </c>
      <c r="X1618" s="2"/>
      <c r="Y1618" s="2"/>
      <c r="Z1618" s="4">
        <f t="shared" si="353"/>
        <v>0</v>
      </c>
      <c r="AA1618" s="13">
        <f t="shared" si="354"/>
        <v>0</v>
      </c>
      <c r="AB1618" s="13">
        <f>Z1618+AA1618</f>
        <v>0</v>
      </c>
      <c r="AC1618" s="2"/>
      <c r="AD1618" s="2"/>
      <c r="AE1618" s="4">
        <f t="shared" si="355"/>
        <v>0</v>
      </c>
      <c r="AF1618" s="15">
        <f>AE1618*0.1</f>
        <v>0</v>
      </c>
      <c r="AG1618" s="22">
        <f>AE1618+AF1618</f>
        <v>0</v>
      </c>
      <c r="AH1618" s="64">
        <f t="shared" si="362"/>
        <v>0</v>
      </c>
      <c r="AJ1618">
        <f t="shared" si="363"/>
        <v>0</v>
      </c>
      <c r="AK1618">
        <f>IF(W1618&gt;0,2,IF(AB1618&gt;0,2,IF(AG1618&gt;0,2,0)))</f>
        <v>0</v>
      </c>
      <c r="AL1618">
        <v>2</v>
      </c>
      <c r="AM1618" s="64">
        <f>IF(W1618&gt;0,VLOOKUP(B1618,EnrollmentEthnicityFreeMealsSch!B:E,4,FALSE),0)/3</f>
        <v>0</v>
      </c>
    </row>
    <row r="1619" spans="1:39" ht="15" customHeight="1">
      <c r="A1619" t="str">
        <f>VLOOKUP(B1619,'PUBLIC &amp; PRIVATE'!D:I,6,FALSE)</f>
        <v>8326</v>
      </c>
      <c r="B1619" s="33" t="s">
        <v>1561</v>
      </c>
      <c r="C1619" s="2" t="str">
        <f>VLOOKUP(B1619,'PUBLIC &amp; PRIVATE'!D:H,2,FALSE)</f>
        <v>1901 Lynch Rd</v>
      </c>
      <c r="D1619" s="2" t="str">
        <f>VLOOKUP(B1619,'PUBLIC &amp; PRIVATE'!D:H,3,FALSE)</f>
        <v>Evansville</v>
      </c>
      <c r="E1619" s="2" t="str">
        <f>VLOOKUP(C1619,'PUBLIC &amp; PRIVATE'!E:I,4,FALSE)</f>
        <v>47711-0000</v>
      </c>
      <c r="F1619" s="2"/>
      <c r="G1619" s="2"/>
      <c r="H1619" s="2"/>
      <c r="I1619" s="4">
        <f t="shared" si="356"/>
        <v>0</v>
      </c>
      <c r="J1619" s="13">
        <f t="shared" si="357"/>
        <v>0</v>
      </c>
      <c r="K1619" s="13">
        <f t="shared" si="358"/>
        <v>0</v>
      </c>
      <c r="L1619" s="2"/>
      <c r="M1619" s="2"/>
      <c r="N1619" s="2"/>
      <c r="O1619" s="4">
        <f t="shared" si="359"/>
        <v>0</v>
      </c>
      <c r="P1619" s="13">
        <f t="shared" si="360"/>
        <v>0</v>
      </c>
      <c r="Q1619" s="13">
        <f t="shared" si="361"/>
        <v>0</v>
      </c>
      <c r="R1619" s="2"/>
      <c r="S1619" s="2"/>
      <c r="T1619" s="2"/>
      <c r="U1619" s="4">
        <f t="shared" si="350"/>
        <v>0</v>
      </c>
      <c r="V1619" s="13">
        <f t="shared" si="351"/>
        <v>0</v>
      </c>
      <c r="W1619" s="13">
        <f t="shared" si="352"/>
        <v>0</v>
      </c>
      <c r="X1619" s="2">
        <v>76</v>
      </c>
      <c r="Y1619" s="2">
        <v>76</v>
      </c>
      <c r="Z1619" s="4">
        <f t="shared" si="353"/>
        <v>152</v>
      </c>
      <c r="AA1619" s="13">
        <f t="shared" si="354"/>
        <v>15.200000000000001</v>
      </c>
      <c r="AB1619" s="13">
        <f>Z1619+AA1619</f>
        <v>167.2</v>
      </c>
      <c r="AC1619" s="2">
        <v>78</v>
      </c>
      <c r="AD1619" s="2">
        <v>72</v>
      </c>
      <c r="AE1619" s="4">
        <f t="shared" si="355"/>
        <v>150</v>
      </c>
      <c r="AF1619" s="15">
        <f>AE1619*0.1</f>
        <v>15</v>
      </c>
      <c r="AG1619" s="22">
        <f>AE1619+AF1619</f>
        <v>165</v>
      </c>
      <c r="AH1619" s="64">
        <f t="shared" si="362"/>
        <v>33</v>
      </c>
      <c r="AJ1619">
        <f t="shared" si="363"/>
        <v>1</v>
      </c>
      <c r="AK1619">
        <f>IF(W1619&gt;0,2,IF(AB1619&gt;0,2,IF(AG1619&gt;0,2,0)))</f>
        <v>2</v>
      </c>
      <c r="AL1619">
        <v>2</v>
      </c>
      <c r="AM1619" s="64">
        <f>IF(W1619&gt;0,VLOOKUP(B1619,EnrollmentEthnicityFreeMealsSch!B:E,4,FALSE),0)/3</f>
        <v>0</v>
      </c>
    </row>
    <row r="1620" spans="1:39" ht="15" customHeight="1">
      <c r="A1620" t="str">
        <f>VLOOKUP(B1620,'PUBLIC &amp; PRIVATE'!D:I,6,FALSE)</f>
        <v>8327</v>
      </c>
      <c r="B1620" s="33" t="s">
        <v>1562</v>
      </c>
      <c r="C1620" s="2" t="str">
        <f>VLOOKUP(B1620,'PUBLIC &amp; PRIVATE'!D:H,2,FALSE)</f>
        <v>1301 Judson St</v>
      </c>
      <c r="D1620" s="2" t="str">
        <f>VLOOKUP(B1620,'PUBLIC &amp; PRIVATE'!D:H,3,FALSE)</f>
        <v>Evansville</v>
      </c>
      <c r="E1620" s="2" t="str">
        <f>VLOOKUP(C1620,'PUBLIC &amp; PRIVATE'!E:I,4,FALSE)</f>
        <v>47713-0000</v>
      </c>
      <c r="F1620" s="2"/>
      <c r="G1620" s="2"/>
      <c r="H1620" s="2"/>
      <c r="I1620" s="4">
        <f t="shared" si="356"/>
        <v>0</v>
      </c>
      <c r="J1620" s="13">
        <f t="shared" si="357"/>
        <v>0</v>
      </c>
      <c r="K1620" s="13">
        <f t="shared" si="358"/>
        <v>0</v>
      </c>
      <c r="L1620" s="2"/>
      <c r="M1620" s="2"/>
      <c r="N1620" s="2"/>
      <c r="O1620" s="4">
        <f t="shared" si="359"/>
        <v>0</v>
      </c>
      <c r="P1620" s="13">
        <f t="shared" si="360"/>
        <v>0</v>
      </c>
      <c r="Q1620" s="13">
        <f t="shared" si="361"/>
        <v>0</v>
      </c>
      <c r="R1620" s="2"/>
      <c r="S1620" s="2"/>
      <c r="T1620" s="2"/>
      <c r="U1620" s="4">
        <f t="shared" si="350"/>
        <v>0</v>
      </c>
      <c r="V1620" s="13">
        <f t="shared" si="351"/>
        <v>0</v>
      </c>
      <c r="W1620" s="13">
        <f t="shared" si="352"/>
        <v>0</v>
      </c>
      <c r="X1620" s="2"/>
      <c r="Y1620" s="2"/>
      <c r="Z1620" s="4">
        <f t="shared" si="353"/>
        <v>0</v>
      </c>
      <c r="AA1620" s="13">
        <f t="shared" si="354"/>
        <v>0</v>
      </c>
      <c r="AB1620" s="13">
        <f>Z1620+AA1620</f>
        <v>0</v>
      </c>
      <c r="AC1620" s="2"/>
      <c r="AD1620" s="2"/>
      <c r="AE1620" s="4">
        <f t="shared" si="355"/>
        <v>0</v>
      </c>
      <c r="AF1620" s="15">
        <f>AE1620*0.1</f>
        <v>0</v>
      </c>
      <c r="AG1620" s="22">
        <f>AE1620+AF1620</f>
        <v>0</v>
      </c>
      <c r="AH1620" s="64">
        <f t="shared" si="362"/>
        <v>0</v>
      </c>
      <c r="AJ1620">
        <f t="shared" si="363"/>
        <v>0</v>
      </c>
      <c r="AK1620">
        <f>IF(W1620&gt;0,2,IF(AB1620&gt;0,2,IF(AG1620&gt;0,2,0)))</f>
        <v>0</v>
      </c>
      <c r="AL1620">
        <v>2</v>
      </c>
      <c r="AM1620" s="64">
        <f>IF(W1620&gt;0,VLOOKUP(B1620,EnrollmentEthnicityFreeMealsSch!B:E,4,FALSE),0)/3</f>
        <v>0</v>
      </c>
    </row>
    <row r="1621" spans="1:39" ht="15" customHeight="1">
      <c r="A1621" t="str">
        <f>VLOOKUP(B1621,'PUBLIC &amp; PRIVATE'!D:I,6,FALSE)</f>
        <v>8329</v>
      </c>
      <c r="B1621" s="33" t="s">
        <v>1563</v>
      </c>
      <c r="C1621" s="2" t="str">
        <f>VLOOKUP(B1621,'PUBLIC &amp; PRIVATE'!D:H,2,FALSE)</f>
        <v>2000 Lodge Ave</v>
      </c>
      <c r="D1621" s="2" t="str">
        <f>VLOOKUP(B1621,'PUBLIC &amp; PRIVATE'!D:H,3,FALSE)</f>
        <v>Evansville</v>
      </c>
      <c r="E1621" s="2" t="str">
        <f>VLOOKUP(C1621,'PUBLIC &amp; PRIVATE'!E:I,4,FALSE)</f>
        <v>47714-4261</v>
      </c>
      <c r="F1621" s="2">
        <v>35</v>
      </c>
      <c r="G1621" s="2">
        <v>37</v>
      </c>
      <c r="H1621" s="2">
        <v>40</v>
      </c>
      <c r="I1621" s="4">
        <f t="shared" si="356"/>
        <v>112</v>
      </c>
      <c r="J1621" s="13">
        <f t="shared" si="357"/>
        <v>11.200000000000001</v>
      </c>
      <c r="K1621" s="13">
        <f t="shared" si="358"/>
        <v>123.2</v>
      </c>
      <c r="L1621" s="2">
        <v>46</v>
      </c>
      <c r="M1621" s="2">
        <v>37</v>
      </c>
      <c r="N1621" s="2">
        <v>43</v>
      </c>
      <c r="O1621" s="4">
        <f t="shared" si="359"/>
        <v>126</v>
      </c>
      <c r="P1621" s="13">
        <f t="shared" si="360"/>
        <v>12.600000000000001</v>
      </c>
      <c r="Q1621" s="13">
        <f t="shared" si="361"/>
        <v>138.6</v>
      </c>
      <c r="R1621" s="2">
        <v>48</v>
      </c>
      <c r="S1621" s="2">
        <v>47</v>
      </c>
      <c r="T1621" s="2">
        <v>45</v>
      </c>
      <c r="U1621" s="4">
        <f t="shared" si="350"/>
        <v>140</v>
      </c>
      <c r="V1621" s="13">
        <f t="shared" si="351"/>
        <v>14</v>
      </c>
      <c r="W1621" s="13">
        <f t="shared" si="352"/>
        <v>154</v>
      </c>
      <c r="X1621" s="2"/>
      <c r="Y1621" s="2"/>
      <c r="Z1621" s="4">
        <f t="shared" si="353"/>
        <v>0</v>
      </c>
      <c r="AA1621" s="13">
        <f t="shared" si="354"/>
        <v>0</v>
      </c>
      <c r="AB1621" s="13">
        <f>Z1621+AA1621</f>
        <v>0</v>
      </c>
      <c r="AC1621" s="2"/>
      <c r="AD1621" s="2"/>
      <c r="AE1621" s="4">
        <f t="shared" si="355"/>
        <v>0</v>
      </c>
      <c r="AF1621" s="15">
        <f>AE1621*0.1</f>
        <v>0</v>
      </c>
      <c r="AG1621" s="22">
        <f>AE1621+AF1621</f>
        <v>0</v>
      </c>
      <c r="AH1621" s="64">
        <f t="shared" si="362"/>
        <v>0</v>
      </c>
      <c r="AJ1621">
        <f t="shared" si="363"/>
        <v>0</v>
      </c>
      <c r="AK1621">
        <f>IF(W1621&gt;0,2,IF(AB1621&gt;0,2,IF(AG1621&gt;0,2,0)))</f>
        <v>2</v>
      </c>
      <c r="AL1621">
        <v>2</v>
      </c>
      <c r="AM1621" s="64">
        <f>IF(W1621&gt;0,VLOOKUP(B1621,EnrollmentEthnicityFreeMealsSch!B:E,4,FALSE),0)/3</f>
        <v>114</v>
      </c>
    </row>
    <row r="1622" spans="1:39" ht="15" customHeight="1">
      <c r="A1622" t="str">
        <f>VLOOKUP(B1622,'PUBLIC &amp; PRIVATE'!D:I,6,FALSE)</f>
        <v>8339</v>
      </c>
      <c r="B1622" s="33" t="s">
        <v>1564</v>
      </c>
      <c r="C1622" s="2" t="str">
        <f>VLOOKUP(B1622,'PUBLIC &amp; PRIVATE'!D:H,2,FALSE)</f>
        <v>1535 S Joyce Ave</v>
      </c>
      <c r="D1622" s="2" t="str">
        <f>VLOOKUP(B1622,'PUBLIC &amp; PRIVATE'!D:H,3,FALSE)</f>
        <v>Evansville</v>
      </c>
      <c r="E1622" s="2" t="str">
        <f>VLOOKUP(C1622,'PUBLIC &amp; PRIVATE'!E:I,4,FALSE)</f>
        <v>47714</v>
      </c>
      <c r="F1622" s="2"/>
      <c r="G1622" s="2"/>
      <c r="H1622" s="2"/>
      <c r="I1622" s="4">
        <f t="shared" si="356"/>
        <v>0</v>
      </c>
      <c r="J1622" s="13">
        <f t="shared" si="357"/>
        <v>0</v>
      </c>
      <c r="K1622" s="13">
        <f t="shared" si="358"/>
        <v>0</v>
      </c>
      <c r="L1622" s="2"/>
      <c r="M1622" s="2"/>
      <c r="N1622" s="2"/>
      <c r="O1622" s="4">
        <f t="shared" si="359"/>
        <v>0</v>
      </c>
      <c r="P1622" s="13">
        <f t="shared" si="360"/>
        <v>0</v>
      </c>
      <c r="Q1622" s="13">
        <f t="shared" si="361"/>
        <v>0</v>
      </c>
      <c r="R1622" s="2">
        <v>99</v>
      </c>
      <c r="S1622" s="2">
        <v>111</v>
      </c>
      <c r="T1622" s="2">
        <v>120</v>
      </c>
      <c r="U1622" s="4">
        <f t="shared" si="350"/>
        <v>330</v>
      </c>
      <c r="V1622" s="13">
        <f t="shared" si="351"/>
        <v>33</v>
      </c>
      <c r="W1622" s="13">
        <f t="shared" si="352"/>
        <v>363</v>
      </c>
      <c r="X1622" s="2"/>
      <c r="Y1622" s="2"/>
      <c r="Z1622" s="4">
        <f t="shared" si="353"/>
        <v>0</v>
      </c>
      <c r="AA1622" s="13">
        <f t="shared" si="354"/>
        <v>0</v>
      </c>
      <c r="AB1622" s="13">
        <f>Z1622+AA1622</f>
        <v>0</v>
      </c>
      <c r="AC1622" s="2"/>
      <c r="AD1622" s="2"/>
      <c r="AE1622" s="4">
        <f t="shared" si="355"/>
        <v>0</v>
      </c>
      <c r="AF1622" s="15">
        <f>AE1622*0.1</f>
        <v>0</v>
      </c>
      <c r="AG1622" s="22">
        <f>AE1622+AF1622</f>
        <v>0</v>
      </c>
      <c r="AH1622" s="64">
        <f t="shared" si="362"/>
        <v>0</v>
      </c>
      <c r="AJ1622">
        <f t="shared" si="363"/>
        <v>0</v>
      </c>
      <c r="AK1622">
        <f>IF(W1622&gt;0,2,IF(AB1622&gt;0,2,IF(AG1622&gt;0,2,0)))</f>
        <v>2</v>
      </c>
      <c r="AL1622">
        <v>2</v>
      </c>
      <c r="AM1622" s="64">
        <f>IF(W1622&gt;0,VLOOKUP(B1622,EnrollmentEthnicityFreeMealsSch!B:E,4,FALSE),0)/3</f>
        <v>95.333333333333329</v>
      </c>
    </row>
    <row r="1623" spans="1:39" ht="15" customHeight="1">
      <c r="A1623" t="str">
        <f>VLOOKUP(B1623,'PUBLIC &amp; PRIVATE'!D:I,6,FALSE)</f>
        <v>8345</v>
      </c>
      <c r="B1623" s="33" t="s">
        <v>1565</v>
      </c>
      <c r="C1623" s="2" t="str">
        <f>VLOOKUP(B1623,'PUBLIC &amp; PRIVATE'!D:H,2,FALSE)</f>
        <v>5800 Hogue Rd</v>
      </c>
      <c r="D1623" s="2" t="str">
        <f>VLOOKUP(B1623,'PUBLIC &amp; PRIVATE'!D:H,3,FALSE)</f>
        <v>Evansville</v>
      </c>
      <c r="E1623" s="2" t="str">
        <f>VLOOKUP(C1623,'PUBLIC &amp; PRIVATE'!E:I,4,FALSE)</f>
        <v>47712-3299</v>
      </c>
      <c r="F1623" s="2"/>
      <c r="G1623" s="2"/>
      <c r="H1623" s="2"/>
      <c r="I1623" s="4">
        <f t="shared" si="356"/>
        <v>0</v>
      </c>
      <c r="J1623" s="13">
        <f t="shared" si="357"/>
        <v>0</v>
      </c>
      <c r="K1623" s="13">
        <f t="shared" si="358"/>
        <v>0</v>
      </c>
      <c r="L1623" s="2"/>
      <c r="M1623" s="2"/>
      <c r="N1623" s="2"/>
      <c r="O1623" s="4">
        <f t="shared" si="359"/>
        <v>0</v>
      </c>
      <c r="P1623" s="13">
        <f t="shared" si="360"/>
        <v>0</v>
      </c>
      <c r="Q1623" s="13">
        <f t="shared" si="361"/>
        <v>0</v>
      </c>
      <c r="R1623" s="2">
        <v>179</v>
      </c>
      <c r="S1623" s="2">
        <v>159</v>
      </c>
      <c r="T1623" s="2">
        <v>158</v>
      </c>
      <c r="U1623" s="4">
        <f t="shared" si="350"/>
        <v>496</v>
      </c>
      <c r="V1623" s="13">
        <f t="shared" si="351"/>
        <v>49.6</v>
      </c>
      <c r="W1623" s="13">
        <f t="shared" si="352"/>
        <v>545.6</v>
      </c>
      <c r="X1623" s="2"/>
      <c r="Y1623" s="2"/>
      <c r="Z1623" s="4">
        <f t="shared" si="353"/>
        <v>0</v>
      </c>
      <c r="AA1623" s="13">
        <f t="shared" si="354"/>
        <v>0</v>
      </c>
      <c r="AB1623" s="13">
        <f>Z1623+AA1623</f>
        <v>0</v>
      </c>
      <c r="AC1623" s="2"/>
      <c r="AD1623" s="2"/>
      <c r="AE1623" s="4">
        <f t="shared" si="355"/>
        <v>0</v>
      </c>
      <c r="AF1623" s="15">
        <f>AE1623*0.1</f>
        <v>0</v>
      </c>
      <c r="AG1623" s="22">
        <f>AE1623+AF1623</f>
        <v>0</v>
      </c>
      <c r="AH1623" s="64">
        <f t="shared" si="362"/>
        <v>0</v>
      </c>
      <c r="AJ1623">
        <f t="shared" si="363"/>
        <v>0</v>
      </c>
      <c r="AK1623">
        <f>IF(W1623&gt;0,2,IF(AB1623&gt;0,2,IF(AG1623&gt;0,2,0)))</f>
        <v>2</v>
      </c>
      <c r="AL1623">
        <v>2</v>
      </c>
      <c r="AM1623" s="64">
        <f>IF(W1623&gt;0,VLOOKUP(B1623,EnrollmentEthnicityFreeMealsSch!B:E,4,FALSE),0)/3</f>
        <v>64.333333333333329</v>
      </c>
    </row>
    <row r="1624" spans="1:39" ht="15" customHeight="1">
      <c r="A1624" t="str">
        <f>VLOOKUP(B1624,'PUBLIC &amp; PRIVATE'!D:I,6,FALSE)</f>
        <v>8349</v>
      </c>
      <c r="B1624" s="33" t="s">
        <v>1566</v>
      </c>
      <c r="C1624" s="2" t="str">
        <f>VLOOKUP(B1624,'PUBLIC &amp; PRIVATE'!D:H,2,FALSE)</f>
        <v>7301 Lincoln Ave</v>
      </c>
      <c r="D1624" s="2" t="str">
        <f>VLOOKUP(B1624,'PUBLIC &amp; PRIVATE'!D:H,3,FALSE)</f>
        <v>Evansville</v>
      </c>
      <c r="E1624" s="2" t="str">
        <f>VLOOKUP(C1624,'PUBLIC &amp; PRIVATE'!E:I,4,FALSE)</f>
        <v>47715-4359</v>
      </c>
      <c r="F1624" s="2"/>
      <c r="G1624" s="2"/>
      <c r="H1624" s="2"/>
      <c r="I1624" s="4">
        <f t="shared" si="356"/>
        <v>0</v>
      </c>
      <c r="J1624" s="13">
        <f t="shared" si="357"/>
        <v>0</v>
      </c>
      <c r="K1624" s="13">
        <f t="shared" si="358"/>
        <v>0</v>
      </c>
      <c r="L1624" s="2"/>
      <c r="M1624" s="2"/>
      <c r="N1624" s="2"/>
      <c r="O1624" s="4">
        <f t="shared" si="359"/>
        <v>0</v>
      </c>
      <c r="P1624" s="13">
        <f t="shared" si="360"/>
        <v>0</v>
      </c>
      <c r="Q1624" s="13">
        <f t="shared" si="361"/>
        <v>0</v>
      </c>
      <c r="R1624" s="2">
        <v>237</v>
      </c>
      <c r="S1624" s="2">
        <v>223</v>
      </c>
      <c r="T1624" s="2">
        <v>202</v>
      </c>
      <c r="U1624" s="4">
        <f t="shared" si="350"/>
        <v>662</v>
      </c>
      <c r="V1624" s="13">
        <f t="shared" si="351"/>
        <v>66.2</v>
      </c>
      <c r="W1624" s="13">
        <f t="shared" si="352"/>
        <v>728.2</v>
      </c>
      <c r="X1624" s="2"/>
      <c r="Y1624" s="2"/>
      <c r="Z1624" s="4">
        <f t="shared" si="353"/>
        <v>0</v>
      </c>
      <c r="AA1624" s="13">
        <f t="shared" si="354"/>
        <v>0</v>
      </c>
      <c r="AB1624" s="13">
        <f>Z1624+AA1624</f>
        <v>0</v>
      </c>
      <c r="AC1624" s="2"/>
      <c r="AD1624" s="2"/>
      <c r="AE1624" s="4">
        <f t="shared" si="355"/>
        <v>0</v>
      </c>
      <c r="AF1624" s="15">
        <f>AE1624*0.1</f>
        <v>0</v>
      </c>
      <c r="AG1624" s="22">
        <f>AE1624+AF1624</f>
        <v>0</v>
      </c>
      <c r="AH1624" s="64">
        <f t="shared" si="362"/>
        <v>0</v>
      </c>
      <c r="AJ1624">
        <f t="shared" si="363"/>
        <v>0</v>
      </c>
      <c r="AK1624">
        <f>IF(W1624&gt;0,2,IF(AB1624&gt;0,2,IF(AG1624&gt;0,2,0)))</f>
        <v>2</v>
      </c>
      <c r="AL1624">
        <v>2</v>
      </c>
      <c r="AM1624" s="64">
        <f>IF(W1624&gt;0,VLOOKUP(B1624,EnrollmentEthnicityFreeMealsSch!B:E,4,FALSE),0)/3</f>
        <v>126.33333333333333</v>
      </c>
    </row>
    <row r="1625" spans="1:39" ht="15" customHeight="1">
      <c r="A1625" t="str">
        <f>VLOOKUP(B1625,'PUBLIC &amp; PRIVATE'!D:I,6,FALSE)</f>
        <v>8353</v>
      </c>
      <c r="B1625" s="33" t="s">
        <v>1567</v>
      </c>
      <c r="C1625" s="2" t="str">
        <f>VLOOKUP(B1625,'PUBLIC &amp; PRIVATE'!D:H,2,FALSE)</f>
        <v>2727 N Evans Ave</v>
      </c>
      <c r="D1625" s="2" t="str">
        <f>VLOOKUP(B1625,'PUBLIC &amp; PRIVATE'!D:H,3,FALSE)</f>
        <v>Evansville</v>
      </c>
      <c r="E1625" s="2" t="str">
        <f>VLOOKUP(C1625,'PUBLIC &amp; PRIVATE'!E:I,4,FALSE)</f>
        <v>47711-5791</v>
      </c>
      <c r="F1625" s="2">
        <v>85</v>
      </c>
      <c r="G1625" s="2">
        <v>71</v>
      </c>
      <c r="H1625" s="2">
        <v>74</v>
      </c>
      <c r="I1625" s="4">
        <f t="shared" si="356"/>
        <v>230</v>
      </c>
      <c r="J1625" s="13">
        <f t="shared" si="357"/>
        <v>23</v>
      </c>
      <c r="K1625" s="13">
        <f t="shared" si="358"/>
        <v>253</v>
      </c>
      <c r="L1625" s="2">
        <v>78</v>
      </c>
      <c r="M1625" s="2">
        <v>94</v>
      </c>
      <c r="N1625" s="2">
        <v>81</v>
      </c>
      <c r="O1625" s="4">
        <f t="shared" si="359"/>
        <v>253</v>
      </c>
      <c r="P1625" s="13">
        <f t="shared" si="360"/>
        <v>25.3</v>
      </c>
      <c r="Q1625" s="13">
        <f t="shared" si="361"/>
        <v>278.3</v>
      </c>
      <c r="R1625" s="2">
        <v>73</v>
      </c>
      <c r="S1625" s="2"/>
      <c r="T1625" s="2"/>
      <c r="U1625" s="4">
        <f t="shared" si="350"/>
        <v>73</v>
      </c>
      <c r="V1625" s="13">
        <f t="shared" si="351"/>
        <v>7.3000000000000007</v>
      </c>
      <c r="W1625" s="13">
        <f t="shared" si="352"/>
        <v>80.3</v>
      </c>
      <c r="X1625" s="2"/>
      <c r="Y1625" s="2"/>
      <c r="Z1625" s="4">
        <f t="shared" si="353"/>
        <v>0</v>
      </c>
      <c r="AA1625" s="13">
        <f t="shared" si="354"/>
        <v>0</v>
      </c>
      <c r="AB1625" s="13">
        <f>Z1625+AA1625</f>
        <v>0</v>
      </c>
      <c r="AC1625" s="2"/>
      <c r="AD1625" s="2"/>
      <c r="AE1625" s="4">
        <f t="shared" si="355"/>
        <v>0</v>
      </c>
      <c r="AF1625" s="15">
        <f>AE1625*0.1</f>
        <v>0</v>
      </c>
      <c r="AG1625" s="22">
        <f>AE1625+AF1625</f>
        <v>0</v>
      </c>
      <c r="AH1625" s="64">
        <f t="shared" si="362"/>
        <v>0</v>
      </c>
      <c r="AJ1625">
        <f t="shared" si="363"/>
        <v>0</v>
      </c>
      <c r="AK1625">
        <f>IF(W1625&gt;0,2,IF(AB1625&gt;0,2,IF(AG1625&gt;0,2,0)))</f>
        <v>2</v>
      </c>
      <c r="AL1625">
        <v>2</v>
      </c>
      <c r="AM1625" s="64">
        <f>IF(W1625&gt;0,VLOOKUP(B1625,EnrollmentEthnicityFreeMealsSch!B:E,4,FALSE),0)/3</f>
        <v>176</v>
      </c>
    </row>
    <row r="1626" spans="1:39" ht="15" customHeight="1">
      <c r="A1626" t="str">
        <f>VLOOKUP(B1626,'PUBLIC &amp; PRIVATE'!D:I,6,FALSE)</f>
        <v>8357</v>
      </c>
      <c r="B1626" s="33" t="s">
        <v>1568</v>
      </c>
      <c r="C1626" s="2" t="str">
        <f>VLOOKUP(B1626,'PUBLIC &amp; PRIVATE'!D:H,2,FALSE)</f>
        <v>4720 Stringtown Rd</v>
      </c>
      <c r="D1626" s="2" t="str">
        <f>VLOOKUP(B1626,'PUBLIC &amp; PRIVATE'!D:H,3,FALSE)</f>
        <v>Evansville</v>
      </c>
      <c r="E1626" s="2" t="str">
        <f>VLOOKUP(C1626,'PUBLIC &amp; PRIVATE'!E:I,4,FALSE)</f>
        <v>47711-2275</v>
      </c>
      <c r="F1626" s="2">
        <v>80</v>
      </c>
      <c r="G1626" s="2">
        <v>69</v>
      </c>
      <c r="H1626" s="2">
        <v>76</v>
      </c>
      <c r="I1626" s="4">
        <f t="shared" si="356"/>
        <v>225</v>
      </c>
      <c r="J1626" s="13">
        <f t="shared" si="357"/>
        <v>22.5</v>
      </c>
      <c r="K1626" s="13">
        <f t="shared" si="358"/>
        <v>247.5</v>
      </c>
      <c r="L1626" s="2">
        <v>72</v>
      </c>
      <c r="M1626" s="2">
        <v>73</v>
      </c>
      <c r="N1626" s="2">
        <v>73</v>
      </c>
      <c r="O1626" s="4">
        <f t="shared" si="359"/>
        <v>218</v>
      </c>
      <c r="P1626" s="13">
        <f t="shared" si="360"/>
        <v>21.8</v>
      </c>
      <c r="Q1626" s="13">
        <f t="shared" si="361"/>
        <v>239.8</v>
      </c>
      <c r="R1626" s="2"/>
      <c r="S1626" s="2"/>
      <c r="T1626" s="2"/>
      <c r="U1626" s="4">
        <f t="shared" si="350"/>
        <v>0</v>
      </c>
      <c r="V1626" s="13">
        <f t="shared" si="351"/>
        <v>0</v>
      </c>
      <c r="W1626" s="13">
        <f t="shared" si="352"/>
        <v>0</v>
      </c>
      <c r="X1626" s="2"/>
      <c r="Y1626" s="2"/>
      <c r="Z1626" s="4">
        <f t="shared" si="353"/>
        <v>0</v>
      </c>
      <c r="AA1626" s="13">
        <f t="shared" si="354"/>
        <v>0</v>
      </c>
      <c r="AB1626" s="13">
        <f>Z1626+AA1626</f>
        <v>0</v>
      </c>
      <c r="AC1626" s="2"/>
      <c r="AD1626" s="2"/>
      <c r="AE1626" s="4">
        <f t="shared" si="355"/>
        <v>0</v>
      </c>
      <c r="AF1626" s="15">
        <f>AE1626*0.1</f>
        <v>0</v>
      </c>
      <c r="AG1626" s="22">
        <f>AE1626+AF1626</f>
        <v>0</v>
      </c>
      <c r="AH1626" s="64">
        <f t="shared" si="362"/>
        <v>0</v>
      </c>
      <c r="AJ1626">
        <f t="shared" si="363"/>
        <v>0</v>
      </c>
      <c r="AK1626">
        <f>IF(W1626&gt;0,2,IF(AB1626&gt;0,2,IF(AG1626&gt;0,2,0)))</f>
        <v>0</v>
      </c>
      <c r="AL1626">
        <v>2</v>
      </c>
      <c r="AM1626" s="64">
        <f>IF(W1626&gt;0,VLOOKUP(B1626,EnrollmentEthnicityFreeMealsSch!B:E,4,FALSE),0)/3</f>
        <v>0</v>
      </c>
    </row>
    <row r="1627" spans="1:39" ht="15" customHeight="1">
      <c r="A1627" t="str">
        <f>VLOOKUP(B1627,'PUBLIC &amp; PRIVATE'!D:I,6,FALSE)</f>
        <v>8361</v>
      </c>
      <c r="B1627" s="33" t="s">
        <v>1569</v>
      </c>
      <c r="C1627" s="2" t="str">
        <f>VLOOKUP(B1627,'PUBLIC &amp; PRIVATE'!D:H,2,FALSE)</f>
        <v>111 N Tekoppel Ave</v>
      </c>
      <c r="D1627" s="2" t="str">
        <f>VLOOKUP(B1627,'PUBLIC &amp; PRIVATE'!D:H,3,FALSE)</f>
        <v>Evansville</v>
      </c>
      <c r="E1627" s="2" t="str">
        <f>VLOOKUP(C1627,'PUBLIC &amp; PRIVATE'!E:I,4,FALSE)</f>
        <v>47712-5756</v>
      </c>
      <c r="F1627" s="2">
        <v>90</v>
      </c>
      <c r="G1627" s="2">
        <v>80</v>
      </c>
      <c r="H1627" s="2">
        <v>69</v>
      </c>
      <c r="I1627" s="4">
        <f t="shared" si="356"/>
        <v>239</v>
      </c>
      <c r="J1627" s="13">
        <f t="shared" si="357"/>
        <v>23.900000000000002</v>
      </c>
      <c r="K1627" s="13">
        <f t="shared" si="358"/>
        <v>262.89999999999998</v>
      </c>
      <c r="L1627" s="2">
        <v>79</v>
      </c>
      <c r="M1627" s="2">
        <v>84</v>
      </c>
      <c r="N1627" s="2">
        <v>90</v>
      </c>
      <c r="O1627" s="4">
        <f t="shared" si="359"/>
        <v>253</v>
      </c>
      <c r="P1627" s="13">
        <f t="shared" si="360"/>
        <v>25.3</v>
      </c>
      <c r="Q1627" s="13">
        <f t="shared" si="361"/>
        <v>278.3</v>
      </c>
      <c r="R1627" s="2"/>
      <c r="S1627" s="2"/>
      <c r="T1627" s="2"/>
      <c r="U1627" s="4">
        <f t="shared" si="350"/>
        <v>0</v>
      </c>
      <c r="V1627" s="13">
        <f t="shared" si="351"/>
        <v>0</v>
      </c>
      <c r="W1627" s="13">
        <f t="shared" si="352"/>
        <v>0</v>
      </c>
      <c r="X1627" s="2"/>
      <c r="Y1627" s="2"/>
      <c r="Z1627" s="4">
        <f t="shared" si="353"/>
        <v>0</v>
      </c>
      <c r="AA1627" s="13">
        <f t="shared" si="354"/>
        <v>0</v>
      </c>
      <c r="AB1627" s="13">
        <f>Z1627+AA1627</f>
        <v>0</v>
      </c>
      <c r="AC1627" s="2"/>
      <c r="AD1627" s="2"/>
      <c r="AE1627" s="4">
        <f t="shared" si="355"/>
        <v>0</v>
      </c>
      <c r="AF1627" s="15">
        <f>AE1627*0.1</f>
        <v>0</v>
      </c>
      <c r="AG1627" s="22">
        <f>AE1627+AF1627</f>
        <v>0</v>
      </c>
      <c r="AH1627" s="64">
        <f t="shared" si="362"/>
        <v>0</v>
      </c>
      <c r="AJ1627">
        <f t="shared" si="363"/>
        <v>0</v>
      </c>
      <c r="AK1627">
        <f>IF(W1627&gt;0,2,IF(AB1627&gt;0,2,IF(AG1627&gt;0,2,0)))</f>
        <v>0</v>
      </c>
      <c r="AL1627">
        <v>2</v>
      </c>
      <c r="AM1627" s="64">
        <f>IF(W1627&gt;0,VLOOKUP(B1627,EnrollmentEthnicityFreeMealsSch!B:E,4,FALSE),0)/3</f>
        <v>0</v>
      </c>
    </row>
    <row r="1628" spans="1:39" ht="15" customHeight="1">
      <c r="A1628" t="str">
        <f>VLOOKUP(B1628,'PUBLIC &amp; PRIVATE'!D:I,6,FALSE)</f>
        <v>8365</v>
      </c>
      <c r="B1628" s="33" t="s">
        <v>1570</v>
      </c>
      <c r="C1628" s="2" t="str">
        <f>VLOOKUP(B1628,'PUBLIC &amp; PRIVATE'!D:H,2,FALSE)</f>
        <v>1500 Oak Hill Rd</v>
      </c>
      <c r="D1628" s="2" t="str">
        <f>VLOOKUP(B1628,'PUBLIC &amp; PRIVATE'!D:H,3,FALSE)</f>
        <v>Evansville</v>
      </c>
      <c r="E1628" s="2" t="str">
        <f>VLOOKUP(C1628,'PUBLIC &amp; PRIVATE'!E:I,4,FALSE)</f>
        <v>47711-4860</v>
      </c>
      <c r="F1628" s="2">
        <v>106</v>
      </c>
      <c r="G1628" s="2">
        <v>80</v>
      </c>
      <c r="H1628" s="2">
        <v>94</v>
      </c>
      <c r="I1628" s="4">
        <f t="shared" si="356"/>
        <v>280</v>
      </c>
      <c r="J1628" s="13">
        <f t="shared" si="357"/>
        <v>28</v>
      </c>
      <c r="K1628" s="13">
        <f t="shared" si="358"/>
        <v>308</v>
      </c>
      <c r="L1628" s="2">
        <v>82</v>
      </c>
      <c r="M1628" s="2">
        <v>96</v>
      </c>
      <c r="N1628" s="2">
        <v>92</v>
      </c>
      <c r="O1628" s="4">
        <f t="shared" si="359"/>
        <v>270</v>
      </c>
      <c r="P1628" s="13">
        <f t="shared" si="360"/>
        <v>27</v>
      </c>
      <c r="Q1628" s="13">
        <f t="shared" si="361"/>
        <v>297</v>
      </c>
      <c r="R1628" s="2">
        <v>94</v>
      </c>
      <c r="S1628" s="2"/>
      <c r="T1628" s="2"/>
      <c r="U1628" s="4">
        <f t="shared" si="350"/>
        <v>94</v>
      </c>
      <c r="V1628" s="13">
        <f t="shared" si="351"/>
        <v>9.4</v>
      </c>
      <c r="W1628" s="13">
        <f t="shared" si="352"/>
        <v>103.4</v>
      </c>
      <c r="X1628" s="2"/>
      <c r="Y1628" s="2"/>
      <c r="Z1628" s="4">
        <f t="shared" si="353"/>
        <v>0</v>
      </c>
      <c r="AA1628" s="13">
        <f t="shared" si="354"/>
        <v>0</v>
      </c>
      <c r="AB1628" s="13">
        <f>Z1628+AA1628</f>
        <v>0</v>
      </c>
      <c r="AC1628" s="2"/>
      <c r="AD1628" s="2"/>
      <c r="AE1628" s="4">
        <f t="shared" si="355"/>
        <v>0</v>
      </c>
      <c r="AF1628" s="15">
        <f>AE1628*0.1</f>
        <v>0</v>
      </c>
      <c r="AG1628" s="22">
        <f>AE1628+AF1628</f>
        <v>0</v>
      </c>
      <c r="AH1628" s="64">
        <f t="shared" si="362"/>
        <v>0</v>
      </c>
      <c r="AJ1628">
        <f t="shared" si="363"/>
        <v>0</v>
      </c>
      <c r="AK1628">
        <f>IF(W1628&gt;0,2,IF(AB1628&gt;0,2,IF(AG1628&gt;0,2,0)))</f>
        <v>2</v>
      </c>
      <c r="AL1628">
        <v>2</v>
      </c>
      <c r="AM1628" s="64">
        <f>IF(W1628&gt;0,VLOOKUP(B1628,EnrollmentEthnicityFreeMealsSch!B:E,4,FALSE),0)/3</f>
        <v>139</v>
      </c>
    </row>
    <row r="1629" spans="1:39" ht="15" customHeight="1">
      <c r="A1629" t="str">
        <f>VLOOKUP(B1629,'PUBLIC &amp; PRIVATE'!D:I,6,FALSE)</f>
        <v>8369</v>
      </c>
      <c r="B1629" s="33" t="s">
        <v>1571</v>
      </c>
      <c r="C1629" s="2" t="str">
        <f>VLOOKUP(B1629,'PUBLIC &amp; PRIVATE'!D:H,2,FALSE)</f>
        <v>1801 Washington Ave</v>
      </c>
      <c r="D1629" s="2" t="str">
        <f>VLOOKUP(B1629,'PUBLIC &amp; PRIVATE'!D:H,3,FALSE)</f>
        <v>Evansville</v>
      </c>
      <c r="E1629" s="2" t="str">
        <f>VLOOKUP(C1629,'PUBLIC &amp; PRIVATE'!E:I,4,FALSE)</f>
        <v>47714-2197</v>
      </c>
      <c r="F1629" s="2"/>
      <c r="G1629" s="2"/>
      <c r="H1629" s="2"/>
      <c r="I1629" s="4">
        <f t="shared" si="356"/>
        <v>0</v>
      </c>
      <c r="J1629" s="13">
        <f t="shared" si="357"/>
        <v>0</v>
      </c>
      <c r="K1629" s="13">
        <f t="shared" si="358"/>
        <v>0</v>
      </c>
      <c r="L1629" s="2"/>
      <c r="M1629" s="2"/>
      <c r="N1629" s="2"/>
      <c r="O1629" s="4">
        <f t="shared" si="359"/>
        <v>0</v>
      </c>
      <c r="P1629" s="13">
        <f t="shared" si="360"/>
        <v>0</v>
      </c>
      <c r="Q1629" s="13">
        <f t="shared" si="361"/>
        <v>0</v>
      </c>
      <c r="R1629" s="2">
        <v>139</v>
      </c>
      <c r="S1629" s="2">
        <v>135</v>
      </c>
      <c r="T1629" s="2">
        <v>129</v>
      </c>
      <c r="U1629" s="4">
        <f t="shared" si="350"/>
        <v>403</v>
      </c>
      <c r="V1629" s="13">
        <f t="shared" si="351"/>
        <v>40.300000000000004</v>
      </c>
      <c r="W1629" s="13">
        <f t="shared" si="352"/>
        <v>443.3</v>
      </c>
      <c r="X1629" s="2"/>
      <c r="Y1629" s="2"/>
      <c r="Z1629" s="4">
        <f t="shared" si="353"/>
        <v>0</v>
      </c>
      <c r="AA1629" s="13">
        <f t="shared" si="354"/>
        <v>0</v>
      </c>
      <c r="AB1629" s="13">
        <f>Z1629+AA1629</f>
        <v>0</v>
      </c>
      <c r="AC1629" s="2"/>
      <c r="AD1629" s="2"/>
      <c r="AE1629" s="4">
        <f t="shared" si="355"/>
        <v>0</v>
      </c>
      <c r="AF1629" s="15">
        <f>AE1629*0.1</f>
        <v>0</v>
      </c>
      <c r="AG1629" s="22">
        <f>AE1629+AF1629</f>
        <v>0</v>
      </c>
      <c r="AH1629" s="64">
        <f t="shared" si="362"/>
        <v>0</v>
      </c>
      <c r="AJ1629">
        <f t="shared" si="363"/>
        <v>0</v>
      </c>
      <c r="AK1629">
        <f>IF(W1629&gt;0,2,IF(AB1629&gt;0,2,IF(AG1629&gt;0,2,0)))</f>
        <v>2</v>
      </c>
      <c r="AL1629">
        <v>2</v>
      </c>
      <c r="AM1629" s="64">
        <f>IF(W1629&gt;0,VLOOKUP(B1629,EnrollmentEthnicityFreeMealsSch!B:E,4,FALSE),0)/3</f>
        <v>100.33333333333333</v>
      </c>
    </row>
    <row r="1630" spans="1:39" ht="15" customHeight="1">
      <c r="A1630" t="str">
        <f>VLOOKUP(B1630,'PUBLIC &amp; PRIVATE'!D:I,6,FALSE)</f>
        <v>8376</v>
      </c>
      <c r="B1630" s="33" t="s">
        <v>1572</v>
      </c>
      <c r="C1630" s="2" t="str">
        <f>VLOOKUP(B1630,'PUBLIC &amp; PRIVATE'!D:H,2,FALSE)</f>
        <v>1702 S Red Bank Rd</v>
      </c>
      <c r="D1630" s="2" t="str">
        <f>VLOOKUP(B1630,'PUBLIC &amp; PRIVATE'!D:H,3,FALSE)</f>
        <v>Evansville</v>
      </c>
      <c r="E1630" s="2" t="str">
        <f>VLOOKUP(C1630,'PUBLIC &amp; PRIVATE'!E:I,4,FALSE)</f>
        <v>47712-4643</v>
      </c>
      <c r="F1630" s="2">
        <v>39</v>
      </c>
      <c r="G1630" s="2">
        <v>48</v>
      </c>
      <c r="H1630" s="2">
        <v>50</v>
      </c>
      <c r="I1630" s="4">
        <f t="shared" si="356"/>
        <v>137</v>
      </c>
      <c r="J1630" s="13">
        <f t="shared" si="357"/>
        <v>13.700000000000001</v>
      </c>
      <c r="K1630" s="13">
        <f t="shared" si="358"/>
        <v>150.69999999999999</v>
      </c>
      <c r="L1630" s="2">
        <v>46</v>
      </c>
      <c r="M1630" s="2">
        <v>61</v>
      </c>
      <c r="N1630" s="2">
        <v>50</v>
      </c>
      <c r="O1630" s="4">
        <f t="shared" si="359"/>
        <v>157</v>
      </c>
      <c r="P1630" s="13">
        <f t="shared" si="360"/>
        <v>15.700000000000001</v>
      </c>
      <c r="Q1630" s="13">
        <f t="shared" si="361"/>
        <v>172.7</v>
      </c>
      <c r="R1630" s="2"/>
      <c r="S1630" s="2"/>
      <c r="T1630" s="2"/>
      <c r="U1630" s="4">
        <f t="shared" si="350"/>
        <v>0</v>
      </c>
      <c r="V1630" s="13">
        <f t="shared" si="351"/>
        <v>0</v>
      </c>
      <c r="W1630" s="13">
        <f t="shared" si="352"/>
        <v>0</v>
      </c>
      <c r="X1630" s="2"/>
      <c r="Y1630" s="2"/>
      <c r="Z1630" s="4">
        <f t="shared" si="353"/>
        <v>0</v>
      </c>
      <c r="AA1630" s="13">
        <f t="shared" si="354"/>
        <v>0</v>
      </c>
      <c r="AB1630" s="13">
        <f>Z1630+AA1630</f>
        <v>0</v>
      </c>
      <c r="AC1630" s="2"/>
      <c r="AD1630" s="2"/>
      <c r="AE1630" s="4">
        <f t="shared" si="355"/>
        <v>0</v>
      </c>
      <c r="AF1630" s="15">
        <f>AE1630*0.1</f>
        <v>0</v>
      </c>
      <c r="AG1630" s="22">
        <f>AE1630+AF1630</f>
        <v>0</v>
      </c>
      <c r="AH1630" s="64">
        <f t="shared" si="362"/>
        <v>0</v>
      </c>
      <c r="AJ1630">
        <f t="shared" si="363"/>
        <v>0</v>
      </c>
      <c r="AK1630">
        <f>IF(W1630&gt;0,2,IF(AB1630&gt;0,2,IF(AG1630&gt;0,2,0)))</f>
        <v>0</v>
      </c>
      <c r="AL1630">
        <v>2</v>
      </c>
      <c r="AM1630" s="64">
        <f>IF(W1630&gt;0,VLOOKUP(B1630,EnrollmentEthnicityFreeMealsSch!B:E,4,FALSE),0)/3</f>
        <v>0</v>
      </c>
    </row>
    <row r="1631" spans="1:39" ht="15" customHeight="1">
      <c r="A1631" t="str">
        <f>VLOOKUP(B1631,'PUBLIC &amp; PRIVATE'!D:I,6,FALSE)</f>
        <v>8381</v>
      </c>
      <c r="B1631" s="33" t="s">
        <v>1573</v>
      </c>
      <c r="C1631" s="2" t="str">
        <f>VLOOKUP(B1631,'PUBLIC &amp; PRIVATE'!D:H,2,FALSE)</f>
        <v>8000 W Terrace Dr</v>
      </c>
      <c r="D1631" s="2" t="str">
        <f>VLOOKUP(B1631,'PUBLIC &amp; PRIVATE'!D:H,3,FALSE)</f>
        <v>Evansville</v>
      </c>
      <c r="E1631" s="2" t="str">
        <f>VLOOKUP(C1631,'PUBLIC &amp; PRIVATE'!E:I,4,FALSE)</f>
        <v>47712-3099</v>
      </c>
      <c r="F1631" s="2">
        <v>127</v>
      </c>
      <c r="G1631" s="2">
        <v>115</v>
      </c>
      <c r="H1631" s="2">
        <v>118</v>
      </c>
      <c r="I1631" s="4">
        <f t="shared" si="356"/>
        <v>360</v>
      </c>
      <c r="J1631" s="13">
        <f t="shared" si="357"/>
        <v>36</v>
      </c>
      <c r="K1631" s="13">
        <f t="shared" si="358"/>
        <v>396</v>
      </c>
      <c r="L1631" s="2">
        <v>115</v>
      </c>
      <c r="M1631" s="2">
        <v>117</v>
      </c>
      <c r="N1631" s="2">
        <v>103</v>
      </c>
      <c r="O1631" s="4">
        <f t="shared" si="359"/>
        <v>335</v>
      </c>
      <c r="P1631" s="13">
        <f t="shared" si="360"/>
        <v>33.5</v>
      </c>
      <c r="Q1631" s="13">
        <f t="shared" si="361"/>
        <v>368.5</v>
      </c>
      <c r="R1631" s="2"/>
      <c r="S1631" s="2"/>
      <c r="T1631" s="2"/>
      <c r="U1631" s="4">
        <f t="shared" si="350"/>
        <v>0</v>
      </c>
      <c r="V1631" s="13">
        <f t="shared" si="351"/>
        <v>0</v>
      </c>
      <c r="W1631" s="13">
        <f t="shared" si="352"/>
        <v>0</v>
      </c>
      <c r="X1631" s="2"/>
      <c r="Y1631" s="2"/>
      <c r="Z1631" s="4">
        <f t="shared" si="353"/>
        <v>0</v>
      </c>
      <c r="AA1631" s="13">
        <f t="shared" si="354"/>
        <v>0</v>
      </c>
      <c r="AB1631" s="13">
        <f>Z1631+AA1631</f>
        <v>0</v>
      </c>
      <c r="AC1631" s="2"/>
      <c r="AD1631" s="2"/>
      <c r="AE1631" s="4">
        <f t="shared" si="355"/>
        <v>0</v>
      </c>
      <c r="AF1631" s="15">
        <f>AE1631*0.1</f>
        <v>0</v>
      </c>
      <c r="AG1631" s="22">
        <f>AE1631+AF1631</f>
        <v>0</v>
      </c>
      <c r="AH1631" s="64">
        <f t="shared" si="362"/>
        <v>0</v>
      </c>
      <c r="AJ1631">
        <f t="shared" si="363"/>
        <v>0</v>
      </c>
      <c r="AK1631">
        <f>IF(W1631&gt;0,2,IF(AB1631&gt;0,2,IF(AG1631&gt;0,2,0)))</f>
        <v>0</v>
      </c>
      <c r="AL1631">
        <v>2</v>
      </c>
      <c r="AM1631" s="64">
        <f>IF(W1631&gt;0,VLOOKUP(B1631,EnrollmentEthnicityFreeMealsSch!B:E,4,FALSE),0)/3</f>
        <v>0</v>
      </c>
    </row>
    <row r="1632" spans="1:39" ht="15" customHeight="1">
      <c r="A1632" t="str">
        <f>VLOOKUP(B1632,'PUBLIC &amp; PRIVATE'!D:I,6,FALSE)</f>
        <v>8394</v>
      </c>
      <c r="B1632" s="33" t="s">
        <v>1574</v>
      </c>
      <c r="C1632" s="2" t="str">
        <f>VLOOKUP(B1632,'PUBLIC &amp; PRIVATE'!D:H,2,FALSE)</f>
        <v>5555 N Falcon Dr</v>
      </c>
      <c r="D1632" s="2" t="str">
        <f>VLOOKUP(B1632,'PUBLIC &amp; PRIVATE'!D:H,3,FALSE)</f>
        <v>Cayuga</v>
      </c>
      <c r="E1632" s="2" t="str">
        <f>VLOOKUP(C1632,'PUBLIC &amp; PRIVATE'!E:I,4,FALSE)</f>
        <v>47928-9753</v>
      </c>
      <c r="F1632" s="2"/>
      <c r="G1632" s="2"/>
      <c r="H1632" s="2"/>
      <c r="I1632" s="4">
        <f t="shared" si="356"/>
        <v>0</v>
      </c>
      <c r="J1632" s="13">
        <f t="shared" si="357"/>
        <v>0</v>
      </c>
      <c r="K1632" s="13">
        <f t="shared" si="358"/>
        <v>0</v>
      </c>
      <c r="L1632" s="2"/>
      <c r="M1632" s="2"/>
      <c r="N1632" s="2"/>
      <c r="O1632" s="4">
        <f t="shared" si="359"/>
        <v>0</v>
      </c>
      <c r="P1632" s="13">
        <f t="shared" si="360"/>
        <v>0</v>
      </c>
      <c r="Q1632" s="13">
        <f t="shared" si="361"/>
        <v>0</v>
      </c>
      <c r="R1632" s="2"/>
      <c r="S1632" s="2">
        <v>61</v>
      </c>
      <c r="T1632" s="2">
        <v>56</v>
      </c>
      <c r="U1632" s="4">
        <f t="shared" si="350"/>
        <v>117</v>
      </c>
      <c r="V1632" s="13">
        <f t="shared" si="351"/>
        <v>11.700000000000001</v>
      </c>
      <c r="W1632" s="13">
        <f t="shared" si="352"/>
        <v>128.69999999999999</v>
      </c>
      <c r="X1632" s="2">
        <v>62</v>
      </c>
      <c r="Y1632" s="2">
        <v>67</v>
      </c>
      <c r="Z1632" s="4">
        <f t="shared" si="353"/>
        <v>129</v>
      </c>
      <c r="AA1632" s="13">
        <f t="shared" si="354"/>
        <v>12.9</v>
      </c>
      <c r="AB1632" s="13">
        <f>Z1632+AA1632</f>
        <v>141.9</v>
      </c>
      <c r="AC1632" s="2">
        <v>49</v>
      </c>
      <c r="AD1632" s="2">
        <v>61</v>
      </c>
      <c r="AE1632" s="4">
        <f t="shared" si="355"/>
        <v>110</v>
      </c>
      <c r="AF1632" s="15">
        <f>AE1632*0.1</f>
        <v>11</v>
      </c>
      <c r="AG1632" s="22">
        <f>AE1632+AF1632</f>
        <v>121</v>
      </c>
      <c r="AH1632" s="64">
        <f t="shared" si="362"/>
        <v>24.200000000000003</v>
      </c>
      <c r="AJ1632">
        <f t="shared" si="363"/>
        <v>1</v>
      </c>
      <c r="AK1632">
        <f>IF(W1632&gt;0,2,IF(AB1632&gt;0,2,IF(AG1632&gt;0,2,0)))</f>
        <v>2</v>
      </c>
      <c r="AL1632">
        <v>2</v>
      </c>
      <c r="AM1632" s="64">
        <f>IF(W1632&gt;0,VLOOKUP(B1632,EnrollmentEthnicityFreeMealsSch!B:E,4,FALSE),0)/3</f>
        <v>57</v>
      </c>
    </row>
    <row r="1633" spans="1:39" ht="15" customHeight="1">
      <c r="A1633" t="str">
        <f>VLOOKUP(B1633,'PUBLIC &amp; PRIVATE'!D:I,6,FALSE)</f>
        <v>8403</v>
      </c>
      <c r="B1633" s="33" t="s">
        <v>1575</v>
      </c>
      <c r="C1633" s="2" t="str">
        <f>VLOOKUP(B1633,'PUBLIC &amp; PRIVATE'!D:H,2,FALSE)</f>
        <v>5585 N Falcon Dr</v>
      </c>
      <c r="D1633" s="2" t="str">
        <f>VLOOKUP(B1633,'PUBLIC &amp; PRIVATE'!D:H,3,FALSE)</f>
        <v>Cayuga</v>
      </c>
      <c r="E1633" s="2" t="str">
        <f>VLOOKUP(C1633,'PUBLIC &amp; PRIVATE'!E:I,4,FALSE)</f>
        <v>47928-9753</v>
      </c>
      <c r="F1633" s="2">
        <v>64</v>
      </c>
      <c r="G1633" s="2">
        <v>56</v>
      </c>
      <c r="H1633" s="2">
        <v>60</v>
      </c>
      <c r="I1633" s="4">
        <f t="shared" si="356"/>
        <v>180</v>
      </c>
      <c r="J1633" s="13">
        <f t="shared" si="357"/>
        <v>18</v>
      </c>
      <c r="K1633" s="13">
        <f t="shared" si="358"/>
        <v>198</v>
      </c>
      <c r="L1633" s="2">
        <v>63</v>
      </c>
      <c r="M1633" s="2">
        <v>60</v>
      </c>
      <c r="N1633" s="2">
        <v>48</v>
      </c>
      <c r="O1633" s="4">
        <f t="shared" si="359"/>
        <v>171</v>
      </c>
      <c r="P1633" s="13">
        <f t="shared" si="360"/>
        <v>17.100000000000001</v>
      </c>
      <c r="Q1633" s="13">
        <f t="shared" si="361"/>
        <v>188.1</v>
      </c>
      <c r="R1633" s="2">
        <v>50</v>
      </c>
      <c r="S1633" s="2"/>
      <c r="T1633" s="2"/>
      <c r="U1633" s="4">
        <f t="shared" si="350"/>
        <v>50</v>
      </c>
      <c r="V1633" s="13">
        <f t="shared" si="351"/>
        <v>5</v>
      </c>
      <c r="W1633" s="13">
        <f t="shared" si="352"/>
        <v>55</v>
      </c>
      <c r="X1633" s="2"/>
      <c r="Y1633" s="2"/>
      <c r="Z1633" s="4">
        <f t="shared" si="353"/>
        <v>0</v>
      </c>
      <c r="AA1633" s="13">
        <f t="shared" si="354"/>
        <v>0</v>
      </c>
      <c r="AB1633" s="13">
        <f>Z1633+AA1633</f>
        <v>0</v>
      </c>
      <c r="AC1633" s="2"/>
      <c r="AD1633" s="2"/>
      <c r="AE1633" s="4">
        <f t="shared" si="355"/>
        <v>0</v>
      </c>
      <c r="AF1633" s="15">
        <f>AE1633*0.1</f>
        <v>0</v>
      </c>
      <c r="AG1633" s="22">
        <f>AE1633+AF1633</f>
        <v>0</v>
      </c>
      <c r="AH1633" s="64">
        <f t="shared" si="362"/>
        <v>0</v>
      </c>
      <c r="AJ1633">
        <f t="shared" si="363"/>
        <v>0</v>
      </c>
      <c r="AK1633">
        <f>IF(W1633&gt;0,2,IF(AB1633&gt;0,2,IF(AG1633&gt;0,2,0)))</f>
        <v>2</v>
      </c>
      <c r="AL1633">
        <v>2</v>
      </c>
      <c r="AM1633" s="64">
        <f>IF(W1633&gt;0,VLOOKUP(B1633,EnrollmentEthnicityFreeMealsSch!B:E,4,FALSE),0)/3</f>
        <v>77.666666666666671</v>
      </c>
    </row>
    <row r="1634" spans="1:39" ht="15" customHeight="1">
      <c r="A1634" t="str">
        <f>VLOOKUP(B1634,'PUBLIC &amp; PRIVATE'!D:I,6,FALSE)</f>
        <v>0561</v>
      </c>
      <c r="B1634" s="33" t="s">
        <v>148</v>
      </c>
      <c r="C1634" s="2" t="str">
        <f>VLOOKUP(B1634,'PUBLIC &amp; PRIVATE'!D:H,2,FALSE)</f>
        <v>515 E Williams St</v>
      </c>
      <c r="D1634" s="2" t="str">
        <f>VLOOKUP(B1634,'PUBLIC &amp; PRIVATE'!D:H,3,FALSE)</f>
        <v>Lebanon</v>
      </c>
      <c r="E1634" s="2" t="str">
        <f>VLOOKUP(C1634,'PUBLIC &amp; PRIVATE'!E:I,4,FALSE)</f>
        <v>46052-2259</v>
      </c>
      <c r="F1634" s="2">
        <v>54</v>
      </c>
      <c r="G1634" s="2">
        <v>54</v>
      </c>
      <c r="H1634" s="2">
        <v>47</v>
      </c>
      <c r="I1634" s="4">
        <f t="shared" si="356"/>
        <v>155</v>
      </c>
      <c r="J1634" s="13">
        <f t="shared" si="357"/>
        <v>15.5</v>
      </c>
      <c r="K1634" s="13">
        <f t="shared" si="358"/>
        <v>170.5</v>
      </c>
      <c r="L1634" s="2">
        <v>51</v>
      </c>
      <c r="M1634" s="2">
        <v>47</v>
      </c>
      <c r="N1634" s="2">
        <v>44</v>
      </c>
      <c r="O1634" s="4">
        <f t="shared" si="359"/>
        <v>142</v>
      </c>
      <c r="P1634" s="13">
        <f t="shared" si="360"/>
        <v>14.200000000000001</v>
      </c>
      <c r="Q1634" s="13">
        <f t="shared" si="361"/>
        <v>156.19999999999999</v>
      </c>
      <c r="R1634" s="2"/>
      <c r="S1634" s="2"/>
      <c r="T1634" s="2"/>
      <c r="U1634" s="4">
        <f t="shared" si="350"/>
        <v>0</v>
      </c>
      <c r="V1634" s="13">
        <f t="shared" si="351"/>
        <v>0</v>
      </c>
      <c r="W1634" s="13">
        <f t="shared" si="352"/>
        <v>0</v>
      </c>
      <c r="X1634" s="2"/>
      <c r="Y1634" s="2"/>
      <c r="Z1634" s="4">
        <f t="shared" si="353"/>
        <v>0</v>
      </c>
      <c r="AA1634" s="13">
        <f t="shared" si="354"/>
        <v>0</v>
      </c>
      <c r="AB1634" s="13">
        <f>Z1634+AA1634</f>
        <v>0</v>
      </c>
      <c r="AC1634" s="2"/>
      <c r="AD1634" s="2"/>
      <c r="AE1634" s="4">
        <f t="shared" si="355"/>
        <v>0</v>
      </c>
      <c r="AF1634" s="15">
        <f>AE1634*0.1</f>
        <v>0</v>
      </c>
      <c r="AG1634" s="22">
        <f>AE1634+AF1634</f>
        <v>0</v>
      </c>
      <c r="AH1634" s="64">
        <f t="shared" si="362"/>
        <v>0</v>
      </c>
      <c r="AJ1634">
        <f t="shared" si="363"/>
        <v>0</v>
      </c>
      <c r="AK1634">
        <f>IF(W1634&gt;0,2,IF(AB1634&gt;0,2,IF(AG1634&gt;0,2,0)))</f>
        <v>0</v>
      </c>
      <c r="AL1634">
        <v>2</v>
      </c>
      <c r="AM1634" s="64">
        <f>IF(W1634&gt;0,VLOOKUP(B1634,EnrollmentEthnicityFreeMealsSch!B:E,4,FALSE),0)/3</f>
        <v>0</v>
      </c>
    </row>
    <row r="1635" spans="1:39" ht="15" customHeight="1">
      <c r="A1635" t="str">
        <f>VLOOKUP(B1635,'PUBLIC &amp; PRIVATE'!D:I,6,FALSE)</f>
        <v>8431</v>
      </c>
      <c r="B1635" s="33" t="s">
        <v>1576</v>
      </c>
      <c r="C1635" s="2" t="str">
        <f>VLOOKUP(B1635,'PUBLIC &amp; PRIVATE'!D:H,2,FALSE)</f>
        <v>72 E 1100 S</v>
      </c>
      <c r="D1635" s="2" t="str">
        <f>VLOOKUP(B1635,'PUBLIC &amp; PRIVATE'!D:H,3,FALSE)</f>
        <v>Clinton</v>
      </c>
      <c r="E1635" s="2" t="str">
        <f>VLOOKUP(C1635,'PUBLIC &amp; PRIVATE'!E:I,4,FALSE)</f>
        <v>47842-9801</v>
      </c>
      <c r="F1635" s="2">
        <v>48</v>
      </c>
      <c r="G1635" s="2">
        <v>37</v>
      </c>
      <c r="H1635" s="2">
        <v>32</v>
      </c>
      <c r="I1635" s="4">
        <f t="shared" si="356"/>
        <v>117</v>
      </c>
      <c r="J1635" s="13">
        <f t="shared" si="357"/>
        <v>11.700000000000001</v>
      </c>
      <c r="K1635" s="13">
        <f t="shared" si="358"/>
        <v>128.69999999999999</v>
      </c>
      <c r="L1635" s="2">
        <v>36</v>
      </c>
      <c r="M1635" s="2">
        <v>31</v>
      </c>
      <c r="N1635" s="2">
        <v>39</v>
      </c>
      <c r="O1635" s="4">
        <f t="shared" si="359"/>
        <v>106</v>
      </c>
      <c r="P1635" s="13">
        <f t="shared" si="360"/>
        <v>10.600000000000001</v>
      </c>
      <c r="Q1635" s="13">
        <f t="shared" si="361"/>
        <v>116.6</v>
      </c>
      <c r="R1635" s="2"/>
      <c r="S1635" s="2"/>
      <c r="T1635" s="2"/>
      <c r="U1635" s="4">
        <f t="shared" si="350"/>
        <v>0</v>
      </c>
      <c r="V1635" s="13">
        <f t="shared" si="351"/>
        <v>0</v>
      </c>
      <c r="W1635" s="13">
        <f t="shared" si="352"/>
        <v>0</v>
      </c>
      <c r="X1635" s="2"/>
      <c r="Y1635" s="2"/>
      <c r="Z1635" s="4">
        <f t="shared" si="353"/>
        <v>0</v>
      </c>
      <c r="AA1635" s="13">
        <f t="shared" si="354"/>
        <v>0</v>
      </c>
      <c r="AB1635" s="13">
        <f>Z1635+AA1635</f>
        <v>0</v>
      </c>
      <c r="AC1635" s="2"/>
      <c r="AD1635" s="2"/>
      <c r="AE1635" s="4">
        <f t="shared" si="355"/>
        <v>0</v>
      </c>
      <c r="AF1635" s="15">
        <f>AE1635*0.1</f>
        <v>0</v>
      </c>
      <c r="AG1635" s="22">
        <f>AE1635+AF1635</f>
        <v>0</v>
      </c>
      <c r="AH1635" s="64">
        <f t="shared" si="362"/>
        <v>0</v>
      </c>
      <c r="AJ1635">
        <f t="shared" si="363"/>
        <v>0</v>
      </c>
      <c r="AK1635">
        <f>IF(W1635&gt;0,2,IF(AB1635&gt;0,2,IF(AG1635&gt;0,2,0)))</f>
        <v>0</v>
      </c>
      <c r="AL1635">
        <v>2</v>
      </c>
      <c r="AM1635" s="64">
        <f>IF(W1635&gt;0,VLOOKUP(B1635,EnrollmentEthnicityFreeMealsSch!B:E,4,FALSE),0)/3</f>
        <v>0</v>
      </c>
    </row>
    <row r="1636" spans="1:39" ht="15" customHeight="1">
      <c r="A1636" t="str">
        <f>VLOOKUP(B1636,'PUBLIC &amp; PRIVATE'!D:I,6,FALSE)</f>
        <v>8432</v>
      </c>
      <c r="B1636" s="33" t="s">
        <v>1577</v>
      </c>
      <c r="C1636" s="2" t="str">
        <f>VLOOKUP(B1636,'PUBLIC &amp; PRIVATE'!D:H,2,FALSE)</f>
        <v>770 W Wildcat Dr</v>
      </c>
      <c r="D1636" s="2" t="str">
        <f>VLOOKUP(B1636,'PUBLIC &amp; PRIVATE'!D:H,3,FALSE)</f>
        <v>Clinton</v>
      </c>
      <c r="E1636" s="2" t="str">
        <f>VLOOKUP(C1636,'PUBLIC &amp; PRIVATE'!E:I,4,FALSE)</f>
        <v>47842-9801</v>
      </c>
      <c r="F1636" s="2"/>
      <c r="G1636" s="2"/>
      <c r="H1636" s="2"/>
      <c r="I1636" s="4">
        <f t="shared" si="356"/>
        <v>0</v>
      </c>
      <c r="J1636" s="13">
        <f t="shared" si="357"/>
        <v>0</v>
      </c>
      <c r="K1636" s="13">
        <f t="shared" si="358"/>
        <v>0</v>
      </c>
      <c r="L1636" s="2"/>
      <c r="M1636" s="2"/>
      <c r="N1636" s="2"/>
      <c r="O1636" s="4">
        <f t="shared" si="359"/>
        <v>0</v>
      </c>
      <c r="P1636" s="13">
        <f t="shared" si="360"/>
        <v>0</v>
      </c>
      <c r="Q1636" s="13">
        <f t="shared" si="361"/>
        <v>0</v>
      </c>
      <c r="R1636" s="2"/>
      <c r="S1636" s="2"/>
      <c r="T1636" s="2"/>
      <c r="U1636" s="4">
        <f t="shared" si="350"/>
        <v>0</v>
      </c>
      <c r="V1636" s="13">
        <f t="shared" si="351"/>
        <v>0</v>
      </c>
      <c r="W1636" s="13">
        <f t="shared" si="352"/>
        <v>0</v>
      </c>
      <c r="X1636" s="2">
        <v>152</v>
      </c>
      <c r="Y1636" s="2">
        <v>142</v>
      </c>
      <c r="Z1636" s="4">
        <f t="shared" si="353"/>
        <v>294</v>
      </c>
      <c r="AA1636" s="13">
        <f t="shared" si="354"/>
        <v>29.400000000000002</v>
      </c>
      <c r="AB1636" s="13">
        <f>Z1636+AA1636</f>
        <v>323.39999999999998</v>
      </c>
      <c r="AC1636" s="2">
        <v>138</v>
      </c>
      <c r="AD1636" s="2">
        <v>134</v>
      </c>
      <c r="AE1636" s="4">
        <f t="shared" si="355"/>
        <v>272</v>
      </c>
      <c r="AF1636" s="15">
        <f>AE1636*0.1</f>
        <v>27.200000000000003</v>
      </c>
      <c r="AG1636" s="22">
        <f>AE1636+AF1636</f>
        <v>299.2</v>
      </c>
      <c r="AH1636" s="64">
        <f t="shared" si="362"/>
        <v>59.84</v>
      </c>
      <c r="AJ1636">
        <f t="shared" si="363"/>
        <v>1</v>
      </c>
      <c r="AK1636">
        <f>IF(W1636&gt;0,2,IF(AB1636&gt;0,2,IF(AG1636&gt;0,2,0)))</f>
        <v>2</v>
      </c>
      <c r="AL1636">
        <v>2</v>
      </c>
      <c r="AM1636" s="64">
        <f>IF(W1636&gt;0,VLOOKUP(B1636,EnrollmentEthnicityFreeMealsSch!B:E,4,FALSE),0)/3</f>
        <v>0</v>
      </c>
    </row>
    <row r="1637" spans="1:39" ht="15" customHeight="1">
      <c r="A1637" t="str">
        <f>VLOOKUP(B1637,'PUBLIC &amp; PRIVATE'!D:I,6,FALSE)</f>
        <v>8434</v>
      </c>
      <c r="B1637" s="33" t="s">
        <v>1578</v>
      </c>
      <c r="C1637" s="2" t="str">
        <f>VLOOKUP(B1637,'PUBLIC &amp; PRIVATE'!D:H,2,FALSE)</f>
        <v>950 W Wildcat Dr</v>
      </c>
      <c r="D1637" s="2" t="str">
        <f>VLOOKUP(B1637,'PUBLIC &amp; PRIVATE'!D:H,3,FALSE)</f>
        <v>Clinton</v>
      </c>
      <c r="E1637" s="2" t="str">
        <f>VLOOKUP(C1637,'PUBLIC &amp; PRIVATE'!E:I,4,FALSE)</f>
        <v>47842-2198</v>
      </c>
      <c r="F1637" s="2"/>
      <c r="G1637" s="2"/>
      <c r="H1637" s="2"/>
      <c r="I1637" s="4">
        <f t="shared" si="356"/>
        <v>0</v>
      </c>
      <c r="J1637" s="13">
        <f t="shared" si="357"/>
        <v>0</v>
      </c>
      <c r="K1637" s="13">
        <f t="shared" si="358"/>
        <v>0</v>
      </c>
      <c r="L1637" s="2"/>
      <c r="M1637" s="2"/>
      <c r="N1637" s="2"/>
      <c r="O1637" s="4">
        <f t="shared" si="359"/>
        <v>0</v>
      </c>
      <c r="P1637" s="13">
        <f t="shared" si="360"/>
        <v>0</v>
      </c>
      <c r="Q1637" s="13">
        <f t="shared" si="361"/>
        <v>0</v>
      </c>
      <c r="R1637" s="2">
        <v>131</v>
      </c>
      <c r="S1637" s="2">
        <v>149</v>
      </c>
      <c r="T1637" s="2">
        <v>137</v>
      </c>
      <c r="U1637" s="4">
        <f t="shared" si="350"/>
        <v>417</v>
      </c>
      <c r="V1637" s="13">
        <f t="shared" si="351"/>
        <v>41.7</v>
      </c>
      <c r="W1637" s="13">
        <f t="shared" si="352"/>
        <v>458.7</v>
      </c>
      <c r="X1637" s="2"/>
      <c r="Y1637" s="2"/>
      <c r="Z1637" s="4">
        <f t="shared" si="353"/>
        <v>0</v>
      </c>
      <c r="AA1637" s="13">
        <f t="shared" si="354"/>
        <v>0</v>
      </c>
      <c r="AB1637" s="13">
        <f>Z1637+AA1637</f>
        <v>0</v>
      </c>
      <c r="AC1637" s="2"/>
      <c r="AD1637" s="2"/>
      <c r="AE1637" s="4">
        <f t="shared" si="355"/>
        <v>0</v>
      </c>
      <c r="AF1637" s="15">
        <f>AE1637*0.1</f>
        <v>0</v>
      </c>
      <c r="AG1637" s="22">
        <f>AE1637+AF1637</f>
        <v>0</v>
      </c>
      <c r="AH1637" s="64">
        <f t="shared" si="362"/>
        <v>0</v>
      </c>
      <c r="AJ1637">
        <f t="shared" si="363"/>
        <v>0</v>
      </c>
      <c r="AK1637">
        <f>IF(W1637&gt;0,2,IF(AB1637&gt;0,2,IF(AG1637&gt;0,2,0)))</f>
        <v>2</v>
      </c>
      <c r="AL1637">
        <v>2</v>
      </c>
      <c r="AM1637" s="64">
        <f>IF(W1637&gt;0,VLOOKUP(B1637,EnrollmentEthnicityFreeMealsSch!B:E,4,FALSE),0)/3</f>
        <v>75</v>
      </c>
    </row>
    <row r="1638" spans="1:39" ht="15" customHeight="1">
      <c r="A1638" t="str">
        <f>VLOOKUP(B1638,'PUBLIC &amp; PRIVATE'!D:I,6,FALSE)</f>
        <v>8435</v>
      </c>
      <c r="B1638" s="33" t="s">
        <v>1579</v>
      </c>
      <c r="C1638" s="2" t="str">
        <f>VLOOKUP(B1638,'PUBLIC &amp; PRIVATE'!D:H,2,FALSE)</f>
        <v>15095 S Range Line Rd</v>
      </c>
      <c r="D1638" s="2" t="str">
        <f>VLOOKUP(B1638,'PUBLIC &amp; PRIVATE'!D:H,3,FALSE)</f>
        <v>Clinton</v>
      </c>
      <c r="E1638" s="2" t="str">
        <f>VLOOKUP(C1638,'PUBLIC &amp; PRIVATE'!E:I,4,FALSE)</f>
        <v>47842-9803</v>
      </c>
      <c r="F1638" s="2">
        <v>33</v>
      </c>
      <c r="G1638" s="2">
        <v>30</v>
      </c>
      <c r="H1638" s="2">
        <v>40</v>
      </c>
      <c r="I1638" s="4">
        <f t="shared" si="356"/>
        <v>103</v>
      </c>
      <c r="J1638" s="13">
        <f t="shared" si="357"/>
        <v>10.3</v>
      </c>
      <c r="K1638" s="13">
        <f t="shared" si="358"/>
        <v>113.3</v>
      </c>
      <c r="L1638" s="2">
        <v>34</v>
      </c>
      <c r="M1638" s="2">
        <v>34</v>
      </c>
      <c r="N1638" s="2">
        <v>39</v>
      </c>
      <c r="O1638" s="4">
        <f t="shared" si="359"/>
        <v>107</v>
      </c>
      <c r="P1638" s="13">
        <f t="shared" si="360"/>
        <v>10.700000000000001</v>
      </c>
      <c r="Q1638" s="13">
        <f t="shared" si="361"/>
        <v>117.7</v>
      </c>
      <c r="R1638" s="2"/>
      <c r="S1638" s="2"/>
      <c r="T1638" s="2"/>
      <c r="U1638" s="4">
        <f t="shared" si="350"/>
        <v>0</v>
      </c>
      <c r="V1638" s="13">
        <f t="shared" si="351"/>
        <v>0</v>
      </c>
      <c r="W1638" s="13">
        <f t="shared" si="352"/>
        <v>0</v>
      </c>
      <c r="X1638" s="2"/>
      <c r="Y1638" s="2"/>
      <c r="Z1638" s="4">
        <f t="shared" si="353"/>
        <v>0</v>
      </c>
      <c r="AA1638" s="13">
        <f t="shared" si="354"/>
        <v>0</v>
      </c>
      <c r="AB1638" s="13">
        <f>Z1638+AA1638</f>
        <v>0</v>
      </c>
      <c r="AC1638" s="2"/>
      <c r="AD1638" s="2"/>
      <c r="AE1638" s="4">
        <f t="shared" si="355"/>
        <v>0</v>
      </c>
      <c r="AF1638" s="15">
        <f>AE1638*0.1</f>
        <v>0</v>
      </c>
      <c r="AG1638" s="22">
        <f>AE1638+AF1638</f>
        <v>0</v>
      </c>
      <c r="AH1638" s="64">
        <f t="shared" si="362"/>
        <v>0</v>
      </c>
      <c r="AJ1638">
        <f t="shared" si="363"/>
        <v>0</v>
      </c>
      <c r="AK1638">
        <f>IF(W1638&gt;0,2,IF(AB1638&gt;0,2,IF(AG1638&gt;0,2,0)))</f>
        <v>0</v>
      </c>
      <c r="AL1638">
        <v>2</v>
      </c>
      <c r="AM1638" s="64">
        <f>IF(W1638&gt;0,VLOOKUP(B1638,EnrollmentEthnicityFreeMealsSch!B:E,4,FALSE),0)/3</f>
        <v>0</v>
      </c>
    </row>
    <row r="1639" spans="1:39" ht="15" customHeight="1">
      <c r="A1639" t="str">
        <f>VLOOKUP(B1639,'PUBLIC &amp; PRIVATE'!D:I,6,FALSE)</f>
        <v>8441</v>
      </c>
      <c r="B1639" s="33" t="s">
        <v>1580</v>
      </c>
      <c r="C1639" s="2" t="str">
        <f>VLOOKUP(B1639,'PUBLIC &amp; PRIVATE'!D:H,2,FALSE)</f>
        <v>3434 Maple Ave</v>
      </c>
      <c r="D1639" s="2" t="str">
        <f>VLOOKUP(B1639,'PUBLIC &amp; PRIVATE'!D:H,3,FALSE)</f>
        <v>Terre Haute</v>
      </c>
      <c r="E1639" s="2" t="str">
        <f>VLOOKUP(C1639,'PUBLIC &amp; PRIVATE'!E:I,4,FALSE)</f>
        <v>47804-1794</v>
      </c>
      <c r="F1639" s="2"/>
      <c r="G1639" s="2"/>
      <c r="H1639" s="2"/>
      <c r="I1639" s="4">
        <f t="shared" si="356"/>
        <v>0</v>
      </c>
      <c r="J1639" s="13">
        <f t="shared" si="357"/>
        <v>0</v>
      </c>
      <c r="K1639" s="13">
        <f t="shared" si="358"/>
        <v>0</v>
      </c>
      <c r="L1639" s="2"/>
      <c r="M1639" s="2"/>
      <c r="N1639" s="2"/>
      <c r="O1639" s="4">
        <f t="shared" si="359"/>
        <v>0</v>
      </c>
      <c r="P1639" s="13">
        <f t="shared" si="360"/>
        <v>0</v>
      </c>
      <c r="Q1639" s="13">
        <f t="shared" si="361"/>
        <v>0</v>
      </c>
      <c r="R1639" s="2"/>
      <c r="S1639" s="2"/>
      <c r="T1639" s="2"/>
      <c r="U1639" s="4">
        <f t="shared" si="350"/>
        <v>0</v>
      </c>
      <c r="V1639" s="13">
        <f t="shared" si="351"/>
        <v>0</v>
      </c>
      <c r="W1639" s="13">
        <f t="shared" si="352"/>
        <v>0</v>
      </c>
      <c r="X1639" s="2">
        <v>528</v>
      </c>
      <c r="Y1639" s="2">
        <v>433</v>
      </c>
      <c r="Z1639" s="4">
        <f t="shared" si="353"/>
        <v>961</v>
      </c>
      <c r="AA1639" s="13">
        <f t="shared" si="354"/>
        <v>96.100000000000009</v>
      </c>
      <c r="AB1639" s="13">
        <f>Z1639+AA1639</f>
        <v>1057.0999999999999</v>
      </c>
      <c r="AC1639" s="2">
        <v>465</v>
      </c>
      <c r="AD1639" s="2">
        <v>357</v>
      </c>
      <c r="AE1639" s="4">
        <f t="shared" si="355"/>
        <v>822</v>
      </c>
      <c r="AF1639" s="15">
        <f>AE1639*0.1</f>
        <v>82.2</v>
      </c>
      <c r="AG1639" s="22">
        <f>AE1639+AF1639</f>
        <v>904.2</v>
      </c>
      <c r="AH1639" s="64">
        <f t="shared" si="362"/>
        <v>180.84000000000003</v>
      </c>
      <c r="AJ1639">
        <f t="shared" si="363"/>
        <v>1</v>
      </c>
      <c r="AK1639">
        <f>IF(W1639&gt;0,2,IF(AB1639&gt;0,2,IF(AG1639&gt;0,2,0)))</f>
        <v>2</v>
      </c>
      <c r="AL1639">
        <v>2</v>
      </c>
      <c r="AM1639" s="64">
        <f>IF(W1639&gt;0,VLOOKUP(B1639,EnrollmentEthnicityFreeMealsSch!B:E,4,FALSE),0)/3</f>
        <v>0</v>
      </c>
    </row>
    <row r="1640" spans="1:39" ht="15" customHeight="1">
      <c r="A1640" t="str">
        <f>VLOOKUP(B1640,'PUBLIC &amp; PRIVATE'!D:I,6,FALSE)</f>
        <v>8445</v>
      </c>
      <c r="B1640" s="33" t="s">
        <v>1581</v>
      </c>
      <c r="C1640" s="2" t="str">
        <f>VLOOKUP(B1640,'PUBLIC &amp; PRIVATE'!D:H,2,FALSE)</f>
        <v>6601 S Carlisle St</v>
      </c>
      <c r="D1640" s="2" t="str">
        <f>VLOOKUP(B1640,'PUBLIC &amp; PRIVATE'!D:H,3,FALSE)</f>
        <v>Terre Haute</v>
      </c>
      <c r="E1640" s="2" t="str">
        <f>VLOOKUP(C1640,'PUBLIC &amp; PRIVATE'!E:I,4,FALSE)</f>
        <v>47802-4797</v>
      </c>
      <c r="F1640" s="2"/>
      <c r="G1640" s="2"/>
      <c r="H1640" s="2"/>
      <c r="I1640" s="4">
        <f t="shared" si="356"/>
        <v>0</v>
      </c>
      <c r="J1640" s="13">
        <f t="shared" si="357"/>
        <v>0</v>
      </c>
      <c r="K1640" s="13">
        <f t="shared" si="358"/>
        <v>0</v>
      </c>
      <c r="L1640" s="2"/>
      <c r="M1640" s="2"/>
      <c r="N1640" s="2"/>
      <c r="O1640" s="4">
        <f t="shared" si="359"/>
        <v>0</v>
      </c>
      <c r="P1640" s="13">
        <f t="shared" si="360"/>
        <v>0</v>
      </c>
      <c r="Q1640" s="13">
        <f t="shared" si="361"/>
        <v>0</v>
      </c>
      <c r="R1640" s="2">
        <v>287</v>
      </c>
      <c r="S1640" s="2">
        <v>251</v>
      </c>
      <c r="T1640" s="2">
        <v>253</v>
      </c>
      <c r="U1640" s="4">
        <f t="shared" si="350"/>
        <v>791</v>
      </c>
      <c r="V1640" s="13">
        <f t="shared" si="351"/>
        <v>79.100000000000009</v>
      </c>
      <c r="W1640" s="13">
        <f t="shared" si="352"/>
        <v>870.1</v>
      </c>
      <c r="X1640" s="2"/>
      <c r="Y1640" s="2"/>
      <c r="Z1640" s="4">
        <f t="shared" si="353"/>
        <v>0</v>
      </c>
      <c r="AA1640" s="13">
        <f t="shared" si="354"/>
        <v>0</v>
      </c>
      <c r="AB1640" s="13">
        <f>Z1640+AA1640</f>
        <v>0</v>
      </c>
      <c r="AC1640" s="2"/>
      <c r="AD1640" s="2"/>
      <c r="AE1640" s="4">
        <f t="shared" si="355"/>
        <v>0</v>
      </c>
      <c r="AF1640" s="15">
        <f>AE1640*0.1</f>
        <v>0</v>
      </c>
      <c r="AG1640" s="22">
        <f>AE1640+AF1640</f>
        <v>0</v>
      </c>
      <c r="AH1640" s="64">
        <f t="shared" si="362"/>
        <v>0</v>
      </c>
      <c r="AJ1640">
        <f t="shared" si="363"/>
        <v>0</v>
      </c>
      <c r="AK1640">
        <f>IF(W1640&gt;0,2,IF(AB1640&gt;0,2,IF(AG1640&gt;0,2,0)))</f>
        <v>2</v>
      </c>
      <c r="AL1640">
        <v>2</v>
      </c>
      <c r="AM1640" s="64">
        <f>IF(W1640&gt;0,VLOOKUP(B1640,EnrollmentEthnicityFreeMealsSch!B:E,4,FALSE),0)/3</f>
        <v>92</v>
      </c>
    </row>
    <row r="1641" spans="1:39" ht="15" customHeight="1">
      <c r="A1641" t="str">
        <f>VLOOKUP(B1641,'PUBLIC &amp; PRIVATE'!D:I,6,FALSE)</f>
        <v>8453</v>
      </c>
      <c r="B1641" s="33" t="s">
        <v>1582</v>
      </c>
      <c r="C1641" s="2" t="str">
        <f>VLOOKUP(B1641,'PUBLIC &amp; PRIVATE'!D:H,2,FALSE)</f>
        <v>4590 W Sarah Myers Dr</v>
      </c>
      <c r="D1641" s="2" t="str">
        <f>VLOOKUP(B1641,'PUBLIC &amp; PRIVATE'!D:H,3,FALSE)</f>
        <v>West Terre Haute</v>
      </c>
      <c r="E1641" s="2" t="str">
        <f>VLOOKUP(C1641,'PUBLIC &amp; PRIVATE'!E:I,4,FALSE)</f>
        <v>47885-9578</v>
      </c>
      <c r="F1641" s="2"/>
      <c r="G1641" s="2"/>
      <c r="H1641" s="2"/>
      <c r="I1641" s="4">
        <f t="shared" si="356"/>
        <v>0</v>
      </c>
      <c r="J1641" s="13">
        <f t="shared" si="357"/>
        <v>0</v>
      </c>
      <c r="K1641" s="13">
        <f t="shared" si="358"/>
        <v>0</v>
      </c>
      <c r="L1641" s="2"/>
      <c r="M1641" s="2"/>
      <c r="N1641" s="2"/>
      <c r="O1641" s="4">
        <f t="shared" si="359"/>
        <v>0</v>
      </c>
      <c r="P1641" s="13">
        <f t="shared" si="360"/>
        <v>0</v>
      </c>
      <c r="Q1641" s="13">
        <f t="shared" si="361"/>
        <v>0</v>
      </c>
      <c r="R1641" s="2"/>
      <c r="S1641" s="2"/>
      <c r="T1641" s="2"/>
      <c r="U1641" s="4">
        <f t="shared" si="350"/>
        <v>0</v>
      </c>
      <c r="V1641" s="13">
        <f t="shared" si="351"/>
        <v>0</v>
      </c>
      <c r="W1641" s="13">
        <f t="shared" si="352"/>
        <v>0</v>
      </c>
      <c r="X1641" s="2">
        <v>148</v>
      </c>
      <c r="Y1641" s="2">
        <v>159</v>
      </c>
      <c r="Z1641" s="4">
        <f t="shared" si="353"/>
        <v>307</v>
      </c>
      <c r="AA1641" s="13">
        <f t="shared" si="354"/>
        <v>30.700000000000003</v>
      </c>
      <c r="AB1641" s="13">
        <f>Z1641+AA1641</f>
        <v>337.7</v>
      </c>
      <c r="AC1641" s="2">
        <v>144</v>
      </c>
      <c r="AD1641" s="2">
        <v>133</v>
      </c>
      <c r="AE1641" s="4">
        <f t="shared" si="355"/>
        <v>277</v>
      </c>
      <c r="AF1641" s="15">
        <f>AE1641*0.1</f>
        <v>27.700000000000003</v>
      </c>
      <c r="AG1641" s="22">
        <f>AE1641+AF1641</f>
        <v>304.7</v>
      </c>
      <c r="AH1641" s="64">
        <f t="shared" si="362"/>
        <v>60.94</v>
      </c>
      <c r="AJ1641">
        <f t="shared" si="363"/>
        <v>1</v>
      </c>
      <c r="AK1641">
        <f>IF(W1641&gt;0,2,IF(AB1641&gt;0,2,IF(AG1641&gt;0,2,0)))</f>
        <v>2</v>
      </c>
      <c r="AL1641">
        <v>2</v>
      </c>
      <c r="AM1641" s="64">
        <f>IF(W1641&gt;0,VLOOKUP(B1641,EnrollmentEthnicityFreeMealsSch!B:E,4,FALSE),0)/3</f>
        <v>0</v>
      </c>
    </row>
    <row r="1642" spans="1:39" ht="15" customHeight="1">
      <c r="A1642" t="str">
        <f>VLOOKUP(B1642,'PUBLIC &amp; PRIVATE'!D:I,6,FALSE)</f>
        <v>8457</v>
      </c>
      <c r="B1642" s="33" t="s">
        <v>1583</v>
      </c>
      <c r="C1642" s="2" t="str">
        <f>VLOOKUP(B1642,'PUBLIC &amp; PRIVATE'!D:H,2,FALSE)</f>
        <v>3737 S 7th St</v>
      </c>
      <c r="D1642" s="2" t="str">
        <f>VLOOKUP(B1642,'PUBLIC &amp; PRIVATE'!D:H,3,FALSE)</f>
        <v>Terre Haute</v>
      </c>
      <c r="E1642" s="2" t="str">
        <f>VLOOKUP(C1642,'PUBLIC &amp; PRIVATE'!E:I,4,FALSE)</f>
        <v>47802-4192</v>
      </c>
      <c r="F1642" s="2"/>
      <c r="G1642" s="2"/>
      <c r="H1642" s="2"/>
      <c r="I1642" s="4">
        <f t="shared" si="356"/>
        <v>0</v>
      </c>
      <c r="J1642" s="13">
        <f t="shared" si="357"/>
        <v>0</v>
      </c>
      <c r="K1642" s="13">
        <f t="shared" si="358"/>
        <v>0</v>
      </c>
      <c r="L1642" s="2"/>
      <c r="M1642" s="2"/>
      <c r="N1642" s="2"/>
      <c r="O1642" s="4">
        <f t="shared" si="359"/>
        <v>0</v>
      </c>
      <c r="P1642" s="13">
        <f t="shared" si="360"/>
        <v>0</v>
      </c>
      <c r="Q1642" s="13">
        <f t="shared" si="361"/>
        <v>0</v>
      </c>
      <c r="R1642" s="2"/>
      <c r="S1642" s="2"/>
      <c r="T1642" s="2"/>
      <c r="U1642" s="4">
        <f t="shared" si="350"/>
        <v>0</v>
      </c>
      <c r="V1642" s="13">
        <f t="shared" si="351"/>
        <v>0</v>
      </c>
      <c r="W1642" s="13">
        <f t="shared" si="352"/>
        <v>0</v>
      </c>
      <c r="X1642" s="2">
        <v>505</v>
      </c>
      <c r="Y1642" s="2">
        <v>443</v>
      </c>
      <c r="Z1642" s="4">
        <f t="shared" si="353"/>
        <v>948</v>
      </c>
      <c r="AA1642" s="13">
        <f t="shared" si="354"/>
        <v>94.800000000000011</v>
      </c>
      <c r="AB1642" s="13">
        <f>Z1642+AA1642</f>
        <v>1042.8</v>
      </c>
      <c r="AC1642" s="2">
        <v>408</v>
      </c>
      <c r="AD1642" s="2">
        <v>375</v>
      </c>
      <c r="AE1642" s="4">
        <f t="shared" si="355"/>
        <v>783</v>
      </c>
      <c r="AF1642" s="15">
        <f>AE1642*0.1</f>
        <v>78.300000000000011</v>
      </c>
      <c r="AG1642" s="22">
        <f>AE1642+AF1642</f>
        <v>861.3</v>
      </c>
      <c r="AH1642" s="64">
        <f t="shared" si="362"/>
        <v>172.26</v>
      </c>
      <c r="AJ1642">
        <f t="shared" si="363"/>
        <v>1</v>
      </c>
      <c r="AK1642">
        <f>IF(W1642&gt;0,2,IF(AB1642&gt;0,2,IF(AG1642&gt;0,2,0)))</f>
        <v>2</v>
      </c>
      <c r="AL1642">
        <v>2</v>
      </c>
      <c r="AM1642" s="64">
        <f>IF(W1642&gt;0,VLOOKUP(B1642,EnrollmentEthnicityFreeMealsSch!B:E,4,FALSE),0)/3</f>
        <v>0</v>
      </c>
    </row>
    <row r="1643" spans="1:39" ht="15" customHeight="1">
      <c r="A1643" t="str">
        <f>VLOOKUP(B1643,'PUBLIC &amp; PRIVATE'!D:I,6,FALSE)</f>
        <v>8461</v>
      </c>
      <c r="B1643" s="33" t="s">
        <v>1584</v>
      </c>
      <c r="C1643" s="2" t="str">
        <f>VLOOKUP(B1643,'PUBLIC &amp; PRIVATE'!D:H,2,FALSE)</f>
        <v>4750 W Sarah Myers Dr</v>
      </c>
      <c r="D1643" s="2" t="str">
        <f>VLOOKUP(B1643,'PUBLIC &amp; PRIVATE'!D:H,3,FALSE)</f>
        <v>West Terre Haute</v>
      </c>
      <c r="E1643" s="2" t="str">
        <f>VLOOKUP(C1643,'PUBLIC &amp; PRIVATE'!E:I,4,FALSE)</f>
        <v>47885-9579</v>
      </c>
      <c r="F1643" s="2"/>
      <c r="G1643" s="2"/>
      <c r="H1643" s="2"/>
      <c r="I1643" s="4">
        <f t="shared" si="356"/>
        <v>0</v>
      </c>
      <c r="J1643" s="13">
        <f t="shared" si="357"/>
        <v>0</v>
      </c>
      <c r="K1643" s="13">
        <f t="shared" si="358"/>
        <v>0</v>
      </c>
      <c r="L1643" s="2"/>
      <c r="M1643" s="2"/>
      <c r="N1643" s="2"/>
      <c r="O1643" s="4">
        <f t="shared" si="359"/>
        <v>0</v>
      </c>
      <c r="P1643" s="13">
        <f t="shared" si="360"/>
        <v>0</v>
      </c>
      <c r="Q1643" s="13">
        <f t="shared" si="361"/>
        <v>0</v>
      </c>
      <c r="R1643" s="2">
        <v>133</v>
      </c>
      <c r="S1643" s="2">
        <v>138</v>
      </c>
      <c r="T1643" s="2">
        <v>147</v>
      </c>
      <c r="U1643" s="4">
        <f t="shared" si="350"/>
        <v>418</v>
      </c>
      <c r="V1643" s="13">
        <f t="shared" si="351"/>
        <v>41.800000000000004</v>
      </c>
      <c r="W1643" s="13">
        <f t="shared" si="352"/>
        <v>459.8</v>
      </c>
      <c r="X1643" s="2"/>
      <c r="Y1643" s="2"/>
      <c r="Z1643" s="4">
        <f t="shared" si="353"/>
        <v>0</v>
      </c>
      <c r="AA1643" s="13">
        <f t="shared" si="354"/>
        <v>0</v>
      </c>
      <c r="AB1643" s="13">
        <f>Z1643+AA1643</f>
        <v>0</v>
      </c>
      <c r="AC1643" s="2"/>
      <c r="AD1643" s="2"/>
      <c r="AE1643" s="4">
        <f t="shared" si="355"/>
        <v>0</v>
      </c>
      <c r="AF1643" s="15">
        <f>AE1643*0.1</f>
        <v>0</v>
      </c>
      <c r="AG1643" s="22">
        <f>AE1643+AF1643</f>
        <v>0</v>
      </c>
      <c r="AH1643" s="64">
        <f t="shared" si="362"/>
        <v>0</v>
      </c>
      <c r="AJ1643">
        <f t="shared" si="363"/>
        <v>0</v>
      </c>
      <c r="AK1643">
        <f>IF(W1643&gt;0,2,IF(AB1643&gt;0,2,IF(AG1643&gt;0,2,0)))</f>
        <v>2</v>
      </c>
      <c r="AL1643">
        <v>2</v>
      </c>
      <c r="AM1643" s="64">
        <f>IF(W1643&gt;0,VLOOKUP(B1643,EnrollmentEthnicityFreeMealsSch!B:E,4,FALSE),0)/3</f>
        <v>72.666666666666671</v>
      </c>
    </row>
    <row r="1644" spans="1:39" ht="15" customHeight="1">
      <c r="A1644" t="str">
        <f>VLOOKUP(B1644,'PUBLIC &amp; PRIVATE'!D:I,6,FALSE)</f>
        <v>8477</v>
      </c>
      <c r="B1644" s="33" t="s">
        <v>1585</v>
      </c>
      <c r="C1644" s="2" t="str">
        <f>VLOOKUP(B1644,'PUBLIC &amp; PRIVATE'!D:H,2,FALSE)</f>
        <v>4801 N Lafayette St</v>
      </c>
      <c r="D1644" s="2" t="str">
        <f>VLOOKUP(B1644,'PUBLIC &amp; PRIVATE'!D:H,3,FALSE)</f>
        <v>Terre Haute</v>
      </c>
      <c r="E1644" s="2" t="str">
        <f>VLOOKUP(C1644,'PUBLIC &amp; PRIVATE'!E:I,4,FALSE)</f>
        <v>47805-1898</v>
      </c>
      <c r="F1644" s="2"/>
      <c r="G1644" s="2"/>
      <c r="H1644" s="2"/>
      <c r="I1644" s="4">
        <f t="shared" si="356"/>
        <v>0</v>
      </c>
      <c r="J1644" s="13">
        <f t="shared" si="357"/>
        <v>0</v>
      </c>
      <c r="K1644" s="13">
        <f t="shared" si="358"/>
        <v>0</v>
      </c>
      <c r="L1644" s="2"/>
      <c r="M1644" s="2"/>
      <c r="N1644" s="2"/>
      <c r="O1644" s="4">
        <f t="shared" si="359"/>
        <v>0</v>
      </c>
      <c r="P1644" s="13">
        <f t="shared" si="360"/>
        <v>0</v>
      </c>
      <c r="Q1644" s="13">
        <f t="shared" si="361"/>
        <v>0</v>
      </c>
      <c r="R1644" s="2">
        <v>294</v>
      </c>
      <c r="S1644" s="2">
        <v>276</v>
      </c>
      <c r="T1644" s="2">
        <v>277</v>
      </c>
      <c r="U1644" s="4">
        <f t="shared" si="350"/>
        <v>847</v>
      </c>
      <c r="V1644" s="13">
        <f t="shared" si="351"/>
        <v>84.7</v>
      </c>
      <c r="W1644" s="13">
        <f t="shared" si="352"/>
        <v>931.7</v>
      </c>
      <c r="X1644" s="2"/>
      <c r="Y1644" s="2"/>
      <c r="Z1644" s="4">
        <f t="shared" si="353"/>
        <v>0</v>
      </c>
      <c r="AA1644" s="13">
        <f t="shared" si="354"/>
        <v>0</v>
      </c>
      <c r="AB1644" s="13">
        <f>Z1644+AA1644</f>
        <v>0</v>
      </c>
      <c r="AC1644" s="2"/>
      <c r="AD1644" s="2"/>
      <c r="AE1644" s="4">
        <f t="shared" si="355"/>
        <v>0</v>
      </c>
      <c r="AF1644" s="15">
        <f>AE1644*0.1</f>
        <v>0</v>
      </c>
      <c r="AG1644" s="22">
        <f>AE1644+AF1644</f>
        <v>0</v>
      </c>
      <c r="AH1644" s="64">
        <f t="shared" si="362"/>
        <v>0</v>
      </c>
      <c r="AJ1644">
        <f t="shared" si="363"/>
        <v>0</v>
      </c>
      <c r="AK1644">
        <f>IF(W1644&gt;0,2,IF(AB1644&gt;0,2,IF(AG1644&gt;0,2,0)))</f>
        <v>2</v>
      </c>
      <c r="AL1644">
        <v>2</v>
      </c>
      <c r="AM1644" s="64">
        <f>IF(W1644&gt;0,VLOOKUP(B1644,EnrollmentEthnicityFreeMealsSch!B:E,4,FALSE),0)/3</f>
        <v>160</v>
      </c>
    </row>
    <row r="1645" spans="1:39" ht="15" customHeight="1">
      <c r="A1645" t="str">
        <f>VLOOKUP(B1645,'PUBLIC &amp; PRIVATE'!D:I,6,FALSE)</f>
        <v>8481</v>
      </c>
      <c r="B1645" s="33" t="s">
        <v>1586</v>
      </c>
      <c r="C1645" s="2" t="str">
        <f>VLOOKUP(B1645,'PUBLIC &amp; PRIVATE'!D:H,2,FALSE)</f>
        <v>1000 Grant St</v>
      </c>
      <c r="D1645" s="2" t="str">
        <f>VLOOKUP(B1645,'PUBLIC &amp; PRIVATE'!D:H,3,FALSE)</f>
        <v>Terre Haute</v>
      </c>
      <c r="E1645" s="2" t="str">
        <f>VLOOKUP(C1645,'PUBLIC &amp; PRIVATE'!E:I,4,FALSE)</f>
        <v>47802-3199</v>
      </c>
      <c r="F1645" s="2"/>
      <c r="G1645" s="2"/>
      <c r="H1645" s="2"/>
      <c r="I1645" s="4">
        <f t="shared" si="356"/>
        <v>0</v>
      </c>
      <c r="J1645" s="13">
        <f t="shared" si="357"/>
        <v>0</v>
      </c>
      <c r="K1645" s="13">
        <f t="shared" si="358"/>
        <v>0</v>
      </c>
      <c r="L1645" s="2"/>
      <c r="M1645" s="2"/>
      <c r="N1645" s="2"/>
      <c r="O1645" s="4">
        <f t="shared" si="359"/>
        <v>0</v>
      </c>
      <c r="P1645" s="13">
        <f t="shared" si="360"/>
        <v>0</v>
      </c>
      <c r="Q1645" s="13">
        <f t="shared" si="361"/>
        <v>0</v>
      </c>
      <c r="R1645" s="2">
        <v>123</v>
      </c>
      <c r="S1645" s="2">
        <v>148</v>
      </c>
      <c r="T1645" s="2">
        <v>144</v>
      </c>
      <c r="U1645" s="4">
        <f t="shared" si="350"/>
        <v>415</v>
      </c>
      <c r="V1645" s="13">
        <f t="shared" si="351"/>
        <v>41.5</v>
      </c>
      <c r="W1645" s="13">
        <f t="shared" si="352"/>
        <v>456.5</v>
      </c>
      <c r="X1645" s="2"/>
      <c r="Y1645" s="2"/>
      <c r="Z1645" s="4">
        <f t="shared" si="353"/>
        <v>0</v>
      </c>
      <c r="AA1645" s="13">
        <f t="shared" si="354"/>
        <v>0</v>
      </c>
      <c r="AB1645" s="13">
        <f>Z1645+AA1645</f>
        <v>0</v>
      </c>
      <c r="AC1645" s="2"/>
      <c r="AD1645" s="2"/>
      <c r="AE1645" s="4">
        <f t="shared" si="355"/>
        <v>0</v>
      </c>
      <c r="AF1645" s="15">
        <f>AE1645*0.1</f>
        <v>0</v>
      </c>
      <c r="AG1645" s="22">
        <f>AE1645+AF1645</f>
        <v>0</v>
      </c>
      <c r="AH1645" s="64">
        <f t="shared" si="362"/>
        <v>0</v>
      </c>
      <c r="AJ1645">
        <f t="shared" si="363"/>
        <v>0</v>
      </c>
      <c r="AK1645">
        <f>IF(W1645&gt;0,2,IF(AB1645&gt;0,2,IF(AG1645&gt;0,2,0)))</f>
        <v>2</v>
      </c>
      <c r="AL1645">
        <v>2</v>
      </c>
      <c r="AM1645" s="64">
        <f>IF(W1645&gt;0,VLOOKUP(B1645,EnrollmentEthnicityFreeMealsSch!B:E,4,FALSE),0)/3</f>
        <v>117.66666666666667</v>
      </c>
    </row>
    <row r="1646" spans="1:39" ht="15" customHeight="1">
      <c r="A1646" t="str">
        <f>VLOOKUP(B1646,'PUBLIC &amp; PRIVATE'!D:I,6,FALSE)</f>
        <v>8485</v>
      </c>
      <c r="B1646" s="33" t="s">
        <v>1587</v>
      </c>
      <c r="C1646" s="2" t="str">
        <f>VLOOKUP(B1646,'PUBLIC &amp; PRIVATE'!D:H,2,FALSE)</f>
        <v>301 S 25th St</v>
      </c>
      <c r="D1646" s="2" t="str">
        <f>VLOOKUP(B1646,'PUBLIC &amp; PRIVATE'!D:H,3,FALSE)</f>
        <v>Terre Haute</v>
      </c>
      <c r="E1646" s="2" t="str">
        <f>VLOOKUP(C1646,'PUBLIC &amp; PRIVATE'!E:I,4,FALSE)</f>
        <v>47803-2294</v>
      </c>
      <c r="F1646" s="2"/>
      <c r="G1646" s="2"/>
      <c r="H1646" s="2"/>
      <c r="I1646" s="4">
        <f t="shared" si="356"/>
        <v>0</v>
      </c>
      <c r="J1646" s="13">
        <f t="shared" si="357"/>
        <v>0</v>
      </c>
      <c r="K1646" s="13">
        <f t="shared" si="358"/>
        <v>0</v>
      </c>
      <c r="L1646" s="2"/>
      <c r="M1646" s="2"/>
      <c r="N1646" s="2"/>
      <c r="O1646" s="4">
        <f t="shared" si="359"/>
        <v>0</v>
      </c>
      <c r="P1646" s="13">
        <f t="shared" si="360"/>
        <v>0</v>
      </c>
      <c r="Q1646" s="13">
        <f t="shared" si="361"/>
        <v>0</v>
      </c>
      <c r="R1646" s="2">
        <v>288</v>
      </c>
      <c r="S1646" s="2">
        <v>260</v>
      </c>
      <c r="T1646" s="2">
        <v>256</v>
      </c>
      <c r="U1646" s="4">
        <f t="shared" si="350"/>
        <v>804</v>
      </c>
      <c r="V1646" s="13">
        <f t="shared" si="351"/>
        <v>80.400000000000006</v>
      </c>
      <c r="W1646" s="13">
        <f t="shared" si="352"/>
        <v>884.4</v>
      </c>
      <c r="X1646" s="2"/>
      <c r="Y1646" s="2"/>
      <c r="Z1646" s="4">
        <f t="shared" si="353"/>
        <v>0</v>
      </c>
      <c r="AA1646" s="13">
        <f t="shared" si="354"/>
        <v>0</v>
      </c>
      <c r="AB1646" s="13">
        <f>Z1646+AA1646</f>
        <v>0</v>
      </c>
      <c r="AC1646" s="2"/>
      <c r="AD1646" s="2"/>
      <c r="AE1646" s="4">
        <f t="shared" si="355"/>
        <v>0</v>
      </c>
      <c r="AF1646" s="15">
        <f>AE1646*0.1</f>
        <v>0</v>
      </c>
      <c r="AG1646" s="22">
        <f>AE1646+AF1646</f>
        <v>0</v>
      </c>
      <c r="AH1646" s="64">
        <f t="shared" si="362"/>
        <v>0</v>
      </c>
      <c r="AJ1646">
        <f t="shared" si="363"/>
        <v>0</v>
      </c>
      <c r="AK1646">
        <f>IF(W1646&gt;0,2,IF(AB1646&gt;0,2,IF(AG1646&gt;0,2,0)))</f>
        <v>2</v>
      </c>
      <c r="AL1646">
        <v>2</v>
      </c>
      <c r="AM1646" s="64">
        <f>IF(W1646&gt;0,VLOOKUP(B1646,EnrollmentEthnicityFreeMealsSch!B:E,4,FALSE),0)/3</f>
        <v>154.33333333333334</v>
      </c>
    </row>
    <row r="1647" spans="1:39" ht="15" customHeight="1">
      <c r="A1647" t="str">
        <f>VLOOKUP(B1647,'PUBLIC &amp; PRIVATE'!D:I,6,FALSE)</f>
        <v>8497</v>
      </c>
      <c r="B1647" s="33" t="s">
        <v>1588</v>
      </c>
      <c r="C1647" s="2" t="str">
        <f>VLOOKUP(B1647,'PUBLIC &amp; PRIVATE'!D:H,2,FALSE)</f>
        <v>4226 W Old US 40</v>
      </c>
      <c r="D1647" s="2" t="str">
        <f>VLOOKUP(B1647,'PUBLIC &amp; PRIVATE'!D:H,3,FALSE)</f>
        <v>West Terre Haute</v>
      </c>
      <c r="E1647" s="2" t="str">
        <f>VLOOKUP(C1647,'PUBLIC &amp; PRIVATE'!E:I,4,FALSE)</f>
        <v>47885-9796</v>
      </c>
      <c r="F1647" s="2">
        <v>59</v>
      </c>
      <c r="G1647" s="2">
        <v>49</v>
      </c>
      <c r="H1647" s="2">
        <v>48</v>
      </c>
      <c r="I1647" s="4">
        <f t="shared" si="356"/>
        <v>156</v>
      </c>
      <c r="J1647" s="13">
        <f t="shared" si="357"/>
        <v>15.600000000000001</v>
      </c>
      <c r="K1647" s="13">
        <f t="shared" si="358"/>
        <v>171.6</v>
      </c>
      <c r="L1647" s="2">
        <v>43</v>
      </c>
      <c r="M1647" s="2">
        <v>57</v>
      </c>
      <c r="N1647" s="2">
        <v>52</v>
      </c>
      <c r="O1647" s="4">
        <f t="shared" si="359"/>
        <v>152</v>
      </c>
      <c r="P1647" s="13">
        <f t="shared" si="360"/>
        <v>15.200000000000001</v>
      </c>
      <c r="Q1647" s="13">
        <f t="shared" si="361"/>
        <v>167.2</v>
      </c>
      <c r="R1647" s="2"/>
      <c r="S1647" s="2"/>
      <c r="T1647" s="2"/>
      <c r="U1647" s="4">
        <f t="shared" si="350"/>
        <v>0</v>
      </c>
      <c r="V1647" s="13">
        <f t="shared" si="351"/>
        <v>0</v>
      </c>
      <c r="W1647" s="13">
        <f t="shared" si="352"/>
        <v>0</v>
      </c>
      <c r="X1647" s="2"/>
      <c r="Y1647" s="2"/>
      <c r="Z1647" s="4">
        <f t="shared" si="353"/>
        <v>0</v>
      </c>
      <c r="AA1647" s="13">
        <f t="shared" si="354"/>
        <v>0</v>
      </c>
      <c r="AB1647" s="13">
        <f>Z1647+AA1647</f>
        <v>0</v>
      </c>
      <c r="AC1647" s="2"/>
      <c r="AD1647" s="2"/>
      <c r="AE1647" s="4">
        <f t="shared" si="355"/>
        <v>0</v>
      </c>
      <c r="AF1647" s="15">
        <f>AE1647*0.1</f>
        <v>0</v>
      </c>
      <c r="AG1647" s="22">
        <f>AE1647+AF1647</f>
        <v>0</v>
      </c>
      <c r="AH1647" s="64">
        <f t="shared" si="362"/>
        <v>0</v>
      </c>
      <c r="AJ1647">
        <f t="shared" si="363"/>
        <v>0</v>
      </c>
      <c r="AK1647">
        <f>IF(W1647&gt;0,2,IF(AB1647&gt;0,2,IF(AG1647&gt;0,2,0)))</f>
        <v>0</v>
      </c>
      <c r="AL1647">
        <v>2</v>
      </c>
      <c r="AM1647" s="64">
        <f>IF(W1647&gt;0,VLOOKUP(B1647,EnrollmentEthnicityFreeMealsSch!B:E,4,FALSE),0)/3</f>
        <v>0</v>
      </c>
    </row>
    <row r="1648" spans="1:39" ht="15" customHeight="1">
      <c r="A1648" t="str">
        <f>VLOOKUP(B1648,'PUBLIC &amp; PRIVATE'!D:I,6,FALSE)</f>
        <v>8505</v>
      </c>
      <c r="B1648" s="33" t="s">
        <v>1589</v>
      </c>
      <c r="C1648" s="2" t="str">
        <f>VLOOKUP(B1648,'PUBLIC &amp; PRIVATE'!D:H,2,FALSE)</f>
        <v>310 S 18th St</v>
      </c>
      <c r="D1648" s="2" t="str">
        <f>VLOOKUP(B1648,'PUBLIC &amp; PRIVATE'!D:H,3,FALSE)</f>
        <v>Terre Haute</v>
      </c>
      <c r="E1648" s="2" t="str">
        <f>VLOOKUP(C1648,'PUBLIC &amp; PRIVATE'!E:I,4,FALSE)</f>
        <v>47807-4194</v>
      </c>
      <c r="F1648" s="2">
        <v>66</v>
      </c>
      <c r="G1648" s="2">
        <v>53</v>
      </c>
      <c r="H1648" s="2">
        <v>41</v>
      </c>
      <c r="I1648" s="4">
        <f t="shared" si="356"/>
        <v>160</v>
      </c>
      <c r="J1648" s="13">
        <f t="shared" si="357"/>
        <v>16</v>
      </c>
      <c r="K1648" s="13">
        <f t="shared" si="358"/>
        <v>176</v>
      </c>
      <c r="L1648" s="2">
        <v>46</v>
      </c>
      <c r="M1648" s="2">
        <v>53</v>
      </c>
      <c r="N1648" s="2">
        <v>50</v>
      </c>
      <c r="O1648" s="4">
        <f t="shared" si="359"/>
        <v>149</v>
      </c>
      <c r="P1648" s="13">
        <f t="shared" si="360"/>
        <v>14.9</v>
      </c>
      <c r="Q1648" s="13">
        <f t="shared" si="361"/>
        <v>163.9</v>
      </c>
      <c r="R1648" s="2"/>
      <c r="S1648" s="2"/>
      <c r="T1648" s="2"/>
      <c r="U1648" s="4">
        <f t="shared" si="350"/>
        <v>0</v>
      </c>
      <c r="V1648" s="13">
        <f t="shared" si="351"/>
        <v>0</v>
      </c>
      <c r="W1648" s="13">
        <f t="shared" si="352"/>
        <v>0</v>
      </c>
      <c r="X1648" s="2"/>
      <c r="Y1648" s="2"/>
      <c r="Z1648" s="4">
        <f t="shared" si="353"/>
        <v>0</v>
      </c>
      <c r="AA1648" s="13">
        <f t="shared" si="354"/>
        <v>0</v>
      </c>
      <c r="AB1648" s="13">
        <f>Z1648+AA1648</f>
        <v>0</v>
      </c>
      <c r="AC1648" s="2"/>
      <c r="AD1648" s="2"/>
      <c r="AE1648" s="4">
        <f t="shared" si="355"/>
        <v>0</v>
      </c>
      <c r="AF1648" s="15">
        <f>AE1648*0.1</f>
        <v>0</v>
      </c>
      <c r="AG1648" s="22">
        <f>AE1648+AF1648</f>
        <v>0</v>
      </c>
      <c r="AH1648" s="64">
        <f t="shared" si="362"/>
        <v>0</v>
      </c>
      <c r="AJ1648">
        <f t="shared" si="363"/>
        <v>0</v>
      </c>
      <c r="AK1648">
        <f>IF(W1648&gt;0,2,IF(AB1648&gt;0,2,IF(AG1648&gt;0,2,0)))</f>
        <v>0</v>
      </c>
      <c r="AL1648">
        <v>2</v>
      </c>
      <c r="AM1648" s="64">
        <f>IF(W1648&gt;0,VLOOKUP(B1648,EnrollmentEthnicityFreeMealsSch!B:E,4,FALSE),0)/3</f>
        <v>0</v>
      </c>
    </row>
    <row r="1649" spans="1:39" ht="15" customHeight="1">
      <c r="A1649" t="str">
        <f>VLOOKUP(B1649,'PUBLIC &amp; PRIVATE'!D:I,6,FALSE)</f>
        <v>8509</v>
      </c>
      <c r="B1649" s="33" t="s">
        <v>1590</v>
      </c>
      <c r="C1649" s="2" t="str">
        <f>VLOOKUP(B1649,'PUBLIC &amp; PRIVATE'!D:H,2,FALSE)</f>
        <v>1750 8th Ave</v>
      </c>
      <c r="D1649" s="2" t="str">
        <f>VLOOKUP(B1649,'PUBLIC &amp; PRIVATE'!D:H,3,FALSE)</f>
        <v>Terre Haute</v>
      </c>
      <c r="E1649" s="2" t="str">
        <f>VLOOKUP(C1649,'PUBLIC &amp; PRIVATE'!E:I,4,FALSE)</f>
        <v>47804-3297</v>
      </c>
      <c r="F1649" s="2">
        <v>51</v>
      </c>
      <c r="G1649" s="2">
        <v>46</v>
      </c>
      <c r="H1649" s="2">
        <v>49</v>
      </c>
      <c r="I1649" s="4">
        <f t="shared" si="356"/>
        <v>146</v>
      </c>
      <c r="J1649" s="13">
        <f t="shared" si="357"/>
        <v>14.600000000000001</v>
      </c>
      <c r="K1649" s="13">
        <f t="shared" si="358"/>
        <v>160.6</v>
      </c>
      <c r="L1649" s="2">
        <v>37</v>
      </c>
      <c r="M1649" s="2">
        <v>27</v>
      </c>
      <c r="N1649" s="2">
        <v>37</v>
      </c>
      <c r="O1649" s="4">
        <f t="shared" si="359"/>
        <v>101</v>
      </c>
      <c r="P1649" s="13">
        <f t="shared" si="360"/>
        <v>10.100000000000001</v>
      </c>
      <c r="Q1649" s="13">
        <f t="shared" si="361"/>
        <v>111.1</v>
      </c>
      <c r="R1649" s="2"/>
      <c r="S1649" s="2"/>
      <c r="T1649" s="2"/>
      <c r="U1649" s="4">
        <f t="shared" si="350"/>
        <v>0</v>
      </c>
      <c r="V1649" s="13">
        <f t="shared" si="351"/>
        <v>0</v>
      </c>
      <c r="W1649" s="13">
        <f t="shared" si="352"/>
        <v>0</v>
      </c>
      <c r="X1649" s="2"/>
      <c r="Y1649" s="2"/>
      <c r="Z1649" s="4">
        <f t="shared" si="353"/>
        <v>0</v>
      </c>
      <c r="AA1649" s="13">
        <f t="shared" si="354"/>
        <v>0</v>
      </c>
      <c r="AB1649" s="13">
        <f>Z1649+AA1649</f>
        <v>0</v>
      </c>
      <c r="AC1649" s="2"/>
      <c r="AD1649" s="2"/>
      <c r="AE1649" s="4">
        <f t="shared" si="355"/>
        <v>0</v>
      </c>
      <c r="AF1649" s="15">
        <f>AE1649*0.1</f>
        <v>0</v>
      </c>
      <c r="AG1649" s="22">
        <f>AE1649+AF1649</f>
        <v>0</v>
      </c>
      <c r="AH1649" s="64">
        <f t="shared" si="362"/>
        <v>0</v>
      </c>
      <c r="AJ1649">
        <f t="shared" si="363"/>
        <v>0</v>
      </c>
      <c r="AK1649">
        <f>IF(W1649&gt;0,2,IF(AB1649&gt;0,2,IF(AG1649&gt;0,2,0)))</f>
        <v>0</v>
      </c>
      <c r="AL1649">
        <v>2</v>
      </c>
      <c r="AM1649" s="64">
        <f>IF(W1649&gt;0,VLOOKUP(B1649,EnrollmentEthnicityFreeMealsSch!B:E,4,FALSE),0)/3</f>
        <v>0</v>
      </c>
    </row>
    <row r="1650" spans="1:39" ht="15" customHeight="1">
      <c r="A1650" t="str">
        <f>VLOOKUP(B1650,'PUBLIC &amp; PRIVATE'!D:I,6,FALSE)</f>
        <v>8510</v>
      </c>
      <c r="B1650" s="33" t="s">
        <v>1591</v>
      </c>
      <c r="C1650" s="2" t="str">
        <f>VLOOKUP(B1650,'PUBLIC &amp; PRIVATE'!D:H,2,FALSE)</f>
        <v>1011 S Brown Ave</v>
      </c>
      <c r="D1650" s="2" t="str">
        <f>VLOOKUP(B1650,'PUBLIC &amp; PRIVATE'!D:H,3,FALSE)</f>
        <v>Terre Haute</v>
      </c>
      <c r="E1650" s="2" t="str">
        <f>VLOOKUP(C1650,'PUBLIC &amp; PRIVATE'!E:I,4,FALSE)</f>
        <v>47803-2899</v>
      </c>
      <c r="F1650" s="2">
        <v>77</v>
      </c>
      <c r="G1650" s="2">
        <v>75</v>
      </c>
      <c r="H1650" s="2">
        <v>69</v>
      </c>
      <c r="I1650" s="4">
        <f t="shared" si="356"/>
        <v>221</v>
      </c>
      <c r="J1650" s="13">
        <f t="shared" si="357"/>
        <v>22.1</v>
      </c>
      <c r="K1650" s="13">
        <f t="shared" si="358"/>
        <v>243.1</v>
      </c>
      <c r="L1650" s="2">
        <v>61</v>
      </c>
      <c r="M1650" s="2">
        <v>82</v>
      </c>
      <c r="N1650" s="2">
        <v>80</v>
      </c>
      <c r="O1650" s="4">
        <f t="shared" si="359"/>
        <v>223</v>
      </c>
      <c r="P1650" s="13">
        <f t="shared" si="360"/>
        <v>22.3</v>
      </c>
      <c r="Q1650" s="13">
        <f t="shared" si="361"/>
        <v>245.3</v>
      </c>
      <c r="R1650" s="2"/>
      <c r="S1650" s="2"/>
      <c r="T1650" s="2"/>
      <c r="U1650" s="4">
        <f t="shared" si="350"/>
        <v>0</v>
      </c>
      <c r="V1650" s="13">
        <f t="shared" si="351"/>
        <v>0</v>
      </c>
      <c r="W1650" s="13">
        <f t="shared" si="352"/>
        <v>0</v>
      </c>
      <c r="X1650" s="2"/>
      <c r="Y1650" s="2"/>
      <c r="Z1650" s="4">
        <f t="shared" si="353"/>
        <v>0</v>
      </c>
      <c r="AA1650" s="13">
        <f t="shared" si="354"/>
        <v>0</v>
      </c>
      <c r="AB1650" s="13">
        <f>Z1650+AA1650</f>
        <v>0</v>
      </c>
      <c r="AC1650" s="2"/>
      <c r="AD1650" s="2"/>
      <c r="AE1650" s="4">
        <f t="shared" si="355"/>
        <v>0</v>
      </c>
      <c r="AF1650" s="15">
        <f>AE1650*0.1</f>
        <v>0</v>
      </c>
      <c r="AG1650" s="22">
        <f>AE1650+AF1650</f>
        <v>0</v>
      </c>
      <c r="AH1650" s="64">
        <f t="shared" si="362"/>
        <v>0</v>
      </c>
      <c r="AJ1650">
        <f t="shared" si="363"/>
        <v>0</v>
      </c>
      <c r="AK1650">
        <f>IF(W1650&gt;0,2,IF(AB1650&gt;0,2,IF(AG1650&gt;0,2,0)))</f>
        <v>0</v>
      </c>
      <c r="AL1650">
        <v>2</v>
      </c>
      <c r="AM1650" s="64">
        <f>IF(W1650&gt;0,VLOOKUP(B1650,EnrollmentEthnicityFreeMealsSch!B:E,4,FALSE),0)/3</f>
        <v>0</v>
      </c>
    </row>
    <row r="1651" spans="1:39" ht="15" customHeight="1">
      <c r="A1651" t="str">
        <f>VLOOKUP(B1651,'PUBLIC &amp; PRIVATE'!D:I,6,FALSE)</f>
        <v>8511</v>
      </c>
      <c r="B1651" s="33" t="s">
        <v>1592</v>
      </c>
      <c r="C1651" s="2" t="str">
        <f>VLOOKUP(B1651,'PUBLIC &amp; PRIVATE'!D:H,2,FALSE)</f>
        <v>1655 E Jessica Dr</v>
      </c>
      <c r="D1651" s="2" t="str">
        <f>VLOOKUP(B1651,'PUBLIC &amp; PRIVATE'!D:H,3,FALSE)</f>
        <v>Terre Haute</v>
      </c>
      <c r="E1651" s="2" t="str">
        <f>VLOOKUP(C1651,'PUBLIC &amp; PRIVATE'!E:I,4,FALSE)</f>
        <v>47802-4899</v>
      </c>
      <c r="F1651" s="2">
        <v>120</v>
      </c>
      <c r="G1651" s="2">
        <v>107</v>
      </c>
      <c r="H1651" s="2">
        <v>117</v>
      </c>
      <c r="I1651" s="4">
        <f t="shared" si="356"/>
        <v>344</v>
      </c>
      <c r="J1651" s="13">
        <f t="shared" si="357"/>
        <v>34.4</v>
      </c>
      <c r="K1651" s="13">
        <f t="shared" si="358"/>
        <v>378.4</v>
      </c>
      <c r="L1651" s="2">
        <v>103</v>
      </c>
      <c r="M1651" s="2">
        <v>123</v>
      </c>
      <c r="N1651" s="2">
        <v>107</v>
      </c>
      <c r="O1651" s="4">
        <f t="shared" si="359"/>
        <v>333</v>
      </c>
      <c r="P1651" s="13">
        <f t="shared" si="360"/>
        <v>33.300000000000004</v>
      </c>
      <c r="Q1651" s="13">
        <f t="shared" si="361"/>
        <v>366.3</v>
      </c>
      <c r="R1651" s="2"/>
      <c r="S1651" s="2"/>
      <c r="T1651" s="2"/>
      <c r="U1651" s="4">
        <f t="shared" si="350"/>
        <v>0</v>
      </c>
      <c r="V1651" s="13">
        <f t="shared" si="351"/>
        <v>0</v>
      </c>
      <c r="W1651" s="13">
        <f t="shared" si="352"/>
        <v>0</v>
      </c>
      <c r="X1651" s="2"/>
      <c r="Y1651" s="2"/>
      <c r="Z1651" s="4">
        <f t="shared" si="353"/>
        <v>0</v>
      </c>
      <c r="AA1651" s="13">
        <f t="shared" si="354"/>
        <v>0</v>
      </c>
      <c r="AB1651" s="13">
        <f>Z1651+AA1651</f>
        <v>0</v>
      </c>
      <c r="AC1651" s="2"/>
      <c r="AD1651" s="2"/>
      <c r="AE1651" s="4">
        <f t="shared" si="355"/>
        <v>0</v>
      </c>
      <c r="AF1651" s="15">
        <f>AE1651*0.1</f>
        <v>0</v>
      </c>
      <c r="AG1651" s="22">
        <f>AE1651+AF1651</f>
        <v>0</v>
      </c>
      <c r="AH1651" s="64">
        <f t="shared" si="362"/>
        <v>0</v>
      </c>
      <c r="AJ1651">
        <f t="shared" si="363"/>
        <v>0</v>
      </c>
      <c r="AK1651">
        <f>IF(W1651&gt;0,2,IF(AB1651&gt;0,2,IF(AG1651&gt;0,2,0)))</f>
        <v>0</v>
      </c>
      <c r="AL1651">
        <v>2</v>
      </c>
      <c r="AM1651" s="64">
        <f>IF(W1651&gt;0,VLOOKUP(B1651,EnrollmentEthnicityFreeMealsSch!B:E,4,FALSE),0)/3</f>
        <v>0</v>
      </c>
    </row>
    <row r="1652" spans="1:39" ht="15" customHeight="1">
      <c r="A1652" t="str">
        <f>VLOOKUP(B1652,'PUBLIC &amp; PRIVATE'!D:I,6,FALSE)</f>
        <v>8517</v>
      </c>
      <c r="B1652" s="33" t="s">
        <v>1593</v>
      </c>
      <c r="C1652" s="2" t="str">
        <f>VLOOKUP(B1652,'PUBLIC &amp; PRIVATE'!D:H,2,FALSE)</f>
        <v>1826 S 6th St</v>
      </c>
      <c r="D1652" s="2" t="str">
        <f>VLOOKUP(B1652,'PUBLIC &amp; PRIVATE'!D:H,3,FALSE)</f>
        <v>Terre Haute</v>
      </c>
      <c r="E1652" s="2" t="str">
        <f>VLOOKUP(C1652,'PUBLIC &amp; PRIVATE'!E:I,4,FALSE)</f>
        <v>47802-2399</v>
      </c>
      <c r="F1652" s="2">
        <v>74</v>
      </c>
      <c r="G1652" s="2">
        <v>63</v>
      </c>
      <c r="H1652" s="2">
        <v>66</v>
      </c>
      <c r="I1652" s="4">
        <f t="shared" si="356"/>
        <v>203</v>
      </c>
      <c r="J1652" s="13">
        <f t="shared" si="357"/>
        <v>20.3</v>
      </c>
      <c r="K1652" s="13">
        <f t="shared" si="358"/>
        <v>223.3</v>
      </c>
      <c r="L1652" s="2">
        <v>60</v>
      </c>
      <c r="M1652" s="2">
        <v>62</v>
      </c>
      <c r="N1652" s="2">
        <v>61</v>
      </c>
      <c r="O1652" s="4">
        <f t="shared" si="359"/>
        <v>183</v>
      </c>
      <c r="P1652" s="13">
        <f t="shared" si="360"/>
        <v>18.3</v>
      </c>
      <c r="Q1652" s="13">
        <f t="shared" si="361"/>
        <v>201.3</v>
      </c>
      <c r="R1652" s="2"/>
      <c r="S1652" s="2"/>
      <c r="T1652" s="2"/>
      <c r="U1652" s="4">
        <f t="shared" si="350"/>
        <v>0</v>
      </c>
      <c r="V1652" s="13">
        <f t="shared" si="351"/>
        <v>0</v>
      </c>
      <c r="W1652" s="13">
        <f t="shared" si="352"/>
        <v>0</v>
      </c>
      <c r="X1652" s="2"/>
      <c r="Y1652" s="2"/>
      <c r="Z1652" s="4">
        <f t="shared" si="353"/>
        <v>0</v>
      </c>
      <c r="AA1652" s="13">
        <f t="shared" si="354"/>
        <v>0</v>
      </c>
      <c r="AB1652" s="13">
        <f>Z1652+AA1652</f>
        <v>0</v>
      </c>
      <c r="AC1652" s="2"/>
      <c r="AD1652" s="2"/>
      <c r="AE1652" s="4">
        <f t="shared" si="355"/>
        <v>0</v>
      </c>
      <c r="AF1652" s="15">
        <f>AE1652*0.1</f>
        <v>0</v>
      </c>
      <c r="AG1652" s="22">
        <f>AE1652+AF1652</f>
        <v>0</v>
      </c>
      <c r="AH1652" s="64">
        <f t="shared" si="362"/>
        <v>0</v>
      </c>
      <c r="AJ1652">
        <f t="shared" si="363"/>
        <v>0</v>
      </c>
      <c r="AK1652">
        <f>IF(W1652&gt;0,2,IF(AB1652&gt;0,2,IF(AG1652&gt;0,2,0)))</f>
        <v>0</v>
      </c>
      <c r="AL1652">
        <v>2</v>
      </c>
      <c r="AM1652" s="64">
        <f>IF(W1652&gt;0,VLOOKUP(B1652,EnrollmentEthnicityFreeMealsSch!B:E,4,FALSE),0)/3</f>
        <v>0</v>
      </c>
    </row>
    <row r="1653" spans="1:39" ht="15" customHeight="1">
      <c r="A1653" t="str">
        <f>VLOOKUP(B1653,'PUBLIC &amp; PRIVATE'!D:I,6,FALSE)</f>
        <v>8521</v>
      </c>
      <c r="B1653" s="33" t="s">
        <v>1594</v>
      </c>
      <c r="C1653" s="2" t="str">
        <f>VLOOKUP(B1653,'PUBLIC &amp; PRIVATE'!D:H,2,FALSE)</f>
        <v>9400 N Beech Pl</v>
      </c>
      <c r="D1653" s="2" t="str">
        <f>VLOOKUP(B1653,'PUBLIC &amp; PRIVATE'!D:H,3,FALSE)</f>
        <v>West Terre Haute</v>
      </c>
      <c r="E1653" s="2" t="str">
        <f>VLOOKUP(C1653,'PUBLIC &amp; PRIVATE'!E:I,4,FALSE)</f>
        <v>47885-9797</v>
      </c>
      <c r="F1653" s="2">
        <v>44</v>
      </c>
      <c r="G1653" s="2">
        <v>35</v>
      </c>
      <c r="H1653" s="2">
        <v>26</v>
      </c>
      <c r="I1653" s="4">
        <f t="shared" si="356"/>
        <v>105</v>
      </c>
      <c r="J1653" s="13">
        <f t="shared" si="357"/>
        <v>10.5</v>
      </c>
      <c r="K1653" s="13">
        <f t="shared" si="358"/>
        <v>115.5</v>
      </c>
      <c r="L1653" s="2">
        <v>29</v>
      </c>
      <c r="M1653" s="2">
        <v>36</v>
      </c>
      <c r="N1653" s="2">
        <v>39</v>
      </c>
      <c r="O1653" s="4">
        <f t="shared" si="359"/>
        <v>104</v>
      </c>
      <c r="P1653" s="13">
        <f t="shared" si="360"/>
        <v>10.4</v>
      </c>
      <c r="Q1653" s="13">
        <f t="shared" si="361"/>
        <v>114.4</v>
      </c>
      <c r="R1653" s="2"/>
      <c r="S1653" s="2"/>
      <c r="T1653" s="2"/>
      <c r="U1653" s="4">
        <f t="shared" si="350"/>
        <v>0</v>
      </c>
      <c r="V1653" s="13">
        <f t="shared" si="351"/>
        <v>0</v>
      </c>
      <c r="W1653" s="13">
        <f t="shared" si="352"/>
        <v>0</v>
      </c>
      <c r="X1653" s="2"/>
      <c r="Y1653" s="2"/>
      <c r="Z1653" s="4">
        <f t="shared" si="353"/>
        <v>0</v>
      </c>
      <c r="AA1653" s="13">
        <f t="shared" si="354"/>
        <v>0</v>
      </c>
      <c r="AB1653" s="13">
        <f>Z1653+AA1653</f>
        <v>0</v>
      </c>
      <c r="AC1653" s="2"/>
      <c r="AD1653" s="2"/>
      <c r="AE1653" s="4">
        <f t="shared" si="355"/>
        <v>0</v>
      </c>
      <c r="AF1653" s="15">
        <f>AE1653*0.1</f>
        <v>0</v>
      </c>
      <c r="AG1653" s="22">
        <f>AE1653+AF1653</f>
        <v>0</v>
      </c>
      <c r="AH1653" s="64">
        <f t="shared" si="362"/>
        <v>0</v>
      </c>
      <c r="AJ1653">
        <f t="shared" si="363"/>
        <v>0</v>
      </c>
      <c r="AK1653">
        <f>IF(W1653&gt;0,2,IF(AB1653&gt;0,2,IF(AG1653&gt;0,2,0)))</f>
        <v>0</v>
      </c>
      <c r="AL1653">
        <v>2</v>
      </c>
      <c r="AM1653" s="64">
        <f>IF(W1653&gt;0,VLOOKUP(B1653,EnrollmentEthnicityFreeMealsSch!B:E,4,FALSE),0)/3</f>
        <v>0</v>
      </c>
    </row>
    <row r="1654" spans="1:39" ht="15" customHeight="1">
      <c r="A1654" t="str">
        <f>VLOOKUP(B1654,'PUBLIC &amp; PRIVATE'!D:I,6,FALSE)</f>
        <v>8525</v>
      </c>
      <c r="B1654" s="33" t="s">
        <v>1595</v>
      </c>
      <c r="C1654" s="2" t="str">
        <f>VLOOKUP(B1654,'PUBLIC &amp; PRIVATE'!D:H,2,FALSE)</f>
        <v>5555 E Rio Grande Av</v>
      </c>
      <c r="D1654" s="2" t="str">
        <f>VLOOKUP(B1654,'PUBLIC &amp; PRIVATE'!D:H,3,FALSE)</f>
        <v>Terre Haute</v>
      </c>
      <c r="E1654" s="2" t="str">
        <f>VLOOKUP(C1654,'PUBLIC &amp; PRIVATE'!E:I,4,FALSE)</f>
        <v>47805-9661</v>
      </c>
      <c r="F1654" s="2">
        <v>82</v>
      </c>
      <c r="G1654" s="2">
        <v>84</v>
      </c>
      <c r="H1654" s="2">
        <v>78</v>
      </c>
      <c r="I1654" s="4">
        <f t="shared" si="356"/>
        <v>244</v>
      </c>
      <c r="J1654" s="13">
        <f t="shared" si="357"/>
        <v>24.400000000000002</v>
      </c>
      <c r="K1654" s="13">
        <f t="shared" si="358"/>
        <v>268.39999999999998</v>
      </c>
      <c r="L1654" s="2">
        <v>93</v>
      </c>
      <c r="M1654" s="2">
        <v>79</v>
      </c>
      <c r="N1654" s="2">
        <v>77</v>
      </c>
      <c r="O1654" s="4">
        <f t="shared" si="359"/>
        <v>249</v>
      </c>
      <c r="P1654" s="13">
        <f t="shared" si="360"/>
        <v>24.900000000000002</v>
      </c>
      <c r="Q1654" s="13">
        <f t="shared" si="361"/>
        <v>273.89999999999998</v>
      </c>
      <c r="R1654" s="2"/>
      <c r="S1654" s="2"/>
      <c r="T1654" s="2"/>
      <c r="U1654" s="4">
        <f t="shared" si="350"/>
        <v>0</v>
      </c>
      <c r="V1654" s="13">
        <f t="shared" si="351"/>
        <v>0</v>
      </c>
      <c r="W1654" s="13">
        <f t="shared" si="352"/>
        <v>0</v>
      </c>
      <c r="X1654" s="2"/>
      <c r="Y1654" s="2"/>
      <c r="Z1654" s="4">
        <f t="shared" si="353"/>
        <v>0</v>
      </c>
      <c r="AA1654" s="13">
        <f t="shared" si="354"/>
        <v>0</v>
      </c>
      <c r="AB1654" s="13">
        <f>Z1654+AA1654</f>
        <v>0</v>
      </c>
      <c r="AC1654" s="2"/>
      <c r="AD1654" s="2"/>
      <c r="AE1654" s="4">
        <f t="shared" si="355"/>
        <v>0</v>
      </c>
      <c r="AF1654" s="15">
        <f>AE1654*0.1</f>
        <v>0</v>
      </c>
      <c r="AG1654" s="22">
        <f>AE1654+AF1654</f>
        <v>0</v>
      </c>
      <c r="AH1654" s="64">
        <f t="shared" si="362"/>
        <v>0</v>
      </c>
      <c r="AJ1654">
        <f t="shared" si="363"/>
        <v>0</v>
      </c>
      <c r="AK1654">
        <f>IF(W1654&gt;0,2,IF(AB1654&gt;0,2,IF(AG1654&gt;0,2,0)))</f>
        <v>0</v>
      </c>
      <c r="AL1654">
        <v>2</v>
      </c>
      <c r="AM1654" s="64">
        <f>IF(W1654&gt;0,VLOOKUP(B1654,EnrollmentEthnicityFreeMealsSch!B:E,4,FALSE),0)/3</f>
        <v>0</v>
      </c>
    </row>
    <row r="1655" spans="1:39" ht="15" customHeight="1">
      <c r="A1655" t="str">
        <f>VLOOKUP(B1655,'PUBLIC &amp; PRIVATE'!D:I,6,FALSE)</f>
        <v>8533</v>
      </c>
      <c r="B1655" s="33" t="s">
        <v>1596</v>
      </c>
      <c r="C1655" s="2" t="str">
        <f>VLOOKUP(B1655,'PUBLIC &amp; PRIVATE'!D:H,2,FALSE)</f>
        <v>1600 Dr Iverson C Bell Ln</v>
      </c>
      <c r="D1655" s="2" t="str">
        <f>VLOOKUP(B1655,'PUBLIC &amp; PRIVATE'!D:H,3,FALSE)</f>
        <v>Terre Haute</v>
      </c>
      <c r="E1655" s="2" t="str">
        <f>VLOOKUP(C1655,'PUBLIC &amp; PRIVATE'!E:I,4,FALSE)</f>
        <v>47807-2398</v>
      </c>
      <c r="F1655" s="2">
        <v>54</v>
      </c>
      <c r="G1655" s="2">
        <v>54</v>
      </c>
      <c r="H1655" s="2">
        <v>52</v>
      </c>
      <c r="I1655" s="4">
        <f t="shared" si="356"/>
        <v>160</v>
      </c>
      <c r="J1655" s="13">
        <f t="shared" si="357"/>
        <v>16</v>
      </c>
      <c r="K1655" s="13">
        <f t="shared" si="358"/>
        <v>176</v>
      </c>
      <c r="L1655" s="2">
        <v>54</v>
      </c>
      <c r="M1655" s="2">
        <v>38</v>
      </c>
      <c r="N1655" s="2">
        <v>39</v>
      </c>
      <c r="O1655" s="4">
        <f t="shared" si="359"/>
        <v>131</v>
      </c>
      <c r="P1655" s="13">
        <f t="shared" si="360"/>
        <v>13.100000000000001</v>
      </c>
      <c r="Q1655" s="13">
        <f t="shared" si="361"/>
        <v>144.1</v>
      </c>
      <c r="R1655" s="2"/>
      <c r="S1655" s="2"/>
      <c r="T1655" s="2"/>
      <c r="U1655" s="4">
        <f t="shared" ref="U1655:U1717" si="364">R1655+S1655+T1655</f>
        <v>0</v>
      </c>
      <c r="V1655" s="13">
        <f t="shared" ref="V1655:V1717" si="365">U1655*0.1</f>
        <v>0</v>
      </c>
      <c r="W1655" s="13">
        <f t="shared" ref="W1655:W1717" si="366">U1655+V1655</f>
        <v>0</v>
      </c>
      <c r="X1655" s="2"/>
      <c r="Y1655" s="2"/>
      <c r="Z1655" s="4">
        <f t="shared" ref="Z1655:Z1717" si="367">X1655+Y1655</f>
        <v>0</v>
      </c>
      <c r="AA1655" s="13">
        <f t="shared" ref="AA1655:AA1717" si="368">Z1655*0.1</f>
        <v>0</v>
      </c>
      <c r="AB1655" s="13">
        <f>Z1655+AA1655</f>
        <v>0</v>
      </c>
      <c r="AC1655" s="2"/>
      <c r="AD1655" s="2"/>
      <c r="AE1655" s="4">
        <f t="shared" ref="AE1655:AE1717" si="369">AC1655+AD1655</f>
        <v>0</v>
      </c>
      <c r="AF1655" s="15">
        <f>AE1655*0.1</f>
        <v>0</v>
      </c>
      <c r="AG1655" s="22">
        <f>AE1655+AF1655</f>
        <v>0</v>
      </c>
      <c r="AH1655" s="64">
        <f t="shared" si="362"/>
        <v>0</v>
      </c>
      <c r="AJ1655">
        <f t="shared" si="363"/>
        <v>0</v>
      </c>
      <c r="AK1655">
        <f>IF(W1655&gt;0,2,IF(AB1655&gt;0,2,IF(AG1655&gt;0,2,0)))</f>
        <v>0</v>
      </c>
      <c r="AL1655">
        <v>2</v>
      </c>
      <c r="AM1655" s="64">
        <f>IF(W1655&gt;0,VLOOKUP(B1655,EnrollmentEthnicityFreeMealsSch!B:E,4,FALSE),0)/3</f>
        <v>0</v>
      </c>
    </row>
    <row r="1656" spans="1:39" ht="15" customHeight="1">
      <c r="A1656" t="str">
        <f>VLOOKUP(B1656,'PUBLIC &amp; PRIVATE'!D:I,6,FALSE)</f>
        <v>8537</v>
      </c>
      <c r="B1656" s="33" t="s">
        <v>1597</v>
      </c>
      <c r="C1656" s="2" t="str">
        <f>VLOOKUP(B1656,'PUBLIC &amp; PRIVATE'!D:H,2,FALSE)</f>
        <v>1111 Wheeler Ave</v>
      </c>
      <c r="D1656" s="2" t="str">
        <f>VLOOKUP(B1656,'PUBLIC &amp; PRIVATE'!D:H,3,FALSE)</f>
        <v>Terre Haute</v>
      </c>
      <c r="E1656" s="2" t="str">
        <f>VLOOKUP(C1656,'PUBLIC &amp; PRIVATE'!E:I,4,FALSE)</f>
        <v>47802-3899</v>
      </c>
      <c r="F1656" s="2">
        <v>69</v>
      </c>
      <c r="G1656" s="2">
        <v>57</v>
      </c>
      <c r="H1656" s="2">
        <v>51</v>
      </c>
      <c r="I1656" s="4">
        <f t="shared" ref="I1656:I1718" si="370">F1656+G1656+H1656</f>
        <v>177</v>
      </c>
      <c r="J1656" s="13">
        <f t="shared" ref="J1656:J1718" si="371">I1656*0.1</f>
        <v>17.7</v>
      </c>
      <c r="K1656" s="13">
        <f t="shared" ref="K1656:K1718" si="372">I1656+J1656</f>
        <v>194.7</v>
      </c>
      <c r="L1656" s="2">
        <v>54</v>
      </c>
      <c r="M1656" s="2">
        <v>49</v>
      </c>
      <c r="N1656" s="2">
        <v>56</v>
      </c>
      <c r="O1656" s="4">
        <f t="shared" ref="O1656:O1718" si="373">L1656+M1656+N1656</f>
        <v>159</v>
      </c>
      <c r="P1656" s="13">
        <f t="shared" ref="P1656:P1718" si="374">O1656*0.1</f>
        <v>15.9</v>
      </c>
      <c r="Q1656" s="13">
        <f t="shared" ref="Q1656:Q1718" si="375">O1656+P1656</f>
        <v>174.9</v>
      </c>
      <c r="R1656" s="2"/>
      <c r="S1656" s="2"/>
      <c r="T1656" s="2"/>
      <c r="U1656" s="4">
        <f t="shared" si="364"/>
        <v>0</v>
      </c>
      <c r="V1656" s="13">
        <f t="shared" si="365"/>
        <v>0</v>
      </c>
      <c r="W1656" s="13">
        <f t="shared" si="366"/>
        <v>0</v>
      </c>
      <c r="X1656" s="2"/>
      <c r="Y1656" s="2"/>
      <c r="Z1656" s="4">
        <f t="shared" si="367"/>
        <v>0</v>
      </c>
      <c r="AA1656" s="13">
        <f t="shared" si="368"/>
        <v>0</v>
      </c>
      <c r="AB1656" s="13">
        <f>Z1656+AA1656</f>
        <v>0</v>
      </c>
      <c r="AC1656" s="2"/>
      <c r="AD1656" s="2"/>
      <c r="AE1656" s="4">
        <f t="shared" si="369"/>
        <v>0</v>
      </c>
      <c r="AF1656" s="15">
        <f>AE1656*0.1</f>
        <v>0</v>
      </c>
      <c r="AG1656" s="22">
        <f>AE1656+AF1656</f>
        <v>0</v>
      </c>
      <c r="AH1656" s="64">
        <f t="shared" si="362"/>
        <v>0</v>
      </c>
      <c r="AJ1656">
        <f t="shared" si="363"/>
        <v>0</v>
      </c>
      <c r="AK1656">
        <f>IF(W1656&gt;0,2,IF(AB1656&gt;0,2,IF(AG1656&gt;0,2,0)))</f>
        <v>0</v>
      </c>
      <c r="AL1656">
        <v>2</v>
      </c>
      <c r="AM1656" s="64">
        <f>IF(W1656&gt;0,VLOOKUP(B1656,EnrollmentEthnicityFreeMealsSch!B:E,4,FALSE),0)/3</f>
        <v>0</v>
      </c>
    </row>
    <row r="1657" spans="1:39" ht="15" customHeight="1">
      <c r="A1657" t="str">
        <f>VLOOKUP(B1657,'PUBLIC &amp; PRIVATE'!D:I,6,FALSE)</f>
        <v>8543</v>
      </c>
      <c r="B1657" s="33" t="s">
        <v>1598</v>
      </c>
      <c r="C1657" s="2" t="str">
        <f>VLOOKUP(B1657,'PUBLIC &amp; PRIVATE'!D:H,2,FALSE)</f>
        <v>2800 W Harlan Dr</v>
      </c>
      <c r="D1657" s="2" t="str">
        <f>VLOOKUP(B1657,'PUBLIC &amp; PRIVATE'!D:H,3,FALSE)</f>
        <v>Terre Haute</v>
      </c>
      <c r="E1657" s="2" t="str">
        <f>VLOOKUP(C1657,'PUBLIC &amp; PRIVATE'!E:I,4,FALSE)</f>
        <v>47802-9747</v>
      </c>
      <c r="F1657" s="2">
        <v>66</v>
      </c>
      <c r="G1657" s="2">
        <v>55</v>
      </c>
      <c r="H1657" s="2">
        <v>56</v>
      </c>
      <c r="I1657" s="4">
        <f t="shared" si="370"/>
        <v>177</v>
      </c>
      <c r="J1657" s="13">
        <f t="shared" si="371"/>
        <v>17.7</v>
      </c>
      <c r="K1657" s="13">
        <f t="shared" si="372"/>
        <v>194.7</v>
      </c>
      <c r="L1657" s="2">
        <v>57</v>
      </c>
      <c r="M1657" s="2">
        <v>50</v>
      </c>
      <c r="N1657" s="2">
        <v>53</v>
      </c>
      <c r="O1657" s="4">
        <f t="shared" si="373"/>
        <v>160</v>
      </c>
      <c r="P1657" s="13">
        <f t="shared" si="374"/>
        <v>16</v>
      </c>
      <c r="Q1657" s="13">
        <f t="shared" si="375"/>
        <v>176</v>
      </c>
      <c r="R1657" s="2"/>
      <c r="S1657" s="2"/>
      <c r="T1657" s="2"/>
      <c r="U1657" s="4">
        <f t="shared" si="364"/>
        <v>0</v>
      </c>
      <c r="V1657" s="13">
        <f t="shared" si="365"/>
        <v>0</v>
      </c>
      <c r="W1657" s="13">
        <f t="shared" si="366"/>
        <v>0</v>
      </c>
      <c r="X1657" s="2"/>
      <c r="Y1657" s="2"/>
      <c r="Z1657" s="4">
        <f t="shared" si="367"/>
        <v>0</v>
      </c>
      <c r="AA1657" s="13">
        <f t="shared" si="368"/>
        <v>0</v>
      </c>
      <c r="AB1657" s="13">
        <f>Z1657+AA1657</f>
        <v>0</v>
      </c>
      <c r="AC1657" s="2"/>
      <c r="AD1657" s="2"/>
      <c r="AE1657" s="4">
        <f t="shared" si="369"/>
        <v>0</v>
      </c>
      <c r="AF1657" s="15">
        <f>AE1657*0.1</f>
        <v>0</v>
      </c>
      <c r="AG1657" s="22">
        <f>AE1657+AF1657</f>
        <v>0</v>
      </c>
      <c r="AH1657" s="64">
        <f t="shared" si="362"/>
        <v>0</v>
      </c>
      <c r="AJ1657">
        <f t="shared" si="363"/>
        <v>0</v>
      </c>
      <c r="AK1657">
        <f>IF(W1657&gt;0,2,IF(AB1657&gt;0,2,IF(AG1657&gt;0,2,0)))</f>
        <v>0</v>
      </c>
      <c r="AL1657">
        <v>2</v>
      </c>
      <c r="AM1657" s="64">
        <f>IF(W1657&gt;0,VLOOKUP(B1657,EnrollmentEthnicityFreeMealsSch!B:E,4,FALSE),0)/3</f>
        <v>0</v>
      </c>
    </row>
    <row r="1658" spans="1:39" ht="15" customHeight="1">
      <c r="A1658" t="str">
        <f>VLOOKUP(B1658,'PUBLIC &amp; PRIVATE'!D:I,6,FALSE)</f>
        <v>8549</v>
      </c>
      <c r="B1658" s="33" t="s">
        <v>1599</v>
      </c>
      <c r="C1658" s="2" t="str">
        <f>VLOOKUP(B1658,'PUBLIC &amp; PRIVATE'!D:H,2,FALSE)</f>
        <v>6701 Wabash Ave</v>
      </c>
      <c r="D1658" s="2" t="str">
        <f>VLOOKUP(B1658,'PUBLIC &amp; PRIVATE'!D:H,3,FALSE)</f>
        <v>Terre Haute</v>
      </c>
      <c r="E1658" s="2" t="str">
        <f>VLOOKUP(C1658,'PUBLIC &amp; PRIVATE'!E:I,4,FALSE)</f>
        <v>47803-3998</v>
      </c>
      <c r="F1658" s="2">
        <v>124</v>
      </c>
      <c r="G1658" s="2">
        <v>94</v>
      </c>
      <c r="H1658" s="2">
        <v>95</v>
      </c>
      <c r="I1658" s="4">
        <f t="shared" si="370"/>
        <v>313</v>
      </c>
      <c r="J1658" s="13">
        <f t="shared" si="371"/>
        <v>31.3</v>
      </c>
      <c r="K1658" s="13">
        <f t="shared" si="372"/>
        <v>344.3</v>
      </c>
      <c r="L1658" s="2">
        <v>110</v>
      </c>
      <c r="M1658" s="2">
        <v>129</v>
      </c>
      <c r="N1658" s="2">
        <v>99</v>
      </c>
      <c r="O1658" s="4">
        <f t="shared" si="373"/>
        <v>338</v>
      </c>
      <c r="P1658" s="13">
        <f t="shared" si="374"/>
        <v>33.800000000000004</v>
      </c>
      <c r="Q1658" s="13">
        <f t="shared" si="375"/>
        <v>371.8</v>
      </c>
      <c r="R1658" s="2"/>
      <c r="S1658" s="2"/>
      <c r="T1658" s="2"/>
      <c r="U1658" s="4">
        <f t="shared" si="364"/>
        <v>0</v>
      </c>
      <c r="V1658" s="13">
        <f t="shared" si="365"/>
        <v>0</v>
      </c>
      <c r="W1658" s="13">
        <f t="shared" si="366"/>
        <v>0</v>
      </c>
      <c r="X1658" s="2"/>
      <c r="Y1658" s="2"/>
      <c r="Z1658" s="4">
        <f t="shared" si="367"/>
        <v>0</v>
      </c>
      <c r="AA1658" s="13">
        <f t="shared" si="368"/>
        <v>0</v>
      </c>
      <c r="AB1658" s="13">
        <f>Z1658+AA1658</f>
        <v>0</v>
      </c>
      <c r="AC1658" s="2"/>
      <c r="AD1658" s="2"/>
      <c r="AE1658" s="4">
        <f t="shared" si="369"/>
        <v>0</v>
      </c>
      <c r="AF1658" s="15">
        <f>AE1658*0.1</f>
        <v>0</v>
      </c>
      <c r="AG1658" s="22">
        <f>AE1658+AF1658</f>
        <v>0</v>
      </c>
      <c r="AH1658" s="64">
        <f t="shared" si="362"/>
        <v>0</v>
      </c>
      <c r="AJ1658">
        <f t="shared" si="363"/>
        <v>0</v>
      </c>
      <c r="AK1658">
        <f>IF(W1658&gt;0,2,IF(AB1658&gt;0,2,IF(AG1658&gt;0,2,0)))</f>
        <v>0</v>
      </c>
      <c r="AL1658">
        <v>2</v>
      </c>
      <c r="AM1658" s="64">
        <f>IF(W1658&gt;0,VLOOKUP(B1658,EnrollmentEthnicityFreeMealsSch!B:E,4,FALSE),0)/3</f>
        <v>0</v>
      </c>
    </row>
    <row r="1659" spans="1:39" ht="15" customHeight="1">
      <c r="A1659" t="str">
        <f>VLOOKUP(B1659,'PUBLIC &amp; PRIVATE'!D:I,6,FALSE)</f>
        <v>8561</v>
      </c>
      <c r="B1659" s="33" t="s">
        <v>1600</v>
      </c>
      <c r="C1659" s="2" t="str">
        <f>VLOOKUP(B1659,'PUBLIC &amp; PRIVATE'!D:H,2,FALSE)</f>
        <v>55 S Brown Ave</v>
      </c>
      <c r="D1659" s="2" t="str">
        <f>VLOOKUP(B1659,'PUBLIC &amp; PRIVATE'!D:H,3,FALSE)</f>
        <v>Terre Haute</v>
      </c>
      <c r="E1659" s="2" t="str">
        <f>VLOOKUP(C1659,'PUBLIC &amp; PRIVATE'!E:I,4,FALSE)</f>
        <v>47803-1596</v>
      </c>
      <c r="F1659" s="2">
        <v>57</v>
      </c>
      <c r="G1659" s="2">
        <v>53</v>
      </c>
      <c r="H1659" s="2">
        <v>38</v>
      </c>
      <c r="I1659" s="4">
        <f t="shared" si="370"/>
        <v>148</v>
      </c>
      <c r="J1659" s="13">
        <f t="shared" si="371"/>
        <v>14.8</v>
      </c>
      <c r="K1659" s="13">
        <f t="shared" si="372"/>
        <v>162.80000000000001</v>
      </c>
      <c r="L1659" s="2">
        <v>52</v>
      </c>
      <c r="M1659" s="2">
        <v>44</v>
      </c>
      <c r="N1659" s="2">
        <v>48</v>
      </c>
      <c r="O1659" s="4">
        <f t="shared" si="373"/>
        <v>144</v>
      </c>
      <c r="P1659" s="13">
        <f t="shared" si="374"/>
        <v>14.4</v>
      </c>
      <c r="Q1659" s="13">
        <f t="shared" si="375"/>
        <v>158.4</v>
      </c>
      <c r="R1659" s="2"/>
      <c r="S1659" s="2"/>
      <c r="T1659" s="2"/>
      <c r="U1659" s="4">
        <f t="shared" si="364"/>
        <v>0</v>
      </c>
      <c r="V1659" s="13">
        <f t="shared" si="365"/>
        <v>0</v>
      </c>
      <c r="W1659" s="13">
        <f t="shared" si="366"/>
        <v>0</v>
      </c>
      <c r="X1659" s="2"/>
      <c r="Y1659" s="2"/>
      <c r="Z1659" s="4">
        <f t="shared" si="367"/>
        <v>0</v>
      </c>
      <c r="AA1659" s="13">
        <f t="shared" si="368"/>
        <v>0</v>
      </c>
      <c r="AB1659" s="13">
        <f>Z1659+AA1659</f>
        <v>0</v>
      </c>
      <c r="AC1659" s="2"/>
      <c r="AD1659" s="2"/>
      <c r="AE1659" s="4">
        <f t="shared" si="369"/>
        <v>0</v>
      </c>
      <c r="AF1659" s="15">
        <f>AE1659*0.1</f>
        <v>0</v>
      </c>
      <c r="AG1659" s="22">
        <f>AE1659+AF1659</f>
        <v>0</v>
      </c>
      <c r="AH1659" s="64">
        <f t="shared" si="362"/>
        <v>0</v>
      </c>
      <c r="AJ1659">
        <f t="shared" si="363"/>
        <v>0</v>
      </c>
      <c r="AK1659">
        <f>IF(W1659&gt;0,2,IF(AB1659&gt;0,2,IF(AG1659&gt;0,2,0)))</f>
        <v>0</v>
      </c>
      <c r="AL1659">
        <v>2</v>
      </c>
      <c r="AM1659" s="64">
        <f>IF(W1659&gt;0,VLOOKUP(B1659,EnrollmentEthnicityFreeMealsSch!B:E,4,FALSE),0)/3</f>
        <v>0</v>
      </c>
    </row>
    <row r="1660" spans="1:39" ht="15" customHeight="1">
      <c r="A1660" t="str">
        <f>VLOOKUP(B1660,'PUBLIC &amp; PRIVATE'!D:I,6,FALSE)</f>
        <v>8575</v>
      </c>
      <c r="B1660" s="33" t="s">
        <v>1601</v>
      </c>
      <c r="C1660" s="2" t="str">
        <f>VLOOKUP(B1660,'PUBLIC &amp; PRIVATE'!D:H,2,FALSE)</f>
        <v>501 Maple Ave</v>
      </c>
      <c r="D1660" s="2" t="str">
        <f>VLOOKUP(B1660,'PUBLIC &amp; PRIVATE'!D:H,3,FALSE)</f>
        <v>Terre Haute</v>
      </c>
      <c r="E1660" s="2" t="str">
        <f>VLOOKUP(C1660,'PUBLIC &amp; PRIVATE'!E:I,4,FALSE)</f>
        <v>47804-2787</v>
      </c>
      <c r="F1660" s="2">
        <v>52</v>
      </c>
      <c r="G1660" s="2">
        <v>48</v>
      </c>
      <c r="H1660" s="2">
        <v>48</v>
      </c>
      <c r="I1660" s="4">
        <f t="shared" si="370"/>
        <v>148</v>
      </c>
      <c r="J1660" s="13">
        <f t="shared" si="371"/>
        <v>14.8</v>
      </c>
      <c r="K1660" s="13">
        <f t="shared" si="372"/>
        <v>162.80000000000001</v>
      </c>
      <c r="L1660" s="2">
        <v>61</v>
      </c>
      <c r="M1660" s="2">
        <v>59</v>
      </c>
      <c r="N1660" s="2">
        <v>52</v>
      </c>
      <c r="O1660" s="4">
        <f t="shared" si="373"/>
        <v>172</v>
      </c>
      <c r="P1660" s="13">
        <f t="shared" si="374"/>
        <v>17.2</v>
      </c>
      <c r="Q1660" s="13">
        <f t="shared" si="375"/>
        <v>189.2</v>
      </c>
      <c r="R1660" s="2"/>
      <c r="S1660" s="2"/>
      <c r="T1660" s="2"/>
      <c r="U1660" s="4">
        <f t="shared" si="364"/>
        <v>0</v>
      </c>
      <c r="V1660" s="13">
        <f t="shared" si="365"/>
        <v>0</v>
      </c>
      <c r="W1660" s="13">
        <f t="shared" si="366"/>
        <v>0</v>
      </c>
      <c r="X1660" s="2"/>
      <c r="Y1660" s="2"/>
      <c r="Z1660" s="4">
        <f t="shared" si="367"/>
        <v>0</v>
      </c>
      <c r="AA1660" s="13">
        <f t="shared" si="368"/>
        <v>0</v>
      </c>
      <c r="AB1660" s="13">
        <f>Z1660+AA1660</f>
        <v>0</v>
      </c>
      <c r="AC1660" s="2"/>
      <c r="AD1660" s="2"/>
      <c r="AE1660" s="4">
        <f t="shared" si="369"/>
        <v>0</v>
      </c>
      <c r="AF1660" s="15">
        <f>AE1660*0.1</f>
        <v>0</v>
      </c>
      <c r="AG1660" s="22">
        <f>AE1660+AF1660</f>
        <v>0</v>
      </c>
      <c r="AH1660" s="64">
        <f t="shared" si="362"/>
        <v>0</v>
      </c>
      <c r="AJ1660">
        <f t="shared" si="363"/>
        <v>0</v>
      </c>
      <c r="AK1660">
        <f>IF(W1660&gt;0,2,IF(AB1660&gt;0,2,IF(AG1660&gt;0,2,0)))</f>
        <v>0</v>
      </c>
      <c r="AL1660">
        <v>2</v>
      </c>
      <c r="AM1660" s="64">
        <f>IF(W1660&gt;0,VLOOKUP(B1660,EnrollmentEthnicityFreeMealsSch!B:E,4,FALSE),0)/3</f>
        <v>0</v>
      </c>
    </row>
    <row r="1661" spans="1:39" ht="15" customHeight="1">
      <c r="A1661" t="str">
        <f>VLOOKUP(B1661,'PUBLIC &amp; PRIVATE'!D:I,6,FALSE)</f>
        <v>4767</v>
      </c>
      <c r="B1661" s="33" t="s">
        <v>903</v>
      </c>
      <c r="C1661" s="2" t="str">
        <f>VLOOKUP(B1661,'PUBLIC &amp; PRIVATE'!D:H,2,FALSE)</f>
        <v>516 Weller Ave</v>
      </c>
      <c r="D1661" s="2" t="str">
        <f>VLOOKUP(B1661,'PUBLIC &amp; PRIVATE'!D:H,3,FALSE)</f>
        <v>LaPorte</v>
      </c>
      <c r="E1661" s="2" t="str">
        <f>VLOOKUP(C1661,'PUBLIC &amp; PRIVATE'!E:I,4,FALSE)</f>
        <v>46350-2932</v>
      </c>
      <c r="F1661" s="2">
        <v>75</v>
      </c>
      <c r="G1661" s="2">
        <v>58</v>
      </c>
      <c r="H1661" s="2">
        <v>51</v>
      </c>
      <c r="I1661" s="4">
        <f t="shared" si="370"/>
        <v>184</v>
      </c>
      <c r="J1661" s="13">
        <f t="shared" si="371"/>
        <v>18.400000000000002</v>
      </c>
      <c r="K1661" s="13">
        <f t="shared" si="372"/>
        <v>202.4</v>
      </c>
      <c r="L1661" s="2">
        <v>60</v>
      </c>
      <c r="M1661" s="2">
        <v>62</v>
      </c>
      <c r="N1661" s="2">
        <v>56</v>
      </c>
      <c r="O1661" s="4">
        <f t="shared" si="373"/>
        <v>178</v>
      </c>
      <c r="P1661" s="13">
        <f t="shared" si="374"/>
        <v>17.8</v>
      </c>
      <c r="Q1661" s="13">
        <f t="shared" si="375"/>
        <v>195.8</v>
      </c>
      <c r="R1661" s="2"/>
      <c r="S1661" s="2"/>
      <c r="T1661" s="2"/>
      <c r="U1661" s="4">
        <f t="shared" si="364"/>
        <v>0</v>
      </c>
      <c r="V1661" s="13">
        <f t="shared" si="365"/>
        <v>0</v>
      </c>
      <c r="W1661" s="13">
        <f t="shared" si="366"/>
        <v>0</v>
      </c>
      <c r="X1661" s="2"/>
      <c r="Y1661" s="2"/>
      <c r="Z1661" s="4">
        <f t="shared" si="367"/>
        <v>0</v>
      </c>
      <c r="AA1661" s="13">
        <f t="shared" si="368"/>
        <v>0</v>
      </c>
      <c r="AB1661" s="13">
        <f>Z1661+AA1661</f>
        <v>0</v>
      </c>
      <c r="AC1661" s="2"/>
      <c r="AD1661" s="2"/>
      <c r="AE1661" s="4">
        <f t="shared" si="369"/>
        <v>0</v>
      </c>
      <c r="AF1661" s="15">
        <f>AE1661*0.1</f>
        <v>0</v>
      </c>
      <c r="AG1661" s="22">
        <f>AE1661+AF1661</f>
        <v>0</v>
      </c>
      <c r="AH1661" s="64">
        <f t="shared" si="362"/>
        <v>0</v>
      </c>
      <c r="AJ1661">
        <f t="shared" si="363"/>
        <v>0</v>
      </c>
      <c r="AK1661">
        <f>IF(W1661&gt;0,2,IF(AB1661&gt;0,2,IF(AG1661&gt;0,2,0)))</f>
        <v>0</v>
      </c>
      <c r="AL1661">
        <v>2</v>
      </c>
      <c r="AM1661" s="64">
        <f>IF(W1661&gt;0,VLOOKUP(B1661,EnrollmentEthnicityFreeMealsSch!B:E,4,FALSE),0)/3</f>
        <v>0</v>
      </c>
    </row>
    <row r="1662" spans="1:39" ht="15" customHeight="1">
      <c r="A1662" t="str">
        <f>VLOOKUP(B1662,'PUBLIC &amp; PRIVATE'!D:I,6,FALSE)</f>
        <v>3434</v>
      </c>
      <c r="B1662" s="33" t="s">
        <v>699</v>
      </c>
      <c r="C1662" s="2" t="str">
        <f>VLOOKUP(B1662,'PUBLIC &amp; PRIVATE'!D:H,2,FALSE)</f>
        <v>4135 W Smith Valley Rd</v>
      </c>
      <c r="D1662" s="2" t="str">
        <f>VLOOKUP(B1662,'PUBLIC &amp; PRIVATE'!D:H,3,FALSE)</f>
        <v>Greenwood</v>
      </c>
      <c r="E1662" s="2" t="str">
        <f>VLOOKUP(C1662,'PUBLIC &amp; PRIVATE'!E:I,4,FALSE)</f>
        <v>46142-9006</v>
      </c>
      <c r="F1662" s="2">
        <v>72</v>
      </c>
      <c r="G1662" s="2">
        <v>69</v>
      </c>
      <c r="H1662" s="2">
        <v>70</v>
      </c>
      <c r="I1662" s="4">
        <f t="shared" si="370"/>
        <v>211</v>
      </c>
      <c r="J1662" s="13">
        <f t="shared" si="371"/>
        <v>21.1</v>
      </c>
      <c r="K1662" s="13">
        <f t="shared" si="372"/>
        <v>232.1</v>
      </c>
      <c r="L1662" s="2">
        <v>68</v>
      </c>
      <c r="M1662" s="2">
        <v>56</v>
      </c>
      <c r="N1662" s="2">
        <v>72</v>
      </c>
      <c r="O1662" s="4">
        <f t="shared" si="373"/>
        <v>196</v>
      </c>
      <c r="P1662" s="13">
        <f t="shared" si="374"/>
        <v>19.600000000000001</v>
      </c>
      <c r="Q1662" s="13">
        <f t="shared" si="375"/>
        <v>215.6</v>
      </c>
      <c r="R1662" s="2"/>
      <c r="S1662" s="2"/>
      <c r="T1662" s="2"/>
      <c r="U1662" s="4">
        <f t="shared" si="364"/>
        <v>0</v>
      </c>
      <c r="V1662" s="13">
        <f t="shared" si="365"/>
        <v>0</v>
      </c>
      <c r="W1662" s="13">
        <f t="shared" si="366"/>
        <v>0</v>
      </c>
      <c r="X1662" s="2"/>
      <c r="Y1662" s="2"/>
      <c r="Z1662" s="4">
        <f t="shared" si="367"/>
        <v>0</v>
      </c>
      <c r="AA1662" s="13">
        <f t="shared" si="368"/>
        <v>0</v>
      </c>
      <c r="AB1662" s="13">
        <f>Z1662+AA1662</f>
        <v>0</v>
      </c>
      <c r="AC1662" s="2"/>
      <c r="AD1662" s="2"/>
      <c r="AE1662" s="4">
        <f t="shared" si="369"/>
        <v>0</v>
      </c>
      <c r="AF1662" s="15">
        <f>AE1662*0.1</f>
        <v>0</v>
      </c>
      <c r="AG1662" s="22">
        <f>AE1662+AF1662</f>
        <v>0</v>
      </c>
      <c r="AH1662" s="64">
        <f t="shared" si="362"/>
        <v>0</v>
      </c>
      <c r="AJ1662">
        <f t="shared" si="363"/>
        <v>0</v>
      </c>
      <c r="AK1662">
        <f>IF(W1662&gt;0,2,IF(AB1662&gt;0,2,IF(AG1662&gt;0,2,0)))</f>
        <v>0</v>
      </c>
      <c r="AL1662">
        <v>2</v>
      </c>
      <c r="AM1662" s="64">
        <f>IF(W1662&gt;0,VLOOKUP(B1662,EnrollmentEthnicityFreeMealsSch!B:E,4,FALSE),0)/3</f>
        <v>0</v>
      </c>
    </row>
    <row r="1663" spans="1:39" ht="15" customHeight="1">
      <c r="A1663" t="str">
        <f>VLOOKUP(B1663,'PUBLIC &amp; PRIVATE'!D:I,6,FALSE)</f>
        <v>8607</v>
      </c>
      <c r="B1663" s="33" t="s">
        <v>1602</v>
      </c>
      <c r="C1663" s="2" t="str">
        <f>VLOOKUP(B1663,'PUBLIC &amp; PRIVATE'!D:H,2,FALSE)</f>
        <v>2121 Boston Av</v>
      </c>
      <c r="D1663" s="2" t="str">
        <f>VLOOKUP(B1663,'PUBLIC &amp; PRIVATE'!D:H,3,FALSE)</f>
        <v>Terre Haute</v>
      </c>
      <c r="E1663" s="2" t="str">
        <f>VLOOKUP(C1663,'PUBLIC &amp; PRIVATE'!E:I,4,FALSE)</f>
        <v>47805-2899</v>
      </c>
      <c r="F1663" s="2">
        <v>97</v>
      </c>
      <c r="G1663" s="2">
        <v>111</v>
      </c>
      <c r="H1663" s="2">
        <v>118</v>
      </c>
      <c r="I1663" s="4">
        <f t="shared" si="370"/>
        <v>326</v>
      </c>
      <c r="J1663" s="13">
        <f t="shared" si="371"/>
        <v>32.6</v>
      </c>
      <c r="K1663" s="13">
        <f t="shared" si="372"/>
        <v>358.6</v>
      </c>
      <c r="L1663" s="2">
        <v>120</v>
      </c>
      <c r="M1663" s="2">
        <v>95</v>
      </c>
      <c r="N1663" s="2">
        <v>100</v>
      </c>
      <c r="O1663" s="4">
        <f t="shared" si="373"/>
        <v>315</v>
      </c>
      <c r="P1663" s="13">
        <f t="shared" si="374"/>
        <v>31.5</v>
      </c>
      <c r="Q1663" s="13">
        <f t="shared" si="375"/>
        <v>346.5</v>
      </c>
      <c r="R1663" s="2"/>
      <c r="S1663" s="2"/>
      <c r="T1663" s="2"/>
      <c r="U1663" s="4">
        <f t="shared" si="364"/>
        <v>0</v>
      </c>
      <c r="V1663" s="13">
        <f t="shared" si="365"/>
        <v>0</v>
      </c>
      <c r="W1663" s="13">
        <f t="shared" si="366"/>
        <v>0</v>
      </c>
      <c r="X1663" s="2"/>
      <c r="Y1663" s="2"/>
      <c r="Z1663" s="4">
        <f t="shared" si="367"/>
        <v>0</v>
      </c>
      <c r="AA1663" s="13">
        <f t="shared" si="368"/>
        <v>0</v>
      </c>
      <c r="AB1663" s="13">
        <f>Z1663+AA1663</f>
        <v>0</v>
      </c>
      <c r="AC1663" s="2"/>
      <c r="AD1663" s="2"/>
      <c r="AE1663" s="4">
        <f t="shared" si="369"/>
        <v>0</v>
      </c>
      <c r="AF1663" s="15">
        <f>AE1663*0.1</f>
        <v>0</v>
      </c>
      <c r="AG1663" s="22">
        <f>AE1663+AF1663</f>
        <v>0</v>
      </c>
      <c r="AH1663" s="64">
        <f t="shared" si="362"/>
        <v>0</v>
      </c>
      <c r="AJ1663">
        <f t="shared" si="363"/>
        <v>0</v>
      </c>
      <c r="AK1663">
        <f>IF(W1663&gt;0,2,IF(AB1663&gt;0,2,IF(AG1663&gt;0,2,0)))</f>
        <v>0</v>
      </c>
      <c r="AL1663">
        <v>2</v>
      </c>
      <c r="AM1663" s="64">
        <f>IF(W1663&gt;0,VLOOKUP(B1663,EnrollmentEthnicityFreeMealsSch!B:E,4,FALSE),0)/3</f>
        <v>0</v>
      </c>
    </row>
    <row r="1664" spans="1:39" ht="15" customHeight="1">
      <c r="A1664" t="str">
        <f>VLOOKUP(B1664,'PUBLIC &amp; PRIVATE'!D:I,6,FALSE)</f>
        <v>8609</v>
      </c>
      <c r="B1664" s="33" t="s">
        <v>1603</v>
      </c>
      <c r="C1664" s="2" t="str">
        <f>VLOOKUP(B1664,'PUBLIC &amp; PRIVATE'!D:H,2,FALSE)</f>
        <v>501 W Olive St</v>
      </c>
      <c r="D1664" s="2" t="str">
        <f>VLOOKUP(B1664,'PUBLIC &amp; PRIVATE'!D:H,3,FALSE)</f>
        <v>West Terre Haute</v>
      </c>
      <c r="E1664" s="2" t="str">
        <f>VLOOKUP(C1664,'PUBLIC &amp; PRIVATE'!E:I,4,FALSE)</f>
        <v>47885-1899</v>
      </c>
      <c r="F1664" s="2">
        <v>46</v>
      </c>
      <c r="G1664" s="2">
        <v>37</v>
      </c>
      <c r="H1664" s="2">
        <v>45</v>
      </c>
      <c r="I1664" s="4">
        <f t="shared" si="370"/>
        <v>128</v>
      </c>
      <c r="J1664" s="13">
        <f t="shared" si="371"/>
        <v>12.8</v>
      </c>
      <c r="K1664" s="13">
        <f t="shared" si="372"/>
        <v>140.80000000000001</v>
      </c>
      <c r="L1664" s="2">
        <v>39</v>
      </c>
      <c r="M1664" s="2">
        <v>41</v>
      </c>
      <c r="N1664" s="2">
        <v>34</v>
      </c>
      <c r="O1664" s="4">
        <f t="shared" si="373"/>
        <v>114</v>
      </c>
      <c r="P1664" s="13">
        <f t="shared" si="374"/>
        <v>11.4</v>
      </c>
      <c r="Q1664" s="13">
        <f t="shared" si="375"/>
        <v>125.4</v>
      </c>
      <c r="R1664" s="2"/>
      <c r="S1664" s="2"/>
      <c r="T1664" s="2"/>
      <c r="U1664" s="4">
        <f t="shared" si="364"/>
        <v>0</v>
      </c>
      <c r="V1664" s="13">
        <f t="shared" si="365"/>
        <v>0</v>
      </c>
      <c r="W1664" s="13">
        <f t="shared" si="366"/>
        <v>0</v>
      </c>
      <c r="X1664" s="2"/>
      <c r="Y1664" s="2"/>
      <c r="Z1664" s="4">
        <f t="shared" si="367"/>
        <v>0</v>
      </c>
      <c r="AA1664" s="13">
        <f t="shared" si="368"/>
        <v>0</v>
      </c>
      <c r="AB1664" s="13">
        <f>Z1664+AA1664</f>
        <v>0</v>
      </c>
      <c r="AC1664" s="2"/>
      <c r="AD1664" s="2"/>
      <c r="AE1664" s="4">
        <f t="shared" si="369"/>
        <v>0</v>
      </c>
      <c r="AF1664" s="15">
        <f>AE1664*0.1</f>
        <v>0</v>
      </c>
      <c r="AG1664" s="22">
        <f>AE1664+AF1664</f>
        <v>0</v>
      </c>
      <c r="AH1664" s="64">
        <f t="shared" si="362"/>
        <v>0</v>
      </c>
      <c r="AJ1664">
        <f t="shared" si="363"/>
        <v>0</v>
      </c>
      <c r="AK1664">
        <f>IF(W1664&gt;0,2,IF(AB1664&gt;0,2,IF(AG1664&gt;0,2,0)))</f>
        <v>0</v>
      </c>
      <c r="AL1664">
        <v>2</v>
      </c>
      <c r="AM1664" s="64">
        <f>IF(W1664&gt;0,VLOOKUP(B1664,EnrollmentEthnicityFreeMealsSch!B:E,4,FALSE),0)/3</f>
        <v>0</v>
      </c>
    </row>
    <row r="1665" spans="1:39" ht="15" customHeight="1">
      <c r="A1665" t="str">
        <f>VLOOKUP(B1665,'PUBLIC &amp; PRIVATE'!D:I,6,FALSE)</f>
        <v>8611</v>
      </c>
      <c r="B1665" s="33" t="s">
        <v>1604</v>
      </c>
      <c r="C1665" s="2" t="str">
        <f>VLOOKUP(B1665,'PUBLIC &amp; PRIVATE'!D:H,2,FALSE)</f>
        <v>3707 S 7th St</v>
      </c>
      <c r="D1665" s="2" t="str">
        <f>VLOOKUP(B1665,'PUBLIC &amp; PRIVATE'!D:H,3,FALSE)</f>
        <v>Terre Haute</v>
      </c>
      <c r="E1665" s="2" t="str">
        <f>VLOOKUP(C1665,'PUBLIC &amp; PRIVATE'!E:I,4,FALSE)</f>
        <v>47802-1498</v>
      </c>
      <c r="F1665" s="2"/>
      <c r="G1665" s="2"/>
      <c r="H1665" s="2"/>
      <c r="I1665" s="4">
        <f t="shared" si="370"/>
        <v>0</v>
      </c>
      <c r="J1665" s="13">
        <f t="shared" si="371"/>
        <v>0</v>
      </c>
      <c r="K1665" s="13">
        <f t="shared" si="372"/>
        <v>0</v>
      </c>
      <c r="L1665" s="2"/>
      <c r="M1665" s="2"/>
      <c r="N1665" s="2"/>
      <c r="O1665" s="4">
        <f t="shared" si="373"/>
        <v>0</v>
      </c>
      <c r="P1665" s="13">
        <f t="shared" si="374"/>
        <v>0</v>
      </c>
      <c r="Q1665" s="13">
        <f t="shared" si="375"/>
        <v>0</v>
      </c>
      <c r="R1665" s="2"/>
      <c r="S1665" s="2"/>
      <c r="T1665" s="2"/>
      <c r="U1665" s="4">
        <f t="shared" si="364"/>
        <v>0</v>
      </c>
      <c r="V1665" s="13">
        <f t="shared" si="365"/>
        <v>0</v>
      </c>
      <c r="W1665" s="13">
        <f t="shared" si="366"/>
        <v>0</v>
      </c>
      <c r="X1665" s="2">
        <v>4</v>
      </c>
      <c r="Y1665" s="2">
        <v>15</v>
      </c>
      <c r="Z1665" s="4">
        <f t="shared" si="367"/>
        <v>19</v>
      </c>
      <c r="AA1665" s="13">
        <f t="shared" si="368"/>
        <v>1.9000000000000001</v>
      </c>
      <c r="AB1665" s="13">
        <f>Z1665+AA1665</f>
        <v>20.9</v>
      </c>
      <c r="AC1665" s="2">
        <v>15</v>
      </c>
      <c r="AD1665" s="2">
        <v>21</v>
      </c>
      <c r="AE1665" s="4">
        <f t="shared" si="369"/>
        <v>36</v>
      </c>
      <c r="AF1665" s="15">
        <f>AE1665*0.1</f>
        <v>3.6</v>
      </c>
      <c r="AG1665" s="22">
        <f>AE1665+AF1665</f>
        <v>39.6</v>
      </c>
      <c r="AH1665" s="64">
        <f t="shared" si="362"/>
        <v>7.9200000000000008</v>
      </c>
      <c r="AJ1665">
        <f t="shared" si="363"/>
        <v>1</v>
      </c>
      <c r="AK1665">
        <f>IF(W1665&gt;0,2,IF(AB1665&gt;0,2,IF(AG1665&gt;0,2,0)))</f>
        <v>2</v>
      </c>
      <c r="AL1665">
        <v>2</v>
      </c>
      <c r="AM1665" s="64">
        <f>IF(W1665&gt;0,VLOOKUP(B1665,EnrollmentEthnicityFreeMealsSch!B:E,4,FALSE),0)/3</f>
        <v>0</v>
      </c>
    </row>
    <row r="1666" spans="1:39" ht="15" customHeight="1">
      <c r="A1666" t="str">
        <f>VLOOKUP(B1666,'PUBLIC &amp; PRIVATE'!D:I,6,FALSE)</f>
        <v>8612</v>
      </c>
      <c r="B1666" s="33" t="s">
        <v>1605</v>
      </c>
      <c r="C1666" s="2" t="str">
        <f>VLOOKUP(B1666,'PUBLIC &amp; PRIVATE'!D:H,2,FALSE)</f>
        <v>961 Lafayette Av</v>
      </c>
      <c r="D1666" s="2" t="str">
        <f>VLOOKUP(B1666,'PUBLIC &amp; PRIVATE'!D:H,3,FALSE)</f>
        <v>Terre Haute</v>
      </c>
      <c r="E1666" s="2" t="str">
        <f>VLOOKUP(C1666,'PUBLIC &amp; PRIVATE'!E:I,4,FALSE)</f>
        <v>47804-0000</v>
      </c>
      <c r="F1666" s="2"/>
      <c r="G1666" s="2"/>
      <c r="H1666" s="2"/>
      <c r="I1666" s="4">
        <f t="shared" si="370"/>
        <v>0</v>
      </c>
      <c r="J1666" s="13">
        <f t="shared" si="371"/>
        <v>0</v>
      </c>
      <c r="K1666" s="13">
        <f t="shared" si="372"/>
        <v>0</v>
      </c>
      <c r="L1666" s="2"/>
      <c r="M1666" s="2"/>
      <c r="N1666" s="2"/>
      <c r="O1666" s="4">
        <f t="shared" si="373"/>
        <v>0</v>
      </c>
      <c r="P1666" s="13">
        <f t="shared" si="374"/>
        <v>0</v>
      </c>
      <c r="Q1666" s="13">
        <f t="shared" si="375"/>
        <v>0</v>
      </c>
      <c r="R1666" s="2"/>
      <c r="S1666" s="2">
        <v>6</v>
      </c>
      <c r="T1666" s="2">
        <v>11</v>
      </c>
      <c r="U1666" s="4">
        <f t="shared" si="364"/>
        <v>17</v>
      </c>
      <c r="V1666" s="13">
        <f t="shared" si="365"/>
        <v>1.7000000000000002</v>
      </c>
      <c r="W1666" s="13">
        <f t="shared" si="366"/>
        <v>18.7</v>
      </c>
      <c r="X1666" s="2">
        <v>13</v>
      </c>
      <c r="Y1666" s="2">
        <v>26</v>
      </c>
      <c r="Z1666" s="4">
        <f t="shared" si="367"/>
        <v>39</v>
      </c>
      <c r="AA1666" s="13">
        <f t="shared" si="368"/>
        <v>3.9000000000000004</v>
      </c>
      <c r="AB1666" s="13">
        <f>Z1666+AA1666</f>
        <v>42.9</v>
      </c>
      <c r="AC1666" s="2">
        <v>21</v>
      </c>
      <c r="AD1666" s="2">
        <v>21</v>
      </c>
      <c r="AE1666" s="4">
        <f t="shared" si="369"/>
        <v>42</v>
      </c>
      <c r="AF1666" s="15">
        <f>AE1666*0.1</f>
        <v>4.2</v>
      </c>
      <c r="AG1666" s="22">
        <f>AE1666+AF1666</f>
        <v>46.2</v>
      </c>
      <c r="AH1666" s="64">
        <f t="shared" si="362"/>
        <v>9.24</v>
      </c>
      <c r="AJ1666">
        <f t="shared" si="363"/>
        <v>1</v>
      </c>
      <c r="AK1666">
        <f>IF(W1666&gt;0,2,IF(AB1666&gt;0,2,IF(AG1666&gt;0,2,0)))</f>
        <v>2</v>
      </c>
      <c r="AL1666">
        <v>2</v>
      </c>
      <c r="AM1666" s="64">
        <f>IF(W1666&gt;0,VLOOKUP(B1666,EnrollmentEthnicityFreeMealsSch!B:E,4,FALSE),0)/3</f>
        <v>26.666666666666668</v>
      </c>
    </row>
    <row r="1667" spans="1:39" ht="15" customHeight="1">
      <c r="A1667" t="str">
        <f>VLOOKUP(B1667,'PUBLIC &amp; PRIVATE'!D:I,6,FALSE)</f>
        <v>8625</v>
      </c>
      <c r="B1667" s="33" t="s">
        <v>1607</v>
      </c>
      <c r="C1667" s="2" t="str">
        <f>VLOOKUP(B1667,'PUBLIC &amp; PRIVATE'!D:H,2,FALSE)</f>
        <v>1 Squire Dr</v>
      </c>
      <c r="D1667" s="2" t="str">
        <f>VLOOKUP(B1667,'PUBLIC &amp; PRIVATE'!D:H,3,FALSE)</f>
        <v>N Manchester</v>
      </c>
      <c r="E1667" s="2" t="str">
        <f>VLOOKUP(C1667,'PUBLIC &amp; PRIVATE'!E:I,4,FALSE)</f>
        <v>46962-1196</v>
      </c>
      <c r="F1667" s="2"/>
      <c r="G1667" s="2"/>
      <c r="H1667" s="2"/>
      <c r="I1667" s="4">
        <f t="shared" si="370"/>
        <v>0</v>
      </c>
      <c r="J1667" s="13">
        <f t="shared" si="371"/>
        <v>0</v>
      </c>
      <c r="K1667" s="13">
        <f t="shared" si="372"/>
        <v>0</v>
      </c>
      <c r="L1667" s="2"/>
      <c r="M1667" s="2"/>
      <c r="N1667" s="2"/>
      <c r="O1667" s="4">
        <f t="shared" si="373"/>
        <v>0</v>
      </c>
      <c r="P1667" s="13">
        <f t="shared" si="374"/>
        <v>0</v>
      </c>
      <c r="Q1667" s="13">
        <f t="shared" si="375"/>
        <v>0</v>
      </c>
      <c r="R1667" s="2"/>
      <c r="S1667" s="2">
        <v>123</v>
      </c>
      <c r="T1667" s="2">
        <v>121</v>
      </c>
      <c r="U1667" s="4">
        <f t="shared" si="364"/>
        <v>244</v>
      </c>
      <c r="V1667" s="13">
        <f t="shared" si="365"/>
        <v>24.400000000000002</v>
      </c>
      <c r="W1667" s="13">
        <f t="shared" si="366"/>
        <v>268.39999999999998</v>
      </c>
      <c r="X1667" s="2">
        <v>110</v>
      </c>
      <c r="Y1667" s="2">
        <v>124</v>
      </c>
      <c r="Z1667" s="4">
        <f t="shared" si="367"/>
        <v>234</v>
      </c>
      <c r="AA1667" s="13">
        <f t="shared" si="368"/>
        <v>23.400000000000002</v>
      </c>
      <c r="AB1667" s="13">
        <f>Z1667+AA1667</f>
        <v>257.39999999999998</v>
      </c>
      <c r="AC1667" s="2">
        <v>143</v>
      </c>
      <c r="AD1667" s="2">
        <v>130</v>
      </c>
      <c r="AE1667" s="4">
        <f t="shared" si="369"/>
        <v>273</v>
      </c>
      <c r="AF1667" s="15">
        <f>AE1667*0.1</f>
        <v>27.3</v>
      </c>
      <c r="AG1667" s="22">
        <f>AE1667+AF1667</f>
        <v>300.3</v>
      </c>
      <c r="AH1667" s="64">
        <f t="shared" ref="AH1667:AH1730" si="376">AG1667*0.2</f>
        <v>60.06</v>
      </c>
      <c r="AJ1667">
        <f t="shared" ref="AJ1667:AJ1730" si="377">IF(AG1667&gt;0,1,0)</f>
        <v>1</v>
      </c>
      <c r="AK1667">
        <f>IF(W1667&gt;0,2,IF(AB1667&gt;0,2,IF(AG1667&gt;0,2,0)))</f>
        <v>2</v>
      </c>
      <c r="AL1667">
        <v>2</v>
      </c>
      <c r="AM1667" s="64">
        <f>IF(W1667&gt;0,VLOOKUP(B1667,EnrollmentEthnicityFreeMealsSch!B:E,4,FALSE),0)/3</f>
        <v>110.66666666666667</v>
      </c>
    </row>
    <row r="1668" spans="1:39" ht="15" customHeight="1">
      <c r="A1668" t="str">
        <f>VLOOKUP(B1668,'PUBLIC &amp; PRIVATE'!D:I,6,FALSE)</f>
        <v>1165</v>
      </c>
      <c r="B1668" s="33" t="s">
        <v>247</v>
      </c>
      <c r="C1668" s="2" t="str">
        <f>VLOOKUP(B1668,'PUBLIC &amp; PRIVATE'!D:H,2,FALSE)</f>
        <v>9387 SR 48</v>
      </c>
      <c r="D1668" s="2" t="str">
        <f>VLOOKUP(B1668,'PUBLIC &amp; PRIVATE'!D:H,3,FALSE)</f>
        <v>Aurora</v>
      </c>
      <c r="E1668" s="2" t="str">
        <f>VLOOKUP(C1668,'PUBLIC &amp; PRIVATE'!E:I,4,FALSE)</f>
        <v>47001-9521</v>
      </c>
      <c r="F1668" s="2">
        <v>103</v>
      </c>
      <c r="G1668" s="2">
        <v>110</v>
      </c>
      <c r="H1668" s="2">
        <v>98</v>
      </c>
      <c r="I1668" s="4">
        <f t="shared" si="370"/>
        <v>311</v>
      </c>
      <c r="J1668" s="13">
        <f t="shared" si="371"/>
        <v>31.1</v>
      </c>
      <c r="K1668" s="13">
        <f t="shared" si="372"/>
        <v>342.1</v>
      </c>
      <c r="L1668" s="2">
        <v>129</v>
      </c>
      <c r="M1668" s="2"/>
      <c r="N1668" s="2"/>
      <c r="O1668" s="4">
        <f t="shared" si="373"/>
        <v>129</v>
      </c>
      <c r="P1668" s="13">
        <f t="shared" si="374"/>
        <v>12.9</v>
      </c>
      <c r="Q1668" s="13">
        <f t="shared" si="375"/>
        <v>141.9</v>
      </c>
      <c r="R1668" s="2"/>
      <c r="S1668" s="2"/>
      <c r="T1668" s="2"/>
      <c r="U1668" s="4">
        <f t="shared" si="364"/>
        <v>0</v>
      </c>
      <c r="V1668" s="13">
        <f t="shared" si="365"/>
        <v>0</v>
      </c>
      <c r="W1668" s="13">
        <f t="shared" si="366"/>
        <v>0</v>
      </c>
      <c r="X1668" s="2"/>
      <c r="Y1668" s="2"/>
      <c r="Z1668" s="4">
        <f t="shared" si="367"/>
        <v>0</v>
      </c>
      <c r="AA1668" s="13">
        <f t="shared" si="368"/>
        <v>0</v>
      </c>
      <c r="AB1668" s="13">
        <f>Z1668+AA1668</f>
        <v>0</v>
      </c>
      <c r="AC1668" s="2"/>
      <c r="AD1668" s="2"/>
      <c r="AE1668" s="4">
        <f t="shared" si="369"/>
        <v>0</v>
      </c>
      <c r="AF1668" s="15">
        <f>AE1668*0.1</f>
        <v>0</v>
      </c>
      <c r="AG1668" s="22">
        <f>AE1668+AF1668</f>
        <v>0</v>
      </c>
      <c r="AH1668" s="64">
        <f t="shared" si="376"/>
        <v>0</v>
      </c>
      <c r="AJ1668">
        <f t="shared" si="377"/>
        <v>0</v>
      </c>
      <c r="AK1668">
        <f>IF(W1668&gt;0,2,IF(AB1668&gt;0,2,IF(AG1668&gt;0,2,0)))</f>
        <v>0</v>
      </c>
      <c r="AL1668">
        <v>2</v>
      </c>
      <c r="AM1668" s="64">
        <f>IF(W1668&gt;0,VLOOKUP(B1668,EnrollmentEthnicityFreeMealsSch!B:E,4,FALSE),0)/3</f>
        <v>0</v>
      </c>
    </row>
    <row r="1669" spans="1:39" ht="15" customHeight="1">
      <c r="A1669" t="str">
        <f>VLOOKUP(B1669,'PUBLIC &amp; PRIVATE'!D:I,6,FALSE)</f>
        <v>8645</v>
      </c>
      <c r="B1669" s="33" t="s">
        <v>1608</v>
      </c>
      <c r="C1669" s="2" t="str">
        <f>VLOOKUP(B1669,'PUBLIC &amp; PRIVATE'!D:H,2,FALSE)</f>
        <v>20 W Woodring Rd</v>
      </c>
      <c r="D1669" s="2" t="str">
        <f>VLOOKUP(B1669,'PUBLIC &amp; PRIVATE'!D:H,3,FALSE)</f>
        <v>Laketon</v>
      </c>
      <c r="E1669" s="2" t="str">
        <f>VLOOKUP(C1669,'PUBLIC &amp; PRIVATE'!E:I,4,FALSE)</f>
        <v>46943-0234</v>
      </c>
      <c r="F1669" s="2"/>
      <c r="G1669" s="2"/>
      <c r="H1669" s="2"/>
      <c r="I1669" s="4">
        <f t="shared" si="370"/>
        <v>0</v>
      </c>
      <c r="J1669" s="13">
        <f t="shared" si="371"/>
        <v>0</v>
      </c>
      <c r="K1669" s="13">
        <f t="shared" si="372"/>
        <v>0</v>
      </c>
      <c r="L1669" s="2"/>
      <c r="M1669" s="2">
        <v>130</v>
      </c>
      <c r="N1669" s="2">
        <v>137</v>
      </c>
      <c r="O1669" s="4">
        <f t="shared" si="373"/>
        <v>267</v>
      </c>
      <c r="P1669" s="13">
        <f t="shared" si="374"/>
        <v>26.700000000000003</v>
      </c>
      <c r="Q1669" s="13">
        <f t="shared" si="375"/>
        <v>293.7</v>
      </c>
      <c r="R1669" s="2">
        <v>115</v>
      </c>
      <c r="S1669" s="2"/>
      <c r="T1669" s="2"/>
      <c r="U1669" s="4">
        <f t="shared" si="364"/>
        <v>115</v>
      </c>
      <c r="V1669" s="13">
        <f t="shared" si="365"/>
        <v>11.5</v>
      </c>
      <c r="W1669" s="13">
        <f t="shared" si="366"/>
        <v>126.5</v>
      </c>
      <c r="X1669" s="2"/>
      <c r="Y1669" s="2"/>
      <c r="Z1669" s="4">
        <f t="shared" si="367"/>
        <v>0</v>
      </c>
      <c r="AA1669" s="13">
        <f t="shared" si="368"/>
        <v>0</v>
      </c>
      <c r="AB1669" s="13">
        <f>Z1669+AA1669</f>
        <v>0</v>
      </c>
      <c r="AC1669" s="2"/>
      <c r="AD1669" s="2"/>
      <c r="AE1669" s="4">
        <f t="shared" si="369"/>
        <v>0</v>
      </c>
      <c r="AF1669" s="15">
        <f>AE1669*0.1</f>
        <v>0</v>
      </c>
      <c r="AG1669" s="22">
        <f>AE1669+AF1669</f>
        <v>0</v>
      </c>
      <c r="AH1669" s="64">
        <f t="shared" si="376"/>
        <v>0</v>
      </c>
      <c r="AJ1669">
        <f t="shared" si="377"/>
        <v>0</v>
      </c>
      <c r="AK1669">
        <f>IF(W1669&gt;0,2,IF(AB1669&gt;0,2,IF(AG1669&gt;0,2,0)))</f>
        <v>2</v>
      </c>
      <c r="AL1669">
        <v>2</v>
      </c>
      <c r="AM1669" s="64">
        <f>IF(W1669&gt;0,VLOOKUP(B1669,EnrollmentEthnicityFreeMealsSch!B:E,4,FALSE),0)/3</f>
        <v>62.666666666666664</v>
      </c>
    </row>
    <row r="1670" spans="1:39" ht="15" customHeight="1">
      <c r="A1670" t="str">
        <f>VLOOKUP(B1670,'PUBLIC &amp; PRIVATE'!D:I,6,FALSE)</f>
        <v>8651</v>
      </c>
      <c r="B1670" s="33" t="s">
        <v>1609</v>
      </c>
      <c r="C1670" s="2" t="str">
        <f>VLOOKUP(B1670,'PUBLIC &amp; PRIVATE'!D:H,2,FALSE)</f>
        <v>154 W 200 N</v>
      </c>
      <c r="D1670" s="2" t="str">
        <f>VLOOKUP(B1670,'PUBLIC &amp; PRIVATE'!D:H,3,FALSE)</f>
        <v>Wabash</v>
      </c>
      <c r="E1670" s="2" t="str">
        <f>VLOOKUP(C1670,'PUBLIC &amp; PRIVATE'!E:I,4,FALSE)</f>
        <v>46992-9137</v>
      </c>
      <c r="F1670" s="2"/>
      <c r="G1670" s="2"/>
      <c r="H1670" s="2"/>
      <c r="I1670" s="4">
        <f t="shared" si="370"/>
        <v>0</v>
      </c>
      <c r="J1670" s="13">
        <f t="shared" si="371"/>
        <v>0</v>
      </c>
      <c r="K1670" s="13">
        <f t="shared" si="372"/>
        <v>0</v>
      </c>
      <c r="L1670" s="2"/>
      <c r="M1670" s="2"/>
      <c r="N1670" s="2"/>
      <c r="O1670" s="4">
        <f t="shared" si="373"/>
        <v>0</v>
      </c>
      <c r="P1670" s="13">
        <f t="shared" si="374"/>
        <v>0</v>
      </c>
      <c r="Q1670" s="13">
        <f t="shared" si="375"/>
        <v>0</v>
      </c>
      <c r="R1670" s="2">
        <v>1</v>
      </c>
      <c r="S1670" s="2">
        <v>75</v>
      </c>
      <c r="T1670" s="2">
        <v>77</v>
      </c>
      <c r="U1670" s="4">
        <f t="shared" si="364"/>
        <v>153</v>
      </c>
      <c r="V1670" s="13">
        <f t="shared" si="365"/>
        <v>15.3</v>
      </c>
      <c r="W1670" s="13">
        <f t="shared" si="366"/>
        <v>168.3</v>
      </c>
      <c r="X1670" s="2">
        <v>80</v>
      </c>
      <c r="Y1670" s="2">
        <v>67</v>
      </c>
      <c r="Z1670" s="4">
        <f t="shared" si="367"/>
        <v>147</v>
      </c>
      <c r="AA1670" s="13">
        <f t="shared" si="368"/>
        <v>14.700000000000001</v>
      </c>
      <c r="AB1670" s="13">
        <f>Z1670+AA1670</f>
        <v>161.69999999999999</v>
      </c>
      <c r="AC1670" s="2">
        <v>74</v>
      </c>
      <c r="AD1670" s="2">
        <v>76</v>
      </c>
      <c r="AE1670" s="4">
        <f t="shared" si="369"/>
        <v>150</v>
      </c>
      <c r="AF1670" s="15">
        <f>AE1670*0.1</f>
        <v>15</v>
      </c>
      <c r="AG1670" s="22">
        <f>AE1670+AF1670</f>
        <v>165</v>
      </c>
      <c r="AH1670" s="64">
        <f t="shared" si="376"/>
        <v>33</v>
      </c>
      <c r="AJ1670">
        <f t="shared" si="377"/>
        <v>1</v>
      </c>
      <c r="AK1670">
        <f>IF(W1670&gt;0,2,IF(AB1670&gt;0,2,IF(AG1670&gt;0,2,0)))</f>
        <v>2</v>
      </c>
      <c r="AL1670">
        <v>2</v>
      </c>
      <c r="AM1670" s="64">
        <f>IF(W1670&gt;0,VLOOKUP(B1670,EnrollmentEthnicityFreeMealsSch!B:E,4,FALSE),0)/3</f>
        <v>64.333333333333329</v>
      </c>
    </row>
    <row r="1671" spans="1:39" ht="15" customHeight="1">
      <c r="A1671" t="str">
        <f>VLOOKUP(B1671,'PUBLIC &amp; PRIVATE'!D:I,6,FALSE)</f>
        <v>8655</v>
      </c>
      <c r="B1671" s="33" t="s">
        <v>1610</v>
      </c>
      <c r="C1671" s="2" t="str">
        <f>VLOOKUP(B1671,'PUBLIC &amp; PRIVATE'!D:H,2,FALSE)</f>
        <v>564 E SR 124</v>
      </c>
      <c r="D1671" s="2" t="str">
        <f>VLOOKUP(B1671,'PUBLIC &amp; PRIVATE'!D:H,3,FALSE)</f>
        <v>Wabash</v>
      </c>
      <c r="E1671" s="2" t="str">
        <f>VLOOKUP(C1671,'PUBLIC &amp; PRIVATE'!E:I,4,FALSE)</f>
        <v>46992-0000</v>
      </c>
      <c r="F1671" s="2"/>
      <c r="G1671" s="2"/>
      <c r="H1671" s="2"/>
      <c r="I1671" s="4">
        <f t="shared" si="370"/>
        <v>0</v>
      </c>
      <c r="J1671" s="13">
        <f t="shared" si="371"/>
        <v>0</v>
      </c>
      <c r="K1671" s="13">
        <f t="shared" si="372"/>
        <v>0</v>
      </c>
      <c r="L1671" s="2"/>
      <c r="M1671" s="2"/>
      <c r="N1671" s="2"/>
      <c r="O1671" s="4">
        <f t="shared" si="373"/>
        <v>0</v>
      </c>
      <c r="P1671" s="13">
        <f t="shared" si="374"/>
        <v>0</v>
      </c>
      <c r="Q1671" s="13">
        <f t="shared" si="375"/>
        <v>0</v>
      </c>
      <c r="R1671" s="2"/>
      <c r="S1671" s="2">
        <v>58</v>
      </c>
      <c r="T1671" s="2">
        <v>63</v>
      </c>
      <c r="U1671" s="4">
        <f t="shared" si="364"/>
        <v>121</v>
      </c>
      <c r="V1671" s="13">
        <f t="shared" si="365"/>
        <v>12.100000000000001</v>
      </c>
      <c r="W1671" s="13">
        <f t="shared" si="366"/>
        <v>133.1</v>
      </c>
      <c r="X1671" s="2">
        <v>78</v>
      </c>
      <c r="Y1671" s="2">
        <v>82</v>
      </c>
      <c r="Z1671" s="4">
        <f t="shared" si="367"/>
        <v>160</v>
      </c>
      <c r="AA1671" s="13">
        <f t="shared" si="368"/>
        <v>16</v>
      </c>
      <c r="AB1671" s="13">
        <f>Z1671+AA1671</f>
        <v>176</v>
      </c>
      <c r="AC1671" s="2">
        <v>76</v>
      </c>
      <c r="AD1671" s="2">
        <v>71</v>
      </c>
      <c r="AE1671" s="4">
        <f t="shared" si="369"/>
        <v>147</v>
      </c>
      <c r="AF1671" s="15">
        <f>AE1671*0.1</f>
        <v>14.700000000000001</v>
      </c>
      <c r="AG1671" s="22">
        <f>AE1671+AF1671</f>
        <v>161.69999999999999</v>
      </c>
      <c r="AH1671" s="64">
        <f t="shared" si="376"/>
        <v>32.339999999999996</v>
      </c>
      <c r="AJ1671">
        <f t="shared" si="377"/>
        <v>1</v>
      </c>
      <c r="AK1671">
        <f>IF(W1671&gt;0,2,IF(AB1671&gt;0,2,IF(AG1671&gt;0,2,0)))</f>
        <v>2</v>
      </c>
      <c r="AL1671">
        <v>2</v>
      </c>
      <c r="AM1671" s="64">
        <f>IF(W1671&gt;0,VLOOKUP(B1671,EnrollmentEthnicityFreeMealsSch!B:E,4,FALSE),0)/3</f>
        <v>51.666666666666664</v>
      </c>
    </row>
    <row r="1672" spans="1:39" ht="15" customHeight="1">
      <c r="A1672" t="str">
        <f>VLOOKUP(B1672,'PUBLIC &amp; PRIVATE'!D:I,6,FALSE)</f>
        <v>8656</v>
      </c>
      <c r="B1672" s="33" t="s">
        <v>1611</v>
      </c>
      <c r="C1672" s="2" t="str">
        <f>VLOOKUP(B1672,'PUBLIC &amp; PRIVATE'!D:H,2,FALSE)</f>
        <v>840 E SR 124</v>
      </c>
      <c r="D1672" s="2" t="str">
        <f>VLOOKUP(B1672,'PUBLIC &amp; PRIVATE'!D:H,3,FALSE)</f>
        <v>Wabash</v>
      </c>
      <c r="E1672" s="2" t="str">
        <f>VLOOKUP(C1672,'PUBLIC &amp; PRIVATE'!E:I,4,FALSE)</f>
        <v>46992-0000</v>
      </c>
      <c r="F1672" s="2">
        <v>82</v>
      </c>
      <c r="G1672" s="2">
        <v>71</v>
      </c>
      <c r="H1672" s="2">
        <v>67</v>
      </c>
      <c r="I1672" s="4">
        <f t="shared" si="370"/>
        <v>220</v>
      </c>
      <c r="J1672" s="13">
        <f t="shared" si="371"/>
        <v>22</v>
      </c>
      <c r="K1672" s="13">
        <f t="shared" si="372"/>
        <v>242</v>
      </c>
      <c r="L1672" s="2">
        <v>74</v>
      </c>
      <c r="M1672" s="2">
        <v>78</v>
      </c>
      <c r="N1672" s="2">
        <v>57</v>
      </c>
      <c r="O1672" s="4">
        <f t="shared" si="373"/>
        <v>209</v>
      </c>
      <c r="P1672" s="13">
        <f t="shared" si="374"/>
        <v>20.900000000000002</v>
      </c>
      <c r="Q1672" s="13">
        <f t="shared" si="375"/>
        <v>229.9</v>
      </c>
      <c r="R1672" s="2">
        <v>69</v>
      </c>
      <c r="S1672" s="2"/>
      <c r="T1672" s="2"/>
      <c r="U1672" s="4">
        <f t="shared" si="364"/>
        <v>69</v>
      </c>
      <c r="V1672" s="13">
        <f t="shared" si="365"/>
        <v>6.9</v>
      </c>
      <c r="W1672" s="13">
        <f t="shared" si="366"/>
        <v>75.900000000000006</v>
      </c>
      <c r="X1672" s="2"/>
      <c r="Y1672" s="2"/>
      <c r="Z1672" s="4">
        <f t="shared" si="367"/>
        <v>0</v>
      </c>
      <c r="AA1672" s="13">
        <f t="shared" si="368"/>
        <v>0</v>
      </c>
      <c r="AB1672" s="13">
        <f>Z1672+AA1672</f>
        <v>0</v>
      </c>
      <c r="AC1672" s="2"/>
      <c r="AD1672" s="2"/>
      <c r="AE1672" s="4">
        <f t="shared" si="369"/>
        <v>0</v>
      </c>
      <c r="AF1672" s="15">
        <f>AE1672*0.1</f>
        <v>0</v>
      </c>
      <c r="AG1672" s="22">
        <f>AE1672+AF1672</f>
        <v>0</v>
      </c>
      <c r="AH1672" s="64">
        <f t="shared" si="376"/>
        <v>0</v>
      </c>
      <c r="AJ1672">
        <f t="shared" si="377"/>
        <v>0</v>
      </c>
      <c r="AK1672">
        <f>IF(W1672&gt;0,2,IF(AB1672&gt;0,2,IF(AG1672&gt;0,2,0)))</f>
        <v>2</v>
      </c>
      <c r="AL1672">
        <v>2</v>
      </c>
      <c r="AM1672" s="64">
        <f>IF(W1672&gt;0,VLOOKUP(B1672,EnrollmentEthnicityFreeMealsSch!B:E,4,FALSE),0)/3</f>
        <v>73.333333333333329</v>
      </c>
    </row>
    <row r="1673" spans="1:39" ht="15" customHeight="1">
      <c r="A1673" t="str">
        <f>VLOOKUP(B1673,'PUBLIC &amp; PRIVATE'!D:I,6,FALSE)</f>
        <v>8657</v>
      </c>
      <c r="B1673" s="33" t="s">
        <v>1612</v>
      </c>
      <c r="C1673" s="2" t="str">
        <f>VLOOKUP(B1673,'PUBLIC &amp; PRIVATE'!D:H,2,FALSE)</f>
        <v>264 W 200 N</v>
      </c>
      <c r="D1673" s="2" t="str">
        <f>VLOOKUP(B1673,'PUBLIC &amp; PRIVATE'!D:H,3,FALSE)</f>
        <v>Wabash</v>
      </c>
      <c r="E1673" s="2" t="str">
        <f>VLOOKUP(C1673,'PUBLIC &amp; PRIVATE'!E:I,4,FALSE)</f>
        <v>46992-9136</v>
      </c>
      <c r="F1673" s="2"/>
      <c r="G1673" s="2"/>
      <c r="H1673" s="2"/>
      <c r="I1673" s="4">
        <f t="shared" si="370"/>
        <v>0</v>
      </c>
      <c r="J1673" s="13">
        <f t="shared" si="371"/>
        <v>0</v>
      </c>
      <c r="K1673" s="13">
        <f t="shared" si="372"/>
        <v>0</v>
      </c>
      <c r="L1673" s="2">
        <v>1</v>
      </c>
      <c r="M1673" s="2">
        <v>82</v>
      </c>
      <c r="N1673" s="2">
        <v>82</v>
      </c>
      <c r="O1673" s="4">
        <f t="shared" si="373"/>
        <v>165</v>
      </c>
      <c r="P1673" s="13">
        <f t="shared" si="374"/>
        <v>16.5</v>
      </c>
      <c r="Q1673" s="13">
        <f t="shared" si="375"/>
        <v>181.5</v>
      </c>
      <c r="R1673" s="2">
        <v>80</v>
      </c>
      <c r="S1673" s="2">
        <v>1</v>
      </c>
      <c r="T1673" s="2"/>
      <c r="U1673" s="4">
        <f t="shared" si="364"/>
        <v>81</v>
      </c>
      <c r="V1673" s="13">
        <f t="shared" si="365"/>
        <v>8.1</v>
      </c>
      <c r="W1673" s="13">
        <f t="shared" si="366"/>
        <v>89.1</v>
      </c>
      <c r="X1673" s="2"/>
      <c r="Y1673" s="2"/>
      <c r="Z1673" s="4">
        <f t="shared" si="367"/>
        <v>0</v>
      </c>
      <c r="AA1673" s="13">
        <f t="shared" si="368"/>
        <v>0</v>
      </c>
      <c r="AB1673" s="13">
        <f>Z1673+AA1673</f>
        <v>0</v>
      </c>
      <c r="AC1673" s="2"/>
      <c r="AD1673" s="2"/>
      <c r="AE1673" s="4">
        <f t="shared" si="369"/>
        <v>0</v>
      </c>
      <c r="AF1673" s="15">
        <f>AE1673*0.1</f>
        <v>0</v>
      </c>
      <c r="AG1673" s="22">
        <f>AE1673+AF1673</f>
        <v>0</v>
      </c>
      <c r="AH1673" s="64">
        <f t="shared" si="376"/>
        <v>0</v>
      </c>
      <c r="AJ1673">
        <f t="shared" si="377"/>
        <v>0</v>
      </c>
      <c r="AK1673">
        <f>IF(W1673&gt;0,2,IF(AB1673&gt;0,2,IF(AG1673&gt;0,2,0)))</f>
        <v>2</v>
      </c>
      <c r="AL1673">
        <v>2</v>
      </c>
      <c r="AM1673" s="64">
        <f>IF(W1673&gt;0,VLOOKUP(B1673,EnrollmentEthnicityFreeMealsSch!B:E,4,FALSE),0)/3</f>
        <v>41</v>
      </c>
    </row>
    <row r="1674" spans="1:39" ht="15" customHeight="1">
      <c r="A1674" t="str">
        <f>VLOOKUP(B1674,'PUBLIC &amp; PRIVATE'!D:I,6,FALSE)</f>
        <v>8673</v>
      </c>
      <c r="B1674" s="33" t="s">
        <v>1613</v>
      </c>
      <c r="C1674" s="2" t="str">
        <f>VLOOKUP(B1674,'PUBLIC &amp; PRIVATE'!D:H,2,FALSE)</f>
        <v>5233 S 50 E</v>
      </c>
      <c r="D1674" s="2" t="str">
        <f>VLOOKUP(B1674,'PUBLIC &amp; PRIVATE'!D:H,3,FALSE)</f>
        <v>Wabash</v>
      </c>
      <c r="E1674" s="2" t="str">
        <f>VLOOKUP(C1674,'PUBLIC &amp; PRIVATE'!E:I,4,FALSE)</f>
        <v>46992-8011</v>
      </c>
      <c r="F1674" s="2"/>
      <c r="G1674" s="2"/>
      <c r="H1674" s="2"/>
      <c r="I1674" s="4">
        <f t="shared" si="370"/>
        <v>0</v>
      </c>
      <c r="J1674" s="13">
        <f t="shared" si="371"/>
        <v>0</v>
      </c>
      <c r="K1674" s="13">
        <f t="shared" si="372"/>
        <v>0</v>
      </c>
      <c r="L1674" s="2"/>
      <c r="M1674" s="2"/>
      <c r="N1674" s="2"/>
      <c r="O1674" s="4">
        <f t="shared" si="373"/>
        <v>0</v>
      </c>
      <c r="P1674" s="13">
        <f t="shared" si="374"/>
        <v>0</v>
      </c>
      <c r="Q1674" s="13">
        <f t="shared" si="375"/>
        <v>0</v>
      </c>
      <c r="R1674" s="2">
        <v>2</v>
      </c>
      <c r="S1674" s="2">
        <v>5</v>
      </c>
      <c r="T1674" s="2">
        <v>14</v>
      </c>
      <c r="U1674" s="4">
        <f t="shared" si="364"/>
        <v>21</v>
      </c>
      <c r="V1674" s="13">
        <f t="shared" si="365"/>
        <v>2.1</v>
      </c>
      <c r="W1674" s="13">
        <f t="shared" si="366"/>
        <v>23.1</v>
      </c>
      <c r="X1674" s="2">
        <v>32</v>
      </c>
      <c r="Y1674" s="2">
        <v>51</v>
      </c>
      <c r="Z1674" s="4">
        <f t="shared" si="367"/>
        <v>83</v>
      </c>
      <c r="AA1674" s="13">
        <f t="shared" si="368"/>
        <v>8.3000000000000007</v>
      </c>
      <c r="AB1674" s="13">
        <f>Z1674+AA1674</f>
        <v>91.3</v>
      </c>
      <c r="AC1674" s="2">
        <v>61</v>
      </c>
      <c r="AD1674" s="2">
        <v>82</v>
      </c>
      <c r="AE1674" s="4">
        <f t="shared" si="369"/>
        <v>143</v>
      </c>
      <c r="AF1674" s="15">
        <f>AE1674*0.1</f>
        <v>14.3</v>
      </c>
      <c r="AG1674" s="22">
        <f>AE1674+AF1674</f>
        <v>157.30000000000001</v>
      </c>
      <c r="AH1674" s="64">
        <f t="shared" si="376"/>
        <v>31.460000000000004</v>
      </c>
      <c r="AJ1674">
        <f t="shared" si="377"/>
        <v>1</v>
      </c>
      <c r="AK1674">
        <f>IF(W1674&gt;0,2,IF(AB1674&gt;0,2,IF(AG1674&gt;0,2,0)))</f>
        <v>2</v>
      </c>
      <c r="AL1674">
        <v>2</v>
      </c>
      <c r="AM1674" s="64">
        <f>IF(W1674&gt;0,VLOOKUP(B1674,EnrollmentEthnicityFreeMealsSch!B:E,4,FALSE),0)/3</f>
        <v>57.666666666666664</v>
      </c>
    </row>
    <row r="1675" spans="1:39" ht="15" customHeight="1">
      <c r="A1675" t="str">
        <f>VLOOKUP(B1675,'PUBLIC &amp; PRIVATE'!D:I,6,FALSE)</f>
        <v>8677</v>
      </c>
      <c r="B1675" s="33" t="s">
        <v>1614</v>
      </c>
      <c r="C1675" s="2" t="str">
        <f>VLOOKUP(B1675,'PUBLIC &amp; PRIVATE'!D:H,2,FALSE)</f>
        <v>3844 W 200 N</v>
      </c>
      <c r="D1675" s="2" t="str">
        <f>VLOOKUP(B1675,'PUBLIC &amp; PRIVATE'!D:H,3,FALSE)</f>
        <v>Wabash</v>
      </c>
      <c r="E1675" s="2" t="str">
        <f>VLOOKUP(C1675,'PUBLIC &amp; PRIVATE'!E:I,4,FALSE)</f>
        <v>46992-8658</v>
      </c>
      <c r="F1675" s="2">
        <v>91</v>
      </c>
      <c r="G1675" s="2">
        <v>60</v>
      </c>
      <c r="H1675" s="2">
        <v>65</v>
      </c>
      <c r="I1675" s="4">
        <f t="shared" si="370"/>
        <v>216</v>
      </c>
      <c r="J1675" s="13">
        <f t="shared" si="371"/>
        <v>21.6</v>
      </c>
      <c r="K1675" s="13">
        <f t="shared" si="372"/>
        <v>237.6</v>
      </c>
      <c r="L1675" s="2">
        <v>85</v>
      </c>
      <c r="M1675" s="2">
        <v>1</v>
      </c>
      <c r="N1675" s="2"/>
      <c r="O1675" s="4">
        <f t="shared" si="373"/>
        <v>86</v>
      </c>
      <c r="P1675" s="13">
        <f t="shared" si="374"/>
        <v>8.6</v>
      </c>
      <c r="Q1675" s="13">
        <f t="shared" si="375"/>
        <v>94.6</v>
      </c>
      <c r="R1675" s="2"/>
      <c r="S1675" s="2"/>
      <c r="T1675" s="2"/>
      <c r="U1675" s="4">
        <f t="shared" si="364"/>
        <v>0</v>
      </c>
      <c r="V1675" s="13">
        <f t="shared" si="365"/>
        <v>0</v>
      </c>
      <c r="W1675" s="13">
        <f t="shared" si="366"/>
        <v>0</v>
      </c>
      <c r="X1675" s="2"/>
      <c r="Y1675" s="2"/>
      <c r="Z1675" s="4">
        <f t="shared" si="367"/>
        <v>0</v>
      </c>
      <c r="AA1675" s="13">
        <f t="shared" si="368"/>
        <v>0</v>
      </c>
      <c r="AB1675" s="13">
        <f>Z1675+AA1675</f>
        <v>0</v>
      </c>
      <c r="AC1675" s="2"/>
      <c r="AD1675" s="2"/>
      <c r="AE1675" s="4">
        <f t="shared" si="369"/>
        <v>0</v>
      </c>
      <c r="AF1675" s="15">
        <f>AE1675*0.1</f>
        <v>0</v>
      </c>
      <c r="AG1675" s="22">
        <f>AE1675+AF1675</f>
        <v>0</v>
      </c>
      <c r="AH1675" s="64">
        <f t="shared" si="376"/>
        <v>0</v>
      </c>
      <c r="AJ1675">
        <f t="shared" si="377"/>
        <v>0</v>
      </c>
      <c r="AK1675">
        <f>IF(W1675&gt;0,2,IF(AB1675&gt;0,2,IF(AG1675&gt;0,2,0)))</f>
        <v>0</v>
      </c>
      <c r="AL1675">
        <v>2</v>
      </c>
      <c r="AM1675" s="64">
        <f>IF(W1675&gt;0,VLOOKUP(B1675,EnrollmentEthnicityFreeMealsSch!B:E,4,FALSE),0)/3</f>
        <v>0</v>
      </c>
    </row>
    <row r="1676" spans="1:39" ht="15" customHeight="1">
      <c r="A1676" t="str">
        <f>VLOOKUP(B1676,'PUBLIC &amp; PRIVATE'!D:I,6,FALSE)</f>
        <v>8693</v>
      </c>
      <c r="B1676" s="33" t="s">
        <v>1615</v>
      </c>
      <c r="C1676" s="2" t="str">
        <f>VLOOKUP(B1676,'PUBLIC &amp; PRIVATE'!D:H,2,FALSE)</f>
        <v>580 N Miami St</v>
      </c>
      <c r="D1676" s="2" t="str">
        <f>VLOOKUP(B1676,'PUBLIC &amp; PRIVATE'!D:H,3,FALSE)</f>
        <v>Wabash</v>
      </c>
      <c r="E1676" s="2" t="str">
        <f>VLOOKUP(C1676,'PUBLIC &amp; PRIVATE'!E:I,4,FALSE)</f>
        <v>46992-1704</v>
      </c>
      <c r="F1676" s="2"/>
      <c r="G1676" s="2"/>
      <c r="H1676" s="2"/>
      <c r="I1676" s="4">
        <f t="shared" si="370"/>
        <v>0</v>
      </c>
      <c r="J1676" s="13">
        <f t="shared" si="371"/>
        <v>0</v>
      </c>
      <c r="K1676" s="13">
        <f t="shared" si="372"/>
        <v>0</v>
      </c>
      <c r="L1676" s="2"/>
      <c r="M1676" s="2"/>
      <c r="N1676" s="2"/>
      <c r="O1676" s="4">
        <f t="shared" si="373"/>
        <v>0</v>
      </c>
      <c r="P1676" s="13">
        <f t="shared" si="374"/>
        <v>0</v>
      </c>
      <c r="Q1676" s="13">
        <f t="shared" si="375"/>
        <v>0</v>
      </c>
      <c r="R1676" s="2"/>
      <c r="S1676" s="2"/>
      <c r="T1676" s="2"/>
      <c r="U1676" s="4">
        <f t="shared" si="364"/>
        <v>0</v>
      </c>
      <c r="V1676" s="13">
        <f t="shared" si="365"/>
        <v>0</v>
      </c>
      <c r="W1676" s="13">
        <f t="shared" si="366"/>
        <v>0</v>
      </c>
      <c r="X1676" s="2">
        <v>132</v>
      </c>
      <c r="Y1676" s="2">
        <v>109</v>
      </c>
      <c r="Z1676" s="4">
        <f t="shared" si="367"/>
        <v>241</v>
      </c>
      <c r="AA1676" s="13">
        <f t="shared" si="368"/>
        <v>24.1</v>
      </c>
      <c r="AB1676" s="13">
        <f>Z1676+AA1676</f>
        <v>265.10000000000002</v>
      </c>
      <c r="AC1676" s="2">
        <v>119</v>
      </c>
      <c r="AD1676" s="2">
        <v>100</v>
      </c>
      <c r="AE1676" s="4">
        <f t="shared" si="369"/>
        <v>219</v>
      </c>
      <c r="AF1676" s="15">
        <f>AE1676*0.1</f>
        <v>21.900000000000002</v>
      </c>
      <c r="AG1676" s="22">
        <f>AE1676+AF1676</f>
        <v>240.9</v>
      </c>
      <c r="AH1676" s="64">
        <f t="shared" si="376"/>
        <v>48.180000000000007</v>
      </c>
      <c r="AJ1676">
        <f t="shared" si="377"/>
        <v>1</v>
      </c>
      <c r="AK1676">
        <f>IF(W1676&gt;0,2,IF(AB1676&gt;0,2,IF(AG1676&gt;0,2,0)))</f>
        <v>2</v>
      </c>
      <c r="AL1676">
        <v>2</v>
      </c>
      <c r="AM1676" s="64">
        <f>IF(W1676&gt;0,VLOOKUP(B1676,EnrollmentEthnicityFreeMealsSch!B:E,4,FALSE),0)/3</f>
        <v>0</v>
      </c>
    </row>
    <row r="1677" spans="1:39" ht="15" customHeight="1">
      <c r="A1677" t="str">
        <f>VLOOKUP(B1677,'PUBLIC &amp; PRIVATE'!D:I,6,FALSE)</f>
        <v>8694</v>
      </c>
      <c r="B1677" s="33" t="s">
        <v>1616</v>
      </c>
      <c r="C1677" s="2" t="str">
        <f>VLOOKUP(B1677,'PUBLIC &amp; PRIVATE'!D:H,2,FALSE)</f>
        <v>150 Colerain St</v>
      </c>
      <c r="D1677" s="2" t="str">
        <f>VLOOKUP(B1677,'PUBLIC &amp; PRIVATE'!D:H,3,FALSE)</f>
        <v>Wabash</v>
      </c>
      <c r="E1677" s="2" t="str">
        <f>VLOOKUP(C1677,'PUBLIC &amp; PRIVATE'!E:I,4,FALSE)</f>
        <v>46992-1799</v>
      </c>
      <c r="F1677" s="2"/>
      <c r="G1677" s="2"/>
      <c r="H1677" s="2"/>
      <c r="I1677" s="4">
        <f t="shared" si="370"/>
        <v>0</v>
      </c>
      <c r="J1677" s="13">
        <f t="shared" si="371"/>
        <v>0</v>
      </c>
      <c r="K1677" s="13">
        <f t="shared" si="372"/>
        <v>0</v>
      </c>
      <c r="L1677" s="2"/>
      <c r="M1677" s="2"/>
      <c r="N1677" s="2">
        <v>131</v>
      </c>
      <c r="O1677" s="4">
        <f t="shared" si="373"/>
        <v>131</v>
      </c>
      <c r="P1677" s="13">
        <f t="shared" si="374"/>
        <v>13.100000000000001</v>
      </c>
      <c r="Q1677" s="13">
        <f t="shared" si="375"/>
        <v>144.1</v>
      </c>
      <c r="R1677" s="2">
        <v>125</v>
      </c>
      <c r="S1677" s="2">
        <v>109</v>
      </c>
      <c r="T1677" s="2">
        <v>106</v>
      </c>
      <c r="U1677" s="4">
        <f t="shared" si="364"/>
        <v>340</v>
      </c>
      <c r="V1677" s="13">
        <f t="shared" si="365"/>
        <v>34</v>
      </c>
      <c r="W1677" s="13">
        <f t="shared" si="366"/>
        <v>374</v>
      </c>
      <c r="X1677" s="2"/>
      <c r="Y1677" s="2"/>
      <c r="Z1677" s="4">
        <f t="shared" si="367"/>
        <v>0</v>
      </c>
      <c r="AA1677" s="13">
        <f t="shared" si="368"/>
        <v>0</v>
      </c>
      <c r="AB1677" s="13">
        <f>Z1677+AA1677</f>
        <v>0</v>
      </c>
      <c r="AC1677" s="2"/>
      <c r="AD1677" s="2"/>
      <c r="AE1677" s="4">
        <f t="shared" si="369"/>
        <v>0</v>
      </c>
      <c r="AF1677" s="15">
        <f>AE1677*0.1</f>
        <v>0</v>
      </c>
      <c r="AG1677" s="22">
        <f>AE1677+AF1677</f>
        <v>0</v>
      </c>
      <c r="AH1677" s="64">
        <f t="shared" si="376"/>
        <v>0</v>
      </c>
      <c r="AJ1677">
        <f t="shared" si="377"/>
        <v>0</v>
      </c>
      <c r="AK1677">
        <f>IF(W1677&gt;0,2,IF(AB1677&gt;0,2,IF(AG1677&gt;0,2,0)))</f>
        <v>2</v>
      </c>
      <c r="AL1677">
        <v>2</v>
      </c>
      <c r="AM1677" s="64">
        <f>IF(W1677&gt;0,VLOOKUP(B1677,EnrollmentEthnicityFreeMealsSch!B:E,4,FALSE),0)/3</f>
        <v>95</v>
      </c>
    </row>
    <row r="1678" spans="1:39" ht="15" customHeight="1">
      <c r="A1678" t="str">
        <f>VLOOKUP(B1678,'PUBLIC &amp; PRIVATE'!D:I,6,FALSE)</f>
        <v>8706</v>
      </c>
      <c r="B1678" s="33" t="s">
        <v>1617</v>
      </c>
      <c r="C1678" s="2" t="str">
        <f>VLOOKUP(B1678,'PUBLIC &amp; PRIVATE'!D:H,2,FALSE)</f>
        <v>1545 N Wabash St</v>
      </c>
      <c r="D1678" s="2" t="str">
        <f>VLOOKUP(B1678,'PUBLIC &amp; PRIVATE'!D:H,3,FALSE)</f>
        <v>Wabash</v>
      </c>
      <c r="E1678" s="2" t="str">
        <f>VLOOKUP(C1678,'PUBLIC &amp; PRIVATE'!E:I,4,FALSE)</f>
        <v>46992-1310</v>
      </c>
      <c r="F1678" s="2">
        <v>128</v>
      </c>
      <c r="G1678" s="2">
        <v>116</v>
      </c>
      <c r="H1678" s="2">
        <v>99</v>
      </c>
      <c r="I1678" s="4">
        <f t="shared" si="370"/>
        <v>343</v>
      </c>
      <c r="J1678" s="13">
        <f t="shared" si="371"/>
        <v>34.300000000000004</v>
      </c>
      <c r="K1678" s="13">
        <f t="shared" si="372"/>
        <v>377.3</v>
      </c>
      <c r="L1678" s="2">
        <v>116</v>
      </c>
      <c r="M1678" s="2">
        <v>106</v>
      </c>
      <c r="N1678" s="2"/>
      <c r="O1678" s="4">
        <f t="shared" si="373"/>
        <v>222</v>
      </c>
      <c r="P1678" s="13">
        <f t="shared" si="374"/>
        <v>22.200000000000003</v>
      </c>
      <c r="Q1678" s="13">
        <f t="shared" si="375"/>
        <v>244.2</v>
      </c>
      <c r="R1678" s="2"/>
      <c r="S1678" s="2"/>
      <c r="T1678" s="2"/>
      <c r="U1678" s="4">
        <f t="shared" si="364"/>
        <v>0</v>
      </c>
      <c r="V1678" s="13">
        <f t="shared" si="365"/>
        <v>0</v>
      </c>
      <c r="W1678" s="13">
        <f t="shared" si="366"/>
        <v>0</v>
      </c>
      <c r="X1678" s="2"/>
      <c r="Y1678" s="2"/>
      <c r="Z1678" s="4">
        <f t="shared" si="367"/>
        <v>0</v>
      </c>
      <c r="AA1678" s="13">
        <f t="shared" si="368"/>
        <v>0</v>
      </c>
      <c r="AB1678" s="13">
        <f>Z1678+AA1678</f>
        <v>0</v>
      </c>
      <c r="AC1678" s="2"/>
      <c r="AD1678" s="2"/>
      <c r="AE1678" s="4">
        <f t="shared" si="369"/>
        <v>0</v>
      </c>
      <c r="AF1678" s="15">
        <f>AE1678*0.1</f>
        <v>0</v>
      </c>
      <c r="AG1678" s="22">
        <f>AE1678+AF1678</f>
        <v>0</v>
      </c>
      <c r="AH1678" s="64">
        <f t="shared" si="376"/>
        <v>0</v>
      </c>
      <c r="AJ1678">
        <f t="shared" si="377"/>
        <v>0</v>
      </c>
      <c r="AK1678">
        <f>IF(W1678&gt;0,2,IF(AB1678&gt;0,2,IF(AG1678&gt;0,2,0)))</f>
        <v>0</v>
      </c>
      <c r="AL1678">
        <v>2</v>
      </c>
      <c r="AM1678" s="64">
        <f>IF(W1678&gt;0,VLOOKUP(B1678,EnrollmentEthnicityFreeMealsSch!B:E,4,FALSE),0)/3</f>
        <v>0</v>
      </c>
    </row>
    <row r="1679" spans="1:39" ht="15" customHeight="1">
      <c r="A1679" t="str">
        <f>VLOOKUP(B1679,'PUBLIC &amp; PRIVATE'!D:I,6,FALSE)</f>
        <v>8729</v>
      </c>
      <c r="B1679" s="33" t="s">
        <v>1618</v>
      </c>
      <c r="C1679" s="2" t="str">
        <f>VLOOKUP(B1679,'PUBLIC &amp; PRIVATE'!D:H,2,FALSE)</f>
        <v>206 E Monroe St</v>
      </c>
      <c r="D1679" s="2" t="str">
        <f>VLOOKUP(B1679,'PUBLIC &amp; PRIVATE'!D:H,3,FALSE)</f>
        <v>Williamsport</v>
      </c>
      <c r="E1679" s="2" t="str">
        <f>VLOOKUP(C1679,'PUBLIC &amp; PRIVATE'!E:I,4,FALSE)</f>
        <v>47993-1298</v>
      </c>
      <c r="F1679" s="2">
        <v>34</v>
      </c>
      <c r="G1679" s="2">
        <v>39</v>
      </c>
      <c r="H1679" s="2">
        <v>32</v>
      </c>
      <c r="I1679" s="4">
        <f t="shared" si="370"/>
        <v>105</v>
      </c>
      <c r="J1679" s="13">
        <f t="shared" si="371"/>
        <v>10.5</v>
      </c>
      <c r="K1679" s="13">
        <f t="shared" si="372"/>
        <v>115.5</v>
      </c>
      <c r="L1679" s="2">
        <v>28</v>
      </c>
      <c r="M1679" s="2">
        <v>30</v>
      </c>
      <c r="N1679" s="2">
        <v>30</v>
      </c>
      <c r="O1679" s="4">
        <f t="shared" si="373"/>
        <v>88</v>
      </c>
      <c r="P1679" s="13">
        <f t="shared" si="374"/>
        <v>8.8000000000000007</v>
      </c>
      <c r="Q1679" s="13">
        <f t="shared" si="375"/>
        <v>96.8</v>
      </c>
      <c r="R1679" s="2">
        <v>28</v>
      </c>
      <c r="S1679" s="2"/>
      <c r="T1679" s="2"/>
      <c r="U1679" s="4">
        <f t="shared" si="364"/>
        <v>28</v>
      </c>
      <c r="V1679" s="13">
        <f t="shared" si="365"/>
        <v>2.8000000000000003</v>
      </c>
      <c r="W1679" s="13">
        <f t="shared" si="366"/>
        <v>30.8</v>
      </c>
      <c r="X1679" s="2"/>
      <c r="Y1679" s="2"/>
      <c r="Z1679" s="4">
        <f t="shared" si="367"/>
        <v>0</v>
      </c>
      <c r="AA1679" s="13">
        <f t="shared" si="368"/>
        <v>0</v>
      </c>
      <c r="AB1679" s="13">
        <f>Z1679+AA1679</f>
        <v>0</v>
      </c>
      <c r="AC1679" s="2"/>
      <c r="AD1679" s="2"/>
      <c r="AE1679" s="4">
        <f t="shared" si="369"/>
        <v>0</v>
      </c>
      <c r="AF1679" s="15">
        <f>AE1679*0.1</f>
        <v>0</v>
      </c>
      <c r="AG1679" s="22">
        <f>AE1679+AF1679</f>
        <v>0</v>
      </c>
      <c r="AH1679" s="64">
        <f t="shared" si="376"/>
        <v>0</v>
      </c>
      <c r="AJ1679">
        <f t="shared" si="377"/>
        <v>0</v>
      </c>
      <c r="AK1679">
        <f>IF(W1679&gt;0,2,IF(AB1679&gt;0,2,IF(AG1679&gt;0,2,0)))</f>
        <v>2</v>
      </c>
      <c r="AL1679">
        <v>2</v>
      </c>
      <c r="AM1679" s="64">
        <f>IF(W1679&gt;0,VLOOKUP(B1679,EnrollmentEthnicityFreeMealsSch!B:E,4,FALSE),0)/3</f>
        <v>38.666666666666664</v>
      </c>
    </row>
    <row r="1680" spans="1:39" ht="15" customHeight="1">
      <c r="A1680" t="str">
        <f>VLOOKUP(B1680,'PUBLIC &amp; PRIVATE'!D:I,6,FALSE)</f>
        <v>8733</v>
      </c>
      <c r="B1680" s="33" t="s">
        <v>1619</v>
      </c>
      <c r="C1680" s="2" t="str">
        <f>VLOOKUP(B1680,'PUBLIC &amp; PRIVATE'!D:H,2,FALSE)</f>
        <v>3756 E SR 26</v>
      </c>
      <c r="D1680" s="2" t="str">
        <f>VLOOKUP(B1680,'PUBLIC &amp; PRIVATE'!D:H,3,FALSE)</f>
        <v>Pine Village</v>
      </c>
      <c r="E1680" s="2" t="str">
        <f>VLOOKUP(C1680,'PUBLIC &amp; PRIVATE'!E:I,4,FALSE)</f>
        <v>47975-9801</v>
      </c>
      <c r="F1680" s="2">
        <v>33</v>
      </c>
      <c r="G1680" s="2">
        <v>21</v>
      </c>
      <c r="H1680" s="2">
        <v>20</v>
      </c>
      <c r="I1680" s="4">
        <f t="shared" si="370"/>
        <v>74</v>
      </c>
      <c r="J1680" s="13">
        <f t="shared" si="371"/>
        <v>7.4</v>
      </c>
      <c r="K1680" s="13">
        <f t="shared" si="372"/>
        <v>81.400000000000006</v>
      </c>
      <c r="L1680" s="2">
        <v>20</v>
      </c>
      <c r="M1680" s="2">
        <v>22</v>
      </c>
      <c r="N1680" s="2">
        <v>16</v>
      </c>
      <c r="O1680" s="4">
        <f t="shared" si="373"/>
        <v>58</v>
      </c>
      <c r="P1680" s="13">
        <f t="shared" si="374"/>
        <v>5.8000000000000007</v>
      </c>
      <c r="Q1680" s="13">
        <f t="shared" si="375"/>
        <v>63.8</v>
      </c>
      <c r="R1680" s="2">
        <v>15</v>
      </c>
      <c r="S1680" s="2"/>
      <c r="T1680" s="2"/>
      <c r="U1680" s="4">
        <f t="shared" si="364"/>
        <v>15</v>
      </c>
      <c r="V1680" s="13">
        <f t="shared" si="365"/>
        <v>1.5</v>
      </c>
      <c r="W1680" s="13">
        <f t="shared" si="366"/>
        <v>16.5</v>
      </c>
      <c r="X1680" s="2"/>
      <c r="Y1680" s="2"/>
      <c r="Z1680" s="4">
        <f t="shared" si="367"/>
        <v>0</v>
      </c>
      <c r="AA1680" s="13">
        <f t="shared" si="368"/>
        <v>0</v>
      </c>
      <c r="AB1680" s="13">
        <f>Z1680+AA1680</f>
        <v>0</v>
      </c>
      <c r="AC1680" s="2"/>
      <c r="AD1680" s="2"/>
      <c r="AE1680" s="4">
        <f t="shared" si="369"/>
        <v>0</v>
      </c>
      <c r="AF1680" s="15">
        <f>AE1680*0.1</f>
        <v>0</v>
      </c>
      <c r="AG1680" s="22">
        <f>AE1680+AF1680</f>
        <v>0</v>
      </c>
      <c r="AH1680" s="64">
        <f t="shared" si="376"/>
        <v>0</v>
      </c>
      <c r="AJ1680">
        <f t="shared" si="377"/>
        <v>0</v>
      </c>
      <c r="AK1680">
        <f>IF(W1680&gt;0,2,IF(AB1680&gt;0,2,IF(AG1680&gt;0,2,0)))</f>
        <v>2</v>
      </c>
      <c r="AL1680">
        <v>2</v>
      </c>
      <c r="AM1680" s="64">
        <f>IF(W1680&gt;0,VLOOKUP(B1680,EnrollmentEthnicityFreeMealsSch!B:E,4,FALSE),0)/3</f>
        <v>22.333333333333332</v>
      </c>
    </row>
    <row r="1681" spans="1:39" ht="15" customHeight="1">
      <c r="A1681" t="str">
        <f>VLOOKUP(B1681,'PUBLIC &amp; PRIVATE'!D:I,6,FALSE)</f>
        <v>8737</v>
      </c>
      <c r="B1681" s="33" t="s">
        <v>1620</v>
      </c>
      <c r="C1681" s="2" t="str">
        <f>VLOOKUP(B1681,'PUBLIC &amp; PRIVATE'!D:H,2,FALSE)</f>
        <v>1222 S SR 263</v>
      </c>
      <c r="D1681" s="2" t="str">
        <f>VLOOKUP(B1681,'PUBLIC &amp; PRIVATE'!D:H,3,FALSE)</f>
        <v>West Lebanon</v>
      </c>
      <c r="E1681" s="2" t="str">
        <f>VLOOKUP(C1681,'PUBLIC &amp; PRIVATE'!E:I,4,FALSE)</f>
        <v>47991-9801</v>
      </c>
      <c r="F1681" s="2"/>
      <c r="G1681" s="2"/>
      <c r="H1681" s="2"/>
      <c r="I1681" s="4">
        <f t="shared" si="370"/>
        <v>0</v>
      </c>
      <c r="J1681" s="13">
        <f t="shared" si="371"/>
        <v>0</v>
      </c>
      <c r="K1681" s="13">
        <f t="shared" si="372"/>
        <v>0</v>
      </c>
      <c r="L1681" s="2"/>
      <c r="M1681" s="2"/>
      <c r="N1681" s="2"/>
      <c r="O1681" s="4">
        <f t="shared" si="373"/>
        <v>0</v>
      </c>
      <c r="P1681" s="13">
        <f t="shared" si="374"/>
        <v>0</v>
      </c>
      <c r="Q1681" s="13">
        <f t="shared" si="375"/>
        <v>0</v>
      </c>
      <c r="R1681" s="2"/>
      <c r="S1681" s="2">
        <v>98</v>
      </c>
      <c r="T1681" s="2">
        <v>95</v>
      </c>
      <c r="U1681" s="4">
        <f t="shared" si="364"/>
        <v>193</v>
      </c>
      <c r="V1681" s="13">
        <f t="shared" si="365"/>
        <v>19.3</v>
      </c>
      <c r="W1681" s="13">
        <f t="shared" si="366"/>
        <v>212.3</v>
      </c>
      <c r="X1681" s="2">
        <v>95</v>
      </c>
      <c r="Y1681" s="2">
        <v>91</v>
      </c>
      <c r="Z1681" s="4">
        <f t="shared" si="367"/>
        <v>186</v>
      </c>
      <c r="AA1681" s="13">
        <f t="shared" si="368"/>
        <v>18.600000000000001</v>
      </c>
      <c r="AB1681" s="13">
        <f>Z1681+AA1681</f>
        <v>204.6</v>
      </c>
      <c r="AC1681" s="2">
        <v>108</v>
      </c>
      <c r="AD1681" s="2">
        <v>88</v>
      </c>
      <c r="AE1681" s="4">
        <f t="shared" si="369"/>
        <v>196</v>
      </c>
      <c r="AF1681" s="15">
        <f>AE1681*0.1</f>
        <v>19.600000000000001</v>
      </c>
      <c r="AG1681" s="22">
        <f>AE1681+AF1681</f>
        <v>215.6</v>
      </c>
      <c r="AH1681" s="64">
        <f t="shared" si="376"/>
        <v>43.120000000000005</v>
      </c>
      <c r="AJ1681">
        <f t="shared" si="377"/>
        <v>1</v>
      </c>
      <c r="AK1681">
        <f>IF(W1681&gt;0,2,IF(AB1681&gt;0,2,IF(AG1681&gt;0,2,0)))</f>
        <v>2</v>
      </c>
      <c r="AL1681">
        <v>2</v>
      </c>
      <c r="AM1681" s="64">
        <f>IF(W1681&gt;0,VLOOKUP(B1681,EnrollmentEthnicityFreeMealsSch!B:E,4,FALSE),0)/3</f>
        <v>70.666666666666671</v>
      </c>
    </row>
    <row r="1682" spans="1:39" ht="15" customHeight="1">
      <c r="A1682" t="str">
        <f>VLOOKUP(B1682,'PUBLIC &amp; PRIVATE'!D:I,6,FALSE)</f>
        <v>8744</v>
      </c>
      <c r="B1682" s="33" t="s">
        <v>1621</v>
      </c>
      <c r="C1682" s="2" t="str">
        <f>VLOOKUP(B1682,'PUBLIC &amp; PRIVATE'!D:H,2,FALSE)</f>
        <v>1224 S SR 263</v>
      </c>
      <c r="D1682" s="2" t="str">
        <f>VLOOKUP(B1682,'PUBLIC &amp; PRIVATE'!D:H,3,FALSE)</f>
        <v>West Lebanon</v>
      </c>
      <c r="E1682" s="2" t="str">
        <f>VLOOKUP(C1682,'PUBLIC &amp; PRIVATE'!E:I,4,FALSE)</f>
        <v>47991-9801</v>
      </c>
      <c r="F1682" s="2">
        <v>55</v>
      </c>
      <c r="G1682" s="2">
        <v>44</v>
      </c>
      <c r="H1682" s="2">
        <v>48</v>
      </c>
      <c r="I1682" s="4">
        <f t="shared" si="370"/>
        <v>147</v>
      </c>
      <c r="J1682" s="13">
        <f t="shared" si="371"/>
        <v>14.700000000000001</v>
      </c>
      <c r="K1682" s="13">
        <f t="shared" si="372"/>
        <v>161.69999999999999</v>
      </c>
      <c r="L1682" s="2">
        <v>63</v>
      </c>
      <c r="M1682" s="2">
        <v>60</v>
      </c>
      <c r="N1682" s="2">
        <v>55</v>
      </c>
      <c r="O1682" s="4">
        <f t="shared" si="373"/>
        <v>178</v>
      </c>
      <c r="P1682" s="13">
        <f t="shared" si="374"/>
        <v>17.8</v>
      </c>
      <c r="Q1682" s="13">
        <f t="shared" si="375"/>
        <v>195.8</v>
      </c>
      <c r="R1682" s="2">
        <v>44</v>
      </c>
      <c r="S1682" s="2"/>
      <c r="T1682" s="2"/>
      <c r="U1682" s="4">
        <f t="shared" si="364"/>
        <v>44</v>
      </c>
      <c r="V1682" s="13">
        <f t="shared" si="365"/>
        <v>4.4000000000000004</v>
      </c>
      <c r="W1682" s="13">
        <f t="shared" si="366"/>
        <v>48.4</v>
      </c>
      <c r="X1682" s="2"/>
      <c r="Y1682" s="2"/>
      <c r="Z1682" s="4">
        <f t="shared" si="367"/>
        <v>0</v>
      </c>
      <c r="AA1682" s="13">
        <f t="shared" si="368"/>
        <v>0</v>
      </c>
      <c r="AB1682" s="13">
        <f>Z1682+AA1682</f>
        <v>0</v>
      </c>
      <c r="AC1682" s="2"/>
      <c r="AD1682" s="2"/>
      <c r="AE1682" s="4">
        <f t="shared" si="369"/>
        <v>0</v>
      </c>
      <c r="AF1682" s="15">
        <f>AE1682*0.1</f>
        <v>0</v>
      </c>
      <c r="AG1682" s="22">
        <f>AE1682+AF1682</f>
        <v>0</v>
      </c>
      <c r="AH1682" s="64">
        <f t="shared" si="376"/>
        <v>0</v>
      </c>
      <c r="AJ1682">
        <f t="shared" si="377"/>
        <v>0</v>
      </c>
      <c r="AK1682">
        <f>IF(W1682&gt;0,2,IF(AB1682&gt;0,2,IF(AG1682&gt;0,2,0)))</f>
        <v>2</v>
      </c>
      <c r="AL1682">
        <v>2</v>
      </c>
      <c r="AM1682" s="64">
        <f>IF(W1682&gt;0,VLOOKUP(B1682,EnrollmentEthnicityFreeMealsSch!B:E,4,FALSE),0)/3</f>
        <v>64.333333333333329</v>
      </c>
    </row>
    <row r="1683" spans="1:39" ht="15" customHeight="1">
      <c r="A1683" t="str">
        <f>VLOOKUP(B1683,'PUBLIC &amp; PRIVATE'!D:I,6,FALSE)</f>
        <v>8760</v>
      </c>
      <c r="B1683" s="33" t="s">
        <v>1622</v>
      </c>
      <c r="C1683" s="2" t="str">
        <f>VLOOKUP(B1683,'PUBLIC &amp; PRIVATE'!D:H,2,FALSE)</f>
        <v>3711 Casey Rd</v>
      </c>
      <c r="D1683" s="2" t="str">
        <f>VLOOKUP(B1683,'PUBLIC &amp; PRIVATE'!D:H,3,FALSE)</f>
        <v>Newburgh</v>
      </c>
      <c r="E1683" s="2" t="str">
        <f>VLOOKUP(C1683,'PUBLIC &amp; PRIVATE'!E:I,4,FALSE)</f>
        <v>47630-0000</v>
      </c>
      <c r="F1683" s="2"/>
      <c r="G1683" s="2"/>
      <c r="H1683" s="2"/>
      <c r="I1683" s="4">
        <f t="shared" si="370"/>
        <v>0</v>
      </c>
      <c r="J1683" s="13">
        <f t="shared" si="371"/>
        <v>0</v>
      </c>
      <c r="K1683" s="13">
        <f t="shared" si="372"/>
        <v>0</v>
      </c>
      <c r="L1683" s="2"/>
      <c r="M1683" s="2"/>
      <c r="N1683" s="2"/>
      <c r="O1683" s="4">
        <f t="shared" si="373"/>
        <v>0</v>
      </c>
      <c r="P1683" s="13">
        <f t="shared" si="374"/>
        <v>0</v>
      </c>
      <c r="Q1683" s="13">
        <f t="shared" si="375"/>
        <v>0</v>
      </c>
      <c r="R1683" s="2">
        <v>222</v>
      </c>
      <c r="S1683" s="2">
        <v>233</v>
      </c>
      <c r="T1683" s="2">
        <v>226</v>
      </c>
      <c r="U1683" s="4">
        <f t="shared" si="364"/>
        <v>681</v>
      </c>
      <c r="V1683" s="13">
        <f t="shared" si="365"/>
        <v>68.100000000000009</v>
      </c>
      <c r="W1683" s="13">
        <f t="shared" si="366"/>
        <v>749.1</v>
      </c>
      <c r="X1683" s="2"/>
      <c r="Y1683" s="2"/>
      <c r="Z1683" s="4">
        <f t="shared" si="367"/>
        <v>0</v>
      </c>
      <c r="AA1683" s="13">
        <f t="shared" si="368"/>
        <v>0</v>
      </c>
      <c r="AB1683" s="13">
        <f>Z1683+AA1683</f>
        <v>0</v>
      </c>
      <c r="AC1683" s="2"/>
      <c r="AD1683" s="2"/>
      <c r="AE1683" s="4">
        <f t="shared" si="369"/>
        <v>0</v>
      </c>
      <c r="AF1683" s="15">
        <f>AE1683*0.1</f>
        <v>0</v>
      </c>
      <c r="AG1683" s="22">
        <f>AE1683+AF1683</f>
        <v>0</v>
      </c>
      <c r="AH1683" s="64">
        <f t="shared" si="376"/>
        <v>0</v>
      </c>
      <c r="AJ1683">
        <f t="shared" si="377"/>
        <v>0</v>
      </c>
      <c r="AK1683">
        <f>IF(W1683&gt;0,2,IF(AB1683&gt;0,2,IF(AG1683&gt;0,2,0)))</f>
        <v>2</v>
      </c>
      <c r="AL1683">
        <v>2</v>
      </c>
      <c r="AM1683" s="64">
        <f>IF(W1683&gt;0,VLOOKUP(B1683,EnrollmentEthnicityFreeMealsSch!B:E,4,FALSE),0)/3</f>
        <v>65</v>
      </c>
    </row>
    <row r="1684" spans="1:39" ht="15" customHeight="1">
      <c r="A1684" t="str">
        <f>VLOOKUP(B1684,'PUBLIC &amp; PRIVATE'!D:I,6,FALSE)</f>
        <v>8761</v>
      </c>
      <c r="B1684" s="33" t="s">
        <v>1623</v>
      </c>
      <c r="C1684" s="2" t="str">
        <f>VLOOKUP(B1684,'PUBLIC &amp; PRIVATE'!D:H,2,FALSE)</f>
        <v>7422 Yankeetown Rd</v>
      </c>
      <c r="D1684" s="2" t="str">
        <f>VLOOKUP(B1684,'PUBLIC &amp; PRIVATE'!D:H,3,FALSE)</f>
        <v>Newburgh</v>
      </c>
      <c r="E1684" s="2" t="str">
        <f>VLOOKUP(C1684,'PUBLIC &amp; PRIVATE'!E:I,4,FALSE)</f>
        <v>47630-9801</v>
      </c>
      <c r="F1684" s="2">
        <v>38</v>
      </c>
      <c r="G1684" s="2">
        <v>38</v>
      </c>
      <c r="H1684" s="2">
        <v>61</v>
      </c>
      <c r="I1684" s="4">
        <f t="shared" si="370"/>
        <v>137</v>
      </c>
      <c r="J1684" s="13">
        <f t="shared" si="371"/>
        <v>13.700000000000001</v>
      </c>
      <c r="K1684" s="13">
        <f t="shared" si="372"/>
        <v>150.69999999999999</v>
      </c>
      <c r="L1684" s="2">
        <v>62</v>
      </c>
      <c r="M1684" s="2">
        <v>53</v>
      </c>
      <c r="N1684" s="2">
        <v>47</v>
      </c>
      <c r="O1684" s="4">
        <f t="shared" si="373"/>
        <v>162</v>
      </c>
      <c r="P1684" s="13">
        <f t="shared" si="374"/>
        <v>16.2</v>
      </c>
      <c r="Q1684" s="13">
        <f t="shared" si="375"/>
        <v>178.2</v>
      </c>
      <c r="R1684" s="2"/>
      <c r="S1684" s="2"/>
      <c r="T1684" s="2"/>
      <c r="U1684" s="4">
        <f t="shared" si="364"/>
        <v>0</v>
      </c>
      <c r="V1684" s="13">
        <f t="shared" si="365"/>
        <v>0</v>
      </c>
      <c r="W1684" s="13">
        <f t="shared" si="366"/>
        <v>0</v>
      </c>
      <c r="X1684" s="2"/>
      <c r="Y1684" s="2"/>
      <c r="Z1684" s="4">
        <f t="shared" si="367"/>
        <v>0</v>
      </c>
      <c r="AA1684" s="13">
        <f t="shared" si="368"/>
        <v>0</v>
      </c>
      <c r="AB1684" s="13">
        <f>Z1684+AA1684</f>
        <v>0</v>
      </c>
      <c r="AC1684" s="2"/>
      <c r="AD1684" s="2"/>
      <c r="AE1684" s="4">
        <f t="shared" si="369"/>
        <v>0</v>
      </c>
      <c r="AF1684" s="15">
        <f>AE1684*0.1</f>
        <v>0</v>
      </c>
      <c r="AG1684" s="22">
        <f>AE1684+AF1684</f>
        <v>0</v>
      </c>
      <c r="AH1684" s="64">
        <f t="shared" si="376"/>
        <v>0</v>
      </c>
      <c r="AJ1684">
        <f t="shared" si="377"/>
        <v>0</v>
      </c>
      <c r="AK1684">
        <f>IF(W1684&gt;0,2,IF(AB1684&gt;0,2,IF(AG1684&gt;0,2,0)))</f>
        <v>0</v>
      </c>
      <c r="AL1684">
        <v>2</v>
      </c>
      <c r="AM1684" s="64">
        <f>IF(W1684&gt;0,VLOOKUP(B1684,EnrollmentEthnicityFreeMealsSch!B:E,4,FALSE),0)/3</f>
        <v>0</v>
      </c>
    </row>
    <row r="1685" spans="1:39" ht="15" customHeight="1">
      <c r="A1685" t="str">
        <f>VLOOKUP(B1685,'PUBLIC &amp; PRIVATE'!D:I,6,FALSE)</f>
        <v>8764</v>
      </c>
      <c r="B1685" s="33" t="s">
        <v>1624</v>
      </c>
      <c r="C1685" s="2" t="str">
        <f>VLOOKUP(B1685,'PUBLIC &amp; PRIVATE'!D:H,2,FALSE)</f>
        <v>3077 Hwy 261</v>
      </c>
      <c r="D1685" s="2" t="str">
        <f>VLOOKUP(B1685,'PUBLIC &amp; PRIVATE'!D:H,3,FALSE)</f>
        <v>Newburgh</v>
      </c>
      <c r="E1685" s="2" t="str">
        <f>VLOOKUP(C1685,'PUBLIC &amp; PRIVATE'!E:I,4,FALSE)</f>
        <v>47630-9802</v>
      </c>
      <c r="F1685" s="2">
        <v>144</v>
      </c>
      <c r="G1685" s="2">
        <v>162</v>
      </c>
      <c r="H1685" s="2">
        <v>161</v>
      </c>
      <c r="I1685" s="4">
        <f t="shared" si="370"/>
        <v>467</v>
      </c>
      <c r="J1685" s="13">
        <f t="shared" si="371"/>
        <v>46.7</v>
      </c>
      <c r="K1685" s="13">
        <f t="shared" si="372"/>
        <v>513.70000000000005</v>
      </c>
      <c r="L1685" s="2">
        <v>173</v>
      </c>
      <c r="M1685" s="2">
        <v>167</v>
      </c>
      <c r="N1685" s="2">
        <v>165</v>
      </c>
      <c r="O1685" s="4">
        <f t="shared" si="373"/>
        <v>505</v>
      </c>
      <c r="P1685" s="13">
        <f t="shared" si="374"/>
        <v>50.5</v>
      </c>
      <c r="Q1685" s="13">
        <f t="shared" si="375"/>
        <v>555.5</v>
      </c>
      <c r="R1685" s="2"/>
      <c r="S1685" s="2"/>
      <c r="T1685" s="2"/>
      <c r="U1685" s="4">
        <f t="shared" si="364"/>
        <v>0</v>
      </c>
      <c r="V1685" s="13">
        <f t="shared" si="365"/>
        <v>0</v>
      </c>
      <c r="W1685" s="13">
        <f t="shared" si="366"/>
        <v>0</v>
      </c>
      <c r="X1685" s="2"/>
      <c r="Y1685" s="2"/>
      <c r="Z1685" s="4">
        <f t="shared" si="367"/>
        <v>0</v>
      </c>
      <c r="AA1685" s="13">
        <f t="shared" si="368"/>
        <v>0</v>
      </c>
      <c r="AB1685" s="13">
        <f>Z1685+AA1685</f>
        <v>0</v>
      </c>
      <c r="AC1685" s="2"/>
      <c r="AD1685" s="2"/>
      <c r="AE1685" s="4">
        <f t="shared" si="369"/>
        <v>0</v>
      </c>
      <c r="AF1685" s="15">
        <f>AE1685*0.1</f>
        <v>0</v>
      </c>
      <c r="AG1685" s="22">
        <f>AE1685+AF1685</f>
        <v>0</v>
      </c>
      <c r="AH1685" s="64">
        <f t="shared" si="376"/>
        <v>0</v>
      </c>
      <c r="AJ1685">
        <f t="shared" si="377"/>
        <v>0</v>
      </c>
      <c r="AK1685">
        <f>IF(W1685&gt;0,2,IF(AB1685&gt;0,2,IF(AG1685&gt;0,2,0)))</f>
        <v>0</v>
      </c>
      <c r="AL1685">
        <v>2</v>
      </c>
      <c r="AM1685" s="64">
        <f>IF(W1685&gt;0,VLOOKUP(B1685,EnrollmentEthnicityFreeMealsSch!B:E,4,FALSE),0)/3</f>
        <v>0</v>
      </c>
    </row>
    <row r="1686" spans="1:39" ht="15" customHeight="1">
      <c r="A1686" t="str">
        <f>VLOOKUP(B1686,'PUBLIC &amp; PRIVATE'!D:I,6,FALSE)</f>
        <v>8769</v>
      </c>
      <c r="B1686" s="33" t="s">
        <v>1625</v>
      </c>
      <c r="C1686" s="2" t="str">
        <f>VLOOKUP(B1686,'PUBLIC &amp; PRIVATE'!D:H,2,FALSE)</f>
        <v>45 S Fifth St</v>
      </c>
      <c r="D1686" s="2" t="str">
        <f>VLOOKUP(B1686,'PUBLIC &amp; PRIVATE'!D:H,3,FALSE)</f>
        <v>Elberfeld</v>
      </c>
      <c r="E1686" s="2" t="str">
        <f>VLOOKUP(C1686,'PUBLIC &amp; PRIVATE'!E:I,4,FALSE)</f>
        <v>47613-0068</v>
      </c>
      <c r="F1686" s="2">
        <v>27</v>
      </c>
      <c r="G1686" s="2">
        <v>30</v>
      </c>
      <c r="H1686" s="2">
        <v>33</v>
      </c>
      <c r="I1686" s="4">
        <f t="shared" si="370"/>
        <v>90</v>
      </c>
      <c r="J1686" s="13">
        <f t="shared" si="371"/>
        <v>9</v>
      </c>
      <c r="K1686" s="13">
        <f t="shared" si="372"/>
        <v>99</v>
      </c>
      <c r="L1686" s="2">
        <v>41</v>
      </c>
      <c r="M1686" s="2">
        <v>36</v>
      </c>
      <c r="N1686" s="2">
        <v>40</v>
      </c>
      <c r="O1686" s="4">
        <f t="shared" si="373"/>
        <v>117</v>
      </c>
      <c r="P1686" s="13">
        <f t="shared" si="374"/>
        <v>11.700000000000001</v>
      </c>
      <c r="Q1686" s="13">
        <f t="shared" si="375"/>
        <v>128.69999999999999</v>
      </c>
      <c r="R1686" s="2"/>
      <c r="S1686" s="2"/>
      <c r="T1686" s="2"/>
      <c r="U1686" s="4">
        <f t="shared" si="364"/>
        <v>0</v>
      </c>
      <c r="V1686" s="13">
        <f t="shared" si="365"/>
        <v>0</v>
      </c>
      <c r="W1686" s="13">
        <f t="shared" si="366"/>
        <v>0</v>
      </c>
      <c r="X1686" s="2"/>
      <c r="Y1686" s="2"/>
      <c r="Z1686" s="4">
        <f t="shared" si="367"/>
        <v>0</v>
      </c>
      <c r="AA1686" s="13">
        <f t="shared" si="368"/>
        <v>0</v>
      </c>
      <c r="AB1686" s="13">
        <f>Z1686+AA1686</f>
        <v>0</v>
      </c>
      <c r="AC1686" s="2"/>
      <c r="AD1686" s="2"/>
      <c r="AE1686" s="4">
        <f t="shared" si="369"/>
        <v>0</v>
      </c>
      <c r="AF1686" s="15">
        <f>AE1686*0.1</f>
        <v>0</v>
      </c>
      <c r="AG1686" s="22">
        <f>AE1686+AF1686</f>
        <v>0</v>
      </c>
      <c r="AH1686" s="64">
        <f t="shared" si="376"/>
        <v>0</v>
      </c>
      <c r="AJ1686">
        <f t="shared" si="377"/>
        <v>0</v>
      </c>
      <c r="AK1686">
        <f>IF(W1686&gt;0,2,IF(AB1686&gt;0,2,IF(AG1686&gt;0,2,0)))</f>
        <v>0</v>
      </c>
      <c r="AL1686">
        <v>2</v>
      </c>
      <c r="AM1686" s="64">
        <f>IF(W1686&gt;0,VLOOKUP(B1686,EnrollmentEthnicityFreeMealsSch!B:E,4,FALSE),0)/3</f>
        <v>0</v>
      </c>
    </row>
    <row r="1687" spans="1:39" ht="15" customHeight="1">
      <c r="A1687" t="str">
        <f>VLOOKUP(B1687,'PUBLIC &amp; PRIVATE'!D:I,6,FALSE)</f>
        <v>8771</v>
      </c>
      <c r="B1687" s="33" t="s">
        <v>1626</v>
      </c>
      <c r="C1687" s="2" t="str">
        <f>VLOOKUP(B1687,'PUBLIC &amp; PRIVATE'!D:H,2,FALSE)</f>
        <v>5300 State Road 68</v>
      </c>
      <c r="D1687" s="2" t="str">
        <f>VLOOKUP(B1687,'PUBLIC &amp; PRIVATE'!D:H,3,FALSE)</f>
        <v>Lynnville</v>
      </c>
      <c r="E1687" s="2" t="str">
        <f>VLOOKUP(C1687,'PUBLIC &amp; PRIVATE'!E:I,4,FALSE)</f>
        <v>47619</v>
      </c>
      <c r="F1687" s="2"/>
      <c r="G1687" s="2"/>
      <c r="H1687" s="2"/>
      <c r="I1687" s="4">
        <f t="shared" si="370"/>
        <v>0</v>
      </c>
      <c r="J1687" s="13">
        <f t="shared" si="371"/>
        <v>0</v>
      </c>
      <c r="K1687" s="13">
        <f t="shared" si="372"/>
        <v>0</v>
      </c>
      <c r="L1687" s="2"/>
      <c r="M1687" s="2"/>
      <c r="N1687" s="2"/>
      <c r="O1687" s="4">
        <f t="shared" si="373"/>
        <v>0</v>
      </c>
      <c r="P1687" s="13">
        <f t="shared" si="374"/>
        <v>0</v>
      </c>
      <c r="Q1687" s="13">
        <f t="shared" si="375"/>
        <v>0</v>
      </c>
      <c r="R1687" s="2">
        <v>74</v>
      </c>
      <c r="S1687" s="2">
        <v>77</v>
      </c>
      <c r="T1687" s="2">
        <v>65</v>
      </c>
      <c r="U1687" s="4">
        <f t="shared" si="364"/>
        <v>216</v>
      </c>
      <c r="V1687" s="13">
        <f t="shared" si="365"/>
        <v>21.6</v>
      </c>
      <c r="W1687" s="13">
        <f t="shared" si="366"/>
        <v>237.6</v>
      </c>
      <c r="X1687" s="2"/>
      <c r="Y1687" s="2"/>
      <c r="Z1687" s="4">
        <f t="shared" si="367"/>
        <v>0</v>
      </c>
      <c r="AA1687" s="13">
        <f t="shared" si="368"/>
        <v>0</v>
      </c>
      <c r="AB1687" s="13">
        <f>Z1687+AA1687</f>
        <v>0</v>
      </c>
      <c r="AC1687" s="2"/>
      <c r="AD1687" s="2"/>
      <c r="AE1687" s="4">
        <f t="shared" si="369"/>
        <v>0</v>
      </c>
      <c r="AF1687" s="15">
        <f>AE1687*0.1</f>
        <v>0</v>
      </c>
      <c r="AG1687" s="22">
        <f>AE1687+AF1687</f>
        <v>0</v>
      </c>
      <c r="AH1687" s="64">
        <f t="shared" si="376"/>
        <v>0</v>
      </c>
      <c r="AJ1687">
        <f t="shared" si="377"/>
        <v>0</v>
      </c>
      <c r="AK1687">
        <f>IF(W1687&gt;0,2,IF(AB1687&gt;0,2,IF(AG1687&gt;0,2,0)))</f>
        <v>2</v>
      </c>
      <c r="AL1687">
        <v>2</v>
      </c>
      <c r="AM1687" s="64">
        <f>IF(W1687&gt;0,VLOOKUP(B1687,EnrollmentEthnicityFreeMealsSch!B:E,4,FALSE),0)/3</f>
        <v>19.666666666666668</v>
      </c>
    </row>
    <row r="1688" spans="1:39" ht="15" customHeight="1">
      <c r="A1688" t="str">
        <f>VLOOKUP(B1688,'PUBLIC &amp; PRIVATE'!D:I,6,FALSE)</f>
        <v>8772</v>
      </c>
      <c r="B1688" s="33" t="s">
        <v>1627</v>
      </c>
      <c r="C1688" s="2" t="str">
        <f>VLOOKUP(B1688,'PUBLIC &amp; PRIVATE'!D:H,2,FALSE)</f>
        <v>5244 W SR 68</v>
      </c>
      <c r="D1688" s="2" t="str">
        <f>VLOOKUP(B1688,'PUBLIC &amp; PRIVATE'!D:H,3,FALSE)</f>
        <v>Lynnville</v>
      </c>
      <c r="E1688" s="2" t="str">
        <f>VLOOKUP(C1688,'PUBLIC &amp; PRIVATE'!E:I,4,FALSE)</f>
        <v>47619-9801</v>
      </c>
      <c r="F1688" s="2"/>
      <c r="G1688" s="2"/>
      <c r="H1688" s="2"/>
      <c r="I1688" s="4">
        <f t="shared" si="370"/>
        <v>0</v>
      </c>
      <c r="J1688" s="13">
        <f t="shared" si="371"/>
        <v>0</v>
      </c>
      <c r="K1688" s="13">
        <f t="shared" si="372"/>
        <v>0</v>
      </c>
      <c r="L1688" s="2"/>
      <c r="M1688" s="2"/>
      <c r="N1688" s="2"/>
      <c r="O1688" s="4">
        <f t="shared" si="373"/>
        <v>0</v>
      </c>
      <c r="P1688" s="13">
        <f t="shared" si="374"/>
        <v>0</v>
      </c>
      <c r="Q1688" s="13">
        <f t="shared" si="375"/>
        <v>0</v>
      </c>
      <c r="R1688" s="2"/>
      <c r="S1688" s="2"/>
      <c r="T1688" s="2"/>
      <c r="U1688" s="4">
        <f t="shared" si="364"/>
        <v>0</v>
      </c>
      <c r="V1688" s="13">
        <f t="shared" si="365"/>
        <v>0</v>
      </c>
      <c r="W1688" s="13">
        <f t="shared" si="366"/>
        <v>0</v>
      </c>
      <c r="X1688" s="2">
        <v>77</v>
      </c>
      <c r="Y1688" s="2">
        <v>80</v>
      </c>
      <c r="Z1688" s="4">
        <f t="shared" si="367"/>
        <v>157</v>
      </c>
      <c r="AA1688" s="13">
        <f t="shared" si="368"/>
        <v>15.700000000000001</v>
      </c>
      <c r="AB1688" s="13">
        <f>Z1688+AA1688</f>
        <v>172.7</v>
      </c>
      <c r="AC1688" s="2">
        <v>82</v>
      </c>
      <c r="AD1688" s="2">
        <v>88</v>
      </c>
      <c r="AE1688" s="4">
        <f t="shared" si="369"/>
        <v>170</v>
      </c>
      <c r="AF1688" s="15">
        <f>AE1688*0.1</f>
        <v>17</v>
      </c>
      <c r="AG1688" s="22">
        <f>AE1688+AF1688</f>
        <v>187</v>
      </c>
      <c r="AH1688" s="64">
        <f t="shared" si="376"/>
        <v>37.4</v>
      </c>
      <c r="AJ1688">
        <f t="shared" si="377"/>
        <v>1</v>
      </c>
      <c r="AK1688">
        <f>IF(W1688&gt;0,2,IF(AB1688&gt;0,2,IF(AG1688&gt;0,2,0)))</f>
        <v>2</v>
      </c>
      <c r="AL1688">
        <v>2</v>
      </c>
      <c r="AM1688" s="64">
        <f>IF(W1688&gt;0,VLOOKUP(B1688,EnrollmentEthnicityFreeMealsSch!B:E,4,FALSE),0)/3</f>
        <v>0</v>
      </c>
    </row>
    <row r="1689" spans="1:39" ht="15" customHeight="1">
      <c r="A1689" t="str">
        <f>VLOOKUP(B1689,'PUBLIC &amp; PRIVATE'!D:I,6,FALSE)</f>
        <v>8773</v>
      </c>
      <c r="B1689" s="33" t="s">
        <v>1628</v>
      </c>
      <c r="C1689" s="2" t="str">
        <f>VLOOKUP(B1689,'PUBLIC &amp; PRIVATE'!D:H,2,FALSE)</f>
        <v>320 E Fourth St</v>
      </c>
      <c r="D1689" s="2" t="str">
        <f>VLOOKUP(B1689,'PUBLIC &amp; PRIVATE'!D:H,3,FALSE)</f>
        <v>Lynnville</v>
      </c>
      <c r="E1689" s="2" t="str">
        <f>VLOOKUP(C1689,'PUBLIC &amp; PRIVATE'!E:I,4,FALSE)</f>
        <v>47619-2015</v>
      </c>
      <c r="F1689" s="2">
        <v>34</v>
      </c>
      <c r="G1689" s="2">
        <v>33</v>
      </c>
      <c r="H1689" s="2">
        <v>31</v>
      </c>
      <c r="I1689" s="4">
        <f t="shared" si="370"/>
        <v>98</v>
      </c>
      <c r="J1689" s="13">
        <f t="shared" si="371"/>
        <v>9.8000000000000007</v>
      </c>
      <c r="K1689" s="13">
        <f t="shared" si="372"/>
        <v>107.8</v>
      </c>
      <c r="L1689" s="2">
        <v>32</v>
      </c>
      <c r="M1689" s="2">
        <v>32</v>
      </c>
      <c r="N1689" s="2">
        <v>27</v>
      </c>
      <c r="O1689" s="4">
        <f t="shared" si="373"/>
        <v>91</v>
      </c>
      <c r="P1689" s="13">
        <f t="shared" si="374"/>
        <v>9.1</v>
      </c>
      <c r="Q1689" s="13">
        <f t="shared" si="375"/>
        <v>100.1</v>
      </c>
      <c r="R1689" s="2"/>
      <c r="S1689" s="2"/>
      <c r="T1689" s="2"/>
      <c r="U1689" s="4">
        <f t="shared" si="364"/>
        <v>0</v>
      </c>
      <c r="V1689" s="13">
        <f t="shared" si="365"/>
        <v>0</v>
      </c>
      <c r="W1689" s="13">
        <f t="shared" si="366"/>
        <v>0</v>
      </c>
      <c r="X1689" s="2"/>
      <c r="Y1689" s="2"/>
      <c r="Z1689" s="4">
        <f t="shared" si="367"/>
        <v>0</v>
      </c>
      <c r="AA1689" s="13">
        <f t="shared" si="368"/>
        <v>0</v>
      </c>
      <c r="AB1689" s="13">
        <f>Z1689+AA1689</f>
        <v>0</v>
      </c>
      <c r="AC1689" s="2"/>
      <c r="AD1689" s="2"/>
      <c r="AE1689" s="4">
        <f t="shared" si="369"/>
        <v>0</v>
      </c>
      <c r="AF1689" s="15">
        <f>AE1689*0.1</f>
        <v>0</v>
      </c>
      <c r="AG1689" s="22">
        <f>AE1689+AF1689</f>
        <v>0</v>
      </c>
      <c r="AH1689" s="64">
        <f t="shared" si="376"/>
        <v>0</v>
      </c>
      <c r="AJ1689">
        <f t="shared" si="377"/>
        <v>0</v>
      </c>
      <c r="AK1689">
        <f>IF(W1689&gt;0,2,IF(AB1689&gt;0,2,IF(AG1689&gt;0,2,0)))</f>
        <v>0</v>
      </c>
      <c r="AL1689">
        <v>2</v>
      </c>
      <c r="AM1689" s="64">
        <f>IF(W1689&gt;0,VLOOKUP(B1689,EnrollmentEthnicityFreeMealsSch!B:E,4,FALSE),0)/3</f>
        <v>0</v>
      </c>
    </row>
    <row r="1690" spans="1:39" ht="15" customHeight="1">
      <c r="A1690" t="str">
        <f>VLOOKUP(B1690,'PUBLIC &amp; PRIVATE'!D:I,6,FALSE)</f>
        <v>8775</v>
      </c>
      <c r="B1690" s="33" t="s">
        <v>1629</v>
      </c>
      <c r="C1690" s="2" t="str">
        <f>VLOOKUP(B1690,'PUBLIC &amp; PRIVATE'!D:H,2,FALSE)</f>
        <v>2800 Hwy 261</v>
      </c>
      <c r="D1690" s="2" t="str">
        <f>VLOOKUP(B1690,'PUBLIC &amp; PRIVATE'!D:H,3,FALSE)</f>
        <v>Newburgh</v>
      </c>
      <c r="E1690" s="2" t="str">
        <f>VLOOKUP(C1690,'PUBLIC &amp; PRIVATE'!E:I,4,FALSE)</f>
        <v>47630-0098</v>
      </c>
      <c r="F1690" s="2"/>
      <c r="G1690" s="2"/>
      <c r="H1690" s="2"/>
      <c r="I1690" s="4">
        <f t="shared" si="370"/>
        <v>0</v>
      </c>
      <c r="J1690" s="13">
        <f t="shared" si="371"/>
        <v>0</v>
      </c>
      <c r="K1690" s="13">
        <f t="shared" si="372"/>
        <v>0</v>
      </c>
      <c r="L1690" s="2"/>
      <c r="M1690" s="2"/>
      <c r="N1690" s="2"/>
      <c r="O1690" s="4">
        <f t="shared" si="373"/>
        <v>0</v>
      </c>
      <c r="P1690" s="13">
        <f t="shared" si="374"/>
        <v>0</v>
      </c>
      <c r="Q1690" s="13">
        <f t="shared" si="375"/>
        <v>0</v>
      </c>
      <c r="R1690" s="2">
        <v>253</v>
      </c>
      <c r="S1690" s="2">
        <v>261</v>
      </c>
      <c r="T1690" s="2">
        <v>290</v>
      </c>
      <c r="U1690" s="4">
        <f t="shared" si="364"/>
        <v>804</v>
      </c>
      <c r="V1690" s="13">
        <f t="shared" si="365"/>
        <v>80.400000000000006</v>
      </c>
      <c r="W1690" s="13">
        <f t="shared" si="366"/>
        <v>884.4</v>
      </c>
      <c r="X1690" s="2"/>
      <c r="Y1690" s="2"/>
      <c r="Z1690" s="4">
        <f t="shared" si="367"/>
        <v>0</v>
      </c>
      <c r="AA1690" s="13">
        <f t="shared" si="368"/>
        <v>0</v>
      </c>
      <c r="AB1690" s="13">
        <f>Z1690+AA1690</f>
        <v>0</v>
      </c>
      <c r="AC1690" s="2"/>
      <c r="AD1690" s="2"/>
      <c r="AE1690" s="4">
        <f t="shared" si="369"/>
        <v>0</v>
      </c>
      <c r="AF1690" s="15">
        <f>AE1690*0.1</f>
        <v>0</v>
      </c>
      <c r="AG1690" s="22">
        <f>AE1690+AF1690</f>
        <v>0</v>
      </c>
      <c r="AH1690" s="64">
        <f t="shared" si="376"/>
        <v>0</v>
      </c>
      <c r="AJ1690">
        <f t="shared" si="377"/>
        <v>0</v>
      </c>
      <c r="AK1690">
        <f>IF(W1690&gt;0,2,IF(AB1690&gt;0,2,IF(AG1690&gt;0,2,0)))</f>
        <v>2</v>
      </c>
      <c r="AL1690">
        <v>2</v>
      </c>
      <c r="AM1690" s="64">
        <f>IF(W1690&gt;0,VLOOKUP(B1690,EnrollmentEthnicityFreeMealsSch!B:E,4,FALSE),0)/3</f>
        <v>53</v>
      </c>
    </row>
    <row r="1691" spans="1:39" ht="15" customHeight="1">
      <c r="A1691" t="str">
        <f>VLOOKUP(B1691,'PUBLIC &amp; PRIVATE'!D:I,6,FALSE)</f>
        <v>8777</v>
      </c>
      <c r="B1691" s="33" t="s">
        <v>1630</v>
      </c>
      <c r="C1691" s="2" t="str">
        <f>VLOOKUP(B1691,'PUBLIC &amp; PRIVATE'!D:H,2,FALSE)</f>
        <v>915 N 4th St</v>
      </c>
      <c r="D1691" s="2" t="str">
        <f>VLOOKUP(B1691,'PUBLIC &amp; PRIVATE'!D:H,3,FALSE)</f>
        <v>Boonville</v>
      </c>
      <c r="E1691" s="2" t="str">
        <f>VLOOKUP(C1691,'PUBLIC &amp; PRIVATE'!E:I,4,FALSE)</f>
        <v>47601-1399</v>
      </c>
      <c r="F1691" s="2">
        <v>86</v>
      </c>
      <c r="G1691" s="2">
        <v>69</v>
      </c>
      <c r="H1691" s="2">
        <v>61</v>
      </c>
      <c r="I1691" s="4">
        <f t="shared" si="370"/>
        <v>216</v>
      </c>
      <c r="J1691" s="13">
        <f t="shared" si="371"/>
        <v>21.6</v>
      </c>
      <c r="K1691" s="13">
        <f t="shared" si="372"/>
        <v>237.6</v>
      </c>
      <c r="L1691" s="2">
        <v>88</v>
      </c>
      <c r="M1691" s="2">
        <v>66</v>
      </c>
      <c r="N1691" s="2">
        <v>64</v>
      </c>
      <c r="O1691" s="4">
        <f t="shared" si="373"/>
        <v>218</v>
      </c>
      <c r="P1691" s="13">
        <f t="shared" si="374"/>
        <v>21.8</v>
      </c>
      <c r="Q1691" s="13">
        <f t="shared" si="375"/>
        <v>239.8</v>
      </c>
      <c r="R1691" s="2"/>
      <c r="S1691" s="2"/>
      <c r="T1691" s="2"/>
      <c r="U1691" s="4">
        <f t="shared" si="364"/>
        <v>0</v>
      </c>
      <c r="V1691" s="13">
        <f t="shared" si="365"/>
        <v>0</v>
      </c>
      <c r="W1691" s="13">
        <f t="shared" si="366"/>
        <v>0</v>
      </c>
      <c r="X1691" s="2"/>
      <c r="Y1691" s="2"/>
      <c r="Z1691" s="4">
        <f t="shared" si="367"/>
        <v>0</v>
      </c>
      <c r="AA1691" s="13">
        <f t="shared" si="368"/>
        <v>0</v>
      </c>
      <c r="AB1691" s="13">
        <f>Z1691+AA1691</f>
        <v>0</v>
      </c>
      <c r="AC1691" s="2"/>
      <c r="AD1691" s="2"/>
      <c r="AE1691" s="4">
        <f t="shared" si="369"/>
        <v>0</v>
      </c>
      <c r="AF1691" s="15">
        <f>AE1691*0.1</f>
        <v>0</v>
      </c>
      <c r="AG1691" s="22">
        <f>AE1691+AF1691</f>
        <v>0</v>
      </c>
      <c r="AH1691" s="64">
        <f t="shared" si="376"/>
        <v>0</v>
      </c>
      <c r="AJ1691">
        <f t="shared" si="377"/>
        <v>0</v>
      </c>
      <c r="AK1691">
        <f>IF(W1691&gt;0,2,IF(AB1691&gt;0,2,IF(AG1691&gt;0,2,0)))</f>
        <v>0</v>
      </c>
      <c r="AL1691">
        <v>2</v>
      </c>
      <c r="AM1691" s="64">
        <f>IF(W1691&gt;0,VLOOKUP(B1691,EnrollmentEthnicityFreeMealsSch!B:E,4,FALSE),0)/3</f>
        <v>0</v>
      </c>
    </row>
    <row r="1692" spans="1:39" ht="15" customHeight="1">
      <c r="A1692" t="str">
        <f>VLOOKUP(B1692,'PUBLIC &amp; PRIVATE'!D:I,6,FALSE)</f>
        <v>8779</v>
      </c>
      <c r="B1692" s="33" t="s">
        <v>1631</v>
      </c>
      <c r="C1692" s="2" t="str">
        <f>VLOOKUP(B1692,'PUBLIC &amp; PRIVATE'!D:H,2,FALSE)</f>
        <v>3199 SR 261</v>
      </c>
      <c r="D1692" s="2" t="str">
        <f>VLOOKUP(B1692,'PUBLIC &amp; PRIVATE'!D:H,3,FALSE)</f>
        <v>Newburgh</v>
      </c>
      <c r="E1692" s="2" t="str">
        <f>VLOOKUP(C1692,'PUBLIC &amp; PRIVATE'!E:I,4,FALSE)</f>
        <v>47630-0000</v>
      </c>
      <c r="F1692" s="2"/>
      <c r="G1692" s="2"/>
      <c r="H1692" s="2"/>
      <c r="I1692" s="4">
        <f t="shared" si="370"/>
        <v>0</v>
      </c>
      <c r="J1692" s="13">
        <f t="shared" si="371"/>
        <v>0</v>
      </c>
      <c r="K1692" s="13">
        <f t="shared" si="372"/>
        <v>0</v>
      </c>
      <c r="L1692" s="2"/>
      <c r="M1692" s="2"/>
      <c r="N1692" s="2"/>
      <c r="O1692" s="4">
        <f t="shared" si="373"/>
        <v>0</v>
      </c>
      <c r="P1692" s="13">
        <f t="shared" si="374"/>
        <v>0</v>
      </c>
      <c r="Q1692" s="13">
        <f t="shared" si="375"/>
        <v>0</v>
      </c>
      <c r="R1692" s="2"/>
      <c r="S1692" s="2"/>
      <c r="T1692" s="2"/>
      <c r="U1692" s="4">
        <f t="shared" si="364"/>
        <v>0</v>
      </c>
      <c r="V1692" s="13">
        <f t="shared" si="365"/>
        <v>0</v>
      </c>
      <c r="W1692" s="13">
        <f t="shared" si="366"/>
        <v>0</v>
      </c>
      <c r="X1692" s="2"/>
      <c r="Y1692" s="2"/>
      <c r="Z1692" s="4">
        <f t="shared" si="367"/>
        <v>0</v>
      </c>
      <c r="AA1692" s="13">
        <f t="shared" si="368"/>
        <v>0</v>
      </c>
      <c r="AB1692" s="13">
        <f>Z1692+AA1692</f>
        <v>0</v>
      </c>
      <c r="AC1692" s="2"/>
      <c r="AD1692" s="2"/>
      <c r="AE1692" s="4">
        <f t="shared" si="369"/>
        <v>0</v>
      </c>
      <c r="AF1692" s="15">
        <f>AE1692*0.1</f>
        <v>0</v>
      </c>
      <c r="AG1692" s="22">
        <f>AE1692+AF1692</f>
        <v>0</v>
      </c>
      <c r="AH1692" s="64">
        <f t="shared" si="376"/>
        <v>0</v>
      </c>
      <c r="AJ1692">
        <f t="shared" si="377"/>
        <v>0</v>
      </c>
      <c r="AK1692">
        <f>IF(W1692&gt;0,2,IF(AB1692&gt;0,2,IF(AG1692&gt;0,2,0)))</f>
        <v>0</v>
      </c>
      <c r="AL1692">
        <v>2</v>
      </c>
      <c r="AM1692" s="64">
        <f>IF(W1692&gt;0,VLOOKUP(B1692,EnrollmentEthnicityFreeMealsSch!B:E,4,FALSE),0)/3</f>
        <v>0</v>
      </c>
    </row>
    <row r="1693" spans="1:39" ht="15" customHeight="1">
      <c r="A1693" t="str">
        <f>VLOOKUP(B1693,'PUBLIC &amp; PRIVATE'!D:I,6,FALSE)</f>
        <v>8785</v>
      </c>
      <c r="B1693" s="33" t="s">
        <v>1632</v>
      </c>
      <c r="C1693" s="2" t="str">
        <f>VLOOKUP(B1693,'PUBLIC &amp; PRIVATE'!D:H,2,FALSE)</f>
        <v>323 N Main St</v>
      </c>
      <c r="D1693" s="2" t="str">
        <f>VLOOKUP(B1693,'PUBLIC &amp; PRIVATE'!D:H,3,FALSE)</f>
        <v>Tennyson</v>
      </c>
      <c r="E1693" s="2" t="str">
        <f>VLOOKUP(C1693,'PUBLIC &amp; PRIVATE'!E:I,4,FALSE)</f>
        <v>47637-7126</v>
      </c>
      <c r="F1693" s="2">
        <v>15</v>
      </c>
      <c r="G1693" s="2">
        <v>17</v>
      </c>
      <c r="H1693" s="2">
        <v>16</v>
      </c>
      <c r="I1693" s="4">
        <f t="shared" si="370"/>
        <v>48</v>
      </c>
      <c r="J1693" s="13">
        <f t="shared" si="371"/>
        <v>4.8000000000000007</v>
      </c>
      <c r="K1693" s="13">
        <f t="shared" si="372"/>
        <v>52.8</v>
      </c>
      <c r="L1693" s="2">
        <v>13</v>
      </c>
      <c r="M1693" s="2">
        <v>8</v>
      </c>
      <c r="N1693" s="2">
        <v>15</v>
      </c>
      <c r="O1693" s="4">
        <f t="shared" si="373"/>
        <v>36</v>
      </c>
      <c r="P1693" s="13">
        <f t="shared" si="374"/>
        <v>3.6</v>
      </c>
      <c r="Q1693" s="13">
        <f t="shared" si="375"/>
        <v>39.6</v>
      </c>
      <c r="R1693" s="2"/>
      <c r="S1693" s="2"/>
      <c r="T1693" s="2"/>
      <c r="U1693" s="4">
        <f t="shared" si="364"/>
        <v>0</v>
      </c>
      <c r="V1693" s="13">
        <f t="shared" si="365"/>
        <v>0</v>
      </c>
      <c r="W1693" s="13">
        <f t="shared" si="366"/>
        <v>0</v>
      </c>
      <c r="X1693" s="2"/>
      <c r="Y1693" s="2"/>
      <c r="Z1693" s="4">
        <f t="shared" si="367"/>
        <v>0</v>
      </c>
      <c r="AA1693" s="13">
        <f t="shared" si="368"/>
        <v>0</v>
      </c>
      <c r="AB1693" s="13">
        <f>Z1693+AA1693</f>
        <v>0</v>
      </c>
      <c r="AC1693" s="2"/>
      <c r="AD1693" s="2"/>
      <c r="AE1693" s="4">
        <f t="shared" si="369"/>
        <v>0</v>
      </c>
      <c r="AF1693" s="15">
        <f>AE1693*0.1</f>
        <v>0</v>
      </c>
      <c r="AG1693" s="22">
        <f>AE1693+AF1693</f>
        <v>0</v>
      </c>
      <c r="AH1693" s="64">
        <f t="shared" si="376"/>
        <v>0</v>
      </c>
      <c r="AJ1693">
        <f t="shared" si="377"/>
        <v>0</v>
      </c>
      <c r="AK1693">
        <f>IF(W1693&gt;0,2,IF(AB1693&gt;0,2,IF(AG1693&gt;0,2,0)))</f>
        <v>0</v>
      </c>
      <c r="AL1693">
        <v>2</v>
      </c>
      <c r="AM1693" s="64">
        <f>IF(W1693&gt;0,VLOOKUP(B1693,EnrollmentEthnicityFreeMealsSch!B:E,4,FALSE),0)/3</f>
        <v>0</v>
      </c>
    </row>
    <row r="1694" spans="1:39" ht="15" customHeight="1">
      <c r="A1694" t="str">
        <f>VLOOKUP(B1694,'PUBLIC &amp; PRIVATE'!D:I,6,FALSE)</f>
        <v>8789</v>
      </c>
      <c r="B1694" s="33" t="s">
        <v>1633</v>
      </c>
      <c r="C1694" s="2" t="str">
        <f>VLOOKUP(B1694,'PUBLIC &amp; PRIVATE'!D:H,2,FALSE)</f>
        <v>300 N 1st St</v>
      </c>
      <c r="D1694" s="2" t="str">
        <f>VLOOKUP(B1694,'PUBLIC &amp; PRIVATE'!D:H,3,FALSE)</f>
        <v>Boonville</v>
      </c>
      <c r="E1694" s="2" t="str">
        <f>VLOOKUP(C1694,'PUBLIC &amp; PRIVATE'!E:I,4,FALSE)</f>
        <v>47601-3014</v>
      </c>
      <c r="F1694" s="2"/>
      <c r="G1694" s="2"/>
      <c r="H1694" s="2"/>
      <c r="I1694" s="4">
        <f t="shared" si="370"/>
        <v>0</v>
      </c>
      <c r="J1694" s="13">
        <f t="shared" si="371"/>
        <v>0</v>
      </c>
      <c r="K1694" s="13">
        <f t="shared" si="372"/>
        <v>0</v>
      </c>
      <c r="L1694" s="2"/>
      <c r="M1694" s="2"/>
      <c r="N1694" s="2"/>
      <c r="O1694" s="4">
        <f t="shared" si="373"/>
        <v>0</v>
      </c>
      <c r="P1694" s="13">
        <f t="shared" si="374"/>
        <v>0</v>
      </c>
      <c r="Q1694" s="13">
        <f t="shared" si="375"/>
        <v>0</v>
      </c>
      <c r="R1694" s="2"/>
      <c r="S1694" s="2"/>
      <c r="T1694" s="2"/>
      <c r="U1694" s="4">
        <f t="shared" si="364"/>
        <v>0</v>
      </c>
      <c r="V1694" s="13">
        <f t="shared" si="365"/>
        <v>0</v>
      </c>
      <c r="W1694" s="13">
        <f t="shared" si="366"/>
        <v>0</v>
      </c>
      <c r="X1694" s="2">
        <v>249</v>
      </c>
      <c r="Y1694" s="2">
        <v>248</v>
      </c>
      <c r="Z1694" s="4">
        <f t="shared" si="367"/>
        <v>497</v>
      </c>
      <c r="AA1694" s="13">
        <f t="shared" si="368"/>
        <v>49.7</v>
      </c>
      <c r="AB1694" s="13">
        <f>Z1694+AA1694</f>
        <v>546.70000000000005</v>
      </c>
      <c r="AC1694" s="2">
        <v>232</v>
      </c>
      <c r="AD1694" s="2">
        <v>197</v>
      </c>
      <c r="AE1694" s="4">
        <f t="shared" si="369"/>
        <v>429</v>
      </c>
      <c r="AF1694" s="15">
        <f>AE1694*0.1</f>
        <v>42.900000000000006</v>
      </c>
      <c r="AG1694" s="22">
        <f>AE1694+AF1694</f>
        <v>471.9</v>
      </c>
      <c r="AH1694" s="64">
        <f t="shared" si="376"/>
        <v>94.38</v>
      </c>
      <c r="AJ1694">
        <f t="shared" si="377"/>
        <v>1</v>
      </c>
      <c r="AK1694">
        <f>IF(W1694&gt;0,2,IF(AB1694&gt;0,2,IF(AG1694&gt;0,2,0)))</f>
        <v>2</v>
      </c>
      <c r="AL1694">
        <v>2</v>
      </c>
      <c r="AM1694" s="64">
        <f>IF(W1694&gt;0,VLOOKUP(B1694,EnrollmentEthnicityFreeMealsSch!B:E,4,FALSE),0)/3</f>
        <v>0</v>
      </c>
    </row>
    <row r="1695" spans="1:39" ht="15" customHeight="1">
      <c r="A1695" t="str">
        <f>VLOOKUP(B1695,'PUBLIC &amp; PRIVATE'!D:I,6,FALSE)</f>
        <v>8793</v>
      </c>
      <c r="B1695" s="33" t="s">
        <v>1634</v>
      </c>
      <c r="C1695" s="2" t="str">
        <f>VLOOKUP(B1695,'PUBLIC &amp; PRIVATE'!D:H,2,FALSE)</f>
        <v>555 N Yankeetown Rd</v>
      </c>
      <c r="D1695" s="2" t="str">
        <f>VLOOKUP(B1695,'PUBLIC &amp; PRIVATE'!D:H,3,FALSE)</f>
        <v>Boonville</v>
      </c>
      <c r="E1695" s="2" t="str">
        <f>VLOOKUP(C1695,'PUBLIC &amp; PRIVATE'!E:I,4,FALSE)</f>
        <v>47601-1643</v>
      </c>
      <c r="F1695" s="2"/>
      <c r="G1695" s="2"/>
      <c r="H1695" s="2"/>
      <c r="I1695" s="4">
        <f t="shared" si="370"/>
        <v>0</v>
      </c>
      <c r="J1695" s="13">
        <f t="shared" si="371"/>
        <v>0</v>
      </c>
      <c r="K1695" s="13">
        <f t="shared" si="372"/>
        <v>0</v>
      </c>
      <c r="L1695" s="2"/>
      <c r="M1695" s="2"/>
      <c r="N1695" s="2"/>
      <c r="O1695" s="4">
        <f t="shared" si="373"/>
        <v>0</v>
      </c>
      <c r="P1695" s="13">
        <f t="shared" si="374"/>
        <v>0</v>
      </c>
      <c r="Q1695" s="13">
        <f t="shared" si="375"/>
        <v>0</v>
      </c>
      <c r="R1695" s="2">
        <v>227</v>
      </c>
      <c r="S1695" s="2">
        <v>236</v>
      </c>
      <c r="T1695" s="2">
        <v>222</v>
      </c>
      <c r="U1695" s="4">
        <f t="shared" si="364"/>
        <v>685</v>
      </c>
      <c r="V1695" s="13">
        <f t="shared" si="365"/>
        <v>68.5</v>
      </c>
      <c r="W1695" s="13">
        <f t="shared" si="366"/>
        <v>753.5</v>
      </c>
      <c r="X1695" s="2"/>
      <c r="Y1695" s="2"/>
      <c r="Z1695" s="4">
        <f t="shared" si="367"/>
        <v>0</v>
      </c>
      <c r="AA1695" s="13">
        <f t="shared" si="368"/>
        <v>0</v>
      </c>
      <c r="AB1695" s="13">
        <f>Z1695+AA1695</f>
        <v>0</v>
      </c>
      <c r="AC1695" s="2"/>
      <c r="AD1695" s="2"/>
      <c r="AE1695" s="4">
        <f t="shared" si="369"/>
        <v>0</v>
      </c>
      <c r="AF1695" s="15">
        <f>AE1695*0.1</f>
        <v>0</v>
      </c>
      <c r="AG1695" s="22">
        <f>AE1695+AF1695</f>
        <v>0</v>
      </c>
      <c r="AH1695" s="64">
        <f t="shared" si="376"/>
        <v>0</v>
      </c>
      <c r="AJ1695">
        <f t="shared" si="377"/>
        <v>0</v>
      </c>
      <c r="AK1695">
        <f>IF(W1695&gt;0,2,IF(AB1695&gt;0,2,IF(AG1695&gt;0,2,0)))</f>
        <v>2</v>
      </c>
      <c r="AL1695">
        <v>2</v>
      </c>
      <c r="AM1695" s="64">
        <f>IF(W1695&gt;0,VLOOKUP(B1695,EnrollmentEthnicityFreeMealsSch!B:E,4,FALSE),0)/3</f>
        <v>112.33333333333333</v>
      </c>
    </row>
    <row r="1696" spans="1:39" ht="15" customHeight="1">
      <c r="A1696" t="str">
        <f>VLOOKUP(B1696,'PUBLIC &amp; PRIVATE'!D:I,6,FALSE)</f>
        <v>8801</v>
      </c>
      <c r="B1696" s="33" t="s">
        <v>1635</v>
      </c>
      <c r="C1696" s="2" t="str">
        <f>VLOOKUP(B1696,'PUBLIC &amp; PRIVATE'!D:H,2,FALSE)</f>
        <v>802 S 8th St</v>
      </c>
      <c r="D1696" s="2" t="str">
        <f>VLOOKUP(B1696,'PUBLIC &amp; PRIVATE'!D:H,3,FALSE)</f>
        <v>Boonville</v>
      </c>
      <c r="E1696" s="2" t="str">
        <f>VLOOKUP(C1696,'PUBLIC &amp; PRIVATE'!E:I,4,FALSE)</f>
        <v>47601-2074</v>
      </c>
      <c r="F1696" s="2">
        <v>89</v>
      </c>
      <c r="G1696" s="2">
        <v>80</v>
      </c>
      <c r="H1696" s="2">
        <v>81</v>
      </c>
      <c r="I1696" s="4">
        <f t="shared" si="370"/>
        <v>250</v>
      </c>
      <c r="J1696" s="13">
        <f t="shared" si="371"/>
        <v>25</v>
      </c>
      <c r="K1696" s="13">
        <f t="shared" si="372"/>
        <v>275</v>
      </c>
      <c r="L1696" s="2">
        <v>93</v>
      </c>
      <c r="M1696" s="2">
        <v>84</v>
      </c>
      <c r="N1696" s="2">
        <v>81</v>
      </c>
      <c r="O1696" s="4">
        <f t="shared" si="373"/>
        <v>258</v>
      </c>
      <c r="P1696" s="13">
        <f t="shared" si="374"/>
        <v>25.8</v>
      </c>
      <c r="Q1696" s="13">
        <f t="shared" si="375"/>
        <v>283.8</v>
      </c>
      <c r="R1696" s="2"/>
      <c r="S1696" s="2"/>
      <c r="T1696" s="2"/>
      <c r="U1696" s="4">
        <f t="shared" si="364"/>
        <v>0</v>
      </c>
      <c r="V1696" s="13">
        <f t="shared" si="365"/>
        <v>0</v>
      </c>
      <c r="W1696" s="13">
        <f t="shared" si="366"/>
        <v>0</v>
      </c>
      <c r="X1696" s="2"/>
      <c r="Y1696" s="2"/>
      <c r="Z1696" s="4">
        <f t="shared" si="367"/>
        <v>0</v>
      </c>
      <c r="AA1696" s="13">
        <f t="shared" si="368"/>
        <v>0</v>
      </c>
      <c r="AB1696" s="13">
        <f>Z1696+AA1696</f>
        <v>0</v>
      </c>
      <c r="AC1696" s="2"/>
      <c r="AD1696" s="2"/>
      <c r="AE1696" s="4">
        <f t="shared" si="369"/>
        <v>0</v>
      </c>
      <c r="AF1696" s="15">
        <f>AE1696*0.1</f>
        <v>0</v>
      </c>
      <c r="AG1696" s="22">
        <f>AE1696+AF1696</f>
        <v>0</v>
      </c>
      <c r="AH1696" s="64">
        <f t="shared" si="376"/>
        <v>0</v>
      </c>
      <c r="AJ1696">
        <f t="shared" si="377"/>
        <v>0</v>
      </c>
      <c r="AK1696">
        <f>IF(W1696&gt;0,2,IF(AB1696&gt;0,2,IF(AG1696&gt;0,2,0)))</f>
        <v>0</v>
      </c>
      <c r="AL1696">
        <v>2</v>
      </c>
      <c r="AM1696" s="64">
        <f>IF(W1696&gt;0,VLOOKUP(B1696,EnrollmentEthnicityFreeMealsSch!B:E,4,FALSE),0)/3</f>
        <v>0</v>
      </c>
    </row>
    <row r="1697" spans="1:39" ht="15" customHeight="1">
      <c r="A1697" t="str">
        <f>VLOOKUP(B1697,'PUBLIC &amp; PRIVATE'!D:I,6,FALSE)</f>
        <v>8809</v>
      </c>
      <c r="B1697" s="33" t="s">
        <v>1636</v>
      </c>
      <c r="C1697" s="2" t="str">
        <f>VLOOKUP(B1697,'PUBLIC &amp; PRIVATE'!D:H,2,FALSE)</f>
        <v>3344 Hwy 261</v>
      </c>
      <c r="D1697" s="2" t="str">
        <f>VLOOKUP(B1697,'PUBLIC &amp; PRIVATE'!D:H,3,FALSE)</f>
        <v>Newburgh</v>
      </c>
      <c r="E1697" s="2" t="str">
        <f>VLOOKUP(C1697,'PUBLIC &amp; PRIVATE'!E:I,4,FALSE)</f>
        <v>47630-0000</v>
      </c>
      <c r="F1697" s="2"/>
      <c r="G1697" s="2"/>
      <c r="H1697" s="2"/>
      <c r="I1697" s="4">
        <f t="shared" si="370"/>
        <v>0</v>
      </c>
      <c r="J1697" s="13">
        <f t="shared" si="371"/>
        <v>0</v>
      </c>
      <c r="K1697" s="13">
        <f t="shared" si="372"/>
        <v>0</v>
      </c>
      <c r="L1697" s="2"/>
      <c r="M1697" s="2"/>
      <c r="N1697" s="2"/>
      <c r="O1697" s="4">
        <f t="shared" si="373"/>
        <v>0</v>
      </c>
      <c r="P1697" s="13">
        <f t="shared" si="374"/>
        <v>0</v>
      </c>
      <c r="Q1697" s="13">
        <f t="shared" si="375"/>
        <v>0</v>
      </c>
      <c r="R1697" s="2"/>
      <c r="S1697" s="2"/>
      <c r="T1697" s="2"/>
      <c r="U1697" s="4">
        <f t="shared" si="364"/>
        <v>0</v>
      </c>
      <c r="V1697" s="13">
        <f t="shared" si="365"/>
        <v>0</v>
      </c>
      <c r="W1697" s="13">
        <f t="shared" si="366"/>
        <v>0</v>
      </c>
      <c r="X1697" s="2">
        <v>459</v>
      </c>
      <c r="Y1697" s="2">
        <v>452</v>
      </c>
      <c r="Z1697" s="4">
        <f t="shared" si="367"/>
        <v>911</v>
      </c>
      <c r="AA1697" s="13">
        <f t="shared" si="368"/>
        <v>91.100000000000009</v>
      </c>
      <c r="AB1697" s="13">
        <f>Z1697+AA1697</f>
        <v>1002.1</v>
      </c>
      <c r="AC1697" s="2">
        <v>528</v>
      </c>
      <c r="AD1697" s="2">
        <v>465</v>
      </c>
      <c r="AE1697" s="4">
        <f t="shared" si="369"/>
        <v>993</v>
      </c>
      <c r="AF1697" s="15">
        <f>AE1697*0.1</f>
        <v>99.300000000000011</v>
      </c>
      <c r="AG1697" s="22">
        <f>AE1697+AF1697</f>
        <v>1092.3</v>
      </c>
      <c r="AH1697" s="64">
        <f t="shared" si="376"/>
        <v>218.46</v>
      </c>
      <c r="AJ1697">
        <f t="shared" si="377"/>
        <v>1</v>
      </c>
      <c r="AK1697">
        <f>IF(W1697&gt;0,2,IF(AB1697&gt;0,2,IF(AG1697&gt;0,2,0)))</f>
        <v>2</v>
      </c>
      <c r="AL1697">
        <v>2</v>
      </c>
      <c r="AM1697" s="64">
        <f>IF(W1697&gt;0,VLOOKUP(B1697,EnrollmentEthnicityFreeMealsSch!B:E,4,FALSE),0)/3</f>
        <v>0</v>
      </c>
    </row>
    <row r="1698" spans="1:39" ht="15" customHeight="1">
      <c r="A1698" t="str">
        <f>VLOOKUP(B1698,'PUBLIC &amp; PRIVATE'!D:I,6,FALSE)</f>
        <v>1833</v>
      </c>
      <c r="B1698" s="33" t="s">
        <v>371</v>
      </c>
      <c r="C1698" s="2" t="str">
        <f>VLOOKUP(B1698,'PUBLIC &amp; PRIVATE'!D:H,2,FALSE)</f>
        <v>419 S 8th St</v>
      </c>
      <c r="D1698" s="2" t="str">
        <f>VLOOKUP(B1698,'PUBLIC &amp; PRIVATE'!D:H,3,FALSE)</f>
        <v>Goshen</v>
      </c>
      <c r="E1698" s="2" t="str">
        <f>VLOOKUP(C1698,'PUBLIC &amp; PRIVATE'!E:I,4,FALSE)</f>
        <v>46526-3498</v>
      </c>
      <c r="F1698" s="2">
        <v>99</v>
      </c>
      <c r="G1698" s="2">
        <v>85</v>
      </c>
      <c r="H1698" s="2">
        <v>67</v>
      </c>
      <c r="I1698" s="4">
        <f t="shared" si="370"/>
        <v>251</v>
      </c>
      <c r="J1698" s="13">
        <f t="shared" si="371"/>
        <v>25.1</v>
      </c>
      <c r="K1698" s="13">
        <f t="shared" si="372"/>
        <v>276.10000000000002</v>
      </c>
      <c r="L1698" s="2">
        <v>76</v>
      </c>
      <c r="M1698" s="2">
        <v>101</v>
      </c>
      <c r="N1698" s="2">
        <v>110</v>
      </c>
      <c r="O1698" s="4">
        <f t="shared" si="373"/>
        <v>287</v>
      </c>
      <c r="P1698" s="13">
        <f t="shared" si="374"/>
        <v>28.700000000000003</v>
      </c>
      <c r="Q1698" s="13">
        <f t="shared" si="375"/>
        <v>315.7</v>
      </c>
      <c r="R1698" s="2"/>
      <c r="S1698" s="2"/>
      <c r="T1698" s="2"/>
      <c r="U1698" s="4">
        <f t="shared" si="364"/>
        <v>0</v>
      </c>
      <c r="V1698" s="13">
        <f t="shared" si="365"/>
        <v>0</v>
      </c>
      <c r="W1698" s="13">
        <f t="shared" si="366"/>
        <v>0</v>
      </c>
      <c r="X1698" s="2"/>
      <c r="Y1698" s="2"/>
      <c r="Z1698" s="4">
        <f t="shared" si="367"/>
        <v>0</v>
      </c>
      <c r="AA1698" s="13">
        <f t="shared" si="368"/>
        <v>0</v>
      </c>
      <c r="AB1698" s="13">
        <f>Z1698+AA1698</f>
        <v>0</v>
      </c>
      <c r="AC1698" s="2"/>
      <c r="AD1698" s="2"/>
      <c r="AE1698" s="4">
        <f t="shared" si="369"/>
        <v>0</v>
      </c>
      <c r="AF1698" s="15">
        <f>AE1698*0.1</f>
        <v>0</v>
      </c>
      <c r="AG1698" s="22">
        <f>AE1698+AF1698</f>
        <v>0</v>
      </c>
      <c r="AH1698" s="64">
        <f t="shared" si="376"/>
        <v>0</v>
      </c>
      <c r="AJ1698">
        <f t="shared" si="377"/>
        <v>0</v>
      </c>
      <c r="AK1698">
        <f>IF(W1698&gt;0,2,IF(AB1698&gt;0,2,IF(AG1698&gt;0,2,0)))</f>
        <v>0</v>
      </c>
      <c r="AL1698">
        <v>2</v>
      </c>
      <c r="AM1698" s="64">
        <f>IF(W1698&gt;0,VLOOKUP(B1698,EnrollmentEthnicityFreeMealsSch!B:E,4,FALSE),0)/3</f>
        <v>0</v>
      </c>
    </row>
    <row r="1699" spans="1:39" ht="15" customHeight="1">
      <c r="A1699" t="str">
        <f>VLOOKUP(B1699,'PUBLIC &amp; PRIVATE'!D:I,6,FALSE)</f>
        <v>8817</v>
      </c>
      <c r="B1699" s="33" t="s">
        <v>1637</v>
      </c>
      <c r="C1699" s="2" t="str">
        <f>VLOOKUP(B1699,'PUBLIC &amp; PRIVATE'!D:H,2,FALSE)</f>
        <v>306 State St</v>
      </c>
      <c r="D1699" s="2" t="str">
        <f>VLOOKUP(B1699,'PUBLIC &amp; PRIVATE'!D:H,3,FALSE)</f>
        <v>Newburgh</v>
      </c>
      <c r="E1699" s="2" t="str">
        <f>VLOOKUP(C1699,'PUBLIC &amp; PRIVATE'!E:I,4,FALSE)</f>
        <v>47630-1232</v>
      </c>
      <c r="F1699" s="2">
        <v>116</v>
      </c>
      <c r="G1699" s="2">
        <v>111</v>
      </c>
      <c r="H1699" s="2">
        <v>118</v>
      </c>
      <c r="I1699" s="4">
        <f t="shared" si="370"/>
        <v>345</v>
      </c>
      <c r="J1699" s="13">
        <f t="shared" si="371"/>
        <v>34.5</v>
      </c>
      <c r="K1699" s="13">
        <f t="shared" si="372"/>
        <v>379.5</v>
      </c>
      <c r="L1699" s="2">
        <v>118</v>
      </c>
      <c r="M1699" s="2">
        <v>95</v>
      </c>
      <c r="N1699" s="2">
        <v>107</v>
      </c>
      <c r="O1699" s="4">
        <f t="shared" si="373"/>
        <v>320</v>
      </c>
      <c r="P1699" s="13">
        <f t="shared" si="374"/>
        <v>32</v>
      </c>
      <c r="Q1699" s="13">
        <f t="shared" si="375"/>
        <v>352</v>
      </c>
      <c r="R1699" s="2"/>
      <c r="S1699" s="2"/>
      <c r="T1699" s="2"/>
      <c r="U1699" s="4">
        <f t="shared" si="364"/>
        <v>0</v>
      </c>
      <c r="V1699" s="13">
        <f t="shared" si="365"/>
        <v>0</v>
      </c>
      <c r="W1699" s="13">
        <f t="shared" si="366"/>
        <v>0</v>
      </c>
      <c r="X1699" s="2"/>
      <c r="Y1699" s="2"/>
      <c r="Z1699" s="4">
        <f t="shared" si="367"/>
        <v>0</v>
      </c>
      <c r="AA1699" s="13">
        <f t="shared" si="368"/>
        <v>0</v>
      </c>
      <c r="AB1699" s="13">
        <f>Z1699+AA1699</f>
        <v>0</v>
      </c>
      <c r="AC1699" s="2"/>
      <c r="AD1699" s="2"/>
      <c r="AE1699" s="4">
        <f t="shared" si="369"/>
        <v>0</v>
      </c>
      <c r="AF1699" s="15">
        <f>AE1699*0.1</f>
        <v>0</v>
      </c>
      <c r="AG1699" s="22">
        <f>AE1699+AF1699</f>
        <v>0</v>
      </c>
      <c r="AH1699" s="64">
        <f t="shared" si="376"/>
        <v>0</v>
      </c>
      <c r="AJ1699">
        <f t="shared" si="377"/>
        <v>0</v>
      </c>
      <c r="AK1699">
        <f>IF(W1699&gt;0,2,IF(AB1699&gt;0,2,IF(AG1699&gt;0,2,0)))</f>
        <v>0</v>
      </c>
      <c r="AL1699">
        <v>2</v>
      </c>
      <c r="AM1699" s="64">
        <f>IF(W1699&gt;0,VLOOKUP(B1699,EnrollmentEthnicityFreeMealsSch!B:E,4,FALSE),0)/3</f>
        <v>0</v>
      </c>
    </row>
    <row r="1700" spans="1:39" ht="15" customHeight="1">
      <c r="A1700" t="str">
        <f>VLOOKUP(B1700,'PUBLIC &amp; PRIVATE'!D:I,6,FALSE)</f>
        <v>8819</v>
      </c>
      <c r="B1700" s="33" t="s">
        <v>1638</v>
      </c>
      <c r="C1700" s="2" t="str">
        <f>VLOOKUP(B1700,'PUBLIC &amp; PRIVATE'!D:H,2,FALSE)</f>
        <v>7300 Sharon Rd</v>
      </c>
      <c r="D1700" s="2" t="str">
        <f>VLOOKUP(B1700,'PUBLIC &amp; PRIVATE'!D:H,3,FALSE)</f>
        <v>Newburgh</v>
      </c>
      <c r="E1700" s="2" t="str">
        <f>VLOOKUP(C1700,'PUBLIC &amp; PRIVATE'!E:I,4,FALSE)</f>
        <v>47630-1853</v>
      </c>
      <c r="F1700" s="2">
        <v>128</v>
      </c>
      <c r="G1700" s="2">
        <v>109</v>
      </c>
      <c r="H1700" s="2">
        <v>118</v>
      </c>
      <c r="I1700" s="4">
        <f t="shared" si="370"/>
        <v>355</v>
      </c>
      <c r="J1700" s="13">
        <f t="shared" si="371"/>
        <v>35.5</v>
      </c>
      <c r="K1700" s="13">
        <f t="shared" si="372"/>
        <v>390.5</v>
      </c>
      <c r="L1700" s="2">
        <v>131</v>
      </c>
      <c r="M1700" s="2">
        <v>116</v>
      </c>
      <c r="N1700" s="2">
        <v>128</v>
      </c>
      <c r="O1700" s="4">
        <f t="shared" si="373"/>
        <v>375</v>
      </c>
      <c r="P1700" s="13">
        <f t="shared" si="374"/>
        <v>37.5</v>
      </c>
      <c r="Q1700" s="13">
        <f t="shared" si="375"/>
        <v>412.5</v>
      </c>
      <c r="R1700" s="2"/>
      <c r="S1700" s="2"/>
      <c r="T1700" s="2"/>
      <c r="U1700" s="4">
        <f t="shared" si="364"/>
        <v>0</v>
      </c>
      <c r="V1700" s="13">
        <f t="shared" si="365"/>
        <v>0</v>
      </c>
      <c r="W1700" s="13">
        <f t="shared" si="366"/>
        <v>0</v>
      </c>
      <c r="X1700" s="2"/>
      <c r="Y1700" s="2"/>
      <c r="Z1700" s="4">
        <f t="shared" si="367"/>
        <v>0</v>
      </c>
      <c r="AA1700" s="13">
        <f t="shared" si="368"/>
        <v>0</v>
      </c>
      <c r="AB1700" s="13">
        <f>Z1700+AA1700</f>
        <v>0</v>
      </c>
      <c r="AC1700" s="2"/>
      <c r="AD1700" s="2"/>
      <c r="AE1700" s="4">
        <f t="shared" si="369"/>
        <v>0</v>
      </c>
      <c r="AF1700" s="15">
        <f>AE1700*0.1</f>
        <v>0</v>
      </c>
      <c r="AG1700" s="22">
        <f>AE1700+AF1700</f>
        <v>0</v>
      </c>
      <c r="AH1700" s="64">
        <f t="shared" si="376"/>
        <v>0</v>
      </c>
      <c r="AJ1700">
        <f t="shared" si="377"/>
        <v>0</v>
      </c>
      <c r="AK1700">
        <f>IF(W1700&gt;0,2,IF(AB1700&gt;0,2,IF(AG1700&gt;0,2,0)))</f>
        <v>0</v>
      </c>
      <c r="AL1700">
        <v>2</v>
      </c>
      <c r="AM1700" s="64">
        <f>IF(W1700&gt;0,VLOOKUP(B1700,EnrollmentEthnicityFreeMealsSch!B:E,4,FALSE),0)/3</f>
        <v>0</v>
      </c>
    </row>
    <row r="1701" spans="1:39" ht="15" customHeight="1">
      <c r="A1701" t="str">
        <f>VLOOKUP(B1701,'PUBLIC &amp; PRIVATE'!D:I,6,FALSE)</f>
        <v>8857</v>
      </c>
      <c r="B1701" s="33" t="s">
        <v>1639</v>
      </c>
      <c r="C1701" s="2" t="str">
        <f>VLOOKUP(B1701,'PUBLIC &amp; PRIVATE'!D:H,2,FALSE)</f>
        <v>700 N Harrison St</v>
      </c>
      <c r="D1701" s="2" t="str">
        <f>VLOOKUP(B1701,'PUBLIC &amp; PRIVATE'!D:H,3,FALSE)</f>
        <v>Salem</v>
      </c>
      <c r="E1701" s="2" t="str">
        <f>VLOOKUP(C1701,'PUBLIC &amp; PRIVATE'!E:I,4,FALSE)</f>
        <v>47167-1684</v>
      </c>
      <c r="F1701" s="2"/>
      <c r="G1701" s="2"/>
      <c r="H1701" s="2"/>
      <c r="I1701" s="4">
        <f t="shared" si="370"/>
        <v>0</v>
      </c>
      <c r="J1701" s="13">
        <f t="shared" si="371"/>
        <v>0</v>
      </c>
      <c r="K1701" s="13">
        <f t="shared" si="372"/>
        <v>0</v>
      </c>
      <c r="L1701" s="2"/>
      <c r="M1701" s="2"/>
      <c r="N1701" s="2"/>
      <c r="O1701" s="4">
        <f t="shared" si="373"/>
        <v>0</v>
      </c>
      <c r="P1701" s="13">
        <f t="shared" si="374"/>
        <v>0</v>
      </c>
      <c r="Q1701" s="13">
        <f t="shared" si="375"/>
        <v>0</v>
      </c>
      <c r="R1701" s="2"/>
      <c r="S1701" s="2"/>
      <c r="T1701" s="2"/>
      <c r="U1701" s="4">
        <f t="shared" si="364"/>
        <v>0</v>
      </c>
      <c r="V1701" s="13">
        <f t="shared" si="365"/>
        <v>0</v>
      </c>
      <c r="W1701" s="13">
        <f t="shared" si="366"/>
        <v>0</v>
      </c>
      <c r="X1701" s="2">
        <v>150</v>
      </c>
      <c r="Y1701" s="2">
        <v>145</v>
      </c>
      <c r="Z1701" s="4">
        <f t="shared" si="367"/>
        <v>295</v>
      </c>
      <c r="AA1701" s="13">
        <f t="shared" si="368"/>
        <v>29.5</v>
      </c>
      <c r="AB1701" s="13">
        <f>Z1701+AA1701</f>
        <v>324.5</v>
      </c>
      <c r="AC1701" s="2">
        <v>142</v>
      </c>
      <c r="AD1701" s="2">
        <v>133</v>
      </c>
      <c r="AE1701" s="4">
        <f t="shared" si="369"/>
        <v>275</v>
      </c>
      <c r="AF1701" s="15">
        <f>AE1701*0.1</f>
        <v>27.5</v>
      </c>
      <c r="AG1701" s="22">
        <f>AE1701+AF1701</f>
        <v>302.5</v>
      </c>
      <c r="AH1701" s="64">
        <f t="shared" si="376"/>
        <v>60.5</v>
      </c>
      <c r="AJ1701">
        <f t="shared" si="377"/>
        <v>1</v>
      </c>
      <c r="AK1701">
        <f>IF(W1701&gt;0,2,IF(AB1701&gt;0,2,IF(AG1701&gt;0,2,0)))</f>
        <v>2</v>
      </c>
      <c r="AL1701">
        <v>2</v>
      </c>
      <c r="AM1701" s="64">
        <f>IF(W1701&gt;0,VLOOKUP(B1701,EnrollmentEthnicityFreeMealsSch!B:E,4,FALSE),0)/3</f>
        <v>0</v>
      </c>
    </row>
    <row r="1702" spans="1:39" ht="15" customHeight="1">
      <c r="A1702" t="str">
        <f>VLOOKUP(B1702,'PUBLIC &amp; PRIVATE'!D:I,6,FALSE)</f>
        <v>8861</v>
      </c>
      <c r="B1702" s="33" t="s">
        <v>1640</v>
      </c>
      <c r="C1702" s="2" t="str">
        <f>VLOOKUP(B1702,'PUBLIC &amp; PRIVATE'!D:H,2,FALSE)</f>
        <v>1001 N Harrison St</v>
      </c>
      <c r="D1702" s="2" t="str">
        <f>VLOOKUP(B1702,'PUBLIC &amp; PRIVATE'!D:H,3,FALSE)</f>
        <v>Salem</v>
      </c>
      <c r="E1702" s="2" t="str">
        <f>VLOOKUP(C1702,'PUBLIC &amp; PRIVATE'!E:I,4,FALSE)</f>
        <v>47167-1685</v>
      </c>
      <c r="F1702" s="2"/>
      <c r="G1702" s="2"/>
      <c r="H1702" s="2"/>
      <c r="I1702" s="4">
        <f t="shared" si="370"/>
        <v>0</v>
      </c>
      <c r="J1702" s="13">
        <f t="shared" si="371"/>
        <v>0</v>
      </c>
      <c r="K1702" s="13">
        <f t="shared" si="372"/>
        <v>0</v>
      </c>
      <c r="L1702" s="2"/>
      <c r="M1702" s="2"/>
      <c r="N1702" s="2"/>
      <c r="O1702" s="4">
        <f t="shared" si="373"/>
        <v>0</v>
      </c>
      <c r="P1702" s="13">
        <f t="shared" si="374"/>
        <v>0</v>
      </c>
      <c r="Q1702" s="13">
        <f t="shared" si="375"/>
        <v>0</v>
      </c>
      <c r="R1702" s="2">
        <v>149</v>
      </c>
      <c r="S1702" s="2">
        <v>159</v>
      </c>
      <c r="T1702" s="2">
        <v>162</v>
      </c>
      <c r="U1702" s="4">
        <f t="shared" si="364"/>
        <v>470</v>
      </c>
      <c r="V1702" s="13">
        <f t="shared" si="365"/>
        <v>47</v>
      </c>
      <c r="W1702" s="13">
        <f t="shared" si="366"/>
        <v>517</v>
      </c>
      <c r="X1702" s="2"/>
      <c r="Y1702" s="2"/>
      <c r="Z1702" s="4">
        <f t="shared" si="367"/>
        <v>0</v>
      </c>
      <c r="AA1702" s="13">
        <f t="shared" si="368"/>
        <v>0</v>
      </c>
      <c r="AB1702" s="13">
        <f>Z1702+AA1702</f>
        <v>0</v>
      </c>
      <c r="AC1702" s="2"/>
      <c r="AD1702" s="2"/>
      <c r="AE1702" s="4">
        <f t="shared" si="369"/>
        <v>0</v>
      </c>
      <c r="AF1702" s="15">
        <f>AE1702*0.1</f>
        <v>0</v>
      </c>
      <c r="AG1702" s="22">
        <f>AE1702+AF1702</f>
        <v>0</v>
      </c>
      <c r="AH1702" s="64">
        <f t="shared" si="376"/>
        <v>0</v>
      </c>
      <c r="AJ1702">
        <f t="shared" si="377"/>
        <v>0</v>
      </c>
      <c r="AK1702">
        <f>IF(W1702&gt;0,2,IF(AB1702&gt;0,2,IF(AG1702&gt;0,2,0)))</f>
        <v>2</v>
      </c>
      <c r="AL1702">
        <v>2</v>
      </c>
      <c r="AM1702" s="64">
        <f>IF(W1702&gt;0,VLOOKUP(B1702,EnrollmentEthnicityFreeMealsSch!B:E,4,FALSE),0)/3</f>
        <v>82.333333333333329</v>
      </c>
    </row>
    <row r="1703" spans="1:39" ht="15" customHeight="1">
      <c r="A1703" t="str">
        <f>VLOOKUP(B1703,'PUBLIC &amp; PRIVATE'!D:I,6,FALSE)</f>
        <v>8864</v>
      </c>
      <c r="B1703" s="33" t="s">
        <v>1641</v>
      </c>
      <c r="C1703" s="2" t="str">
        <f>VLOOKUP(B1703,'PUBLIC &amp; PRIVATE'!D:H,2,FALSE)</f>
        <v>1101 N Shelby St</v>
      </c>
      <c r="D1703" s="2" t="str">
        <f>VLOOKUP(B1703,'PUBLIC &amp; PRIVATE'!D:H,3,FALSE)</f>
        <v>Salem</v>
      </c>
      <c r="E1703" s="2" t="str">
        <f>VLOOKUP(C1703,'PUBLIC &amp; PRIVATE'!E:I,4,FALSE)</f>
        <v>47167-1678</v>
      </c>
      <c r="F1703" s="2">
        <v>143</v>
      </c>
      <c r="G1703" s="2">
        <v>138</v>
      </c>
      <c r="H1703" s="2">
        <v>143</v>
      </c>
      <c r="I1703" s="4">
        <f t="shared" si="370"/>
        <v>424</v>
      </c>
      <c r="J1703" s="13">
        <f t="shared" si="371"/>
        <v>42.400000000000006</v>
      </c>
      <c r="K1703" s="13">
        <f t="shared" si="372"/>
        <v>466.4</v>
      </c>
      <c r="L1703" s="2">
        <v>157</v>
      </c>
      <c r="M1703" s="2">
        <v>130</v>
      </c>
      <c r="N1703" s="2">
        <v>145</v>
      </c>
      <c r="O1703" s="4">
        <f t="shared" si="373"/>
        <v>432</v>
      </c>
      <c r="P1703" s="13">
        <f t="shared" si="374"/>
        <v>43.2</v>
      </c>
      <c r="Q1703" s="13">
        <f t="shared" si="375"/>
        <v>475.2</v>
      </c>
      <c r="R1703" s="2"/>
      <c r="S1703" s="2"/>
      <c r="T1703" s="2"/>
      <c r="U1703" s="4">
        <f t="shared" si="364"/>
        <v>0</v>
      </c>
      <c r="V1703" s="13">
        <f t="shared" si="365"/>
        <v>0</v>
      </c>
      <c r="W1703" s="13">
        <f t="shared" si="366"/>
        <v>0</v>
      </c>
      <c r="X1703" s="2"/>
      <c r="Y1703" s="2"/>
      <c r="Z1703" s="4">
        <f t="shared" si="367"/>
        <v>0</v>
      </c>
      <c r="AA1703" s="13">
        <f t="shared" si="368"/>
        <v>0</v>
      </c>
      <c r="AB1703" s="13">
        <f>Z1703+AA1703</f>
        <v>0</v>
      </c>
      <c r="AC1703" s="2"/>
      <c r="AD1703" s="2"/>
      <c r="AE1703" s="4">
        <f t="shared" si="369"/>
        <v>0</v>
      </c>
      <c r="AF1703" s="15">
        <f>AE1703*0.1</f>
        <v>0</v>
      </c>
      <c r="AG1703" s="22">
        <f>AE1703+AF1703</f>
        <v>0</v>
      </c>
      <c r="AH1703" s="64">
        <f t="shared" si="376"/>
        <v>0</v>
      </c>
      <c r="AJ1703">
        <f t="shared" si="377"/>
        <v>0</v>
      </c>
      <c r="AK1703">
        <f>IF(W1703&gt;0,2,IF(AB1703&gt;0,2,IF(AG1703&gt;0,2,0)))</f>
        <v>0</v>
      </c>
      <c r="AL1703">
        <v>2</v>
      </c>
      <c r="AM1703" s="64">
        <f>IF(W1703&gt;0,VLOOKUP(B1703,EnrollmentEthnicityFreeMealsSch!B:E,4,FALSE),0)/3</f>
        <v>0</v>
      </c>
    </row>
    <row r="1704" spans="1:39" ht="15" customHeight="1">
      <c r="A1704" t="str">
        <f>VLOOKUP(B1704,'PUBLIC &amp; PRIVATE'!D:I,6,FALSE)</f>
        <v>8904</v>
      </c>
      <c r="B1704" s="33" t="s">
        <v>1642</v>
      </c>
      <c r="C1704" s="2" t="str">
        <f>VLOOKUP(B1704,'PUBLIC &amp; PRIVATE'!D:H,2,FALSE)</f>
        <v>1020 N Eastern School Rd</v>
      </c>
      <c r="D1704" s="2" t="str">
        <f>VLOOKUP(B1704,'PUBLIC &amp; PRIVATE'!D:H,3,FALSE)</f>
        <v>Pekin</v>
      </c>
      <c r="E1704" s="2" t="str">
        <f>VLOOKUP(C1704,'PUBLIC &amp; PRIVATE'!E:I,4,FALSE)</f>
        <v>47165-9489</v>
      </c>
      <c r="F1704" s="2">
        <v>97</v>
      </c>
      <c r="G1704" s="2">
        <v>103</v>
      </c>
      <c r="H1704" s="2">
        <v>110</v>
      </c>
      <c r="I1704" s="4">
        <f t="shared" si="370"/>
        <v>310</v>
      </c>
      <c r="J1704" s="13">
        <f t="shared" si="371"/>
        <v>31</v>
      </c>
      <c r="K1704" s="13">
        <f t="shared" si="372"/>
        <v>341</v>
      </c>
      <c r="L1704" s="2">
        <v>89</v>
      </c>
      <c r="M1704" s="2">
        <v>115</v>
      </c>
      <c r="N1704" s="2"/>
      <c r="O1704" s="4">
        <f t="shared" si="373"/>
        <v>204</v>
      </c>
      <c r="P1704" s="13">
        <f t="shared" si="374"/>
        <v>20.400000000000002</v>
      </c>
      <c r="Q1704" s="13">
        <f t="shared" si="375"/>
        <v>224.4</v>
      </c>
      <c r="R1704" s="2"/>
      <c r="S1704" s="2"/>
      <c r="T1704" s="2"/>
      <c r="U1704" s="4">
        <f t="shared" si="364"/>
        <v>0</v>
      </c>
      <c r="V1704" s="13">
        <f t="shared" si="365"/>
        <v>0</v>
      </c>
      <c r="W1704" s="13">
        <f t="shared" si="366"/>
        <v>0</v>
      </c>
      <c r="X1704" s="2"/>
      <c r="Y1704" s="2"/>
      <c r="Z1704" s="4">
        <f t="shared" si="367"/>
        <v>0</v>
      </c>
      <c r="AA1704" s="13">
        <f t="shared" si="368"/>
        <v>0</v>
      </c>
      <c r="AB1704" s="13">
        <f>Z1704+AA1704</f>
        <v>0</v>
      </c>
      <c r="AC1704" s="2"/>
      <c r="AD1704" s="2"/>
      <c r="AE1704" s="4">
        <f t="shared" si="369"/>
        <v>0</v>
      </c>
      <c r="AF1704" s="15">
        <f>AE1704*0.1</f>
        <v>0</v>
      </c>
      <c r="AG1704" s="22">
        <f>AE1704+AF1704</f>
        <v>0</v>
      </c>
      <c r="AH1704" s="64">
        <f t="shared" si="376"/>
        <v>0</v>
      </c>
      <c r="AJ1704">
        <f t="shared" si="377"/>
        <v>0</v>
      </c>
      <c r="AK1704">
        <f>IF(W1704&gt;0,2,IF(AB1704&gt;0,2,IF(AG1704&gt;0,2,0)))</f>
        <v>0</v>
      </c>
      <c r="AL1704">
        <v>2</v>
      </c>
      <c r="AM1704" s="64">
        <f>IF(W1704&gt;0,VLOOKUP(B1704,EnrollmentEthnicityFreeMealsSch!B:E,4,FALSE),0)/3</f>
        <v>0</v>
      </c>
    </row>
    <row r="1705" spans="1:39" ht="15" customHeight="1">
      <c r="A1705" t="str">
        <f>VLOOKUP(B1705,'PUBLIC &amp; PRIVATE'!D:I,6,FALSE)</f>
        <v>2919</v>
      </c>
      <c r="B1705" s="33" t="s">
        <v>617</v>
      </c>
      <c r="C1705" s="2" t="str">
        <f>VLOOKUP(B1705,'PUBLIC &amp; PRIVATE'!D:H,2,FALSE)</f>
        <v>421 S Harrison St</v>
      </c>
      <c r="D1705" s="2" t="str">
        <f>VLOOKUP(B1705,'PUBLIC &amp; PRIVATE'!D:H,3,FALSE)</f>
        <v>Greentown</v>
      </c>
      <c r="E1705" s="2" t="str">
        <f>VLOOKUP(C1705,'PUBLIC &amp; PRIVATE'!E:I,4,FALSE)</f>
        <v>46936-1497</v>
      </c>
      <c r="F1705" s="2"/>
      <c r="G1705" s="2"/>
      <c r="H1705" s="2"/>
      <c r="I1705" s="4">
        <f t="shared" si="370"/>
        <v>0</v>
      </c>
      <c r="J1705" s="13">
        <f t="shared" si="371"/>
        <v>0</v>
      </c>
      <c r="K1705" s="13">
        <f t="shared" si="372"/>
        <v>0</v>
      </c>
      <c r="L1705" s="2"/>
      <c r="M1705" s="2"/>
      <c r="N1705" s="2"/>
      <c r="O1705" s="4">
        <f t="shared" si="373"/>
        <v>0</v>
      </c>
      <c r="P1705" s="13">
        <f t="shared" si="374"/>
        <v>0</v>
      </c>
      <c r="Q1705" s="13">
        <f t="shared" si="375"/>
        <v>0</v>
      </c>
      <c r="R1705" s="2"/>
      <c r="S1705" s="2"/>
      <c r="T1705" s="2"/>
      <c r="U1705" s="4">
        <f t="shared" si="364"/>
        <v>0</v>
      </c>
      <c r="V1705" s="13">
        <f t="shared" si="365"/>
        <v>0</v>
      </c>
      <c r="W1705" s="13">
        <f t="shared" si="366"/>
        <v>0</v>
      </c>
      <c r="X1705" s="2">
        <v>105</v>
      </c>
      <c r="Y1705" s="2">
        <v>118</v>
      </c>
      <c r="Z1705" s="4">
        <f t="shared" si="367"/>
        <v>223</v>
      </c>
      <c r="AA1705" s="13">
        <f t="shared" si="368"/>
        <v>22.3</v>
      </c>
      <c r="AB1705" s="13">
        <f>Z1705+AA1705</f>
        <v>245.3</v>
      </c>
      <c r="AC1705" s="2">
        <v>129</v>
      </c>
      <c r="AD1705" s="2">
        <v>106</v>
      </c>
      <c r="AE1705" s="4">
        <f t="shared" si="369"/>
        <v>235</v>
      </c>
      <c r="AF1705" s="15">
        <f>AE1705*0.1</f>
        <v>23.5</v>
      </c>
      <c r="AG1705" s="22">
        <f>AE1705+AF1705</f>
        <v>258.5</v>
      </c>
      <c r="AH1705" s="64">
        <f t="shared" si="376"/>
        <v>51.7</v>
      </c>
      <c r="AJ1705">
        <f t="shared" si="377"/>
        <v>1</v>
      </c>
      <c r="AK1705">
        <f>IF(W1705&gt;0,2,IF(AB1705&gt;0,2,IF(AG1705&gt;0,2,0)))</f>
        <v>2</v>
      </c>
      <c r="AL1705">
        <v>2</v>
      </c>
      <c r="AM1705" s="64">
        <f>IF(W1705&gt;0,VLOOKUP(B1705,EnrollmentEthnicityFreeMealsSch!B:E,4,FALSE),0)/3</f>
        <v>0</v>
      </c>
    </row>
    <row r="1706" spans="1:39" ht="15" customHeight="1">
      <c r="A1706" t="str">
        <f>VLOOKUP(B1706,'PUBLIC &amp; PRIVATE'!D:I,6,FALSE)</f>
        <v>8906</v>
      </c>
      <c r="B1706" s="33" t="s">
        <v>1643</v>
      </c>
      <c r="C1706" s="2" t="str">
        <f>VLOOKUP(B1706,'PUBLIC &amp; PRIVATE'!D:H,2,FALSE)</f>
        <v>1100 N Eastern School Rd E-5</v>
      </c>
      <c r="D1706" s="2" t="str">
        <f>VLOOKUP(B1706,'PUBLIC &amp; PRIVATE'!D:H,3,FALSE)</f>
        <v>Pekin</v>
      </c>
      <c r="E1706" s="2" t="str">
        <f>VLOOKUP(C1706,'PUBLIC &amp; PRIVATE'!E:I,4,FALSE)</f>
        <v>47165-9489</v>
      </c>
      <c r="F1706" s="2"/>
      <c r="G1706" s="2"/>
      <c r="H1706" s="2"/>
      <c r="I1706" s="4">
        <f t="shared" si="370"/>
        <v>0</v>
      </c>
      <c r="J1706" s="13">
        <f t="shared" si="371"/>
        <v>0</v>
      </c>
      <c r="K1706" s="13">
        <f t="shared" si="372"/>
        <v>0</v>
      </c>
      <c r="L1706" s="2"/>
      <c r="M1706" s="2"/>
      <c r="N1706" s="2">
        <v>123</v>
      </c>
      <c r="O1706" s="4">
        <f t="shared" si="373"/>
        <v>123</v>
      </c>
      <c r="P1706" s="13">
        <f t="shared" si="374"/>
        <v>12.3</v>
      </c>
      <c r="Q1706" s="13">
        <f t="shared" si="375"/>
        <v>135.30000000000001</v>
      </c>
      <c r="R1706" s="2">
        <v>104</v>
      </c>
      <c r="S1706" s="2">
        <v>110</v>
      </c>
      <c r="T1706" s="2">
        <v>118</v>
      </c>
      <c r="U1706" s="4">
        <f t="shared" si="364"/>
        <v>332</v>
      </c>
      <c r="V1706" s="13">
        <f t="shared" si="365"/>
        <v>33.200000000000003</v>
      </c>
      <c r="W1706" s="13">
        <f t="shared" si="366"/>
        <v>365.2</v>
      </c>
      <c r="X1706" s="2"/>
      <c r="Y1706" s="2"/>
      <c r="Z1706" s="4">
        <f t="shared" si="367"/>
        <v>0</v>
      </c>
      <c r="AA1706" s="13">
        <f t="shared" si="368"/>
        <v>0</v>
      </c>
      <c r="AB1706" s="13">
        <f>Z1706+AA1706</f>
        <v>0</v>
      </c>
      <c r="AC1706" s="2"/>
      <c r="AD1706" s="2"/>
      <c r="AE1706" s="4">
        <f t="shared" si="369"/>
        <v>0</v>
      </c>
      <c r="AF1706" s="15">
        <f>AE1706*0.1</f>
        <v>0</v>
      </c>
      <c r="AG1706" s="22">
        <f>AE1706+AF1706</f>
        <v>0</v>
      </c>
      <c r="AH1706" s="64">
        <f t="shared" si="376"/>
        <v>0</v>
      </c>
      <c r="AJ1706">
        <f t="shared" si="377"/>
        <v>0</v>
      </c>
      <c r="AK1706">
        <f>IF(W1706&gt;0,2,IF(AB1706&gt;0,2,IF(AG1706&gt;0,2,0)))</f>
        <v>2</v>
      </c>
      <c r="AL1706">
        <v>2</v>
      </c>
      <c r="AM1706" s="64">
        <f>IF(W1706&gt;0,VLOOKUP(B1706,EnrollmentEthnicityFreeMealsSch!B:E,4,FALSE),0)/3</f>
        <v>77.666666666666671</v>
      </c>
    </row>
    <row r="1707" spans="1:39" ht="15" customHeight="1">
      <c r="A1707" t="str">
        <f>VLOOKUP(B1707,'PUBLIC &amp; PRIVATE'!D:I,6,FALSE)</f>
        <v>8869</v>
      </c>
      <c r="B1707" s="33" t="s">
        <v>1644</v>
      </c>
      <c r="C1707" s="2" t="str">
        <f>VLOOKUP(B1707,'PUBLIC &amp; PRIVATE'!D:H,2,FALSE)</f>
        <v>8028 W Batt Rd</v>
      </c>
      <c r="D1707" s="2" t="str">
        <f>VLOOKUP(B1707,'PUBLIC &amp; PRIVATE'!D:H,3,FALSE)</f>
        <v>Campbellsburg</v>
      </c>
      <c r="E1707" s="2" t="str">
        <f>VLOOKUP(C1707,'PUBLIC &amp; PRIVATE'!E:I,4,FALSE)</f>
        <v>47108-8559</v>
      </c>
      <c r="F1707" s="2"/>
      <c r="G1707" s="2"/>
      <c r="H1707" s="2"/>
      <c r="I1707" s="4">
        <f t="shared" si="370"/>
        <v>0</v>
      </c>
      <c r="J1707" s="13">
        <f t="shared" si="371"/>
        <v>0</v>
      </c>
      <c r="K1707" s="13">
        <f t="shared" si="372"/>
        <v>0</v>
      </c>
      <c r="L1707" s="2"/>
      <c r="M1707" s="2"/>
      <c r="N1707" s="2"/>
      <c r="O1707" s="4">
        <f t="shared" si="373"/>
        <v>0</v>
      </c>
      <c r="P1707" s="13">
        <f t="shared" si="374"/>
        <v>0</v>
      </c>
      <c r="Q1707" s="13">
        <f t="shared" si="375"/>
        <v>0</v>
      </c>
      <c r="R1707" s="2"/>
      <c r="S1707" s="2">
        <v>61</v>
      </c>
      <c r="T1707" s="2">
        <v>59</v>
      </c>
      <c r="U1707" s="4">
        <f t="shared" si="364"/>
        <v>120</v>
      </c>
      <c r="V1707" s="13">
        <f t="shared" si="365"/>
        <v>12</v>
      </c>
      <c r="W1707" s="13">
        <f t="shared" si="366"/>
        <v>132</v>
      </c>
      <c r="X1707" s="2">
        <v>80</v>
      </c>
      <c r="Y1707" s="2">
        <v>69</v>
      </c>
      <c r="Z1707" s="4">
        <f t="shared" si="367"/>
        <v>149</v>
      </c>
      <c r="AA1707" s="13">
        <f t="shared" si="368"/>
        <v>14.9</v>
      </c>
      <c r="AB1707" s="13">
        <f>Z1707+AA1707</f>
        <v>163.9</v>
      </c>
      <c r="AC1707" s="2">
        <v>55</v>
      </c>
      <c r="AD1707" s="2">
        <v>48</v>
      </c>
      <c r="AE1707" s="4">
        <f t="shared" si="369"/>
        <v>103</v>
      </c>
      <c r="AF1707" s="15">
        <f>AE1707*0.1</f>
        <v>10.3</v>
      </c>
      <c r="AG1707" s="22">
        <f>AE1707+AF1707</f>
        <v>113.3</v>
      </c>
      <c r="AH1707" s="64">
        <f t="shared" si="376"/>
        <v>22.66</v>
      </c>
      <c r="AJ1707">
        <f t="shared" si="377"/>
        <v>1</v>
      </c>
      <c r="AK1707">
        <f>IF(W1707&gt;0,2,IF(AB1707&gt;0,2,IF(AG1707&gt;0,2,0)))</f>
        <v>2</v>
      </c>
      <c r="AL1707">
        <v>2</v>
      </c>
      <c r="AM1707" s="64">
        <f>IF(W1707&gt;0,VLOOKUP(B1707,EnrollmentEthnicityFreeMealsSch!B:E,4,FALSE),0)/3</f>
        <v>59</v>
      </c>
    </row>
    <row r="1708" spans="1:39" ht="15" customHeight="1">
      <c r="A1708" t="str">
        <f>VLOOKUP(B1708,'PUBLIC &amp; PRIVATE'!D:I,6,FALSE)</f>
        <v>8894</v>
      </c>
      <c r="B1708" s="33" t="s">
        <v>1645</v>
      </c>
      <c r="C1708" s="2" t="str">
        <f>VLOOKUP(B1708,'PUBLIC &amp; PRIVATE'!D:H,2,FALSE)</f>
        <v>8030 W Batt Rd</v>
      </c>
      <c r="D1708" s="2" t="str">
        <f>VLOOKUP(B1708,'PUBLIC &amp; PRIVATE'!D:H,3,FALSE)</f>
        <v>Campbellsburg</v>
      </c>
      <c r="E1708" s="2" t="str">
        <f>VLOOKUP(C1708,'PUBLIC &amp; PRIVATE'!E:I,4,FALSE)</f>
        <v>47108-8559</v>
      </c>
      <c r="F1708" s="2">
        <v>58</v>
      </c>
      <c r="G1708" s="2">
        <v>67</v>
      </c>
      <c r="H1708" s="2">
        <v>49</v>
      </c>
      <c r="I1708" s="4">
        <f t="shared" si="370"/>
        <v>174</v>
      </c>
      <c r="J1708" s="13">
        <f t="shared" si="371"/>
        <v>17.400000000000002</v>
      </c>
      <c r="K1708" s="13">
        <f t="shared" si="372"/>
        <v>191.4</v>
      </c>
      <c r="L1708" s="2">
        <v>65</v>
      </c>
      <c r="M1708" s="2">
        <v>56</v>
      </c>
      <c r="N1708" s="2">
        <v>56</v>
      </c>
      <c r="O1708" s="4">
        <f t="shared" si="373"/>
        <v>177</v>
      </c>
      <c r="P1708" s="13">
        <f t="shared" si="374"/>
        <v>17.7</v>
      </c>
      <c r="Q1708" s="13">
        <f t="shared" si="375"/>
        <v>194.7</v>
      </c>
      <c r="R1708" s="2">
        <v>63</v>
      </c>
      <c r="S1708" s="2"/>
      <c r="T1708" s="2"/>
      <c r="U1708" s="4">
        <f t="shared" si="364"/>
        <v>63</v>
      </c>
      <c r="V1708" s="13">
        <f t="shared" si="365"/>
        <v>6.3000000000000007</v>
      </c>
      <c r="W1708" s="13">
        <f t="shared" si="366"/>
        <v>69.3</v>
      </c>
      <c r="X1708" s="2"/>
      <c r="Y1708" s="2"/>
      <c r="Z1708" s="4">
        <f t="shared" si="367"/>
        <v>0</v>
      </c>
      <c r="AA1708" s="13">
        <f t="shared" si="368"/>
        <v>0</v>
      </c>
      <c r="AB1708" s="13">
        <f>Z1708+AA1708</f>
        <v>0</v>
      </c>
      <c r="AC1708" s="2"/>
      <c r="AD1708" s="2"/>
      <c r="AE1708" s="4">
        <f t="shared" si="369"/>
        <v>0</v>
      </c>
      <c r="AF1708" s="15">
        <f>AE1708*0.1</f>
        <v>0</v>
      </c>
      <c r="AG1708" s="22">
        <f>AE1708+AF1708</f>
        <v>0</v>
      </c>
      <c r="AH1708" s="64">
        <f t="shared" si="376"/>
        <v>0</v>
      </c>
      <c r="AJ1708">
        <f t="shared" si="377"/>
        <v>0</v>
      </c>
      <c r="AK1708">
        <f>IF(W1708&gt;0,2,IF(AB1708&gt;0,2,IF(AG1708&gt;0,2,0)))</f>
        <v>2</v>
      </c>
      <c r="AL1708">
        <v>2</v>
      </c>
      <c r="AM1708" s="64">
        <f>IF(W1708&gt;0,VLOOKUP(B1708,EnrollmentEthnicityFreeMealsSch!B:E,4,FALSE),0)/3</f>
        <v>85.666666666666671</v>
      </c>
    </row>
    <row r="1709" spans="1:39" ht="15" customHeight="1">
      <c r="A1709" t="str">
        <f>VLOOKUP(B1709,'PUBLIC &amp; PRIVATE'!D:I,6,FALSE)</f>
        <v>8985</v>
      </c>
      <c r="B1709" s="33" t="s">
        <v>1646</v>
      </c>
      <c r="C1709" s="2" t="str">
        <f>VLOOKUP(B1709,'PUBLIC &amp; PRIVATE'!D:H,2,FALSE)</f>
        <v>701 Baker Rd</v>
      </c>
      <c r="D1709" s="2" t="str">
        <f>VLOOKUP(B1709,'PUBLIC &amp; PRIVATE'!D:H,3,FALSE)</f>
        <v>Hagerstown</v>
      </c>
      <c r="E1709" s="2" t="str">
        <f>VLOOKUP(C1709,'PUBLIC &amp; PRIVATE'!E:I,4,FALSE)</f>
        <v>47346-1001</v>
      </c>
      <c r="F1709" s="2"/>
      <c r="G1709" s="2"/>
      <c r="H1709" s="2"/>
      <c r="I1709" s="4">
        <f t="shared" si="370"/>
        <v>0</v>
      </c>
      <c r="J1709" s="13">
        <f t="shared" si="371"/>
        <v>0</v>
      </c>
      <c r="K1709" s="13">
        <f t="shared" si="372"/>
        <v>0</v>
      </c>
      <c r="L1709" s="2"/>
      <c r="M1709" s="2"/>
      <c r="N1709" s="2"/>
      <c r="O1709" s="4">
        <f t="shared" si="373"/>
        <v>0</v>
      </c>
      <c r="P1709" s="13">
        <f t="shared" si="374"/>
        <v>0</v>
      </c>
      <c r="Q1709" s="13">
        <f t="shared" si="375"/>
        <v>0</v>
      </c>
      <c r="R1709" s="2"/>
      <c r="S1709" s="2">
        <v>89</v>
      </c>
      <c r="T1709" s="2">
        <v>85</v>
      </c>
      <c r="U1709" s="4">
        <f t="shared" si="364"/>
        <v>174</v>
      </c>
      <c r="V1709" s="13">
        <f t="shared" si="365"/>
        <v>17.400000000000002</v>
      </c>
      <c r="W1709" s="13">
        <f t="shared" si="366"/>
        <v>191.4</v>
      </c>
      <c r="X1709" s="2">
        <v>86</v>
      </c>
      <c r="Y1709" s="2">
        <v>99</v>
      </c>
      <c r="Z1709" s="4">
        <f t="shared" si="367"/>
        <v>185</v>
      </c>
      <c r="AA1709" s="13">
        <f t="shared" si="368"/>
        <v>18.5</v>
      </c>
      <c r="AB1709" s="13">
        <f>Z1709+AA1709</f>
        <v>203.5</v>
      </c>
      <c r="AC1709" s="2">
        <v>79</v>
      </c>
      <c r="AD1709" s="2">
        <v>64</v>
      </c>
      <c r="AE1709" s="4">
        <f t="shared" si="369"/>
        <v>143</v>
      </c>
      <c r="AF1709" s="15">
        <f>AE1709*0.1</f>
        <v>14.3</v>
      </c>
      <c r="AG1709" s="22">
        <f>AE1709+AF1709</f>
        <v>157.30000000000001</v>
      </c>
      <c r="AH1709" s="64">
        <f t="shared" si="376"/>
        <v>31.460000000000004</v>
      </c>
      <c r="AJ1709">
        <f t="shared" si="377"/>
        <v>1</v>
      </c>
      <c r="AK1709">
        <f>IF(W1709&gt;0,2,IF(AB1709&gt;0,2,IF(AG1709&gt;0,2,0)))</f>
        <v>2</v>
      </c>
      <c r="AL1709">
        <v>2</v>
      </c>
      <c r="AM1709" s="64">
        <f>IF(W1709&gt;0,VLOOKUP(B1709,EnrollmentEthnicityFreeMealsSch!B:E,4,FALSE),0)/3</f>
        <v>61</v>
      </c>
    </row>
    <row r="1710" spans="1:39" ht="15" customHeight="1">
      <c r="A1710" t="str">
        <f>VLOOKUP(B1710,'PUBLIC &amp; PRIVATE'!D:I,6,FALSE)</f>
        <v>8989</v>
      </c>
      <c r="B1710" s="33" t="s">
        <v>1647</v>
      </c>
      <c r="C1710" s="2" t="str">
        <f>VLOOKUP(B1710,'PUBLIC &amp; PRIVATE'!D:H,2,FALSE)</f>
        <v>299 N Sycamore St</v>
      </c>
      <c r="D1710" s="2" t="str">
        <f>VLOOKUP(B1710,'PUBLIC &amp; PRIVATE'!D:H,3,FALSE)</f>
        <v>Hagerstown</v>
      </c>
      <c r="E1710" s="2" t="str">
        <f>VLOOKUP(C1710,'PUBLIC &amp; PRIVATE'!E:I,4,FALSE)</f>
        <v>47346-1397</v>
      </c>
      <c r="F1710" s="2">
        <v>93</v>
      </c>
      <c r="G1710" s="2">
        <v>70</v>
      </c>
      <c r="H1710" s="2">
        <v>79</v>
      </c>
      <c r="I1710" s="4">
        <f t="shared" si="370"/>
        <v>242</v>
      </c>
      <c r="J1710" s="13">
        <f t="shared" si="371"/>
        <v>24.200000000000003</v>
      </c>
      <c r="K1710" s="13">
        <f t="shared" si="372"/>
        <v>266.2</v>
      </c>
      <c r="L1710" s="2">
        <v>75</v>
      </c>
      <c r="M1710" s="2">
        <v>76</v>
      </c>
      <c r="N1710" s="2">
        <v>85</v>
      </c>
      <c r="O1710" s="4">
        <f t="shared" si="373"/>
        <v>236</v>
      </c>
      <c r="P1710" s="13">
        <f t="shared" si="374"/>
        <v>23.6</v>
      </c>
      <c r="Q1710" s="13">
        <f t="shared" si="375"/>
        <v>259.60000000000002</v>
      </c>
      <c r="R1710" s="2">
        <v>93</v>
      </c>
      <c r="S1710" s="2"/>
      <c r="T1710" s="2"/>
      <c r="U1710" s="4">
        <f t="shared" si="364"/>
        <v>93</v>
      </c>
      <c r="V1710" s="13">
        <f t="shared" si="365"/>
        <v>9.3000000000000007</v>
      </c>
      <c r="W1710" s="13">
        <f t="shared" si="366"/>
        <v>102.3</v>
      </c>
      <c r="X1710" s="2"/>
      <c r="Y1710" s="2"/>
      <c r="Z1710" s="4">
        <f t="shared" si="367"/>
        <v>0</v>
      </c>
      <c r="AA1710" s="13">
        <f t="shared" si="368"/>
        <v>0</v>
      </c>
      <c r="AB1710" s="13">
        <f>Z1710+AA1710</f>
        <v>0</v>
      </c>
      <c r="AC1710" s="2"/>
      <c r="AD1710" s="2"/>
      <c r="AE1710" s="4">
        <f t="shared" si="369"/>
        <v>0</v>
      </c>
      <c r="AF1710" s="15">
        <f>AE1710*0.1</f>
        <v>0</v>
      </c>
      <c r="AG1710" s="22">
        <f>AE1710+AF1710</f>
        <v>0</v>
      </c>
      <c r="AH1710" s="64">
        <f t="shared" si="376"/>
        <v>0</v>
      </c>
      <c r="AJ1710">
        <f t="shared" si="377"/>
        <v>0</v>
      </c>
      <c r="AK1710">
        <f>IF(W1710&gt;0,2,IF(AB1710&gt;0,2,IF(AG1710&gt;0,2,0)))</f>
        <v>2</v>
      </c>
      <c r="AL1710">
        <v>2</v>
      </c>
      <c r="AM1710" s="64">
        <f>IF(W1710&gt;0,VLOOKUP(B1710,EnrollmentEthnicityFreeMealsSch!B:E,4,FALSE),0)/3</f>
        <v>90</v>
      </c>
    </row>
    <row r="1711" spans="1:39" ht="15" customHeight="1">
      <c r="A1711" t="str">
        <f>VLOOKUP(B1711,'PUBLIC &amp; PRIVATE'!D:I,6,FALSE)</f>
        <v>8961</v>
      </c>
      <c r="B1711" s="33" t="s">
        <v>1648</v>
      </c>
      <c r="C1711" s="2" t="str">
        <f>VLOOKUP(B1711,'PUBLIC &amp; PRIVATE'!D:H,2,FALSE)</f>
        <v>215 E Parkway Dr</v>
      </c>
      <c r="D1711" s="2" t="str">
        <f>VLOOKUP(B1711,'PUBLIC &amp; PRIVATE'!D:H,3,FALSE)</f>
        <v>Cambridge City</v>
      </c>
      <c r="E1711" s="2" t="str">
        <f>VLOOKUP(C1711,'PUBLIC &amp; PRIVATE'!E:I,4,FALSE)</f>
        <v>47327-1398</v>
      </c>
      <c r="F1711" s="2"/>
      <c r="G1711" s="2"/>
      <c r="H1711" s="2"/>
      <c r="I1711" s="4">
        <f t="shared" si="370"/>
        <v>0</v>
      </c>
      <c r="J1711" s="13">
        <f t="shared" si="371"/>
        <v>0</v>
      </c>
      <c r="K1711" s="13">
        <f t="shared" si="372"/>
        <v>0</v>
      </c>
      <c r="L1711" s="2"/>
      <c r="M1711" s="2"/>
      <c r="N1711" s="2"/>
      <c r="O1711" s="4">
        <f t="shared" si="373"/>
        <v>0</v>
      </c>
      <c r="P1711" s="13">
        <f t="shared" si="374"/>
        <v>0</v>
      </c>
      <c r="Q1711" s="13">
        <f t="shared" si="375"/>
        <v>0</v>
      </c>
      <c r="R1711" s="2"/>
      <c r="S1711" s="2"/>
      <c r="T1711" s="2"/>
      <c r="U1711" s="4">
        <f t="shared" si="364"/>
        <v>0</v>
      </c>
      <c r="V1711" s="13">
        <f t="shared" si="365"/>
        <v>0</v>
      </c>
      <c r="W1711" s="13">
        <f t="shared" si="366"/>
        <v>0</v>
      </c>
      <c r="X1711" s="2">
        <v>71</v>
      </c>
      <c r="Y1711" s="2">
        <v>76</v>
      </c>
      <c r="Z1711" s="4">
        <f t="shared" si="367"/>
        <v>147</v>
      </c>
      <c r="AA1711" s="13">
        <f t="shared" si="368"/>
        <v>14.700000000000001</v>
      </c>
      <c r="AB1711" s="13">
        <f>Z1711+AA1711</f>
        <v>161.69999999999999</v>
      </c>
      <c r="AC1711" s="2">
        <v>76</v>
      </c>
      <c r="AD1711" s="2">
        <v>89</v>
      </c>
      <c r="AE1711" s="4">
        <f t="shared" si="369"/>
        <v>165</v>
      </c>
      <c r="AF1711" s="15">
        <f>AE1711*0.1</f>
        <v>16.5</v>
      </c>
      <c r="AG1711" s="22">
        <f>AE1711+AF1711</f>
        <v>181.5</v>
      </c>
      <c r="AH1711" s="64">
        <f t="shared" si="376"/>
        <v>36.300000000000004</v>
      </c>
      <c r="AJ1711">
        <f t="shared" si="377"/>
        <v>1</v>
      </c>
      <c r="AK1711">
        <f>IF(W1711&gt;0,2,IF(AB1711&gt;0,2,IF(AG1711&gt;0,2,0)))</f>
        <v>2</v>
      </c>
      <c r="AL1711">
        <v>2</v>
      </c>
      <c r="AM1711" s="64">
        <f>IF(W1711&gt;0,VLOOKUP(B1711,EnrollmentEthnicityFreeMealsSch!B:E,4,FALSE),0)/3</f>
        <v>0</v>
      </c>
    </row>
    <row r="1712" spans="1:39" ht="15" customHeight="1">
      <c r="A1712" t="str">
        <f>VLOOKUP(B1712,'PUBLIC &amp; PRIVATE'!D:I,6,FALSE)</f>
        <v>5355</v>
      </c>
      <c r="B1712" s="33" t="s">
        <v>996</v>
      </c>
      <c r="C1712" s="2" t="str">
        <f>VLOOKUP(B1712,'PUBLIC &amp; PRIVATE'!D:H,2,FALSE)</f>
        <v>5353 W 71st St</v>
      </c>
      <c r="D1712" s="2" t="str">
        <f>VLOOKUP(B1712,'PUBLIC &amp; PRIVATE'!D:H,3,FALSE)</f>
        <v>Indianapolis</v>
      </c>
      <c r="E1712" s="2" t="str">
        <f>VLOOKUP(C1712,'PUBLIC &amp; PRIVATE'!E:I,4,FALSE)</f>
        <v>46268-2107</v>
      </c>
      <c r="F1712" s="2"/>
      <c r="G1712" s="2"/>
      <c r="H1712" s="2"/>
      <c r="I1712" s="4">
        <f t="shared" si="370"/>
        <v>0</v>
      </c>
      <c r="J1712" s="13">
        <f t="shared" si="371"/>
        <v>0</v>
      </c>
      <c r="K1712" s="13">
        <f t="shared" si="372"/>
        <v>0</v>
      </c>
      <c r="L1712" s="2"/>
      <c r="M1712" s="2"/>
      <c r="N1712" s="2"/>
      <c r="O1712" s="4">
        <f t="shared" si="373"/>
        <v>0</v>
      </c>
      <c r="P1712" s="13">
        <f t="shared" si="374"/>
        <v>0</v>
      </c>
      <c r="Q1712" s="13">
        <f t="shared" si="375"/>
        <v>0</v>
      </c>
      <c r="R1712" s="2">
        <v>68</v>
      </c>
      <c r="S1712" s="2">
        <v>73</v>
      </c>
      <c r="T1712" s="2">
        <v>76</v>
      </c>
      <c r="U1712" s="4">
        <f t="shared" si="364"/>
        <v>217</v>
      </c>
      <c r="V1712" s="13">
        <f t="shared" si="365"/>
        <v>21.700000000000003</v>
      </c>
      <c r="W1712" s="13">
        <f t="shared" si="366"/>
        <v>238.7</v>
      </c>
      <c r="X1712" s="2"/>
      <c r="Y1712" s="2"/>
      <c r="Z1712" s="4">
        <f t="shared" si="367"/>
        <v>0</v>
      </c>
      <c r="AA1712" s="13">
        <f t="shared" si="368"/>
        <v>0</v>
      </c>
      <c r="AB1712" s="13">
        <f>Z1712+AA1712</f>
        <v>0</v>
      </c>
      <c r="AC1712" s="2"/>
      <c r="AD1712" s="2"/>
      <c r="AE1712" s="4">
        <f t="shared" si="369"/>
        <v>0</v>
      </c>
      <c r="AF1712" s="15">
        <f>AE1712*0.1</f>
        <v>0</v>
      </c>
      <c r="AG1712" s="22">
        <f>AE1712+AF1712</f>
        <v>0</v>
      </c>
      <c r="AH1712" s="64">
        <f t="shared" si="376"/>
        <v>0</v>
      </c>
      <c r="AJ1712">
        <f t="shared" si="377"/>
        <v>0</v>
      </c>
      <c r="AK1712">
        <f>IF(W1712&gt;0,2,IF(AB1712&gt;0,2,IF(AG1712&gt;0,2,0)))</f>
        <v>2</v>
      </c>
      <c r="AL1712">
        <v>2</v>
      </c>
      <c r="AM1712" s="64">
        <f>IF(W1712&gt;0,VLOOKUP(B1712,EnrollmentEthnicityFreeMealsSch!B:E,4,FALSE),0)/3</f>
        <v>243</v>
      </c>
    </row>
    <row r="1713" spans="1:39" ht="15" customHeight="1">
      <c r="A1713" t="str">
        <f>VLOOKUP(B1713,'PUBLIC &amp; PRIVATE'!D:I,6,FALSE)</f>
        <v>8971</v>
      </c>
      <c r="B1713" s="33" t="s">
        <v>1649</v>
      </c>
      <c r="C1713" s="2" t="str">
        <f>VLOOKUP(B1713,'PUBLIC &amp; PRIVATE'!D:H,2,FALSE)</f>
        <v>801 E Delaware</v>
      </c>
      <c r="D1713" s="2" t="str">
        <f>VLOOKUP(B1713,'PUBLIC &amp; PRIVATE'!D:H,3,FALSE)</f>
        <v>Cambridge City</v>
      </c>
      <c r="E1713" s="2" t="str">
        <f>VLOOKUP(C1713,'PUBLIC &amp; PRIVATE'!E:I,4,FALSE)</f>
        <v>47327-1461</v>
      </c>
      <c r="F1713" s="2">
        <v>69</v>
      </c>
      <c r="G1713" s="2">
        <v>75</v>
      </c>
      <c r="H1713" s="2">
        <v>66</v>
      </c>
      <c r="I1713" s="4">
        <f t="shared" si="370"/>
        <v>210</v>
      </c>
      <c r="J1713" s="13">
        <f t="shared" si="371"/>
        <v>21</v>
      </c>
      <c r="K1713" s="13">
        <f t="shared" si="372"/>
        <v>231</v>
      </c>
      <c r="L1713" s="2">
        <v>67</v>
      </c>
      <c r="M1713" s="2">
        <v>72</v>
      </c>
      <c r="N1713" s="2">
        <v>78</v>
      </c>
      <c r="O1713" s="4">
        <f t="shared" si="373"/>
        <v>217</v>
      </c>
      <c r="P1713" s="13">
        <f t="shared" si="374"/>
        <v>21.700000000000003</v>
      </c>
      <c r="Q1713" s="13">
        <f t="shared" si="375"/>
        <v>238.7</v>
      </c>
      <c r="R1713" s="2"/>
      <c r="S1713" s="2"/>
      <c r="T1713" s="2"/>
      <c r="U1713" s="4">
        <f t="shared" si="364"/>
        <v>0</v>
      </c>
      <c r="V1713" s="13">
        <f t="shared" si="365"/>
        <v>0</v>
      </c>
      <c r="W1713" s="13">
        <f t="shared" si="366"/>
        <v>0</v>
      </c>
      <c r="X1713" s="2"/>
      <c r="Y1713" s="2"/>
      <c r="Z1713" s="4">
        <f t="shared" si="367"/>
        <v>0</v>
      </c>
      <c r="AA1713" s="13">
        <f t="shared" si="368"/>
        <v>0</v>
      </c>
      <c r="AB1713" s="13">
        <f>Z1713+AA1713</f>
        <v>0</v>
      </c>
      <c r="AC1713" s="2"/>
      <c r="AD1713" s="2"/>
      <c r="AE1713" s="4">
        <f t="shared" si="369"/>
        <v>0</v>
      </c>
      <c r="AF1713" s="15">
        <f>AE1713*0.1</f>
        <v>0</v>
      </c>
      <c r="AG1713" s="22">
        <f>AE1713+AF1713</f>
        <v>0</v>
      </c>
      <c r="AH1713" s="64">
        <f t="shared" si="376"/>
        <v>0</v>
      </c>
      <c r="AJ1713">
        <f t="shared" si="377"/>
        <v>0</v>
      </c>
      <c r="AK1713">
        <f>IF(W1713&gt;0,2,IF(AB1713&gt;0,2,IF(AG1713&gt;0,2,0)))</f>
        <v>0</v>
      </c>
      <c r="AL1713">
        <v>2</v>
      </c>
      <c r="AM1713" s="64">
        <f>IF(W1713&gt;0,VLOOKUP(B1713,EnrollmentEthnicityFreeMealsSch!B:E,4,FALSE),0)/3</f>
        <v>0</v>
      </c>
    </row>
    <row r="1714" spans="1:39" ht="15" customHeight="1">
      <c r="A1714" t="str">
        <f>VLOOKUP(B1714,'PUBLIC &amp; PRIVATE'!D:I,6,FALSE)</f>
        <v>8981</v>
      </c>
      <c r="B1714" s="33" t="s">
        <v>1650</v>
      </c>
      <c r="C1714" s="2" t="str">
        <f>VLOOKUP(B1714,'PUBLIC &amp; PRIVATE'!D:H,2,FALSE)</f>
        <v>507 Willow Grove Rd</v>
      </c>
      <c r="D1714" s="2" t="str">
        <f>VLOOKUP(B1714,'PUBLIC &amp; PRIVATE'!D:H,3,FALSE)</f>
        <v>Centerville</v>
      </c>
      <c r="E1714" s="2" t="str">
        <f>VLOOKUP(C1714,'PUBLIC &amp; PRIVATE'!E:I,4,FALSE)</f>
        <v>47330-1499</v>
      </c>
      <c r="F1714" s="2"/>
      <c r="G1714" s="2"/>
      <c r="H1714" s="2"/>
      <c r="I1714" s="4">
        <f t="shared" si="370"/>
        <v>0</v>
      </c>
      <c r="J1714" s="13">
        <f t="shared" si="371"/>
        <v>0</v>
      </c>
      <c r="K1714" s="13">
        <f t="shared" si="372"/>
        <v>0</v>
      </c>
      <c r="L1714" s="2"/>
      <c r="M1714" s="2"/>
      <c r="N1714" s="2"/>
      <c r="O1714" s="4">
        <f t="shared" si="373"/>
        <v>0</v>
      </c>
      <c r="P1714" s="13">
        <f t="shared" si="374"/>
        <v>0</v>
      </c>
      <c r="Q1714" s="13">
        <f t="shared" si="375"/>
        <v>0</v>
      </c>
      <c r="R1714" s="2"/>
      <c r="S1714" s="2"/>
      <c r="T1714" s="2"/>
      <c r="U1714" s="4">
        <f t="shared" si="364"/>
        <v>0</v>
      </c>
      <c r="V1714" s="13">
        <f t="shared" si="365"/>
        <v>0</v>
      </c>
      <c r="W1714" s="13">
        <f t="shared" si="366"/>
        <v>0</v>
      </c>
      <c r="X1714" s="2">
        <v>131</v>
      </c>
      <c r="Y1714" s="2">
        <v>112</v>
      </c>
      <c r="Z1714" s="4">
        <f t="shared" si="367"/>
        <v>243</v>
      </c>
      <c r="AA1714" s="13">
        <f t="shared" si="368"/>
        <v>24.3</v>
      </c>
      <c r="AB1714" s="13">
        <f>Z1714+AA1714</f>
        <v>267.3</v>
      </c>
      <c r="AC1714" s="2">
        <v>125</v>
      </c>
      <c r="AD1714" s="2">
        <v>121</v>
      </c>
      <c r="AE1714" s="4">
        <f t="shared" si="369"/>
        <v>246</v>
      </c>
      <c r="AF1714" s="15">
        <f>AE1714*0.1</f>
        <v>24.6</v>
      </c>
      <c r="AG1714" s="22">
        <f>AE1714+AF1714</f>
        <v>270.60000000000002</v>
      </c>
      <c r="AH1714" s="64">
        <f t="shared" si="376"/>
        <v>54.120000000000005</v>
      </c>
      <c r="AJ1714">
        <f t="shared" si="377"/>
        <v>1</v>
      </c>
      <c r="AK1714">
        <f>IF(W1714&gt;0,2,IF(AB1714&gt;0,2,IF(AG1714&gt;0,2,0)))</f>
        <v>2</v>
      </c>
      <c r="AL1714">
        <v>2</v>
      </c>
      <c r="AM1714" s="64">
        <f>IF(W1714&gt;0,VLOOKUP(B1714,EnrollmentEthnicityFreeMealsSch!B:E,4,FALSE),0)/3</f>
        <v>0</v>
      </c>
    </row>
    <row r="1715" spans="1:39" ht="15" customHeight="1">
      <c r="A1715" t="str">
        <f>VLOOKUP(B1715,'PUBLIC &amp; PRIVATE'!D:I,6,FALSE)</f>
        <v>8982</v>
      </c>
      <c r="B1715" s="33" t="s">
        <v>1651</v>
      </c>
      <c r="C1715" s="2" t="str">
        <f>VLOOKUP(B1715,'PUBLIC &amp; PRIVATE'!D:H,2,FALSE)</f>
        <v>509 Willow Grove Rd</v>
      </c>
      <c r="D1715" s="2" t="str">
        <f>VLOOKUP(B1715,'PUBLIC &amp; PRIVATE'!D:H,3,FALSE)</f>
        <v>Centerville</v>
      </c>
      <c r="E1715" s="2" t="str">
        <f>VLOOKUP(C1715,'PUBLIC &amp; PRIVATE'!E:I,4,FALSE)</f>
        <v>47330-1499</v>
      </c>
      <c r="F1715" s="2"/>
      <c r="G1715" s="2"/>
      <c r="H1715" s="2"/>
      <c r="I1715" s="4">
        <f t="shared" si="370"/>
        <v>0</v>
      </c>
      <c r="J1715" s="13">
        <f t="shared" si="371"/>
        <v>0</v>
      </c>
      <c r="K1715" s="13">
        <f t="shared" si="372"/>
        <v>0</v>
      </c>
      <c r="L1715" s="2"/>
      <c r="M1715" s="2"/>
      <c r="N1715" s="2"/>
      <c r="O1715" s="4">
        <f t="shared" si="373"/>
        <v>0</v>
      </c>
      <c r="P1715" s="13">
        <f t="shared" si="374"/>
        <v>0</v>
      </c>
      <c r="Q1715" s="13">
        <f t="shared" si="375"/>
        <v>0</v>
      </c>
      <c r="R1715" s="2"/>
      <c r="S1715" s="2">
        <v>152</v>
      </c>
      <c r="T1715" s="2">
        <v>149</v>
      </c>
      <c r="U1715" s="4">
        <f t="shared" si="364"/>
        <v>301</v>
      </c>
      <c r="V1715" s="13">
        <f t="shared" si="365"/>
        <v>30.1</v>
      </c>
      <c r="W1715" s="13">
        <f t="shared" si="366"/>
        <v>331.1</v>
      </c>
      <c r="X1715" s="2"/>
      <c r="Y1715" s="2"/>
      <c r="Z1715" s="4">
        <f t="shared" si="367"/>
        <v>0</v>
      </c>
      <c r="AA1715" s="13">
        <f t="shared" si="368"/>
        <v>0</v>
      </c>
      <c r="AB1715" s="13">
        <f>Z1715+AA1715</f>
        <v>0</v>
      </c>
      <c r="AC1715" s="2"/>
      <c r="AD1715" s="2"/>
      <c r="AE1715" s="4">
        <f t="shared" si="369"/>
        <v>0</v>
      </c>
      <c r="AF1715" s="15">
        <f>AE1715*0.1</f>
        <v>0</v>
      </c>
      <c r="AG1715" s="22">
        <f>AE1715+AF1715</f>
        <v>0</v>
      </c>
      <c r="AH1715" s="64">
        <f t="shared" si="376"/>
        <v>0</v>
      </c>
      <c r="AJ1715">
        <f t="shared" si="377"/>
        <v>0</v>
      </c>
      <c r="AK1715">
        <f>IF(W1715&gt;0,2,IF(AB1715&gt;0,2,IF(AG1715&gt;0,2,0)))</f>
        <v>2</v>
      </c>
      <c r="AL1715">
        <v>2</v>
      </c>
      <c r="AM1715" s="64">
        <f>IF(W1715&gt;0,VLOOKUP(B1715,EnrollmentEthnicityFreeMealsSch!B:E,4,FALSE),0)/3</f>
        <v>38</v>
      </c>
    </row>
    <row r="1716" spans="1:39" ht="15" customHeight="1">
      <c r="A1716" t="str">
        <f>VLOOKUP(B1716,'PUBLIC &amp; PRIVATE'!D:I,6,FALSE)</f>
        <v>8983</v>
      </c>
      <c r="B1716" s="33" t="s">
        <v>1652</v>
      </c>
      <c r="C1716" s="2" t="str">
        <f>VLOOKUP(B1716,'PUBLIC &amp; PRIVATE'!D:H,2,FALSE)</f>
        <v>200-300 W South St</v>
      </c>
      <c r="D1716" s="2" t="str">
        <f>VLOOKUP(B1716,'PUBLIC &amp; PRIVATE'!D:H,3,FALSE)</f>
        <v>Centerville</v>
      </c>
      <c r="E1716" s="2" t="str">
        <f>VLOOKUP(C1716,'PUBLIC &amp; PRIVATE'!E:I,4,FALSE)</f>
        <v>47330-1499</v>
      </c>
      <c r="F1716" s="2"/>
      <c r="G1716" s="2"/>
      <c r="H1716" s="2"/>
      <c r="I1716" s="4">
        <f t="shared" si="370"/>
        <v>0</v>
      </c>
      <c r="J1716" s="13">
        <f t="shared" si="371"/>
        <v>0</v>
      </c>
      <c r="K1716" s="13">
        <f t="shared" si="372"/>
        <v>0</v>
      </c>
      <c r="L1716" s="2">
        <v>146</v>
      </c>
      <c r="M1716" s="2">
        <v>127</v>
      </c>
      <c r="N1716" s="2">
        <v>135</v>
      </c>
      <c r="O1716" s="4">
        <f t="shared" si="373"/>
        <v>408</v>
      </c>
      <c r="P1716" s="13">
        <f t="shared" si="374"/>
        <v>40.800000000000004</v>
      </c>
      <c r="Q1716" s="13">
        <f t="shared" si="375"/>
        <v>448.8</v>
      </c>
      <c r="R1716" s="2">
        <v>137</v>
      </c>
      <c r="S1716" s="2"/>
      <c r="T1716" s="2"/>
      <c r="U1716" s="4">
        <f t="shared" si="364"/>
        <v>137</v>
      </c>
      <c r="V1716" s="13">
        <f t="shared" si="365"/>
        <v>13.700000000000001</v>
      </c>
      <c r="W1716" s="13">
        <f t="shared" si="366"/>
        <v>150.69999999999999</v>
      </c>
      <c r="X1716" s="2"/>
      <c r="Y1716" s="2"/>
      <c r="Z1716" s="4">
        <f t="shared" si="367"/>
        <v>0</v>
      </c>
      <c r="AA1716" s="13">
        <f t="shared" si="368"/>
        <v>0</v>
      </c>
      <c r="AB1716" s="13">
        <f>Z1716+AA1716</f>
        <v>0</v>
      </c>
      <c r="AC1716" s="2"/>
      <c r="AD1716" s="2"/>
      <c r="AE1716" s="4">
        <f t="shared" si="369"/>
        <v>0</v>
      </c>
      <c r="AF1716" s="15">
        <f>AE1716*0.1</f>
        <v>0</v>
      </c>
      <c r="AG1716" s="22">
        <f>AE1716+AF1716</f>
        <v>0</v>
      </c>
      <c r="AH1716" s="64">
        <f t="shared" si="376"/>
        <v>0</v>
      </c>
      <c r="AJ1716">
        <f t="shared" si="377"/>
        <v>0</v>
      </c>
      <c r="AK1716">
        <f>IF(W1716&gt;0,2,IF(AB1716&gt;0,2,IF(AG1716&gt;0,2,0)))</f>
        <v>2</v>
      </c>
      <c r="AL1716">
        <v>2</v>
      </c>
      <c r="AM1716" s="64">
        <f>IF(W1716&gt;0,VLOOKUP(B1716,EnrollmentEthnicityFreeMealsSch!B:E,4,FALSE),0)/3</f>
        <v>82</v>
      </c>
    </row>
    <row r="1717" spans="1:39" ht="15" customHeight="1">
      <c r="A1717" t="str">
        <f>VLOOKUP(B1717,'PUBLIC &amp; PRIVATE'!D:I,6,FALSE)</f>
        <v>8984</v>
      </c>
      <c r="B1717" s="33" t="s">
        <v>1653</v>
      </c>
      <c r="C1717" s="2" t="str">
        <f>VLOOKUP(B1717,'PUBLIC &amp; PRIVATE'!D:H,2,FALSE)</f>
        <v>1281 Round Barn Rd S</v>
      </c>
      <c r="D1717" s="2" t="str">
        <f>VLOOKUP(B1717,'PUBLIC &amp; PRIVATE'!D:H,3,FALSE)</f>
        <v>Centerville</v>
      </c>
      <c r="E1717" s="2" t="str">
        <f>VLOOKUP(C1717,'PUBLIC &amp; PRIVATE'!E:I,4,FALSE)</f>
        <v>47330-1499</v>
      </c>
      <c r="F1717" s="2">
        <v>130</v>
      </c>
      <c r="G1717" s="2">
        <v>131</v>
      </c>
      <c r="H1717" s="2">
        <v>129</v>
      </c>
      <c r="I1717" s="4">
        <f t="shared" si="370"/>
        <v>390</v>
      </c>
      <c r="J1717" s="13">
        <f t="shared" si="371"/>
        <v>39</v>
      </c>
      <c r="K1717" s="13">
        <f t="shared" si="372"/>
        <v>429</v>
      </c>
      <c r="L1717" s="2"/>
      <c r="M1717" s="2"/>
      <c r="N1717" s="2"/>
      <c r="O1717" s="4">
        <f t="shared" si="373"/>
        <v>0</v>
      </c>
      <c r="P1717" s="13">
        <f t="shared" si="374"/>
        <v>0</v>
      </c>
      <c r="Q1717" s="13">
        <f t="shared" si="375"/>
        <v>0</v>
      </c>
      <c r="R1717" s="2"/>
      <c r="S1717" s="2"/>
      <c r="T1717" s="2"/>
      <c r="U1717" s="4">
        <f t="shared" si="364"/>
        <v>0</v>
      </c>
      <c r="V1717" s="13">
        <f t="shared" si="365"/>
        <v>0</v>
      </c>
      <c r="W1717" s="13">
        <f t="shared" si="366"/>
        <v>0</v>
      </c>
      <c r="X1717" s="2"/>
      <c r="Y1717" s="2"/>
      <c r="Z1717" s="4">
        <f t="shared" si="367"/>
        <v>0</v>
      </c>
      <c r="AA1717" s="13">
        <f t="shared" si="368"/>
        <v>0</v>
      </c>
      <c r="AB1717" s="13">
        <f>Z1717+AA1717</f>
        <v>0</v>
      </c>
      <c r="AC1717" s="2"/>
      <c r="AD1717" s="2"/>
      <c r="AE1717" s="4">
        <f t="shared" si="369"/>
        <v>0</v>
      </c>
      <c r="AF1717" s="15">
        <f>AE1717*0.1</f>
        <v>0</v>
      </c>
      <c r="AG1717" s="22">
        <f>AE1717+AF1717</f>
        <v>0</v>
      </c>
      <c r="AH1717" s="64">
        <f t="shared" si="376"/>
        <v>0</v>
      </c>
      <c r="AJ1717">
        <f t="shared" si="377"/>
        <v>0</v>
      </c>
      <c r="AK1717">
        <f>IF(W1717&gt;0,2,IF(AB1717&gt;0,2,IF(AG1717&gt;0,2,0)))</f>
        <v>0</v>
      </c>
      <c r="AL1717">
        <v>2</v>
      </c>
      <c r="AM1717" s="64">
        <f>IF(W1717&gt;0,VLOOKUP(B1717,EnrollmentEthnicityFreeMealsSch!B:E,4,FALSE),0)/3</f>
        <v>0</v>
      </c>
    </row>
    <row r="1718" spans="1:39" ht="15" customHeight="1">
      <c r="A1718" t="str">
        <f>VLOOKUP(B1718,'PUBLIC &amp; PRIVATE'!D:I,6,FALSE)</f>
        <v>8927</v>
      </c>
      <c r="B1718" s="33" t="s">
        <v>1654</v>
      </c>
      <c r="C1718" s="2" t="str">
        <f>VLOOKUP(B1718,'PUBLIC &amp; PRIVATE'!D:H,2,FALSE)</f>
        <v>7295 N US 27</v>
      </c>
      <c r="D1718" s="2" t="str">
        <f>VLOOKUP(B1718,'PUBLIC &amp; PRIVATE'!D:H,3,FALSE)</f>
        <v>Fountain City</v>
      </c>
      <c r="E1718" s="2" t="str">
        <f>VLOOKUP(C1718,'PUBLIC &amp; PRIVATE'!E:I,4,FALSE)</f>
        <v>47341-9523</v>
      </c>
      <c r="F1718" s="2"/>
      <c r="G1718" s="2"/>
      <c r="H1718" s="2"/>
      <c r="I1718" s="4">
        <f t="shared" si="370"/>
        <v>0</v>
      </c>
      <c r="J1718" s="13">
        <f t="shared" si="371"/>
        <v>0</v>
      </c>
      <c r="K1718" s="13">
        <f t="shared" si="372"/>
        <v>0</v>
      </c>
      <c r="L1718" s="2"/>
      <c r="M1718" s="2"/>
      <c r="N1718" s="2"/>
      <c r="O1718" s="4">
        <f t="shared" si="373"/>
        <v>0</v>
      </c>
      <c r="P1718" s="13">
        <f t="shared" si="374"/>
        <v>0</v>
      </c>
      <c r="Q1718" s="13">
        <f t="shared" si="375"/>
        <v>0</v>
      </c>
      <c r="R1718" s="2"/>
      <c r="S1718" s="2"/>
      <c r="T1718" s="2"/>
      <c r="U1718" s="4">
        <f t="shared" ref="U1718:U1781" si="378">R1718+S1718+T1718</f>
        <v>0</v>
      </c>
      <c r="V1718" s="13">
        <f t="shared" ref="V1718:V1781" si="379">U1718*0.1</f>
        <v>0</v>
      </c>
      <c r="W1718" s="13">
        <f t="shared" ref="W1718:W1781" si="380">U1718+V1718</f>
        <v>0</v>
      </c>
      <c r="X1718" s="2">
        <v>96</v>
      </c>
      <c r="Y1718" s="2">
        <v>99</v>
      </c>
      <c r="Z1718" s="4">
        <f t="shared" ref="Z1718:Z1781" si="381">X1718+Y1718</f>
        <v>195</v>
      </c>
      <c r="AA1718" s="13">
        <f t="shared" ref="AA1718:AA1781" si="382">Z1718*0.1</f>
        <v>19.5</v>
      </c>
      <c r="AB1718" s="13">
        <f>Z1718+AA1718</f>
        <v>214.5</v>
      </c>
      <c r="AC1718" s="2">
        <v>100</v>
      </c>
      <c r="AD1718" s="2">
        <v>91</v>
      </c>
      <c r="AE1718" s="4">
        <f t="shared" ref="AE1718:AE1781" si="383">AC1718+AD1718</f>
        <v>191</v>
      </c>
      <c r="AF1718" s="15">
        <f>AE1718*0.1</f>
        <v>19.100000000000001</v>
      </c>
      <c r="AG1718" s="22">
        <f>AE1718+AF1718</f>
        <v>210.1</v>
      </c>
      <c r="AH1718" s="64">
        <f t="shared" si="376"/>
        <v>42.02</v>
      </c>
      <c r="AJ1718">
        <f t="shared" si="377"/>
        <v>1</v>
      </c>
      <c r="AK1718">
        <f>IF(W1718&gt;0,2,IF(AB1718&gt;0,2,IF(AG1718&gt;0,2,0)))</f>
        <v>2</v>
      </c>
      <c r="AL1718">
        <v>2</v>
      </c>
      <c r="AM1718" s="64">
        <f>IF(W1718&gt;0,VLOOKUP(B1718,EnrollmentEthnicityFreeMealsSch!B:E,4,FALSE),0)/3</f>
        <v>0</v>
      </c>
    </row>
    <row r="1719" spans="1:39" ht="15" customHeight="1">
      <c r="A1719" t="str">
        <f>VLOOKUP(B1719,'PUBLIC &amp; PRIVATE'!D:I,6,FALSE)</f>
        <v>8928</v>
      </c>
      <c r="B1719" s="33" t="s">
        <v>1655</v>
      </c>
      <c r="C1719" s="2" t="str">
        <f>VLOOKUP(B1719,'PUBLIC &amp; PRIVATE'!D:H,2,FALSE)</f>
        <v>534 W Wallace Rd</v>
      </c>
      <c r="D1719" s="2" t="str">
        <f>VLOOKUP(B1719,'PUBLIC &amp; PRIVATE'!D:H,3,FALSE)</f>
        <v>Fountain City</v>
      </c>
      <c r="E1719" s="2" t="str">
        <f>VLOOKUP(C1719,'PUBLIC &amp; PRIVATE'!E:I,4,FALSE)</f>
        <v>47341-9710</v>
      </c>
      <c r="F1719" s="2">
        <v>76</v>
      </c>
      <c r="G1719" s="2">
        <v>100</v>
      </c>
      <c r="H1719" s="2">
        <v>92</v>
      </c>
      <c r="I1719" s="4">
        <f t="shared" ref="I1719:I1782" si="384">F1719+G1719+H1719</f>
        <v>268</v>
      </c>
      <c r="J1719" s="13">
        <f t="shared" ref="J1719:J1782" si="385">I1719*0.1</f>
        <v>26.8</v>
      </c>
      <c r="K1719" s="13">
        <f t="shared" ref="K1719:K1782" si="386">I1719+J1719</f>
        <v>294.8</v>
      </c>
      <c r="L1719" s="2">
        <v>93</v>
      </c>
      <c r="M1719" s="2">
        <v>106</v>
      </c>
      <c r="N1719" s="2">
        <v>116</v>
      </c>
      <c r="O1719" s="4">
        <f t="shared" ref="O1719:O1782" si="387">L1719+M1719+N1719</f>
        <v>315</v>
      </c>
      <c r="P1719" s="13">
        <f t="shared" ref="P1719:P1782" si="388">O1719*0.1</f>
        <v>31.5</v>
      </c>
      <c r="Q1719" s="13">
        <f t="shared" ref="Q1719:Q1782" si="389">O1719+P1719</f>
        <v>346.5</v>
      </c>
      <c r="R1719" s="2"/>
      <c r="S1719" s="2"/>
      <c r="T1719" s="2"/>
      <c r="U1719" s="4">
        <f t="shared" si="378"/>
        <v>0</v>
      </c>
      <c r="V1719" s="13">
        <f t="shared" si="379"/>
        <v>0</v>
      </c>
      <c r="W1719" s="13">
        <f t="shared" si="380"/>
        <v>0</v>
      </c>
      <c r="X1719" s="2"/>
      <c r="Y1719" s="2"/>
      <c r="Z1719" s="4">
        <f t="shared" si="381"/>
        <v>0</v>
      </c>
      <c r="AA1719" s="13">
        <f t="shared" si="382"/>
        <v>0</v>
      </c>
      <c r="AB1719" s="13">
        <f>Z1719+AA1719</f>
        <v>0</v>
      </c>
      <c r="AC1719" s="2"/>
      <c r="AD1719" s="2"/>
      <c r="AE1719" s="4">
        <f t="shared" si="383"/>
        <v>0</v>
      </c>
      <c r="AF1719" s="15">
        <f>AE1719*0.1</f>
        <v>0</v>
      </c>
      <c r="AG1719" s="22">
        <f>AE1719+AF1719</f>
        <v>0</v>
      </c>
      <c r="AH1719" s="64">
        <f t="shared" si="376"/>
        <v>0</v>
      </c>
      <c r="AJ1719">
        <f t="shared" si="377"/>
        <v>0</v>
      </c>
      <c r="AK1719">
        <f>IF(W1719&gt;0,2,IF(AB1719&gt;0,2,IF(AG1719&gt;0,2,0)))</f>
        <v>0</v>
      </c>
      <c r="AL1719">
        <v>2</v>
      </c>
      <c r="AM1719" s="64">
        <f>IF(W1719&gt;0,VLOOKUP(B1719,EnrollmentEthnicityFreeMealsSch!B:E,4,FALSE),0)/3</f>
        <v>0</v>
      </c>
    </row>
    <row r="1720" spans="1:39" ht="15" customHeight="1">
      <c r="A1720" t="str">
        <f>VLOOKUP(B1720,'PUBLIC &amp; PRIVATE'!D:I,6,FALSE)</f>
        <v>8929</v>
      </c>
      <c r="B1720" s="33" t="s">
        <v>1656</v>
      </c>
      <c r="C1720" s="2" t="str">
        <f>VLOOKUP(B1720,'PUBLIC &amp; PRIVATE'!D:H,2,FALSE)</f>
        <v>7295 US 27 North</v>
      </c>
      <c r="D1720" s="2" t="str">
        <f>VLOOKUP(B1720,'PUBLIC &amp; PRIVATE'!D:H,3,FALSE)</f>
        <v>Fountain City</v>
      </c>
      <c r="E1720" s="2" t="str">
        <f>VLOOKUP(C1720,'PUBLIC &amp; PRIVATE'!E:I,4,FALSE)</f>
        <v>47341</v>
      </c>
      <c r="F1720" s="2"/>
      <c r="G1720" s="2"/>
      <c r="H1720" s="2"/>
      <c r="I1720" s="4">
        <f t="shared" si="384"/>
        <v>0</v>
      </c>
      <c r="J1720" s="13">
        <f t="shared" si="385"/>
        <v>0</v>
      </c>
      <c r="K1720" s="13">
        <f t="shared" si="386"/>
        <v>0</v>
      </c>
      <c r="L1720" s="2"/>
      <c r="M1720" s="2"/>
      <c r="N1720" s="2"/>
      <c r="O1720" s="4">
        <f t="shared" si="387"/>
        <v>0</v>
      </c>
      <c r="P1720" s="13">
        <f t="shared" si="388"/>
        <v>0</v>
      </c>
      <c r="Q1720" s="13">
        <f t="shared" si="389"/>
        <v>0</v>
      </c>
      <c r="R1720" s="2">
        <v>96</v>
      </c>
      <c r="S1720" s="2">
        <v>104</v>
      </c>
      <c r="T1720" s="2">
        <v>101</v>
      </c>
      <c r="U1720" s="4">
        <f t="shared" si="378"/>
        <v>301</v>
      </c>
      <c r="V1720" s="13">
        <f t="shared" si="379"/>
        <v>30.1</v>
      </c>
      <c r="W1720" s="13">
        <f t="shared" si="380"/>
        <v>331.1</v>
      </c>
      <c r="X1720" s="2"/>
      <c r="Y1720" s="2"/>
      <c r="Z1720" s="4">
        <f t="shared" si="381"/>
        <v>0</v>
      </c>
      <c r="AA1720" s="13">
        <f t="shared" si="382"/>
        <v>0</v>
      </c>
      <c r="AB1720" s="13">
        <f>Z1720+AA1720</f>
        <v>0</v>
      </c>
      <c r="AC1720" s="2"/>
      <c r="AD1720" s="2"/>
      <c r="AE1720" s="4">
        <f t="shared" si="383"/>
        <v>0</v>
      </c>
      <c r="AF1720" s="15">
        <f>AE1720*0.1</f>
        <v>0</v>
      </c>
      <c r="AG1720" s="22">
        <f>AE1720+AF1720</f>
        <v>0</v>
      </c>
      <c r="AH1720" s="64">
        <f t="shared" si="376"/>
        <v>0</v>
      </c>
      <c r="AJ1720">
        <f t="shared" si="377"/>
        <v>0</v>
      </c>
      <c r="AK1720">
        <f>IF(W1720&gt;0,2,IF(AB1720&gt;0,2,IF(AG1720&gt;0,2,0)))</f>
        <v>2</v>
      </c>
      <c r="AL1720">
        <v>2</v>
      </c>
      <c r="AM1720" s="64">
        <f>IF(W1720&gt;0,VLOOKUP(B1720,EnrollmentEthnicityFreeMealsSch!B:E,4,FALSE),0)/3</f>
        <v>47</v>
      </c>
    </row>
    <row r="1721" spans="1:39" ht="15" customHeight="1">
      <c r="A1721" t="str">
        <f>VLOOKUP(B1721,'PUBLIC &amp; PRIVATE'!D:I,6,FALSE)</f>
        <v>8993</v>
      </c>
      <c r="B1721" s="33" t="s">
        <v>1657</v>
      </c>
      <c r="C1721" s="2" t="str">
        <f>VLOOKUP(B1721,'PUBLIC &amp; PRIVATE'!D:H,2,FALSE)</f>
        <v>380 Hub Etchison Pky</v>
      </c>
      <c r="D1721" s="2" t="str">
        <f>VLOOKUP(B1721,'PUBLIC &amp; PRIVATE'!D:H,3,FALSE)</f>
        <v>Richmond</v>
      </c>
      <c r="E1721" s="2" t="str">
        <f>VLOOKUP(C1721,'PUBLIC &amp; PRIVATE'!E:I,4,FALSE)</f>
        <v>47374-5398</v>
      </c>
      <c r="F1721" s="2"/>
      <c r="G1721" s="2"/>
      <c r="H1721" s="2"/>
      <c r="I1721" s="4">
        <f t="shared" si="384"/>
        <v>0</v>
      </c>
      <c r="J1721" s="13">
        <f t="shared" si="385"/>
        <v>0</v>
      </c>
      <c r="K1721" s="13">
        <f t="shared" si="386"/>
        <v>0</v>
      </c>
      <c r="L1721" s="2"/>
      <c r="M1721" s="2"/>
      <c r="N1721" s="2"/>
      <c r="O1721" s="4">
        <f t="shared" si="387"/>
        <v>0</v>
      </c>
      <c r="P1721" s="13">
        <f t="shared" si="388"/>
        <v>0</v>
      </c>
      <c r="Q1721" s="13">
        <f t="shared" si="389"/>
        <v>0</v>
      </c>
      <c r="R1721" s="2"/>
      <c r="S1721" s="2"/>
      <c r="T1721" s="2"/>
      <c r="U1721" s="4">
        <f t="shared" si="378"/>
        <v>0</v>
      </c>
      <c r="V1721" s="13">
        <f t="shared" si="379"/>
        <v>0</v>
      </c>
      <c r="W1721" s="13">
        <f t="shared" si="380"/>
        <v>0</v>
      </c>
      <c r="X1721" s="2">
        <v>314</v>
      </c>
      <c r="Y1721" s="2">
        <v>318</v>
      </c>
      <c r="Z1721" s="4">
        <f t="shared" si="381"/>
        <v>632</v>
      </c>
      <c r="AA1721" s="13">
        <f t="shared" si="382"/>
        <v>63.2</v>
      </c>
      <c r="AB1721" s="13">
        <f>Z1721+AA1721</f>
        <v>695.2</v>
      </c>
      <c r="AC1721" s="2">
        <v>343</v>
      </c>
      <c r="AD1721" s="2">
        <v>291</v>
      </c>
      <c r="AE1721" s="4">
        <f t="shared" si="383"/>
        <v>634</v>
      </c>
      <c r="AF1721" s="15">
        <f>AE1721*0.1</f>
        <v>63.400000000000006</v>
      </c>
      <c r="AG1721" s="22">
        <f>AE1721+AF1721</f>
        <v>697.4</v>
      </c>
      <c r="AH1721" s="64">
        <f t="shared" si="376"/>
        <v>139.47999999999999</v>
      </c>
      <c r="AJ1721">
        <f t="shared" si="377"/>
        <v>1</v>
      </c>
      <c r="AK1721">
        <f>IF(W1721&gt;0,2,IF(AB1721&gt;0,2,IF(AG1721&gt;0,2,0)))</f>
        <v>2</v>
      </c>
      <c r="AL1721">
        <v>2</v>
      </c>
      <c r="AM1721" s="64">
        <f>IF(W1721&gt;0,VLOOKUP(B1721,EnrollmentEthnicityFreeMealsSch!B:E,4,FALSE),0)/3</f>
        <v>0</v>
      </c>
    </row>
    <row r="1722" spans="1:39" ht="15" customHeight="1">
      <c r="A1722" t="str">
        <f>VLOOKUP(B1722,'PUBLIC &amp; PRIVATE'!D:I,6,FALSE)</f>
        <v>8997</v>
      </c>
      <c r="B1722" s="33" t="s">
        <v>1658</v>
      </c>
      <c r="C1722" s="2" t="str">
        <f>VLOOKUP(B1722,'PUBLIC &amp; PRIVATE'!D:H,2,FALSE)</f>
        <v>33 S 22nd</v>
      </c>
      <c r="D1722" s="2" t="str">
        <f>VLOOKUP(B1722,'PUBLIC &amp; PRIVATE'!D:H,3,FALSE)</f>
        <v>Richmond</v>
      </c>
      <c r="E1722" s="2" t="str">
        <f>VLOOKUP(C1722,'PUBLIC &amp; PRIVATE'!E:I,4,FALSE)</f>
        <v>47374-5798</v>
      </c>
      <c r="F1722" s="2"/>
      <c r="G1722" s="2"/>
      <c r="H1722" s="2"/>
      <c r="I1722" s="4">
        <f t="shared" si="384"/>
        <v>0</v>
      </c>
      <c r="J1722" s="13">
        <f t="shared" si="385"/>
        <v>0</v>
      </c>
      <c r="K1722" s="13">
        <f t="shared" si="386"/>
        <v>0</v>
      </c>
      <c r="L1722" s="2"/>
      <c r="M1722" s="2"/>
      <c r="N1722" s="2">
        <v>204</v>
      </c>
      <c r="O1722" s="4">
        <f t="shared" si="387"/>
        <v>204</v>
      </c>
      <c r="P1722" s="13">
        <f t="shared" si="388"/>
        <v>20.400000000000002</v>
      </c>
      <c r="Q1722" s="13">
        <f t="shared" si="389"/>
        <v>224.4</v>
      </c>
      <c r="R1722" s="2">
        <v>183</v>
      </c>
      <c r="S1722" s="2">
        <v>176</v>
      </c>
      <c r="T1722" s="2">
        <v>176</v>
      </c>
      <c r="U1722" s="4">
        <f t="shared" si="378"/>
        <v>535</v>
      </c>
      <c r="V1722" s="13">
        <f t="shared" si="379"/>
        <v>53.5</v>
      </c>
      <c r="W1722" s="13">
        <f t="shared" si="380"/>
        <v>588.5</v>
      </c>
      <c r="X1722" s="2"/>
      <c r="Y1722" s="2"/>
      <c r="Z1722" s="4">
        <f t="shared" si="381"/>
        <v>0</v>
      </c>
      <c r="AA1722" s="13">
        <f t="shared" si="382"/>
        <v>0</v>
      </c>
      <c r="AB1722" s="13">
        <f>Z1722+AA1722</f>
        <v>0</v>
      </c>
      <c r="AC1722" s="2"/>
      <c r="AD1722" s="2"/>
      <c r="AE1722" s="4">
        <f t="shared" si="383"/>
        <v>0</v>
      </c>
      <c r="AF1722" s="15">
        <f>AE1722*0.1</f>
        <v>0</v>
      </c>
      <c r="AG1722" s="22">
        <f>AE1722+AF1722</f>
        <v>0</v>
      </c>
      <c r="AH1722" s="64">
        <f t="shared" si="376"/>
        <v>0</v>
      </c>
      <c r="AJ1722">
        <f t="shared" si="377"/>
        <v>0</v>
      </c>
      <c r="AK1722">
        <f>IF(W1722&gt;0,2,IF(AB1722&gt;0,2,IF(AG1722&gt;0,2,0)))</f>
        <v>2</v>
      </c>
      <c r="AL1722">
        <v>2</v>
      </c>
      <c r="AM1722" s="64">
        <f>IF(W1722&gt;0,VLOOKUP(B1722,EnrollmentEthnicityFreeMealsSch!B:E,4,FALSE),0)/3</f>
        <v>179</v>
      </c>
    </row>
    <row r="1723" spans="1:39" ht="15" customHeight="1">
      <c r="A1723" t="str">
        <f>VLOOKUP(B1723,'PUBLIC &amp; PRIVATE'!D:I,6,FALSE)</f>
        <v>9001</v>
      </c>
      <c r="B1723" s="33" t="s">
        <v>1659</v>
      </c>
      <c r="C1723" s="2" t="str">
        <f>VLOOKUP(B1723,'PUBLIC &amp; PRIVATE'!D:H,2,FALSE)</f>
        <v>222 NW 7th St</v>
      </c>
      <c r="D1723" s="2" t="str">
        <f>VLOOKUP(B1723,'PUBLIC &amp; PRIVATE'!D:H,3,FALSE)</f>
        <v>Richmond</v>
      </c>
      <c r="E1723" s="2" t="str">
        <f>VLOOKUP(C1723,'PUBLIC &amp; PRIVATE'!E:I,4,FALSE)</f>
        <v>47374-4052</v>
      </c>
      <c r="F1723" s="2"/>
      <c r="G1723" s="2"/>
      <c r="H1723" s="2"/>
      <c r="I1723" s="4">
        <f t="shared" si="384"/>
        <v>0</v>
      </c>
      <c r="J1723" s="13">
        <f t="shared" si="385"/>
        <v>0</v>
      </c>
      <c r="K1723" s="13">
        <f t="shared" si="386"/>
        <v>0</v>
      </c>
      <c r="L1723" s="2"/>
      <c r="M1723" s="2"/>
      <c r="N1723" s="2">
        <v>160</v>
      </c>
      <c r="O1723" s="4">
        <f t="shared" si="387"/>
        <v>160</v>
      </c>
      <c r="P1723" s="13">
        <f t="shared" si="388"/>
        <v>16</v>
      </c>
      <c r="Q1723" s="13">
        <f t="shared" si="389"/>
        <v>176</v>
      </c>
      <c r="R1723" s="2">
        <v>167</v>
      </c>
      <c r="S1723" s="2">
        <v>161</v>
      </c>
      <c r="T1723" s="2">
        <v>160</v>
      </c>
      <c r="U1723" s="4">
        <f t="shared" si="378"/>
        <v>488</v>
      </c>
      <c r="V1723" s="13">
        <f t="shared" si="379"/>
        <v>48.800000000000004</v>
      </c>
      <c r="W1723" s="13">
        <f t="shared" si="380"/>
        <v>536.79999999999995</v>
      </c>
      <c r="X1723" s="2"/>
      <c r="Y1723" s="2"/>
      <c r="Z1723" s="4">
        <f t="shared" si="381"/>
        <v>0</v>
      </c>
      <c r="AA1723" s="13">
        <f t="shared" si="382"/>
        <v>0</v>
      </c>
      <c r="AB1723" s="13">
        <f>Z1723+AA1723</f>
        <v>0</v>
      </c>
      <c r="AC1723" s="2"/>
      <c r="AD1723" s="2"/>
      <c r="AE1723" s="4">
        <f t="shared" si="383"/>
        <v>0</v>
      </c>
      <c r="AF1723" s="15">
        <f>AE1723*0.1</f>
        <v>0</v>
      </c>
      <c r="AG1723" s="22">
        <f>AE1723+AF1723</f>
        <v>0</v>
      </c>
      <c r="AH1723" s="64">
        <f t="shared" si="376"/>
        <v>0</v>
      </c>
      <c r="AJ1723">
        <f t="shared" si="377"/>
        <v>0</v>
      </c>
      <c r="AK1723">
        <f>IF(W1723&gt;0,2,IF(AB1723&gt;0,2,IF(AG1723&gt;0,2,0)))</f>
        <v>2</v>
      </c>
      <c r="AL1723">
        <v>2</v>
      </c>
      <c r="AM1723" s="64">
        <f>IF(W1723&gt;0,VLOOKUP(B1723,EnrollmentEthnicityFreeMealsSch!B:E,4,FALSE),0)/3</f>
        <v>169</v>
      </c>
    </row>
    <row r="1724" spans="1:39" ht="15" customHeight="1">
      <c r="A1724" t="str">
        <f>VLOOKUP(B1724,'PUBLIC &amp; PRIVATE'!D:I,6,FALSE)</f>
        <v>9013</v>
      </c>
      <c r="B1724" s="33" t="s">
        <v>1660</v>
      </c>
      <c r="C1724" s="2" t="str">
        <f>VLOOKUP(B1724,'PUBLIC &amp; PRIVATE'!D:H,2,FALSE)</f>
        <v>2400 Reeveston Rd</v>
      </c>
      <c r="D1724" s="2" t="str">
        <f>VLOOKUP(B1724,'PUBLIC &amp; PRIVATE'!D:H,3,FALSE)</f>
        <v>Richmond</v>
      </c>
      <c r="E1724" s="2" t="str">
        <f>VLOOKUP(C1724,'PUBLIC &amp; PRIVATE'!E:I,4,FALSE)</f>
        <v>47374-5899</v>
      </c>
      <c r="F1724" s="2">
        <v>103</v>
      </c>
      <c r="G1724" s="2">
        <v>104</v>
      </c>
      <c r="H1724" s="2">
        <v>90</v>
      </c>
      <c r="I1724" s="4">
        <f t="shared" si="384"/>
        <v>297</v>
      </c>
      <c r="J1724" s="13">
        <f t="shared" si="385"/>
        <v>29.700000000000003</v>
      </c>
      <c r="K1724" s="13">
        <f t="shared" si="386"/>
        <v>326.7</v>
      </c>
      <c r="L1724" s="2">
        <v>92</v>
      </c>
      <c r="M1724" s="2">
        <v>105</v>
      </c>
      <c r="N1724" s="2"/>
      <c r="O1724" s="4">
        <f t="shared" si="387"/>
        <v>197</v>
      </c>
      <c r="P1724" s="13">
        <f t="shared" si="388"/>
        <v>19.700000000000003</v>
      </c>
      <c r="Q1724" s="13">
        <f t="shared" si="389"/>
        <v>216.7</v>
      </c>
      <c r="R1724" s="2"/>
      <c r="S1724" s="2"/>
      <c r="T1724" s="2"/>
      <c r="U1724" s="4">
        <f t="shared" si="378"/>
        <v>0</v>
      </c>
      <c r="V1724" s="13">
        <f t="shared" si="379"/>
        <v>0</v>
      </c>
      <c r="W1724" s="13">
        <f t="shared" si="380"/>
        <v>0</v>
      </c>
      <c r="X1724" s="2"/>
      <c r="Y1724" s="2"/>
      <c r="Z1724" s="4">
        <f t="shared" si="381"/>
        <v>0</v>
      </c>
      <c r="AA1724" s="13">
        <f t="shared" si="382"/>
        <v>0</v>
      </c>
      <c r="AB1724" s="13">
        <f>Z1724+AA1724</f>
        <v>0</v>
      </c>
      <c r="AC1724" s="2"/>
      <c r="AD1724" s="2"/>
      <c r="AE1724" s="4">
        <f t="shared" si="383"/>
        <v>0</v>
      </c>
      <c r="AF1724" s="15">
        <f>AE1724*0.1</f>
        <v>0</v>
      </c>
      <c r="AG1724" s="22">
        <f>AE1724+AF1724</f>
        <v>0</v>
      </c>
      <c r="AH1724" s="64">
        <f t="shared" si="376"/>
        <v>0</v>
      </c>
      <c r="AJ1724">
        <f t="shared" si="377"/>
        <v>0</v>
      </c>
      <c r="AK1724">
        <f>IF(W1724&gt;0,2,IF(AB1724&gt;0,2,IF(AG1724&gt;0,2,0)))</f>
        <v>0</v>
      </c>
      <c r="AL1724">
        <v>2</v>
      </c>
      <c r="AM1724" s="64">
        <f>IF(W1724&gt;0,VLOOKUP(B1724,EnrollmentEthnicityFreeMealsSch!B:E,4,FALSE),0)/3</f>
        <v>0</v>
      </c>
    </row>
    <row r="1725" spans="1:39" ht="15" customHeight="1">
      <c r="A1725" t="str">
        <f>VLOOKUP(B1725,'PUBLIC &amp; PRIVATE'!D:I,6,FALSE)</f>
        <v>9014</v>
      </c>
      <c r="B1725" s="33" t="s">
        <v>1661</v>
      </c>
      <c r="C1725" s="2" t="str">
        <f>VLOOKUP(B1725,'PUBLIC &amp; PRIVATE'!D:H,2,FALSE)</f>
        <v>701 Crestdale Drive</v>
      </c>
      <c r="D1725" s="2" t="str">
        <f>VLOOKUP(B1725,'PUBLIC &amp; PRIVATE'!D:H,3,FALSE)</f>
        <v>Richmond</v>
      </c>
      <c r="E1725" s="2" t="str">
        <f>VLOOKUP(C1725,'PUBLIC &amp; PRIVATE'!E:I,4,FALSE)</f>
        <v>47374-1597</v>
      </c>
      <c r="F1725" s="2">
        <v>71</v>
      </c>
      <c r="G1725" s="2">
        <v>66</v>
      </c>
      <c r="H1725" s="2">
        <v>64</v>
      </c>
      <c r="I1725" s="4">
        <f t="shared" si="384"/>
        <v>201</v>
      </c>
      <c r="J1725" s="13">
        <f t="shared" si="385"/>
        <v>20.100000000000001</v>
      </c>
      <c r="K1725" s="13">
        <f t="shared" si="386"/>
        <v>221.1</v>
      </c>
      <c r="L1725" s="2">
        <v>51</v>
      </c>
      <c r="M1725" s="2">
        <v>51</v>
      </c>
      <c r="N1725" s="2"/>
      <c r="O1725" s="4">
        <f t="shared" si="387"/>
        <v>102</v>
      </c>
      <c r="P1725" s="13">
        <f t="shared" si="388"/>
        <v>10.200000000000001</v>
      </c>
      <c r="Q1725" s="13">
        <f t="shared" si="389"/>
        <v>112.2</v>
      </c>
      <c r="R1725" s="2"/>
      <c r="S1725" s="2"/>
      <c r="T1725" s="2"/>
      <c r="U1725" s="4">
        <f t="shared" si="378"/>
        <v>0</v>
      </c>
      <c r="V1725" s="13">
        <f t="shared" si="379"/>
        <v>0</v>
      </c>
      <c r="W1725" s="13">
        <f t="shared" si="380"/>
        <v>0</v>
      </c>
      <c r="X1725" s="2"/>
      <c r="Y1725" s="2"/>
      <c r="Z1725" s="4">
        <f t="shared" si="381"/>
        <v>0</v>
      </c>
      <c r="AA1725" s="13">
        <f t="shared" si="382"/>
        <v>0</v>
      </c>
      <c r="AB1725" s="13">
        <f>Z1725+AA1725</f>
        <v>0</v>
      </c>
      <c r="AC1725" s="2"/>
      <c r="AD1725" s="2"/>
      <c r="AE1725" s="4">
        <f t="shared" si="383"/>
        <v>0</v>
      </c>
      <c r="AF1725" s="15">
        <f>AE1725*0.1</f>
        <v>0</v>
      </c>
      <c r="AG1725" s="22">
        <f>AE1725+AF1725</f>
        <v>0</v>
      </c>
      <c r="AH1725" s="64">
        <f t="shared" si="376"/>
        <v>0</v>
      </c>
      <c r="AJ1725">
        <f t="shared" si="377"/>
        <v>0</v>
      </c>
      <c r="AK1725">
        <f>IF(W1725&gt;0,2,IF(AB1725&gt;0,2,IF(AG1725&gt;0,2,0)))</f>
        <v>0</v>
      </c>
      <c r="AL1725">
        <v>2</v>
      </c>
      <c r="AM1725" s="64">
        <f>IF(W1725&gt;0,VLOOKUP(B1725,EnrollmentEthnicityFreeMealsSch!B:E,4,FALSE),0)/3</f>
        <v>0</v>
      </c>
    </row>
    <row r="1726" spans="1:39" ht="15" customHeight="1">
      <c r="A1726" t="str">
        <f>VLOOKUP(B1726,'PUBLIC &amp; PRIVATE'!D:I,6,FALSE)</f>
        <v>0709</v>
      </c>
      <c r="B1726" s="33" t="s">
        <v>171</v>
      </c>
      <c r="C1726" s="2" t="str">
        <f>VLOOKUP(B1726,'PUBLIC &amp; PRIVATE'!D:H,2,FALSE)</f>
        <v>846 S Cicott St</v>
      </c>
      <c r="D1726" s="2" t="str">
        <f>VLOOKUP(B1726,'PUBLIC &amp; PRIVATE'!D:H,3,FALSE)</f>
        <v>Logansport</v>
      </c>
      <c r="E1726" s="2" t="str">
        <f>VLOOKUP(C1726,'PUBLIC &amp; PRIVATE'!E:I,4,FALSE)</f>
        <v>46947-4627</v>
      </c>
      <c r="F1726" s="2">
        <v>50</v>
      </c>
      <c r="G1726" s="2">
        <v>48</v>
      </c>
      <c r="H1726" s="2">
        <v>62</v>
      </c>
      <c r="I1726" s="4">
        <f t="shared" si="384"/>
        <v>160</v>
      </c>
      <c r="J1726" s="13">
        <f t="shared" si="385"/>
        <v>16</v>
      </c>
      <c r="K1726" s="13">
        <f t="shared" si="386"/>
        <v>176</v>
      </c>
      <c r="L1726" s="2">
        <v>54</v>
      </c>
      <c r="M1726" s="2">
        <v>54</v>
      </c>
      <c r="N1726" s="2"/>
      <c r="O1726" s="4">
        <f t="shared" si="387"/>
        <v>108</v>
      </c>
      <c r="P1726" s="13">
        <f t="shared" si="388"/>
        <v>10.8</v>
      </c>
      <c r="Q1726" s="13">
        <f t="shared" si="389"/>
        <v>118.8</v>
      </c>
      <c r="R1726" s="2"/>
      <c r="S1726" s="2"/>
      <c r="T1726" s="2"/>
      <c r="U1726" s="4">
        <f t="shared" si="378"/>
        <v>0</v>
      </c>
      <c r="V1726" s="13">
        <f t="shared" si="379"/>
        <v>0</v>
      </c>
      <c r="W1726" s="13">
        <f t="shared" si="380"/>
        <v>0</v>
      </c>
      <c r="X1726" s="2"/>
      <c r="Y1726" s="2"/>
      <c r="Z1726" s="4">
        <f t="shared" si="381"/>
        <v>0</v>
      </c>
      <c r="AA1726" s="13">
        <f t="shared" si="382"/>
        <v>0</v>
      </c>
      <c r="AB1726" s="13">
        <f>Z1726+AA1726</f>
        <v>0</v>
      </c>
      <c r="AC1726" s="2"/>
      <c r="AD1726" s="2"/>
      <c r="AE1726" s="4">
        <f t="shared" si="383"/>
        <v>0</v>
      </c>
      <c r="AF1726" s="15">
        <f>AE1726*0.1</f>
        <v>0</v>
      </c>
      <c r="AG1726" s="22">
        <f>AE1726+AF1726</f>
        <v>0</v>
      </c>
      <c r="AH1726" s="64">
        <f t="shared" si="376"/>
        <v>0</v>
      </c>
      <c r="AJ1726">
        <f t="shared" si="377"/>
        <v>0</v>
      </c>
      <c r="AK1726">
        <f>IF(W1726&gt;0,2,IF(AB1726&gt;0,2,IF(AG1726&gt;0,2,0)))</f>
        <v>0</v>
      </c>
      <c r="AL1726">
        <v>2</v>
      </c>
      <c r="AM1726" s="64">
        <f>IF(W1726&gt;0,VLOOKUP(B1726,EnrollmentEthnicityFreeMealsSch!B:E,4,FALSE),0)/3</f>
        <v>0</v>
      </c>
    </row>
    <row r="1727" spans="1:39" ht="15" customHeight="1">
      <c r="A1727" t="str">
        <f>VLOOKUP(B1727,'PUBLIC &amp; PRIVATE'!D:I,6,FALSE)</f>
        <v>9038</v>
      </c>
      <c r="B1727" s="33" t="s">
        <v>1662</v>
      </c>
      <c r="C1727" s="2" t="str">
        <f>VLOOKUP(B1727,'PUBLIC &amp; PRIVATE'!D:H,2,FALSE)</f>
        <v>301 N 19th St</v>
      </c>
      <c r="D1727" s="2" t="str">
        <f>VLOOKUP(B1727,'PUBLIC &amp; PRIVATE'!D:H,3,FALSE)</f>
        <v>Richmond</v>
      </c>
      <c r="E1727" s="2" t="str">
        <f>VLOOKUP(C1727,'PUBLIC &amp; PRIVATE'!E:I,4,FALSE)</f>
        <v>47374-0000</v>
      </c>
      <c r="F1727" s="2">
        <v>60</v>
      </c>
      <c r="G1727" s="2">
        <v>58</v>
      </c>
      <c r="H1727" s="2">
        <v>51</v>
      </c>
      <c r="I1727" s="4">
        <f t="shared" si="384"/>
        <v>169</v>
      </c>
      <c r="J1727" s="13">
        <f t="shared" si="385"/>
        <v>16.900000000000002</v>
      </c>
      <c r="K1727" s="13">
        <f t="shared" si="386"/>
        <v>185.9</v>
      </c>
      <c r="L1727" s="2">
        <v>62</v>
      </c>
      <c r="M1727" s="2">
        <v>62</v>
      </c>
      <c r="N1727" s="2"/>
      <c r="O1727" s="4">
        <f t="shared" si="387"/>
        <v>124</v>
      </c>
      <c r="P1727" s="13">
        <f t="shared" si="388"/>
        <v>12.4</v>
      </c>
      <c r="Q1727" s="13">
        <f t="shared" si="389"/>
        <v>136.4</v>
      </c>
      <c r="R1727" s="2"/>
      <c r="S1727" s="2"/>
      <c r="T1727" s="2"/>
      <c r="U1727" s="4">
        <f t="shared" si="378"/>
        <v>0</v>
      </c>
      <c r="V1727" s="13">
        <f t="shared" si="379"/>
        <v>0</v>
      </c>
      <c r="W1727" s="13">
        <f t="shared" si="380"/>
        <v>0</v>
      </c>
      <c r="X1727" s="2"/>
      <c r="Y1727" s="2"/>
      <c r="Z1727" s="4">
        <f t="shared" si="381"/>
        <v>0</v>
      </c>
      <c r="AA1727" s="13">
        <f t="shared" si="382"/>
        <v>0</v>
      </c>
      <c r="AB1727" s="13">
        <f>Z1727+AA1727</f>
        <v>0</v>
      </c>
      <c r="AC1727" s="2"/>
      <c r="AD1727" s="2"/>
      <c r="AE1727" s="4">
        <f t="shared" si="383"/>
        <v>0</v>
      </c>
      <c r="AF1727" s="15">
        <f>AE1727*0.1</f>
        <v>0</v>
      </c>
      <c r="AG1727" s="22">
        <f>AE1727+AF1727</f>
        <v>0</v>
      </c>
      <c r="AH1727" s="64">
        <f t="shared" si="376"/>
        <v>0</v>
      </c>
      <c r="AJ1727">
        <f t="shared" si="377"/>
        <v>0</v>
      </c>
      <c r="AK1727">
        <f>IF(W1727&gt;0,2,IF(AB1727&gt;0,2,IF(AG1727&gt;0,2,0)))</f>
        <v>0</v>
      </c>
      <c r="AL1727">
        <v>2</v>
      </c>
      <c r="AM1727" s="64">
        <f>IF(W1727&gt;0,VLOOKUP(B1727,EnrollmentEthnicityFreeMealsSch!B:E,4,FALSE),0)/3</f>
        <v>0</v>
      </c>
    </row>
    <row r="1728" spans="1:39" ht="15" customHeight="1">
      <c r="A1728" t="str">
        <f>VLOOKUP(B1728,'PUBLIC &amp; PRIVATE'!D:I,6,FALSE)</f>
        <v>9045</v>
      </c>
      <c r="B1728" s="33" t="s">
        <v>1663</v>
      </c>
      <c r="C1728" s="2" t="str">
        <f>VLOOKUP(B1728,'PUBLIC &amp; PRIVATE'!D:H,2,FALSE)</f>
        <v>300 S 14th St</v>
      </c>
      <c r="D1728" s="2" t="str">
        <f>VLOOKUP(B1728,'PUBLIC &amp; PRIVATE'!D:H,3,FALSE)</f>
        <v>Richmond</v>
      </c>
      <c r="E1728" s="2" t="str">
        <f>VLOOKUP(C1728,'PUBLIC &amp; PRIVATE'!E:I,4,FALSE)</f>
        <v>47374-6311</v>
      </c>
      <c r="F1728" s="2">
        <v>51</v>
      </c>
      <c r="G1728" s="2">
        <v>48</v>
      </c>
      <c r="H1728" s="2">
        <v>48</v>
      </c>
      <c r="I1728" s="4">
        <f t="shared" si="384"/>
        <v>147</v>
      </c>
      <c r="J1728" s="13">
        <f t="shared" si="385"/>
        <v>14.700000000000001</v>
      </c>
      <c r="K1728" s="13">
        <f t="shared" si="386"/>
        <v>161.69999999999999</v>
      </c>
      <c r="L1728" s="2">
        <v>65</v>
      </c>
      <c r="M1728" s="2">
        <v>51</v>
      </c>
      <c r="N1728" s="2"/>
      <c r="O1728" s="4">
        <f t="shared" si="387"/>
        <v>116</v>
      </c>
      <c r="P1728" s="13">
        <f t="shared" si="388"/>
        <v>11.600000000000001</v>
      </c>
      <c r="Q1728" s="13">
        <f t="shared" si="389"/>
        <v>127.6</v>
      </c>
      <c r="R1728" s="2"/>
      <c r="S1728" s="2"/>
      <c r="T1728" s="2"/>
      <c r="U1728" s="4">
        <f t="shared" si="378"/>
        <v>0</v>
      </c>
      <c r="V1728" s="13">
        <f t="shared" si="379"/>
        <v>0</v>
      </c>
      <c r="W1728" s="13">
        <f t="shared" si="380"/>
        <v>0</v>
      </c>
      <c r="X1728" s="2"/>
      <c r="Y1728" s="2"/>
      <c r="Z1728" s="4">
        <f t="shared" si="381"/>
        <v>0</v>
      </c>
      <c r="AA1728" s="13">
        <f t="shared" si="382"/>
        <v>0</v>
      </c>
      <c r="AB1728" s="13">
        <f>Z1728+AA1728</f>
        <v>0</v>
      </c>
      <c r="AC1728" s="2"/>
      <c r="AD1728" s="2"/>
      <c r="AE1728" s="4">
        <f t="shared" si="383"/>
        <v>0</v>
      </c>
      <c r="AF1728" s="15">
        <f>AE1728*0.1</f>
        <v>0</v>
      </c>
      <c r="AG1728" s="22">
        <f>AE1728+AF1728</f>
        <v>0</v>
      </c>
      <c r="AH1728" s="64">
        <f t="shared" si="376"/>
        <v>0</v>
      </c>
      <c r="AJ1728">
        <f t="shared" si="377"/>
        <v>0</v>
      </c>
      <c r="AK1728">
        <f>IF(W1728&gt;0,2,IF(AB1728&gt;0,2,IF(AG1728&gt;0,2,0)))</f>
        <v>0</v>
      </c>
      <c r="AL1728">
        <v>2</v>
      </c>
      <c r="AM1728" s="64">
        <f>IF(W1728&gt;0,VLOOKUP(B1728,EnrollmentEthnicityFreeMealsSch!B:E,4,FALSE),0)/3</f>
        <v>0</v>
      </c>
    </row>
    <row r="1729" spans="1:39" ht="15" customHeight="1">
      <c r="A1729" t="str">
        <f>VLOOKUP(B1729,'PUBLIC &amp; PRIVATE'!D:I,6,FALSE)</f>
        <v>2344</v>
      </c>
      <c r="B1729" s="33" t="s">
        <v>435</v>
      </c>
      <c r="C1729" s="2" t="str">
        <f>VLOOKUP(B1729,'PUBLIC &amp; PRIVATE'!D:H,2,FALSE)</f>
        <v>709 W 6th St</v>
      </c>
      <c r="D1729" s="2" t="str">
        <f>VLOOKUP(B1729,'PUBLIC &amp; PRIVATE'!D:H,3,FALSE)</f>
        <v>Jonesboro</v>
      </c>
      <c r="E1729" s="2" t="str">
        <f>VLOOKUP(C1729,'PUBLIC &amp; PRIVATE'!E:I,4,FALSE)</f>
        <v>46938-1206</v>
      </c>
      <c r="F1729" s="2">
        <v>68</v>
      </c>
      <c r="G1729" s="2">
        <v>56</v>
      </c>
      <c r="H1729" s="2">
        <v>69</v>
      </c>
      <c r="I1729" s="4">
        <f t="shared" si="384"/>
        <v>193</v>
      </c>
      <c r="J1729" s="13">
        <f t="shared" si="385"/>
        <v>19.3</v>
      </c>
      <c r="K1729" s="13">
        <f t="shared" si="386"/>
        <v>212.3</v>
      </c>
      <c r="L1729" s="2">
        <v>59</v>
      </c>
      <c r="M1729" s="2">
        <v>71</v>
      </c>
      <c r="N1729" s="2"/>
      <c r="O1729" s="4">
        <f t="shared" si="387"/>
        <v>130</v>
      </c>
      <c r="P1729" s="13">
        <f t="shared" si="388"/>
        <v>13</v>
      </c>
      <c r="Q1729" s="13">
        <f t="shared" si="389"/>
        <v>143</v>
      </c>
      <c r="R1729" s="2"/>
      <c r="S1729" s="2"/>
      <c r="T1729" s="2"/>
      <c r="U1729" s="4">
        <f t="shared" si="378"/>
        <v>0</v>
      </c>
      <c r="V1729" s="13">
        <f t="shared" si="379"/>
        <v>0</v>
      </c>
      <c r="W1729" s="13">
        <f t="shared" si="380"/>
        <v>0</v>
      </c>
      <c r="X1729" s="2"/>
      <c r="Y1729" s="2"/>
      <c r="Z1729" s="4">
        <f t="shared" si="381"/>
        <v>0</v>
      </c>
      <c r="AA1729" s="13">
        <f t="shared" si="382"/>
        <v>0</v>
      </c>
      <c r="AB1729" s="13">
        <f>Z1729+AA1729</f>
        <v>0</v>
      </c>
      <c r="AC1729" s="2"/>
      <c r="AD1729" s="2"/>
      <c r="AE1729" s="4">
        <f t="shared" si="383"/>
        <v>0</v>
      </c>
      <c r="AF1729" s="15">
        <f>AE1729*0.1</f>
        <v>0</v>
      </c>
      <c r="AG1729" s="22">
        <f>AE1729+AF1729</f>
        <v>0</v>
      </c>
      <c r="AH1729" s="64">
        <f t="shared" si="376"/>
        <v>0</v>
      </c>
      <c r="AJ1729">
        <f t="shared" si="377"/>
        <v>0</v>
      </c>
      <c r="AK1729">
        <f>IF(W1729&gt;0,2,IF(AB1729&gt;0,2,IF(AG1729&gt;0,2,0)))</f>
        <v>0</v>
      </c>
      <c r="AL1729">
        <v>2</v>
      </c>
      <c r="AM1729" s="64">
        <f>IF(W1729&gt;0,VLOOKUP(B1729,EnrollmentEthnicityFreeMealsSch!B:E,4,FALSE),0)/3</f>
        <v>0</v>
      </c>
    </row>
    <row r="1730" spans="1:39" ht="15" customHeight="1">
      <c r="A1730" t="e">
        <f>VLOOKUP(B1730,'PUBLIC &amp; PRIVATE'!D:I,6,FALSE)</f>
        <v>#N/A</v>
      </c>
      <c r="B1730" s="33" t="s">
        <v>1664</v>
      </c>
      <c r="C1730" s="61" t="s">
        <v>10838</v>
      </c>
      <c r="D1730" s="61" t="s">
        <v>2023</v>
      </c>
      <c r="E1730" s="61">
        <v>47374</v>
      </c>
      <c r="F1730" s="40">
        <v>3</v>
      </c>
      <c r="G1730" s="40">
        <v>5</v>
      </c>
      <c r="H1730" s="40">
        <v>4</v>
      </c>
      <c r="I1730" s="41">
        <f t="shared" si="384"/>
        <v>12</v>
      </c>
      <c r="J1730" s="42">
        <f t="shared" si="385"/>
        <v>1.2000000000000002</v>
      </c>
      <c r="K1730" s="13">
        <f t="shared" si="386"/>
        <v>13.2</v>
      </c>
      <c r="L1730" s="40">
        <v>4</v>
      </c>
      <c r="M1730" s="40">
        <v>6</v>
      </c>
      <c r="N1730" s="40">
        <v>9</v>
      </c>
      <c r="O1730" s="41">
        <f t="shared" si="387"/>
        <v>19</v>
      </c>
      <c r="P1730" s="42">
        <f t="shared" si="388"/>
        <v>1.9000000000000001</v>
      </c>
      <c r="Q1730" s="13">
        <f t="shared" si="389"/>
        <v>20.9</v>
      </c>
      <c r="R1730" s="40">
        <v>6</v>
      </c>
      <c r="S1730" s="40">
        <v>9</v>
      </c>
      <c r="T1730" s="40">
        <v>11</v>
      </c>
      <c r="U1730" s="41">
        <f t="shared" si="378"/>
        <v>26</v>
      </c>
      <c r="V1730" s="42">
        <f t="shared" si="379"/>
        <v>2.6</v>
      </c>
      <c r="W1730" s="13">
        <f t="shared" si="380"/>
        <v>28.6</v>
      </c>
      <c r="X1730" s="40">
        <v>15</v>
      </c>
      <c r="Y1730" s="40">
        <v>13</v>
      </c>
      <c r="Z1730" s="41">
        <f t="shared" si="381"/>
        <v>28</v>
      </c>
      <c r="AA1730" s="42">
        <f t="shared" si="382"/>
        <v>2.8000000000000003</v>
      </c>
      <c r="AB1730" s="13">
        <f>Z1730+AA1730</f>
        <v>30.8</v>
      </c>
      <c r="AC1730" s="40">
        <v>11</v>
      </c>
      <c r="AD1730" s="40">
        <v>7</v>
      </c>
      <c r="AE1730" s="41">
        <f t="shared" si="383"/>
        <v>18</v>
      </c>
      <c r="AF1730" s="43">
        <f>AE1730*0.1</f>
        <v>1.8</v>
      </c>
      <c r="AG1730" s="22">
        <f>AE1730+AF1730</f>
        <v>19.8</v>
      </c>
      <c r="AH1730" s="64">
        <f t="shared" si="376"/>
        <v>3.9600000000000004</v>
      </c>
      <c r="AI1730" s="38"/>
      <c r="AJ1730">
        <f t="shared" si="377"/>
        <v>1</v>
      </c>
      <c r="AK1730">
        <f>IF(W1730&gt;0,2,IF(AB1730&gt;0,2,IF(AG1730&gt;0,2,0)))</f>
        <v>2</v>
      </c>
      <c r="AL1730">
        <v>2</v>
      </c>
      <c r="AM1730" s="64">
        <f>IF(W1730&gt;0,VLOOKUP(B1730,EnrollmentEthnicityFreeMealsSch!B:E,4,FALSE),0)/3</f>
        <v>29</v>
      </c>
    </row>
    <row r="1731" spans="1:39" ht="15" customHeight="1">
      <c r="A1731" t="str">
        <f>VLOOKUP(B1731,'PUBLIC &amp; PRIVATE'!D:I,6,FALSE)</f>
        <v>9057</v>
      </c>
      <c r="B1731" s="33" t="s">
        <v>1665</v>
      </c>
      <c r="C1731" s="2" t="str">
        <f>VLOOKUP(B1731,'PUBLIC &amp; PRIVATE'!D:H,2,FALSE)</f>
        <v>9120 S 300 W</v>
      </c>
      <c r="D1731" s="2" t="str">
        <f>VLOOKUP(B1731,'PUBLIC &amp; PRIVATE'!D:H,3,FALSE)</f>
        <v>Poneto</v>
      </c>
      <c r="E1731" s="2" t="str">
        <f>VLOOKUP(C1731,'PUBLIC &amp; PRIVATE'!E:I,4,FALSE)</f>
        <v>46781-9713</v>
      </c>
      <c r="F1731" s="2">
        <v>76</v>
      </c>
      <c r="G1731" s="2">
        <v>67</v>
      </c>
      <c r="H1731" s="2">
        <v>53</v>
      </c>
      <c r="I1731" s="4">
        <f t="shared" si="384"/>
        <v>196</v>
      </c>
      <c r="J1731" s="13">
        <f t="shared" si="385"/>
        <v>19.600000000000001</v>
      </c>
      <c r="K1731" s="13">
        <f t="shared" si="386"/>
        <v>215.6</v>
      </c>
      <c r="L1731" s="2">
        <v>71</v>
      </c>
      <c r="M1731" s="2">
        <v>67</v>
      </c>
      <c r="N1731" s="2">
        <v>71</v>
      </c>
      <c r="O1731" s="4">
        <f t="shared" si="387"/>
        <v>209</v>
      </c>
      <c r="P1731" s="13">
        <f t="shared" si="388"/>
        <v>20.900000000000002</v>
      </c>
      <c r="Q1731" s="13">
        <f t="shared" si="389"/>
        <v>229.9</v>
      </c>
      <c r="R1731" s="2">
        <v>75</v>
      </c>
      <c r="S1731" s="2"/>
      <c r="T1731" s="2"/>
      <c r="U1731" s="4">
        <f t="shared" si="378"/>
        <v>75</v>
      </c>
      <c r="V1731" s="13">
        <f t="shared" si="379"/>
        <v>7.5</v>
      </c>
      <c r="W1731" s="13">
        <f t="shared" si="380"/>
        <v>82.5</v>
      </c>
      <c r="X1731" s="2"/>
      <c r="Y1731" s="2"/>
      <c r="Z1731" s="4">
        <f t="shared" si="381"/>
        <v>0</v>
      </c>
      <c r="AA1731" s="13">
        <f t="shared" si="382"/>
        <v>0</v>
      </c>
      <c r="AB1731" s="13">
        <f>Z1731+AA1731</f>
        <v>0</v>
      </c>
      <c r="AC1731" s="2"/>
      <c r="AD1731" s="2"/>
      <c r="AE1731" s="4">
        <f t="shared" si="383"/>
        <v>0</v>
      </c>
      <c r="AF1731" s="15">
        <f>AE1731*0.1</f>
        <v>0</v>
      </c>
      <c r="AG1731" s="22">
        <f>AE1731+AF1731</f>
        <v>0</v>
      </c>
      <c r="AH1731" s="64">
        <f t="shared" ref="AH1731:AH1794" si="390">AG1731*0.2</f>
        <v>0</v>
      </c>
      <c r="AJ1731">
        <f t="shared" ref="AJ1731:AJ1794" si="391">IF(AG1731&gt;0,1,0)</f>
        <v>0</v>
      </c>
      <c r="AK1731">
        <f>IF(W1731&gt;0,2,IF(AB1731&gt;0,2,IF(AG1731&gt;0,2,0)))</f>
        <v>2</v>
      </c>
      <c r="AL1731">
        <v>2</v>
      </c>
      <c r="AM1731" s="64">
        <f>IF(W1731&gt;0,VLOOKUP(B1731,EnrollmentEthnicityFreeMealsSch!B:E,4,FALSE),0)/3</f>
        <v>66.666666666666671</v>
      </c>
    </row>
    <row r="1732" spans="1:39" ht="15" customHeight="1">
      <c r="A1732" t="str">
        <f>VLOOKUP(B1732,'PUBLIC &amp; PRIVATE'!D:I,6,FALSE)</f>
        <v>9058</v>
      </c>
      <c r="B1732" s="33" t="s">
        <v>1666</v>
      </c>
      <c r="C1732" s="2" t="str">
        <f>VLOOKUP(B1732,'PUBLIC &amp; PRIVATE'!D:H,2,FALSE)</f>
        <v>9120S 300 West</v>
      </c>
      <c r="D1732" s="2" t="str">
        <f>VLOOKUP(B1732,'PUBLIC &amp; PRIVATE'!D:H,3,FALSE)</f>
        <v>Poneto</v>
      </c>
      <c r="E1732" s="2" t="str">
        <f>VLOOKUP(C1732,'PUBLIC &amp; PRIVATE'!E:I,4,FALSE)</f>
        <v>46781-9713</v>
      </c>
      <c r="F1732" s="2"/>
      <c r="G1732" s="2"/>
      <c r="H1732" s="2"/>
      <c r="I1732" s="4">
        <f t="shared" si="384"/>
        <v>0</v>
      </c>
      <c r="J1732" s="13">
        <f t="shared" si="385"/>
        <v>0</v>
      </c>
      <c r="K1732" s="13">
        <f t="shared" si="386"/>
        <v>0</v>
      </c>
      <c r="L1732" s="2"/>
      <c r="M1732" s="2"/>
      <c r="N1732" s="2"/>
      <c r="O1732" s="4">
        <f t="shared" si="387"/>
        <v>0</v>
      </c>
      <c r="P1732" s="13">
        <f t="shared" si="388"/>
        <v>0</v>
      </c>
      <c r="Q1732" s="13">
        <f t="shared" si="389"/>
        <v>0</v>
      </c>
      <c r="R1732" s="2"/>
      <c r="S1732" s="2">
        <v>68</v>
      </c>
      <c r="T1732" s="2">
        <v>73</v>
      </c>
      <c r="U1732" s="4">
        <f t="shared" si="378"/>
        <v>141</v>
      </c>
      <c r="V1732" s="13">
        <f t="shared" si="379"/>
        <v>14.100000000000001</v>
      </c>
      <c r="W1732" s="13">
        <f t="shared" si="380"/>
        <v>155.1</v>
      </c>
      <c r="X1732" s="2">
        <v>70</v>
      </c>
      <c r="Y1732" s="2">
        <v>59</v>
      </c>
      <c r="Z1732" s="4">
        <f t="shared" si="381"/>
        <v>129</v>
      </c>
      <c r="AA1732" s="13">
        <f t="shared" si="382"/>
        <v>12.9</v>
      </c>
      <c r="AB1732" s="13">
        <f>Z1732+AA1732</f>
        <v>141.9</v>
      </c>
      <c r="AC1732" s="2">
        <v>72</v>
      </c>
      <c r="AD1732" s="2">
        <v>55</v>
      </c>
      <c r="AE1732" s="4">
        <f t="shared" si="383"/>
        <v>127</v>
      </c>
      <c r="AF1732" s="15">
        <f>AE1732*0.1</f>
        <v>12.700000000000001</v>
      </c>
      <c r="AG1732" s="22">
        <f>AE1732+AF1732</f>
        <v>139.69999999999999</v>
      </c>
      <c r="AH1732" s="64">
        <f t="shared" si="390"/>
        <v>27.939999999999998</v>
      </c>
      <c r="AJ1732">
        <f t="shared" si="391"/>
        <v>1</v>
      </c>
      <c r="AK1732">
        <f>IF(W1732&gt;0,2,IF(AB1732&gt;0,2,IF(AG1732&gt;0,2,0)))</f>
        <v>2</v>
      </c>
      <c r="AL1732">
        <v>2</v>
      </c>
      <c r="AM1732" s="64">
        <f>IF(W1732&gt;0,VLOOKUP(B1732,EnrollmentEthnicityFreeMealsSch!B:E,4,FALSE),0)/3</f>
        <v>45.666666666666664</v>
      </c>
    </row>
    <row r="1733" spans="1:39" ht="15" customHeight="1">
      <c r="A1733" t="str">
        <f>VLOOKUP(B1733,'PUBLIC &amp; PRIVATE'!D:I,6,FALSE)</f>
        <v>9081</v>
      </c>
      <c r="B1733" s="33" t="s">
        <v>1667</v>
      </c>
      <c r="C1733" s="2" t="str">
        <f>VLOOKUP(B1733,'PUBLIC &amp; PRIVATE'!D:H,2,FALSE)</f>
        <v>213 S Jefferson</v>
      </c>
      <c r="D1733" s="2" t="str">
        <f>VLOOKUP(B1733,'PUBLIC &amp; PRIVATE'!D:H,3,FALSE)</f>
        <v>Ossian</v>
      </c>
      <c r="E1733" s="2" t="str">
        <f>VLOOKUP(C1733,'PUBLIC &amp; PRIVATE'!E:I,4,FALSE)</f>
        <v>46777-0305</v>
      </c>
      <c r="F1733" s="2">
        <v>86</v>
      </c>
      <c r="G1733" s="2">
        <v>83</v>
      </c>
      <c r="H1733" s="2">
        <v>106</v>
      </c>
      <c r="I1733" s="4">
        <f t="shared" si="384"/>
        <v>275</v>
      </c>
      <c r="J1733" s="13">
        <f t="shared" si="385"/>
        <v>27.5</v>
      </c>
      <c r="K1733" s="13">
        <f t="shared" si="386"/>
        <v>302.5</v>
      </c>
      <c r="L1733" s="2">
        <v>92</v>
      </c>
      <c r="M1733" s="2">
        <v>106</v>
      </c>
      <c r="N1733" s="2">
        <v>79</v>
      </c>
      <c r="O1733" s="4">
        <f t="shared" si="387"/>
        <v>277</v>
      </c>
      <c r="P1733" s="13">
        <f t="shared" si="388"/>
        <v>27.700000000000003</v>
      </c>
      <c r="Q1733" s="13">
        <f t="shared" si="389"/>
        <v>304.7</v>
      </c>
      <c r="R1733" s="2"/>
      <c r="S1733" s="2"/>
      <c r="T1733" s="2"/>
      <c r="U1733" s="4">
        <f t="shared" si="378"/>
        <v>0</v>
      </c>
      <c r="V1733" s="13">
        <f t="shared" si="379"/>
        <v>0</v>
      </c>
      <c r="W1733" s="13">
        <f t="shared" si="380"/>
        <v>0</v>
      </c>
      <c r="X1733" s="2"/>
      <c r="Y1733" s="2"/>
      <c r="Z1733" s="4">
        <f t="shared" si="381"/>
        <v>0</v>
      </c>
      <c r="AA1733" s="13">
        <f t="shared" si="382"/>
        <v>0</v>
      </c>
      <c r="AB1733" s="13">
        <f>Z1733+AA1733</f>
        <v>0</v>
      </c>
      <c r="AC1733" s="2"/>
      <c r="AD1733" s="2"/>
      <c r="AE1733" s="4">
        <f t="shared" si="383"/>
        <v>0</v>
      </c>
      <c r="AF1733" s="15">
        <f>AE1733*0.1</f>
        <v>0</v>
      </c>
      <c r="AG1733" s="22">
        <f>AE1733+AF1733</f>
        <v>0</v>
      </c>
      <c r="AH1733" s="64">
        <f t="shared" si="390"/>
        <v>0</v>
      </c>
      <c r="AJ1733">
        <f t="shared" si="391"/>
        <v>0</v>
      </c>
      <c r="AK1733">
        <f>IF(W1733&gt;0,2,IF(AB1733&gt;0,2,IF(AG1733&gt;0,2,0)))</f>
        <v>0</v>
      </c>
      <c r="AL1733">
        <v>2</v>
      </c>
      <c r="AM1733" s="64">
        <f>IF(W1733&gt;0,VLOOKUP(B1733,EnrollmentEthnicityFreeMealsSch!B:E,4,FALSE),0)/3</f>
        <v>0</v>
      </c>
    </row>
    <row r="1734" spans="1:39" ht="15" customHeight="1">
      <c r="A1734" t="str">
        <f>VLOOKUP(B1734,'PUBLIC &amp; PRIVATE'!D:I,6,FALSE)</f>
        <v>9085</v>
      </c>
      <c r="B1734" s="33" t="s">
        <v>1668</v>
      </c>
      <c r="C1734" s="2" t="str">
        <f>VLOOKUP(B1734,'PUBLIC &amp; PRIVATE'!D:H,2,FALSE)</f>
        <v>3240 E 300 N</v>
      </c>
      <c r="D1734" s="2" t="str">
        <f>VLOOKUP(B1734,'PUBLIC &amp; PRIVATE'!D:H,3,FALSE)</f>
        <v>Bluffton</v>
      </c>
      <c r="E1734" s="2" t="str">
        <f>VLOOKUP(C1734,'PUBLIC &amp; PRIVATE'!E:I,4,FALSE)</f>
        <v>46714-9211</v>
      </c>
      <c r="F1734" s="2">
        <v>77</v>
      </c>
      <c r="G1734" s="2">
        <v>95</v>
      </c>
      <c r="H1734" s="2">
        <v>84</v>
      </c>
      <c r="I1734" s="4">
        <f t="shared" si="384"/>
        <v>256</v>
      </c>
      <c r="J1734" s="13">
        <f t="shared" si="385"/>
        <v>25.6</v>
      </c>
      <c r="K1734" s="13">
        <f t="shared" si="386"/>
        <v>281.60000000000002</v>
      </c>
      <c r="L1734" s="2">
        <v>91</v>
      </c>
      <c r="M1734" s="2">
        <v>78</v>
      </c>
      <c r="N1734" s="2">
        <v>77</v>
      </c>
      <c r="O1734" s="4">
        <f t="shared" si="387"/>
        <v>246</v>
      </c>
      <c r="P1734" s="13">
        <f t="shared" si="388"/>
        <v>24.6</v>
      </c>
      <c r="Q1734" s="13">
        <f t="shared" si="389"/>
        <v>270.60000000000002</v>
      </c>
      <c r="R1734" s="2"/>
      <c r="S1734" s="2"/>
      <c r="T1734" s="2"/>
      <c r="U1734" s="4">
        <f t="shared" si="378"/>
        <v>0</v>
      </c>
      <c r="V1734" s="13">
        <f t="shared" si="379"/>
        <v>0</v>
      </c>
      <c r="W1734" s="13">
        <f t="shared" si="380"/>
        <v>0</v>
      </c>
      <c r="X1734" s="2"/>
      <c r="Y1734" s="2"/>
      <c r="Z1734" s="4">
        <f t="shared" si="381"/>
        <v>0</v>
      </c>
      <c r="AA1734" s="13">
        <f t="shared" si="382"/>
        <v>0</v>
      </c>
      <c r="AB1734" s="13">
        <f>Z1734+AA1734</f>
        <v>0</v>
      </c>
      <c r="AC1734" s="2"/>
      <c r="AD1734" s="2"/>
      <c r="AE1734" s="4">
        <f t="shared" si="383"/>
        <v>0</v>
      </c>
      <c r="AF1734" s="15">
        <f>AE1734*0.1</f>
        <v>0</v>
      </c>
      <c r="AG1734" s="22">
        <f>AE1734+AF1734</f>
        <v>0</v>
      </c>
      <c r="AH1734" s="64">
        <f t="shared" si="390"/>
        <v>0</v>
      </c>
      <c r="AJ1734">
        <f t="shared" si="391"/>
        <v>0</v>
      </c>
      <c r="AK1734">
        <f>IF(W1734&gt;0,2,IF(AB1734&gt;0,2,IF(AG1734&gt;0,2,0)))</f>
        <v>0</v>
      </c>
      <c r="AL1734">
        <v>2</v>
      </c>
      <c r="AM1734" s="64">
        <f>IF(W1734&gt;0,VLOOKUP(B1734,EnrollmentEthnicityFreeMealsSch!B:E,4,FALSE),0)/3</f>
        <v>0</v>
      </c>
    </row>
    <row r="1735" spans="1:39" ht="15" customHeight="1">
      <c r="A1735" t="str">
        <f>VLOOKUP(B1735,'PUBLIC &amp; PRIVATE'!D:I,6,FALSE)</f>
        <v>9087</v>
      </c>
      <c r="B1735" s="33" t="s">
        <v>1669</v>
      </c>
      <c r="C1735" s="2" t="str">
        <f>VLOOKUP(B1735,'PUBLIC &amp; PRIVATE'!D:H,2,FALSE)</f>
        <v>1100 E US 224</v>
      </c>
      <c r="D1735" s="2" t="str">
        <f>VLOOKUP(B1735,'PUBLIC &amp; PRIVATE'!D:H,3,FALSE)</f>
        <v>Ossian</v>
      </c>
      <c r="E1735" s="2" t="str">
        <f>VLOOKUP(C1735,'PUBLIC &amp; PRIVATE'!E:I,4,FALSE)</f>
        <v>46777-9668</v>
      </c>
      <c r="F1735" s="2"/>
      <c r="G1735" s="2"/>
      <c r="H1735" s="2"/>
      <c r="I1735" s="4">
        <f t="shared" si="384"/>
        <v>0</v>
      </c>
      <c r="J1735" s="13">
        <f t="shared" si="385"/>
        <v>0</v>
      </c>
      <c r="K1735" s="13">
        <f t="shared" si="386"/>
        <v>0</v>
      </c>
      <c r="L1735" s="2"/>
      <c r="M1735" s="2"/>
      <c r="N1735" s="2"/>
      <c r="O1735" s="4">
        <f t="shared" si="387"/>
        <v>0</v>
      </c>
      <c r="P1735" s="13">
        <f t="shared" si="388"/>
        <v>0</v>
      </c>
      <c r="Q1735" s="13">
        <f t="shared" si="389"/>
        <v>0</v>
      </c>
      <c r="R1735" s="2"/>
      <c r="S1735" s="2"/>
      <c r="T1735" s="2"/>
      <c r="U1735" s="4">
        <f t="shared" si="378"/>
        <v>0</v>
      </c>
      <c r="V1735" s="13">
        <f t="shared" si="379"/>
        <v>0</v>
      </c>
      <c r="W1735" s="13">
        <f t="shared" si="380"/>
        <v>0</v>
      </c>
      <c r="X1735" s="2">
        <v>217</v>
      </c>
      <c r="Y1735" s="2">
        <v>203</v>
      </c>
      <c r="Z1735" s="4">
        <f t="shared" si="381"/>
        <v>420</v>
      </c>
      <c r="AA1735" s="13">
        <f t="shared" si="382"/>
        <v>42</v>
      </c>
      <c r="AB1735" s="13">
        <f>Z1735+AA1735</f>
        <v>462</v>
      </c>
      <c r="AC1735" s="2">
        <v>205</v>
      </c>
      <c r="AD1735" s="2">
        <v>177</v>
      </c>
      <c r="AE1735" s="4">
        <f t="shared" si="383"/>
        <v>382</v>
      </c>
      <c r="AF1735" s="15">
        <f>AE1735*0.1</f>
        <v>38.200000000000003</v>
      </c>
      <c r="AG1735" s="22">
        <f>AE1735+AF1735</f>
        <v>420.2</v>
      </c>
      <c r="AH1735" s="64">
        <f t="shared" si="390"/>
        <v>84.04</v>
      </c>
      <c r="AJ1735">
        <f t="shared" si="391"/>
        <v>1</v>
      </c>
      <c r="AK1735">
        <f>IF(W1735&gt;0,2,IF(AB1735&gt;0,2,IF(AG1735&gt;0,2,0)))</f>
        <v>2</v>
      </c>
      <c r="AL1735">
        <v>2</v>
      </c>
      <c r="AM1735" s="64">
        <f>IF(W1735&gt;0,VLOOKUP(B1735,EnrollmentEthnicityFreeMealsSch!B:E,4,FALSE),0)/3</f>
        <v>0</v>
      </c>
    </row>
    <row r="1736" spans="1:39" ht="15" customHeight="1">
      <c r="A1736" t="str">
        <f>VLOOKUP(B1736,'PUBLIC &amp; PRIVATE'!D:I,6,FALSE)</f>
        <v>9088</v>
      </c>
      <c r="B1736" s="33" t="s">
        <v>1670</v>
      </c>
      <c r="C1736" s="2" t="str">
        <f>VLOOKUP(B1736,'PUBLIC &amp; PRIVATE'!D:H,2,FALSE)</f>
        <v>1100 E US 224</v>
      </c>
      <c r="D1736" s="2" t="str">
        <f>VLOOKUP(B1736,'PUBLIC &amp; PRIVATE'!D:H,3,FALSE)</f>
        <v>Ossian</v>
      </c>
      <c r="E1736" s="2" t="str">
        <f>VLOOKUP(C1736,'PUBLIC &amp; PRIVATE'!E:I,4,FALSE)</f>
        <v>46777-9668</v>
      </c>
      <c r="F1736" s="2"/>
      <c r="G1736" s="2"/>
      <c r="H1736" s="2"/>
      <c r="I1736" s="4">
        <f t="shared" si="384"/>
        <v>0</v>
      </c>
      <c r="J1736" s="13">
        <f t="shared" si="385"/>
        <v>0</v>
      </c>
      <c r="K1736" s="13">
        <f t="shared" si="386"/>
        <v>0</v>
      </c>
      <c r="L1736" s="2"/>
      <c r="M1736" s="2"/>
      <c r="N1736" s="2"/>
      <c r="O1736" s="4">
        <f t="shared" si="387"/>
        <v>0</v>
      </c>
      <c r="P1736" s="13">
        <f t="shared" si="388"/>
        <v>0</v>
      </c>
      <c r="Q1736" s="13">
        <f t="shared" si="389"/>
        <v>0</v>
      </c>
      <c r="R1736" s="2">
        <v>201</v>
      </c>
      <c r="S1736" s="2">
        <v>206</v>
      </c>
      <c r="T1736" s="2">
        <v>188</v>
      </c>
      <c r="U1736" s="4">
        <f t="shared" si="378"/>
        <v>595</v>
      </c>
      <c r="V1736" s="13">
        <f t="shared" si="379"/>
        <v>59.5</v>
      </c>
      <c r="W1736" s="13">
        <f t="shared" si="380"/>
        <v>654.5</v>
      </c>
      <c r="X1736" s="2"/>
      <c r="Y1736" s="2"/>
      <c r="Z1736" s="4">
        <f t="shared" si="381"/>
        <v>0</v>
      </c>
      <c r="AA1736" s="13">
        <f t="shared" si="382"/>
        <v>0</v>
      </c>
      <c r="AB1736" s="13">
        <f>Z1736+AA1736</f>
        <v>0</v>
      </c>
      <c r="AC1736" s="2"/>
      <c r="AD1736" s="2"/>
      <c r="AE1736" s="4">
        <f t="shared" si="383"/>
        <v>0</v>
      </c>
      <c r="AF1736" s="15">
        <f>AE1736*0.1</f>
        <v>0</v>
      </c>
      <c r="AG1736" s="22">
        <f>AE1736+AF1736</f>
        <v>0</v>
      </c>
      <c r="AH1736" s="64">
        <f t="shared" si="390"/>
        <v>0</v>
      </c>
      <c r="AJ1736">
        <f t="shared" si="391"/>
        <v>0</v>
      </c>
      <c r="AK1736">
        <f>IF(W1736&gt;0,2,IF(AB1736&gt;0,2,IF(AG1736&gt;0,2,0)))</f>
        <v>2</v>
      </c>
      <c r="AL1736">
        <v>2</v>
      </c>
      <c r="AM1736" s="64">
        <f>IF(W1736&gt;0,VLOOKUP(B1736,EnrollmentEthnicityFreeMealsSch!B:E,4,FALSE),0)/3</f>
        <v>58</v>
      </c>
    </row>
    <row r="1737" spans="1:39" ht="15" customHeight="1">
      <c r="A1737" t="str">
        <f>VLOOKUP(B1737,'PUBLIC &amp; PRIVATE'!D:I,6,FALSE)</f>
        <v>9089</v>
      </c>
      <c r="B1737" s="33" t="s">
        <v>1671</v>
      </c>
      <c r="C1737" s="2" t="str">
        <f>VLOOKUP(B1737,'PUBLIC &amp; PRIVATE'!D:H,2,FALSE)</f>
        <v>1 Tiger Trl</v>
      </c>
      <c r="D1737" s="2" t="str">
        <f>VLOOKUP(B1737,'PUBLIC &amp; PRIVATE'!D:H,3,FALSE)</f>
        <v>Bluffton</v>
      </c>
      <c r="E1737" s="2" t="str">
        <f>VLOOKUP(C1737,'PUBLIC &amp; PRIVATE'!E:I,4,FALSE)</f>
        <v>46714-2499</v>
      </c>
      <c r="F1737" s="2"/>
      <c r="G1737" s="2"/>
      <c r="H1737" s="2"/>
      <c r="I1737" s="4">
        <f t="shared" si="384"/>
        <v>0</v>
      </c>
      <c r="J1737" s="13">
        <f t="shared" si="385"/>
        <v>0</v>
      </c>
      <c r="K1737" s="13">
        <f t="shared" si="386"/>
        <v>0</v>
      </c>
      <c r="L1737" s="2"/>
      <c r="M1737" s="2"/>
      <c r="N1737" s="2"/>
      <c r="O1737" s="4">
        <f t="shared" si="387"/>
        <v>0</v>
      </c>
      <c r="P1737" s="13">
        <f t="shared" si="388"/>
        <v>0</v>
      </c>
      <c r="Q1737" s="13">
        <f t="shared" si="389"/>
        <v>0</v>
      </c>
      <c r="R1737" s="2"/>
      <c r="S1737" s="2"/>
      <c r="T1737" s="2"/>
      <c r="U1737" s="4">
        <f t="shared" si="378"/>
        <v>0</v>
      </c>
      <c r="V1737" s="13">
        <f t="shared" si="379"/>
        <v>0</v>
      </c>
      <c r="W1737" s="13">
        <f t="shared" si="380"/>
        <v>0</v>
      </c>
      <c r="X1737" s="2">
        <v>117</v>
      </c>
      <c r="Y1737" s="2">
        <v>113</v>
      </c>
      <c r="Z1737" s="4">
        <f t="shared" si="381"/>
        <v>230</v>
      </c>
      <c r="AA1737" s="13">
        <f t="shared" si="382"/>
        <v>23</v>
      </c>
      <c r="AB1737" s="13">
        <f>Z1737+AA1737</f>
        <v>253</v>
      </c>
      <c r="AC1737" s="2">
        <v>114</v>
      </c>
      <c r="AD1737" s="2">
        <v>98</v>
      </c>
      <c r="AE1737" s="4">
        <f t="shared" si="383"/>
        <v>212</v>
      </c>
      <c r="AF1737" s="15">
        <f>AE1737*0.1</f>
        <v>21.200000000000003</v>
      </c>
      <c r="AG1737" s="22">
        <f>AE1737+AF1737</f>
        <v>233.2</v>
      </c>
      <c r="AH1737" s="64">
        <f t="shared" si="390"/>
        <v>46.64</v>
      </c>
      <c r="AJ1737">
        <f t="shared" si="391"/>
        <v>1</v>
      </c>
      <c r="AK1737">
        <f>IF(W1737&gt;0,2,IF(AB1737&gt;0,2,IF(AG1737&gt;0,2,0)))</f>
        <v>2</v>
      </c>
      <c r="AL1737">
        <v>2</v>
      </c>
      <c r="AM1737" s="64">
        <f>IF(W1737&gt;0,VLOOKUP(B1737,EnrollmentEthnicityFreeMealsSch!B:E,4,FALSE),0)/3</f>
        <v>0</v>
      </c>
    </row>
    <row r="1738" spans="1:39" ht="15" customHeight="1">
      <c r="A1738" t="str">
        <f>VLOOKUP(B1738,'PUBLIC &amp; PRIVATE'!D:I,6,FALSE)</f>
        <v>9093</v>
      </c>
      <c r="B1738" s="33" t="s">
        <v>1672</v>
      </c>
      <c r="C1738" s="2" t="str">
        <f>VLOOKUP(B1738,'PUBLIC &amp; PRIVATE'!D:H,2,FALSE)</f>
        <v>1500 Stogdill Rd</v>
      </c>
      <c r="D1738" s="2" t="str">
        <f>VLOOKUP(B1738,'PUBLIC &amp; PRIVATE'!D:H,3,FALSE)</f>
        <v>Bluffton</v>
      </c>
      <c r="E1738" s="2" t="str">
        <f>VLOOKUP(C1738,'PUBLIC &amp; PRIVATE'!E:I,4,FALSE)</f>
        <v>46714-3899</v>
      </c>
      <c r="F1738" s="2"/>
      <c r="G1738" s="2"/>
      <c r="H1738" s="2"/>
      <c r="I1738" s="4">
        <f t="shared" si="384"/>
        <v>0</v>
      </c>
      <c r="J1738" s="13">
        <f t="shared" si="385"/>
        <v>0</v>
      </c>
      <c r="K1738" s="13">
        <f t="shared" si="386"/>
        <v>0</v>
      </c>
      <c r="L1738" s="2"/>
      <c r="M1738" s="2"/>
      <c r="N1738" s="2">
        <v>106</v>
      </c>
      <c r="O1738" s="4">
        <f t="shared" si="387"/>
        <v>106</v>
      </c>
      <c r="P1738" s="13">
        <f t="shared" si="388"/>
        <v>10.600000000000001</v>
      </c>
      <c r="Q1738" s="13">
        <f t="shared" si="389"/>
        <v>116.6</v>
      </c>
      <c r="R1738" s="2">
        <v>128</v>
      </c>
      <c r="S1738" s="2">
        <v>110</v>
      </c>
      <c r="T1738" s="2">
        <v>135</v>
      </c>
      <c r="U1738" s="4">
        <f t="shared" si="378"/>
        <v>373</v>
      </c>
      <c r="V1738" s="13">
        <f t="shared" si="379"/>
        <v>37.300000000000004</v>
      </c>
      <c r="W1738" s="13">
        <f t="shared" si="380"/>
        <v>410.3</v>
      </c>
      <c r="X1738" s="2"/>
      <c r="Y1738" s="2"/>
      <c r="Z1738" s="4">
        <f t="shared" si="381"/>
        <v>0</v>
      </c>
      <c r="AA1738" s="13">
        <f t="shared" si="382"/>
        <v>0</v>
      </c>
      <c r="AB1738" s="13">
        <f>Z1738+AA1738</f>
        <v>0</v>
      </c>
      <c r="AC1738" s="2"/>
      <c r="AD1738" s="2"/>
      <c r="AE1738" s="4">
        <f t="shared" si="383"/>
        <v>0</v>
      </c>
      <c r="AF1738" s="15">
        <f>AE1738*0.1</f>
        <v>0</v>
      </c>
      <c r="AG1738" s="22">
        <f>AE1738+AF1738</f>
        <v>0</v>
      </c>
      <c r="AH1738" s="64">
        <f t="shared" si="390"/>
        <v>0</v>
      </c>
      <c r="AJ1738">
        <f t="shared" si="391"/>
        <v>0</v>
      </c>
      <c r="AK1738">
        <f>IF(W1738&gt;0,2,IF(AB1738&gt;0,2,IF(AG1738&gt;0,2,0)))</f>
        <v>2</v>
      </c>
      <c r="AL1738">
        <v>2</v>
      </c>
      <c r="AM1738" s="64">
        <f>IF(W1738&gt;0,VLOOKUP(B1738,EnrollmentEthnicityFreeMealsSch!B:E,4,FALSE),0)/3</f>
        <v>81.666666666666671</v>
      </c>
    </row>
    <row r="1739" spans="1:39" ht="15" customHeight="1">
      <c r="A1739" t="str">
        <f>VLOOKUP(B1739,'PUBLIC &amp; PRIVATE'!D:I,6,FALSE)</f>
        <v>9098</v>
      </c>
      <c r="B1739" s="33" t="s">
        <v>1673</v>
      </c>
      <c r="C1739" s="2" t="str">
        <f>VLOOKUP(B1739,'PUBLIC &amp; PRIVATE'!D:H,2,FALSE)</f>
        <v>1100 E Spring St</v>
      </c>
      <c r="D1739" s="2" t="str">
        <f>VLOOKUP(B1739,'PUBLIC &amp; PRIVATE'!D:H,3,FALSE)</f>
        <v>Bluffton</v>
      </c>
      <c r="E1739" s="2" t="str">
        <f>VLOOKUP(C1739,'PUBLIC &amp; PRIVATE'!E:I,4,FALSE)</f>
        <v>46714-2814</v>
      </c>
      <c r="F1739" s="2">
        <v>147</v>
      </c>
      <c r="G1739" s="2">
        <v>142</v>
      </c>
      <c r="H1739" s="2">
        <v>112</v>
      </c>
      <c r="I1739" s="4">
        <f t="shared" si="384"/>
        <v>401</v>
      </c>
      <c r="J1739" s="13">
        <f t="shared" si="385"/>
        <v>40.1</v>
      </c>
      <c r="K1739" s="13">
        <f t="shared" si="386"/>
        <v>441.1</v>
      </c>
      <c r="L1739" s="2">
        <v>152</v>
      </c>
      <c r="M1739" s="2">
        <v>123</v>
      </c>
      <c r="N1739" s="2"/>
      <c r="O1739" s="4">
        <f t="shared" si="387"/>
        <v>275</v>
      </c>
      <c r="P1739" s="13">
        <f t="shared" si="388"/>
        <v>27.5</v>
      </c>
      <c r="Q1739" s="13">
        <f t="shared" si="389"/>
        <v>302.5</v>
      </c>
      <c r="R1739" s="2"/>
      <c r="S1739" s="2"/>
      <c r="T1739" s="2"/>
      <c r="U1739" s="4">
        <f t="shared" si="378"/>
        <v>0</v>
      </c>
      <c r="V1739" s="13">
        <f t="shared" si="379"/>
        <v>0</v>
      </c>
      <c r="W1739" s="13">
        <f t="shared" si="380"/>
        <v>0</v>
      </c>
      <c r="X1739" s="2"/>
      <c r="Y1739" s="2"/>
      <c r="Z1739" s="4">
        <f t="shared" si="381"/>
        <v>0</v>
      </c>
      <c r="AA1739" s="13">
        <f t="shared" si="382"/>
        <v>0</v>
      </c>
      <c r="AB1739" s="13">
        <f>Z1739+AA1739</f>
        <v>0</v>
      </c>
      <c r="AC1739" s="2"/>
      <c r="AD1739" s="2"/>
      <c r="AE1739" s="4">
        <f t="shared" si="383"/>
        <v>0</v>
      </c>
      <c r="AF1739" s="15">
        <f>AE1739*0.1</f>
        <v>0</v>
      </c>
      <c r="AG1739" s="22">
        <f>AE1739+AF1739</f>
        <v>0</v>
      </c>
      <c r="AH1739" s="64">
        <f t="shared" si="390"/>
        <v>0</v>
      </c>
      <c r="AJ1739">
        <f t="shared" si="391"/>
        <v>0</v>
      </c>
      <c r="AK1739">
        <f>IF(W1739&gt;0,2,IF(AB1739&gt;0,2,IF(AG1739&gt;0,2,0)))</f>
        <v>0</v>
      </c>
      <c r="AL1739">
        <v>2</v>
      </c>
      <c r="AM1739" s="64">
        <f>IF(W1739&gt;0,VLOOKUP(B1739,EnrollmentEthnicityFreeMealsSch!B:E,4,FALSE),0)/3</f>
        <v>0</v>
      </c>
    </row>
    <row r="1740" spans="1:39" ht="15" customHeight="1">
      <c r="A1740" t="str">
        <f>VLOOKUP(B1740,'PUBLIC &amp; PRIVATE'!D:I,6,FALSE)</f>
        <v>9119</v>
      </c>
      <c r="B1740" s="33" t="s">
        <v>1674</v>
      </c>
      <c r="C1740" s="2" t="str">
        <f>VLOOKUP(B1740,'PUBLIC &amp; PRIVATE'!D:H,2,FALSE)</f>
        <v>304 E Broadway St</v>
      </c>
      <c r="D1740" s="2" t="str">
        <f>VLOOKUP(B1740,'PUBLIC &amp; PRIVATE'!D:H,3,FALSE)</f>
        <v>Monon</v>
      </c>
      <c r="E1740" s="2" t="str">
        <f>VLOOKUP(C1740,'PUBLIC &amp; PRIVATE'!E:I,4,FALSE)</f>
        <v>47959-0000</v>
      </c>
      <c r="F1740" s="2">
        <v>57</v>
      </c>
      <c r="G1740" s="2">
        <v>70</v>
      </c>
      <c r="H1740" s="2">
        <v>81</v>
      </c>
      <c r="I1740" s="4">
        <f t="shared" si="384"/>
        <v>208</v>
      </c>
      <c r="J1740" s="13">
        <f t="shared" si="385"/>
        <v>20.8</v>
      </c>
      <c r="K1740" s="13">
        <f t="shared" si="386"/>
        <v>228.8</v>
      </c>
      <c r="L1740" s="2">
        <v>70</v>
      </c>
      <c r="M1740" s="2">
        <v>62</v>
      </c>
      <c r="N1740" s="2">
        <v>71</v>
      </c>
      <c r="O1740" s="4">
        <f t="shared" si="387"/>
        <v>203</v>
      </c>
      <c r="P1740" s="13">
        <f t="shared" si="388"/>
        <v>20.3</v>
      </c>
      <c r="Q1740" s="13">
        <f t="shared" si="389"/>
        <v>223.3</v>
      </c>
      <c r="R1740" s="2"/>
      <c r="S1740" s="2"/>
      <c r="T1740" s="2"/>
      <c r="U1740" s="4">
        <f t="shared" si="378"/>
        <v>0</v>
      </c>
      <c r="V1740" s="13">
        <f t="shared" si="379"/>
        <v>0</v>
      </c>
      <c r="W1740" s="13">
        <f t="shared" si="380"/>
        <v>0</v>
      </c>
      <c r="X1740" s="2"/>
      <c r="Y1740" s="2"/>
      <c r="Z1740" s="4">
        <f t="shared" si="381"/>
        <v>0</v>
      </c>
      <c r="AA1740" s="13">
        <f t="shared" si="382"/>
        <v>0</v>
      </c>
      <c r="AB1740" s="13">
        <f>Z1740+AA1740</f>
        <v>0</v>
      </c>
      <c r="AC1740" s="2"/>
      <c r="AD1740" s="2"/>
      <c r="AE1740" s="4">
        <f t="shared" si="383"/>
        <v>0</v>
      </c>
      <c r="AF1740" s="15">
        <f>AE1740*0.1</f>
        <v>0</v>
      </c>
      <c r="AG1740" s="22">
        <f>AE1740+AF1740</f>
        <v>0</v>
      </c>
      <c r="AH1740" s="64">
        <f t="shared" si="390"/>
        <v>0</v>
      </c>
      <c r="AJ1740">
        <f t="shared" si="391"/>
        <v>0</v>
      </c>
      <c r="AK1740">
        <f>IF(W1740&gt;0,2,IF(AB1740&gt;0,2,IF(AG1740&gt;0,2,0)))</f>
        <v>0</v>
      </c>
      <c r="AL1740">
        <v>2</v>
      </c>
      <c r="AM1740" s="64">
        <f>IF(W1740&gt;0,VLOOKUP(B1740,EnrollmentEthnicityFreeMealsSch!B:E,4,FALSE),0)/3</f>
        <v>0</v>
      </c>
    </row>
    <row r="1741" spans="1:39" ht="15" customHeight="1">
      <c r="A1741" t="str">
        <f>VLOOKUP(B1741,'PUBLIC &amp; PRIVATE'!D:I,6,FALSE)</f>
        <v>9122</v>
      </c>
      <c r="B1741" s="33" t="s">
        <v>1675</v>
      </c>
      <c r="C1741" s="2" t="str">
        <f>VLOOKUP(B1741,'PUBLIC &amp; PRIVATE'!D:H,2,FALSE)</f>
        <v>305 E Broadway St</v>
      </c>
      <c r="D1741" s="2" t="str">
        <f>VLOOKUP(B1741,'PUBLIC &amp; PRIVATE'!D:H,3,FALSE)</f>
        <v>Monon</v>
      </c>
      <c r="E1741" s="2" t="str">
        <f>VLOOKUP(C1741,'PUBLIC &amp; PRIVATE'!E:I,4,FALSE)</f>
        <v>47959-0000</v>
      </c>
      <c r="F1741" s="2"/>
      <c r="G1741" s="2"/>
      <c r="H1741" s="2"/>
      <c r="I1741" s="4">
        <f t="shared" si="384"/>
        <v>0</v>
      </c>
      <c r="J1741" s="13">
        <f t="shared" si="385"/>
        <v>0</v>
      </c>
      <c r="K1741" s="13">
        <f t="shared" si="386"/>
        <v>0</v>
      </c>
      <c r="L1741" s="2"/>
      <c r="M1741" s="2"/>
      <c r="N1741" s="2"/>
      <c r="O1741" s="4">
        <f t="shared" si="387"/>
        <v>0</v>
      </c>
      <c r="P1741" s="13">
        <f t="shared" si="388"/>
        <v>0</v>
      </c>
      <c r="Q1741" s="13">
        <f t="shared" si="389"/>
        <v>0</v>
      </c>
      <c r="R1741" s="2">
        <v>66</v>
      </c>
      <c r="S1741" s="2">
        <v>63</v>
      </c>
      <c r="T1741" s="2">
        <v>61</v>
      </c>
      <c r="U1741" s="4">
        <f t="shared" si="378"/>
        <v>190</v>
      </c>
      <c r="V1741" s="13">
        <f t="shared" si="379"/>
        <v>19</v>
      </c>
      <c r="W1741" s="13">
        <f t="shared" si="380"/>
        <v>209</v>
      </c>
      <c r="X1741" s="2"/>
      <c r="Y1741" s="2"/>
      <c r="Z1741" s="4">
        <f t="shared" si="381"/>
        <v>0</v>
      </c>
      <c r="AA1741" s="13">
        <f t="shared" si="382"/>
        <v>0</v>
      </c>
      <c r="AB1741" s="13">
        <f>Z1741+AA1741</f>
        <v>0</v>
      </c>
      <c r="AC1741" s="2"/>
      <c r="AD1741" s="2"/>
      <c r="AE1741" s="4">
        <f t="shared" si="383"/>
        <v>0</v>
      </c>
      <c r="AF1741" s="15">
        <f>AE1741*0.1</f>
        <v>0</v>
      </c>
      <c r="AG1741" s="22">
        <f>AE1741+AF1741</f>
        <v>0</v>
      </c>
      <c r="AH1741" s="64">
        <f t="shared" si="390"/>
        <v>0</v>
      </c>
      <c r="AJ1741">
        <f t="shared" si="391"/>
        <v>0</v>
      </c>
      <c r="AK1741">
        <f>IF(W1741&gt;0,2,IF(AB1741&gt;0,2,IF(AG1741&gt;0,2,0)))</f>
        <v>2</v>
      </c>
      <c r="AL1741">
        <v>2</v>
      </c>
      <c r="AM1741" s="64">
        <f>IF(W1741&gt;0,VLOOKUP(B1741,EnrollmentEthnicityFreeMealsSch!B:E,4,FALSE),0)/3</f>
        <v>45</v>
      </c>
    </row>
    <row r="1742" spans="1:39" ht="15" customHeight="1">
      <c r="A1742" t="str">
        <f>VLOOKUP(B1742,'PUBLIC &amp; PRIVATE'!D:I,6,FALSE)</f>
        <v>9135</v>
      </c>
      <c r="B1742" s="33" t="s">
        <v>1676</v>
      </c>
      <c r="C1742" s="2" t="str">
        <f>VLOOKUP(B1742,'PUBLIC &amp; PRIVATE'!D:H,2,FALSE)</f>
        <v>305 E Broadway</v>
      </c>
      <c r="D1742" s="2" t="str">
        <f>VLOOKUP(B1742,'PUBLIC &amp; PRIVATE'!D:H,3,FALSE)</f>
        <v>Monon</v>
      </c>
      <c r="E1742" s="2" t="str">
        <f>VLOOKUP(C1742,'PUBLIC &amp; PRIVATE'!E:I,4,FALSE)</f>
        <v>47959-9801</v>
      </c>
      <c r="F1742" s="2"/>
      <c r="G1742" s="2"/>
      <c r="H1742" s="2"/>
      <c r="I1742" s="4">
        <f t="shared" si="384"/>
        <v>0</v>
      </c>
      <c r="J1742" s="13">
        <f t="shared" si="385"/>
        <v>0</v>
      </c>
      <c r="K1742" s="13">
        <f t="shared" si="386"/>
        <v>0</v>
      </c>
      <c r="L1742" s="2"/>
      <c r="M1742" s="2"/>
      <c r="N1742" s="2"/>
      <c r="O1742" s="4">
        <f t="shared" si="387"/>
        <v>0</v>
      </c>
      <c r="P1742" s="13">
        <f t="shared" si="388"/>
        <v>0</v>
      </c>
      <c r="Q1742" s="13">
        <f t="shared" si="389"/>
        <v>0</v>
      </c>
      <c r="R1742" s="2"/>
      <c r="S1742" s="2"/>
      <c r="T1742" s="2"/>
      <c r="U1742" s="4">
        <f t="shared" si="378"/>
        <v>0</v>
      </c>
      <c r="V1742" s="13">
        <f t="shared" si="379"/>
        <v>0</v>
      </c>
      <c r="W1742" s="13">
        <f t="shared" si="380"/>
        <v>0</v>
      </c>
      <c r="X1742" s="2">
        <v>62</v>
      </c>
      <c r="Y1742" s="2">
        <v>75</v>
      </c>
      <c r="Z1742" s="4">
        <f t="shared" si="381"/>
        <v>137</v>
      </c>
      <c r="AA1742" s="13">
        <f t="shared" si="382"/>
        <v>13.700000000000001</v>
      </c>
      <c r="AB1742" s="13">
        <f>Z1742+AA1742</f>
        <v>150.69999999999999</v>
      </c>
      <c r="AC1742" s="2">
        <v>57</v>
      </c>
      <c r="AD1742" s="2">
        <v>72</v>
      </c>
      <c r="AE1742" s="4">
        <f t="shared" si="383"/>
        <v>129</v>
      </c>
      <c r="AF1742" s="15">
        <f>AE1742*0.1</f>
        <v>12.9</v>
      </c>
      <c r="AG1742" s="22">
        <f>AE1742+AF1742</f>
        <v>141.9</v>
      </c>
      <c r="AH1742" s="64">
        <f t="shared" si="390"/>
        <v>28.380000000000003</v>
      </c>
      <c r="AJ1742">
        <f t="shared" si="391"/>
        <v>1</v>
      </c>
      <c r="AK1742">
        <f>IF(W1742&gt;0,2,IF(AB1742&gt;0,2,IF(AG1742&gt;0,2,0)))</f>
        <v>2</v>
      </c>
      <c r="AL1742">
        <v>2</v>
      </c>
      <c r="AM1742" s="64">
        <f>IF(W1742&gt;0,VLOOKUP(B1742,EnrollmentEthnicityFreeMealsSch!B:E,4,FALSE),0)/3</f>
        <v>0</v>
      </c>
    </row>
    <row r="1743" spans="1:39" ht="15" customHeight="1">
      <c r="A1743" t="str">
        <f>VLOOKUP(B1743,'PUBLIC &amp; PRIVATE'!D:I,6,FALSE)</f>
        <v>9113</v>
      </c>
      <c r="B1743" s="33" t="s">
        <v>1677</v>
      </c>
      <c r="C1743" s="2" t="str">
        <f>VLOOKUP(B1743,'PUBLIC &amp; PRIVATE'!D:H,2,FALSE)</f>
        <v>811 S Railroad</v>
      </c>
      <c r="D1743" s="2" t="str">
        <f>VLOOKUP(B1743,'PUBLIC &amp; PRIVATE'!D:H,3,FALSE)</f>
        <v>Brookston</v>
      </c>
      <c r="E1743" s="2" t="str">
        <f>VLOOKUP(C1743,'PUBLIC &amp; PRIVATE'!E:I,4,FALSE)</f>
        <v>47923-0156</v>
      </c>
      <c r="F1743" s="2">
        <v>50</v>
      </c>
      <c r="G1743" s="2">
        <v>56</v>
      </c>
      <c r="H1743" s="2">
        <v>48</v>
      </c>
      <c r="I1743" s="4">
        <f t="shared" si="384"/>
        <v>154</v>
      </c>
      <c r="J1743" s="13">
        <f t="shared" si="385"/>
        <v>15.4</v>
      </c>
      <c r="K1743" s="13">
        <f t="shared" si="386"/>
        <v>169.4</v>
      </c>
      <c r="L1743" s="2">
        <v>48</v>
      </c>
      <c r="M1743" s="2">
        <v>58</v>
      </c>
      <c r="N1743" s="2">
        <v>47</v>
      </c>
      <c r="O1743" s="4">
        <f t="shared" si="387"/>
        <v>153</v>
      </c>
      <c r="P1743" s="13">
        <f t="shared" si="388"/>
        <v>15.3</v>
      </c>
      <c r="Q1743" s="13">
        <f t="shared" si="389"/>
        <v>168.3</v>
      </c>
      <c r="R1743" s="2">
        <v>53</v>
      </c>
      <c r="S1743" s="2"/>
      <c r="T1743" s="2"/>
      <c r="U1743" s="4">
        <f t="shared" si="378"/>
        <v>53</v>
      </c>
      <c r="V1743" s="13">
        <f t="shared" si="379"/>
        <v>5.3000000000000007</v>
      </c>
      <c r="W1743" s="13">
        <f t="shared" si="380"/>
        <v>58.3</v>
      </c>
      <c r="X1743" s="2"/>
      <c r="Y1743" s="2"/>
      <c r="Z1743" s="4">
        <f t="shared" si="381"/>
        <v>0</v>
      </c>
      <c r="AA1743" s="13">
        <f t="shared" si="382"/>
        <v>0</v>
      </c>
      <c r="AB1743" s="13">
        <f>Z1743+AA1743</f>
        <v>0</v>
      </c>
      <c r="AC1743" s="2"/>
      <c r="AD1743" s="2"/>
      <c r="AE1743" s="4">
        <f t="shared" si="383"/>
        <v>0</v>
      </c>
      <c r="AF1743" s="15">
        <f>AE1743*0.1</f>
        <v>0</v>
      </c>
      <c r="AG1743" s="22">
        <f>AE1743+AF1743</f>
        <v>0</v>
      </c>
      <c r="AH1743" s="64">
        <f t="shared" si="390"/>
        <v>0</v>
      </c>
      <c r="AJ1743">
        <f t="shared" si="391"/>
        <v>0</v>
      </c>
      <c r="AK1743">
        <f>IF(W1743&gt;0,2,IF(AB1743&gt;0,2,IF(AG1743&gt;0,2,0)))</f>
        <v>2</v>
      </c>
      <c r="AL1743">
        <v>2</v>
      </c>
      <c r="AM1743" s="64">
        <f>IF(W1743&gt;0,VLOOKUP(B1743,EnrollmentEthnicityFreeMealsSch!B:E,4,FALSE),0)/3</f>
        <v>50</v>
      </c>
    </row>
    <row r="1744" spans="1:39" ht="15" customHeight="1">
      <c r="A1744" t="str">
        <f>VLOOKUP(B1744,'PUBLIC &amp; PRIVATE'!D:I,6,FALSE)</f>
        <v>9137</v>
      </c>
      <c r="B1744" s="33" t="s">
        <v>1678</v>
      </c>
      <c r="C1744" s="2" t="str">
        <f>VLOOKUP(B1744,'PUBLIC &amp; PRIVATE'!D:H,2,FALSE)</f>
        <v>1 Falcon Dr</v>
      </c>
      <c r="D1744" s="2" t="str">
        <f>VLOOKUP(B1744,'PUBLIC &amp; PRIVATE'!D:H,3,FALSE)</f>
        <v>Chalmers</v>
      </c>
      <c r="E1744" s="2" t="str">
        <f>VLOOKUP(C1744,'PUBLIC &amp; PRIVATE'!E:I,4,FALSE)</f>
        <v>47929-0000</v>
      </c>
      <c r="F1744" s="2"/>
      <c r="G1744" s="2"/>
      <c r="H1744" s="2"/>
      <c r="I1744" s="4">
        <f t="shared" si="384"/>
        <v>0</v>
      </c>
      <c r="J1744" s="13">
        <f t="shared" si="385"/>
        <v>0</v>
      </c>
      <c r="K1744" s="13">
        <f t="shared" si="386"/>
        <v>0</v>
      </c>
      <c r="L1744" s="2"/>
      <c r="M1744" s="2"/>
      <c r="N1744" s="2"/>
      <c r="O1744" s="4">
        <f t="shared" si="387"/>
        <v>0</v>
      </c>
      <c r="P1744" s="13">
        <f t="shared" si="388"/>
        <v>0</v>
      </c>
      <c r="Q1744" s="13">
        <f t="shared" si="389"/>
        <v>0</v>
      </c>
      <c r="R1744" s="2"/>
      <c r="S1744" s="2">
        <v>43</v>
      </c>
      <c r="T1744" s="2">
        <v>57</v>
      </c>
      <c r="U1744" s="4">
        <f t="shared" si="378"/>
        <v>100</v>
      </c>
      <c r="V1744" s="13">
        <f t="shared" si="379"/>
        <v>10</v>
      </c>
      <c r="W1744" s="13">
        <f t="shared" si="380"/>
        <v>110</v>
      </c>
      <c r="X1744" s="2">
        <v>57</v>
      </c>
      <c r="Y1744" s="2">
        <v>55</v>
      </c>
      <c r="Z1744" s="4">
        <f t="shared" si="381"/>
        <v>112</v>
      </c>
      <c r="AA1744" s="13">
        <f t="shared" si="382"/>
        <v>11.200000000000001</v>
      </c>
      <c r="AB1744" s="13">
        <f>Z1744+AA1744</f>
        <v>123.2</v>
      </c>
      <c r="AC1744" s="2">
        <v>54</v>
      </c>
      <c r="AD1744" s="2">
        <v>41</v>
      </c>
      <c r="AE1744" s="4">
        <f t="shared" si="383"/>
        <v>95</v>
      </c>
      <c r="AF1744" s="15">
        <f>AE1744*0.1</f>
        <v>9.5</v>
      </c>
      <c r="AG1744" s="22">
        <f>AE1744+AF1744</f>
        <v>104.5</v>
      </c>
      <c r="AH1744" s="64">
        <f t="shared" si="390"/>
        <v>20.900000000000002</v>
      </c>
      <c r="AJ1744">
        <f t="shared" si="391"/>
        <v>1</v>
      </c>
      <c r="AK1744">
        <f>IF(W1744&gt;0,2,IF(AB1744&gt;0,2,IF(AG1744&gt;0,2,0)))</f>
        <v>2</v>
      </c>
      <c r="AL1744">
        <v>2</v>
      </c>
      <c r="AM1744" s="64">
        <f>IF(W1744&gt;0,VLOOKUP(B1744,EnrollmentEthnicityFreeMealsSch!B:E,4,FALSE),0)/3</f>
        <v>27.333333333333332</v>
      </c>
    </row>
    <row r="1745" spans="1:39" ht="15" customHeight="1">
      <c r="A1745" t="str">
        <f>VLOOKUP(B1745,'PUBLIC &amp; PRIVATE'!D:I,6,FALSE)</f>
        <v>3170</v>
      </c>
      <c r="B1745" s="33" t="s">
        <v>1679</v>
      </c>
      <c r="C1745" s="2" t="str">
        <f>VLOOKUP(B1745,'PUBLIC &amp; PRIVATE'!D:H,2,FALSE)</f>
        <v>300 E Michigan St</v>
      </c>
      <c r="D1745" s="2" t="str">
        <f>VLOOKUP(B1745,'PUBLIC &amp; PRIVATE'!D:H,3,FALSE)</f>
        <v>Remington</v>
      </c>
      <c r="E1745" s="2" t="str">
        <f>VLOOKUP(C1745,'PUBLIC &amp; PRIVATE'!E:I,4,FALSE)</f>
        <v>47977-0000</v>
      </c>
      <c r="F1745" s="2">
        <v>96</v>
      </c>
      <c r="G1745" s="2">
        <v>47</v>
      </c>
      <c r="H1745" s="2">
        <v>45</v>
      </c>
      <c r="I1745" s="4">
        <f t="shared" si="384"/>
        <v>188</v>
      </c>
      <c r="J1745" s="13">
        <f t="shared" si="385"/>
        <v>18.8</v>
      </c>
      <c r="K1745" s="13">
        <f t="shared" si="386"/>
        <v>206.8</v>
      </c>
      <c r="L1745" s="2"/>
      <c r="M1745" s="2"/>
      <c r="N1745" s="2"/>
      <c r="O1745" s="4">
        <f t="shared" si="387"/>
        <v>0</v>
      </c>
      <c r="P1745" s="13">
        <f t="shared" si="388"/>
        <v>0</v>
      </c>
      <c r="Q1745" s="13">
        <f t="shared" si="389"/>
        <v>0</v>
      </c>
      <c r="R1745" s="2"/>
      <c r="S1745" s="2"/>
      <c r="T1745" s="2"/>
      <c r="U1745" s="4">
        <f t="shared" si="378"/>
        <v>0</v>
      </c>
      <c r="V1745" s="13">
        <f t="shared" si="379"/>
        <v>0</v>
      </c>
      <c r="W1745" s="13">
        <f t="shared" si="380"/>
        <v>0</v>
      </c>
      <c r="X1745" s="2"/>
      <c r="Y1745" s="2"/>
      <c r="Z1745" s="4">
        <f t="shared" si="381"/>
        <v>0</v>
      </c>
      <c r="AA1745" s="13">
        <f t="shared" si="382"/>
        <v>0</v>
      </c>
      <c r="AB1745" s="13">
        <f>Z1745+AA1745</f>
        <v>0</v>
      </c>
      <c r="AC1745" s="2"/>
      <c r="AD1745" s="2"/>
      <c r="AE1745" s="4">
        <f t="shared" si="383"/>
        <v>0</v>
      </c>
      <c r="AF1745" s="15">
        <f>AE1745*0.1</f>
        <v>0</v>
      </c>
      <c r="AG1745" s="22">
        <f>AE1745+AF1745</f>
        <v>0</v>
      </c>
      <c r="AH1745" s="64">
        <f t="shared" si="390"/>
        <v>0</v>
      </c>
      <c r="AJ1745">
        <f t="shared" si="391"/>
        <v>0</v>
      </c>
      <c r="AK1745">
        <f>IF(W1745&gt;0,2,IF(AB1745&gt;0,2,IF(AG1745&gt;0,2,0)))</f>
        <v>0</v>
      </c>
      <c r="AL1745">
        <v>2</v>
      </c>
      <c r="AM1745" s="64">
        <f>IF(W1745&gt;0,VLOOKUP(B1745,EnrollmentEthnicityFreeMealsSch!B:E,4,FALSE),0)/3</f>
        <v>0</v>
      </c>
    </row>
    <row r="1746" spans="1:39" ht="15" customHeight="1">
      <c r="A1746" t="str">
        <f>VLOOKUP(B1746,'PUBLIC &amp; PRIVATE'!D:I,6,FALSE)</f>
        <v>9141</v>
      </c>
      <c r="B1746" s="33" t="s">
        <v>1680</v>
      </c>
      <c r="C1746" s="2" t="str">
        <f>VLOOKUP(B1746,'PUBLIC &amp; PRIVATE'!D:H,2,FALSE)</f>
        <v>11298 W 100 S</v>
      </c>
      <c r="D1746" s="2" t="str">
        <f>VLOOKUP(B1746,'PUBLIC &amp; PRIVATE'!D:H,3,FALSE)</f>
        <v>Wolcott</v>
      </c>
      <c r="E1746" s="2" t="str">
        <f>VLOOKUP(C1746,'PUBLIC &amp; PRIVATE'!E:I,4,FALSE)</f>
        <v>47995-9759</v>
      </c>
      <c r="F1746" s="2"/>
      <c r="G1746" s="2"/>
      <c r="H1746" s="2"/>
      <c r="I1746" s="4">
        <f t="shared" si="384"/>
        <v>0</v>
      </c>
      <c r="J1746" s="13">
        <f t="shared" si="385"/>
        <v>0</v>
      </c>
      <c r="K1746" s="13">
        <f t="shared" si="386"/>
        <v>0</v>
      </c>
      <c r="L1746" s="2"/>
      <c r="M1746" s="2"/>
      <c r="N1746" s="2"/>
      <c r="O1746" s="4">
        <f t="shared" si="387"/>
        <v>0</v>
      </c>
      <c r="P1746" s="13">
        <f t="shared" si="388"/>
        <v>0</v>
      </c>
      <c r="Q1746" s="13">
        <f t="shared" si="389"/>
        <v>0</v>
      </c>
      <c r="R1746" s="2"/>
      <c r="S1746" s="2">
        <v>56</v>
      </c>
      <c r="T1746" s="2">
        <v>50</v>
      </c>
      <c r="U1746" s="4">
        <f t="shared" si="378"/>
        <v>106</v>
      </c>
      <c r="V1746" s="13">
        <f t="shared" si="379"/>
        <v>10.600000000000001</v>
      </c>
      <c r="W1746" s="13">
        <f t="shared" si="380"/>
        <v>116.6</v>
      </c>
      <c r="X1746" s="2">
        <v>57</v>
      </c>
      <c r="Y1746" s="2">
        <v>58</v>
      </c>
      <c r="Z1746" s="4">
        <f t="shared" si="381"/>
        <v>115</v>
      </c>
      <c r="AA1746" s="13">
        <f t="shared" si="382"/>
        <v>11.5</v>
      </c>
      <c r="AB1746" s="13">
        <f>Z1746+AA1746</f>
        <v>126.5</v>
      </c>
      <c r="AC1746" s="2">
        <v>57</v>
      </c>
      <c r="AD1746" s="2">
        <v>68</v>
      </c>
      <c r="AE1746" s="4">
        <f t="shared" si="383"/>
        <v>125</v>
      </c>
      <c r="AF1746" s="15">
        <f>AE1746*0.1</f>
        <v>12.5</v>
      </c>
      <c r="AG1746" s="22">
        <f>AE1746+AF1746</f>
        <v>137.5</v>
      </c>
      <c r="AH1746" s="64">
        <f t="shared" si="390"/>
        <v>27.5</v>
      </c>
      <c r="AJ1746">
        <f t="shared" si="391"/>
        <v>1</v>
      </c>
      <c r="AK1746">
        <f>IF(W1746&gt;0,2,IF(AB1746&gt;0,2,IF(AG1746&gt;0,2,0)))</f>
        <v>2</v>
      </c>
      <c r="AL1746">
        <v>2</v>
      </c>
      <c r="AM1746" s="64">
        <f>IF(W1746&gt;0,VLOOKUP(B1746,EnrollmentEthnicityFreeMealsSch!B:E,4,FALSE),0)/3</f>
        <v>46.333333333333336</v>
      </c>
    </row>
    <row r="1747" spans="1:39" ht="15" customHeight="1">
      <c r="A1747" t="str">
        <f>VLOOKUP(B1747,'PUBLIC &amp; PRIVATE'!D:I,6,FALSE)</f>
        <v>9143</v>
      </c>
      <c r="B1747" s="33" t="s">
        <v>1681</v>
      </c>
      <c r="C1747" s="2" t="str">
        <f>VLOOKUP(B1747,'PUBLIC &amp; PRIVATE'!D:H,2,FALSE)</f>
        <v>200 W North</v>
      </c>
      <c r="D1747" s="2" t="str">
        <f>VLOOKUP(B1747,'PUBLIC &amp; PRIVATE'!D:H,3,FALSE)</f>
        <v>Wolcott</v>
      </c>
      <c r="E1747" s="2" t="str">
        <f>VLOOKUP(C1747,'PUBLIC &amp; PRIVATE'!E:I,4,FALSE)</f>
        <v>47995-9573</v>
      </c>
      <c r="F1747" s="2"/>
      <c r="G1747" s="2"/>
      <c r="H1747" s="2"/>
      <c r="I1747" s="4">
        <f t="shared" si="384"/>
        <v>0</v>
      </c>
      <c r="J1747" s="13">
        <f t="shared" si="385"/>
        <v>0</v>
      </c>
      <c r="K1747" s="13">
        <f t="shared" si="386"/>
        <v>0</v>
      </c>
      <c r="L1747" s="2">
        <v>41</v>
      </c>
      <c r="M1747" s="2">
        <v>53</v>
      </c>
      <c r="N1747" s="2">
        <v>55</v>
      </c>
      <c r="O1747" s="4">
        <f t="shared" si="387"/>
        <v>149</v>
      </c>
      <c r="P1747" s="13">
        <f t="shared" si="388"/>
        <v>14.9</v>
      </c>
      <c r="Q1747" s="13">
        <f t="shared" si="389"/>
        <v>163.9</v>
      </c>
      <c r="R1747" s="2">
        <v>48</v>
      </c>
      <c r="S1747" s="2"/>
      <c r="T1747" s="2"/>
      <c r="U1747" s="4">
        <f t="shared" si="378"/>
        <v>48</v>
      </c>
      <c r="V1747" s="13">
        <f t="shared" si="379"/>
        <v>4.8000000000000007</v>
      </c>
      <c r="W1747" s="13">
        <f t="shared" si="380"/>
        <v>52.8</v>
      </c>
      <c r="X1747" s="2"/>
      <c r="Y1747" s="2"/>
      <c r="Z1747" s="4">
        <f t="shared" si="381"/>
        <v>0</v>
      </c>
      <c r="AA1747" s="13">
        <f t="shared" si="382"/>
        <v>0</v>
      </c>
      <c r="AB1747" s="13">
        <f>Z1747+AA1747</f>
        <v>0</v>
      </c>
      <c r="AC1747" s="2"/>
      <c r="AD1747" s="2"/>
      <c r="AE1747" s="4">
        <f t="shared" si="383"/>
        <v>0</v>
      </c>
      <c r="AF1747" s="15">
        <f>AE1747*0.1</f>
        <v>0</v>
      </c>
      <c r="AG1747" s="22">
        <f>AE1747+AF1747</f>
        <v>0</v>
      </c>
      <c r="AH1747" s="64">
        <f t="shared" si="390"/>
        <v>0</v>
      </c>
      <c r="AJ1747">
        <f t="shared" si="391"/>
        <v>0</v>
      </c>
      <c r="AK1747">
        <f>IF(W1747&gt;0,2,IF(AB1747&gt;0,2,IF(AG1747&gt;0,2,0)))</f>
        <v>2</v>
      </c>
      <c r="AL1747">
        <v>2</v>
      </c>
      <c r="AM1747" s="64">
        <f>IF(W1747&gt;0,VLOOKUP(B1747,EnrollmentEthnicityFreeMealsSch!B:E,4,FALSE),0)/3</f>
        <v>28.666666666666668</v>
      </c>
    </row>
    <row r="1748" spans="1:39" ht="15" customHeight="1">
      <c r="A1748" t="str">
        <f>VLOOKUP(B1748,'PUBLIC &amp; PRIVATE'!D:I,6,FALSE)</f>
        <v>9129</v>
      </c>
      <c r="B1748" s="33" t="s">
        <v>1682</v>
      </c>
      <c r="C1748" s="2" t="str">
        <f>VLOOKUP(B1748,'PUBLIC &amp; PRIVATE'!D:H,2,FALSE)</f>
        <v>47 S 1300 E</v>
      </c>
      <c r="D1748" s="2" t="str">
        <f>VLOOKUP(B1748,'PUBLIC &amp; PRIVATE'!D:H,3,FALSE)</f>
        <v>Burnettsville</v>
      </c>
      <c r="E1748" s="2" t="str">
        <f>VLOOKUP(C1748,'PUBLIC &amp; PRIVATE'!E:I,4,FALSE)</f>
        <v>47926-9750</v>
      </c>
      <c r="F1748" s="2">
        <v>40</v>
      </c>
      <c r="G1748" s="2">
        <v>41</v>
      </c>
      <c r="H1748" s="2">
        <v>46</v>
      </c>
      <c r="I1748" s="4">
        <f t="shared" si="384"/>
        <v>127</v>
      </c>
      <c r="J1748" s="13">
        <f t="shared" si="385"/>
        <v>12.700000000000001</v>
      </c>
      <c r="K1748" s="13">
        <f t="shared" si="386"/>
        <v>139.69999999999999</v>
      </c>
      <c r="L1748" s="2">
        <v>35</v>
      </c>
      <c r="M1748" s="2">
        <v>36</v>
      </c>
      <c r="N1748" s="2"/>
      <c r="O1748" s="4">
        <f t="shared" si="387"/>
        <v>71</v>
      </c>
      <c r="P1748" s="13">
        <f t="shared" si="388"/>
        <v>7.1000000000000005</v>
      </c>
      <c r="Q1748" s="13">
        <f t="shared" si="389"/>
        <v>78.099999999999994</v>
      </c>
      <c r="R1748" s="2"/>
      <c r="S1748" s="2"/>
      <c r="T1748" s="2"/>
      <c r="U1748" s="4">
        <f t="shared" si="378"/>
        <v>0</v>
      </c>
      <c r="V1748" s="13">
        <f t="shared" si="379"/>
        <v>0</v>
      </c>
      <c r="W1748" s="13">
        <f t="shared" si="380"/>
        <v>0</v>
      </c>
      <c r="X1748" s="2"/>
      <c r="Y1748" s="2"/>
      <c r="Z1748" s="4">
        <f t="shared" si="381"/>
        <v>0</v>
      </c>
      <c r="AA1748" s="13">
        <f t="shared" si="382"/>
        <v>0</v>
      </c>
      <c r="AB1748" s="13">
        <f>Z1748+AA1748</f>
        <v>0</v>
      </c>
      <c r="AC1748" s="2"/>
      <c r="AD1748" s="2"/>
      <c r="AE1748" s="4">
        <f t="shared" si="383"/>
        <v>0</v>
      </c>
      <c r="AF1748" s="15">
        <f>AE1748*0.1</f>
        <v>0</v>
      </c>
      <c r="AG1748" s="22">
        <f>AE1748+AF1748</f>
        <v>0</v>
      </c>
      <c r="AH1748" s="64">
        <f t="shared" si="390"/>
        <v>0</v>
      </c>
      <c r="AJ1748">
        <f t="shared" si="391"/>
        <v>0</v>
      </c>
      <c r="AK1748">
        <f>IF(W1748&gt;0,2,IF(AB1748&gt;0,2,IF(AG1748&gt;0,2,0)))</f>
        <v>0</v>
      </c>
      <c r="AL1748">
        <v>2</v>
      </c>
      <c r="AM1748" s="64">
        <f>IF(W1748&gt;0,VLOOKUP(B1748,EnrollmentEthnicityFreeMealsSch!B:E,4,FALSE),0)/3</f>
        <v>0</v>
      </c>
    </row>
    <row r="1749" spans="1:39" ht="15" customHeight="1">
      <c r="A1749" t="str">
        <f>VLOOKUP(B1749,'PUBLIC &amp; PRIVATE'!D:I,6,FALSE)</f>
        <v>9149</v>
      </c>
      <c r="B1749" s="33" t="s">
        <v>1683</v>
      </c>
      <c r="C1749" s="2" t="str">
        <f>VLOOKUP(B1749,'PUBLIC &amp; PRIVATE'!D:H,2,FALSE)</f>
        <v>300 S 3rd St</v>
      </c>
      <c r="D1749" s="2" t="str">
        <f>VLOOKUP(B1749,'PUBLIC &amp; PRIVATE'!D:H,3,FALSE)</f>
        <v>Monticello</v>
      </c>
      <c r="E1749" s="2" t="str">
        <f>VLOOKUP(C1749,'PUBLIC &amp; PRIVATE'!E:I,4,FALSE)</f>
        <v>47960-2297</v>
      </c>
      <c r="F1749" s="2"/>
      <c r="G1749" s="2"/>
      <c r="H1749" s="2"/>
      <c r="I1749" s="4">
        <f t="shared" si="384"/>
        <v>0</v>
      </c>
      <c r="J1749" s="13">
        <f t="shared" si="385"/>
        <v>0</v>
      </c>
      <c r="K1749" s="13">
        <f t="shared" si="386"/>
        <v>0</v>
      </c>
      <c r="L1749" s="2"/>
      <c r="M1749" s="2"/>
      <c r="N1749" s="2"/>
      <c r="O1749" s="4">
        <f t="shared" si="387"/>
        <v>0</v>
      </c>
      <c r="P1749" s="13">
        <f t="shared" si="388"/>
        <v>0</v>
      </c>
      <c r="Q1749" s="13">
        <f t="shared" si="389"/>
        <v>0</v>
      </c>
      <c r="R1749" s="2"/>
      <c r="S1749" s="2"/>
      <c r="T1749" s="2"/>
      <c r="U1749" s="4">
        <f t="shared" si="378"/>
        <v>0</v>
      </c>
      <c r="V1749" s="13">
        <f t="shared" si="379"/>
        <v>0</v>
      </c>
      <c r="W1749" s="13">
        <f t="shared" si="380"/>
        <v>0</v>
      </c>
      <c r="X1749" s="2">
        <v>191</v>
      </c>
      <c r="Y1749" s="2">
        <v>201</v>
      </c>
      <c r="Z1749" s="4">
        <f t="shared" si="381"/>
        <v>392</v>
      </c>
      <c r="AA1749" s="13">
        <f t="shared" si="382"/>
        <v>39.200000000000003</v>
      </c>
      <c r="AB1749" s="13">
        <f>Z1749+AA1749</f>
        <v>431.2</v>
      </c>
      <c r="AC1749" s="2">
        <v>199</v>
      </c>
      <c r="AD1749" s="2">
        <v>193</v>
      </c>
      <c r="AE1749" s="4">
        <f t="shared" si="383"/>
        <v>392</v>
      </c>
      <c r="AF1749" s="15">
        <f>AE1749*0.1</f>
        <v>39.200000000000003</v>
      </c>
      <c r="AG1749" s="22">
        <f>AE1749+AF1749</f>
        <v>431.2</v>
      </c>
      <c r="AH1749" s="64">
        <f t="shared" si="390"/>
        <v>86.240000000000009</v>
      </c>
      <c r="AJ1749">
        <f t="shared" si="391"/>
        <v>1</v>
      </c>
      <c r="AK1749">
        <f>IF(W1749&gt;0,2,IF(AB1749&gt;0,2,IF(AG1749&gt;0,2,0)))</f>
        <v>2</v>
      </c>
      <c r="AL1749">
        <v>2</v>
      </c>
      <c r="AM1749" s="64">
        <f>IF(W1749&gt;0,VLOOKUP(B1749,EnrollmentEthnicityFreeMealsSch!B:E,4,FALSE),0)/3</f>
        <v>0</v>
      </c>
    </row>
    <row r="1750" spans="1:39" ht="15" customHeight="1">
      <c r="A1750" t="str">
        <f>VLOOKUP(B1750,'PUBLIC &amp; PRIVATE'!D:I,6,FALSE)</f>
        <v>9153</v>
      </c>
      <c r="B1750" s="33" t="s">
        <v>1684</v>
      </c>
      <c r="C1750" s="2" t="str">
        <f>VLOOKUP(B1750,'PUBLIC &amp; PRIVATE'!D:H,2,FALSE)</f>
        <v>721 W Broadway</v>
      </c>
      <c r="D1750" s="2" t="str">
        <f>VLOOKUP(B1750,'PUBLIC &amp; PRIVATE'!D:H,3,FALSE)</f>
        <v>Monticello</v>
      </c>
      <c r="E1750" s="2" t="str">
        <f>VLOOKUP(C1750,'PUBLIC &amp; PRIVATE'!E:I,4,FALSE)</f>
        <v>47960-2217</v>
      </c>
      <c r="F1750" s="2"/>
      <c r="G1750" s="2"/>
      <c r="H1750" s="2"/>
      <c r="I1750" s="4">
        <f t="shared" si="384"/>
        <v>0</v>
      </c>
      <c r="J1750" s="13">
        <f t="shared" si="385"/>
        <v>0</v>
      </c>
      <c r="K1750" s="13">
        <f t="shared" si="386"/>
        <v>0</v>
      </c>
      <c r="L1750" s="2"/>
      <c r="M1750" s="2"/>
      <c r="N1750" s="2"/>
      <c r="O1750" s="4">
        <f t="shared" si="387"/>
        <v>0</v>
      </c>
      <c r="P1750" s="13">
        <f t="shared" si="388"/>
        <v>0</v>
      </c>
      <c r="Q1750" s="13">
        <f t="shared" si="389"/>
        <v>0</v>
      </c>
      <c r="R1750" s="2">
        <v>189</v>
      </c>
      <c r="S1750" s="2">
        <v>183</v>
      </c>
      <c r="T1750" s="2">
        <v>182</v>
      </c>
      <c r="U1750" s="4">
        <f t="shared" si="378"/>
        <v>554</v>
      </c>
      <c r="V1750" s="13">
        <f t="shared" si="379"/>
        <v>55.400000000000006</v>
      </c>
      <c r="W1750" s="13">
        <f t="shared" si="380"/>
        <v>609.4</v>
      </c>
      <c r="X1750" s="2"/>
      <c r="Y1750" s="2"/>
      <c r="Z1750" s="4">
        <f t="shared" si="381"/>
        <v>0</v>
      </c>
      <c r="AA1750" s="13">
        <f t="shared" si="382"/>
        <v>0</v>
      </c>
      <c r="AB1750" s="13">
        <f>Z1750+AA1750</f>
        <v>0</v>
      </c>
      <c r="AC1750" s="2"/>
      <c r="AD1750" s="2"/>
      <c r="AE1750" s="4">
        <f t="shared" si="383"/>
        <v>0</v>
      </c>
      <c r="AF1750" s="15">
        <f>AE1750*0.1</f>
        <v>0</v>
      </c>
      <c r="AG1750" s="22">
        <f>AE1750+AF1750</f>
        <v>0</v>
      </c>
      <c r="AH1750" s="64">
        <f t="shared" si="390"/>
        <v>0</v>
      </c>
      <c r="AJ1750">
        <f t="shared" si="391"/>
        <v>0</v>
      </c>
      <c r="AK1750">
        <f>IF(W1750&gt;0,2,IF(AB1750&gt;0,2,IF(AG1750&gt;0,2,0)))</f>
        <v>2</v>
      </c>
      <c r="AL1750">
        <v>2</v>
      </c>
      <c r="AM1750" s="64">
        <f>IF(W1750&gt;0,VLOOKUP(B1750,EnrollmentEthnicityFreeMealsSch!B:E,4,FALSE),0)/3</f>
        <v>100.33333333333333</v>
      </c>
    </row>
    <row r="1751" spans="1:39" ht="15" customHeight="1">
      <c r="A1751" t="str">
        <f>VLOOKUP(B1751,'PUBLIC &amp; PRIVATE'!D:I,6,FALSE)</f>
        <v>9157</v>
      </c>
      <c r="B1751" s="33" t="s">
        <v>1685</v>
      </c>
      <c r="C1751" s="2" t="str">
        <f>VLOOKUP(B1751,'PUBLIC &amp; PRIVATE'!D:H,2,FALSE)</f>
        <v>402 E South St</v>
      </c>
      <c r="D1751" s="2" t="str">
        <f>VLOOKUP(B1751,'PUBLIC &amp; PRIVATE'!D:H,3,FALSE)</f>
        <v>Monticello</v>
      </c>
      <c r="E1751" s="2" t="str">
        <f>VLOOKUP(C1751,'PUBLIC &amp; PRIVATE'!E:I,4,FALSE)</f>
        <v>47960-2365</v>
      </c>
      <c r="F1751" s="2">
        <v>76</v>
      </c>
      <c r="G1751" s="2">
        <v>55</v>
      </c>
      <c r="H1751" s="2">
        <v>71</v>
      </c>
      <c r="I1751" s="4">
        <f t="shared" si="384"/>
        <v>202</v>
      </c>
      <c r="J1751" s="13">
        <f t="shared" si="385"/>
        <v>20.200000000000003</v>
      </c>
      <c r="K1751" s="13">
        <f t="shared" si="386"/>
        <v>222.2</v>
      </c>
      <c r="L1751" s="2">
        <v>68</v>
      </c>
      <c r="M1751" s="2">
        <v>63</v>
      </c>
      <c r="N1751" s="2"/>
      <c r="O1751" s="4">
        <f t="shared" si="387"/>
        <v>131</v>
      </c>
      <c r="P1751" s="13">
        <f t="shared" si="388"/>
        <v>13.100000000000001</v>
      </c>
      <c r="Q1751" s="13">
        <f t="shared" si="389"/>
        <v>144.1</v>
      </c>
      <c r="R1751" s="2"/>
      <c r="S1751" s="2"/>
      <c r="T1751" s="2"/>
      <c r="U1751" s="4">
        <f t="shared" si="378"/>
        <v>0</v>
      </c>
      <c r="V1751" s="13">
        <f t="shared" si="379"/>
        <v>0</v>
      </c>
      <c r="W1751" s="13">
        <f t="shared" si="380"/>
        <v>0</v>
      </c>
      <c r="X1751" s="2"/>
      <c r="Y1751" s="2"/>
      <c r="Z1751" s="4">
        <f t="shared" si="381"/>
        <v>0</v>
      </c>
      <c r="AA1751" s="13">
        <f t="shared" si="382"/>
        <v>0</v>
      </c>
      <c r="AB1751" s="13">
        <f>Z1751+AA1751</f>
        <v>0</v>
      </c>
      <c r="AC1751" s="2"/>
      <c r="AD1751" s="2"/>
      <c r="AE1751" s="4">
        <f t="shared" si="383"/>
        <v>0</v>
      </c>
      <c r="AF1751" s="15">
        <f>AE1751*0.1</f>
        <v>0</v>
      </c>
      <c r="AG1751" s="22">
        <f>AE1751+AF1751</f>
        <v>0</v>
      </c>
      <c r="AH1751" s="64">
        <f t="shared" si="390"/>
        <v>0</v>
      </c>
      <c r="AJ1751">
        <f t="shared" si="391"/>
        <v>0</v>
      </c>
      <c r="AK1751">
        <f>IF(W1751&gt;0,2,IF(AB1751&gt;0,2,IF(AG1751&gt;0,2,0)))</f>
        <v>0</v>
      </c>
      <c r="AL1751">
        <v>2</v>
      </c>
      <c r="AM1751" s="64">
        <f>IF(W1751&gt;0,VLOOKUP(B1751,EnrollmentEthnicityFreeMealsSch!B:E,4,FALSE),0)/3</f>
        <v>0</v>
      </c>
    </row>
    <row r="1752" spans="1:39" ht="15" customHeight="1">
      <c r="A1752" t="str">
        <f>VLOOKUP(B1752,'PUBLIC &amp; PRIVATE'!D:I,6,FALSE)</f>
        <v>9163</v>
      </c>
      <c r="B1752" s="33" t="s">
        <v>1686</v>
      </c>
      <c r="C1752" s="2" t="str">
        <f>VLOOKUP(B1752,'PUBLIC &amp; PRIVATE'!D:H,2,FALSE)</f>
        <v>715 W Ohio St</v>
      </c>
      <c r="D1752" s="2" t="str">
        <f>VLOOKUP(B1752,'PUBLIC &amp; PRIVATE'!D:H,3,FALSE)</f>
        <v>Monticello</v>
      </c>
      <c r="E1752" s="2" t="str">
        <f>VLOOKUP(C1752,'PUBLIC &amp; PRIVATE'!E:I,4,FALSE)</f>
        <v>47960-2296</v>
      </c>
      <c r="F1752" s="2">
        <v>75</v>
      </c>
      <c r="G1752" s="2">
        <v>79</v>
      </c>
      <c r="H1752" s="2">
        <v>61</v>
      </c>
      <c r="I1752" s="4">
        <f t="shared" si="384"/>
        <v>215</v>
      </c>
      <c r="J1752" s="13">
        <f t="shared" si="385"/>
        <v>21.5</v>
      </c>
      <c r="K1752" s="13">
        <f t="shared" si="386"/>
        <v>236.5</v>
      </c>
      <c r="L1752" s="2">
        <v>84</v>
      </c>
      <c r="M1752" s="2">
        <v>83</v>
      </c>
      <c r="N1752" s="2">
        <v>170</v>
      </c>
      <c r="O1752" s="4">
        <f t="shared" si="387"/>
        <v>337</v>
      </c>
      <c r="P1752" s="13">
        <f t="shared" si="388"/>
        <v>33.700000000000003</v>
      </c>
      <c r="Q1752" s="13">
        <f t="shared" si="389"/>
        <v>370.7</v>
      </c>
      <c r="R1752" s="2"/>
      <c r="S1752" s="2"/>
      <c r="T1752" s="2"/>
      <c r="U1752" s="4">
        <f t="shared" si="378"/>
        <v>0</v>
      </c>
      <c r="V1752" s="13">
        <f t="shared" si="379"/>
        <v>0</v>
      </c>
      <c r="W1752" s="13">
        <f t="shared" si="380"/>
        <v>0</v>
      </c>
      <c r="X1752" s="2"/>
      <c r="Y1752" s="2"/>
      <c r="Z1752" s="4">
        <f t="shared" si="381"/>
        <v>0</v>
      </c>
      <c r="AA1752" s="13">
        <f t="shared" si="382"/>
        <v>0</v>
      </c>
      <c r="AB1752" s="13">
        <f>Z1752+AA1752</f>
        <v>0</v>
      </c>
      <c r="AC1752" s="2"/>
      <c r="AD1752" s="2"/>
      <c r="AE1752" s="4">
        <f t="shared" si="383"/>
        <v>0</v>
      </c>
      <c r="AF1752" s="15">
        <f>AE1752*0.1</f>
        <v>0</v>
      </c>
      <c r="AG1752" s="22">
        <f>AE1752+AF1752</f>
        <v>0</v>
      </c>
      <c r="AH1752" s="64">
        <f t="shared" si="390"/>
        <v>0</v>
      </c>
      <c r="AJ1752">
        <f t="shared" si="391"/>
        <v>0</v>
      </c>
      <c r="AK1752">
        <f>IF(W1752&gt;0,2,IF(AB1752&gt;0,2,IF(AG1752&gt;0,2,0)))</f>
        <v>0</v>
      </c>
      <c r="AL1752">
        <v>2</v>
      </c>
      <c r="AM1752" s="64">
        <f>IF(W1752&gt;0,VLOOKUP(B1752,EnrollmentEthnicityFreeMealsSch!B:E,4,FALSE),0)/3</f>
        <v>0</v>
      </c>
    </row>
    <row r="1753" spans="1:39" ht="15" customHeight="1">
      <c r="A1753" t="str">
        <f>VLOOKUP(B1753,'PUBLIC &amp; PRIVATE'!D:I,6,FALSE)</f>
        <v>9193</v>
      </c>
      <c r="B1753" s="33" t="s">
        <v>1687</v>
      </c>
      <c r="C1753" s="2" t="str">
        <f>VLOOKUP(B1753,'PUBLIC &amp; PRIVATE'!D:H,2,FALSE)</f>
        <v>1 Eagle Dr</v>
      </c>
      <c r="D1753" s="2" t="str">
        <f>VLOOKUP(B1753,'PUBLIC &amp; PRIVATE'!D:H,3,FALSE)</f>
        <v>Churubusco</v>
      </c>
      <c r="E1753" s="2" t="str">
        <f>VLOOKUP(C1753,'PUBLIC &amp; PRIVATE'!E:I,4,FALSE)</f>
        <v>46723-1419</v>
      </c>
      <c r="F1753" s="2"/>
      <c r="G1753" s="2"/>
      <c r="H1753" s="2"/>
      <c r="I1753" s="4">
        <f t="shared" si="384"/>
        <v>0</v>
      </c>
      <c r="J1753" s="13">
        <f t="shared" si="385"/>
        <v>0</v>
      </c>
      <c r="K1753" s="13">
        <f t="shared" si="386"/>
        <v>0</v>
      </c>
      <c r="L1753" s="2"/>
      <c r="M1753" s="2"/>
      <c r="N1753" s="2"/>
      <c r="O1753" s="4">
        <f t="shared" si="387"/>
        <v>0</v>
      </c>
      <c r="P1753" s="13">
        <f t="shared" si="388"/>
        <v>0</v>
      </c>
      <c r="Q1753" s="13">
        <f t="shared" si="389"/>
        <v>0</v>
      </c>
      <c r="R1753" s="2">
        <v>98</v>
      </c>
      <c r="S1753" s="2">
        <v>87</v>
      </c>
      <c r="T1753" s="2">
        <v>93</v>
      </c>
      <c r="U1753" s="4">
        <f t="shared" si="378"/>
        <v>278</v>
      </c>
      <c r="V1753" s="13">
        <f t="shared" si="379"/>
        <v>27.8</v>
      </c>
      <c r="W1753" s="13">
        <f t="shared" si="380"/>
        <v>305.8</v>
      </c>
      <c r="X1753" s="2">
        <v>88</v>
      </c>
      <c r="Y1753" s="2">
        <v>92</v>
      </c>
      <c r="Z1753" s="4">
        <f t="shared" si="381"/>
        <v>180</v>
      </c>
      <c r="AA1753" s="13">
        <f t="shared" si="382"/>
        <v>18</v>
      </c>
      <c r="AB1753" s="13">
        <f>Z1753+AA1753</f>
        <v>198</v>
      </c>
      <c r="AC1753" s="2">
        <v>92</v>
      </c>
      <c r="AD1753" s="2">
        <v>84</v>
      </c>
      <c r="AE1753" s="4">
        <f t="shared" si="383"/>
        <v>176</v>
      </c>
      <c r="AF1753" s="15">
        <f>AE1753*0.1</f>
        <v>17.600000000000001</v>
      </c>
      <c r="AG1753" s="22">
        <f>AE1753+AF1753</f>
        <v>193.6</v>
      </c>
      <c r="AH1753" s="64">
        <f t="shared" si="390"/>
        <v>38.72</v>
      </c>
      <c r="AJ1753">
        <f t="shared" si="391"/>
        <v>1</v>
      </c>
      <c r="AK1753">
        <f>IF(W1753&gt;0,2,IF(AB1753&gt;0,2,IF(AG1753&gt;0,2,0)))</f>
        <v>2</v>
      </c>
      <c r="AL1753">
        <v>2</v>
      </c>
      <c r="AM1753" s="64">
        <f>IF(W1753&gt;0,VLOOKUP(B1753,EnrollmentEthnicityFreeMealsSch!B:E,4,FALSE),0)/3</f>
        <v>53.333333333333336</v>
      </c>
    </row>
    <row r="1754" spans="1:39" ht="15" customHeight="1">
      <c r="A1754" t="str">
        <f>VLOOKUP(B1754,'PUBLIC &amp; PRIVATE'!D:I,6,FALSE)</f>
        <v>9197</v>
      </c>
      <c r="B1754" s="33" t="s">
        <v>1688</v>
      </c>
      <c r="C1754" s="2" t="str">
        <f>VLOOKUP(B1754,'PUBLIC &amp; PRIVATE'!D:H,2,FALSE)</f>
        <v>3 Eagle Dr</v>
      </c>
      <c r="D1754" s="2" t="str">
        <f>VLOOKUP(B1754,'PUBLIC &amp; PRIVATE'!D:H,3,FALSE)</f>
        <v>Churubusco</v>
      </c>
      <c r="E1754" s="2" t="str">
        <f>VLOOKUP(C1754,'PUBLIC &amp; PRIVATE'!E:I,4,FALSE)</f>
        <v>46723-1498</v>
      </c>
      <c r="F1754" s="2">
        <v>91</v>
      </c>
      <c r="G1754" s="2">
        <v>94</v>
      </c>
      <c r="H1754" s="2">
        <v>88</v>
      </c>
      <c r="I1754" s="4">
        <f t="shared" si="384"/>
        <v>273</v>
      </c>
      <c r="J1754" s="13">
        <f t="shared" si="385"/>
        <v>27.3</v>
      </c>
      <c r="K1754" s="13">
        <f t="shared" si="386"/>
        <v>300.3</v>
      </c>
      <c r="L1754" s="2">
        <v>88</v>
      </c>
      <c r="M1754" s="2">
        <v>97</v>
      </c>
      <c r="N1754" s="2">
        <v>92</v>
      </c>
      <c r="O1754" s="4">
        <f t="shared" si="387"/>
        <v>277</v>
      </c>
      <c r="P1754" s="13">
        <f t="shared" si="388"/>
        <v>27.700000000000003</v>
      </c>
      <c r="Q1754" s="13">
        <f t="shared" si="389"/>
        <v>304.7</v>
      </c>
      <c r="R1754" s="2"/>
      <c r="S1754" s="2"/>
      <c r="T1754" s="2"/>
      <c r="U1754" s="4">
        <f t="shared" si="378"/>
        <v>0</v>
      </c>
      <c r="V1754" s="13">
        <f t="shared" si="379"/>
        <v>0</v>
      </c>
      <c r="W1754" s="13">
        <f t="shared" si="380"/>
        <v>0</v>
      </c>
      <c r="X1754" s="2"/>
      <c r="Y1754" s="2"/>
      <c r="Z1754" s="4">
        <f t="shared" si="381"/>
        <v>0</v>
      </c>
      <c r="AA1754" s="13">
        <f t="shared" si="382"/>
        <v>0</v>
      </c>
      <c r="AB1754" s="13">
        <f>Z1754+AA1754</f>
        <v>0</v>
      </c>
      <c r="AC1754" s="2"/>
      <c r="AD1754" s="2"/>
      <c r="AE1754" s="4">
        <f t="shared" si="383"/>
        <v>0</v>
      </c>
      <c r="AF1754" s="15">
        <f>AE1754*0.1</f>
        <v>0</v>
      </c>
      <c r="AG1754" s="22">
        <f>AE1754+AF1754</f>
        <v>0</v>
      </c>
      <c r="AH1754" s="64">
        <f t="shared" si="390"/>
        <v>0</v>
      </c>
      <c r="AJ1754">
        <f t="shared" si="391"/>
        <v>0</v>
      </c>
      <c r="AK1754">
        <f>IF(W1754&gt;0,2,IF(AB1754&gt;0,2,IF(AG1754&gt;0,2,0)))</f>
        <v>0</v>
      </c>
      <c r="AL1754">
        <v>2</v>
      </c>
      <c r="AM1754" s="64">
        <f>IF(W1754&gt;0,VLOOKUP(B1754,EnrollmentEthnicityFreeMealsSch!B:E,4,FALSE),0)/3</f>
        <v>0</v>
      </c>
    </row>
    <row r="1755" spans="1:39" ht="15" customHeight="1">
      <c r="A1755" t="str">
        <f>VLOOKUP(B1755,'PUBLIC &amp; PRIVATE'!D:I,6,FALSE)</f>
        <v>9178</v>
      </c>
      <c r="B1755" s="33" t="s">
        <v>1689</v>
      </c>
      <c r="C1755" s="2" t="str">
        <f>VLOOKUP(B1755,'PUBLIC &amp; PRIVATE'!D:H,2,FALSE)</f>
        <v>1710 S State Rd 9</v>
      </c>
      <c r="D1755" s="2" t="str">
        <f>VLOOKUP(B1755,'PUBLIC &amp; PRIVATE'!D:H,3,FALSE)</f>
        <v>Columbia City</v>
      </c>
      <c r="E1755" s="2" t="str">
        <f>VLOOKUP(C1755,'PUBLIC &amp; PRIVATE'!E:I,4,FALSE)</f>
        <v>46725-0000</v>
      </c>
      <c r="F1755" s="2">
        <v>77</v>
      </c>
      <c r="G1755" s="2">
        <v>84</v>
      </c>
      <c r="H1755" s="2">
        <v>97</v>
      </c>
      <c r="I1755" s="4">
        <f t="shared" si="384"/>
        <v>258</v>
      </c>
      <c r="J1755" s="13">
        <f t="shared" si="385"/>
        <v>25.8</v>
      </c>
      <c r="K1755" s="13">
        <f t="shared" si="386"/>
        <v>283.8</v>
      </c>
      <c r="L1755" s="2">
        <v>84</v>
      </c>
      <c r="M1755" s="2">
        <v>99</v>
      </c>
      <c r="N1755" s="2">
        <v>101</v>
      </c>
      <c r="O1755" s="4">
        <f t="shared" si="387"/>
        <v>284</v>
      </c>
      <c r="P1755" s="13">
        <f t="shared" si="388"/>
        <v>28.400000000000002</v>
      </c>
      <c r="Q1755" s="13">
        <f t="shared" si="389"/>
        <v>312.39999999999998</v>
      </c>
      <c r="R1755" s="2"/>
      <c r="S1755" s="2"/>
      <c r="T1755" s="2"/>
      <c r="U1755" s="4">
        <f t="shared" si="378"/>
        <v>0</v>
      </c>
      <c r="V1755" s="13">
        <f t="shared" si="379"/>
        <v>0</v>
      </c>
      <c r="W1755" s="13">
        <f t="shared" si="380"/>
        <v>0</v>
      </c>
      <c r="X1755" s="2"/>
      <c r="Y1755" s="2"/>
      <c r="Z1755" s="4">
        <f t="shared" si="381"/>
        <v>0</v>
      </c>
      <c r="AA1755" s="13">
        <f t="shared" si="382"/>
        <v>0</v>
      </c>
      <c r="AB1755" s="13">
        <f>Z1755+AA1755</f>
        <v>0</v>
      </c>
      <c r="AC1755" s="2"/>
      <c r="AD1755" s="2"/>
      <c r="AE1755" s="4">
        <f t="shared" si="383"/>
        <v>0</v>
      </c>
      <c r="AF1755" s="15">
        <f>AE1755*0.1</f>
        <v>0</v>
      </c>
      <c r="AG1755" s="22">
        <f>AE1755+AF1755</f>
        <v>0</v>
      </c>
      <c r="AH1755" s="64">
        <f t="shared" si="390"/>
        <v>0</v>
      </c>
      <c r="AJ1755">
        <f t="shared" si="391"/>
        <v>0</v>
      </c>
      <c r="AK1755">
        <f>IF(W1755&gt;0,2,IF(AB1755&gt;0,2,IF(AG1755&gt;0,2,0)))</f>
        <v>0</v>
      </c>
      <c r="AL1755">
        <v>2</v>
      </c>
      <c r="AM1755" s="64">
        <f>IF(W1755&gt;0,VLOOKUP(B1755,EnrollmentEthnicityFreeMealsSch!B:E,4,FALSE),0)/3</f>
        <v>0</v>
      </c>
    </row>
    <row r="1756" spans="1:39" ht="15" customHeight="1">
      <c r="A1756" t="str">
        <f>VLOOKUP(B1756,'PUBLIC &amp; PRIVATE'!D:I,6,FALSE)</f>
        <v>9179</v>
      </c>
      <c r="B1756" s="33" t="s">
        <v>1690</v>
      </c>
      <c r="C1756" s="2" t="str">
        <f>VLOOKUP(B1756,'PUBLIC &amp; PRIVATE'!D:H,2,FALSE)</f>
        <v>2250 S 500 E</v>
      </c>
      <c r="D1756" s="2" t="str">
        <f>VLOOKUP(B1756,'PUBLIC &amp; PRIVATE'!D:H,3,FALSE)</f>
        <v>Columbia City</v>
      </c>
      <c r="E1756" s="2" t="str">
        <f>VLOOKUP(C1756,'PUBLIC &amp; PRIVATE'!E:I,4,FALSE)</f>
        <v>46725-9809</v>
      </c>
      <c r="F1756" s="2">
        <v>49</v>
      </c>
      <c r="G1756" s="2">
        <v>52</v>
      </c>
      <c r="H1756" s="2">
        <v>51</v>
      </c>
      <c r="I1756" s="4">
        <f t="shared" si="384"/>
        <v>152</v>
      </c>
      <c r="J1756" s="13">
        <f t="shared" si="385"/>
        <v>15.200000000000001</v>
      </c>
      <c r="K1756" s="13">
        <f t="shared" si="386"/>
        <v>167.2</v>
      </c>
      <c r="L1756" s="2">
        <v>59</v>
      </c>
      <c r="M1756" s="2">
        <v>49</v>
      </c>
      <c r="N1756" s="2">
        <v>54</v>
      </c>
      <c r="O1756" s="4">
        <f t="shared" si="387"/>
        <v>162</v>
      </c>
      <c r="P1756" s="13">
        <f t="shared" si="388"/>
        <v>16.2</v>
      </c>
      <c r="Q1756" s="13">
        <f t="shared" si="389"/>
        <v>178.2</v>
      </c>
      <c r="R1756" s="2"/>
      <c r="S1756" s="2"/>
      <c r="T1756" s="2"/>
      <c r="U1756" s="4">
        <f t="shared" si="378"/>
        <v>0</v>
      </c>
      <c r="V1756" s="13">
        <f t="shared" si="379"/>
        <v>0</v>
      </c>
      <c r="W1756" s="13">
        <f t="shared" si="380"/>
        <v>0</v>
      </c>
      <c r="X1756" s="2"/>
      <c r="Y1756" s="2"/>
      <c r="Z1756" s="4">
        <f t="shared" si="381"/>
        <v>0</v>
      </c>
      <c r="AA1756" s="13">
        <f t="shared" si="382"/>
        <v>0</v>
      </c>
      <c r="AB1756" s="13">
        <f>Z1756+AA1756</f>
        <v>0</v>
      </c>
      <c r="AC1756" s="2"/>
      <c r="AD1756" s="2"/>
      <c r="AE1756" s="4">
        <f t="shared" si="383"/>
        <v>0</v>
      </c>
      <c r="AF1756" s="15">
        <f>AE1756*0.1</f>
        <v>0</v>
      </c>
      <c r="AG1756" s="22">
        <f>AE1756+AF1756</f>
        <v>0</v>
      </c>
      <c r="AH1756" s="64">
        <f t="shared" si="390"/>
        <v>0</v>
      </c>
      <c r="AJ1756">
        <f t="shared" si="391"/>
        <v>0</v>
      </c>
      <c r="AK1756">
        <f>IF(W1756&gt;0,2,IF(AB1756&gt;0,2,IF(AG1756&gt;0,2,0)))</f>
        <v>0</v>
      </c>
      <c r="AL1756">
        <v>2</v>
      </c>
      <c r="AM1756" s="64">
        <f>IF(W1756&gt;0,VLOOKUP(B1756,EnrollmentEthnicityFreeMealsSch!B:E,4,FALSE),0)/3</f>
        <v>0</v>
      </c>
    </row>
    <row r="1757" spans="1:39" ht="15" customHeight="1">
      <c r="A1757" t="str">
        <f>VLOOKUP(B1757,'PUBLIC &amp; PRIVATE'!D:I,6,FALSE)</f>
        <v>9180</v>
      </c>
      <c r="B1757" s="33" t="s">
        <v>1691</v>
      </c>
      <c r="C1757" s="2" t="str">
        <f>VLOOKUP(B1757,'PUBLIC &amp; PRIVATE'!D:H,2,FALSE)</f>
        <v>1692 S SR 9</v>
      </c>
      <c r="D1757" s="2" t="str">
        <f>VLOOKUP(B1757,'PUBLIC &amp; PRIVATE'!D:H,3,FALSE)</f>
        <v>Columbia City</v>
      </c>
      <c r="E1757" s="2" t="str">
        <f>VLOOKUP(C1757,'PUBLIC &amp; PRIVATE'!E:I,4,FALSE)</f>
        <v>46725-0000</v>
      </c>
      <c r="F1757" s="2"/>
      <c r="G1757" s="2"/>
      <c r="H1757" s="2"/>
      <c r="I1757" s="4">
        <f t="shared" si="384"/>
        <v>0</v>
      </c>
      <c r="J1757" s="13">
        <f t="shared" si="385"/>
        <v>0</v>
      </c>
      <c r="K1757" s="13">
        <f t="shared" si="386"/>
        <v>0</v>
      </c>
      <c r="L1757" s="2"/>
      <c r="M1757" s="2"/>
      <c r="N1757" s="2"/>
      <c r="O1757" s="4">
        <f t="shared" si="387"/>
        <v>0</v>
      </c>
      <c r="P1757" s="13">
        <f t="shared" si="388"/>
        <v>0</v>
      </c>
      <c r="Q1757" s="13">
        <f t="shared" si="389"/>
        <v>0</v>
      </c>
      <c r="R1757" s="2">
        <v>252</v>
      </c>
      <c r="S1757" s="2">
        <v>252</v>
      </c>
      <c r="T1757" s="2">
        <v>280</v>
      </c>
      <c r="U1757" s="4">
        <f t="shared" si="378"/>
        <v>784</v>
      </c>
      <c r="V1757" s="13">
        <f t="shared" si="379"/>
        <v>78.400000000000006</v>
      </c>
      <c r="W1757" s="13">
        <f t="shared" si="380"/>
        <v>862.4</v>
      </c>
      <c r="X1757" s="2"/>
      <c r="Y1757" s="2"/>
      <c r="Z1757" s="4">
        <f t="shared" si="381"/>
        <v>0</v>
      </c>
      <c r="AA1757" s="13">
        <f t="shared" si="382"/>
        <v>0</v>
      </c>
      <c r="AB1757" s="13">
        <f>Z1757+AA1757</f>
        <v>0</v>
      </c>
      <c r="AC1757" s="2"/>
      <c r="AD1757" s="2"/>
      <c r="AE1757" s="4">
        <f t="shared" si="383"/>
        <v>0</v>
      </c>
      <c r="AF1757" s="15">
        <f>AE1757*0.1</f>
        <v>0</v>
      </c>
      <c r="AG1757" s="22">
        <f>AE1757+AF1757</f>
        <v>0</v>
      </c>
      <c r="AH1757" s="64">
        <f t="shared" si="390"/>
        <v>0</v>
      </c>
      <c r="AJ1757">
        <f t="shared" si="391"/>
        <v>0</v>
      </c>
      <c r="AK1757">
        <f>IF(W1757&gt;0,2,IF(AB1757&gt;0,2,IF(AG1757&gt;0,2,0)))</f>
        <v>2</v>
      </c>
      <c r="AL1757">
        <v>2</v>
      </c>
      <c r="AM1757" s="64">
        <f>IF(W1757&gt;0,VLOOKUP(B1757,EnrollmentEthnicityFreeMealsSch!B:E,4,FALSE),0)/3</f>
        <v>83.333333333333329</v>
      </c>
    </row>
    <row r="1758" spans="1:39" ht="15" customHeight="1">
      <c r="A1758" t="str">
        <f>VLOOKUP(B1758,'PUBLIC &amp; PRIVATE'!D:I,6,FALSE)</f>
        <v>9186</v>
      </c>
      <c r="B1758" s="33" t="s">
        <v>1692</v>
      </c>
      <c r="C1758" s="2" t="str">
        <f>VLOOKUP(B1758,'PUBLIC &amp; PRIVATE'!D:H,2,FALSE)</f>
        <v>5209 N SR 109</v>
      </c>
      <c r="D1758" s="2" t="str">
        <f>VLOOKUP(B1758,'PUBLIC &amp; PRIVATE'!D:H,3,FALSE)</f>
        <v>Columbia City</v>
      </c>
      <c r="E1758" s="2" t="str">
        <f>VLOOKUP(C1758,'PUBLIC &amp; PRIVATE'!E:I,4,FALSE)</f>
        <v>46725-0000</v>
      </c>
      <c r="F1758" s="2">
        <v>78</v>
      </c>
      <c r="G1758" s="2">
        <v>78</v>
      </c>
      <c r="H1758" s="2">
        <v>79</v>
      </c>
      <c r="I1758" s="4">
        <f t="shared" si="384"/>
        <v>235</v>
      </c>
      <c r="J1758" s="13">
        <f t="shared" si="385"/>
        <v>23.5</v>
      </c>
      <c r="K1758" s="13">
        <f t="shared" si="386"/>
        <v>258.5</v>
      </c>
      <c r="L1758" s="2">
        <v>91</v>
      </c>
      <c r="M1758" s="2">
        <v>105</v>
      </c>
      <c r="N1758" s="2">
        <v>84</v>
      </c>
      <c r="O1758" s="4">
        <f t="shared" si="387"/>
        <v>280</v>
      </c>
      <c r="P1758" s="13">
        <f t="shared" si="388"/>
        <v>28</v>
      </c>
      <c r="Q1758" s="13">
        <f t="shared" si="389"/>
        <v>308</v>
      </c>
      <c r="R1758" s="2"/>
      <c r="S1758" s="2"/>
      <c r="T1758" s="2"/>
      <c r="U1758" s="4">
        <f t="shared" si="378"/>
        <v>0</v>
      </c>
      <c r="V1758" s="13">
        <f t="shared" si="379"/>
        <v>0</v>
      </c>
      <c r="W1758" s="13">
        <f t="shared" si="380"/>
        <v>0</v>
      </c>
      <c r="X1758" s="2"/>
      <c r="Y1758" s="2"/>
      <c r="Z1758" s="4">
        <f t="shared" si="381"/>
        <v>0</v>
      </c>
      <c r="AA1758" s="13">
        <f t="shared" si="382"/>
        <v>0</v>
      </c>
      <c r="AB1758" s="13">
        <f>Z1758+AA1758</f>
        <v>0</v>
      </c>
      <c r="AC1758" s="2"/>
      <c r="AD1758" s="2"/>
      <c r="AE1758" s="4">
        <f t="shared" si="383"/>
        <v>0</v>
      </c>
      <c r="AF1758" s="15">
        <f>AE1758*0.1</f>
        <v>0</v>
      </c>
      <c r="AG1758" s="22">
        <f>AE1758+AF1758</f>
        <v>0</v>
      </c>
      <c r="AH1758" s="64">
        <f t="shared" si="390"/>
        <v>0</v>
      </c>
      <c r="AJ1758">
        <f t="shared" si="391"/>
        <v>0</v>
      </c>
      <c r="AK1758">
        <f>IF(W1758&gt;0,2,IF(AB1758&gt;0,2,IF(AG1758&gt;0,2,0)))</f>
        <v>0</v>
      </c>
      <c r="AL1758">
        <v>2</v>
      </c>
      <c r="AM1758" s="64">
        <f>IF(W1758&gt;0,VLOOKUP(B1758,EnrollmentEthnicityFreeMealsSch!B:E,4,FALSE),0)/3</f>
        <v>0</v>
      </c>
    </row>
    <row r="1759" spans="1:39" ht="15" customHeight="1">
      <c r="A1759" t="str">
        <f>VLOOKUP(B1759,'PUBLIC &amp; PRIVATE'!D:I,6,FALSE)</f>
        <v>9187</v>
      </c>
      <c r="B1759" s="33" t="s">
        <v>1693</v>
      </c>
      <c r="C1759" s="2" t="str">
        <f>VLOOKUP(B1759,'PUBLIC &amp; PRIVATE'!D:H,2,FALSE)</f>
        <v>600 N Whitley St</v>
      </c>
      <c r="D1759" s="2" t="str">
        <f>VLOOKUP(B1759,'PUBLIC &amp; PRIVATE'!D:H,3,FALSE)</f>
        <v>Columbia City</v>
      </c>
      <c r="E1759" s="2" t="str">
        <f>VLOOKUP(C1759,'PUBLIC &amp; PRIVATE'!E:I,4,FALSE)</f>
        <v>46725-1799</v>
      </c>
      <c r="F1759" s="2"/>
      <c r="G1759" s="2"/>
      <c r="H1759" s="2"/>
      <c r="I1759" s="4">
        <f t="shared" si="384"/>
        <v>0</v>
      </c>
      <c r="J1759" s="13">
        <f t="shared" si="385"/>
        <v>0</v>
      </c>
      <c r="K1759" s="13">
        <f t="shared" si="386"/>
        <v>0</v>
      </c>
      <c r="L1759" s="2"/>
      <c r="M1759" s="2"/>
      <c r="N1759" s="2"/>
      <c r="O1759" s="4">
        <f t="shared" si="387"/>
        <v>0</v>
      </c>
      <c r="P1759" s="13">
        <f t="shared" si="388"/>
        <v>0</v>
      </c>
      <c r="Q1759" s="13">
        <f t="shared" si="389"/>
        <v>0</v>
      </c>
      <c r="R1759" s="2"/>
      <c r="S1759" s="2"/>
      <c r="T1759" s="2"/>
      <c r="U1759" s="4">
        <f t="shared" si="378"/>
        <v>0</v>
      </c>
      <c r="V1759" s="13">
        <f t="shared" si="379"/>
        <v>0</v>
      </c>
      <c r="W1759" s="13">
        <f t="shared" si="380"/>
        <v>0</v>
      </c>
      <c r="X1759" s="2">
        <v>286</v>
      </c>
      <c r="Y1759" s="2">
        <v>287</v>
      </c>
      <c r="Z1759" s="4">
        <f t="shared" si="381"/>
        <v>573</v>
      </c>
      <c r="AA1759" s="13">
        <f t="shared" si="382"/>
        <v>57.300000000000004</v>
      </c>
      <c r="AB1759" s="13">
        <f>Z1759+AA1759</f>
        <v>630.29999999999995</v>
      </c>
      <c r="AC1759" s="2">
        <v>262</v>
      </c>
      <c r="AD1759" s="2">
        <v>246</v>
      </c>
      <c r="AE1759" s="4">
        <f t="shared" si="383"/>
        <v>508</v>
      </c>
      <c r="AF1759" s="15">
        <f>AE1759*0.1</f>
        <v>50.800000000000004</v>
      </c>
      <c r="AG1759" s="22">
        <f>AE1759+AF1759</f>
        <v>558.79999999999995</v>
      </c>
      <c r="AH1759" s="64">
        <f t="shared" si="390"/>
        <v>111.75999999999999</v>
      </c>
      <c r="AJ1759">
        <f t="shared" si="391"/>
        <v>1</v>
      </c>
      <c r="AK1759">
        <f>IF(W1759&gt;0,2,IF(AB1759&gt;0,2,IF(AG1759&gt;0,2,0)))</f>
        <v>2</v>
      </c>
      <c r="AL1759">
        <v>2</v>
      </c>
      <c r="AM1759" s="64">
        <f>IF(W1759&gt;0,VLOOKUP(B1759,EnrollmentEthnicityFreeMealsSch!B:E,4,FALSE),0)/3</f>
        <v>0</v>
      </c>
    </row>
    <row r="1760" spans="1:39" ht="15" customHeight="1">
      <c r="A1760" t="str">
        <f>VLOOKUP(B1760,'PUBLIC &amp; PRIVATE'!D:I,6,FALSE)</f>
        <v>9196</v>
      </c>
      <c r="B1760" s="33" t="s">
        <v>1694</v>
      </c>
      <c r="C1760" s="2" t="str">
        <f>VLOOKUP(B1760,'PUBLIC &amp; PRIVATE'!D:H,2,FALSE)</f>
        <v>700 E Jackson St</v>
      </c>
      <c r="D1760" s="2" t="str">
        <f>VLOOKUP(B1760,'PUBLIC &amp; PRIVATE'!D:H,3,FALSE)</f>
        <v>Columbia City</v>
      </c>
      <c r="E1760" s="2" t="str">
        <f>VLOOKUP(C1760,'PUBLIC &amp; PRIVATE'!E:I,4,FALSE)</f>
        <v>46725-1999</v>
      </c>
      <c r="F1760" s="2">
        <v>86</v>
      </c>
      <c r="G1760" s="2">
        <v>32</v>
      </c>
      <c r="H1760" s="2">
        <v>51</v>
      </c>
      <c r="I1760" s="4">
        <f t="shared" si="384"/>
        <v>169</v>
      </c>
      <c r="J1760" s="13">
        <f t="shared" si="385"/>
        <v>16.900000000000002</v>
      </c>
      <c r="K1760" s="13">
        <f t="shared" si="386"/>
        <v>185.9</v>
      </c>
      <c r="L1760" s="2">
        <v>35</v>
      </c>
      <c r="M1760" s="2">
        <v>33</v>
      </c>
      <c r="N1760" s="2">
        <v>55</v>
      </c>
      <c r="O1760" s="4">
        <f t="shared" si="387"/>
        <v>123</v>
      </c>
      <c r="P1760" s="13">
        <f t="shared" si="388"/>
        <v>12.3</v>
      </c>
      <c r="Q1760" s="13">
        <f t="shared" si="389"/>
        <v>135.30000000000001</v>
      </c>
      <c r="R1760" s="2"/>
      <c r="S1760" s="2"/>
      <c r="T1760" s="2"/>
      <c r="U1760" s="4">
        <f t="shared" si="378"/>
        <v>0</v>
      </c>
      <c r="V1760" s="13">
        <f t="shared" si="379"/>
        <v>0</v>
      </c>
      <c r="W1760" s="13">
        <f t="shared" si="380"/>
        <v>0</v>
      </c>
      <c r="X1760" s="2"/>
      <c r="Y1760" s="2"/>
      <c r="Z1760" s="4">
        <f t="shared" si="381"/>
        <v>0</v>
      </c>
      <c r="AA1760" s="13">
        <f t="shared" si="382"/>
        <v>0</v>
      </c>
      <c r="AB1760" s="13">
        <f>Z1760+AA1760</f>
        <v>0</v>
      </c>
      <c r="AC1760" s="2"/>
      <c r="AD1760" s="2"/>
      <c r="AE1760" s="4">
        <f t="shared" si="383"/>
        <v>0</v>
      </c>
      <c r="AF1760" s="15">
        <f>AE1760*0.1</f>
        <v>0</v>
      </c>
      <c r="AG1760" s="22">
        <f>AE1760+AF1760</f>
        <v>0</v>
      </c>
      <c r="AH1760" s="64">
        <f t="shared" si="390"/>
        <v>0</v>
      </c>
      <c r="AJ1760">
        <f t="shared" si="391"/>
        <v>0</v>
      </c>
      <c r="AK1760">
        <f>IF(W1760&gt;0,2,IF(AB1760&gt;0,2,IF(AG1760&gt;0,2,0)))</f>
        <v>0</v>
      </c>
      <c r="AL1760">
        <v>2</v>
      </c>
      <c r="AM1760" s="64">
        <f>IF(W1760&gt;0,VLOOKUP(B1760,EnrollmentEthnicityFreeMealsSch!B:E,4,FALSE),0)/3</f>
        <v>0</v>
      </c>
    </row>
    <row r="1761" spans="1:39" ht="15" customHeight="1">
      <c r="A1761" t="str">
        <f>VLOOKUP(B1761,'PUBLIC &amp; PRIVATE'!D:I,6,FALSE)</f>
        <v>5639</v>
      </c>
      <c r="B1761" s="33" t="s">
        <v>1695</v>
      </c>
      <c r="C1761" s="2" t="str">
        <f>VLOOKUP(B1761,'PUBLIC &amp; PRIVATE'!D:H,2,FALSE)</f>
        <v>4900 Julian Ave</v>
      </c>
      <c r="D1761" s="2" t="str">
        <f>VLOOKUP(B1761,'PUBLIC &amp; PRIVATE'!D:H,3,FALSE)</f>
        <v>Indianapolis</v>
      </c>
      <c r="E1761" s="2" t="str">
        <f>VLOOKUP(C1761,'PUBLIC &amp; PRIVATE'!E:I,4,FALSE)</f>
        <v>46201-3755</v>
      </c>
      <c r="F1761" s="2"/>
      <c r="G1761" s="2"/>
      <c r="H1761" s="2"/>
      <c r="I1761" s="4">
        <f t="shared" si="384"/>
        <v>0</v>
      </c>
      <c r="J1761" s="13">
        <f t="shared" si="385"/>
        <v>0</v>
      </c>
      <c r="K1761" s="13">
        <f t="shared" si="386"/>
        <v>0</v>
      </c>
      <c r="L1761" s="2"/>
      <c r="M1761" s="2"/>
      <c r="N1761" s="2"/>
      <c r="O1761" s="4">
        <f t="shared" si="387"/>
        <v>0</v>
      </c>
      <c r="P1761" s="13">
        <f t="shared" si="388"/>
        <v>0</v>
      </c>
      <c r="Q1761" s="13">
        <f t="shared" si="389"/>
        <v>0</v>
      </c>
      <c r="R1761" s="2"/>
      <c r="S1761" s="2">
        <v>65</v>
      </c>
      <c r="T1761" s="2">
        <v>101</v>
      </c>
      <c r="U1761" s="4">
        <f t="shared" si="378"/>
        <v>166</v>
      </c>
      <c r="V1761" s="13">
        <f t="shared" si="379"/>
        <v>16.600000000000001</v>
      </c>
      <c r="W1761" s="13">
        <f t="shared" si="380"/>
        <v>182.6</v>
      </c>
      <c r="X1761" s="2">
        <v>82</v>
      </c>
      <c r="Y1761" s="2">
        <v>81</v>
      </c>
      <c r="Z1761" s="4">
        <f t="shared" si="381"/>
        <v>163</v>
      </c>
      <c r="AA1761" s="13">
        <f t="shared" si="382"/>
        <v>16.3</v>
      </c>
      <c r="AB1761" s="13">
        <f>Z1761+AA1761</f>
        <v>179.3</v>
      </c>
      <c r="AC1761" s="2">
        <v>75</v>
      </c>
      <c r="AD1761" s="2">
        <v>84</v>
      </c>
      <c r="AE1761" s="4">
        <f t="shared" si="383"/>
        <v>159</v>
      </c>
      <c r="AF1761" s="15">
        <f>AE1761*0.1</f>
        <v>15.9</v>
      </c>
      <c r="AG1761" s="22">
        <f>AE1761+AF1761</f>
        <v>174.9</v>
      </c>
      <c r="AH1761" s="64">
        <f t="shared" si="390"/>
        <v>34.980000000000004</v>
      </c>
      <c r="AJ1761">
        <f t="shared" si="391"/>
        <v>1</v>
      </c>
      <c r="AK1761">
        <f>IF(W1761&gt;0,2,IF(AB1761&gt;0,2,IF(AG1761&gt;0,2,0)))</f>
        <v>2</v>
      </c>
      <c r="AL1761">
        <v>2</v>
      </c>
      <c r="AM1761" s="64">
        <f>IF(W1761&gt;0,VLOOKUP(B1761,EnrollmentEthnicityFreeMealsSch!B:E,4,FALSE),0)/3</f>
        <v>162.66666666666666</v>
      </c>
    </row>
    <row r="1762" spans="1:39" ht="15" customHeight="1">
      <c r="A1762" t="str">
        <f>VLOOKUP(B1762,'PUBLIC &amp; PRIVATE'!D:I,6,FALSE)</f>
        <v>5481</v>
      </c>
      <c r="B1762" s="33" t="s">
        <v>1696</v>
      </c>
      <c r="C1762" s="2" t="str">
        <f>VLOOKUP(B1762,'PUBLIC &amp; PRIVATE'!D:H,2,FALSE)</f>
        <v>2405 Madison Ave</v>
      </c>
      <c r="D1762" s="2" t="str">
        <f>VLOOKUP(B1762,'PUBLIC &amp; PRIVATE'!D:H,3,FALSE)</f>
        <v>Indianapolis</v>
      </c>
      <c r="E1762" s="2" t="str">
        <f>VLOOKUP(C1762,'PUBLIC &amp; PRIVATE'!E:I,4,FALSE)</f>
        <v>46225-2106</v>
      </c>
      <c r="F1762" s="2"/>
      <c r="G1762" s="2"/>
      <c r="H1762" s="2"/>
      <c r="I1762" s="4">
        <f t="shared" si="384"/>
        <v>0</v>
      </c>
      <c r="J1762" s="13">
        <f t="shared" si="385"/>
        <v>0</v>
      </c>
      <c r="K1762" s="13">
        <f t="shared" si="386"/>
        <v>0</v>
      </c>
      <c r="L1762" s="2"/>
      <c r="M1762" s="2"/>
      <c r="N1762" s="2"/>
      <c r="O1762" s="4">
        <f t="shared" si="387"/>
        <v>0</v>
      </c>
      <c r="P1762" s="13">
        <f t="shared" si="388"/>
        <v>0</v>
      </c>
      <c r="Q1762" s="13">
        <f t="shared" si="389"/>
        <v>0</v>
      </c>
      <c r="R1762" s="2"/>
      <c r="S1762" s="2"/>
      <c r="T1762" s="2"/>
      <c r="U1762" s="4">
        <f t="shared" si="378"/>
        <v>0</v>
      </c>
      <c r="V1762" s="13">
        <f t="shared" si="379"/>
        <v>0</v>
      </c>
      <c r="W1762" s="13">
        <f t="shared" si="380"/>
        <v>0</v>
      </c>
      <c r="X1762" s="2">
        <v>206</v>
      </c>
      <c r="Y1762" s="2">
        <v>198</v>
      </c>
      <c r="Z1762" s="4">
        <f t="shared" si="381"/>
        <v>404</v>
      </c>
      <c r="AA1762" s="13">
        <f t="shared" si="382"/>
        <v>40.400000000000006</v>
      </c>
      <c r="AB1762" s="13">
        <f>Z1762+AA1762</f>
        <v>444.4</v>
      </c>
      <c r="AC1762" s="2">
        <v>166</v>
      </c>
      <c r="AD1762" s="2">
        <v>164</v>
      </c>
      <c r="AE1762" s="4">
        <f t="shared" si="383"/>
        <v>330</v>
      </c>
      <c r="AF1762" s="15">
        <f>AE1762*0.1</f>
        <v>33</v>
      </c>
      <c r="AG1762" s="22">
        <f>AE1762+AF1762</f>
        <v>363</v>
      </c>
      <c r="AH1762" s="64">
        <f t="shared" si="390"/>
        <v>72.600000000000009</v>
      </c>
      <c r="AJ1762">
        <f t="shared" si="391"/>
        <v>1</v>
      </c>
      <c r="AK1762">
        <f>IF(W1762&gt;0,2,IF(AB1762&gt;0,2,IF(AG1762&gt;0,2,0)))</f>
        <v>2</v>
      </c>
      <c r="AL1762">
        <v>2</v>
      </c>
      <c r="AM1762" s="64">
        <f>IF(W1762&gt;0,VLOOKUP(B1762,EnrollmentEthnicityFreeMealsSch!B:E,4,FALSE),0)/3</f>
        <v>0</v>
      </c>
    </row>
    <row r="1763" spans="1:39" ht="15" customHeight="1">
      <c r="A1763" t="str">
        <f>VLOOKUP(B1763,'PUBLIC &amp; PRIVATE'!D:I,6,FALSE)</f>
        <v>4033</v>
      </c>
      <c r="B1763" s="33" t="s">
        <v>1697</v>
      </c>
      <c r="C1763" s="2" t="str">
        <f>VLOOKUP(B1763,'PUBLIC &amp; PRIVATE'!D:H,2,FALSE)</f>
        <v>730 W 25th Ave</v>
      </c>
      <c r="D1763" s="2" t="str">
        <f>VLOOKUP(B1763,'PUBLIC &amp; PRIVATE'!D:H,3,FALSE)</f>
        <v>Gary</v>
      </c>
      <c r="E1763" s="2" t="str">
        <f>VLOOKUP(C1763,'PUBLIC &amp; PRIVATE'!E:I,4,FALSE)</f>
        <v>46407-3596</v>
      </c>
      <c r="F1763" s="2"/>
      <c r="G1763" s="2"/>
      <c r="H1763" s="2"/>
      <c r="I1763" s="4">
        <f t="shared" si="384"/>
        <v>0</v>
      </c>
      <c r="J1763" s="13">
        <f t="shared" si="385"/>
        <v>0</v>
      </c>
      <c r="K1763" s="13">
        <f t="shared" si="386"/>
        <v>0</v>
      </c>
      <c r="L1763" s="2"/>
      <c r="M1763" s="2"/>
      <c r="N1763" s="2"/>
      <c r="O1763" s="4">
        <f t="shared" si="387"/>
        <v>0</v>
      </c>
      <c r="P1763" s="13">
        <f t="shared" si="388"/>
        <v>0</v>
      </c>
      <c r="Q1763" s="13">
        <f t="shared" si="389"/>
        <v>0</v>
      </c>
      <c r="R1763" s="2"/>
      <c r="S1763" s="2">
        <v>83</v>
      </c>
      <c r="T1763" s="2">
        <v>57</v>
      </c>
      <c r="U1763" s="4">
        <f t="shared" si="378"/>
        <v>140</v>
      </c>
      <c r="V1763" s="13">
        <f t="shared" si="379"/>
        <v>14</v>
      </c>
      <c r="W1763" s="13">
        <f t="shared" si="380"/>
        <v>154</v>
      </c>
      <c r="X1763" s="2">
        <v>84</v>
      </c>
      <c r="Y1763" s="2">
        <v>85</v>
      </c>
      <c r="Z1763" s="4">
        <f t="shared" si="381"/>
        <v>169</v>
      </c>
      <c r="AA1763" s="13">
        <f t="shared" si="382"/>
        <v>16.900000000000002</v>
      </c>
      <c r="AB1763" s="13">
        <f>Z1763+AA1763</f>
        <v>185.9</v>
      </c>
      <c r="AC1763" s="2">
        <v>135</v>
      </c>
      <c r="AD1763" s="2">
        <v>105</v>
      </c>
      <c r="AE1763" s="4">
        <f t="shared" si="383"/>
        <v>240</v>
      </c>
      <c r="AF1763" s="15">
        <f>AE1763*0.1</f>
        <v>24</v>
      </c>
      <c r="AG1763" s="22">
        <f>AE1763+AF1763</f>
        <v>264</v>
      </c>
      <c r="AH1763" s="64">
        <f t="shared" si="390"/>
        <v>52.800000000000004</v>
      </c>
      <c r="AJ1763">
        <f t="shared" si="391"/>
        <v>1</v>
      </c>
      <c r="AK1763">
        <f>IF(W1763&gt;0,2,IF(AB1763&gt;0,2,IF(AG1763&gt;0,2,0)))</f>
        <v>2</v>
      </c>
      <c r="AL1763">
        <v>2</v>
      </c>
      <c r="AM1763" s="64">
        <f>IF(W1763&gt;0,VLOOKUP(B1763,EnrollmentEthnicityFreeMealsSch!B:E,4,FALSE),0)/3</f>
        <v>188.33333333333334</v>
      </c>
    </row>
    <row r="1764" spans="1:39" ht="15" customHeight="1">
      <c r="A1764" t="str">
        <f>VLOOKUP(B1764,'PUBLIC &amp; PRIVATE'!D:I,6,FALSE)</f>
        <v>5572</v>
      </c>
      <c r="B1764" s="33" t="s">
        <v>1698</v>
      </c>
      <c r="C1764" s="2" t="str">
        <f>VLOOKUP(B1764,'PUBLIC &amp; PRIVATE'!D:H,2,FALSE)</f>
        <v>1202 E Troy Ave</v>
      </c>
      <c r="D1764" s="2" t="str">
        <f>VLOOKUP(B1764,'PUBLIC &amp; PRIVATE'!D:H,3,FALSE)</f>
        <v>Indianapolis</v>
      </c>
      <c r="E1764" s="2" t="str">
        <f>VLOOKUP(C1764,'PUBLIC &amp; PRIVATE'!E:I,4,FALSE)</f>
        <v>46203-5239</v>
      </c>
      <c r="F1764" s="2"/>
      <c r="G1764" s="2"/>
      <c r="H1764" s="2"/>
      <c r="I1764" s="4">
        <f t="shared" si="384"/>
        <v>0</v>
      </c>
      <c r="J1764" s="13">
        <f t="shared" si="385"/>
        <v>0</v>
      </c>
      <c r="K1764" s="13">
        <f t="shared" si="386"/>
        <v>0</v>
      </c>
      <c r="L1764" s="2"/>
      <c r="M1764" s="2"/>
      <c r="N1764" s="2"/>
      <c r="O1764" s="4">
        <f t="shared" si="387"/>
        <v>0</v>
      </c>
      <c r="P1764" s="13">
        <f t="shared" si="388"/>
        <v>0</v>
      </c>
      <c r="Q1764" s="13">
        <f t="shared" si="389"/>
        <v>0</v>
      </c>
      <c r="R1764" s="2"/>
      <c r="S1764" s="2">
        <v>164</v>
      </c>
      <c r="T1764" s="2">
        <v>187</v>
      </c>
      <c r="U1764" s="4">
        <f t="shared" si="378"/>
        <v>351</v>
      </c>
      <c r="V1764" s="13">
        <f t="shared" si="379"/>
        <v>35.1</v>
      </c>
      <c r="W1764" s="13">
        <f t="shared" si="380"/>
        <v>386.1</v>
      </c>
      <c r="X1764" s="2"/>
      <c r="Y1764" s="2"/>
      <c r="Z1764" s="4">
        <f t="shared" si="381"/>
        <v>0</v>
      </c>
      <c r="AA1764" s="13">
        <f t="shared" si="382"/>
        <v>0</v>
      </c>
      <c r="AB1764" s="13">
        <f>Z1764+AA1764</f>
        <v>0</v>
      </c>
      <c r="AC1764" s="2"/>
      <c r="AD1764" s="2"/>
      <c r="AE1764" s="4">
        <f t="shared" si="383"/>
        <v>0</v>
      </c>
      <c r="AF1764" s="15">
        <f>AE1764*0.1</f>
        <v>0</v>
      </c>
      <c r="AG1764" s="22">
        <f>AE1764+AF1764</f>
        <v>0</v>
      </c>
      <c r="AH1764" s="64">
        <f t="shared" si="390"/>
        <v>0</v>
      </c>
      <c r="AJ1764">
        <f t="shared" si="391"/>
        <v>0</v>
      </c>
      <c r="AK1764">
        <f>IF(W1764&gt;0,2,IF(AB1764&gt;0,2,IF(AG1764&gt;0,2,0)))</f>
        <v>2</v>
      </c>
      <c r="AL1764">
        <v>2</v>
      </c>
      <c r="AM1764" s="64">
        <f>IF(W1764&gt;0,VLOOKUP(B1764,EnrollmentEthnicityFreeMealsSch!B:E,4,FALSE),0)/3</f>
        <v>117</v>
      </c>
    </row>
    <row r="1765" spans="1:39" ht="15" customHeight="1">
      <c r="A1765" t="str">
        <f>VLOOKUP(B1765,'PUBLIC &amp; PRIVATE'!D:I,6,FALSE)</f>
        <v>1806</v>
      </c>
      <c r="B1765" s="33" t="s">
        <v>1699</v>
      </c>
      <c r="C1765" s="2" t="str">
        <f>VLOOKUP(B1765,'PUBLIC &amp; PRIVATE'!D:H,2,FALSE)</f>
        <v>1002 W 25 Street</v>
      </c>
      <c r="D1765" s="2" t="str">
        <f>VLOOKUP(B1765,'PUBLIC &amp; PRIVATE'!D:H,3,FALSE)</f>
        <v>Indianapolis</v>
      </c>
      <c r="E1765" s="2">
        <f>VLOOKUP(C1765,'PUBLIC &amp; PRIVATE'!E:I,4,FALSE)</f>
        <v>0</v>
      </c>
      <c r="F1765" s="2">
        <v>67</v>
      </c>
      <c r="G1765" s="2">
        <v>71</v>
      </c>
      <c r="H1765" s="2">
        <v>85</v>
      </c>
      <c r="I1765" s="4">
        <f t="shared" si="384"/>
        <v>223</v>
      </c>
      <c r="J1765" s="13">
        <f t="shared" si="385"/>
        <v>22.3</v>
      </c>
      <c r="K1765" s="13">
        <f t="shared" si="386"/>
        <v>245.3</v>
      </c>
      <c r="L1765" s="2">
        <v>85</v>
      </c>
      <c r="M1765" s="2">
        <v>70</v>
      </c>
      <c r="N1765" s="2">
        <v>69</v>
      </c>
      <c r="O1765" s="4">
        <f t="shared" si="387"/>
        <v>224</v>
      </c>
      <c r="P1765" s="13">
        <f t="shared" si="388"/>
        <v>22.400000000000002</v>
      </c>
      <c r="Q1765" s="13">
        <f t="shared" si="389"/>
        <v>246.4</v>
      </c>
      <c r="R1765" s="2">
        <v>54</v>
      </c>
      <c r="S1765" s="2"/>
      <c r="T1765" s="2"/>
      <c r="U1765" s="4">
        <f t="shared" si="378"/>
        <v>54</v>
      </c>
      <c r="V1765" s="13">
        <f t="shared" si="379"/>
        <v>5.4</v>
      </c>
      <c r="W1765" s="13">
        <f t="shared" si="380"/>
        <v>59.4</v>
      </c>
      <c r="X1765" s="2"/>
      <c r="Y1765" s="2"/>
      <c r="Z1765" s="4">
        <f t="shared" si="381"/>
        <v>0</v>
      </c>
      <c r="AA1765" s="13">
        <f t="shared" si="382"/>
        <v>0</v>
      </c>
      <c r="AB1765" s="13">
        <f>Z1765+AA1765</f>
        <v>0</v>
      </c>
      <c r="AC1765" s="2"/>
      <c r="AD1765" s="2"/>
      <c r="AE1765" s="4">
        <f t="shared" si="383"/>
        <v>0</v>
      </c>
      <c r="AF1765" s="15">
        <f>AE1765*0.1</f>
        <v>0</v>
      </c>
      <c r="AG1765" s="22">
        <f>AE1765+AF1765</f>
        <v>0</v>
      </c>
      <c r="AH1765" s="64">
        <f t="shared" si="390"/>
        <v>0</v>
      </c>
      <c r="AJ1765">
        <f t="shared" si="391"/>
        <v>0</v>
      </c>
      <c r="AK1765">
        <f>IF(W1765&gt;0,2,IF(AB1765&gt;0,2,IF(AG1765&gt;0,2,0)))</f>
        <v>2</v>
      </c>
      <c r="AL1765">
        <v>2</v>
      </c>
      <c r="AM1765" s="64">
        <f>IF(W1765&gt;0,VLOOKUP(B1765,EnrollmentEthnicityFreeMealsSch!B:E,4,FALSE),0)/3</f>
        <v>165</v>
      </c>
    </row>
    <row r="1766" spans="1:39" ht="15" customHeight="1">
      <c r="A1766" t="str">
        <f>VLOOKUP(B1766,'PUBLIC &amp; PRIVATE'!D:I,6,FALSE)</f>
        <v>4271</v>
      </c>
      <c r="B1766" s="33" t="s">
        <v>1700</v>
      </c>
      <c r="C1766" s="2" t="str">
        <f>VLOOKUP(B1766,'PUBLIC &amp; PRIVATE'!D:H,2,FALSE)</f>
        <v>525 S Meridian St, Suite LLA</v>
      </c>
      <c r="D1766" s="2" t="str">
        <f>VLOOKUP(B1766,'PUBLIC &amp; PRIVATE'!D:H,3,FALSE)</f>
        <v>Indianapolis</v>
      </c>
      <c r="E1766" s="2">
        <f>VLOOKUP(C1766,'PUBLIC &amp; PRIVATE'!E:I,4,FALSE)</f>
        <v>0</v>
      </c>
      <c r="F1766" s="2"/>
      <c r="G1766" s="2"/>
      <c r="H1766" s="2"/>
      <c r="I1766" s="4">
        <f t="shared" si="384"/>
        <v>0</v>
      </c>
      <c r="J1766" s="13">
        <f t="shared" si="385"/>
        <v>0</v>
      </c>
      <c r="K1766" s="13">
        <f t="shared" si="386"/>
        <v>0</v>
      </c>
      <c r="L1766" s="2"/>
      <c r="M1766" s="2"/>
      <c r="N1766" s="2"/>
      <c r="O1766" s="4">
        <f t="shared" si="387"/>
        <v>0</v>
      </c>
      <c r="P1766" s="13">
        <f t="shared" si="388"/>
        <v>0</v>
      </c>
      <c r="Q1766" s="13">
        <f t="shared" si="389"/>
        <v>0</v>
      </c>
      <c r="R1766" s="2"/>
      <c r="S1766" s="2"/>
      <c r="T1766" s="2"/>
      <c r="U1766" s="4">
        <f t="shared" si="378"/>
        <v>0</v>
      </c>
      <c r="V1766" s="13">
        <f t="shared" si="379"/>
        <v>0</v>
      </c>
      <c r="W1766" s="13">
        <f t="shared" si="380"/>
        <v>0</v>
      </c>
      <c r="X1766" s="2">
        <v>151</v>
      </c>
      <c r="Y1766" s="2"/>
      <c r="Z1766" s="4">
        <f t="shared" si="381"/>
        <v>151</v>
      </c>
      <c r="AA1766" s="13">
        <f t="shared" si="382"/>
        <v>15.100000000000001</v>
      </c>
      <c r="AB1766" s="13">
        <f>Z1766+AA1766</f>
        <v>166.1</v>
      </c>
      <c r="AC1766" s="2"/>
      <c r="AD1766" s="2"/>
      <c r="AE1766" s="4">
        <f t="shared" si="383"/>
        <v>0</v>
      </c>
      <c r="AF1766" s="15">
        <f>AE1766*0.1</f>
        <v>0</v>
      </c>
      <c r="AG1766" s="22">
        <f>AE1766+AF1766</f>
        <v>0</v>
      </c>
      <c r="AH1766" s="64">
        <f t="shared" si="390"/>
        <v>0</v>
      </c>
      <c r="AJ1766">
        <f t="shared" si="391"/>
        <v>0</v>
      </c>
      <c r="AK1766">
        <f>IF(W1766&gt;0,2,IF(AB1766&gt;0,2,IF(AG1766&gt;0,2,0)))</f>
        <v>2</v>
      </c>
      <c r="AL1766">
        <v>2</v>
      </c>
      <c r="AM1766" s="64">
        <f>IF(W1766&gt;0,VLOOKUP(B1766,EnrollmentEthnicityFreeMealsSch!B:E,4,FALSE),0)/3</f>
        <v>0</v>
      </c>
    </row>
    <row r="1767" spans="1:39" ht="15" customHeight="1">
      <c r="A1767" t="str">
        <f>VLOOKUP(B1767,'PUBLIC &amp; PRIVATE'!D:I,6,FALSE)</f>
        <v>2019</v>
      </c>
      <c r="B1767" s="33" t="s">
        <v>1701</v>
      </c>
      <c r="C1767" s="2" t="str">
        <f>VLOOKUP(B1767,'PUBLIC &amp; PRIVATE'!D:H,2,FALSE)</f>
        <v>9958 East County Road 150 N</v>
      </c>
      <c r="D1767" s="2" t="str">
        <f>VLOOKUP(B1767,'PUBLIC &amp; PRIVATE'!D:H,3,FALSE)</f>
        <v>Otwell</v>
      </c>
      <c r="E1767" s="2">
        <f>VLOOKUP(C1767,'PUBLIC &amp; PRIVATE'!E:I,4,FALSE)</f>
        <v>0</v>
      </c>
      <c r="F1767" s="2">
        <v>13</v>
      </c>
      <c r="G1767" s="2">
        <v>5</v>
      </c>
      <c r="H1767" s="2">
        <v>16</v>
      </c>
      <c r="I1767" s="4">
        <f t="shared" si="384"/>
        <v>34</v>
      </c>
      <c r="J1767" s="13">
        <f t="shared" si="385"/>
        <v>3.4000000000000004</v>
      </c>
      <c r="K1767" s="13">
        <f t="shared" si="386"/>
        <v>37.4</v>
      </c>
      <c r="L1767" s="2">
        <v>5</v>
      </c>
      <c r="M1767" s="2">
        <v>14</v>
      </c>
      <c r="N1767" s="2">
        <v>7</v>
      </c>
      <c r="O1767" s="4">
        <f t="shared" si="387"/>
        <v>26</v>
      </c>
      <c r="P1767" s="13">
        <f t="shared" si="388"/>
        <v>2.6</v>
      </c>
      <c r="Q1767" s="13">
        <f t="shared" si="389"/>
        <v>28.6</v>
      </c>
      <c r="R1767" s="2"/>
      <c r="S1767" s="2"/>
      <c r="T1767" s="2"/>
      <c r="U1767" s="4">
        <f t="shared" si="378"/>
        <v>0</v>
      </c>
      <c r="V1767" s="13">
        <f t="shared" si="379"/>
        <v>0</v>
      </c>
      <c r="W1767" s="13">
        <f t="shared" si="380"/>
        <v>0</v>
      </c>
      <c r="X1767" s="2"/>
      <c r="Y1767" s="2"/>
      <c r="Z1767" s="4">
        <f t="shared" si="381"/>
        <v>0</v>
      </c>
      <c r="AA1767" s="13">
        <f t="shared" si="382"/>
        <v>0</v>
      </c>
      <c r="AB1767" s="13">
        <f>Z1767+AA1767</f>
        <v>0</v>
      </c>
      <c r="AC1767" s="2"/>
      <c r="AD1767" s="2"/>
      <c r="AE1767" s="4">
        <f t="shared" si="383"/>
        <v>0</v>
      </c>
      <c r="AF1767" s="15">
        <f>AE1767*0.1</f>
        <v>0</v>
      </c>
      <c r="AG1767" s="22">
        <f>AE1767+AF1767</f>
        <v>0</v>
      </c>
      <c r="AH1767" s="64">
        <f t="shared" si="390"/>
        <v>0</v>
      </c>
      <c r="AJ1767">
        <f t="shared" si="391"/>
        <v>0</v>
      </c>
      <c r="AK1767">
        <f>IF(W1767&gt;0,2,IF(AB1767&gt;0,2,IF(AG1767&gt;0,2,0)))</f>
        <v>0</v>
      </c>
      <c r="AL1767">
        <v>2</v>
      </c>
      <c r="AM1767" s="64">
        <f>IF(W1767&gt;0,VLOOKUP(B1767,EnrollmentEthnicityFreeMealsSch!B:E,4,FALSE),0)/3</f>
        <v>0</v>
      </c>
    </row>
    <row r="1768" spans="1:39" ht="15" customHeight="1">
      <c r="A1768" t="str">
        <f>VLOOKUP(B1768,'PUBLIC &amp; PRIVATE'!D:I,6,FALSE)</f>
        <v>7947</v>
      </c>
      <c r="B1768" s="33" t="s">
        <v>1702</v>
      </c>
      <c r="C1768" s="2" t="str">
        <f>VLOOKUP(B1768,'PUBLIC &amp; PRIVATE'!D:H,2,FALSE)</f>
        <v>6640 Intech Boulevard, Suite 2</v>
      </c>
      <c r="D1768" s="2" t="str">
        <f>VLOOKUP(B1768,'PUBLIC &amp; PRIVATE'!D:H,3,FALSE)</f>
        <v>Indianapolis</v>
      </c>
      <c r="E1768" s="2">
        <f>VLOOKUP(C1768,'PUBLIC &amp; PRIVATE'!E:I,4,FALSE)</f>
        <v>0</v>
      </c>
      <c r="F1768" s="2"/>
      <c r="G1768" s="2"/>
      <c r="H1768" s="2"/>
      <c r="I1768" s="4">
        <f t="shared" si="384"/>
        <v>0</v>
      </c>
      <c r="J1768" s="13">
        <f t="shared" si="385"/>
        <v>0</v>
      </c>
      <c r="K1768" s="13">
        <f t="shared" si="386"/>
        <v>0</v>
      </c>
      <c r="L1768" s="2"/>
      <c r="M1768" s="2"/>
      <c r="N1768" s="2"/>
      <c r="O1768" s="4">
        <f t="shared" si="387"/>
        <v>0</v>
      </c>
      <c r="P1768" s="13">
        <f t="shared" si="388"/>
        <v>0</v>
      </c>
      <c r="Q1768" s="13">
        <f t="shared" si="389"/>
        <v>0</v>
      </c>
      <c r="R1768" s="2"/>
      <c r="S1768" s="2"/>
      <c r="T1768" s="2"/>
      <c r="U1768" s="4">
        <f t="shared" si="378"/>
        <v>0</v>
      </c>
      <c r="V1768" s="13">
        <f t="shared" si="379"/>
        <v>0</v>
      </c>
      <c r="W1768" s="13">
        <f t="shared" si="380"/>
        <v>0</v>
      </c>
      <c r="X1768" s="2">
        <v>18</v>
      </c>
      <c r="Y1768" s="2">
        <v>24</v>
      </c>
      <c r="Z1768" s="4">
        <f t="shared" si="381"/>
        <v>42</v>
      </c>
      <c r="AA1768" s="13">
        <f t="shared" si="382"/>
        <v>4.2</v>
      </c>
      <c r="AB1768" s="13">
        <f>Z1768+AA1768</f>
        <v>46.2</v>
      </c>
      <c r="AC1768" s="2">
        <v>30</v>
      </c>
      <c r="AD1768" s="2"/>
      <c r="AE1768" s="4">
        <f t="shared" si="383"/>
        <v>30</v>
      </c>
      <c r="AF1768" s="15">
        <f>AE1768*0.1</f>
        <v>3</v>
      </c>
      <c r="AG1768" s="22">
        <f>AE1768+AF1768</f>
        <v>33</v>
      </c>
      <c r="AH1768" s="64">
        <f t="shared" si="390"/>
        <v>6.6000000000000005</v>
      </c>
      <c r="AJ1768">
        <f t="shared" si="391"/>
        <v>1</v>
      </c>
      <c r="AK1768">
        <f>IF(W1768&gt;0,2,IF(AB1768&gt;0,2,IF(AG1768&gt;0,2,0)))</f>
        <v>2</v>
      </c>
      <c r="AL1768">
        <v>2</v>
      </c>
      <c r="AM1768" s="64">
        <f>IF(W1768&gt;0,VLOOKUP(B1768,EnrollmentEthnicityFreeMealsSch!B:E,4,FALSE),0)/3</f>
        <v>0</v>
      </c>
    </row>
    <row r="1769" spans="1:39" ht="15" customHeight="1">
      <c r="A1769" t="str">
        <f>VLOOKUP(B1769,'PUBLIC &amp; PRIVATE'!D:I,6,FALSE)</f>
        <v>7094</v>
      </c>
      <c r="B1769" s="33" t="s">
        <v>1703</v>
      </c>
      <c r="C1769" s="2" t="str">
        <f>VLOOKUP(B1769,'PUBLIC &amp; PRIVATE'!D:H,2,FALSE)</f>
        <v>3980 Meadows Dr</v>
      </c>
      <c r="D1769" s="2" t="str">
        <f>VLOOKUP(B1769,'PUBLIC &amp; PRIVATE'!D:H,3,FALSE)</f>
        <v>Indianapolis</v>
      </c>
      <c r="E1769" s="2" t="str">
        <f>VLOOKUP(C1769,'PUBLIC &amp; PRIVATE'!E:I,4,FALSE)</f>
        <v>46205-3114</v>
      </c>
      <c r="F1769" s="2"/>
      <c r="G1769" s="2"/>
      <c r="H1769" s="2"/>
      <c r="I1769" s="4">
        <f t="shared" si="384"/>
        <v>0</v>
      </c>
      <c r="J1769" s="13">
        <f t="shared" si="385"/>
        <v>0</v>
      </c>
      <c r="K1769" s="13">
        <f t="shared" si="386"/>
        <v>0</v>
      </c>
      <c r="L1769" s="2"/>
      <c r="M1769" s="2"/>
      <c r="N1769" s="2"/>
      <c r="O1769" s="4">
        <f t="shared" si="387"/>
        <v>0</v>
      </c>
      <c r="P1769" s="13">
        <f t="shared" si="388"/>
        <v>0</v>
      </c>
      <c r="Q1769" s="13">
        <f t="shared" si="389"/>
        <v>0</v>
      </c>
      <c r="R1769" s="2">
        <v>57</v>
      </c>
      <c r="S1769" s="2">
        <v>34</v>
      </c>
      <c r="T1769" s="2"/>
      <c r="U1769" s="4">
        <f t="shared" si="378"/>
        <v>91</v>
      </c>
      <c r="V1769" s="13">
        <f t="shared" si="379"/>
        <v>9.1</v>
      </c>
      <c r="W1769" s="13">
        <f t="shared" si="380"/>
        <v>100.1</v>
      </c>
      <c r="X1769" s="2"/>
      <c r="Y1769" s="2"/>
      <c r="Z1769" s="4">
        <f t="shared" si="381"/>
        <v>0</v>
      </c>
      <c r="AA1769" s="13">
        <f t="shared" si="382"/>
        <v>0</v>
      </c>
      <c r="AB1769" s="13">
        <f>Z1769+AA1769</f>
        <v>0</v>
      </c>
      <c r="AC1769" s="2"/>
      <c r="AD1769" s="2"/>
      <c r="AE1769" s="4">
        <f t="shared" si="383"/>
        <v>0</v>
      </c>
      <c r="AF1769" s="15">
        <f>AE1769*0.1</f>
        <v>0</v>
      </c>
      <c r="AG1769" s="22">
        <f>AE1769+AF1769</f>
        <v>0</v>
      </c>
      <c r="AH1769" s="64">
        <f t="shared" si="390"/>
        <v>0</v>
      </c>
      <c r="AJ1769">
        <f t="shared" si="391"/>
        <v>0</v>
      </c>
      <c r="AK1769">
        <f>IF(W1769&gt;0,2,IF(AB1769&gt;0,2,IF(AG1769&gt;0,2,0)))</f>
        <v>2</v>
      </c>
      <c r="AL1769">
        <v>2</v>
      </c>
      <c r="AM1769" s="64">
        <f>IF(W1769&gt;0,VLOOKUP(B1769,EnrollmentEthnicityFreeMealsSch!B:E,4,FALSE),0)/3</f>
        <v>21.333333333333332</v>
      </c>
    </row>
    <row r="1770" spans="1:39" ht="15" customHeight="1">
      <c r="A1770" t="str">
        <f>VLOOKUP(B1770,'PUBLIC &amp; PRIVATE'!D:I,6,FALSE)</f>
        <v>4894</v>
      </c>
      <c r="B1770" s="33" t="s">
        <v>1704</v>
      </c>
      <c r="C1770" s="2" t="str">
        <f>VLOOKUP(B1770,'PUBLIC &amp; PRIVATE'!D:H,2,FALSE)</f>
        <v>4352 Mitthoeffer Road, Indiana</v>
      </c>
      <c r="D1770" s="2" t="str">
        <f>VLOOKUP(B1770,'PUBLIC &amp; PRIVATE'!D:H,3,FALSE)</f>
        <v>Indianapolis</v>
      </c>
      <c r="E1770" s="2">
        <f>VLOOKUP(C1770,'PUBLIC &amp; PRIVATE'!E:I,4,FALSE)</f>
        <v>0</v>
      </c>
      <c r="F1770" s="2"/>
      <c r="G1770" s="2"/>
      <c r="H1770" s="2"/>
      <c r="I1770" s="4">
        <f t="shared" si="384"/>
        <v>0</v>
      </c>
      <c r="J1770" s="13">
        <f t="shared" si="385"/>
        <v>0</v>
      </c>
      <c r="K1770" s="13">
        <f t="shared" si="386"/>
        <v>0</v>
      </c>
      <c r="L1770" s="2"/>
      <c r="M1770" s="2"/>
      <c r="N1770" s="2"/>
      <c r="O1770" s="4">
        <f t="shared" si="387"/>
        <v>0</v>
      </c>
      <c r="P1770" s="13">
        <f t="shared" si="388"/>
        <v>0</v>
      </c>
      <c r="Q1770" s="13">
        <f t="shared" si="389"/>
        <v>0</v>
      </c>
      <c r="R1770" s="2"/>
      <c r="S1770" s="2">
        <v>82</v>
      </c>
      <c r="T1770" s="2">
        <v>37</v>
      </c>
      <c r="U1770" s="4">
        <f t="shared" si="378"/>
        <v>119</v>
      </c>
      <c r="V1770" s="13">
        <f t="shared" si="379"/>
        <v>11.9</v>
      </c>
      <c r="W1770" s="13">
        <f t="shared" si="380"/>
        <v>130.9</v>
      </c>
      <c r="X1770" s="2"/>
      <c r="Y1770" s="2"/>
      <c r="Z1770" s="4">
        <f t="shared" si="381"/>
        <v>0</v>
      </c>
      <c r="AA1770" s="13">
        <f t="shared" si="382"/>
        <v>0</v>
      </c>
      <c r="AB1770" s="13">
        <f>Z1770+AA1770</f>
        <v>0</v>
      </c>
      <c r="AC1770" s="2"/>
      <c r="AD1770" s="2"/>
      <c r="AE1770" s="4">
        <f t="shared" si="383"/>
        <v>0</v>
      </c>
      <c r="AF1770" s="15">
        <f>AE1770*0.1</f>
        <v>0</v>
      </c>
      <c r="AG1770" s="22">
        <f>AE1770+AF1770</f>
        <v>0</v>
      </c>
      <c r="AH1770" s="64">
        <f t="shared" si="390"/>
        <v>0</v>
      </c>
      <c r="AJ1770">
        <f t="shared" si="391"/>
        <v>0</v>
      </c>
      <c r="AK1770">
        <f>IF(W1770&gt;0,2,IF(AB1770&gt;0,2,IF(AG1770&gt;0,2,0)))</f>
        <v>2</v>
      </c>
      <c r="AL1770">
        <v>2</v>
      </c>
      <c r="AM1770" s="64">
        <f>IF(W1770&gt;0,VLOOKUP(B1770,EnrollmentEthnicityFreeMealsSch!B:E,4,FALSE),0)/3</f>
        <v>37</v>
      </c>
    </row>
    <row r="1771" spans="1:39" ht="15" customHeight="1">
      <c r="A1771" t="str">
        <f>VLOOKUP(B1771,'PUBLIC &amp; PRIVATE'!D:I,6,FALSE)</f>
        <v>2006</v>
      </c>
      <c r="B1771" s="33" t="s">
        <v>1705</v>
      </c>
      <c r="C1771" s="2" t="str">
        <f>VLOOKUP(B1771,'PUBLIC &amp; PRIVATE'!D:H,2,FALSE)</f>
        <v>1329 Applegate Lane</v>
      </c>
      <c r="D1771" s="2" t="str">
        <f>VLOOKUP(B1771,'PUBLIC &amp; PRIVATE'!D:H,3,FALSE)</f>
        <v>Clarksville</v>
      </c>
      <c r="E1771" s="2">
        <f>VLOOKUP(C1771,'PUBLIC &amp; PRIVATE'!E:I,4,FALSE)</f>
        <v>0</v>
      </c>
      <c r="F1771" s="2"/>
      <c r="G1771" s="2"/>
      <c r="H1771" s="2"/>
      <c r="I1771" s="4">
        <f t="shared" si="384"/>
        <v>0</v>
      </c>
      <c r="J1771" s="13">
        <f t="shared" si="385"/>
        <v>0</v>
      </c>
      <c r="K1771" s="13">
        <f t="shared" si="386"/>
        <v>0</v>
      </c>
      <c r="L1771" s="2"/>
      <c r="M1771" s="2"/>
      <c r="N1771" s="2"/>
      <c r="O1771" s="4">
        <f t="shared" si="387"/>
        <v>0</v>
      </c>
      <c r="P1771" s="13">
        <f t="shared" si="388"/>
        <v>0</v>
      </c>
      <c r="Q1771" s="13">
        <f t="shared" si="389"/>
        <v>0</v>
      </c>
      <c r="R1771" s="2"/>
      <c r="S1771" s="2"/>
      <c r="T1771" s="2"/>
      <c r="U1771" s="4">
        <f t="shared" si="378"/>
        <v>0</v>
      </c>
      <c r="V1771" s="13">
        <f t="shared" si="379"/>
        <v>0</v>
      </c>
      <c r="W1771" s="13">
        <f t="shared" si="380"/>
        <v>0</v>
      </c>
      <c r="X1771" s="2"/>
      <c r="Y1771" s="2"/>
      <c r="Z1771" s="4">
        <f t="shared" si="381"/>
        <v>0</v>
      </c>
      <c r="AA1771" s="13">
        <f t="shared" si="382"/>
        <v>0</v>
      </c>
      <c r="AB1771" s="13">
        <f>Z1771+AA1771</f>
        <v>0</v>
      </c>
      <c r="AC1771" s="2">
        <v>195</v>
      </c>
      <c r="AD1771" s="2"/>
      <c r="AE1771" s="4">
        <f t="shared" si="383"/>
        <v>195</v>
      </c>
      <c r="AF1771" s="15">
        <f>AE1771*0.1</f>
        <v>19.5</v>
      </c>
      <c r="AG1771" s="22">
        <f>AE1771+AF1771</f>
        <v>214.5</v>
      </c>
      <c r="AH1771" s="64">
        <v>20</v>
      </c>
      <c r="AJ1771">
        <f t="shared" si="391"/>
        <v>1</v>
      </c>
      <c r="AK1771">
        <f>IF(W1771&gt;0,2,IF(AB1771&gt;0,2,IF(AG1771&gt;0,2,0)))</f>
        <v>2</v>
      </c>
      <c r="AL1771">
        <v>2</v>
      </c>
      <c r="AM1771" s="64">
        <f>IF(W1771&gt;0,VLOOKUP(B1771,EnrollmentEthnicityFreeMealsSch!B:E,4,FALSE),0)/3</f>
        <v>0</v>
      </c>
    </row>
    <row r="1772" spans="1:39" ht="15" customHeight="1">
      <c r="A1772" t="str">
        <f>VLOOKUP(B1772,'PUBLIC &amp; PRIVATE'!D:I,6,FALSE)</f>
        <v>2018</v>
      </c>
      <c r="B1772" s="33" t="s">
        <v>1706</v>
      </c>
      <c r="C1772" s="2" t="str">
        <f>VLOOKUP(B1772,'PUBLIC &amp; PRIVATE'!D:H,2,FALSE)</f>
        <v>2721 Kenwood Ave</v>
      </c>
      <c r="D1772" s="2" t="str">
        <f>VLOOKUP(B1772,'PUBLIC &amp; PRIVATE'!D:H,3,FALSE)</f>
        <v>South Bend</v>
      </c>
      <c r="E1772" s="2">
        <f>VLOOKUP(C1772,'PUBLIC &amp; PRIVATE'!E:I,4,FALSE)</f>
        <v>0</v>
      </c>
      <c r="F1772" s="2"/>
      <c r="G1772" s="2"/>
      <c r="H1772" s="2"/>
      <c r="I1772" s="4">
        <f t="shared" si="384"/>
        <v>0</v>
      </c>
      <c r="J1772" s="13">
        <f t="shared" si="385"/>
        <v>0</v>
      </c>
      <c r="K1772" s="13">
        <f t="shared" si="386"/>
        <v>0</v>
      </c>
      <c r="L1772" s="2"/>
      <c r="M1772" s="2"/>
      <c r="N1772" s="2"/>
      <c r="O1772" s="4">
        <f t="shared" si="387"/>
        <v>0</v>
      </c>
      <c r="P1772" s="13">
        <f t="shared" si="388"/>
        <v>0</v>
      </c>
      <c r="Q1772" s="13">
        <f t="shared" si="389"/>
        <v>0</v>
      </c>
      <c r="R1772" s="2"/>
      <c r="S1772" s="2"/>
      <c r="T1772" s="2"/>
      <c r="U1772" s="4">
        <f t="shared" si="378"/>
        <v>0</v>
      </c>
      <c r="V1772" s="13">
        <f t="shared" si="379"/>
        <v>0</v>
      </c>
      <c r="W1772" s="13">
        <f t="shared" si="380"/>
        <v>0</v>
      </c>
      <c r="X1772" s="2"/>
      <c r="Y1772" s="2">
        <v>1</v>
      </c>
      <c r="Z1772" s="4">
        <f t="shared" si="381"/>
        <v>1</v>
      </c>
      <c r="AA1772" s="13">
        <f t="shared" si="382"/>
        <v>0.1</v>
      </c>
      <c r="AB1772" s="13">
        <f>Z1772+AA1772</f>
        <v>1.1000000000000001</v>
      </c>
      <c r="AC1772" s="2">
        <v>99</v>
      </c>
      <c r="AD1772" s="2"/>
      <c r="AE1772" s="4">
        <f t="shared" si="383"/>
        <v>99</v>
      </c>
      <c r="AF1772" s="15">
        <f>AE1772*0.1</f>
        <v>9.9</v>
      </c>
      <c r="AG1772" s="22">
        <f>AE1772+AF1772</f>
        <v>108.9</v>
      </c>
      <c r="AH1772" s="64">
        <v>20</v>
      </c>
      <c r="AJ1772">
        <f t="shared" si="391"/>
        <v>1</v>
      </c>
      <c r="AK1772">
        <f>IF(W1772&gt;0,2,IF(AB1772&gt;0,2,IF(AG1772&gt;0,2,0)))</f>
        <v>2</v>
      </c>
      <c r="AL1772">
        <v>2</v>
      </c>
      <c r="AM1772" s="64">
        <f>IF(W1772&gt;0,VLOOKUP(B1772,EnrollmentEthnicityFreeMealsSch!B:E,4,FALSE),0)/3</f>
        <v>0</v>
      </c>
    </row>
    <row r="1773" spans="1:39" s="53" customFormat="1" ht="15" customHeight="1">
      <c r="A1773" t="e">
        <f>VLOOKUP(B1773,'PUBLIC &amp; PRIVATE'!D:I,6,FALSE)</f>
        <v>#N/A</v>
      </c>
      <c r="B1773" s="46" t="s">
        <v>1707</v>
      </c>
      <c r="C1773" s="47" t="s">
        <v>9100</v>
      </c>
      <c r="D1773" s="47" t="s">
        <v>8564</v>
      </c>
      <c r="E1773" s="47">
        <v>46947</v>
      </c>
      <c r="F1773" s="48"/>
      <c r="G1773" s="48"/>
      <c r="H1773" s="48"/>
      <c r="I1773" s="49">
        <f t="shared" si="384"/>
        <v>0</v>
      </c>
      <c r="J1773" s="50">
        <f t="shared" si="385"/>
        <v>0</v>
      </c>
      <c r="K1773" s="50">
        <f t="shared" si="386"/>
        <v>0</v>
      </c>
      <c r="L1773" s="48"/>
      <c r="M1773" s="48"/>
      <c r="N1773" s="48"/>
      <c r="O1773" s="49">
        <f t="shared" si="387"/>
        <v>0</v>
      </c>
      <c r="P1773" s="50">
        <f t="shared" si="388"/>
        <v>0</v>
      </c>
      <c r="Q1773" s="50">
        <f t="shared" si="389"/>
        <v>0</v>
      </c>
      <c r="R1773" s="48"/>
      <c r="S1773" s="48">
        <v>5</v>
      </c>
      <c r="T1773" s="48">
        <v>7</v>
      </c>
      <c r="U1773" s="49">
        <f t="shared" si="378"/>
        <v>12</v>
      </c>
      <c r="V1773" s="50">
        <f t="shared" si="379"/>
        <v>1.2000000000000002</v>
      </c>
      <c r="W1773" s="50">
        <f t="shared" si="380"/>
        <v>13.2</v>
      </c>
      <c r="X1773" s="48">
        <v>38</v>
      </c>
      <c r="Y1773" s="48">
        <v>36</v>
      </c>
      <c r="Z1773" s="49">
        <f t="shared" si="381"/>
        <v>74</v>
      </c>
      <c r="AA1773" s="50">
        <f t="shared" si="382"/>
        <v>7.4</v>
      </c>
      <c r="AB1773" s="50">
        <f>Z1773+AA1773</f>
        <v>81.400000000000006</v>
      </c>
      <c r="AC1773" s="48">
        <v>15</v>
      </c>
      <c r="AD1773" s="48">
        <v>6</v>
      </c>
      <c r="AE1773" s="49">
        <f t="shared" si="383"/>
        <v>21</v>
      </c>
      <c r="AF1773" s="51">
        <f>AE1773*0.1</f>
        <v>2.1</v>
      </c>
      <c r="AG1773" s="52">
        <f>AE1773+AF1773</f>
        <v>23.1</v>
      </c>
      <c r="AH1773" s="64">
        <f t="shared" si="390"/>
        <v>4.62</v>
      </c>
      <c r="AJ1773">
        <f t="shared" si="391"/>
        <v>1</v>
      </c>
      <c r="AK1773" s="53">
        <f>IF(W1773&gt;0,2,IF(AB1773&gt;0,2,IF(AG1773&gt;0,2,0)))</f>
        <v>2</v>
      </c>
      <c r="AL1773" s="53">
        <v>2</v>
      </c>
      <c r="AM1773" s="64">
        <f>IF(W1773&gt;0,VLOOKUP(B1773,EnrollmentEthnicityFreeMealsSch!B:E,4,FALSE),0)/3</f>
        <v>41.333333333333336</v>
      </c>
    </row>
    <row r="1774" spans="1:39" s="53" customFormat="1" ht="15" customHeight="1">
      <c r="A1774" t="e">
        <f>VLOOKUP(B1774,'PUBLIC &amp; PRIVATE'!D:I,6,FALSE)</f>
        <v>#N/A</v>
      </c>
      <c r="B1774" s="46" t="s">
        <v>1708</v>
      </c>
      <c r="C1774" s="47" t="s">
        <v>9102</v>
      </c>
      <c r="D1774" s="47" t="s">
        <v>2442</v>
      </c>
      <c r="E1774" s="47">
        <v>46350</v>
      </c>
      <c r="F1774" s="48"/>
      <c r="G1774" s="48"/>
      <c r="H1774" s="48"/>
      <c r="I1774" s="49">
        <f t="shared" si="384"/>
        <v>0</v>
      </c>
      <c r="J1774" s="50">
        <f t="shared" si="385"/>
        <v>0</v>
      </c>
      <c r="K1774" s="50">
        <f t="shared" si="386"/>
        <v>0</v>
      </c>
      <c r="L1774" s="48"/>
      <c r="M1774" s="48"/>
      <c r="N1774" s="48"/>
      <c r="O1774" s="49">
        <f t="shared" si="387"/>
        <v>0</v>
      </c>
      <c r="P1774" s="50">
        <f t="shared" si="388"/>
        <v>0</v>
      </c>
      <c r="Q1774" s="50">
        <f t="shared" si="389"/>
        <v>0</v>
      </c>
      <c r="R1774" s="48"/>
      <c r="S1774" s="48"/>
      <c r="T1774" s="48"/>
      <c r="U1774" s="49">
        <f t="shared" si="378"/>
        <v>0</v>
      </c>
      <c r="V1774" s="50">
        <f t="shared" si="379"/>
        <v>0</v>
      </c>
      <c r="W1774" s="50">
        <f t="shared" si="380"/>
        <v>0</v>
      </c>
      <c r="X1774" s="48">
        <v>8</v>
      </c>
      <c r="Y1774" s="48">
        <v>16</v>
      </c>
      <c r="Z1774" s="49">
        <f t="shared" si="381"/>
        <v>24</v>
      </c>
      <c r="AA1774" s="50">
        <f t="shared" si="382"/>
        <v>2.4000000000000004</v>
      </c>
      <c r="AB1774" s="50">
        <f>Z1774+AA1774</f>
        <v>26.4</v>
      </c>
      <c r="AC1774" s="48">
        <v>24</v>
      </c>
      <c r="AD1774" s="48">
        <v>9</v>
      </c>
      <c r="AE1774" s="49">
        <f t="shared" si="383"/>
        <v>33</v>
      </c>
      <c r="AF1774" s="51">
        <f>AE1774*0.1</f>
        <v>3.3000000000000003</v>
      </c>
      <c r="AG1774" s="52">
        <f>AE1774+AF1774</f>
        <v>36.299999999999997</v>
      </c>
      <c r="AH1774" s="64">
        <f t="shared" si="390"/>
        <v>7.26</v>
      </c>
      <c r="AJ1774">
        <f t="shared" si="391"/>
        <v>1</v>
      </c>
      <c r="AK1774" s="53">
        <f>IF(W1774&gt;0,2,IF(AB1774&gt;0,2,IF(AG1774&gt;0,2,0)))</f>
        <v>2</v>
      </c>
      <c r="AL1774" s="53">
        <v>2</v>
      </c>
      <c r="AM1774" s="64">
        <f>IF(W1774&gt;0,VLOOKUP(B1774,EnrollmentEthnicityFreeMealsSch!B:E,4,FALSE),0)/3</f>
        <v>0</v>
      </c>
    </row>
    <row r="1775" spans="1:39" s="53" customFormat="1" ht="15" customHeight="1">
      <c r="A1775" t="e">
        <f>VLOOKUP(B1775,'PUBLIC &amp; PRIVATE'!D:I,6,FALSE)</f>
        <v>#N/A</v>
      </c>
      <c r="B1775" s="46" t="s">
        <v>1709</v>
      </c>
      <c r="C1775" s="47" t="s">
        <v>9101</v>
      </c>
      <c r="D1775" s="47" t="s">
        <v>5946</v>
      </c>
      <c r="E1775" s="47">
        <v>46064</v>
      </c>
      <c r="F1775" s="48"/>
      <c r="G1775" s="48"/>
      <c r="H1775" s="48"/>
      <c r="I1775" s="49">
        <f t="shared" si="384"/>
        <v>0</v>
      </c>
      <c r="J1775" s="50">
        <f t="shared" si="385"/>
        <v>0</v>
      </c>
      <c r="K1775" s="50">
        <f t="shared" si="386"/>
        <v>0</v>
      </c>
      <c r="L1775" s="48"/>
      <c r="M1775" s="48"/>
      <c r="N1775" s="48"/>
      <c r="O1775" s="49">
        <f t="shared" si="387"/>
        <v>0</v>
      </c>
      <c r="P1775" s="50">
        <f t="shared" si="388"/>
        <v>0</v>
      </c>
      <c r="Q1775" s="50">
        <f t="shared" si="389"/>
        <v>0</v>
      </c>
      <c r="R1775" s="48"/>
      <c r="S1775" s="48"/>
      <c r="T1775" s="48">
        <v>5</v>
      </c>
      <c r="U1775" s="49">
        <f t="shared" si="378"/>
        <v>5</v>
      </c>
      <c r="V1775" s="50">
        <f t="shared" si="379"/>
        <v>0.5</v>
      </c>
      <c r="W1775" s="50">
        <f t="shared" si="380"/>
        <v>5.5</v>
      </c>
      <c r="X1775" s="48">
        <v>91</v>
      </c>
      <c r="Y1775" s="48">
        <v>41</v>
      </c>
      <c r="Z1775" s="49">
        <f t="shared" si="381"/>
        <v>132</v>
      </c>
      <c r="AA1775" s="50">
        <f t="shared" si="382"/>
        <v>13.200000000000001</v>
      </c>
      <c r="AB1775" s="50">
        <f>Z1775+AA1775</f>
        <v>145.19999999999999</v>
      </c>
      <c r="AC1775" s="48">
        <v>17</v>
      </c>
      <c r="AD1775" s="48">
        <v>5</v>
      </c>
      <c r="AE1775" s="49">
        <f t="shared" si="383"/>
        <v>22</v>
      </c>
      <c r="AF1775" s="51">
        <f>AE1775*0.1</f>
        <v>2.2000000000000002</v>
      </c>
      <c r="AG1775" s="52">
        <f>AE1775+AF1775</f>
        <v>24.2</v>
      </c>
      <c r="AH1775" s="64">
        <f t="shared" si="390"/>
        <v>4.84</v>
      </c>
      <c r="AJ1775">
        <f t="shared" si="391"/>
        <v>1</v>
      </c>
      <c r="AK1775" s="53">
        <f>IF(W1775&gt;0,2,IF(AB1775&gt;0,2,IF(AG1775&gt;0,2,0)))</f>
        <v>2</v>
      </c>
      <c r="AL1775" s="53">
        <v>2</v>
      </c>
      <c r="AM1775" s="64">
        <f>IF(W1775&gt;0,VLOOKUP(B1775,EnrollmentEthnicityFreeMealsSch!B:E,4,FALSE),0)/3</f>
        <v>55.666666666666664</v>
      </c>
    </row>
    <row r="1776" spans="1:39" s="53" customFormat="1" ht="15" customHeight="1">
      <c r="A1776" t="e">
        <f>VLOOKUP(B1776,'PUBLIC &amp; PRIVATE'!D:I,6,FALSE)</f>
        <v>#N/A</v>
      </c>
      <c r="B1776" s="46" t="s">
        <v>1710</v>
      </c>
      <c r="C1776" s="47" t="s">
        <v>9103</v>
      </c>
      <c r="D1776" s="47" t="s">
        <v>2564</v>
      </c>
      <c r="E1776" s="47">
        <v>47250</v>
      </c>
      <c r="F1776" s="48"/>
      <c r="G1776" s="48"/>
      <c r="H1776" s="48"/>
      <c r="I1776" s="49">
        <f t="shared" si="384"/>
        <v>0</v>
      </c>
      <c r="J1776" s="50">
        <f t="shared" si="385"/>
        <v>0</v>
      </c>
      <c r="K1776" s="50">
        <f t="shared" si="386"/>
        <v>0</v>
      </c>
      <c r="L1776" s="48"/>
      <c r="M1776" s="48"/>
      <c r="N1776" s="48"/>
      <c r="O1776" s="49">
        <f t="shared" si="387"/>
        <v>0</v>
      </c>
      <c r="P1776" s="50">
        <f t="shared" si="388"/>
        <v>0</v>
      </c>
      <c r="Q1776" s="50">
        <f t="shared" si="389"/>
        <v>0</v>
      </c>
      <c r="R1776" s="48"/>
      <c r="S1776" s="48"/>
      <c r="T1776" s="48"/>
      <c r="U1776" s="49">
        <f t="shared" si="378"/>
        <v>0</v>
      </c>
      <c r="V1776" s="50">
        <f t="shared" si="379"/>
        <v>0</v>
      </c>
      <c r="W1776" s="50">
        <f t="shared" si="380"/>
        <v>0</v>
      </c>
      <c r="X1776" s="48">
        <v>13</v>
      </c>
      <c r="Y1776" s="48">
        <v>9</v>
      </c>
      <c r="Z1776" s="49">
        <f t="shared" si="381"/>
        <v>22</v>
      </c>
      <c r="AA1776" s="50">
        <f t="shared" si="382"/>
        <v>2.2000000000000002</v>
      </c>
      <c r="AB1776" s="50">
        <f>Z1776+AA1776</f>
        <v>24.2</v>
      </c>
      <c r="AC1776" s="48">
        <v>5</v>
      </c>
      <c r="AD1776" s="48">
        <v>4</v>
      </c>
      <c r="AE1776" s="49">
        <f t="shared" si="383"/>
        <v>9</v>
      </c>
      <c r="AF1776" s="51">
        <f>AE1776*0.1</f>
        <v>0.9</v>
      </c>
      <c r="AG1776" s="52">
        <f>AE1776+AF1776</f>
        <v>9.9</v>
      </c>
      <c r="AH1776" s="64">
        <f t="shared" si="390"/>
        <v>1.9800000000000002</v>
      </c>
      <c r="AJ1776">
        <f t="shared" si="391"/>
        <v>1</v>
      </c>
      <c r="AK1776" s="53">
        <f>IF(W1776&gt;0,2,IF(AB1776&gt;0,2,IF(AG1776&gt;0,2,0)))</f>
        <v>2</v>
      </c>
      <c r="AL1776" s="53">
        <v>2</v>
      </c>
      <c r="AM1776" s="64">
        <f>IF(W1776&gt;0,VLOOKUP(B1776,EnrollmentEthnicityFreeMealsSch!B:E,4,FALSE),0)/3</f>
        <v>0</v>
      </c>
    </row>
    <row r="1777" spans="1:39" ht="15" customHeight="1">
      <c r="A1777" t="str">
        <f>VLOOKUP(B1777,'PUBLIC &amp; PRIVATE'!D:I,6,FALSE)</f>
        <v>1118</v>
      </c>
      <c r="B1777" s="33" t="s">
        <v>1711</v>
      </c>
      <c r="C1777" s="2" t="str">
        <f>VLOOKUP(B1777,'PUBLIC &amp; PRIVATE'!D:H,2,FALSE)</f>
        <v>3421 North Keystone Avenue</v>
      </c>
      <c r="D1777" s="2" t="str">
        <f>VLOOKUP(B1777,'PUBLIC &amp; PRIVATE'!D:H,3,FALSE)</f>
        <v>Indianapolis</v>
      </c>
      <c r="E1777" s="2" t="str">
        <f>VLOOKUP(C1777,'PUBLIC &amp; PRIVATE'!E:I,4,FALSE)</f>
        <v>46218</v>
      </c>
      <c r="F1777" s="2">
        <v>64</v>
      </c>
      <c r="G1777" s="2">
        <v>59</v>
      </c>
      <c r="H1777" s="2">
        <v>49</v>
      </c>
      <c r="I1777" s="4">
        <f t="shared" si="384"/>
        <v>172</v>
      </c>
      <c r="J1777" s="13">
        <f t="shared" si="385"/>
        <v>17.2</v>
      </c>
      <c r="K1777" s="13">
        <f t="shared" si="386"/>
        <v>189.2</v>
      </c>
      <c r="L1777" s="2">
        <v>49</v>
      </c>
      <c r="M1777" s="2"/>
      <c r="N1777" s="2"/>
      <c r="O1777" s="4">
        <f t="shared" si="387"/>
        <v>49</v>
      </c>
      <c r="P1777" s="13">
        <f t="shared" si="388"/>
        <v>4.9000000000000004</v>
      </c>
      <c r="Q1777" s="13">
        <f t="shared" si="389"/>
        <v>53.9</v>
      </c>
      <c r="R1777" s="2"/>
      <c r="S1777" s="2"/>
      <c r="T1777" s="2"/>
      <c r="U1777" s="4">
        <f t="shared" si="378"/>
        <v>0</v>
      </c>
      <c r="V1777" s="13">
        <f t="shared" si="379"/>
        <v>0</v>
      </c>
      <c r="W1777" s="13">
        <f t="shared" si="380"/>
        <v>0</v>
      </c>
      <c r="X1777" s="2"/>
      <c r="Y1777" s="2"/>
      <c r="Z1777" s="4">
        <f t="shared" si="381"/>
        <v>0</v>
      </c>
      <c r="AA1777" s="13">
        <f t="shared" si="382"/>
        <v>0</v>
      </c>
      <c r="AB1777" s="13">
        <f>Z1777+AA1777</f>
        <v>0</v>
      </c>
      <c r="AC1777" s="2"/>
      <c r="AD1777" s="2"/>
      <c r="AE1777" s="4">
        <f t="shared" si="383"/>
        <v>0</v>
      </c>
      <c r="AF1777" s="15">
        <f>AE1777*0.1</f>
        <v>0</v>
      </c>
      <c r="AG1777" s="22">
        <f>AE1777+AF1777</f>
        <v>0</v>
      </c>
      <c r="AH1777" s="64">
        <f t="shared" si="390"/>
        <v>0</v>
      </c>
      <c r="AJ1777">
        <f t="shared" si="391"/>
        <v>0</v>
      </c>
      <c r="AK1777">
        <f>IF(W1777&gt;0,2,IF(AB1777&gt;0,2,IF(AG1777&gt;0,2,0)))</f>
        <v>0</v>
      </c>
      <c r="AL1777">
        <v>2</v>
      </c>
      <c r="AM1777" s="64">
        <f>IF(W1777&gt;0,VLOOKUP(B1777,EnrollmentEthnicityFreeMealsSch!B:E,4,FALSE),0)/3</f>
        <v>0</v>
      </c>
    </row>
    <row r="1778" spans="1:39" ht="15" customHeight="1">
      <c r="A1778" t="str">
        <f>VLOOKUP(B1778,'PUBLIC &amp; PRIVATE'!D:I,6,FALSE)</f>
        <v>2528</v>
      </c>
      <c r="B1778" s="33" t="s">
        <v>1712</v>
      </c>
      <c r="C1778" s="2" t="str">
        <f>VLOOKUP(B1778,'PUBLIC &amp; PRIVATE'!D:H,2,FALSE)</f>
        <v>2855 North Franklin Road</v>
      </c>
      <c r="D1778" s="2" t="str">
        <f>VLOOKUP(B1778,'PUBLIC &amp; PRIVATE'!D:H,3,FALSE)</f>
        <v>Indianapolis</v>
      </c>
      <c r="E1778" s="2" t="str">
        <f>VLOOKUP(C1778,'PUBLIC &amp; PRIVATE'!E:I,4,FALSE)</f>
        <v>46219</v>
      </c>
      <c r="F1778" s="2"/>
      <c r="G1778" s="2"/>
      <c r="H1778" s="2"/>
      <c r="I1778" s="4">
        <f t="shared" si="384"/>
        <v>0</v>
      </c>
      <c r="J1778" s="13">
        <f t="shared" si="385"/>
        <v>0</v>
      </c>
      <c r="K1778" s="13">
        <f t="shared" si="386"/>
        <v>0</v>
      </c>
      <c r="L1778" s="2"/>
      <c r="M1778" s="2"/>
      <c r="N1778" s="2"/>
      <c r="O1778" s="4">
        <f t="shared" si="387"/>
        <v>0</v>
      </c>
      <c r="P1778" s="13">
        <f t="shared" si="388"/>
        <v>0</v>
      </c>
      <c r="Q1778" s="13">
        <f t="shared" si="389"/>
        <v>0</v>
      </c>
      <c r="R1778" s="2"/>
      <c r="S1778" s="2">
        <v>53</v>
      </c>
      <c r="T1778" s="2">
        <v>98</v>
      </c>
      <c r="U1778" s="4">
        <f t="shared" si="378"/>
        <v>151</v>
      </c>
      <c r="V1778" s="13">
        <f t="shared" si="379"/>
        <v>15.100000000000001</v>
      </c>
      <c r="W1778" s="13">
        <f t="shared" si="380"/>
        <v>166.1</v>
      </c>
      <c r="X1778" s="2">
        <v>119</v>
      </c>
      <c r="Y1778" s="2">
        <v>184</v>
      </c>
      <c r="Z1778" s="4">
        <f t="shared" si="381"/>
        <v>303</v>
      </c>
      <c r="AA1778" s="13">
        <f t="shared" si="382"/>
        <v>30.3</v>
      </c>
      <c r="AB1778" s="13">
        <f>Z1778+AA1778</f>
        <v>333.3</v>
      </c>
      <c r="AC1778" s="2">
        <v>168</v>
      </c>
      <c r="AD1778" s="2">
        <v>110</v>
      </c>
      <c r="AE1778" s="4">
        <f t="shared" si="383"/>
        <v>278</v>
      </c>
      <c r="AF1778" s="15">
        <f>AE1778*0.1</f>
        <v>27.8</v>
      </c>
      <c r="AG1778" s="22">
        <f>AE1778+AF1778</f>
        <v>305.8</v>
      </c>
      <c r="AH1778" s="64">
        <f t="shared" si="390"/>
        <v>61.160000000000004</v>
      </c>
      <c r="AJ1778">
        <f t="shared" si="391"/>
        <v>1</v>
      </c>
      <c r="AK1778">
        <f>IF(W1778&gt;0,2,IF(AB1778&gt;0,2,IF(AG1778&gt;0,2,0)))</f>
        <v>2</v>
      </c>
      <c r="AL1778">
        <v>2</v>
      </c>
      <c r="AM1778" s="64">
        <f>IF(W1778&gt;0,VLOOKUP(B1778,EnrollmentEthnicityFreeMealsSch!B:E,4,FALSE),0)/3</f>
        <v>225</v>
      </c>
    </row>
    <row r="1779" spans="1:39" ht="15" customHeight="1">
      <c r="A1779" t="str">
        <f>VLOOKUP(B1779,'PUBLIC &amp; PRIVATE'!D:I,6,FALSE)</f>
        <v>1122</v>
      </c>
      <c r="B1779" s="33" t="s">
        <v>1713</v>
      </c>
      <c r="C1779" s="2" t="str">
        <f>VLOOKUP(B1779,'PUBLIC &amp; PRIVATE'!D:H,2,FALSE)</f>
        <v>110 E 16th Street</v>
      </c>
      <c r="D1779" s="2" t="str">
        <f>VLOOKUP(B1779,'PUBLIC &amp; PRIVATE'!D:H,3,FALSE)</f>
        <v>Indianapolis</v>
      </c>
      <c r="E1779" s="2" t="str">
        <f>VLOOKUP(C1779,'PUBLIC &amp; PRIVATE'!E:I,4,FALSE)</f>
        <v>46202</v>
      </c>
      <c r="F1779" s="2"/>
      <c r="G1779" s="2"/>
      <c r="H1779" s="2"/>
      <c r="I1779" s="4">
        <f t="shared" si="384"/>
        <v>0</v>
      </c>
      <c r="J1779" s="13">
        <f t="shared" si="385"/>
        <v>0</v>
      </c>
      <c r="K1779" s="13">
        <f t="shared" si="386"/>
        <v>0</v>
      </c>
      <c r="L1779" s="2"/>
      <c r="M1779" s="2"/>
      <c r="N1779" s="2"/>
      <c r="O1779" s="4">
        <f t="shared" si="387"/>
        <v>0</v>
      </c>
      <c r="P1779" s="13">
        <f t="shared" si="388"/>
        <v>0</v>
      </c>
      <c r="Q1779" s="13">
        <f t="shared" si="389"/>
        <v>0</v>
      </c>
      <c r="R1779" s="2"/>
      <c r="S1779" s="2"/>
      <c r="T1779" s="2"/>
      <c r="U1779" s="4">
        <f t="shared" si="378"/>
        <v>0</v>
      </c>
      <c r="V1779" s="13">
        <f t="shared" si="379"/>
        <v>0</v>
      </c>
      <c r="W1779" s="13">
        <f t="shared" si="380"/>
        <v>0</v>
      </c>
      <c r="X1779" s="2">
        <v>140</v>
      </c>
      <c r="Y1779" s="2"/>
      <c r="Z1779" s="4">
        <f t="shared" si="381"/>
        <v>140</v>
      </c>
      <c r="AA1779" s="13">
        <f t="shared" si="382"/>
        <v>14</v>
      </c>
      <c r="AB1779" s="13">
        <f>Z1779+AA1779</f>
        <v>154</v>
      </c>
      <c r="AC1779" s="2"/>
      <c r="AD1779" s="2"/>
      <c r="AE1779" s="4">
        <f t="shared" si="383"/>
        <v>0</v>
      </c>
      <c r="AF1779" s="15">
        <f>AE1779*0.1</f>
        <v>0</v>
      </c>
      <c r="AG1779" s="22">
        <f>AE1779+AF1779</f>
        <v>0</v>
      </c>
      <c r="AH1779" s="64">
        <f t="shared" si="390"/>
        <v>0</v>
      </c>
      <c r="AJ1779">
        <f t="shared" si="391"/>
        <v>0</v>
      </c>
      <c r="AK1779">
        <f>IF(W1779&gt;0,2,IF(AB1779&gt;0,2,IF(AG1779&gt;0,2,0)))</f>
        <v>2</v>
      </c>
      <c r="AL1779">
        <v>2</v>
      </c>
      <c r="AM1779" s="64">
        <f>IF(W1779&gt;0,VLOOKUP(B1779,EnrollmentEthnicityFreeMealsSch!B:E,4,FALSE),0)/3</f>
        <v>0</v>
      </c>
    </row>
    <row r="1780" spans="1:39" ht="15" customHeight="1">
      <c r="A1780" t="str">
        <f>VLOOKUP(B1780,'PUBLIC &amp; PRIVATE'!D:I,6,FALSE)</f>
        <v>1126</v>
      </c>
      <c r="B1780" s="33" t="s">
        <v>1714</v>
      </c>
      <c r="C1780" s="2" t="str">
        <f>VLOOKUP(B1780,'PUBLIC &amp; PRIVATE'!D:H,2,FALSE)</f>
        <v>PO Box 55457</v>
      </c>
      <c r="D1780" s="2" t="str">
        <f>VLOOKUP(B1780,'PUBLIC &amp; PRIVATE'!D:H,3,FALSE)</f>
        <v>Indianapolis</v>
      </c>
      <c r="E1780" s="2" t="str">
        <f>VLOOKUP(C1780,'PUBLIC &amp; PRIVATE'!E:I,4,FALSE)</f>
        <v>46220</v>
      </c>
      <c r="F1780" s="2">
        <v>55</v>
      </c>
      <c r="G1780" s="2">
        <v>28</v>
      </c>
      <c r="H1780" s="2"/>
      <c r="I1780" s="4">
        <f t="shared" si="384"/>
        <v>83</v>
      </c>
      <c r="J1780" s="13">
        <f t="shared" si="385"/>
        <v>8.3000000000000007</v>
      </c>
      <c r="K1780" s="13">
        <f t="shared" si="386"/>
        <v>91.3</v>
      </c>
      <c r="L1780" s="2"/>
      <c r="M1780" s="2"/>
      <c r="N1780" s="2"/>
      <c r="O1780" s="4">
        <f t="shared" si="387"/>
        <v>0</v>
      </c>
      <c r="P1780" s="13">
        <f t="shared" si="388"/>
        <v>0</v>
      </c>
      <c r="Q1780" s="13">
        <f t="shared" si="389"/>
        <v>0</v>
      </c>
      <c r="R1780" s="2"/>
      <c r="S1780" s="2"/>
      <c r="T1780" s="2"/>
      <c r="U1780" s="4">
        <f t="shared" si="378"/>
        <v>0</v>
      </c>
      <c r="V1780" s="13">
        <f t="shared" si="379"/>
        <v>0</v>
      </c>
      <c r="W1780" s="13">
        <f t="shared" si="380"/>
        <v>0</v>
      </c>
      <c r="X1780" s="2"/>
      <c r="Y1780" s="2"/>
      <c r="Z1780" s="4">
        <f t="shared" si="381"/>
        <v>0</v>
      </c>
      <c r="AA1780" s="13">
        <f t="shared" si="382"/>
        <v>0</v>
      </c>
      <c r="AB1780" s="13">
        <f>Z1780+AA1780</f>
        <v>0</v>
      </c>
      <c r="AC1780" s="2"/>
      <c r="AD1780" s="2"/>
      <c r="AE1780" s="4">
        <f t="shared" si="383"/>
        <v>0</v>
      </c>
      <c r="AF1780" s="15">
        <f>AE1780*0.1</f>
        <v>0</v>
      </c>
      <c r="AG1780" s="22">
        <f>AE1780+AF1780</f>
        <v>0</v>
      </c>
      <c r="AH1780" s="64">
        <f t="shared" si="390"/>
        <v>0</v>
      </c>
      <c r="AJ1780">
        <f t="shared" si="391"/>
        <v>0</v>
      </c>
      <c r="AK1780">
        <f>IF(W1780&gt;0,2,IF(AB1780&gt;0,2,IF(AG1780&gt;0,2,0)))</f>
        <v>0</v>
      </c>
      <c r="AL1780">
        <v>2</v>
      </c>
      <c r="AM1780" s="64">
        <f>IF(W1780&gt;0,VLOOKUP(B1780,EnrollmentEthnicityFreeMealsSch!B:E,4,FALSE),0)/3</f>
        <v>0</v>
      </c>
    </row>
    <row r="1781" spans="1:39" ht="15" customHeight="1">
      <c r="A1781">
        <f>VLOOKUP(B1781,'PUBLIC &amp; PRIVATE'!D:I,6,FALSE)</f>
        <v>0</v>
      </c>
      <c r="B1781" s="33" t="s">
        <v>1716</v>
      </c>
      <c r="C1781" s="2" t="str">
        <f>VLOOKUP(B1781,'PUBLIC &amp; PRIVATE'!D:H,2,FALSE)</f>
        <v>1306 27th St</v>
      </c>
      <c r="D1781" s="2" t="str">
        <f>VLOOKUP(B1781,'PUBLIC &amp; PRIVATE'!D:H,3,FALSE)</f>
        <v>Columbus</v>
      </c>
      <c r="E1781" s="2" t="str">
        <f>VLOOKUP(C1781,'PUBLIC &amp; PRIVATE'!E:I,4,FALSE)</f>
        <v>47201-3150</v>
      </c>
      <c r="F1781" s="2">
        <v>50</v>
      </c>
      <c r="G1781" s="2">
        <v>29</v>
      </c>
      <c r="H1781" s="2">
        <v>44</v>
      </c>
      <c r="I1781" s="4">
        <f t="shared" si="384"/>
        <v>123</v>
      </c>
      <c r="J1781" s="13">
        <f t="shared" si="385"/>
        <v>12.3</v>
      </c>
      <c r="K1781" s="13">
        <f t="shared" si="386"/>
        <v>135.30000000000001</v>
      </c>
      <c r="L1781" s="2">
        <v>45</v>
      </c>
      <c r="M1781" s="2">
        <v>50</v>
      </c>
      <c r="N1781" s="2">
        <v>41</v>
      </c>
      <c r="O1781" s="4">
        <f t="shared" si="387"/>
        <v>136</v>
      </c>
      <c r="P1781" s="13">
        <f t="shared" si="388"/>
        <v>13.600000000000001</v>
      </c>
      <c r="Q1781" s="13">
        <f t="shared" si="389"/>
        <v>149.6</v>
      </c>
      <c r="R1781" s="2">
        <v>43</v>
      </c>
      <c r="S1781" s="2">
        <v>52</v>
      </c>
      <c r="T1781" s="2">
        <v>32</v>
      </c>
      <c r="U1781" s="4">
        <f t="shared" si="378"/>
        <v>127</v>
      </c>
      <c r="V1781" s="13">
        <f t="shared" si="379"/>
        <v>12.700000000000001</v>
      </c>
      <c r="W1781" s="13">
        <f t="shared" si="380"/>
        <v>139.69999999999999</v>
      </c>
      <c r="X1781" s="2"/>
      <c r="Y1781" s="2"/>
      <c r="Z1781" s="4">
        <f t="shared" si="381"/>
        <v>0</v>
      </c>
      <c r="AA1781" s="13">
        <f t="shared" si="382"/>
        <v>0</v>
      </c>
      <c r="AB1781" s="13">
        <f>Z1781+AA1781</f>
        <v>0</v>
      </c>
      <c r="AC1781" s="2"/>
      <c r="AD1781" s="2"/>
      <c r="AE1781" s="4">
        <f t="shared" si="383"/>
        <v>0</v>
      </c>
      <c r="AF1781" s="15">
        <f>AE1781*0.1</f>
        <v>0</v>
      </c>
      <c r="AG1781" s="22">
        <f>AE1781+AF1781</f>
        <v>0</v>
      </c>
      <c r="AH1781" s="64">
        <f t="shared" si="390"/>
        <v>0</v>
      </c>
      <c r="AJ1781">
        <f t="shared" si="391"/>
        <v>0</v>
      </c>
      <c r="AK1781">
        <f>IF(W1781&gt;0,2,IF(AB1781&gt;0,2,IF(AG1781&gt;0,2,0)))</f>
        <v>2</v>
      </c>
      <c r="AL1781">
        <v>2</v>
      </c>
      <c r="AM1781" s="64">
        <f>IF(W1781&gt;0,VLOOKUP(B1781,EnrollmentEthnicityFreeMealsSch!B:E,4,FALSE),0)/3</f>
        <v>29.666666666666668</v>
      </c>
    </row>
    <row r="1782" spans="1:39" ht="15" customHeight="1">
      <c r="A1782">
        <f>VLOOKUP(B1782,'PUBLIC &amp; PRIVATE'!D:I,6,FALSE)</f>
        <v>0</v>
      </c>
      <c r="B1782" s="33" t="s">
        <v>1717</v>
      </c>
      <c r="C1782" s="2" t="str">
        <f>VLOOKUP(B1782,'PUBLIC &amp; PRIVATE'!D:H,2,FALSE)</f>
        <v>105 St Paul St</v>
      </c>
      <c r="D1782" s="2" t="str">
        <f>VLOOKUP(B1782,'PUBLIC &amp; PRIVATE'!D:H,3,FALSE)</f>
        <v>Sellersburg</v>
      </c>
      <c r="E1782" s="2" t="str">
        <f>VLOOKUP(C1782,'PUBLIC &amp; PRIVATE'!E:I,4,FALSE)</f>
        <v>47172-1241</v>
      </c>
      <c r="F1782" s="2">
        <v>35</v>
      </c>
      <c r="G1782" s="2">
        <v>32</v>
      </c>
      <c r="H1782" s="2">
        <v>36</v>
      </c>
      <c r="I1782" s="4">
        <f t="shared" si="384"/>
        <v>103</v>
      </c>
      <c r="J1782" s="13">
        <f t="shared" si="385"/>
        <v>10.3</v>
      </c>
      <c r="K1782" s="13">
        <f t="shared" si="386"/>
        <v>113.3</v>
      </c>
      <c r="L1782" s="2">
        <v>33</v>
      </c>
      <c r="M1782" s="2">
        <v>34</v>
      </c>
      <c r="N1782" s="2">
        <v>32</v>
      </c>
      <c r="O1782" s="4">
        <f t="shared" si="387"/>
        <v>99</v>
      </c>
      <c r="P1782" s="13">
        <f t="shared" si="388"/>
        <v>9.9</v>
      </c>
      <c r="Q1782" s="13">
        <f t="shared" si="389"/>
        <v>108.9</v>
      </c>
      <c r="R1782" s="2">
        <v>16</v>
      </c>
      <c r="S1782" s="2">
        <v>18</v>
      </c>
      <c r="T1782" s="2"/>
      <c r="U1782" s="4">
        <f t="shared" ref="U1782:U1845" si="392">R1782+S1782+T1782</f>
        <v>34</v>
      </c>
      <c r="V1782" s="13">
        <f t="shared" ref="V1782:V1845" si="393">U1782*0.1</f>
        <v>3.4000000000000004</v>
      </c>
      <c r="W1782" s="13">
        <f t="shared" ref="W1782:W1845" si="394">U1782+V1782</f>
        <v>37.4</v>
      </c>
      <c r="X1782" s="2"/>
      <c r="Y1782" s="2"/>
      <c r="Z1782" s="4">
        <f t="shared" ref="Z1782:Z1845" si="395">X1782+Y1782</f>
        <v>0</v>
      </c>
      <c r="AA1782" s="13">
        <f t="shared" ref="AA1782:AA1845" si="396">Z1782*0.1</f>
        <v>0</v>
      </c>
      <c r="AB1782" s="13">
        <f>Z1782+AA1782</f>
        <v>0</v>
      </c>
      <c r="AC1782" s="2"/>
      <c r="AD1782" s="2"/>
      <c r="AE1782" s="4">
        <f t="shared" ref="AE1782:AE1845" si="397">AC1782+AD1782</f>
        <v>0</v>
      </c>
      <c r="AF1782" s="15">
        <f>AE1782*0.1</f>
        <v>0</v>
      </c>
      <c r="AG1782" s="22">
        <f>AE1782+AF1782</f>
        <v>0</v>
      </c>
      <c r="AH1782" s="64">
        <f t="shared" si="390"/>
        <v>0</v>
      </c>
      <c r="AJ1782">
        <f t="shared" si="391"/>
        <v>0</v>
      </c>
      <c r="AK1782">
        <f>IF(W1782&gt;0,2,IF(AB1782&gt;0,2,IF(AG1782&gt;0,2,0)))</f>
        <v>2</v>
      </c>
      <c r="AL1782">
        <v>2</v>
      </c>
      <c r="AM1782" s="64">
        <f>IF(W1782&gt;0,VLOOKUP(B1782,EnrollmentEthnicityFreeMealsSch!B:E,4,FALSE),0)/3</f>
        <v>11.333333333333334</v>
      </c>
    </row>
    <row r="1783" spans="1:39" ht="15" customHeight="1">
      <c r="A1783">
        <f>VLOOKUP(B1783,'PUBLIC &amp; PRIVATE'!D:I,6,FALSE)</f>
        <v>0</v>
      </c>
      <c r="B1783" s="33" t="s">
        <v>1718</v>
      </c>
      <c r="C1783" s="2" t="str">
        <f>VLOOKUP(B1783,'PUBLIC &amp; PRIVATE'!D:H,2,FALSE)</f>
        <v>320 N Sherwood Ave</v>
      </c>
      <c r="D1783" s="2" t="str">
        <f>VLOOKUP(B1783,'PUBLIC &amp; PRIVATE'!D:H,3,FALSE)</f>
        <v>Clarksville</v>
      </c>
      <c r="E1783" s="2" t="str">
        <f>VLOOKUP(C1783,'PUBLIC &amp; PRIVATE'!E:I,4,FALSE)</f>
        <v>47129-2724</v>
      </c>
      <c r="F1783" s="2">
        <v>26</v>
      </c>
      <c r="G1783" s="2">
        <v>23</v>
      </c>
      <c r="H1783" s="2">
        <v>35</v>
      </c>
      <c r="I1783" s="4">
        <f t="shared" ref="I1783:I1846" si="398">F1783+G1783+H1783</f>
        <v>84</v>
      </c>
      <c r="J1783" s="13">
        <f t="shared" ref="J1783:J1846" si="399">I1783*0.1</f>
        <v>8.4</v>
      </c>
      <c r="K1783" s="13">
        <f t="shared" ref="K1783:K1846" si="400">I1783+J1783</f>
        <v>92.4</v>
      </c>
      <c r="L1783" s="2">
        <v>31</v>
      </c>
      <c r="M1783" s="2">
        <v>35</v>
      </c>
      <c r="N1783" s="2">
        <v>22</v>
      </c>
      <c r="O1783" s="4">
        <f t="shared" ref="O1783:O1846" si="401">L1783+M1783+N1783</f>
        <v>88</v>
      </c>
      <c r="P1783" s="13">
        <f t="shared" ref="P1783:P1846" si="402">O1783*0.1</f>
        <v>8.8000000000000007</v>
      </c>
      <c r="Q1783" s="13">
        <f t="shared" ref="Q1783:Q1846" si="403">O1783+P1783</f>
        <v>96.8</v>
      </c>
      <c r="R1783" s="2">
        <v>24</v>
      </c>
      <c r="S1783" s="2">
        <v>34</v>
      </c>
      <c r="T1783" s="2">
        <v>36</v>
      </c>
      <c r="U1783" s="4">
        <f t="shared" si="392"/>
        <v>94</v>
      </c>
      <c r="V1783" s="13">
        <f t="shared" si="393"/>
        <v>9.4</v>
      </c>
      <c r="W1783" s="13">
        <f t="shared" si="394"/>
        <v>103.4</v>
      </c>
      <c r="X1783" s="2"/>
      <c r="Y1783" s="2"/>
      <c r="Z1783" s="4">
        <f t="shared" si="395"/>
        <v>0</v>
      </c>
      <c r="AA1783" s="13">
        <f t="shared" si="396"/>
        <v>0</v>
      </c>
      <c r="AB1783" s="13">
        <f>Z1783+AA1783</f>
        <v>0</v>
      </c>
      <c r="AC1783" s="2"/>
      <c r="AD1783" s="2"/>
      <c r="AE1783" s="4">
        <f t="shared" si="397"/>
        <v>0</v>
      </c>
      <c r="AF1783" s="15">
        <f>AE1783*0.1</f>
        <v>0</v>
      </c>
      <c r="AG1783" s="22">
        <f>AE1783+AF1783</f>
        <v>0</v>
      </c>
      <c r="AH1783" s="64">
        <f t="shared" si="390"/>
        <v>0</v>
      </c>
      <c r="AJ1783">
        <f t="shared" si="391"/>
        <v>0</v>
      </c>
      <c r="AK1783">
        <f>IF(W1783&gt;0,2,IF(AB1783&gt;0,2,IF(AG1783&gt;0,2,0)))</f>
        <v>2</v>
      </c>
      <c r="AL1783">
        <v>2</v>
      </c>
      <c r="AM1783" s="64">
        <f>IF(W1783&gt;0,VLOOKUP(B1783,EnrollmentEthnicityFreeMealsSch!B:E,4,FALSE),0)/3</f>
        <v>35.333333333333336</v>
      </c>
    </row>
    <row r="1784" spans="1:39" ht="15" customHeight="1">
      <c r="A1784">
        <f>VLOOKUP(B1784,'PUBLIC &amp; PRIVATE'!D:I,6,FALSE)</f>
        <v>0</v>
      </c>
      <c r="B1784" s="33" t="s">
        <v>1719</v>
      </c>
      <c r="C1784" s="2" t="str">
        <f>VLOOKUP(B1784,'PUBLIC &amp; PRIVATE'!D:H,2,FALSE)</f>
        <v>607 N Washington Ave</v>
      </c>
      <c r="D1784" s="2" t="str">
        <f>VLOOKUP(B1784,'PUBLIC &amp; PRIVATE'!D:H,3,FALSE)</f>
        <v>Fowler</v>
      </c>
      <c r="E1784" s="2" t="str">
        <f>VLOOKUP(C1784,'PUBLIC &amp; PRIVATE'!E:I,4,FALSE)</f>
        <v>47944-1182</v>
      </c>
      <c r="F1784" s="2">
        <v>25</v>
      </c>
      <c r="G1784" s="2">
        <v>21</v>
      </c>
      <c r="H1784" s="2">
        <v>30</v>
      </c>
      <c r="I1784" s="4">
        <f t="shared" si="398"/>
        <v>76</v>
      </c>
      <c r="J1784" s="13">
        <f t="shared" si="399"/>
        <v>7.6000000000000005</v>
      </c>
      <c r="K1784" s="13">
        <f t="shared" si="400"/>
        <v>83.6</v>
      </c>
      <c r="L1784" s="2">
        <v>23</v>
      </c>
      <c r="M1784" s="2">
        <v>13</v>
      </c>
      <c r="N1784" s="2">
        <v>19</v>
      </c>
      <c r="O1784" s="4">
        <f t="shared" si="401"/>
        <v>55</v>
      </c>
      <c r="P1784" s="13">
        <f t="shared" si="402"/>
        <v>5.5</v>
      </c>
      <c r="Q1784" s="13">
        <f t="shared" si="403"/>
        <v>60.5</v>
      </c>
      <c r="R1784" s="2">
        <v>24</v>
      </c>
      <c r="S1784" s="2">
        <v>19</v>
      </c>
      <c r="T1784" s="2">
        <v>18</v>
      </c>
      <c r="U1784" s="4">
        <f t="shared" si="392"/>
        <v>61</v>
      </c>
      <c r="V1784" s="13">
        <f t="shared" si="393"/>
        <v>6.1000000000000005</v>
      </c>
      <c r="W1784" s="13">
        <f t="shared" si="394"/>
        <v>67.099999999999994</v>
      </c>
      <c r="X1784" s="2"/>
      <c r="Y1784" s="2"/>
      <c r="Z1784" s="4">
        <f t="shared" si="395"/>
        <v>0</v>
      </c>
      <c r="AA1784" s="13">
        <f t="shared" si="396"/>
        <v>0</v>
      </c>
      <c r="AB1784" s="13">
        <f>Z1784+AA1784</f>
        <v>0</v>
      </c>
      <c r="AC1784" s="2"/>
      <c r="AD1784" s="2"/>
      <c r="AE1784" s="4">
        <f t="shared" si="397"/>
        <v>0</v>
      </c>
      <c r="AF1784" s="15">
        <f>AE1784*0.1</f>
        <v>0</v>
      </c>
      <c r="AG1784" s="22">
        <f>AE1784+AF1784</f>
        <v>0</v>
      </c>
      <c r="AH1784" s="64">
        <f t="shared" si="390"/>
        <v>0</v>
      </c>
      <c r="AJ1784">
        <f t="shared" si="391"/>
        <v>0</v>
      </c>
      <c r="AK1784">
        <f>IF(W1784&gt;0,2,IF(AB1784&gt;0,2,IF(AG1784&gt;0,2,0)))</f>
        <v>2</v>
      </c>
      <c r="AL1784">
        <v>2</v>
      </c>
      <c r="AM1784" s="64">
        <f>IF(W1784&gt;0,VLOOKUP(B1784,EnrollmentEthnicityFreeMealsSch!B:E,4,FALSE),0)/3</f>
        <v>0</v>
      </c>
    </row>
    <row r="1785" spans="1:39" ht="15" customHeight="1">
      <c r="A1785">
        <f>VLOOKUP(B1785,'PUBLIC &amp; PRIVATE'!D:I,6,FALSE)</f>
        <v>0</v>
      </c>
      <c r="B1785" s="33" t="s">
        <v>1720</v>
      </c>
      <c r="C1785" s="2" t="str">
        <f>VLOOKUP(B1785,'PUBLIC &amp; PRIVATE'!D:H,2,FALSE)</f>
        <v>707 Providence Way</v>
      </c>
      <c r="D1785" s="2" t="str">
        <f>VLOOKUP(B1785,'PUBLIC &amp; PRIVATE'!D:H,3,FALSE)</f>
        <v>Clarksville</v>
      </c>
      <c r="E1785" s="2" t="str">
        <f>VLOOKUP(C1785,'PUBLIC &amp; PRIVATE'!E:I,4,FALSE)</f>
        <v>47129-1534</v>
      </c>
      <c r="F1785" s="2"/>
      <c r="G1785" s="2"/>
      <c r="H1785" s="2"/>
      <c r="I1785" s="4">
        <f t="shared" si="398"/>
        <v>0</v>
      </c>
      <c r="J1785" s="13">
        <f t="shared" si="399"/>
        <v>0</v>
      </c>
      <c r="K1785" s="13">
        <f t="shared" si="400"/>
        <v>0</v>
      </c>
      <c r="L1785" s="2"/>
      <c r="M1785" s="2"/>
      <c r="N1785" s="2"/>
      <c r="O1785" s="4">
        <f t="shared" si="401"/>
        <v>0</v>
      </c>
      <c r="P1785" s="13">
        <f t="shared" si="402"/>
        <v>0</v>
      </c>
      <c r="Q1785" s="13">
        <f t="shared" si="403"/>
        <v>0</v>
      </c>
      <c r="R1785" s="2"/>
      <c r="S1785" s="2"/>
      <c r="T1785" s="2">
        <v>24</v>
      </c>
      <c r="U1785" s="4">
        <f t="shared" si="392"/>
        <v>24</v>
      </c>
      <c r="V1785" s="13">
        <f t="shared" si="393"/>
        <v>2.4000000000000004</v>
      </c>
      <c r="W1785" s="13">
        <f t="shared" si="394"/>
        <v>26.4</v>
      </c>
      <c r="X1785" s="2">
        <v>114</v>
      </c>
      <c r="Y1785" s="2">
        <v>91</v>
      </c>
      <c r="Z1785" s="4">
        <f t="shared" si="395"/>
        <v>205</v>
      </c>
      <c r="AA1785" s="13">
        <f t="shared" si="396"/>
        <v>20.5</v>
      </c>
      <c r="AB1785" s="13">
        <f>Z1785+AA1785</f>
        <v>225.5</v>
      </c>
      <c r="AC1785" s="2">
        <v>99</v>
      </c>
      <c r="AD1785" s="2">
        <v>114</v>
      </c>
      <c r="AE1785" s="4">
        <f t="shared" si="397"/>
        <v>213</v>
      </c>
      <c r="AF1785" s="15">
        <f>AE1785*0.1</f>
        <v>21.3</v>
      </c>
      <c r="AG1785" s="22">
        <f>AE1785+AF1785</f>
        <v>234.3</v>
      </c>
      <c r="AH1785" s="64">
        <f t="shared" si="390"/>
        <v>46.860000000000007</v>
      </c>
      <c r="AJ1785">
        <f t="shared" si="391"/>
        <v>1</v>
      </c>
      <c r="AK1785">
        <f>IF(W1785&gt;0,2,IF(AB1785&gt;0,2,IF(AG1785&gt;0,2,0)))</f>
        <v>2</v>
      </c>
      <c r="AL1785">
        <v>2</v>
      </c>
      <c r="AM1785" s="64">
        <f>IF(W1785&gt;0,VLOOKUP(B1785,EnrollmentEthnicityFreeMealsSch!B:E,4,FALSE),0)/3</f>
        <v>11</v>
      </c>
    </row>
    <row r="1786" spans="1:39" ht="15" customHeight="1">
      <c r="A1786">
        <f>VLOOKUP(B1786,'PUBLIC &amp; PRIVATE'!D:I,6,FALSE)</f>
        <v>0</v>
      </c>
      <c r="B1786" s="33" t="s">
        <v>1721</v>
      </c>
      <c r="C1786" s="2" t="str">
        <f>VLOOKUP(B1786,'PUBLIC &amp; PRIVATE'!D:H,2,FALSE)</f>
        <v>6459 E St Nicholas</v>
      </c>
      <c r="D1786" s="2" t="str">
        <f>VLOOKUP(B1786,'PUBLIC &amp; PRIVATE'!D:H,3,FALSE)</f>
        <v>Sunman</v>
      </c>
      <c r="E1786" s="2" t="str">
        <f>VLOOKUP(C1786,'PUBLIC &amp; PRIVATE'!E:I,4,FALSE)</f>
        <v>47041-9284</v>
      </c>
      <c r="F1786" s="2">
        <v>19</v>
      </c>
      <c r="G1786" s="2">
        <v>10</v>
      </c>
      <c r="H1786" s="2">
        <v>12</v>
      </c>
      <c r="I1786" s="4">
        <f t="shared" si="398"/>
        <v>41</v>
      </c>
      <c r="J1786" s="13">
        <f t="shared" si="399"/>
        <v>4.1000000000000005</v>
      </c>
      <c r="K1786" s="13">
        <f t="shared" si="400"/>
        <v>45.1</v>
      </c>
      <c r="L1786" s="2">
        <v>13</v>
      </c>
      <c r="M1786" s="2">
        <v>16</v>
      </c>
      <c r="N1786" s="2">
        <v>15</v>
      </c>
      <c r="O1786" s="4">
        <f t="shared" si="401"/>
        <v>44</v>
      </c>
      <c r="P1786" s="13">
        <f t="shared" si="402"/>
        <v>4.4000000000000004</v>
      </c>
      <c r="Q1786" s="13">
        <f t="shared" si="403"/>
        <v>48.4</v>
      </c>
      <c r="R1786" s="2">
        <v>19</v>
      </c>
      <c r="S1786" s="2">
        <v>17</v>
      </c>
      <c r="T1786" s="2">
        <v>7</v>
      </c>
      <c r="U1786" s="4">
        <f t="shared" si="392"/>
        <v>43</v>
      </c>
      <c r="V1786" s="13">
        <f t="shared" si="393"/>
        <v>4.3</v>
      </c>
      <c r="W1786" s="13">
        <f t="shared" si="394"/>
        <v>47.3</v>
      </c>
      <c r="X1786" s="2"/>
      <c r="Y1786" s="2"/>
      <c r="Z1786" s="4">
        <f t="shared" si="395"/>
        <v>0</v>
      </c>
      <c r="AA1786" s="13">
        <f t="shared" si="396"/>
        <v>0</v>
      </c>
      <c r="AB1786" s="13">
        <f>Z1786+AA1786</f>
        <v>0</v>
      </c>
      <c r="AC1786" s="2"/>
      <c r="AD1786" s="2"/>
      <c r="AE1786" s="4">
        <f t="shared" si="397"/>
        <v>0</v>
      </c>
      <c r="AF1786" s="15">
        <f>AE1786*0.1</f>
        <v>0</v>
      </c>
      <c r="AG1786" s="22">
        <f>AE1786+AF1786</f>
        <v>0</v>
      </c>
      <c r="AH1786" s="64">
        <f t="shared" si="390"/>
        <v>0</v>
      </c>
      <c r="AJ1786">
        <f t="shared" si="391"/>
        <v>0</v>
      </c>
      <c r="AK1786">
        <f>IF(W1786&gt;0,2,IF(AB1786&gt;0,2,IF(AG1786&gt;0,2,0)))</f>
        <v>2</v>
      </c>
      <c r="AL1786">
        <v>2</v>
      </c>
      <c r="AM1786" s="64">
        <f>IF(W1786&gt;0,VLOOKUP(B1786,EnrollmentEthnicityFreeMealsSch!B:E,4,FALSE),0)/3</f>
        <v>13</v>
      </c>
    </row>
    <row r="1787" spans="1:39" ht="15" customHeight="1">
      <c r="A1787">
        <f>VLOOKUP(B1787,'PUBLIC &amp; PRIVATE'!D:I,6,FALSE)</f>
        <v>0</v>
      </c>
      <c r="B1787" s="33" t="s">
        <v>1722</v>
      </c>
      <c r="C1787" s="2" t="str">
        <f>VLOOKUP(B1787,'PUBLIC &amp; PRIVATE'!D:H,2,FALSE)</f>
        <v>211 4th St</v>
      </c>
      <c r="D1787" s="2" t="str">
        <f>VLOOKUP(B1787,'PUBLIC &amp; PRIVATE'!D:H,3,FALSE)</f>
        <v>Aurora</v>
      </c>
      <c r="E1787" s="2" t="str">
        <f>VLOOKUP(C1787,'PUBLIC &amp; PRIVATE'!E:I,4,FALSE)</f>
        <v>47001-1203</v>
      </c>
      <c r="F1787" s="2">
        <v>8</v>
      </c>
      <c r="G1787" s="2">
        <v>8</v>
      </c>
      <c r="H1787" s="2">
        <v>5</v>
      </c>
      <c r="I1787" s="4">
        <f t="shared" si="398"/>
        <v>21</v>
      </c>
      <c r="J1787" s="13">
        <f t="shared" si="399"/>
        <v>2.1</v>
      </c>
      <c r="K1787" s="13">
        <f t="shared" si="400"/>
        <v>23.1</v>
      </c>
      <c r="L1787" s="2">
        <v>9</v>
      </c>
      <c r="M1787" s="2">
        <v>15</v>
      </c>
      <c r="N1787" s="2">
        <v>8</v>
      </c>
      <c r="O1787" s="4">
        <f t="shared" si="401"/>
        <v>32</v>
      </c>
      <c r="P1787" s="13">
        <f t="shared" si="402"/>
        <v>3.2</v>
      </c>
      <c r="Q1787" s="13">
        <f t="shared" si="403"/>
        <v>35.200000000000003</v>
      </c>
      <c r="R1787" s="2">
        <v>11</v>
      </c>
      <c r="S1787" s="2">
        <v>9</v>
      </c>
      <c r="T1787" s="2">
        <v>12</v>
      </c>
      <c r="U1787" s="4">
        <f t="shared" si="392"/>
        <v>32</v>
      </c>
      <c r="V1787" s="13">
        <f t="shared" si="393"/>
        <v>3.2</v>
      </c>
      <c r="W1787" s="13">
        <f t="shared" si="394"/>
        <v>35.200000000000003</v>
      </c>
      <c r="X1787" s="2"/>
      <c r="Y1787" s="2"/>
      <c r="Z1787" s="4">
        <f t="shared" si="395"/>
        <v>0</v>
      </c>
      <c r="AA1787" s="13">
        <f t="shared" si="396"/>
        <v>0</v>
      </c>
      <c r="AB1787" s="13">
        <f>Z1787+AA1787</f>
        <v>0</v>
      </c>
      <c r="AC1787" s="2"/>
      <c r="AD1787" s="2"/>
      <c r="AE1787" s="4">
        <f t="shared" si="397"/>
        <v>0</v>
      </c>
      <c r="AF1787" s="15">
        <f>AE1787*0.1</f>
        <v>0</v>
      </c>
      <c r="AG1787" s="22">
        <f>AE1787+AF1787</f>
        <v>0</v>
      </c>
      <c r="AH1787" s="64">
        <f t="shared" si="390"/>
        <v>0</v>
      </c>
      <c r="AJ1787">
        <f t="shared" si="391"/>
        <v>0</v>
      </c>
      <c r="AK1787">
        <f>IF(W1787&gt;0,2,IF(AB1787&gt;0,2,IF(AG1787&gt;0,2,0)))</f>
        <v>2</v>
      </c>
      <c r="AL1787">
        <v>2</v>
      </c>
      <c r="AM1787" s="64">
        <f>IF(W1787&gt;0,VLOOKUP(B1787,EnrollmentEthnicityFreeMealsSch!B:E,4,FALSE),0)/3</f>
        <v>4.333333333333333</v>
      </c>
    </row>
    <row r="1788" spans="1:39" ht="15" customHeight="1">
      <c r="A1788">
        <f>VLOOKUP(B1788,'PUBLIC &amp; PRIVATE'!D:I,6,FALSE)</f>
        <v>0</v>
      </c>
      <c r="B1788" s="33" t="s">
        <v>1723</v>
      </c>
      <c r="C1788" s="2" t="str">
        <f>VLOOKUP(B1788,'PUBLIC &amp; PRIVATE'!D:H,2,FALSE)</f>
        <v>524 Walnut St</v>
      </c>
      <c r="D1788" s="2" t="str">
        <f>VLOOKUP(B1788,'PUBLIC &amp; PRIVATE'!D:H,3,FALSE)</f>
        <v>Lawrenceburg</v>
      </c>
      <c r="E1788" s="2" t="str">
        <f>VLOOKUP(C1788,'PUBLIC &amp; PRIVATE'!E:I,4,FALSE)</f>
        <v>47025-1861</v>
      </c>
      <c r="F1788" s="2">
        <v>20</v>
      </c>
      <c r="G1788" s="2">
        <v>17</v>
      </c>
      <c r="H1788" s="2">
        <v>21</v>
      </c>
      <c r="I1788" s="4">
        <f t="shared" si="398"/>
        <v>58</v>
      </c>
      <c r="J1788" s="13">
        <f t="shared" si="399"/>
        <v>5.8000000000000007</v>
      </c>
      <c r="K1788" s="13">
        <f t="shared" si="400"/>
        <v>63.8</v>
      </c>
      <c r="L1788" s="2">
        <v>20</v>
      </c>
      <c r="M1788" s="2">
        <v>16</v>
      </c>
      <c r="N1788" s="2">
        <v>18</v>
      </c>
      <c r="O1788" s="4">
        <f t="shared" si="401"/>
        <v>54</v>
      </c>
      <c r="P1788" s="13">
        <f t="shared" si="402"/>
        <v>5.4</v>
      </c>
      <c r="Q1788" s="13">
        <f t="shared" si="403"/>
        <v>59.4</v>
      </c>
      <c r="R1788" s="2">
        <v>21</v>
      </c>
      <c r="S1788" s="2">
        <v>26</v>
      </c>
      <c r="T1788" s="2">
        <v>23</v>
      </c>
      <c r="U1788" s="4">
        <f t="shared" si="392"/>
        <v>70</v>
      </c>
      <c r="V1788" s="13">
        <f t="shared" si="393"/>
        <v>7</v>
      </c>
      <c r="W1788" s="13">
        <f t="shared" si="394"/>
        <v>77</v>
      </c>
      <c r="X1788" s="2"/>
      <c r="Y1788" s="2"/>
      <c r="Z1788" s="4">
        <f t="shared" si="395"/>
        <v>0</v>
      </c>
      <c r="AA1788" s="13">
        <f t="shared" si="396"/>
        <v>0</v>
      </c>
      <c r="AB1788" s="13">
        <f>Z1788+AA1788</f>
        <v>0</v>
      </c>
      <c r="AC1788" s="2"/>
      <c r="AD1788" s="2"/>
      <c r="AE1788" s="4">
        <f t="shared" si="397"/>
        <v>0</v>
      </c>
      <c r="AF1788" s="15">
        <f>AE1788*0.1</f>
        <v>0</v>
      </c>
      <c r="AG1788" s="22">
        <f>AE1788+AF1788</f>
        <v>0</v>
      </c>
      <c r="AH1788" s="64">
        <f t="shared" si="390"/>
        <v>0</v>
      </c>
      <c r="AJ1788">
        <f t="shared" si="391"/>
        <v>0</v>
      </c>
      <c r="AK1788">
        <f>IF(W1788&gt;0,2,IF(AB1788&gt;0,2,IF(AG1788&gt;0,2,0)))</f>
        <v>2</v>
      </c>
      <c r="AL1788">
        <v>2</v>
      </c>
      <c r="AM1788" s="64">
        <f>IF(W1788&gt;0,VLOOKUP(B1788,EnrollmentEthnicityFreeMealsSch!B:E,4,FALSE),0)/3</f>
        <v>6</v>
      </c>
    </row>
    <row r="1789" spans="1:39" ht="15" customHeight="1">
      <c r="A1789">
        <f>VLOOKUP(B1789,'PUBLIC &amp; PRIVATE'!D:I,6,FALSE)</f>
        <v>0</v>
      </c>
      <c r="B1789" s="33" t="s">
        <v>1724</v>
      </c>
      <c r="C1789" s="2" t="str">
        <f>VLOOKUP(B1789,'PUBLIC &amp; PRIVATE'!D:H,2,FALSE)</f>
        <v>1331 Hunter Robbins Way</v>
      </c>
      <c r="D1789" s="2" t="str">
        <f>VLOOKUP(B1789,'PUBLIC &amp; PRIVATE'!D:H,3,FALSE)</f>
        <v>Greensburg</v>
      </c>
      <c r="E1789" s="2" t="str">
        <f>VLOOKUP(C1789,'PUBLIC &amp; PRIVATE'!E:I,4,FALSE)</f>
        <v>47240-2082</v>
      </c>
      <c r="F1789" s="2">
        <v>42</v>
      </c>
      <c r="G1789" s="2">
        <v>28</v>
      </c>
      <c r="H1789" s="2">
        <v>36</v>
      </c>
      <c r="I1789" s="4">
        <f t="shared" si="398"/>
        <v>106</v>
      </c>
      <c r="J1789" s="13">
        <f t="shared" si="399"/>
        <v>10.600000000000001</v>
      </c>
      <c r="K1789" s="13">
        <f t="shared" si="400"/>
        <v>116.6</v>
      </c>
      <c r="L1789" s="2">
        <v>38</v>
      </c>
      <c r="M1789" s="2">
        <v>28</v>
      </c>
      <c r="N1789" s="2">
        <v>23</v>
      </c>
      <c r="O1789" s="4">
        <f t="shared" si="401"/>
        <v>89</v>
      </c>
      <c r="P1789" s="13">
        <f t="shared" si="402"/>
        <v>8.9</v>
      </c>
      <c r="Q1789" s="13">
        <f t="shared" si="403"/>
        <v>97.9</v>
      </c>
      <c r="R1789" s="2">
        <v>30</v>
      </c>
      <c r="S1789" s="2">
        <v>18</v>
      </c>
      <c r="T1789" s="2">
        <v>26</v>
      </c>
      <c r="U1789" s="4">
        <f t="shared" si="392"/>
        <v>74</v>
      </c>
      <c r="V1789" s="13">
        <f t="shared" si="393"/>
        <v>7.4</v>
      </c>
      <c r="W1789" s="13">
        <f t="shared" si="394"/>
        <v>81.400000000000006</v>
      </c>
      <c r="X1789" s="2"/>
      <c r="Y1789" s="2"/>
      <c r="Z1789" s="4">
        <f t="shared" si="395"/>
        <v>0</v>
      </c>
      <c r="AA1789" s="13">
        <f t="shared" si="396"/>
        <v>0</v>
      </c>
      <c r="AB1789" s="13">
        <f>Z1789+AA1789</f>
        <v>0</v>
      </c>
      <c r="AC1789" s="2"/>
      <c r="AD1789" s="2"/>
      <c r="AE1789" s="4">
        <f t="shared" si="397"/>
        <v>0</v>
      </c>
      <c r="AF1789" s="15">
        <f>AE1789*0.1</f>
        <v>0</v>
      </c>
      <c r="AG1789" s="22">
        <f>AE1789+AF1789</f>
        <v>0</v>
      </c>
      <c r="AH1789" s="64">
        <f t="shared" si="390"/>
        <v>0</v>
      </c>
      <c r="AJ1789">
        <f t="shared" si="391"/>
        <v>0</v>
      </c>
      <c r="AK1789">
        <f>IF(W1789&gt;0,2,IF(AB1789&gt;0,2,IF(AG1789&gt;0,2,0)))</f>
        <v>2</v>
      </c>
      <c r="AL1789">
        <v>2</v>
      </c>
      <c r="AM1789" s="64">
        <f>IF(W1789&gt;0,VLOOKUP(B1789,EnrollmentEthnicityFreeMealsSch!B:E,4,FALSE),0)/3</f>
        <v>15.666666666666666</v>
      </c>
    </row>
    <row r="1790" spans="1:39" ht="15" customHeight="1">
      <c r="A1790">
        <f>VLOOKUP(B1790,'PUBLIC &amp; PRIVATE'!D:I,6,FALSE)</f>
        <v>0</v>
      </c>
      <c r="B1790" s="33" t="s">
        <v>1725</v>
      </c>
      <c r="C1790" s="2" t="str">
        <f>VLOOKUP(B1790,'PUBLIC &amp; PRIVATE'!D:H,2,FALSE)</f>
        <v>224 W 9th St</v>
      </c>
      <c r="D1790" s="2" t="str">
        <f>VLOOKUP(B1790,'PUBLIC &amp; PRIVATE'!D:H,3,FALSE)</f>
        <v>Connersville</v>
      </c>
      <c r="E1790" s="2" t="str">
        <f>VLOOKUP(C1790,'PUBLIC &amp; PRIVATE'!E:I,4,FALSE)</f>
        <v>47331-2074</v>
      </c>
      <c r="F1790" s="2">
        <v>14</v>
      </c>
      <c r="G1790" s="2">
        <v>19</v>
      </c>
      <c r="H1790" s="2">
        <v>14</v>
      </c>
      <c r="I1790" s="4">
        <f t="shared" si="398"/>
        <v>47</v>
      </c>
      <c r="J1790" s="13">
        <f t="shared" si="399"/>
        <v>4.7</v>
      </c>
      <c r="K1790" s="13">
        <f t="shared" si="400"/>
        <v>51.7</v>
      </c>
      <c r="L1790" s="2">
        <v>27</v>
      </c>
      <c r="M1790" s="2">
        <v>20</v>
      </c>
      <c r="N1790" s="2">
        <v>17</v>
      </c>
      <c r="O1790" s="4">
        <f t="shared" si="401"/>
        <v>64</v>
      </c>
      <c r="P1790" s="13">
        <f t="shared" si="402"/>
        <v>6.4</v>
      </c>
      <c r="Q1790" s="13">
        <f t="shared" si="403"/>
        <v>70.400000000000006</v>
      </c>
      <c r="R1790" s="2">
        <v>22</v>
      </c>
      <c r="S1790" s="2"/>
      <c r="T1790" s="2"/>
      <c r="U1790" s="4">
        <f t="shared" si="392"/>
        <v>22</v>
      </c>
      <c r="V1790" s="13">
        <f t="shared" si="393"/>
        <v>2.2000000000000002</v>
      </c>
      <c r="W1790" s="13">
        <f t="shared" si="394"/>
        <v>24.2</v>
      </c>
      <c r="X1790" s="2"/>
      <c r="Y1790" s="2"/>
      <c r="Z1790" s="4">
        <f t="shared" si="395"/>
        <v>0</v>
      </c>
      <c r="AA1790" s="13">
        <f t="shared" si="396"/>
        <v>0</v>
      </c>
      <c r="AB1790" s="13">
        <f>Z1790+AA1790</f>
        <v>0</v>
      </c>
      <c r="AC1790" s="2"/>
      <c r="AD1790" s="2"/>
      <c r="AE1790" s="4">
        <f t="shared" si="397"/>
        <v>0</v>
      </c>
      <c r="AF1790" s="15">
        <f>AE1790*0.1</f>
        <v>0</v>
      </c>
      <c r="AG1790" s="22">
        <f>AE1790+AF1790</f>
        <v>0</v>
      </c>
      <c r="AH1790" s="64">
        <f t="shared" si="390"/>
        <v>0</v>
      </c>
      <c r="AJ1790">
        <f t="shared" si="391"/>
        <v>0</v>
      </c>
      <c r="AK1790">
        <f>IF(W1790&gt;0,2,IF(AB1790&gt;0,2,IF(AG1790&gt;0,2,0)))</f>
        <v>2</v>
      </c>
      <c r="AL1790">
        <v>2</v>
      </c>
      <c r="AM1790" s="64">
        <f>IF(W1790&gt;0,VLOOKUP(B1790,EnrollmentEthnicityFreeMealsSch!B:E,4,FALSE),0)/3</f>
        <v>15</v>
      </c>
    </row>
    <row r="1791" spans="1:39" ht="15" customHeight="1">
      <c r="A1791">
        <f>VLOOKUP(B1791,'PUBLIC &amp; PRIVATE'!D:I,6,FALSE)</f>
        <v>0</v>
      </c>
      <c r="B1791" s="33" t="s">
        <v>1726</v>
      </c>
      <c r="C1791" s="2" t="str">
        <f>VLOOKUP(B1791,'PUBLIC &amp; PRIVATE'!D:H,2,FALSE)</f>
        <v>217 W Daisy Ln</v>
      </c>
      <c r="D1791" s="2" t="str">
        <f>VLOOKUP(B1791,'PUBLIC &amp; PRIVATE'!D:H,3,FALSE)</f>
        <v>New Albany</v>
      </c>
      <c r="E1791" s="2" t="str">
        <f>VLOOKUP(C1791,'PUBLIC &amp; PRIVATE'!E:I,4,FALSE)</f>
        <v>47150-4599</v>
      </c>
      <c r="F1791" s="2">
        <v>30</v>
      </c>
      <c r="G1791" s="2">
        <v>26</v>
      </c>
      <c r="H1791" s="2">
        <v>33</v>
      </c>
      <c r="I1791" s="4">
        <f t="shared" si="398"/>
        <v>89</v>
      </c>
      <c r="J1791" s="13">
        <f t="shared" si="399"/>
        <v>8.9</v>
      </c>
      <c r="K1791" s="13">
        <f t="shared" si="400"/>
        <v>97.9</v>
      </c>
      <c r="L1791" s="2">
        <v>26</v>
      </c>
      <c r="M1791" s="2">
        <v>29</v>
      </c>
      <c r="N1791" s="2">
        <v>28</v>
      </c>
      <c r="O1791" s="4">
        <f t="shared" si="401"/>
        <v>83</v>
      </c>
      <c r="P1791" s="13">
        <f t="shared" si="402"/>
        <v>8.3000000000000007</v>
      </c>
      <c r="Q1791" s="13">
        <f t="shared" si="403"/>
        <v>91.3</v>
      </c>
      <c r="R1791" s="2">
        <v>33</v>
      </c>
      <c r="S1791" s="2">
        <v>29</v>
      </c>
      <c r="T1791" s="2">
        <v>29</v>
      </c>
      <c r="U1791" s="4">
        <f t="shared" si="392"/>
        <v>91</v>
      </c>
      <c r="V1791" s="13">
        <f t="shared" si="393"/>
        <v>9.1</v>
      </c>
      <c r="W1791" s="13">
        <f t="shared" si="394"/>
        <v>100.1</v>
      </c>
      <c r="X1791" s="2"/>
      <c r="Y1791" s="2"/>
      <c r="Z1791" s="4">
        <f t="shared" si="395"/>
        <v>0</v>
      </c>
      <c r="AA1791" s="13">
        <f t="shared" si="396"/>
        <v>0</v>
      </c>
      <c r="AB1791" s="13">
        <f>Z1791+AA1791</f>
        <v>0</v>
      </c>
      <c r="AC1791" s="2"/>
      <c r="AD1791" s="2"/>
      <c r="AE1791" s="4">
        <f t="shared" si="397"/>
        <v>0</v>
      </c>
      <c r="AF1791" s="15">
        <f>AE1791*0.1</f>
        <v>0</v>
      </c>
      <c r="AG1791" s="22">
        <f>AE1791+AF1791</f>
        <v>0</v>
      </c>
      <c r="AH1791" s="64">
        <f t="shared" si="390"/>
        <v>0</v>
      </c>
      <c r="AJ1791">
        <f t="shared" si="391"/>
        <v>0</v>
      </c>
      <c r="AK1791">
        <f>IF(W1791&gt;0,2,IF(AB1791&gt;0,2,IF(AG1791&gt;0,2,0)))</f>
        <v>2</v>
      </c>
      <c r="AL1791">
        <v>2</v>
      </c>
      <c r="AM1791" s="64">
        <f>IF(W1791&gt;0,VLOOKUP(B1791,EnrollmentEthnicityFreeMealsSch!B:E,4,FALSE),0)/3</f>
        <v>12.333333333333334</v>
      </c>
    </row>
    <row r="1792" spans="1:39" ht="15" customHeight="1">
      <c r="A1792">
        <f>VLOOKUP(B1792,'PUBLIC &amp; PRIVATE'!D:I,6,FALSE)</f>
        <v>0</v>
      </c>
      <c r="B1792" s="33" t="s">
        <v>1727</v>
      </c>
      <c r="C1792" s="2" t="str">
        <f>VLOOKUP(B1792,'PUBLIC &amp; PRIVATE'!D:H,2,FALSE)</f>
        <v>1752 Scheller Ln</v>
      </c>
      <c r="D1792" s="2" t="str">
        <f>VLOOKUP(B1792,'PUBLIC &amp; PRIVATE'!D:H,3,FALSE)</f>
        <v>New Albany</v>
      </c>
      <c r="E1792" s="2" t="str">
        <f>VLOOKUP(C1792,'PUBLIC &amp; PRIVATE'!E:I,4,FALSE)</f>
        <v>47150-2423</v>
      </c>
      <c r="F1792" s="2">
        <v>30</v>
      </c>
      <c r="G1792" s="2">
        <v>34</v>
      </c>
      <c r="H1792" s="2">
        <v>33</v>
      </c>
      <c r="I1792" s="4">
        <f t="shared" si="398"/>
        <v>97</v>
      </c>
      <c r="J1792" s="13">
        <f t="shared" si="399"/>
        <v>9.7000000000000011</v>
      </c>
      <c r="K1792" s="13">
        <f t="shared" si="400"/>
        <v>106.7</v>
      </c>
      <c r="L1792" s="2">
        <v>28</v>
      </c>
      <c r="M1792" s="2">
        <v>44</v>
      </c>
      <c r="N1792" s="2">
        <v>30</v>
      </c>
      <c r="O1792" s="4">
        <f t="shared" si="401"/>
        <v>102</v>
      </c>
      <c r="P1792" s="13">
        <f t="shared" si="402"/>
        <v>10.200000000000001</v>
      </c>
      <c r="Q1792" s="13">
        <f t="shared" si="403"/>
        <v>112.2</v>
      </c>
      <c r="R1792" s="2">
        <v>46</v>
      </c>
      <c r="S1792" s="2">
        <v>22</v>
      </c>
      <c r="T1792" s="2">
        <v>32</v>
      </c>
      <c r="U1792" s="4">
        <f t="shared" si="392"/>
        <v>100</v>
      </c>
      <c r="V1792" s="13">
        <f t="shared" si="393"/>
        <v>10</v>
      </c>
      <c r="W1792" s="13">
        <f t="shared" si="394"/>
        <v>110</v>
      </c>
      <c r="X1792" s="2"/>
      <c r="Y1792" s="2"/>
      <c r="Z1792" s="4">
        <f t="shared" si="395"/>
        <v>0</v>
      </c>
      <c r="AA1792" s="13">
        <f t="shared" si="396"/>
        <v>0</v>
      </c>
      <c r="AB1792" s="13">
        <f>Z1792+AA1792</f>
        <v>0</v>
      </c>
      <c r="AC1792" s="2"/>
      <c r="AD1792" s="2"/>
      <c r="AE1792" s="4">
        <f t="shared" si="397"/>
        <v>0</v>
      </c>
      <c r="AF1792" s="15">
        <f>AE1792*0.1</f>
        <v>0</v>
      </c>
      <c r="AG1792" s="22">
        <f>AE1792+AF1792</f>
        <v>0</v>
      </c>
      <c r="AH1792" s="64">
        <f t="shared" si="390"/>
        <v>0</v>
      </c>
      <c r="AJ1792">
        <f t="shared" si="391"/>
        <v>0</v>
      </c>
      <c r="AK1792">
        <f>IF(W1792&gt;0,2,IF(AB1792&gt;0,2,IF(AG1792&gt;0,2,0)))</f>
        <v>2</v>
      </c>
      <c r="AL1792">
        <v>2</v>
      </c>
      <c r="AM1792" s="64">
        <f>IF(W1792&gt;0,VLOOKUP(B1792,EnrollmentEthnicityFreeMealsSch!B:E,4,FALSE),0)/3</f>
        <v>10</v>
      </c>
    </row>
    <row r="1793" spans="1:39" ht="15" customHeight="1">
      <c r="A1793">
        <f>VLOOKUP(B1793,'PUBLIC &amp; PRIVATE'!D:I,6,FALSE)</f>
        <v>0</v>
      </c>
      <c r="B1793" s="33" t="s">
        <v>1728</v>
      </c>
      <c r="C1793" s="2" t="str">
        <f>VLOOKUP(B1793,'PUBLIC &amp; PRIVATE'!D:H,2,FALSE)</f>
        <v>3033 Martin Rd</v>
      </c>
      <c r="D1793" s="2" t="str">
        <f>VLOOKUP(B1793,'PUBLIC &amp; PRIVATE'!D:H,3,FALSE)</f>
        <v>Floyds Knobs</v>
      </c>
      <c r="E1793" s="2" t="str">
        <f>VLOOKUP(C1793,'PUBLIC &amp; PRIVATE'!E:I,4,FALSE)</f>
        <v>47119-9107</v>
      </c>
      <c r="F1793" s="2">
        <v>35</v>
      </c>
      <c r="G1793" s="2">
        <v>20</v>
      </c>
      <c r="H1793" s="2">
        <v>19</v>
      </c>
      <c r="I1793" s="4">
        <f t="shared" si="398"/>
        <v>74</v>
      </c>
      <c r="J1793" s="13">
        <f t="shared" si="399"/>
        <v>7.4</v>
      </c>
      <c r="K1793" s="13">
        <f t="shared" si="400"/>
        <v>81.400000000000006</v>
      </c>
      <c r="L1793" s="2">
        <v>22</v>
      </c>
      <c r="M1793" s="2">
        <v>17</v>
      </c>
      <c r="N1793" s="2">
        <v>17</v>
      </c>
      <c r="O1793" s="4">
        <f t="shared" si="401"/>
        <v>56</v>
      </c>
      <c r="P1793" s="13">
        <f t="shared" si="402"/>
        <v>5.6000000000000005</v>
      </c>
      <c r="Q1793" s="13">
        <f t="shared" si="403"/>
        <v>61.6</v>
      </c>
      <c r="R1793" s="2">
        <v>14</v>
      </c>
      <c r="S1793" s="2">
        <v>14</v>
      </c>
      <c r="T1793" s="2"/>
      <c r="U1793" s="4">
        <f t="shared" si="392"/>
        <v>28</v>
      </c>
      <c r="V1793" s="13">
        <f t="shared" si="393"/>
        <v>2.8000000000000003</v>
      </c>
      <c r="W1793" s="13">
        <f t="shared" si="394"/>
        <v>30.8</v>
      </c>
      <c r="X1793" s="2"/>
      <c r="Y1793" s="2"/>
      <c r="Z1793" s="4">
        <f t="shared" si="395"/>
        <v>0</v>
      </c>
      <c r="AA1793" s="13">
        <f t="shared" si="396"/>
        <v>0</v>
      </c>
      <c r="AB1793" s="13">
        <f>Z1793+AA1793</f>
        <v>0</v>
      </c>
      <c r="AC1793" s="2"/>
      <c r="AD1793" s="2"/>
      <c r="AE1793" s="4">
        <f t="shared" si="397"/>
        <v>0</v>
      </c>
      <c r="AF1793" s="15">
        <f>AE1793*0.1</f>
        <v>0</v>
      </c>
      <c r="AG1793" s="22">
        <f>AE1793+AF1793</f>
        <v>0</v>
      </c>
      <c r="AH1793" s="64">
        <f t="shared" si="390"/>
        <v>0</v>
      </c>
      <c r="AJ1793">
        <f t="shared" si="391"/>
        <v>0</v>
      </c>
      <c r="AK1793">
        <f>IF(W1793&gt;0,2,IF(AB1793&gt;0,2,IF(AG1793&gt;0,2,0)))</f>
        <v>2</v>
      </c>
      <c r="AL1793">
        <v>2</v>
      </c>
      <c r="AM1793" s="64">
        <f>IF(W1793&gt;0,VLOOKUP(B1793,EnrollmentEthnicityFreeMealsSch!B:E,4,FALSE),0)/3</f>
        <v>4.666666666666667</v>
      </c>
    </row>
    <row r="1794" spans="1:39" ht="15" customHeight="1">
      <c r="A1794">
        <f>VLOOKUP(B1794,'PUBLIC &amp; PRIVATE'!D:I,6,FALSE)</f>
        <v>0</v>
      </c>
      <c r="B1794" s="33" t="s">
        <v>1729</v>
      </c>
      <c r="C1794" s="2" t="str">
        <f>VLOOKUP(B1794,'PUBLIC &amp; PRIVATE'!D:H,2,FALSE)</f>
        <v>275 High St</v>
      </c>
      <c r="D1794" s="2" t="str">
        <f>VLOOKUP(B1794,'PUBLIC &amp; PRIVATE'!D:H,3,FALSE)</f>
        <v>Brookville</v>
      </c>
      <c r="E1794" s="2" t="str">
        <f>VLOOKUP(C1794,'PUBLIC &amp; PRIVATE'!E:I,4,FALSE)</f>
        <v>47012-0310</v>
      </c>
      <c r="F1794" s="2">
        <v>19</v>
      </c>
      <c r="G1794" s="2">
        <v>18</v>
      </c>
      <c r="H1794" s="2">
        <v>22</v>
      </c>
      <c r="I1794" s="4">
        <f t="shared" si="398"/>
        <v>59</v>
      </c>
      <c r="J1794" s="13">
        <f t="shared" si="399"/>
        <v>5.9</v>
      </c>
      <c r="K1794" s="13">
        <f t="shared" si="400"/>
        <v>64.900000000000006</v>
      </c>
      <c r="L1794" s="2">
        <v>19</v>
      </c>
      <c r="M1794" s="2">
        <v>18</v>
      </c>
      <c r="N1794" s="2">
        <v>21</v>
      </c>
      <c r="O1794" s="4">
        <f t="shared" si="401"/>
        <v>58</v>
      </c>
      <c r="P1794" s="13">
        <f t="shared" si="402"/>
        <v>5.8000000000000007</v>
      </c>
      <c r="Q1794" s="13">
        <f t="shared" si="403"/>
        <v>63.8</v>
      </c>
      <c r="R1794" s="2">
        <v>20</v>
      </c>
      <c r="S1794" s="2">
        <v>24</v>
      </c>
      <c r="T1794" s="2">
        <v>26</v>
      </c>
      <c r="U1794" s="4">
        <f t="shared" si="392"/>
        <v>70</v>
      </c>
      <c r="V1794" s="13">
        <f t="shared" si="393"/>
        <v>7</v>
      </c>
      <c r="W1794" s="13">
        <f t="shared" si="394"/>
        <v>77</v>
      </c>
      <c r="X1794" s="2"/>
      <c r="Y1794" s="2"/>
      <c r="Z1794" s="4">
        <f t="shared" si="395"/>
        <v>0</v>
      </c>
      <c r="AA1794" s="13">
        <f t="shared" si="396"/>
        <v>0</v>
      </c>
      <c r="AB1794" s="13">
        <f>Z1794+AA1794</f>
        <v>0</v>
      </c>
      <c r="AC1794" s="2"/>
      <c r="AD1794" s="2"/>
      <c r="AE1794" s="4">
        <f t="shared" si="397"/>
        <v>0</v>
      </c>
      <c r="AF1794" s="15">
        <f>AE1794*0.1</f>
        <v>0</v>
      </c>
      <c r="AG1794" s="22">
        <f>AE1794+AF1794</f>
        <v>0</v>
      </c>
      <c r="AH1794" s="64">
        <f t="shared" si="390"/>
        <v>0</v>
      </c>
      <c r="AJ1794">
        <f t="shared" si="391"/>
        <v>0</v>
      </c>
      <c r="AK1794">
        <f>IF(W1794&gt;0,2,IF(AB1794&gt;0,2,IF(AG1794&gt;0,2,0)))</f>
        <v>2</v>
      </c>
      <c r="AL1794">
        <v>2</v>
      </c>
      <c r="AM1794" s="64">
        <f>IF(W1794&gt;0,VLOOKUP(B1794,EnrollmentEthnicityFreeMealsSch!B:E,4,FALSE),0)/3</f>
        <v>7</v>
      </c>
    </row>
    <row r="1795" spans="1:39" ht="15" customHeight="1">
      <c r="A1795">
        <f>VLOOKUP(B1795,'PUBLIC &amp; PRIVATE'!D:I,6,FALSE)</f>
        <v>0</v>
      </c>
      <c r="B1795" s="33" t="s">
        <v>1729</v>
      </c>
      <c r="C1795" s="2" t="str">
        <f>VLOOKUP(B1795,'PUBLIC &amp; PRIVATE'!D:H,2,FALSE)</f>
        <v>275 High St</v>
      </c>
      <c r="D1795" s="2" t="str">
        <f>VLOOKUP(B1795,'PUBLIC &amp; PRIVATE'!D:H,3,FALSE)</f>
        <v>Brookville</v>
      </c>
      <c r="E1795" s="2" t="str">
        <f>VLOOKUP(C1795,'PUBLIC &amp; PRIVATE'!E:I,4,FALSE)</f>
        <v>47012-0310</v>
      </c>
      <c r="F1795" s="2">
        <v>21</v>
      </c>
      <c r="G1795" s="2">
        <v>12</v>
      </c>
      <c r="H1795" s="2">
        <v>15</v>
      </c>
      <c r="I1795" s="4">
        <f t="shared" si="398"/>
        <v>48</v>
      </c>
      <c r="J1795" s="13">
        <f t="shared" si="399"/>
        <v>4.8000000000000007</v>
      </c>
      <c r="K1795" s="13">
        <f t="shared" si="400"/>
        <v>52.8</v>
      </c>
      <c r="L1795" s="2">
        <v>20</v>
      </c>
      <c r="M1795" s="2">
        <v>12</v>
      </c>
      <c r="N1795" s="2">
        <v>19</v>
      </c>
      <c r="O1795" s="4">
        <f t="shared" si="401"/>
        <v>51</v>
      </c>
      <c r="P1795" s="13">
        <f t="shared" si="402"/>
        <v>5.1000000000000005</v>
      </c>
      <c r="Q1795" s="13">
        <f t="shared" si="403"/>
        <v>56.1</v>
      </c>
      <c r="R1795" s="2">
        <v>18</v>
      </c>
      <c r="S1795" s="2">
        <v>21</v>
      </c>
      <c r="T1795" s="2">
        <v>22</v>
      </c>
      <c r="U1795" s="4">
        <f t="shared" si="392"/>
        <v>61</v>
      </c>
      <c r="V1795" s="13">
        <f t="shared" si="393"/>
        <v>6.1000000000000005</v>
      </c>
      <c r="W1795" s="13">
        <f t="shared" si="394"/>
        <v>67.099999999999994</v>
      </c>
      <c r="X1795" s="2"/>
      <c r="Y1795" s="2"/>
      <c r="Z1795" s="4">
        <f t="shared" si="395"/>
        <v>0</v>
      </c>
      <c r="AA1795" s="13">
        <f t="shared" si="396"/>
        <v>0</v>
      </c>
      <c r="AB1795" s="13">
        <f>Z1795+AA1795</f>
        <v>0</v>
      </c>
      <c r="AC1795" s="2"/>
      <c r="AD1795" s="2"/>
      <c r="AE1795" s="4">
        <f t="shared" si="397"/>
        <v>0</v>
      </c>
      <c r="AF1795" s="15">
        <f>AE1795*0.1</f>
        <v>0</v>
      </c>
      <c r="AG1795" s="22">
        <f>AE1795+AF1795</f>
        <v>0</v>
      </c>
      <c r="AH1795" s="64">
        <f t="shared" ref="AH1795:AH1858" si="404">AG1795*0.2</f>
        <v>0</v>
      </c>
      <c r="AJ1795">
        <f t="shared" ref="AJ1795:AJ1858" si="405">IF(AG1795&gt;0,1,0)</f>
        <v>0</v>
      </c>
      <c r="AK1795">
        <f>IF(W1795&gt;0,2,IF(AB1795&gt;0,2,IF(AG1795&gt;0,2,0)))</f>
        <v>2</v>
      </c>
      <c r="AL1795">
        <v>2</v>
      </c>
      <c r="AM1795" s="64">
        <f>IF(W1795&gt;0,VLOOKUP(B1795,EnrollmentEthnicityFreeMealsSch!B:E,4,FALSE),0)/3</f>
        <v>7</v>
      </c>
    </row>
    <row r="1796" spans="1:39" ht="15" customHeight="1">
      <c r="A1796">
        <f>VLOOKUP(B1796,'PUBLIC &amp; PRIVATE'!D:I,6,FALSE)</f>
        <v>0</v>
      </c>
      <c r="B1796" s="33" t="s">
        <v>1730</v>
      </c>
      <c r="C1796" s="2" t="str">
        <f>VLOOKUP(B1796,'PUBLIC &amp; PRIVATE'!D:H,2,FALSE)</f>
        <v>127 N 4th St</v>
      </c>
      <c r="D1796" s="2" t="str">
        <f>VLOOKUP(B1796,'PUBLIC &amp; PRIVATE'!D:H,3,FALSE)</f>
        <v>Decatur</v>
      </c>
      <c r="E1796" s="2" t="str">
        <f>VLOOKUP(C1796,'PUBLIC &amp; PRIVATE'!E:I,4,FALSE)</f>
        <v>46733-1600</v>
      </c>
      <c r="F1796" s="2">
        <v>9</v>
      </c>
      <c r="G1796" s="2">
        <v>15</v>
      </c>
      <c r="H1796" s="2">
        <v>12</v>
      </c>
      <c r="I1796" s="4">
        <f t="shared" si="398"/>
        <v>36</v>
      </c>
      <c r="J1796" s="13">
        <f t="shared" si="399"/>
        <v>3.6</v>
      </c>
      <c r="K1796" s="13">
        <f t="shared" si="400"/>
        <v>39.6</v>
      </c>
      <c r="L1796" s="2">
        <v>13</v>
      </c>
      <c r="M1796" s="2">
        <v>12</v>
      </c>
      <c r="N1796" s="2">
        <v>8</v>
      </c>
      <c r="O1796" s="4">
        <f t="shared" si="401"/>
        <v>33</v>
      </c>
      <c r="P1796" s="13">
        <f t="shared" si="402"/>
        <v>3.3000000000000003</v>
      </c>
      <c r="Q1796" s="13">
        <f t="shared" si="403"/>
        <v>36.299999999999997</v>
      </c>
      <c r="R1796" s="2">
        <v>8</v>
      </c>
      <c r="S1796" s="2"/>
      <c r="T1796" s="2"/>
      <c r="U1796" s="4">
        <f t="shared" si="392"/>
        <v>8</v>
      </c>
      <c r="V1796" s="13">
        <f t="shared" si="393"/>
        <v>0.8</v>
      </c>
      <c r="W1796" s="13">
        <f t="shared" si="394"/>
        <v>8.8000000000000007</v>
      </c>
      <c r="X1796" s="2"/>
      <c r="Y1796" s="2"/>
      <c r="Z1796" s="4">
        <f t="shared" si="395"/>
        <v>0</v>
      </c>
      <c r="AA1796" s="13">
        <f t="shared" si="396"/>
        <v>0</v>
      </c>
      <c r="AB1796" s="13">
        <f>Z1796+AA1796</f>
        <v>0</v>
      </c>
      <c r="AC1796" s="2"/>
      <c r="AD1796" s="2"/>
      <c r="AE1796" s="4">
        <f t="shared" si="397"/>
        <v>0</v>
      </c>
      <c r="AF1796" s="15">
        <f>AE1796*0.1</f>
        <v>0</v>
      </c>
      <c r="AG1796" s="22">
        <f>AE1796+AF1796</f>
        <v>0</v>
      </c>
      <c r="AH1796" s="64">
        <f t="shared" si="404"/>
        <v>0</v>
      </c>
      <c r="AJ1796">
        <f t="shared" si="405"/>
        <v>0</v>
      </c>
      <c r="AK1796">
        <f>IF(W1796&gt;0,2,IF(AB1796&gt;0,2,IF(AG1796&gt;0,2,0)))</f>
        <v>2</v>
      </c>
      <c r="AL1796">
        <v>2</v>
      </c>
      <c r="AM1796" s="64">
        <f>IF(W1796&gt;0,VLOOKUP(B1796,EnrollmentEthnicityFreeMealsSch!B:E,4,FALSE),0)/3</f>
        <v>17</v>
      </c>
    </row>
    <row r="1797" spans="1:39" ht="15" customHeight="1">
      <c r="A1797">
        <f>VLOOKUP(B1797,'PUBLIC &amp; PRIVATE'!D:I,6,FALSE)</f>
        <v>0</v>
      </c>
      <c r="B1797" s="33" t="s">
        <v>1731</v>
      </c>
      <c r="C1797" s="2" t="str">
        <f>VLOOKUP(B1797,'PUBLIC &amp; PRIVATE'!D:H,2,FALSE)</f>
        <v>7410 N County Road 1000 E</v>
      </c>
      <c r="D1797" s="2" t="str">
        <f>VLOOKUP(B1797,'PUBLIC &amp; PRIVATE'!D:H,3,FALSE)</f>
        <v>Brownsburg</v>
      </c>
      <c r="E1797" s="2" t="str">
        <f>VLOOKUP(C1797,'PUBLIC &amp; PRIVATE'!E:I,4,FALSE)</f>
        <v>46112-1098</v>
      </c>
      <c r="F1797" s="2">
        <v>43</v>
      </c>
      <c r="G1797" s="2">
        <v>43</v>
      </c>
      <c r="H1797" s="2">
        <v>54</v>
      </c>
      <c r="I1797" s="4">
        <f t="shared" si="398"/>
        <v>140</v>
      </c>
      <c r="J1797" s="13">
        <f t="shared" si="399"/>
        <v>14</v>
      </c>
      <c r="K1797" s="13">
        <f t="shared" si="400"/>
        <v>154</v>
      </c>
      <c r="L1797" s="2">
        <v>47</v>
      </c>
      <c r="M1797" s="2">
        <v>45</v>
      </c>
      <c r="N1797" s="2">
        <v>44</v>
      </c>
      <c r="O1797" s="4">
        <f t="shared" si="401"/>
        <v>136</v>
      </c>
      <c r="P1797" s="13">
        <f t="shared" si="402"/>
        <v>13.600000000000001</v>
      </c>
      <c r="Q1797" s="13">
        <f t="shared" si="403"/>
        <v>149.6</v>
      </c>
      <c r="R1797" s="2">
        <v>47</v>
      </c>
      <c r="S1797" s="2">
        <v>30</v>
      </c>
      <c r="T1797" s="2">
        <v>48</v>
      </c>
      <c r="U1797" s="4">
        <f t="shared" si="392"/>
        <v>125</v>
      </c>
      <c r="V1797" s="13">
        <f t="shared" si="393"/>
        <v>12.5</v>
      </c>
      <c r="W1797" s="13">
        <f t="shared" si="394"/>
        <v>137.5</v>
      </c>
      <c r="X1797" s="2"/>
      <c r="Y1797" s="2"/>
      <c r="Z1797" s="4">
        <f t="shared" si="395"/>
        <v>0</v>
      </c>
      <c r="AA1797" s="13">
        <f t="shared" si="396"/>
        <v>0</v>
      </c>
      <c r="AB1797" s="13">
        <f>Z1797+AA1797</f>
        <v>0</v>
      </c>
      <c r="AC1797" s="2"/>
      <c r="AD1797" s="2"/>
      <c r="AE1797" s="4">
        <f t="shared" si="397"/>
        <v>0</v>
      </c>
      <c r="AF1797" s="15">
        <f>AE1797*0.1</f>
        <v>0</v>
      </c>
      <c r="AG1797" s="22">
        <f>AE1797+AF1797</f>
        <v>0</v>
      </c>
      <c r="AH1797" s="64">
        <f t="shared" si="404"/>
        <v>0</v>
      </c>
      <c r="AJ1797">
        <f t="shared" si="405"/>
        <v>0</v>
      </c>
      <c r="AK1797">
        <f>IF(W1797&gt;0,2,IF(AB1797&gt;0,2,IF(AG1797&gt;0,2,0)))</f>
        <v>2</v>
      </c>
      <c r="AL1797">
        <v>2</v>
      </c>
      <c r="AM1797" s="64">
        <f>IF(W1797&gt;0,VLOOKUP(B1797,EnrollmentEthnicityFreeMealsSch!B:E,4,FALSE),0)/3</f>
        <v>18.666666666666668</v>
      </c>
    </row>
    <row r="1798" spans="1:39" ht="15" customHeight="1">
      <c r="A1798">
        <f>VLOOKUP(B1798,'PUBLIC &amp; PRIVATE'!D:I,6,FALSE)</f>
        <v>0</v>
      </c>
      <c r="B1798" s="33" t="s">
        <v>1732</v>
      </c>
      <c r="C1798" s="2" t="str">
        <f>VLOOKUP(B1798,'PUBLIC &amp; PRIVATE'!D:H,2,FALSE)</f>
        <v>1212 E Main St</v>
      </c>
      <c r="D1798" s="2" t="str">
        <f>VLOOKUP(B1798,'PUBLIC &amp; PRIVATE'!D:H,3,FALSE)</f>
        <v>Plainfield</v>
      </c>
      <c r="E1798" s="2" t="str">
        <f>VLOOKUP(C1798,'PUBLIC &amp; PRIVATE'!E:I,4,FALSE)</f>
        <v>46168-1763</v>
      </c>
      <c r="F1798" s="2">
        <v>32</v>
      </c>
      <c r="G1798" s="2">
        <v>27</v>
      </c>
      <c r="H1798" s="2">
        <v>29</v>
      </c>
      <c r="I1798" s="4">
        <f t="shared" si="398"/>
        <v>88</v>
      </c>
      <c r="J1798" s="13">
        <f t="shared" si="399"/>
        <v>8.8000000000000007</v>
      </c>
      <c r="K1798" s="13">
        <f t="shared" si="400"/>
        <v>96.8</v>
      </c>
      <c r="L1798" s="2">
        <v>27</v>
      </c>
      <c r="M1798" s="2">
        <v>23</v>
      </c>
      <c r="N1798" s="2">
        <v>25</v>
      </c>
      <c r="O1798" s="4">
        <f t="shared" si="401"/>
        <v>75</v>
      </c>
      <c r="P1798" s="13">
        <f t="shared" si="402"/>
        <v>7.5</v>
      </c>
      <c r="Q1798" s="13">
        <f t="shared" si="403"/>
        <v>82.5</v>
      </c>
      <c r="R1798" s="2">
        <v>11</v>
      </c>
      <c r="S1798" s="2">
        <v>2</v>
      </c>
      <c r="T1798" s="2">
        <v>9</v>
      </c>
      <c r="U1798" s="4">
        <f t="shared" si="392"/>
        <v>22</v>
      </c>
      <c r="V1798" s="13">
        <f t="shared" si="393"/>
        <v>2.2000000000000002</v>
      </c>
      <c r="W1798" s="13">
        <f t="shared" si="394"/>
        <v>24.2</v>
      </c>
      <c r="X1798" s="2"/>
      <c r="Y1798" s="2"/>
      <c r="Z1798" s="4">
        <f t="shared" si="395"/>
        <v>0</v>
      </c>
      <c r="AA1798" s="13">
        <f t="shared" si="396"/>
        <v>0</v>
      </c>
      <c r="AB1798" s="13">
        <f>Z1798+AA1798</f>
        <v>0</v>
      </c>
      <c r="AC1798" s="2"/>
      <c r="AD1798" s="2"/>
      <c r="AE1798" s="4">
        <f t="shared" si="397"/>
        <v>0</v>
      </c>
      <c r="AF1798" s="15">
        <f>AE1798*0.1</f>
        <v>0</v>
      </c>
      <c r="AG1798" s="22">
        <f>AE1798+AF1798</f>
        <v>0</v>
      </c>
      <c r="AH1798" s="64">
        <f t="shared" si="404"/>
        <v>0</v>
      </c>
      <c r="AJ1798">
        <f t="shared" si="405"/>
        <v>0</v>
      </c>
      <c r="AK1798">
        <f>IF(W1798&gt;0,2,IF(AB1798&gt;0,2,IF(AG1798&gt;0,2,0)))</f>
        <v>2</v>
      </c>
      <c r="AL1798">
        <v>2</v>
      </c>
      <c r="AM1798" s="64">
        <f>IF(W1798&gt;0,VLOOKUP(B1798,EnrollmentEthnicityFreeMealsSch!B:E,4,FALSE),0)/3</f>
        <v>17.333333333333332</v>
      </c>
    </row>
    <row r="1799" spans="1:39" ht="15" customHeight="1">
      <c r="A1799">
        <f>VLOOKUP(B1799,'PUBLIC &amp; PRIVATE'!D:I,6,FALSE)</f>
        <v>0</v>
      </c>
      <c r="B1799" s="33" t="s">
        <v>1733</v>
      </c>
      <c r="C1799" s="2" t="str">
        <f>VLOOKUP(B1799,'PUBLIC &amp; PRIVATE'!D:H,2,FALSE)</f>
        <v>301 S Chestnut St</v>
      </c>
      <c r="D1799" s="2" t="str">
        <f>VLOOKUP(B1799,'PUBLIC &amp; PRIVATE'!D:H,3,FALSE)</f>
        <v>Seymour</v>
      </c>
      <c r="E1799" s="2" t="str">
        <f>VLOOKUP(C1799,'PUBLIC &amp; PRIVATE'!E:I,4,FALSE)</f>
        <v>47274-2329</v>
      </c>
      <c r="F1799" s="2">
        <v>19</v>
      </c>
      <c r="G1799" s="2">
        <v>15</v>
      </c>
      <c r="H1799" s="2">
        <v>12</v>
      </c>
      <c r="I1799" s="4">
        <f t="shared" si="398"/>
        <v>46</v>
      </c>
      <c r="J1799" s="13">
        <f t="shared" si="399"/>
        <v>4.6000000000000005</v>
      </c>
      <c r="K1799" s="13">
        <f t="shared" si="400"/>
        <v>50.6</v>
      </c>
      <c r="L1799" s="2">
        <v>16</v>
      </c>
      <c r="M1799" s="2">
        <v>20</v>
      </c>
      <c r="N1799" s="2">
        <v>12</v>
      </c>
      <c r="O1799" s="4">
        <f t="shared" si="401"/>
        <v>48</v>
      </c>
      <c r="P1799" s="13">
        <f t="shared" si="402"/>
        <v>4.8000000000000007</v>
      </c>
      <c r="Q1799" s="13">
        <f t="shared" si="403"/>
        <v>52.8</v>
      </c>
      <c r="R1799" s="2">
        <v>13</v>
      </c>
      <c r="S1799" s="2">
        <v>11</v>
      </c>
      <c r="T1799" s="2">
        <v>13</v>
      </c>
      <c r="U1799" s="4">
        <f t="shared" si="392"/>
        <v>37</v>
      </c>
      <c r="V1799" s="13">
        <f t="shared" si="393"/>
        <v>3.7</v>
      </c>
      <c r="W1799" s="13">
        <f t="shared" si="394"/>
        <v>40.700000000000003</v>
      </c>
      <c r="X1799" s="2"/>
      <c r="Y1799" s="2"/>
      <c r="Z1799" s="4">
        <f t="shared" si="395"/>
        <v>0</v>
      </c>
      <c r="AA1799" s="13">
        <f t="shared" si="396"/>
        <v>0</v>
      </c>
      <c r="AB1799" s="13">
        <f>Z1799+AA1799</f>
        <v>0</v>
      </c>
      <c r="AC1799" s="2"/>
      <c r="AD1799" s="2"/>
      <c r="AE1799" s="4">
        <f t="shared" si="397"/>
        <v>0</v>
      </c>
      <c r="AF1799" s="15">
        <f>AE1799*0.1</f>
        <v>0</v>
      </c>
      <c r="AG1799" s="22">
        <f>AE1799+AF1799</f>
        <v>0</v>
      </c>
      <c r="AH1799" s="64">
        <f t="shared" si="404"/>
        <v>0</v>
      </c>
      <c r="AJ1799">
        <f t="shared" si="405"/>
        <v>0</v>
      </c>
      <c r="AK1799">
        <f>IF(W1799&gt;0,2,IF(AB1799&gt;0,2,IF(AG1799&gt;0,2,0)))</f>
        <v>2</v>
      </c>
      <c r="AL1799">
        <v>2</v>
      </c>
      <c r="AM1799" s="64">
        <f>IF(W1799&gt;0,VLOOKUP(B1799,EnrollmentEthnicityFreeMealsSch!B:E,4,FALSE),0)/3</f>
        <v>20.666666666666668</v>
      </c>
    </row>
    <row r="1800" spans="1:39" ht="15" customHeight="1">
      <c r="A1800">
        <f>VLOOKUP(B1800,'PUBLIC &amp; PRIVATE'!D:I,6,FALSE)</f>
        <v>0</v>
      </c>
      <c r="B1800" s="33" t="s">
        <v>1734</v>
      </c>
      <c r="C1800" s="2" t="str">
        <f>VLOOKUP(B1800,'PUBLIC &amp; PRIVATE'!D:H,2,FALSE)</f>
        <v>201 W State St</v>
      </c>
      <c r="D1800" s="2" t="str">
        <f>VLOOKUP(B1800,'PUBLIC &amp; PRIVATE'!D:H,3,FALSE)</f>
        <v>Madison</v>
      </c>
      <c r="E1800" s="2" t="str">
        <f>VLOOKUP(C1800,'PUBLIC &amp; PRIVATE'!E:I,4,FALSE)</f>
        <v>47250-2898</v>
      </c>
      <c r="F1800" s="2"/>
      <c r="G1800" s="2"/>
      <c r="H1800" s="2"/>
      <c r="I1800" s="4">
        <f t="shared" si="398"/>
        <v>0</v>
      </c>
      <c r="J1800" s="13">
        <f t="shared" si="399"/>
        <v>0</v>
      </c>
      <c r="K1800" s="13">
        <f t="shared" si="400"/>
        <v>0</v>
      </c>
      <c r="L1800" s="2"/>
      <c r="M1800" s="2"/>
      <c r="N1800" s="2"/>
      <c r="O1800" s="4">
        <f t="shared" si="401"/>
        <v>0</v>
      </c>
      <c r="P1800" s="13">
        <f t="shared" si="402"/>
        <v>0</v>
      </c>
      <c r="Q1800" s="13">
        <f t="shared" si="403"/>
        <v>0</v>
      </c>
      <c r="R1800" s="2"/>
      <c r="S1800" s="2">
        <v>40</v>
      </c>
      <c r="T1800" s="2">
        <v>25</v>
      </c>
      <c r="U1800" s="4">
        <f t="shared" si="392"/>
        <v>65</v>
      </c>
      <c r="V1800" s="13">
        <f t="shared" si="393"/>
        <v>6.5</v>
      </c>
      <c r="W1800" s="13">
        <f t="shared" si="394"/>
        <v>71.5</v>
      </c>
      <c r="X1800" s="2">
        <v>17</v>
      </c>
      <c r="Y1800" s="2">
        <v>23</v>
      </c>
      <c r="Z1800" s="4">
        <f t="shared" si="395"/>
        <v>40</v>
      </c>
      <c r="AA1800" s="13">
        <f t="shared" si="396"/>
        <v>4</v>
      </c>
      <c r="AB1800" s="13">
        <f>Z1800+AA1800</f>
        <v>44</v>
      </c>
      <c r="AC1800" s="2">
        <v>27</v>
      </c>
      <c r="AD1800" s="2">
        <v>27</v>
      </c>
      <c r="AE1800" s="4">
        <f t="shared" si="397"/>
        <v>54</v>
      </c>
      <c r="AF1800" s="15">
        <f>AE1800*0.1</f>
        <v>5.4</v>
      </c>
      <c r="AG1800" s="22">
        <f>AE1800+AF1800</f>
        <v>59.4</v>
      </c>
      <c r="AH1800" s="64">
        <f t="shared" si="404"/>
        <v>11.88</v>
      </c>
      <c r="AJ1800">
        <f t="shared" si="405"/>
        <v>1</v>
      </c>
      <c r="AK1800">
        <f>IF(W1800&gt;0,2,IF(AB1800&gt;0,2,IF(AG1800&gt;0,2,0)))</f>
        <v>2</v>
      </c>
      <c r="AL1800">
        <v>2</v>
      </c>
      <c r="AM1800" s="64">
        <f>IF(W1800&gt;0,VLOOKUP(B1800,EnrollmentEthnicityFreeMealsSch!B:E,4,FALSE),0)/3</f>
        <v>21</v>
      </c>
    </row>
    <row r="1801" spans="1:39" ht="15" customHeight="1">
      <c r="A1801">
        <f>VLOOKUP(B1801,'PUBLIC &amp; PRIVATE'!D:I,6,FALSE)</f>
        <v>0</v>
      </c>
      <c r="B1801" s="33" t="s">
        <v>1735</v>
      </c>
      <c r="C1801" s="2" t="str">
        <f>VLOOKUP(B1801,'PUBLIC &amp; PRIVATE'!D:H,2,FALSE)</f>
        <v>221 W State St</v>
      </c>
      <c r="D1801" s="2" t="str">
        <f>VLOOKUP(B1801,'PUBLIC &amp; PRIVATE'!D:H,3,FALSE)</f>
        <v>Madison</v>
      </c>
      <c r="E1801" s="2" t="str">
        <f>VLOOKUP(C1801,'PUBLIC &amp; PRIVATE'!E:I,4,FALSE)</f>
        <v>47250-2899</v>
      </c>
      <c r="F1801" s="2">
        <v>35</v>
      </c>
      <c r="G1801" s="2">
        <v>36</v>
      </c>
      <c r="H1801" s="2">
        <v>37</v>
      </c>
      <c r="I1801" s="4">
        <f t="shared" si="398"/>
        <v>108</v>
      </c>
      <c r="J1801" s="13">
        <f t="shared" si="399"/>
        <v>10.8</v>
      </c>
      <c r="K1801" s="13">
        <f t="shared" si="400"/>
        <v>118.8</v>
      </c>
      <c r="L1801" s="2">
        <v>27</v>
      </c>
      <c r="M1801" s="2">
        <v>37</v>
      </c>
      <c r="N1801" s="2">
        <v>36</v>
      </c>
      <c r="O1801" s="4">
        <f t="shared" si="401"/>
        <v>100</v>
      </c>
      <c r="P1801" s="13">
        <f t="shared" si="402"/>
        <v>10</v>
      </c>
      <c r="Q1801" s="13">
        <f t="shared" si="403"/>
        <v>110</v>
      </c>
      <c r="R1801" s="2">
        <v>33</v>
      </c>
      <c r="S1801" s="2"/>
      <c r="T1801" s="2"/>
      <c r="U1801" s="4">
        <f t="shared" si="392"/>
        <v>33</v>
      </c>
      <c r="V1801" s="13">
        <f t="shared" si="393"/>
        <v>3.3000000000000003</v>
      </c>
      <c r="W1801" s="13">
        <f t="shared" si="394"/>
        <v>36.299999999999997</v>
      </c>
      <c r="X1801" s="2"/>
      <c r="Y1801" s="2"/>
      <c r="Z1801" s="4">
        <f t="shared" si="395"/>
        <v>0</v>
      </c>
      <c r="AA1801" s="13">
        <f t="shared" si="396"/>
        <v>0</v>
      </c>
      <c r="AB1801" s="13">
        <f>Z1801+AA1801</f>
        <v>0</v>
      </c>
      <c r="AC1801" s="2"/>
      <c r="AD1801" s="2"/>
      <c r="AE1801" s="4">
        <f t="shared" si="397"/>
        <v>0</v>
      </c>
      <c r="AF1801" s="15">
        <f>AE1801*0.1</f>
        <v>0</v>
      </c>
      <c r="AG1801" s="22">
        <f>AE1801+AF1801</f>
        <v>0</v>
      </c>
      <c r="AH1801" s="64">
        <f t="shared" si="404"/>
        <v>0</v>
      </c>
      <c r="AJ1801">
        <f t="shared" si="405"/>
        <v>0</v>
      </c>
      <c r="AK1801">
        <f>IF(W1801&gt;0,2,IF(AB1801&gt;0,2,IF(AG1801&gt;0,2,0)))</f>
        <v>2</v>
      </c>
      <c r="AL1801">
        <v>2</v>
      </c>
      <c r="AM1801" s="64">
        <f>IF(W1801&gt;0,VLOOKUP(B1801,EnrollmentEthnicityFreeMealsSch!B:E,4,FALSE),0)/3</f>
        <v>39.333333333333336</v>
      </c>
    </row>
    <row r="1802" spans="1:39" ht="15" customHeight="1">
      <c r="A1802">
        <f>VLOOKUP(B1802,'PUBLIC &amp; PRIVATE'!D:I,6,FALSE)</f>
        <v>0</v>
      </c>
      <c r="B1802" s="33" t="s">
        <v>1722</v>
      </c>
      <c r="C1802" s="2" t="str">
        <f>VLOOKUP(B1802,'PUBLIC &amp; PRIVATE'!D:H,2,FALSE)</f>
        <v>211 4th St</v>
      </c>
      <c r="D1802" s="2" t="str">
        <f>VLOOKUP(B1802,'PUBLIC &amp; PRIVATE'!D:H,3,FALSE)</f>
        <v>Aurora</v>
      </c>
      <c r="E1802" s="2" t="str">
        <f>VLOOKUP(C1802,'PUBLIC &amp; PRIVATE'!E:I,4,FALSE)</f>
        <v>47001-1203</v>
      </c>
      <c r="F1802" s="2">
        <v>17</v>
      </c>
      <c r="G1802" s="2">
        <v>18</v>
      </c>
      <c r="H1802" s="2">
        <v>18</v>
      </c>
      <c r="I1802" s="4">
        <f t="shared" si="398"/>
        <v>53</v>
      </c>
      <c r="J1802" s="13">
        <f t="shared" si="399"/>
        <v>5.3000000000000007</v>
      </c>
      <c r="K1802" s="13">
        <f t="shared" si="400"/>
        <v>58.3</v>
      </c>
      <c r="L1802" s="2">
        <v>18</v>
      </c>
      <c r="M1802" s="2">
        <v>20</v>
      </c>
      <c r="N1802" s="2">
        <v>26</v>
      </c>
      <c r="O1802" s="4">
        <f t="shared" si="401"/>
        <v>64</v>
      </c>
      <c r="P1802" s="13">
        <f t="shared" si="402"/>
        <v>6.4</v>
      </c>
      <c r="Q1802" s="13">
        <f t="shared" si="403"/>
        <v>70.400000000000006</v>
      </c>
      <c r="R1802" s="2">
        <v>19</v>
      </c>
      <c r="S1802" s="2">
        <v>23</v>
      </c>
      <c r="T1802" s="2">
        <v>19</v>
      </c>
      <c r="U1802" s="4">
        <f t="shared" si="392"/>
        <v>61</v>
      </c>
      <c r="V1802" s="13">
        <f t="shared" si="393"/>
        <v>6.1000000000000005</v>
      </c>
      <c r="W1802" s="13">
        <f t="shared" si="394"/>
        <v>67.099999999999994</v>
      </c>
      <c r="X1802" s="2"/>
      <c r="Y1802" s="2"/>
      <c r="Z1802" s="4">
        <f t="shared" si="395"/>
        <v>0</v>
      </c>
      <c r="AA1802" s="13">
        <f t="shared" si="396"/>
        <v>0</v>
      </c>
      <c r="AB1802" s="13">
        <f>Z1802+AA1802</f>
        <v>0</v>
      </c>
      <c r="AC1802" s="2"/>
      <c r="AD1802" s="2"/>
      <c r="AE1802" s="4">
        <f t="shared" si="397"/>
        <v>0</v>
      </c>
      <c r="AF1802" s="15">
        <f>AE1802*0.1</f>
        <v>0</v>
      </c>
      <c r="AG1802" s="22">
        <f>AE1802+AF1802</f>
        <v>0</v>
      </c>
      <c r="AH1802" s="64">
        <f t="shared" si="404"/>
        <v>0</v>
      </c>
      <c r="AJ1802">
        <f t="shared" si="405"/>
        <v>0</v>
      </c>
      <c r="AK1802">
        <f>IF(W1802&gt;0,2,IF(AB1802&gt;0,2,IF(AG1802&gt;0,2,0)))</f>
        <v>2</v>
      </c>
      <c r="AL1802">
        <v>2</v>
      </c>
      <c r="AM1802" s="64">
        <f>IF(W1802&gt;0,VLOOKUP(B1802,EnrollmentEthnicityFreeMealsSch!B:E,4,FALSE),0)/3</f>
        <v>4.333333333333333</v>
      </c>
    </row>
    <row r="1803" spans="1:39" ht="15" customHeight="1">
      <c r="A1803">
        <f>VLOOKUP(B1803,'PUBLIC &amp; PRIVATE'!D:I,6,FALSE)</f>
        <v>0</v>
      </c>
      <c r="B1803" s="33" t="s">
        <v>1736</v>
      </c>
      <c r="C1803" s="2" t="str">
        <f>VLOOKUP(B1803,'PUBLIC &amp; PRIVATE'!D:H,2,FALSE)</f>
        <v>114 Lancelot Dr</v>
      </c>
      <c r="D1803" s="2" t="str">
        <f>VLOOKUP(B1803,'PUBLIC &amp; PRIVATE'!D:H,3,FALSE)</f>
        <v>Franklin</v>
      </c>
      <c r="E1803" s="2" t="str">
        <f>VLOOKUP(C1803,'PUBLIC &amp; PRIVATE'!E:I,4,FALSE)</f>
        <v>46131-9070</v>
      </c>
      <c r="F1803" s="2">
        <v>17</v>
      </c>
      <c r="G1803" s="2">
        <v>19</v>
      </c>
      <c r="H1803" s="2">
        <v>17</v>
      </c>
      <c r="I1803" s="4">
        <f t="shared" si="398"/>
        <v>53</v>
      </c>
      <c r="J1803" s="13">
        <f t="shared" si="399"/>
        <v>5.3000000000000007</v>
      </c>
      <c r="K1803" s="13">
        <f t="shared" si="400"/>
        <v>58.3</v>
      </c>
      <c r="L1803" s="2">
        <v>14</v>
      </c>
      <c r="M1803" s="2">
        <v>16</v>
      </c>
      <c r="N1803" s="2">
        <v>18</v>
      </c>
      <c r="O1803" s="4">
        <f t="shared" si="401"/>
        <v>48</v>
      </c>
      <c r="P1803" s="13">
        <f t="shared" si="402"/>
        <v>4.8000000000000007</v>
      </c>
      <c r="Q1803" s="13">
        <f t="shared" si="403"/>
        <v>52.8</v>
      </c>
      <c r="R1803" s="2">
        <v>22</v>
      </c>
      <c r="S1803" s="2">
        <v>15</v>
      </c>
      <c r="T1803" s="2">
        <v>17</v>
      </c>
      <c r="U1803" s="4">
        <f t="shared" si="392"/>
        <v>54</v>
      </c>
      <c r="V1803" s="13">
        <f t="shared" si="393"/>
        <v>5.4</v>
      </c>
      <c r="W1803" s="13">
        <f t="shared" si="394"/>
        <v>59.4</v>
      </c>
      <c r="X1803" s="2"/>
      <c r="Y1803" s="2"/>
      <c r="Z1803" s="4">
        <f t="shared" si="395"/>
        <v>0</v>
      </c>
      <c r="AA1803" s="13">
        <f t="shared" si="396"/>
        <v>0</v>
      </c>
      <c r="AB1803" s="13">
        <f>Z1803+AA1803</f>
        <v>0</v>
      </c>
      <c r="AC1803" s="2"/>
      <c r="AD1803" s="2"/>
      <c r="AE1803" s="4">
        <f t="shared" si="397"/>
        <v>0</v>
      </c>
      <c r="AF1803" s="15">
        <f>AE1803*0.1</f>
        <v>0</v>
      </c>
      <c r="AG1803" s="22">
        <f>AE1803+AF1803</f>
        <v>0</v>
      </c>
      <c r="AH1803" s="64">
        <f t="shared" si="404"/>
        <v>0</v>
      </c>
      <c r="AJ1803">
        <f t="shared" si="405"/>
        <v>0</v>
      </c>
      <c r="AK1803">
        <f>IF(W1803&gt;0,2,IF(AB1803&gt;0,2,IF(AG1803&gt;0,2,0)))</f>
        <v>2</v>
      </c>
      <c r="AL1803">
        <v>2</v>
      </c>
      <c r="AM1803" s="64">
        <f>IF(W1803&gt;0,VLOOKUP(B1803,EnrollmentEthnicityFreeMealsSch!B:E,4,FALSE),0)/3</f>
        <v>16.333333333333332</v>
      </c>
    </row>
    <row r="1804" spans="1:39" ht="15" customHeight="1">
      <c r="A1804">
        <f>VLOOKUP(B1804,'PUBLIC &amp; PRIVATE'!D:I,6,FALSE)</f>
        <v>0</v>
      </c>
      <c r="B1804" s="33" t="s">
        <v>1737</v>
      </c>
      <c r="C1804" s="2" t="str">
        <f>VLOOKUP(B1804,'PUBLIC &amp; PRIVATE'!D:H,2,FALSE)</f>
        <v>399 S Meridan St</v>
      </c>
      <c r="D1804" s="2" t="str">
        <f>VLOOKUP(B1804,'PUBLIC &amp; PRIVATE'!D:H,3,FALSE)</f>
        <v>Greenwood</v>
      </c>
      <c r="E1804" s="2" t="str">
        <f>VLOOKUP(C1804,'PUBLIC &amp; PRIVATE'!E:I,4,FALSE)</f>
        <v>46143-1605</v>
      </c>
      <c r="F1804" s="2">
        <v>26</v>
      </c>
      <c r="G1804" s="2">
        <v>33</v>
      </c>
      <c r="H1804" s="2">
        <v>33</v>
      </c>
      <c r="I1804" s="4">
        <f t="shared" si="398"/>
        <v>92</v>
      </c>
      <c r="J1804" s="13">
        <f t="shared" si="399"/>
        <v>9.2000000000000011</v>
      </c>
      <c r="K1804" s="13">
        <f t="shared" si="400"/>
        <v>101.2</v>
      </c>
      <c r="L1804" s="2">
        <v>28</v>
      </c>
      <c r="M1804" s="2">
        <v>33</v>
      </c>
      <c r="N1804" s="2">
        <v>24</v>
      </c>
      <c r="O1804" s="4">
        <f t="shared" si="401"/>
        <v>85</v>
      </c>
      <c r="P1804" s="13">
        <f t="shared" si="402"/>
        <v>8.5</v>
      </c>
      <c r="Q1804" s="13">
        <f t="shared" si="403"/>
        <v>93.5</v>
      </c>
      <c r="R1804" s="2">
        <v>31</v>
      </c>
      <c r="S1804" s="2">
        <v>32</v>
      </c>
      <c r="T1804" s="2">
        <v>39</v>
      </c>
      <c r="U1804" s="4">
        <f t="shared" si="392"/>
        <v>102</v>
      </c>
      <c r="V1804" s="13">
        <f t="shared" si="393"/>
        <v>10.200000000000001</v>
      </c>
      <c r="W1804" s="13">
        <f t="shared" si="394"/>
        <v>112.2</v>
      </c>
      <c r="X1804" s="2"/>
      <c r="Y1804" s="2"/>
      <c r="Z1804" s="4">
        <f t="shared" si="395"/>
        <v>0</v>
      </c>
      <c r="AA1804" s="13">
        <f t="shared" si="396"/>
        <v>0</v>
      </c>
      <c r="AB1804" s="13">
        <f>Z1804+AA1804</f>
        <v>0</v>
      </c>
      <c r="AC1804" s="2"/>
      <c r="AD1804" s="2"/>
      <c r="AE1804" s="4">
        <f t="shared" si="397"/>
        <v>0</v>
      </c>
      <c r="AF1804" s="15">
        <f>AE1804*0.1</f>
        <v>0</v>
      </c>
      <c r="AG1804" s="22">
        <f>AE1804+AF1804</f>
        <v>0</v>
      </c>
      <c r="AH1804" s="64">
        <f t="shared" si="404"/>
        <v>0</v>
      </c>
      <c r="AJ1804">
        <f t="shared" si="405"/>
        <v>0</v>
      </c>
      <c r="AK1804">
        <f>IF(W1804&gt;0,2,IF(AB1804&gt;0,2,IF(AG1804&gt;0,2,0)))</f>
        <v>2</v>
      </c>
      <c r="AL1804">
        <v>2</v>
      </c>
      <c r="AM1804" s="64">
        <f>IF(W1804&gt;0,VLOOKUP(B1804,EnrollmentEthnicityFreeMealsSch!B:E,4,FALSE),0)/3</f>
        <v>31.666666666666668</v>
      </c>
    </row>
    <row r="1805" spans="1:39" ht="15" customHeight="1">
      <c r="A1805">
        <f>VLOOKUP(B1805,'PUBLIC &amp; PRIVATE'!D:I,6,FALSE)</f>
        <v>0</v>
      </c>
      <c r="B1805" s="33" t="s">
        <v>1738</v>
      </c>
      <c r="C1805" s="2" t="str">
        <f>VLOOKUP(B1805,'PUBLIC &amp; PRIVATE'!D:H,2,FALSE)</f>
        <v>5901 Olive Branch Rd</v>
      </c>
      <c r="D1805" s="2" t="str">
        <f>VLOOKUP(B1805,'PUBLIC &amp; PRIVATE'!D:H,3,FALSE)</f>
        <v>Greenwood</v>
      </c>
      <c r="E1805" s="2" t="str">
        <f>VLOOKUP(C1805,'PUBLIC &amp; PRIVATE'!E:I,4,FALSE)</f>
        <v>46143-0000</v>
      </c>
      <c r="F1805" s="2">
        <v>45</v>
      </c>
      <c r="G1805" s="2">
        <v>62</v>
      </c>
      <c r="H1805" s="2">
        <v>47</v>
      </c>
      <c r="I1805" s="4">
        <f t="shared" si="398"/>
        <v>154</v>
      </c>
      <c r="J1805" s="13">
        <f t="shared" si="399"/>
        <v>15.4</v>
      </c>
      <c r="K1805" s="13">
        <f t="shared" si="400"/>
        <v>169.4</v>
      </c>
      <c r="L1805" s="2">
        <v>60</v>
      </c>
      <c r="M1805" s="2">
        <v>53</v>
      </c>
      <c r="N1805" s="2">
        <v>54</v>
      </c>
      <c r="O1805" s="4">
        <f t="shared" si="401"/>
        <v>167</v>
      </c>
      <c r="P1805" s="13">
        <f t="shared" si="402"/>
        <v>16.7</v>
      </c>
      <c r="Q1805" s="13">
        <f t="shared" si="403"/>
        <v>183.7</v>
      </c>
      <c r="R1805" s="2">
        <v>46</v>
      </c>
      <c r="S1805" s="2">
        <v>31</v>
      </c>
      <c r="T1805" s="2">
        <v>31</v>
      </c>
      <c r="U1805" s="4">
        <f t="shared" si="392"/>
        <v>108</v>
      </c>
      <c r="V1805" s="13">
        <f t="shared" si="393"/>
        <v>10.8</v>
      </c>
      <c r="W1805" s="13">
        <f t="shared" si="394"/>
        <v>118.8</v>
      </c>
      <c r="X1805" s="2"/>
      <c r="Y1805" s="2"/>
      <c r="Z1805" s="4">
        <f t="shared" si="395"/>
        <v>0</v>
      </c>
      <c r="AA1805" s="13">
        <f t="shared" si="396"/>
        <v>0</v>
      </c>
      <c r="AB1805" s="13">
        <f>Z1805+AA1805</f>
        <v>0</v>
      </c>
      <c r="AC1805" s="2"/>
      <c r="AD1805" s="2"/>
      <c r="AE1805" s="4">
        <f t="shared" si="397"/>
        <v>0</v>
      </c>
      <c r="AF1805" s="15">
        <f>AE1805*0.1</f>
        <v>0</v>
      </c>
      <c r="AG1805" s="22">
        <f>AE1805+AF1805</f>
        <v>0</v>
      </c>
      <c r="AH1805" s="64">
        <f t="shared" si="404"/>
        <v>0</v>
      </c>
      <c r="AJ1805">
        <f t="shared" si="405"/>
        <v>0</v>
      </c>
      <c r="AK1805">
        <f>IF(W1805&gt;0,2,IF(AB1805&gt;0,2,IF(AG1805&gt;0,2,0)))</f>
        <v>2</v>
      </c>
      <c r="AL1805">
        <v>2</v>
      </c>
      <c r="AM1805" s="64">
        <f>IF(W1805&gt;0,VLOOKUP(B1805,EnrollmentEthnicityFreeMealsSch!B:E,4,FALSE),0)/3</f>
        <v>20.333333333333332</v>
      </c>
    </row>
    <row r="1806" spans="1:39" ht="15" customHeight="1">
      <c r="A1806">
        <f>VLOOKUP(B1806,'PUBLIC &amp; PRIVATE'!D:I,6,FALSE)</f>
        <v>0</v>
      </c>
      <c r="B1806" s="33" t="s">
        <v>1739</v>
      </c>
      <c r="C1806" s="2" t="str">
        <f>VLOOKUP(B1806,'PUBLIC &amp; PRIVATE'!D:H,2,FALSE)</f>
        <v>1720 E Wallen Rd</v>
      </c>
      <c r="D1806" s="2" t="str">
        <f>VLOOKUP(B1806,'PUBLIC &amp; PRIVATE'!D:H,3,FALSE)</f>
        <v>Fort Wayne</v>
      </c>
      <c r="E1806" s="2" t="str">
        <f>VLOOKUP(C1806,'PUBLIC &amp; PRIVATE'!E:I,4,FALSE)</f>
        <v>46825-0000</v>
      </c>
      <c r="F1806" s="2">
        <v>24</v>
      </c>
      <c r="G1806" s="2">
        <v>13</v>
      </c>
      <c r="H1806" s="2">
        <v>17</v>
      </c>
      <c r="I1806" s="4">
        <f t="shared" si="398"/>
        <v>54</v>
      </c>
      <c r="J1806" s="13">
        <f t="shared" si="399"/>
        <v>5.4</v>
      </c>
      <c r="K1806" s="13">
        <f t="shared" si="400"/>
        <v>59.4</v>
      </c>
      <c r="L1806" s="2">
        <v>17</v>
      </c>
      <c r="M1806" s="2">
        <v>16</v>
      </c>
      <c r="N1806" s="2">
        <v>19</v>
      </c>
      <c r="O1806" s="4">
        <f t="shared" si="401"/>
        <v>52</v>
      </c>
      <c r="P1806" s="13">
        <f t="shared" si="402"/>
        <v>5.2</v>
      </c>
      <c r="Q1806" s="13">
        <f t="shared" si="403"/>
        <v>57.2</v>
      </c>
      <c r="R1806" s="2">
        <v>17</v>
      </c>
      <c r="S1806" s="2">
        <v>11</v>
      </c>
      <c r="T1806" s="2">
        <v>17</v>
      </c>
      <c r="U1806" s="4">
        <f t="shared" si="392"/>
        <v>45</v>
      </c>
      <c r="V1806" s="13">
        <f t="shared" si="393"/>
        <v>4.5</v>
      </c>
      <c r="W1806" s="13">
        <f t="shared" si="394"/>
        <v>49.5</v>
      </c>
      <c r="X1806" s="2"/>
      <c r="Y1806" s="2"/>
      <c r="Z1806" s="4">
        <f t="shared" si="395"/>
        <v>0</v>
      </c>
      <c r="AA1806" s="13">
        <f t="shared" si="396"/>
        <v>0</v>
      </c>
      <c r="AB1806" s="13">
        <f>Z1806+AA1806</f>
        <v>0</v>
      </c>
      <c r="AC1806" s="2"/>
      <c r="AD1806" s="2"/>
      <c r="AE1806" s="4">
        <f t="shared" si="397"/>
        <v>0</v>
      </c>
      <c r="AF1806" s="15">
        <f>AE1806*0.1</f>
        <v>0</v>
      </c>
      <c r="AG1806" s="22">
        <f>AE1806+AF1806</f>
        <v>0</v>
      </c>
      <c r="AH1806" s="64">
        <f t="shared" si="404"/>
        <v>0</v>
      </c>
      <c r="AJ1806">
        <f t="shared" si="405"/>
        <v>0</v>
      </c>
      <c r="AK1806">
        <f>IF(W1806&gt;0,2,IF(AB1806&gt;0,2,IF(AG1806&gt;0,2,0)))</f>
        <v>2</v>
      </c>
      <c r="AL1806">
        <v>2</v>
      </c>
      <c r="AM1806" s="64">
        <f>IF(W1806&gt;0,VLOOKUP(B1806,EnrollmentEthnicityFreeMealsSch!B:E,4,FALSE),0)/3</f>
        <v>40.666666666666664</v>
      </c>
    </row>
    <row r="1807" spans="1:39" ht="15" customHeight="1">
      <c r="A1807">
        <f>VLOOKUP(B1807,'PUBLIC &amp; PRIVATE'!D:I,6,FALSE)</f>
        <v>0</v>
      </c>
      <c r="B1807" s="33" t="s">
        <v>1740</v>
      </c>
      <c r="C1807" s="2" t="str">
        <f>VLOOKUP(B1807,'PUBLIC &amp; PRIVATE'!D:H,2,FALSE)</f>
        <v>3310 S Meadow Dr</v>
      </c>
      <c r="D1807" s="2" t="str">
        <f>VLOOKUP(B1807,'PUBLIC &amp; PRIVATE'!D:H,3,FALSE)</f>
        <v>Indianapolis</v>
      </c>
      <c r="E1807" s="2" t="str">
        <f>VLOOKUP(C1807,'PUBLIC &amp; PRIVATE'!E:I,4,FALSE)</f>
        <v>46239-1293</v>
      </c>
      <c r="F1807" s="2">
        <v>32</v>
      </c>
      <c r="G1807" s="2">
        <v>41</v>
      </c>
      <c r="H1807" s="2">
        <v>33</v>
      </c>
      <c r="I1807" s="4">
        <f t="shared" si="398"/>
        <v>106</v>
      </c>
      <c r="J1807" s="13">
        <f t="shared" si="399"/>
        <v>10.600000000000001</v>
      </c>
      <c r="K1807" s="13">
        <f t="shared" si="400"/>
        <v>116.6</v>
      </c>
      <c r="L1807" s="2">
        <v>42</v>
      </c>
      <c r="M1807" s="2">
        <v>40</v>
      </c>
      <c r="N1807" s="2">
        <v>42</v>
      </c>
      <c r="O1807" s="4">
        <f t="shared" si="401"/>
        <v>124</v>
      </c>
      <c r="P1807" s="13">
        <f t="shared" si="402"/>
        <v>12.4</v>
      </c>
      <c r="Q1807" s="13">
        <f t="shared" si="403"/>
        <v>136.4</v>
      </c>
      <c r="R1807" s="2">
        <v>40</v>
      </c>
      <c r="S1807" s="2">
        <v>38</v>
      </c>
      <c r="T1807" s="2">
        <v>43</v>
      </c>
      <c r="U1807" s="4">
        <f t="shared" si="392"/>
        <v>121</v>
      </c>
      <c r="V1807" s="13">
        <f t="shared" si="393"/>
        <v>12.100000000000001</v>
      </c>
      <c r="W1807" s="13">
        <f t="shared" si="394"/>
        <v>133.1</v>
      </c>
      <c r="X1807" s="2"/>
      <c r="Y1807" s="2"/>
      <c r="Z1807" s="4">
        <f t="shared" si="395"/>
        <v>0</v>
      </c>
      <c r="AA1807" s="13">
        <f t="shared" si="396"/>
        <v>0</v>
      </c>
      <c r="AB1807" s="13">
        <f>Z1807+AA1807</f>
        <v>0</v>
      </c>
      <c r="AC1807" s="2"/>
      <c r="AD1807" s="2"/>
      <c r="AE1807" s="4">
        <f t="shared" si="397"/>
        <v>0</v>
      </c>
      <c r="AF1807" s="15">
        <f>AE1807*0.1</f>
        <v>0</v>
      </c>
      <c r="AG1807" s="22">
        <f>AE1807+AF1807</f>
        <v>0</v>
      </c>
      <c r="AH1807" s="64">
        <f t="shared" si="404"/>
        <v>0</v>
      </c>
      <c r="AJ1807">
        <f t="shared" si="405"/>
        <v>0</v>
      </c>
      <c r="AK1807">
        <f>IF(W1807&gt;0,2,IF(AB1807&gt;0,2,IF(AG1807&gt;0,2,0)))</f>
        <v>2</v>
      </c>
      <c r="AL1807">
        <v>2</v>
      </c>
      <c r="AM1807" s="64">
        <f>IF(W1807&gt;0,VLOOKUP(B1807,EnrollmentEthnicityFreeMealsSch!B:E,4,FALSE),0)/3</f>
        <v>26.333333333333332</v>
      </c>
    </row>
    <row r="1808" spans="1:39" ht="15" customHeight="1">
      <c r="A1808">
        <f>VLOOKUP(B1808,'PUBLIC &amp; PRIVATE'!D:I,6,FALSE)</f>
        <v>0</v>
      </c>
      <c r="B1808" s="33" t="s">
        <v>1723</v>
      </c>
      <c r="C1808" s="2" t="str">
        <f>VLOOKUP(B1808,'PUBLIC &amp; PRIVATE'!D:H,2,FALSE)</f>
        <v>524 Walnut St</v>
      </c>
      <c r="D1808" s="2" t="str">
        <f>VLOOKUP(B1808,'PUBLIC &amp; PRIVATE'!D:H,3,FALSE)</f>
        <v>Lawrenceburg</v>
      </c>
      <c r="E1808" s="2" t="str">
        <f>VLOOKUP(C1808,'PUBLIC &amp; PRIVATE'!E:I,4,FALSE)</f>
        <v>47025-1861</v>
      </c>
      <c r="F1808" s="2">
        <v>21</v>
      </c>
      <c r="G1808" s="2">
        <v>27</v>
      </c>
      <c r="H1808" s="2">
        <v>17</v>
      </c>
      <c r="I1808" s="4">
        <f t="shared" si="398"/>
        <v>65</v>
      </c>
      <c r="J1808" s="13">
        <f t="shared" si="399"/>
        <v>6.5</v>
      </c>
      <c r="K1808" s="13">
        <f t="shared" si="400"/>
        <v>71.5</v>
      </c>
      <c r="L1808" s="2">
        <v>25</v>
      </c>
      <c r="M1808" s="2">
        <v>21</v>
      </c>
      <c r="N1808" s="2">
        <v>23</v>
      </c>
      <c r="O1808" s="4">
        <f t="shared" si="401"/>
        <v>69</v>
      </c>
      <c r="P1808" s="13">
        <f t="shared" si="402"/>
        <v>6.9</v>
      </c>
      <c r="Q1808" s="13">
        <f t="shared" si="403"/>
        <v>75.900000000000006</v>
      </c>
      <c r="R1808" s="2">
        <v>20</v>
      </c>
      <c r="S1808" s="2">
        <v>16</v>
      </c>
      <c r="T1808" s="2">
        <v>29</v>
      </c>
      <c r="U1808" s="4">
        <f t="shared" si="392"/>
        <v>65</v>
      </c>
      <c r="V1808" s="13">
        <f t="shared" si="393"/>
        <v>6.5</v>
      </c>
      <c r="W1808" s="13">
        <f t="shared" si="394"/>
        <v>71.5</v>
      </c>
      <c r="X1808" s="2"/>
      <c r="Y1808" s="2"/>
      <c r="Z1808" s="4">
        <f t="shared" si="395"/>
        <v>0</v>
      </c>
      <c r="AA1808" s="13">
        <f t="shared" si="396"/>
        <v>0</v>
      </c>
      <c r="AB1808" s="13">
        <f>Z1808+AA1808</f>
        <v>0</v>
      </c>
      <c r="AC1808" s="2"/>
      <c r="AD1808" s="2"/>
      <c r="AE1808" s="4">
        <f t="shared" si="397"/>
        <v>0</v>
      </c>
      <c r="AF1808" s="15">
        <f>AE1808*0.1</f>
        <v>0</v>
      </c>
      <c r="AG1808" s="22">
        <f>AE1808+AF1808</f>
        <v>0</v>
      </c>
      <c r="AH1808" s="64">
        <f t="shared" si="404"/>
        <v>0</v>
      </c>
      <c r="AJ1808">
        <f t="shared" si="405"/>
        <v>0</v>
      </c>
      <c r="AK1808">
        <f>IF(W1808&gt;0,2,IF(AB1808&gt;0,2,IF(AG1808&gt;0,2,0)))</f>
        <v>2</v>
      </c>
      <c r="AL1808">
        <v>2</v>
      </c>
      <c r="AM1808" s="64">
        <f>IF(W1808&gt;0,VLOOKUP(B1808,EnrollmentEthnicityFreeMealsSch!B:E,4,FALSE),0)/3</f>
        <v>6</v>
      </c>
    </row>
    <row r="1809" spans="1:39" ht="15" customHeight="1">
      <c r="A1809">
        <f>VLOOKUP(B1809,'PUBLIC &amp; PRIVATE'!D:I,6,FALSE)</f>
        <v>0</v>
      </c>
      <c r="B1809" s="33" t="s">
        <v>1741</v>
      </c>
      <c r="C1809" s="2" t="str">
        <f>VLOOKUP(B1809,'PUBLIC &amp; PRIVATE'!D:H,2,FALSE)</f>
        <v>8300 Rahke Rd</v>
      </c>
      <c r="D1809" s="2" t="str">
        <f>VLOOKUP(B1809,'PUBLIC &amp; PRIVATE'!D:H,3,FALSE)</f>
        <v>Indianapolis</v>
      </c>
      <c r="E1809" s="2" t="str">
        <f>VLOOKUP(C1809,'PUBLIC &amp; PRIVATE'!E:I,4,FALSE)</f>
        <v>46217-4999</v>
      </c>
      <c r="F1809" s="2">
        <v>50</v>
      </c>
      <c r="G1809" s="2">
        <v>44</v>
      </c>
      <c r="H1809" s="2">
        <v>58</v>
      </c>
      <c r="I1809" s="4">
        <f t="shared" si="398"/>
        <v>152</v>
      </c>
      <c r="J1809" s="13">
        <f t="shared" si="399"/>
        <v>15.200000000000001</v>
      </c>
      <c r="K1809" s="13">
        <f t="shared" si="400"/>
        <v>167.2</v>
      </c>
      <c r="L1809" s="2">
        <v>59</v>
      </c>
      <c r="M1809" s="2">
        <v>52</v>
      </c>
      <c r="N1809" s="2">
        <v>66</v>
      </c>
      <c r="O1809" s="4">
        <f t="shared" si="401"/>
        <v>177</v>
      </c>
      <c r="P1809" s="13">
        <f t="shared" si="402"/>
        <v>17.7</v>
      </c>
      <c r="Q1809" s="13">
        <f t="shared" si="403"/>
        <v>194.7</v>
      </c>
      <c r="R1809" s="2">
        <v>39</v>
      </c>
      <c r="S1809" s="2">
        <v>63</v>
      </c>
      <c r="T1809" s="2">
        <v>65</v>
      </c>
      <c r="U1809" s="4">
        <f t="shared" si="392"/>
        <v>167</v>
      </c>
      <c r="V1809" s="13">
        <f t="shared" si="393"/>
        <v>16.7</v>
      </c>
      <c r="W1809" s="13">
        <f t="shared" si="394"/>
        <v>183.7</v>
      </c>
      <c r="X1809" s="2"/>
      <c r="Y1809" s="2"/>
      <c r="Z1809" s="4">
        <f t="shared" si="395"/>
        <v>0</v>
      </c>
      <c r="AA1809" s="13">
        <f t="shared" si="396"/>
        <v>0</v>
      </c>
      <c r="AB1809" s="13">
        <f>Z1809+AA1809</f>
        <v>0</v>
      </c>
      <c r="AC1809" s="2"/>
      <c r="AD1809" s="2"/>
      <c r="AE1809" s="4">
        <f t="shared" si="397"/>
        <v>0</v>
      </c>
      <c r="AF1809" s="15">
        <f>AE1809*0.1</f>
        <v>0</v>
      </c>
      <c r="AG1809" s="22">
        <f>AE1809+AF1809</f>
        <v>0</v>
      </c>
      <c r="AH1809" s="64">
        <f t="shared" si="404"/>
        <v>0</v>
      </c>
      <c r="AJ1809">
        <f t="shared" si="405"/>
        <v>0</v>
      </c>
      <c r="AK1809">
        <f>IF(W1809&gt;0,2,IF(AB1809&gt;0,2,IF(AG1809&gt;0,2,0)))</f>
        <v>2</v>
      </c>
      <c r="AL1809">
        <v>2</v>
      </c>
      <c r="AM1809" s="64">
        <f>IF(W1809&gt;0,VLOOKUP(B1809,EnrollmentEthnicityFreeMealsSch!B:E,4,FALSE),0)/3</f>
        <v>11.666666666666666</v>
      </c>
    </row>
    <row r="1810" spans="1:39" ht="15" customHeight="1">
      <c r="A1810">
        <f>VLOOKUP(B1810,'PUBLIC &amp; PRIVATE'!D:I,6,FALSE)</f>
        <v>0</v>
      </c>
      <c r="B1810" s="33" t="s">
        <v>1742</v>
      </c>
      <c r="C1810" s="2" t="str">
        <f>VLOOKUP(B1810,'PUBLIC &amp; PRIVATE'!D:H,2,FALSE)</f>
        <v>2110 Pemberton Dr</v>
      </c>
      <c r="D1810" s="2" t="str">
        <f>VLOOKUP(B1810,'PUBLIC &amp; PRIVATE'!D:H,3,FALSE)</f>
        <v>Fort Wayne</v>
      </c>
      <c r="E1810" s="2" t="str">
        <f>VLOOKUP(C1810,'PUBLIC &amp; PRIVATE'!E:I,4,FALSE)</f>
        <v>46805-4628</v>
      </c>
      <c r="F1810" s="2">
        <v>46</v>
      </c>
      <c r="G1810" s="2">
        <v>46</v>
      </c>
      <c r="H1810" s="2">
        <v>59</v>
      </c>
      <c r="I1810" s="4">
        <f t="shared" si="398"/>
        <v>151</v>
      </c>
      <c r="J1810" s="13">
        <f t="shared" si="399"/>
        <v>15.100000000000001</v>
      </c>
      <c r="K1810" s="13">
        <f t="shared" si="400"/>
        <v>166.1</v>
      </c>
      <c r="L1810" s="2">
        <v>49</v>
      </c>
      <c r="M1810" s="2">
        <v>60</v>
      </c>
      <c r="N1810" s="2">
        <v>58</v>
      </c>
      <c r="O1810" s="4">
        <f t="shared" si="401"/>
        <v>167</v>
      </c>
      <c r="P1810" s="13">
        <f t="shared" si="402"/>
        <v>16.7</v>
      </c>
      <c r="Q1810" s="13">
        <f t="shared" si="403"/>
        <v>183.7</v>
      </c>
      <c r="R1810" s="2">
        <v>63</v>
      </c>
      <c r="S1810" s="2">
        <v>62</v>
      </c>
      <c r="T1810" s="2">
        <v>63</v>
      </c>
      <c r="U1810" s="4">
        <f t="shared" si="392"/>
        <v>188</v>
      </c>
      <c r="V1810" s="13">
        <f t="shared" si="393"/>
        <v>18.8</v>
      </c>
      <c r="W1810" s="13">
        <f t="shared" si="394"/>
        <v>206.8</v>
      </c>
      <c r="X1810" s="2"/>
      <c r="Y1810" s="2"/>
      <c r="Z1810" s="4">
        <f t="shared" si="395"/>
        <v>0</v>
      </c>
      <c r="AA1810" s="13">
        <f t="shared" si="396"/>
        <v>0</v>
      </c>
      <c r="AB1810" s="13">
        <f>Z1810+AA1810</f>
        <v>0</v>
      </c>
      <c r="AC1810" s="2"/>
      <c r="AD1810" s="2"/>
      <c r="AE1810" s="4">
        <f t="shared" si="397"/>
        <v>0</v>
      </c>
      <c r="AF1810" s="15">
        <f>AE1810*0.1</f>
        <v>0</v>
      </c>
      <c r="AG1810" s="22">
        <f>AE1810+AF1810</f>
        <v>0</v>
      </c>
      <c r="AH1810" s="64">
        <f t="shared" si="404"/>
        <v>0</v>
      </c>
      <c r="AJ1810">
        <f t="shared" si="405"/>
        <v>0</v>
      </c>
      <c r="AK1810">
        <f>IF(W1810&gt;0,2,IF(AB1810&gt;0,2,IF(AG1810&gt;0,2,0)))</f>
        <v>2</v>
      </c>
      <c r="AL1810">
        <v>2</v>
      </c>
      <c r="AM1810" s="64">
        <f>IF(W1810&gt;0,VLOOKUP(B1810,EnrollmentEthnicityFreeMealsSch!B:E,4,FALSE),0)/3</f>
        <v>54.333333333333336</v>
      </c>
    </row>
    <row r="1811" spans="1:39" ht="15" customHeight="1">
      <c r="A1811">
        <f>VLOOKUP(B1811,'PUBLIC &amp; PRIVATE'!D:I,6,FALSE)</f>
        <v>0</v>
      </c>
      <c r="B1811" s="33" t="s">
        <v>1743</v>
      </c>
      <c r="C1811" s="2" t="str">
        <f>VLOOKUP(B1811,'PUBLIC &amp; PRIVATE'!D:H,2,FALSE)</f>
        <v>541 E Edgewood Ave</v>
      </c>
      <c r="D1811" s="2" t="str">
        <f>VLOOKUP(B1811,'PUBLIC &amp; PRIVATE'!D:H,3,FALSE)</f>
        <v>Indianapolis</v>
      </c>
      <c r="E1811" s="2" t="str">
        <f>VLOOKUP(C1811,'PUBLIC &amp; PRIVATE'!E:I,4,FALSE)</f>
        <v>46227-2097</v>
      </c>
      <c r="F1811" s="2">
        <v>46</v>
      </c>
      <c r="G1811" s="2">
        <v>51</v>
      </c>
      <c r="H1811" s="2">
        <v>44</v>
      </c>
      <c r="I1811" s="4">
        <f t="shared" si="398"/>
        <v>141</v>
      </c>
      <c r="J1811" s="13">
        <f t="shared" si="399"/>
        <v>14.100000000000001</v>
      </c>
      <c r="K1811" s="13">
        <f t="shared" si="400"/>
        <v>155.1</v>
      </c>
      <c r="L1811" s="2">
        <v>42</v>
      </c>
      <c r="M1811" s="2">
        <v>31</v>
      </c>
      <c r="N1811" s="2">
        <v>31</v>
      </c>
      <c r="O1811" s="4">
        <f t="shared" si="401"/>
        <v>104</v>
      </c>
      <c r="P1811" s="13">
        <f t="shared" si="402"/>
        <v>10.4</v>
      </c>
      <c r="Q1811" s="13">
        <f t="shared" si="403"/>
        <v>114.4</v>
      </c>
      <c r="R1811" s="2">
        <v>25</v>
      </c>
      <c r="S1811" s="2">
        <v>23</v>
      </c>
      <c r="T1811" s="2">
        <v>32</v>
      </c>
      <c r="U1811" s="4">
        <f t="shared" si="392"/>
        <v>80</v>
      </c>
      <c r="V1811" s="13">
        <f t="shared" si="393"/>
        <v>8</v>
      </c>
      <c r="W1811" s="13">
        <f t="shared" si="394"/>
        <v>88</v>
      </c>
      <c r="X1811" s="2"/>
      <c r="Y1811" s="2"/>
      <c r="Z1811" s="4">
        <f t="shared" si="395"/>
        <v>0</v>
      </c>
      <c r="AA1811" s="13">
        <f t="shared" si="396"/>
        <v>0</v>
      </c>
      <c r="AB1811" s="13">
        <f>Z1811+AA1811</f>
        <v>0</v>
      </c>
      <c r="AC1811" s="2"/>
      <c r="AD1811" s="2"/>
      <c r="AE1811" s="4">
        <f t="shared" si="397"/>
        <v>0</v>
      </c>
      <c r="AF1811" s="15">
        <f>AE1811*0.1</f>
        <v>0</v>
      </c>
      <c r="AG1811" s="22">
        <f>AE1811+AF1811</f>
        <v>0</v>
      </c>
      <c r="AH1811" s="64">
        <f t="shared" si="404"/>
        <v>0</v>
      </c>
      <c r="AJ1811">
        <f t="shared" si="405"/>
        <v>0</v>
      </c>
      <c r="AK1811">
        <f>IF(W1811&gt;0,2,IF(AB1811&gt;0,2,IF(AG1811&gt;0,2,0)))</f>
        <v>2</v>
      </c>
      <c r="AL1811">
        <v>2</v>
      </c>
      <c r="AM1811" s="64">
        <f>IF(W1811&gt;0,VLOOKUP(B1811,EnrollmentEthnicityFreeMealsSch!B:E,4,FALSE),0)/3</f>
        <v>68.333333333333329</v>
      </c>
    </row>
    <row r="1812" spans="1:39" ht="15" customHeight="1">
      <c r="A1812">
        <f>VLOOKUP(B1812,'PUBLIC &amp; PRIVATE'!D:I,6,FALSE)</f>
        <v>0</v>
      </c>
      <c r="B1812" s="33" t="s">
        <v>1744</v>
      </c>
      <c r="C1812" s="2" t="str">
        <f>VLOOKUP(B1812,'PUBLIC &amp; PRIVATE'!D:H,2,FALSE)</f>
        <v>3603 S Meridian St</v>
      </c>
      <c r="D1812" s="2" t="str">
        <f>VLOOKUP(B1812,'PUBLIC &amp; PRIVATE'!D:H,3,FALSE)</f>
        <v>Indianapolis</v>
      </c>
      <c r="E1812" s="2" t="str">
        <f>VLOOKUP(C1812,'PUBLIC &amp; PRIVATE'!E:I,4,FALSE)</f>
        <v>46227-0000</v>
      </c>
      <c r="F1812" s="2">
        <v>32</v>
      </c>
      <c r="G1812" s="2">
        <v>19</v>
      </c>
      <c r="H1812" s="2">
        <v>35</v>
      </c>
      <c r="I1812" s="4">
        <f t="shared" si="398"/>
        <v>86</v>
      </c>
      <c r="J1812" s="13">
        <f t="shared" si="399"/>
        <v>8.6</v>
      </c>
      <c r="K1812" s="13">
        <f t="shared" si="400"/>
        <v>94.6</v>
      </c>
      <c r="L1812" s="2">
        <v>30</v>
      </c>
      <c r="M1812" s="2">
        <v>43</v>
      </c>
      <c r="N1812" s="2">
        <v>26</v>
      </c>
      <c r="O1812" s="4">
        <f t="shared" si="401"/>
        <v>99</v>
      </c>
      <c r="P1812" s="13">
        <f t="shared" si="402"/>
        <v>9.9</v>
      </c>
      <c r="Q1812" s="13">
        <f t="shared" si="403"/>
        <v>108.9</v>
      </c>
      <c r="R1812" s="2">
        <v>32</v>
      </c>
      <c r="S1812" s="2">
        <v>37</v>
      </c>
      <c r="T1812" s="2">
        <v>32</v>
      </c>
      <c r="U1812" s="4">
        <f t="shared" si="392"/>
        <v>101</v>
      </c>
      <c r="V1812" s="13">
        <f t="shared" si="393"/>
        <v>10.100000000000001</v>
      </c>
      <c r="W1812" s="13">
        <f t="shared" si="394"/>
        <v>111.1</v>
      </c>
      <c r="X1812" s="2"/>
      <c r="Y1812" s="2"/>
      <c r="Z1812" s="4">
        <f t="shared" si="395"/>
        <v>0</v>
      </c>
      <c r="AA1812" s="13">
        <f t="shared" si="396"/>
        <v>0</v>
      </c>
      <c r="AB1812" s="13">
        <f>Z1812+AA1812</f>
        <v>0</v>
      </c>
      <c r="AC1812" s="2"/>
      <c r="AD1812" s="2"/>
      <c r="AE1812" s="4">
        <f t="shared" si="397"/>
        <v>0</v>
      </c>
      <c r="AF1812" s="15">
        <f>AE1812*0.1</f>
        <v>0</v>
      </c>
      <c r="AG1812" s="22">
        <f>AE1812+AF1812</f>
        <v>0</v>
      </c>
      <c r="AH1812" s="64">
        <f t="shared" si="404"/>
        <v>0</v>
      </c>
      <c r="AJ1812">
        <f t="shared" si="405"/>
        <v>0</v>
      </c>
      <c r="AK1812">
        <f>IF(W1812&gt;0,2,IF(AB1812&gt;0,2,IF(AG1812&gt;0,2,0)))</f>
        <v>2</v>
      </c>
      <c r="AL1812">
        <v>2</v>
      </c>
      <c r="AM1812" s="64">
        <f>IF(W1812&gt;0,VLOOKUP(B1812,EnrollmentEthnicityFreeMealsSch!B:E,4,FALSE),0)/3</f>
        <v>16.333333333333332</v>
      </c>
    </row>
    <row r="1813" spans="1:39" ht="15" customHeight="1">
      <c r="A1813">
        <f>VLOOKUP(B1813,'PUBLIC &amp; PRIVATE'!D:I,6,FALSE)</f>
        <v>0</v>
      </c>
      <c r="B1813" s="33" t="s">
        <v>1745</v>
      </c>
      <c r="C1813" s="2" t="str">
        <f>VLOOKUP(B1813,'PUBLIC &amp; PRIVATE'!D:H,2,FALSE)</f>
        <v>3300 Prague Rd</v>
      </c>
      <c r="D1813" s="2" t="str">
        <f>VLOOKUP(B1813,'PUBLIC &amp; PRIVATE'!D:H,3,FALSE)</f>
        <v>Indianapolis</v>
      </c>
      <c r="E1813" s="2" t="str">
        <f>VLOOKUP(C1813,'PUBLIC &amp; PRIVATE'!E:I,4,FALSE)</f>
        <v>46227-7096</v>
      </c>
      <c r="F1813" s="2"/>
      <c r="G1813" s="2"/>
      <c r="H1813" s="2"/>
      <c r="I1813" s="4">
        <f t="shared" si="398"/>
        <v>0</v>
      </c>
      <c r="J1813" s="13">
        <f t="shared" si="399"/>
        <v>0</v>
      </c>
      <c r="K1813" s="13">
        <f t="shared" si="400"/>
        <v>0</v>
      </c>
      <c r="L1813" s="2"/>
      <c r="M1813" s="2"/>
      <c r="N1813" s="2"/>
      <c r="O1813" s="4">
        <f t="shared" si="401"/>
        <v>0</v>
      </c>
      <c r="P1813" s="13">
        <f t="shared" si="402"/>
        <v>0</v>
      </c>
      <c r="Q1813" s="13">
        <f t="shared" si="403"/>
        <v>0</v>
      </c>
      <c r="R1813" s="2"/>
      <c r="S1813" s="2"/>
      <c r="T1813" s="2"/>
      <c r="U1813" s="4">
        <f t="shared" si="392"/>
        <v>0</v>
      </c>
      <c r="V1813" s="13">
        <f t="shared" si="393"/>
        <v>0</v>
      </c>
      <c r="W1813" s="13">
        <f t="shared" si="394"/>
        <v>0</v>
      </c>
      <c r="X1813" s="2">
        <v>267</v>
      </c>
      <c r="Y1813" s="2">
        <v>292</v>
      </c>
      <c r="Z1813" s="4">
        <f t="shared" si="395"/>
        <v>559</v>
      </c>
      <c r="AA1813" s="13">
        <f t="shared" si="396"/>
        <v>55.900000000000006</v>
      </c>
      <c r="AB1813" s="13">
        <f>Z1813+AA1813</f>
        <v>614.9</v>
      </c>
      <c r="AC1813" s="2">
        <v>333</v>
      </c>
      <c r="AD1813" s="2">
        <v>287</v>
      </c>
      <c r="AE1813" s="4">
        <f t="shared" si="397"/>
        <v>620</v>
      </c>
      <c r="AF1813" s="15">
        <f>AE1813*0.1</f>
        <v>62</v>
      </c>
      <c r="AG1813" s="22">
        <f>AE1813+AF1813</f>
        <v>682</v>
      </c>
      <c r="AH1813" s="64">
        <f t="shared" si="404"/>
        <v>136.4</v>
      </c>
      <c r="AJ1813">
        <f t="shared" si="405"/>
        <v>1</v>
      </c>
      <c r="AK1813">
        <f>IF(W1813&gt;0,2,IF(AB1813&gt;0,2,IF(AG1813&gt;0,2,0)))</f>
        <v>2</v>
      </c>
      <c r="AL1813">
        <v>2</v>
      </c>
      <c r="AM1813" s="64">
        <f>IF(W1813&gt;0,VLOOKUP(B1813,EnrollmentEthnicityFreeMealsSch!B:E,4,FALSE),0)/3</f>
        <v>0</v>
      </c>
    </row>
    <row r="1814" spans="1:39" ht="15" customHeight="1">
      <c r="A1814">
        <f>VLOOKUP(B1814,'PUBLIC &amp; PRIVATE'!D:I,6,FALSE)</f>
        <v>0</v>
      </c>
      <c r="B1814" s="33" t="s">
        <v>1746</v>
      </c>
      <c r="C1814" s="2" t="str">
        <f>VLOOKUP(B1814,'PUBLIC &amp; PRIVATE'!D:H,2,FALSE)</f>
        <v>2801 W 86th St</v>
      </c>
      <c r="D1814" s="2" t="str">
        <f>VLOOKUP(B1814,'PUBLIC &amp; PRIVATE'!D:H,3,FALSE)</f>
        <v>Indianapolis</v>
      </c>
      <c r="E1814" s="2" t="str">
        <f>VLOOKUP(C1814,'PUBLIC &amp; PRIVATE'!E:I,4,FALSE)</f>
        <v>46268-1925</v>
      </c>
      <c r="F1814" s="2"/>
      <c r="G1814" s="2"/>
      <c r="H1814" s="2"/>
      <c r="I1814" s="4">
        <f t="shared" si="398"/>
        <v>0</v>
      </c>
      <c r="J1814" s="13">
        <f t="shared" si="399"/>
        <v>0</v>
      </c>
      <c r="K1814" s="13">
        <f t="shared" si="400"/>
        <v>0</v>
      </c>
      <c r="L1814" s="2"/>
      <c r="M1814" s="2"/>
      <c r="N1814" s="2"/>
      <c r="O1814" s="4">
        <f t="shared" si="401"/>
        <v>0</v>
      </c>
      <c r="P1814" s="13">
        <f t="shared" si="402"/>
        <v>0</v>
      </c>
      <c r="Q1814" s="13">
        <f t="shared" si="403"/>
        <v>0</v>
      </c>
      <c r="R1814" s="2"/>
      <c r="S1814" s="2"/>
      <c r="T1814" s="2"/>
      <c r="U1814" s="4">
        <f t="shared" si="392"/>
        <v>0</v>
      </c>
      <c r="V1814" s="13">
        <f t="shared" si="393"/>
        <v>0</v>
      </c>
      <c r="W1814" s="13">
        <f t="shared" si="394"/>
        <v>0</v>
      </c>
      <c r="X1814" s="2">
        <v>207</v>
      </c>
      <c r="Y1814" s="2">
        <v>186</v>
      </c>
      <c r="Z1814" s="4">
        <f t="shared" si="395"/>
        <v>393</v>
      </c>
      <c r="AA1814" s="13">
        <f t="shared" si="396"/>
        <v>39.300000000000004</v>
      </c>
      <c r="AB1814" s="13">
        <f>Z1814+AA1814</f>
        <v>432.3</v>
      </c>
      <c r="AC1814" s="2">
        <v>203</v>
      </c>
      <c r="AD1814" s="2">
        <v>222</v>
      </c>
      <c r="AE1814" s="4">
        <f t="shared" si="397"/>
        <v>425</v>
      </c>
      <c r="AF1814" s="15">
        <f>AE1814*0.1</f>
        <v>42.5</v>
      </c>
      <c r="AG1814" s="22">
        <f>AE1814+AF1814</f>
        <v>467.5</v>
      </c>
      <c r="AH1814" s="64">
        <f t="shared" si="404"/>
        <v>93.5</v>
      </c>
      <c r="AJ1814">
        <f t="shared" si="405"/>
        <v>1</v>
      </c>
      <c r="AK1814">
        <f>IF(W1814&gt;0,2,IF(AB1814&gt;0,2,IF(AG1814&gt;0,2,0)))</f>
        <v>2</v>
      </c>
      <c r="AL1814">
        <v>2</v>
      </c>
      <c r="AM1814" s="64">
        <f>IF(W1814&gt;0,VLOOKUP(B1814,EnrollmentEthnicityFreeMealsSch!B:E,4,FALSE),0)/3</f>
        <v>0</v>
      </c>
    </row>
    <row r="1815" spans="1:39" ht="15" customHeight="1">
      <c r="A1815">
        <f>VLOOKUP(B1815,'PUBLIC &amp; PRIVATE'!D:I,6,FALSE)</f>
        <v>0</v>
      </c>
      <c r="B1815" s="33" t="s">
        <v>1747</v>
      </c>
      <c r="C1815" s="2" t="str">
        <f>VLOOKUP(B1815,'PUBLIC &amp; PRIVATE'!D:H,2,FALSE)</f>
        <v>7241 E 10th St</v>
      </c>
      <c r="D1815" s="2" t="str">
        <f>VLOOKUP(B1815,'PUBLIC &amp; PRIVATE'!D:H,3,FALSE)</f>
        <v>Indianapolis</v>
      </c>
      <c r="E1815" s="2" t="str">
        <f>VLOOKUP(C1815,'PUBLIC &amp; PRIVATE'!E:I,4,FALSE)</f>
        <v>46219-4991</v>
      </c>
      <c r="F1815" s="2">
        <v>22</v>
      </c>
      <c r="G1815" s="2">
        <v>39</v>
      </c>
      <c r="H1815" s="2">
        <v>24</v>
      </c>
      <c r="I1815" s="4">
        <f t="shared" si="398"/>
        <v>85</v>
      </c>
      <c r="J1815" s="13">
        <f t="shared" si="399"/>
        <v>8.5</v>
      </c>
      <c r="K1815" s="13">
        <f t="shared" si="400"/>
        <v>93.5</v>
      </c>
      <c r="L1815" s="2">
        <v>52</v>
      </c>
      <c r="M1815" s="2">
        <v>47</v>
      </c>
      <c r="N1815" s="2">
        <v>52</v>
      </c>
      <c r="O1815" s="4">
        <f t="shared" si="401"/>
        <v>151</v>
      </c>
      <c r="P1815" s="13">
        <f t="shared" si="402"/>
        <v>15.100000000000001</v>
      </c>
      <c r="Q1815" s="13">
        <f t="shared" si="403"/>
        <v>166.1</v>
      </c>
      <c r="R1815" s="2">
        <v>34</v>
      </c>
      <c r="S1815" s="2">
        <v>47</v>
      </c>
      <c r="T1815" s="2">
        <v>46</v>
      </c>
      <c r="U1815" s="4">
        <f t="shared" si="392"/>
        <v>127</v>
      </c>
      <c r="V1815" s="13">
        <f t="shared" si="393"/>
        <v>12.700000000000001</v>
      </c>
      <c r="W1815" s="13">
        <f t="shared" si="394"/>
        <v>139.69999999999999</v>
      </c>
      <c r="X1815" s="2"/>
      <c r="Y1815" s="2"/>
      <c r="Z1815" s="4">
        <f t="shared" si="395"/>
        <v>0</v>
      </c>
      <c r="AA1815" s="13">
        <f t="shared" si="396"/>
        <v>0</v>
      </c>
      <c r="AB1815" s="13">
        <f>Z1815+AA1815</f>
        <v>0</v>
      </c>
      <c r="AC1815" s="2"/>
      <c r="AD1815" s="2"/>
      <c r="AE1815" s="4">
        <f t="shared" si="397"/>
        <v>0</v>
      </c>
      <c r="AF1815" s="15">
        <f>AE1815*0.1</f>
        <v>0</v>
      </c>
      <c r="AG1815" s="22">
        <f>AE1815+AF1815</f>
        <v>0</v>
      </c>
      <c r="AH1815" s="64">
        <f t="shared" si="404"/>
        <v>0</v>
      </c>
      <c r="AJ1815">
        <f t="shared" si="405"/>
        <v>0</v>
      </c>
      <c r="AK1815">
        <f>IF(W1815&gt;0,2,IF(AB1815&gt;0,2,IF(AG1815&gt;0,2,0)))</f>
        <v>2</v>
      </c>
      <c r="AL1815">
        <v>2</v>
      </c>
      <c r="AM1815" s="64">
        <f>IF(W1815&gt;0,VLOOKUP(B1815,EnrollmentEthnicityFreeMealsSch!B:E,4,FALSE),0)/3</f>
        <v>71.666666666666671</v>
      </c>
    </row>
    <row r="1816" spans="1:39" ht="15" customHeight="1">
      <c r="A1816">
        <f>VLOOKUP(B1816,'PUBLIC &amp; PRIVATE'!D:I,6,FALSE)</f>
        <v>0</v>
      </c>
      <c r="B1816" s="33" t="s">
        <v>1748</v>
      </c>
      <c r="C1816" s="2" t="str">
        <f>VLOOKUP(B1816,'PUBLIC &amp; PRIVATE'!D:H,2,FALSE)</f>
        <v>7650 N Illinois St</v>
      </c>
      <c r="D1816" s="2" t="str">
        <f>VLOOKUP(B1816,'PUBLIC &amp; PRIVATE'!D:H,3,FALSE)</f>
        <v>Indianapolis</v>
      </c>
      <c r="E1816" s="2" t="str">
        <f>VLOOKUP(C1816,'PUBLIC &amp; PRIVATE'!E:I,4,FALSE)</f>
        <v>46260-3621</v>
      </c>
      <c r="F1816" s="2">
        <v>55</v>
      </c>
      <c r="G1816" s="2">
        <v>58</v>
      </c>
      <c r="H1816" s="2">
        <v>70</v>
      </c>
      <c r="I1816" s="4">
        <f t="shared" si="398"/>
        <v>183</v>
      </c>
      <c r="J1816" s="13">
        <f t="shared" si="399"/>
        <v>18.3</v>
      </c>
      <c r="K1816" s="13">
        <f t="shared" si="400"/>
        <v>201.3</v>
      </c>
      <c r="L1816" s="2">
        <v>63</v>
      </c>
      <c r="M1816" s="2">
        <v>63</v>
      </c>
      <c r="N1816" s="2">
        <v>66</v>
      </c>
      <c r="O1816" s="4">
        <f t="shared" si="401"/>
        <v>192</v>
      </c>
      <c r="P1816" s="13">
        <f t="shared" si="402"/>
        <v>19.200000000000003</v>
      </c>
      <c r="Q1816" s="13">
        <f t="shared" si="403"/>
        <v>211.2</v>
      </c>
      <c r="R1816" s="2">
        <v>83</v>
      </c>
      <c r="S1816" s="2">
        <v>68</v>
      </c>
      <c r="T1816" s="2">
        <v>77</v>
      </c>
      <c r="U1816" s="4">
        <f t="shared" si="392"/>
        <v>228</v>
      </c>
      <c r="V1816" s="13">
        <f t="shared" si="393"/>
        <v>22.8</v>
      </c>
      <c r="W1816" s="13">
        <f t="shared" si="394"/>
        <v>250.8</v>
      </c>
      <c r="X1816" s="2"/>
      <c r="Y1816" s="2"/>
      <c r="Z1816" s="4">
        <f t="shared" si="395"/>
        <v>0</v>
      </c>
      <c r="AA1816" s="13">
        <f t="shared" si="396"/>
        <v>0</v>
      </c>
      <c r="AB1816" s="13">
        <f>Z1816+AA1816</f>
        <v>0</v>
      </c>
      <c r="AC1816" s="2"/>
      <c r="AD1816" s="2"/>
      <c r="AE1816" s="4">
        <f t="shared" si="397"/>
        <v>0</v>
      </c>
      <c r="AF1816" s="15">
        <f>AE1816*0.1</f>
        <v>0</v>
      </c>
      <c r="AG1816" s="22">
        <f>AE1816+AF1816</f>
        <v>0</v>
      </c>
      <c r="AH1816" s="64">
        <f t="shared" si="404"/>
        <v>0</v>
      </c>
      <c r="AJ1816">
        <f t="shared" si="405"/>
        <v>0</v>
      </c>
      <c r="AK1816">
        <f>IF(W1816&gt;0,2,IF(AB1816&gt;0,2,IF(AG1816&gt;0,2,0)))</f>
        <v>2</v>
      </c>
      <c r="AL1816">
        <v>2</v>
      </c>
      <c r="AM1816" s="64">
        <f>IF(W1816&gt;0,VLOOKUP(B1816,EnrollmentEthnicityFreeMealsSch!B:E,4,FALSE),0)/3</f>
        <v>9.6666666666666661</v>
      </c>
    </row>
    <row r="1817" spans="1:39" ht="15" customHeight="1">
      <c r="A1817">
        <f>VLOOKUP(B1817,'PUBLIC &amp; PRIVATE'!D:I,6,FALSE)</f>
        <v>0</v>
      </c>
      <c r="B1817" s="33" t="s">
        <v>1749</v>
      </c>
      <c r="C1817" s="2" t="str">
        <f>VLOOKUP(B1817,'PUBLIC &amp; PRIVATE'!D:H,2,FALSE)</f>
        <v>4100 E 56th St</v>
      </c>
      <c r="D1817" s="2" t="str">
        <f>VLOOKUP(B1817,'PUBLIC &amp; PRIVATE'!D:H,3,FALSE)</f>
        <v>Indianapolis</v>
      </c>
      <c r="E1817" s="2" t="str">
        <f>VLOOKUP(C1817,'PUBLIC &amp; PRIVATE'!E:I,4,FALSE)</f>
        <v>46220-5504</v>
      </c>
      <c r="F1817" s="2">
        <v>36</v>
      </c>
      <c r="G1817" s="2">
        <v>41</v>
      </c>
      <c r="H1817" s="2">
        <v>42</v>
      </c>
      <c r="I1817" s="4">
        <f t="shared" si="398"/>
        <v>119</v>
      </c>
      <c r="J1817" s="13">
        <f t="shared" si="399"/>
        <v>11.9</v>
      </c>
      <c r="K1817" s="13">
        <f t="shared" si="400"/>
        <v>130.9</v>
      </c>
      <c r="L1817" s="2">
        <v>39</v>
      </c>
      <c r="M1817" s="2">
        <v>46</v>
      </c>
      <c r="N1817" s="2">
        <v>36</v>
      </c>
      <c r="O1817" s="4">
        <f t="shared" si="401"/>
        <v>121</v>
      </c>
      <c r="P1817" s="13">
        <f t="shared" si="402"/>
        <v>12.100000000000001</v>
      </c>
      <c r="Q1817" s="13">
        <f t="shared" si="403"/>
        <v>133.1</v>
      </c>
      <c r="R1817" s="2">
        <v>50</v>
      </c>
      <c r="S1817" s="2">
        <v>42</v>
      </c>
      <c r="T1817" s="2">
        <v>33</v>
      </c>
      <c r="U1817" s="4">
        <f t="shared" si="392"/>
        <v>125</v>
      </c>
      <c r="V1817" s="13">
        <f t="shared" si="393"/>
        <v>12.5</v>
      </c>
      <c r="W1817" s="13">
        <f t="shared" si="394"/>
        <v>137.5</v>
      </c>
      <c r="X1817" s="2"/>
      <c r="Y1817" s="2"/>
      <c r="Z1817" s="4">
        <f t="shared" si="395"/>
        <v>0</v>
      </c>
      <c r="AA1817" s="13">
        <f t="shared" si="396"/>
        <v>0</v>
      </c>
      <c r="AB1817" s="13">
        <f>Z1817+AA1817</f>
        <v>0</v>
      </c>
      <c r="AC1817" s="2"/>
      <c r="AD1817" s="2"/>
      <c r="AE1817" s="4">
        <f t="shared" si="397"/>
        <v>0</v>
      </c>
      <c r="AF1817" s="15">
        <f>AE1817*0.1</f>
        <v>0</v>
      </c>
      <c r="AG1817" s="22">
        <f>AE1817+AF1817</f>
        <v>0</v>
      </c>
      <c r="AH1817" s="64">
        <f t="shared" si="404"/>
        <v>0</v>
      </c>
      <c r="AJ1817">
        <f t="shared" si="405"/>
        <v>0</v>
      </c>
      <c r="AK1817">
        <f>IF(W1817&gt;0,2,IF(AB1817&gt;0,2,IF(AG1817&gt;0,2,0)))</f>
        <v>2</v>
      </c>
      <c r="AL1817">
        <v>2</v>
      </c>
      <c r="AM1817" s="64">
        <f>IF(W1817&gt;0,VLOOKUP(B1817,EnrollmentEthnicityFreeMealsSch!B:E,4,FALSE),0)/3</f>
        <v>28.333333333333332</v>
      </c>
    </row>
    <row r="1818" spans="1:39" ht="15" customHeight="1">
      <c r="A1818">
        <f>VLOOKUP(B1818,'PUBLIC &amp; PRIVATE'!D:I,6,FALSE)</f>
        <v>0</v>
      </c>
      <c r="B1818" s="33" t="s">
        <v>1750</v>
      </c>
      <c r="C1818" s="2" t="str">
        <f>VLOOKUP(B1818,'PUBLIC &amp; PRIVATE'!D:H,2,FALSE)</f>
        <v>6131 N Michigan Rd</v>
      </c>
      <c r="D1818" s="2" t="str">
        <f>VLOOKUP(B1818,'PUBLIC &amp; PRIVATE'!D:H,3,FALSE)</f>
        <v>Indianapolis</v>
      </c>
      <c r="E1818" s="2" t="str">
        <f>VLOOKUP(C1818,'PUBLIC &amp; PRIVATE'!E:I,4,FALSE)</f>
        <v>46228-1201</v>
      </c>
      <c r="F1818" s="2">
        <v>24</v>
      </c>
      <c r="G1818" s="2">
        <v>29</v>
      </c>
      <c r="H1818" s="2">
        <v>34</v>
      </c>
      <c r="I1818" s="4">
        <f t="shared" si="398"/>
        <v>87</v>
      </c>
      <c r="J1818" s="13">
        <f t="shared" si="399"/>
        <v>8.7000000000000011</v>
      </c>
      <c r="K1818" s="13">
        <f t="shared" si="400"/>
        <v>95.7</v>
      </c>
      <c r="L1818" s="2">
        <v>47</v>
      </c>
      <c r="M1818" s="2">
        <v>43</v>
      </c>
      <c r="N1818" s="2">
        <v>41</v>
      </c>
      <c r="O1818" s="4">
        <f t="shared" si="401"/>
        <v>131</v>
      </c>
      <c r="P1818" s="13">
        <f t="shared" si="402"/>
        <v>13.100000000000001</v>
      </c>
      <c r="Q1818" s="13">
        <f t="shared" si="403"/>
        <v>144.1</v>
      </c>
      <c r="R1818" s="2">
        <v>47</v>
      </c>
      <c r="S1818" s="2">
        <v>38</v>
      </c>
      <c r="T1818" s="2">
        <v>45</v>
      </c>
      <c r="U1818" s="4">
        <f t="shared" si="392"/>
        <v>130</v>
      </c>
      <c r="V1818" s="13">
        <f t="shared" si="393"/>
        <v>13</v>
      </c>
      <c r="W1818" s="13">
        <f t="shared" si="394"/>
        <v>143</v>
      </c>
      <c r="X1818" s="2"/>
      <c r="Y1818" s="2"/>
      <c r="Z1818" s="4">
        <f t="shared" si="395"/>
        <v>0</v>
      </c>
      <c r="AA1818" s="13">
        <f t="shared" si="396"/>
        <v>0</v>
      </c>
      <c r="AB1818" s="13">
        <f>Z1818+AA1818</f>
        <v>0</v>
      </c>
      <c r="AC1818" s="2"/>
      <c r="AD1818" s="2"/>
      <c r="AE1818" s="4">
        <f t="shared" si="397"/>
        <v>0</v>
      </c>
      <c r="AF1818" s="15">
        <f>AE1818*0.1</f>
        <v>0</v>
      </c>
      <c r="AG1818" s="22">
        <f>AE1818+AF1818</f>
        <v>0</v>
      </c>
      <c r="AH1818" s="64">
        <f t="shared" si="404"/>
        <v>0</v>
      </c>
      <c r="AJ1818">
        <f t="shared" si="405"/>
        <v>0</v>
      </c>
      <c r="AK1818">
        <f>IF(W1818&gt;0,2,IF(AB1818&gt;0,2,IF(AG1818&gt;0,2,0)))</f>
        <v>2</v>
      </c>
      <c r="AL1818">
        <v>2</v>
      </c>
      <c r="AM1818" s="64">
        <f>IF(W1818&gt;0,VLOOKUP(B1818,EnrollmentEthnicityFreeMealsSch!B:E,4,FALSE),0)/3</f>
        <v>59</v>
      </c>
    </row>
    <row r="1819" spans="1:39" ht="15" customHeight="1">
      <c r="A1819">
        <f>VLOOKUP(B1819,'PUBLIC &amp; PRIVATE'!D:I,6,FALSE)</f>
        <v>0</v>
      </c>
      <c r="B1819" s="33" t="s">
        <v>1751</v>
      </c>
      <c r="C1819" s="2" t="str">
        <f>VLOOKUP(B1819,'PUBLIC &amp; PRIVATE'!D:H,2,FALSE)</f>
        <v>7200 Sarto Dr</v>
      </c>
      <c r="D1819" s="2" t="str">
        <f>VLOOKUP(B1819,'PUBLIC &amp; PRIVATE'!D:H,3,FALSE)</f>
        <v>Indianapolis</v>
      </c>
      <c r="E1819" s="2" t="str">
        <f>VLOOKUP(C1819,'PUBLIC &amp; PRIVATE'!E:I,4,FALSE)</f>
        <v>46240-3509</v>
      </c>
      <c r="F1819" s="2">
        <v>47</v>
      </c>
      <c r="G1819" s="2">
        <v>46</v>
      </c>
      <c r="H1819" s="2">
        <v>44</v>
      </c>
      <c r="I1819" s="4">
        <f t="shared" si="398"/>
        <v>137</v>
      </c>
      <c r="J1819" s="13">
        <f t="shared" si="399"/>
        <v>13.700000000000001</v>
      </c>
      <c r="K1819" s="13">
        <f t="shared" si="400"/>
        <v>150.69999999999999</v>
      </c>
      <c r="L1819" s="2">
        <v>33</v>
      </c>
      <c r="M1819" s="2">
        <v>50</v>
      </c>
      <c r="N1819" s="2">
        <v>50</v>
      </c>
      <c r="O1819" s="4">
        <f t="shared" si="401"/>
        <v>133</v>
      </c>
      <c r="P1819" s="13">
        <f t="shared" si="402"/>
        <v>13.3</v>
      </c>
      <c r="Q1819" s="13">
        <f t="shared" si="403"/>
        <v>146.30000000000001</v>
      </c>
      <c r="R1819" s="2">
        <v>52</v>
      </c>
      <c r="S1819" s="2">
        <v>43</v>
      </c>
      <c r="T1819" s="2">
        <v>51</v>
      </c>
      <c r="U1819" s="4">
        <f t="shared" si="392"/>
        <v>146</v>
      </c>
      <c r="V1819" s="13">
        <f t="shared" si="393"/>
        <v>14.600000000000001</v>
      </c>
      <c r="W1819" s="13">
        <f t="shared" si="394"/>
        <v>160.6</v>
      </c>
      <c r="X1819" s="2"/>
      <c r="Y1819" s="2"/>
      <c r="Z1819" s="4">
        <f t="shared" si="395"/>
        <v>0</v>
      </c>
      <c r="AA1819" s="13">
        <f t="shared" si="396"/>
        <v>0</v>
      </c>
      <c r="AB1819" s="13">
        <f>Z1819+AA1819</f>
        <v>0</v>
      </c>
      <c r="AC1819" s="2"/>
      <c r="AD1819" s="2"/>
      <c r="AE1819" s="4">
        <f t="shared" si="397"/>
        <v>0</v>
      </c>
      <c r="AF1819" s="15">
        <f>AE1819*0.1</f>
        <v>0</v>
      </c>
      <c r="AG1819" s="22">
        <f>AE1819+AF1819</f>
        <v>0</v>
      </c>
      <c r="AH1819" s="64">
        <f t="shared" si="404"/>
        <v>0</v>
      </c>
      <c r="AJ1819">
        <f t="shared" si="405"/>
        <v>0</v>
      </c>
      <c r="AK1819">
        <f>IF(W1819&gt;0,2,IF(AB1819&gt;0,2,IF(AG1819&gt;0,2,0)))</f>
        <v>2</v>
      </c>
      <c r="AL1819">
        <v>2</v>
      </c>
      <c r="AM1819" s="64">
        <f>IF(W1819&gt;0,VLOOKUP(B1819,EnrollmentEthnicityFreeMealsSch!B:E,4,FALSE),0)/3</f>
        <v>6.333333333333333</v>
      </c>
    </row>
    <row r="1820" spans="1:39" ht="15" customHeight="1">
      <c r="A1820">
        <f>VLOOKUP(B1820,'PUBLIC &amp; PRIVATE'!D:I,6,FALSE)</f>
        <v>0</v>
      </c>
      <c r="B1820" s="33" t="s">
        <v>1752</v>
      </c>
      <c r="C1820" s="2" t="str">
        <f>VLOOKUP(B1820,'PUBLIC &amp; PRIVATE'!D:H,2,FALSE)</f>
        <v>21 N 17th St</v>
      </c>
      <c r="D1820" s="2" t="str">
        <f>VLOOKUP(B1820,'PUBLIC &amp; PRIVATE'!D:H,3,FALSE)</f>
        <v>Beech Grove</v>
      </c>
      <c r="E1820" s="2" t="str">
        <f>VLOOKUP(C1820,'PUBLIC &amp; PRIVATE'!E:I,4,FALSE)</f>
        <v>46107-1531</v>
      </c>
      <c r="F1820" s="2">
        <v>21</v>
      </c>
      <c r="G1820" s="2">
        <v>17</v>
      </c>
      <c r="H1820" s="2">
        <v>18</v>
      </c>
      <c r="I1820" s="4">
        <f t="shared" si="398"/>
        <v>56</v>
      </c>
      <c r="J1820" s="13">
        <f t="shared" si="399"/>
        <v>5.6000000000000005</v>
      </c>
      <c r="K1820" s="13">
        <f t="shared" si="400"/>
        <v>61.6</v>
      </c>
      <c r="L1820" s="2">
        <v>25</v>
      </c>
      <c r="M1820" s="2">
        <v>27</v>
      </c>
      <c r="N1820" s="2">
        <v>27</v>
      </c>
      <c r="O1820" s="4">
        <f t="shared" si="401"/>
        <v>79</v>
      </c>
      <c r="P1820" s="13">
        <f t="shared" si="402"/>
        <v>7.9</v>
      </c>
      <c r="Q1820" s="13">
        <f t="shared" si="403"/>
        <v>86.9</v>
      </c>
      <c r="R1820" s="2">
        <v>37</v>
      </c>
      <c r="S1820" s="2">
        <v>32</v>
      </c>
      <c r="T1820" s="2">
        <v>21</v>
      </c>
      <c r="U1820" s="4">
        <f t="shared" si="392"/>
        <v>90</v>
      </c>
      <c r="V1820" s="13">
        <f t="shared" si="393"/>
        <v>9</v>
      </c>
      <c r="W1820" s="13">
        <f t="shared" si="394"/>
        <v>99</v>
      </c>
      <c r="X1820" s="2"/>
      <c r="Y1820" s="2"/>
      <c r="Z1820" s="4">
        <f t="shared" si="395"/>
        <v>0</v>
      </c>
      <c r="AA1820" s="13">
        <f t="shared" si="396"/>
        <v>0</v>
      </c>
      <c r="AB1820" s="13">
        <f>Z1820+AA1820</f>
        <v>0</v>
      </c>
      <c r="AC1820" s="2"/>
      <c r="AD1820" s="2"/>
      <c r="AE1820" s="4">
        <f t="shared" si="397"/>
        <v>0</v>
      </c>
      <c r="AF1820" s="15">
        <f>AE1820*0.1</f>
        <v>0</v>
      </c>
      <c r="AG1820" s="22">
        <f>AE1820+AF1820</f>
        <v>0</v>
      </c>
      <c r="AH1820" s="64">
        <f t="shared" si="404"/>
        <v>0</v>
      </c>
      <c r="AJ1820">
        <f t="shared" si="405"/>
        <v>0</v>
      </c>
      <c r="AK1820">
        <f>IF(W1820&gt;0,2,IF(AB1820&gt;0,2,IF(AG1820&gt;0,2,0)))</f>
        <v>2</v>
      </c>
      <c r="AL1820">
        <v>2</v>
      </c>
      <c r="AM1820" s="64">
        <f>IF(W1820&gt;0,VLOOKUP(B1820,EnrollmentEthnicityFreeMealsSch!B:E,4,FALSE),0)/3</f>
        <v>34.666666666666664</v>
      </c>
    </row>
    <row r="1821" spans="1:39" ht="15" customHeight="1">
      <c r="A1821">
        <f>VLOOKUP(B1821,'PUBLIC &amp; PRIVATE'!D:I,6,FALSE)</f>
        <v>0</v>
      </c>
      <c r="B1821" s="33" t="s">
        <v>1753</v>
      </c>
      <c r="C1821" s="2" t="str">
        <f>VLOOKUP(B1821,'PUBLIC &amp; PRIVATE'!D:H,2,FALSE)</f>
        <v>5884 N Crittenden Ave</v>
      </c>
      <c r="D1821" s="2" t="str">
        <f>VLOOKUP(B1821,'PUBLIC &amp; PRIVATE'!D:H,3,FALSE)</f>
        <v>Indianapolis</v>
      </c>
      <c r="E1821" s="2" t="str">
        <f>VLOOKUP(C1821,'PUBLIC &amp; PRIVATE'!E:I,4,FALSE)</f>
        <v>46220-2896</v>
      </c>
      <c r="F1821" s="2">
        <v>31</v>
      </c>
      <c r="G1821" s="2">
        <v>26</v>
      </c>
      <c r="H1821" s="2">
        <v>23</v>
      </c>
      <c r="I1821" s="4">
        <f t="shared" si="398"/>
        <v>80</v>
      </c>
      <c r="J1821" s="13">
        <f t="shared" si="399"/>
        <v>8</v>
      </c>
      <c r="K1821" s="13">
        <f t="shared" si="400"/>
        <v>88</v>
      </c>
      <c r="L1821" s="2">
        <v>34</v>
      </c>
      <c r="M1821" s="2">
        <v>48</v>
      </c>
      <c r="N1821" s="2">
        <v>29</v>
      </c>
      <c r="O1821" s="4">
        <f t="shared" si="401"/>
        <v>111</v>
      </c>
      <c r="P1821" s="13">
        <f t="shared" si="402"/>
        <v>11.100000000000001</v>
      </c>
      <c r="Q1821" s="13">
        <f t="shared" si="403"/>
        <v>122.1</v>
      </c>
      <c r="R1821" s="2">
        <v>42</v>
      </c>
      <c r="S1821" s="2">
        <v>36</v>
      </c>
      <c r="T1821" s="2">
        <v>49</v>
      </c>
      <c r="U1821" s="4">
        <f t="shared" si="392"/>
        <v>127</v>
      </c>
      <c r="V1821" s="13">
        <f t="shared" si="393"/>
        <v>12.700000000000001</v>
      </c>
      <c r="W1821" s="13">
        <f t="shared" si="394"/>
        <v>139.69999999999999</v>
      </c>
      <c r="X1821" s="2"/>
      <c r="Y1821" s="2"/>
      <c r="Z1821" s="4">
        <f t="shared" si="395"/>
        <v>0</v>
      </c>
      <c r="AA1821" s="13">
        <f t="shared" si="396"/>
        <v>0</v>
      </c>
      <c r="AB1821" s="13">
        <f>Z1821+AA1821</f>
        <v>0</v>
      </c>
      <c r="AC1821" s="2"/>
      <c r="AD1821" s="2"/>
      <c r="AE1821" s="4">
        <f t="shared" si="397"/>
        <v>0</v>
      </c>
      <c r="AF1821" s="15">
        <f>AE1821*0.1</f>
        <v>0</v>
      </c>
      <c r="AG1821" s="22">
        <f>AE1821+AF1821</f>
        <v>0</v>
      </c>
      <c r="AH1821" s="64">
        <f t="shared" si="404"/>
        <v>0</v>
      </c>
      <c r="AJ1821">
        <f t="shared" si="405"/>
        <v>0</v>
      </c>
      <c r="AK1821">
        <f>IF(W1821&gt;0,2,IF(AB1821&gt;0,2,IF(AG1821&gt;0,2,0)))</f>
        <v>2</v>
      </c>
      <c r="AL1821">
        <v>2</v>
      </c>
      <c r="AM1821" s="64">
        <f>IF(W1821&gt;0,VLOOKUP(B1821,EnrollmentEthnicityFreeMealsSch!B:E,4,FALSE),0)/3</f>
        <v>16.666666666666668</v>
      </c>
    </row>
    <row r="1822" spans="1:39" ht="15" customHeight="1">
      <c r="A1822">
        <f>VLOOKUP(B1822,'PUBLIC &amp; PRIVATE'!D:I,6,FALSE)</f>
        <v>0</v>
      </c>
      <c r="B1822" s="33" t="s">
        <v>1754</v>
      </c>
      <c r="C1822" s="2" t="str">
        <f>VLOOKUP(B1822,'PUBLIC &amp; PRIVATE'!D:H,2,FALSE)</f>
        <v>2822 Dr M Luther King Jr St</v>
      </c>
      <c r="D1822" s="2" t="str">
        <f>VLOOKUP(B1822,'PUBLIC &amp; PRIVATE'!D:H,3,FALSE)</f>
        <v>Indianapolis</v>
      </c>
      <c r="E1822" s="2" t="str">
        <f>VLOOKUP(C1822,'PUBLIC &amp; PRIVATE'!E:I,4,FALSE)</f>
        <v>46208-5098</v>
      </c>
      <c r="F1822" s="2">
        <v>18</v>
      </c>
      <c r="G1822" s="2">
        <v>11</v>
      </c>
      <c r="H1822" s="2">
        <v>12</v>
      </c>
      <c r="I1822" s="4">
        <f t="shared" si="398"/>
        <v>41</v>
      </c>
      <c r="J1822" s="13">
        <f t="shared" si="399"/>
        <v>4.1000000000000005</v>
      </c>
      <c r="K1822" s="13">
        <f t="shared" si="400"/>
        <v>45.1</v>
      </c>
      <c r="L1822" s="2">
        <v>19</v>
      </c>
      <c r="M1822" s="2">
        <v>16</v>
      </c>
      <c r="N1822" s="2">
        <v>13</v>
      </c>
      <c r="O1822" s="4">
        <f t="shared" si="401"/>
        <v>48</v>
      </c>
      <c r="P1822" s="13">
        <f t="shared" si="402"/>
        <v>4.8000000000000007</v>
      </c>
      <c r="Q1822" s="13">
        <f t="shared" si="403"/>
        <v>52.8</v>
      </c>
      <c r="R1822" s="2">
        <v>8</v>
      </c>
      <c r="S1822" s="2"/>
      <c r="T1822" s="2"/>
      <c r="U1822" s="4">
        <f t="shared" si="392"/>
        <v>8</v>
      </c>
      <c r="V1822" s="13">
        <f t="shared" si="393"/>
        <v>0.8</v>
      </c>
      <c r="W1822" s="13">
        <f t="shared" si="394"/>
        <v>8.8000000000000007</v>
      </c>
      <c r="X1822" s="2"/>
      <c r="Y1822" s="2"/>
      <c r="Z1822" s="4">
        <f t="shared" si="395"/>
        <v>0</v>
      </c>
      <c r="AA1822" s="13">
        <f t="shared" si="396"/>
        <v>0</v>
      </c>
      <c r="AB1822" s="13">
        <f>Z1822+AA1822</f>
        <v>0</v>
      </c>
      <c r="AC1822" s="2"/>
      <c r="AD1822" s="2"/>
      <c r="AE1822" s="4">
        <f t="shared" si="397"/>
        <v>0</v>
      </c>
      <c r="AF1822" s="15">
        <f>AE1822*0.1</f>
        <v>0</v>
      </c>
      <c r="AG1822" s="22">
        <f>AE1822+AF1822</f>
        <v>0</v>
      </c>
      <c r="AH1822" s="64">
        <f t="shared" si="404"/>
        <v>0</v>
      </c>
      <c r="AJ1822">
        <f t="shared" si="405"/>
        <v>0</v>
      </c>
      <c r="AK1822">
        <f>IF(W1822&gt;0,2,IF(AB1822&gt;0,2,IF(AG1822&gt;0,2,0)))</f>
        <v>2</v>
      </c>
      <c r="AL1822">
        <v>2</v>
      </c>
      <c r="AM1822" s="64">
        <f>IF(W1822&gt;0,VLOOKUP(B1822,EnrollmentEthnicityFreeMealsSch!B:E,4,FALSE),0)/3</f>
        <v>18.333333333333332</v>
      </c>
    </row>
    <row r="1823" spans="1:39" ht="15" customHeight="1">
      <c r="A1823">
        <f>VLOOKUP(B1823,'PUBLIC &amp; PRIVATE'!D:I,6,FALSE)</f>
        <v>0</v>
      </c>
      <c r="B1823" s="33" t="s">
        <v>1755</v>
      </c>
      <c r="C1823" s="2" t="str">
        <f>VLOOKUP(B1823,'PUBLIC &amp; PRIVATE'!D:H,2,FALSE)</f>
        <v>125 N Oriental St</v>
      </c>
      <c r="D1823" s="2" t="str">
        <f>VLOOKUP(B1823,'PUBLIC &amp; PRIVATE'!D:H,3,FALSE)</f>
        <v>Indianapolis</v>
      </c>
      <c r="E1823" s="2" t="str">
        <f>VLOOKUP(C1823,'PUBLIC &amp; PRIVATE'!E:I,4,FALSE)</f>
        <v>46202-3875</v>
      </c>
      <c r="F1823" s="2">
        <v>28</v>
      </c>
      <c r="G1823" s="2">
        <v>21</v>
      </c>
      <c r="H1823" s="2">
        <v>24</v>
      </c>
      <c r="I1823" s="4">
        <f t="shared" si="398"/>
        <v>73</v>
      </c>
      <c r="J1823" s="13">
        <f t="shared" si="399"/>
        <v>7.3000000000000007</v>
      </c>
      <c r="K1823" s="13">
        <f t="shared" si="400"/>
        <v>80.3</v>
      </c>
      <c r="L1823" s="2">
        <v>24</v>
      </c>
      <c r="M1823" s="2">
        <v>22</v>
      </c>
      <c r="N1823" s="2">
        <v>25</v>
      </c>
      <c r="O1823" s="4">
        <f t="shared" si="401"/>
        <v>71</v>
      </c>
      <c r="P1823" s="13">
        <f t="shared" si="402"/>
        <v>7.1000000000000005</v>
      </c>
      <c r="Q1823" s="13">
        <f t="shared" si="403"/>
        <v>78.099999999999994</v>
      </c>
      <c r="R1823" s="2">
        <v>22</v>
      </c>
      <c r="S1823" s="2">
        <v>20</v>
      </c>
      <c r="T1823" s="2">
        <v>13</v>
      </c>
      <c r="U1823" s="4">
        <f t="shared" si="392"/>
        <v>55</v>
      </c>
      <c r="V1823" s="13">
        <f t="shared" si="393"/>
        <v>5.5</v>
      </c>
      <c r="W1823" s="13">
        <f t="shared" si="394"/>
        <v>60.5</v>
      </c>
      <c r="X1823" s="2"/>
      <c r="Y1823" s="2"/>
      <c r="Z1823" s="4">
        <f t="shared" si="395"/>
        <v>0</v>
      </c>
      <c r="AA1823" s="13">
        <f t="shared" si="396"/>
        <v>0</v>
      </c>
      <c r="AB1823" s="13">
        <f>Z1823+AA1823</f>
        <v>0</v>
      </c>
      <c r="AC1823" s="2"/>
      <c r="AD1823" s="2"/>
      <c r="AE1823" s="4">
        <f t="shared" si="397"/>
        <v>0</v>
      </c>
      <c r="AF1823" s="15">
        <f>AE1823*0.1</f>
        <v>0</v>
      </c>
      <c r="AG1823" s="22">
        <f>AE1823+AF1823</f>
        <v>0</v>
      </c>
      <c r="AH1823" s="64">
        <f t="shared" si="404"/>
        <v>0</v>
      </c>
      <c r="AJ1823">
        <f t="shared" si="405"/>
        <v>0</v>
      </c>
      <c r="AK1823">
        <f>IF(W1823&gt;0,2,IF(AB1823&gt;0,2,IF(AG1823&gt;0,2,0)))</f>
        <v>2</v>
      </c>
      <c r="AL1823">
        <v>2</v>
      </c>
      <c r="AM1823" s="64">
        <f>IF(W1823&gt;0,VLOOKUP(B1823,EnrollmentEthnicityFreeMealsSch!B:E,4,FALSE),0)/3</f>
        <v>57</v>
      </c>
    </row>
    <row r="1824" spans="1:39" ht="15" customHeight="1">
      <c r="A1824">
        <f>VLOOKUP(B1824,'PUBLIC &amp; PRIVATE'!D:I,6,FALSE)</f>
        <v>0</v>
      </c>
      <c r="B1824" s="33" t="s">
        <v>1756</v>
      </c>
      <c r="C1824" s="2" t="str">
        <f>VLOOKUP(B1824,'PUBLIC &amp; PRIVATE'!D:H,2,FALSE)</f>
        <v>317 E 57th St</v>
      </c>
      <c r="D1824" s="2" t="str">
        <f>VLOOKUP(B1824,'PUBLIC &amp; PRIVATE'!D:H,3,FALSE)</f>
        <v>Indianapolis</v>
      </c>
      <c r="E1824" s="2" t="str">
        <f>VLOOKUP(C1824,'PUBLIC &amp; PRIVATE'!E:I,4,FALSE)</f>
        <v>46220-2517</v>
      </c>
      <c r="F1824" s="2">
        <v>35</v>
      </c>
      <c r="G1824" s="2">
        <v>42</v>
      </c>
      <c r="H1824" s="2">
        <v>44</v>
      </c>
      <c r="I1824" s="4">
        <f t="shared" si="398"/>
        <v>121</v>
      </c>
      <c r="J1824" s="13">
        <f t="shared" si="399"/>
        <v>12.100000000000001</v>
      </c>
      <c r="K1824" s="13">
        <f t="shared" si="400"/>
        <v>133.1</v>
      </c>
      <c r="L1824" s="2">
        <v>46</v>
      </c>
      <c r="M1824" s="2">
        <v>44</v>
      </c>
      <c r="N1824" s="2">
        <v>54</v>
      </c>
      <c r="O1824" s="4">
        <f t="shared" si="401"/>
        <v>144</v>
      </c>
      <c r="P1824" s="13">
        <f t="shared" si="402"/>
        <v>14.4</v>
      </c>
      <c r="Q1824" s="13">
        <f t="shared" si="403"/>
        <v>158.4</v>
      </c>
      <c r="R1824" s="2">
        <v>50</v>
      </c>
      <c r="S1824" s="2">
        <v>51</v>
      </c>
      <c r="T1824" s="2">
        <v>43</v>
      </c>
      <c r="U1824" s="4">
        <f t="shared" si="392"/>
        <v>144</v>
      </c>
      <c r="V1824" s="13">
        <f t="shared" si="393"/>
        <v>14.4</v>
      </c>
      <c r="W1824" s="13">
        <f t="shared" si="394"/>
        <v>158.4</v>
      </c>
      <c r="X1824" s="2"/>
      <c r="Y1824" s="2"/>
      <c r="Z1824" s="4">
        <f t="shared" si="395"/>
        <v>0</v>
      </c>
      <c r="AA1824" s="13">
        <f t="shared" si="396"/>
        <v>0</v>
      </c>
      <c r="AB1824" s="13">
        <f>Z1824+AA1824</f>
        <v>0</v>
      </c>
      <c r="AC1824" s="2"/>
      <c r="AD1824" s="2"/>
      <c r="AE1824" s="4">
        <f t="shared" si="397"/>
        <v>0</v>
      </c>
      <c r="AF1824" s="15">
        <f>AE1824*0.1</f>
        <v>0</v>
      </c>
      <c r="AG1824" s="22">
        <f>AE1824+AF1824</f>
        <v>0</v>
      </c>
      <c r="AH1824" s="64">
        <f t="shared" si="404"/>
        <v>0</v>
      </c>
      <c r="AJ1824">
        <f t="shared" si="405"/>
        <v>0</v>
      </c>
      <c r="AK1824">
        <f>IF(W1824&gt;0,2,IF(AB1824&gt;0,2,IF(AG1824&gt;0,2,0)))</f>
        <v>2</v>
      </c>
      <c r="AL1824">
        <v>2</v>
      </c>
      <c r="AM1824" s="64">
        <f>IF(W1824&gt;0,VLOOKUP(B1824,EnrollmentEthnicityFreeMealsSch!B:E,4,FALSE),0)/3</f>
        <v>0</v>
      </c>
    </row>
    <row r="1825" spans="1:39" ht="15" customHeight="1">
      <c r="A1825">
        <f>VLOOKUP(B1825,'PUBLIC &amp; PRIVATE'!D:I,6,FALSE)</f>
        <v>0</v>
      </c>
      <c r="B1825" s="33" t="s">
        <v>1757</v>
      </c>
      <c r="C1825" s="2" t="str">
        <f>VLOOKUP(B1825,'PUBLIC &amp; PRIVATE'!D:H,2,FALSE)</f>
        <v>30 S Downey Ave</v>
      </c>
      <c r="D1825" s="2" t="str">
        <f>VLOOKUP(B1825,'PUBLIC &amp; PRIVATE'!D:H,3,FALSE)</f>
        <v>Indianapolis</v>
      </c>
      <c r="E1825" s="2" t="str">
        <f>VLOOKUP(C1825,'PUBLIC &amp; PRIVATE'!E:I,4,FALSE)</f>
        <v>46219-0000</v>
      </c>
      <c r="F1825" s="2">
        <v>20</v>
      </c>
      <c r="G1825" s="2">
        <v>21</v>
      </c>
      <c r="H1825" s="2">
        <v>18</v>
      </c>
      <c r="I1825" s="4">
        <f t="shared" si="398"/>
        <v>59</v>
      </c>
      <c r="J1825" s="13">
        <f t="shared" si="399"/>
        <v>5.9</v>
      </c>
      <c r="K1825" s="13">
        <f t="shared" si="400"/>
        <v>64.900000000000006</v>
      </c>
      <c r="L1825" s="2">
        <v>23</v>
      </c>
      <c r="M1825" s="2">
        <v>27</v>
      </c>
      <c r="N1825" s="2">
        <v>27</v>
      </c>
      <c r="O1825" s="4">
        <f t="shared" si="401"/>
        <v>77</v>
      </c>
      <c r="P1825" s="13">
        <f t="shared" si="402"/>
        <v>7.7</v>
      </c>
      <c r="Q1825" s="13">
        <f t="shared" si="403"/>
        <v>84.7</v>
      </c>
      <c r="R1825" s="2">
        <v>27</v>
      </c>
      <c r="S1825" s="2">
        <v>30</v>
      </c>
      <c r="T1825" s="2">
        <v>24</v>
      </c>
      <c r="U1825" s="4">
        <f t="shared" si="392"/>
        <v>81</v>
      </c>
      <c r="V1825" s="13">
        <f t="shared" si="393"/>
        <v>8.1</v>
      </c>
      <c r="W1825" s="13">
        <f t="shared" si="394"/>
        <v>89.1</v>
      </c>
      <c r="X1825" s="2"/>
      <c r="Y1825" s="2"/>
      <c r="Z1825" s="4">
        <f t="shared" si="395"/>
        <v>0</v>
      </c>
      <c r="AA1825" s="13">
        <f t="shared" si="396"/>
        <v>0</v>
      </c>
      <c r="AB1825" s="13">
        <f>Z1825+AA1825</f>
        <v>0</v>
      </c>
      <c r="AC1825" s="2"/>
      <c r="AD1825" s="2"/>
      <c r="AE1825" s="4">
        <f t="shared" si="397"/>
        <v>0</v>
      </c>
      <c r="AF1825" s="15">
        <f>AE1825*0.1</f>
        <v>0</v>
      </c>
      <c r="AG1825" s="22">
        <f>AE1825+AF1825</f>
        <v>0</v>
      </c>
      <c r="AH1825" s="64">
        <f t="shared" si="404"/>
        <v>0</v>
      </c>
      <c r="AJ1825">
        <f t="shared" si="405"/>
        <v>0</v>
      </c>
      <c r="AK1825">
        <f>IF(W1825&gt;0,2,IF(AB1825&gt;0,2,IF(AG1825&gt;0,2,0)))</f>
        <v>2</v>
      </c>
      <c r="AL1825">
        <v>2</v>
      </c>
      <c r="AM1825" s="64">
        <f>IF(W1825&gt;0,VLOOKUP(B1825,EnrollmentEthnicityFreeMealsSch!B:E,4,FALSE),0)/3</f>
        <v>22</v>
      </c>
    </row>
    <row r="1826" spans="1:39" ht="15" customHeight="1">
      <c r="A1826">
        <f>VLOOKUP(B1826,'PUBLIC &amp; PRIVATE'!D:I,6,FALSE)</f>
        <v>0</v>
      </c>
      <c r="B1826" s="33" t="s">
        <v>1758</v>
      </c>
      <c r="C1826" s="2" t="str">
        <f>VLOOKUP(B1826,'PUBLIC &amp; PRIVATE'!D:H,2,FALSE)</f>
        <v>349 N Warman Ave</v>
      </c>
      <c r="D1826" s="2" t="str">
        <f>VLOOKUP(B1826,'PUBLIC &amp; PRIVATE'!D:H,3,FALSE)</f>
        <v>Indianapolis</v>
      </c>
      <c r="E1826" s="2" t="str">
        <f>VLOOKUP(C1826,'PUBLIC &amp; PRIVATE'!E:I,4,FALSE)</f>
        <v>46222-0000</v>
      </c>
      <c r="F1826" s="2">
        <v>25</v>
      </c>
      <c r="G1826" s="2">
        <v>28</v>
      </c>
      <c r="H1826" s="2">
        <v>27</v>
      </c>
      <c r="I1826" s="4">
        <f t="shared" si="398"/>
        <v>80</v>
      </c>
      <c r="J1826" s="13">
        <f t="shared" si="399"/>
        <v>8</v>
      </c>
      <c r="K1826" s="13">
        <f t="shared" si="400"/>
        <v>88</v>
      </c>
      <c r="L1826" s="2">
        <v>28</v>
      </c>
      <c r="M1826" s="2">
        <v>25</v>
      </c>
      <c r="N1826" s="2">
        <v>28</v>
      </c>
      <c r="O1826" s="4">
        <f t="shared" si="401"/>
        <v>81</v>
      </c>
      <c r="P1826" s="13">
        <f t="shared" si="402"/>
        <v>8.1</v>
      </c>
      <c r="Q1826" s="13">
        <f t="shared" si="403"/>
        <v>89.1</v>
      </c>
      <c r="R1826" s="2">
        <v>15</v>
      </c>
      <c r="S1826" s="2">
        <v>21</v>
      </c>
      <c r="T1826" s="2">
        <v>28</v>
      </c>
      <c r="U1826" s="4">
        <f t="shared" si="392"/>
        <v>64</v>
      </c>
      <c r="V1826" s="13">
        <f t="shared" si="393"/>
        <v>6.4</v>
      </c>
      <c r="W1826" s="13">
        <f t="shared" si="394"/>
        <v>70.400000000000006</v>
      </c>
      <c r="X1826" s="2"/>
      <c r="Y1826" s="2"/>
      <c r="Z1826" s="4">
        <f t="shared" si="395"/>
        <v>0</v>
      </c>
      <c r="AA1826" s="13">
        <f t="shared" si="396"/>
        <v>0</v>
      </c>
      <c r="AB1826" s="13">
        <f>Z1826+AA1826</f>
        <v>0</v>
      </c>
      <c r="AC1826" s="2"/>
      <c r="AD1826" s="2"/>
      <c r="AE1826" s="4">
        <f t="shared" si="397"/>
        <v>0</v>
      </c>
      <c r="AF1826" s="15">
        <f>AE1826*0.1</f>
        <v>0</v>
      </c>
      <c r="AG1826" s="22">
        <f>AE1826+AF1826</f>
        <v>0</v>
      </c>
      <c r="AH1826" s="64">
        <f t="shared" si="404"/>
        <v>0</v>
      </c>
      <c r="AJ1826">
        <f t="shared" si="405"/>
        <v>0</v>
      </c>
      <c r="AK1826">
        <f>IF(W1826&gt;0,2,IF(AB1826&gt;0,2,IF(AG1826&gt;0,2,0)))</f>
        <v>2</v>
      </c>
      <c r="AL1826">
        <v>2</v>
      </c>
      <c r="AM1826" s="64">
        <f>IF(W1826&gt;0,VLOOKUP(B1826,EnrollmentEthnicityFreeMealsSch!B:E,4,FALSE),0)/3</f>
        <v>88.333333333333329</v>
      </c>
    </row>
    <row r="1827" spans="1:39" ht="15" customHeight="1">
      <c r="A1827">
        <f>VLOOKUP(B1827,'PUBLIC &amp; PRIVATE'!D:I,6,FALSE)</f>
        <v>0</v>
      </c>
      <c r="B1827" s="33" t="s">
        <v>1759</v>
      </c>
      <c r="C1827" s="2" t="str">
        <f>VLOOKUP(B1827,'PUBLIC &amp; PRIVATE'!D:H,2,FALSE)</f>
        <v>75 N Belleview Pl</v>
      </c>
      <c r="D1827" s="2" t="str">
        <f>VLOOKUP(B1827,'PUBLIC &amp; PRIVATE'!D:H,3,FALSE)</f>
        <v>Indianapolis</v>
      </c>
      <c r="E1827" s="2" t="str">
        <f>VLOOKUP(C1827,'PUBLIC &amp; PRIVATE'!E:I,4,FALSE)</f>
        <v>46222-4145</v>
      </c>
      <c r="F1827" s="2"/>
      <c r="G1827" s="2"/>
      <c r="H1827" s="2"/>
      <c r="I1827" s="4">
        <f t="shared" si="398"/>
        <v>0</v>
      </c>
      <c r="J1827" s="13">
        <f t="shared" si="399"/>
        <v>0</v>
      </c>
      <c r="K1827" s="13">
        <f t="shared" si="400"/>
        <v>0</v>
      </c>
      <c r="L1827" s="2"/>
      <c r="M1827" s="2"/>
      <c r="N1827" s="2"/>
      <c r="O1827" s="4">
        <f t="shared" si="401"/>
        <v>0</v>
      </c>
      <c r="P1827" s="13">
        <f t="shared" si="402"/>
        <v>0</v>
      </c>
      <c r="Q1827" s="13">
        <f t="shared" si="403"/>
        <v>0</v>
      </c>
      <c r="R1827" s="2"/>
      <c r="S1827" s="2"/>
      <c r="T1827" s="2"/>
      <c r="U1827" s="4">
        <f t="shared" si="392"/>
        <v>0</v>
      </c>
      <c r="V1827" s="13">
        <f t="shared" si="393"/>
        <v>0</v>
      </c>
      <c r="W1827" s="13">
        <f t="shared" si="394"/>
        <v>0</v>
      </c>
      <c r="X1827" s="2">
        <v>68</v>
      </c>
      <c r="Y1827" s="2">
        <v>69</v>
      </c>
      <c r="Z1827" s="4">
        <f t="shared" si="395"/>
        <v>137</v>
      </c>
      <c r="AA1827" s="13">
        <f t="shared" si="396"/>
        <v>13.700000000000001</v>
      </c>
      <c r="AB1827" s="13">
        <f>Z1827+AA1827</f>
        <v>150.69999999999999</v>
      </c>
      <c r="AC1827" s="2">
        <v>65</v>
      </c>
      <c r="AD1827" s="2">
        <v>43</v>
      </c>
      <c r="AE1827" s="4">
        <f t="shared" si="397"/>
        <v>108</v>
      </c>
      <c r="AF1827" s="15">
        <f>AE1827*0.1</f>
        <v>10.8</v>
      </c>
      <c r="AG1827" s="22">
        <f>AE1827+AF1827</f>
        <v>118.8</v>
      </c>
      <c r="AH1827" s="64">
        <f t="shared" si="404"/>
        <v>23.76</v>
      </c>
      <c r="AJ1827">
        <f t="shared" si="405"/>
        <v>1</v>
      </c>
      <c r="AK1827">
        <f>IF(W1827&gt;0,2,IF(AB1827&gt;0,2,IF(AG1827&gt;0,2,0)))</f>
        <v>2</v>
      </c>
      <c r="AL1827">
        <v>2</v>
      </c>
      <c r="AM1827" s="64">
        <f>IF(W1827&gt;0,VLOOKUP(B1827,EnrollmentEthnicityFreeMealsSch!B:E,4,FALSE),0)/3</f>
        <v>0</v>
      </c>
    </row>
    <row r="1828" spans="1:39" ht="15" customHeight="1">
      <c r="A1828">
        <f>VLOOKUP(B1828,'PUBLIC &amp; PRIVATE'!D:I,6,FALSE)</f>
        <v>0</v>
      </c>
      <c r="B1828" s="33" t="s">
        <v>1760</v>
      </c>
      <c r="C1828" s="2" t="str">
        <f>VLOOKUP(B1828,'PUBLIC &amp; PRIVATE'!D:H,2,FALSE)</f>
        <v>1155 E Cameron</v>
      </c>
      <c r="D1828" s="2" t="str">
        <f>VLOOKUP(B1828,'PUBLIC &amp; PRIVATE'!D:H,3,FALSE)</f>
        <v>Indianapolis</v>
      </c>
      <c r="E1828" s="2" t="str">
        <f>VLOOKUP(C1828,'PUBLIC &amp; PRIVATE'!E:I,4,FALSE)</f>
        <v>46203-4243</v>
      </c>
      <c r="F1828" s="2">
        <v>26</v>
      </c>
      <c r="G1828" s="2">
        <v>23</v>
      </c>
      <c r="H1828" s="2">
        <v>28</v>
      </c>
      <c r="I1828" s="4">
        <f t="shared" si="398"/>
        <v>77</v>
      </c>
      <c r="J1828" s="13">
        <f t="shared" si="399"/>
        <v>7.7</v>
      </c>
      <c r="K1828" s="13">
        <f t="shared" si="400"/>
        <v>84.7</v>
      </c>
      <c r="L1828" s="2">
        <v>21</v>
      </c>
      <c r="M1828" s="2">
        <v>26</v>
      </c>
      <c r="N1828" s="2">
        <v>26</v>
      </c>
      <c r="O1828" s="4">
        <f t="shared" si="401"/>
        <v>73</v>
      </c>
      <c r="P1828" s="13">
        <f t="shared" si="402"/>
        <v>7.3000000000000007</v>
      </c>
      <c r="Q1828" s="13">
        <f t="shared" si="403"/>
        <v>80.3</v>
      </c>
      <c r="R1828" s="2">
        <v>24</v>
      </c>
      <c r="S1828" s="2">
        <v>20</v>
      </c>
      <c r="T1828" s="2">
        <v>15</v>
      </c>
      <c r="U1828" s="4">
        <f t="shared" si="392"/>
        <v>59</v>
      </c>
      <c r="V1828" s="13">
        <f t="shared" si="393"/>
        <v>5.9</v>
      </c>
      <c r="W1828" s="13">
        <f t="shared" si="394"/>
        <v>64.900000000000006</v>
      </c>
      <c r="X1828" s="2"/>
      <c r="Y1828" s="2"/>
      <c r="Z1828" s="4">
        <f t="shared" si="395"/>
        <v>0</v>
      </c>
      <c r="AA1828" s="13">
        <f t="shared" si="396"/>
        <v>0</v>
      </c>
      <c r="AB1828" s="13">
        <f>Z1828+AA1828</f>
        <v>0</v>
      </c>
      <c r="AC1828" s="2"/>
      <c r="AD1828" s="2"/>
      <c r="AE1828" s="4">
        <f t="shared" si="397"/>
        <v>0</v>
      </c>
      <c r="AF1828" s="15">
        <f>AE1828*0.1</f>
        <v>0</v>
      </c>
      <c r="AG1828" s="22">
        <f>AE1828+AF1828</f>
        <v>0</v>
      </c>
      <c r="AH1828" s="64">
        <f t="shared" si="404"/>
        <v>0</v>
      </c>
      <c r="AJ1828">
        <f t="shared" si="405"/>
        <v>0</v>
      </c>
      <c r="AK1828">
        <f>IF(W1828&gt;0,2,IF(AB1828&gt;0,2,IF(AG1828&gt;0,2,0)))</f>
        <v>2</v>
      </c>
      <c r="AL1828">
        <v>2</v>
      </c>
      <c r="AM1828" s="64">
        <f>IF(W1828&gt;0,VLOOKUP(B1828,EnrollmentEthnicityFreeMealsSch!B:E,4,FALSE),0)/3</f>
        <v>76.666666666666671</v>
      </c>
    </row>
    <row r="1829" spans="1:39" ht="15" customHeight="1">
      <c r="A1829">
        <f>VLOOKUP(B1829,'PUBLIC &amp; PRIVATE'!D:I,6,FALSE)</f>
        <v>0</v>
      </c>
      <c r="B1829" s="33" t="s">
        <v>1761</v>
      </c>
      <c r="C1829" s="2" t="str">
        <f>VLOOKUP(B1829,'PUBLIC &amp; PRIVATE'!D:H,2,FALSE)</f>
        <v>500 E 42nd St</v>
      </c>
      <c r="D1829" s="2" t="str">
        <f>VLOOKUP(B1829,'PUBLIC &amp; PRIVATE'!D:H,3,FALSE)</f>
        <v>Indianapolis</v>
      </c>
      <c r="E1829" s="2" t="str">
        <f>VLOOKUP(C1829,'PUBLIC &amp; PRIVATE'!E:I,4,FALSE)</f>
        <v>46205-1897</v>
      </c>
      <c r="F1829" s="2">
        <v>28</v>
      </c>
      <c r="G1829" s="2">
        <v>36</v>
      </c>
      <c r="H1829" s="2">
        <v>37</v>
      </c>
      <c r="I1829" s="4">
        <f t="shared" si="398"/>
        <v>101</v>
      </c>
      <c r="J1829" s="13">
        <f t="shared" si="399"/>
        <v>10.100000000000001</v>
      </c>
      <c r="K1829" s="13">
        <f t="shared" si="400"/>
        <v>111.1</v>
      </c>
      <c r="L1829" s="2">
        <v>50</v>
      </c>
      <c r="M1829" s="2">
        <v>41</v>
      </c>
      <c r="N1829" s="2">
        <v>44</v>
      </c>
      <c r="O1829" s="4">
        <f t="shared" si="401"/>
        <v>135</v>
      </c>
      <c r="P1829" s="13">
        <f t="shared" si="402"/>
        <v>13.5</v>
      </c>
      <c r="Q1829" s="13">
        <f t="shared" si="403"/>
        <v>148.5</v>
      </c>
      <c r="R1829" s="2">
        <v>41</v>
      </c>
      <c r="S1829" s="2">
        <v>24</v>
      </c>
      <c r="T1829" s="2">
        <v>30</v>
      </c>
      <c r="U1829" s="4">
        <f t="shared" si="392"/>
        <v>95</v>
      </c>
      <c r="V1829" s="13">
        <f t="shared" si="393"/>
        <v>9.5</v>
      </c>
      <c r="W1829" s="13">
        <f t="shared" si="394"/>
        <v>104.5</v>
      </c>
      <c r="X1829" s="2"/>
      <c r="Y1829" s="2"/>
      <c r="Z1829" s="4">
        <f t="shared" si="395"/>
        <v>0</v>
      </c>
      <c r="AA1829" s="13">
        <f t="shared" si="396"/>
        <v>0</v>
      </c>
      <c r="AB1829" s="13">
        <f>Z1829+AA1829</f>
        <v>0</v>
      </c>
      <c r="AC1829" s="2"/>
      <c r="AD1829" s="2"/>
      <c r="AE1829" s="4">
        <f t="shared" si="397"/>
        <v>0</v>
      </c>
      <c r="AF1829" s="15">
        <f>AE1829*0.1</f>
        <v>0</v>
      </c>
      <c r="AG1829" s="22">
        <f>AE1829+AF1829</f>
        <v>0</v>
      </c>
      <c r="AH1829" s="64">
        <f t="shared" si="404"/>
        <v>0</v>
      </c>
      <c r="AJ1829">
        <f t="shared" si="405"/>
        <v>0</v>
      </c>
      <c r="AK1829">
        <f>IF(W1829&gt;0,2,IF(AB1829&gt;0,2,IF(AG1829&gt;0,2,0)))</f>
        <v>2</v>
      </c>
      <c r="AL1829">
        <v>2</v>
      </c>
      <c r="AM1829" s="64">
        <f>IF(W1829&gt;0,VLOOKUP(B1829,EnrollmentEthnicityFreeMealsSch!B:E,4,FALSE),0)/3</f>
        <v>45.333333333333336</v>
      </c>
    </row>
    <row r="1830" spans="1:39" ht="15" customHeight="1">
      <c r="A1830">
        <f>VLOOKUP(B1830,'PUBLIC &amp; PRIVATE'!D:I,6,FALSE)</f>
        <v>0</v>
      </c>
      <c r="B1830" s="33" t="s">
        <v>1762</v>
      </c>
      <c r="C1830" s="2" t="str">
        <f>VLOOKUP(B1830,'PUBLIC &amp; PRIVATE'!D:H,2,FALSE)</f>
        <v>3352 W 30th St</v>
      </c>
      <c r="D1830" s="2" t="str">
        <f>VLOOKUP(B1830,'PUBLIC &amp; PRIVATE'!D:H,3,FALSE)</f>
        <v>Indianapolis</v>
      </c>
      <c r="E1830" s="2" t="str">
        <f>VLOOKUP(C1830,'PUBLIC &amp; PRIVATE'!E:I,4,FALSE)</f>
        <v>46222-2139</v>
      </c>
      <c r="F1830" s="2">
        <v>29</v>
      </c>
      <c r="G1830" s="2">
        <v>27</v>
      </c>
      <c r="H1830" s="2">
        <v>41</v>
      </c>
      <c r="I1830" s="4">
        <f t="shared" si="398"/>
        <v>97</v>
      </c>
      <c r="J1830" s="13">
        <f t="shared" si="399"/>
        <v>9.7000000000000011</v>
      </c>
      <c r="K1830" s="13">
        <f t="shared" si="400"/>
        <v>106.7</v>
      </c>
      <c r="L1830" s="2">
        <v>42</v>
      </c>
      <c r="M1830" s="2">
        <v>38</v>
      </c>
      <c r="N1830" s="2">
        <v>39</v>
      </c>
      <c r="O1830" s="4">
        <f t="shared" si="401"/>
        <v>119</v>
      </c>
      <c r="P1830" s="13">
        <f t="shared" si="402"/>
        <v>11.9</v>
      </c>
      <c r="Q1830" s="13">
        <f t="shared" si="403"/>
        <v>130.9</v>
      </c>
      <c r="R1830" s="2">
        <v>38</v>
      </c>
      <c r="S1830" s="2">
        <v>43</v>
      </c>
      <c r="T1830" s="2">
        <v>44</v>
      </c>
      <c r="U1830" s="4">
        <f t="shared" si="392"/>
        <v>125</v>
      </c>
      <c r="V1830" s="13">
        <f t="shared" si="393"/>
        <v>12.5</v>
      </c>
      <c r="W1830" s="13">
        <f t="shared" si="394"/>
        <v>137.5</v>
      </c>
      <c r="X1830" s="2"/>
      <c r="Y1830" s="2"/>
      <c r="Z1830" s="4">
        <f t="shared" si="395"/>
        <v>0</v>
      </c>
      <c r="AA1830" s="13">
        <f t="shared" si="396"/>
        <v>0</v>
      </c>
      <c r="AB1830" s="13">
        <f>Z1830+AA1830</f>
        <v>0</v>
      </c>
      <c r="AC1830" s="2"/>
      <c r="AD1830" s="2"/>
      <c r="AE1830" s="4">
        <f t="shared" si="397"/>
        <v>0</v>
      </c>
      <c r="AF1830" s="15">
        <f>AE1830*0.1</f>
        <v>0</v>
      </c>
      <c r="AG1830" s="22">
        <f>AE1830+AF1830</f>
        <v>0</v>
      </c>
      <c r="AH1830" s="64">
        <f t="shared" si="404"/>
        <v>0</v>
      </c>
      <c r="AJ1830">
        <f t="shared" si="405"/>
        <v>0</v>
      </c>
      <c r="AK1830">
        <f>IF(W1830&gt;0,2,IF(AB1830&gt;0,2,IF(AG1830&gt;0,2,0)))</f>
        <v>2</v>
      </c>
      <c r="AL1830">
        <v>2</v>
      </c>
      <c r="AM1830" s="64">
        <f>IF(W1830&gt;0,VLOOKUP(B1830,EnrollmentEthnicityFreeMealsSch!B:E,4,FALSE),0)/3</f>
        <v>73.666666666666671</v>
      </c>
    </row>
    <row r="1831" spans="1:39" ht="15" customHeight="1">
      <c r="A1831">
        <f>VLOOKUP(B1831,'PUBLIC &amp; PRIVATE'!D:I,6,FALSE)</f>
        <v>0</v>
      </c>
      <c r="B1831" s="33" t="s">
        <v>1763</v>
      </c>
      <c r="C1831" s="2" t="str">
        <f>VLOOKUP(B1831,'PUBLIC &amp; PRIVATE'!D:H,2,FALSE)</f>
        <v>545 Eastern Ave</v>
      </c>
      <c r="D1831" s="2" t="str">
        <f>VLOOKUP(B1831,'PUBLIC &amp; PRIVATE'!D:H,3,FALSE)</f>
        <v>Indianapolis</v>
      </c>
      <c r="E1831" s="2" t="str">
        <f>VLOOKUP(C1831,'PUBLIC &amp; PRIVATE'!E:I,4,FALSE)</f>
        <v>46201-2115</v>
      </c>
      <c r="F1831" s="2">
        <v>27</v>
      </c>
      <c r="G1831" s="2">
        <v>27</v>
      </c>
      <c r="H1831" s="2">
        <v>26</v>
      </c>
      <c r="I1831" s="4">
        <f t="shared" si="398"/>
        <v>80</v>
      </c>
      <c r="J1831" s="13">
        <f t="shared" si="399"/>
        <v>8</v>
      </c>
      <c r="K1831" s="13">
        <f t="shared" si="400"/>
        <v>88</v>
      </c>
      <c r="L1831" s="2">
        <v>27</v>
      </c>
      <c r="M1831" s="2">
        <v>27</v>
      </c>
      <c r="N1831" s="2">
        <v>25</v>
      </c>
      <c r="O1831" s="4">
        <f t="shared" si="401"/>
        <v>79</v>
      </c>
      <c r="P1831" s="13">
        <f t="shared" si="402"/>
        <v>7.9</v>
      </c>
      <c r="Q1831" s="13">
        <f t="shared" si="403"/>
        <v>86.9</v>
      </c>
      <c r="R1831" s="2">
        <v>29</v>
      </c>
      <c r="S1831" s="2">
        <v>27</v>
      </c>
      <c r="T1831" s="2">
        <v>20</v>
      </c>
      <c r="U1831" s="4">
        <f t="shared" si="392"/>
        <v>76</v>
      </c>
      <c r="V1831" s="13">
        <f t="shared" si="393"/>
        <v>7.6000000000000005</v>
      </c>
      <c r="W1831" s="13">
        <f t="shared" si="394"/>
        <v>83.6</v>
      </c>
      <c r="X1831" s="2"/>
      <c r="Y1831" s="2"/>
      <c r="Z1831" s="4">
        <f t="shared" si="395"/>
        <v>0</v>
      </c>
      <c r="AA1831" s="13">
        <f t="shared" si="396"/>
        <v>0</v>
      </c>
      <c r="AB1831" s="13">
        <f>Z1831+AA1831</f>
        <v>0</v>
      </c>
      <c r="AC1831" s="2"/>
      <c r="AD1831" s="2"/>
      <c r="AE1831" s="4">
        <f t="shared" si="397"/>
        <v>0</v>
      </c>
      <c r="AF1831" s="15">
        <f>AE1831*0.1</f>
        <v>0</v>
      </c>
      <c r="AG1831" s="22">
        <f>AE1831+AF1831</f>
        <v>0</v>
      </c>
      <c r="AH1831" s="64">
        <f t="shared" si="404"/>
        <v>0</v>
      </c>
      <c r="AJ1831">
        <f t="shared" si="405"/>
        <v>0</v>
      </c>
      <c r="AK1831">
        <f>IF(W1831&gt;0,2,IF(AB1831&gt;0,2,IF(AG1831&gt;0,2,0)))</f>
        <v>2</v>
      </c>
      <c r="AL1831">
        <v>2</v>
      </c>
      <c r="AM1831" s="64">
        <f>IF(W1831&gt;0,VLOOKUP(B1831,EnrollmentEthnicityFreeMealsSch!B:E,4,FALSE),0)/3</f>
        <v>88.333333333333329</v>
      </c>
    </row>
    <row r="1832" spans="1:39" ht="15" customHeight="1">
      <c r="A1832">
        <f>VLOOKUP(B1832,'PUBLIC &amp; PRIVATE'!D:I,6,FALSE)</f>
        <v>0</v>
      </c>
      <c r="B1832" s="33" t="s">
        <v>1764</v>
      </c>
      <c r="C1832" s="2" t="str">
        <f>VLOOKUP(B1832,'PUBLIC &amp; PRIVATE'!D:H,2,FALSE)</f>
        <v>8155 Oaklandon Rd</v>
      </c>
      <c r="D1832" s="2" t="str">
        <f>VLOOKUP(B1832,'PUBLIC &amp; PRIVATE'!D:H,3,FALSE)</f>
        <v>Indianapolis</v>
      </c>
      <c r="E1832" s="2" t="str">
        <f>VLOOKUP(C1832,'PUBLIC &amp; PRIVATE'!E:I,4,FALSE)</f>
        <v>46236-0000</v>
      </c>
      <c r="F1832" s="2">
        <v>69</v>
      </c>
      <c r="G1832" s="2">
        <v>69</v>
      </c>
      <c r="H1832" s="2">
        <v>61</v>
      </c>
      <c r="I1832" s="4">
        <f t="shared" si="398"/>
        <v>199</v>
      </c>
      <c r="J1832" s="13">
        <f t="shared" si="399"/>
        <v>19.900000000000002</v>
      </c>
      <c r="K1832" s="13">
        <f t="shared" si="400"/>
        <v>218.9</v>
      </c>
      <c r="L1832" s="2">
        <v>63</v>
      </c>
      <c r="M1832" s="2">
        <v>74</v>
      </c>
      <c r="N1832" s="2">
        <v>79</v>
      </c>
      <c r="O1832" s="4">
        <f t="shared" si="401"/>
        <v>216</v>
      </c>
      <c r="P1832" s="13">
        <f t="shared" si="402"/>
        <v>21.6</v>
      </c>
      <c r="Q1832" s="13">
        <f t="shared" si="403"/>
        <v>237.6</v>
      </c>
      <c r="R1832" s="2">
        <v>79</v>
      </c>
      <c r="S1832" s="2">
        <v>76</v>
      </c>
      <c r="T1832" s="2">
        <v>79</v>
      </c>
      <c r="U1832" s="4">
        <f t="shared" si="392"/>
        <v>234</v>
      </c>
      <c r="V1832" s="13">
        <f t="shared" si="393"/>
        <v>23.400000000000002</v>
      </c>
      <c r="W1832" s="13">
        <f t="shared" si="394"/>
        <v>257.39999999999998</v>
      </c>
      <c r="X1832" s="2"/>
      <c r="Y1832" s="2"/>
      <c r="Z1832" s="4">
        <f t="shared" si="395"/>
        <v>0</v>
      </c>
      <c r="AA1832" s="13">
        <f t="shared" si="396"/>
        <v>0</v>
      </c>
      <c r="AB1832" s="13">
        <f>Z1832+AA1832</f>
        <v>0</v>
      </c>
      <c r="AC1832" s="2"/>
      <c r="AD1832" s="2"/>
      <c r="AE1832" s="4">
        <f t="shared" si="397"/>
        <v>0</v>
      </c>
      <c r="AF1832" s="15">
        <f>AE1832*0.1</f>
        <v>0</v>
      </c>
      <c r="AG1832" s="22">
        <f>AE1832+AF1832</f>
        <v>0</v>
      </c>
      <c r="AH1832" s="64">
        <f t="shared" si="404"/>
        <v>0</v>
      </c>
      <c r="AJ1832">
        <f t="shared" si="405"/>
        <v>0</v>
      </c>
      <c r="AK1832">
        <f>IF(W1832&gt;0,2,IF(AB1832&gt;0,2,IF(AG1832&gt;0,2,0)))</f>
        <v>2</v>
      </c>
      <c r="AL1832">
        <v>2</v>
      </c>
      <c r="AM1832" s="64">
        <f>IF(W1832&gt;0,VLOOKUP(B1832,EnrollmentEthnicityFreeMealsSch!B:E,4,FALSE),0)/3</f>
        <v>7.666666666666667</v>
      </c>
    </row>
    <row r="1833" spans="1:39" ht="15" customHeight="1">
      <c r="A1833">
        <f>VLOOKUP(B1833,'PUBLIC &amp; PRIVATE'!D:I,6,FALSE)</f>
        <v>0</v>
      </c>
      <c r="B1833" s="33" t="s">
        <v>1765</v>
      </c>
      <c r="C1833" s="2" t="str">
        <f>VLOOKUP(B1833,'PUBLIC &amp; PRIVATE'!D:H,2,FALSE)</f>
        <v>1401 N Bosart St</v>
      </c>
      <c r="D1833" s="2" t="str">
        <f>VLOOKUP(B1833,'PUBLIC &amp; PRIVATE'!D:H,3,FALSE)</f>
        <v>Indianapolis</v>
      </c>
      <c r="E1833" s="2" t="str">
        <f>VLOOKUP(C1833,'PUBLIC &amp; PRIVATE'!E:I,4,FALSE)</f>
        <v>46201-1715</v>
      </c>
      <c r="F1833" s="2">
        <v>30</v>
      </c>
      <c r="G1833" s="2">
        <v>27</v>
      </c>
      <c r="H1833" s="2">
        <v>45</v>
      </c>
      <c r="I1833" s="4">
        <f t="shared" si="398"/>
        <v>102</v>
      </c>
      <c r="J1833" s="13">
        <f t="shared" si="399"/>
        <v>10.200000000000001</v>
      </c>
      <c r="K1833" s="13">
        <f t="shared" si="400"/>
        <v>112.2</v>
      </c>
      <c r="L1833" s="2">
        <v>32</v>
      </c>
      <c r="M1833" s="2">
        <v>36</v>
      </c>
      <c r="N1833" s="2">
        <v>30</v>
      </c>
      <c r="O1833" s="4">
        <f t="shared" si="401"/>
        <v>98</v>
      </c>
      <c r="P1833" s="13">
        <f t="shared" si="402"/>
        <v>9.8000000000000007</v>
      </c>
      <c r="Q1833" s="13">
        <f t="shared" si="403"/>
        <v>107.8</v>
      </c>
      <c r="R1833" s="2">
        <v>34</v>
      </c>
      <c r="S1833" s="2">
        <v>37</v>
      </c>
      <c r="T1833" s="2">
        <v>27</v>
      </c>
      <c r="U1833" s="4">
        <f t="shared" si="392"/>
        <v>98</v>
      </c>
      <c r="V1833" s="13">
        <f t="shared" si="393"/>
        <v>9.8000000000000007</v>
      </c>
      <c r="W1833" s="13">
        <f t="shared" si="394"/>
        <v>107.8</v>
      </c>
      <c r="X1833" s="2"/>
      <c r="Y1833" s="2"/>
      <c r="Z1833" s="4">
        <f t="shared" si="395"/>
        <v>0</v>
      </c>
      <c r="AA1833" s="13">
        <f t="shared" si="396"/>
        <v>0</v>
      </c>
      <c r="AB1833" s="13">
        <f>Z1833+AA1833</f>
        <v>0</v>
      </c>
      <c r="AC1833" s="2"/>
      <c r="AD1833" s="2"/>
      <c r="AE1833" s="4">
        <f t="shared" si="397"/>
        <v>0</v>
      </c>
      <c r="AF1833" s="15">
        <f>AE1833*0.1</f>
        <v>0</v>
      </c>
      <c r="AG1833" s="22">
        <f>AE1833+AF1833</f>
        <v>0</v>
      </c>
      <c r="AH1833" s="64">
        <f t="shared" si="404"/>
        <v>0</v>
      </c>
      <c r="AJ1833">
        <f t="shared" si="405"/>
        <v>0</v>
      </c>
      <c r="AK1833">
        <f>IF(W1833&gt;0,2,IF(AB1833&gt;0,2,IF(AG1833&gt;0,2,0)))</f>
        <v>2</v>
      </c>
      <c r="AL1833">
        <v>2</v>
      </c>
      <c r="AM1833" s="64">
        <f>IF(W1833&gt;0,VLOOKUP(B1833,EnrollmentEthnicityFreeMealsSch!B:E,4,FALSE),0)/3</f>
        <v>70</v>
      </c>
    </row>
    <row r="1834" spans="1:39" ht="15" customHeight="1">
      <c r="A1834">
        <f>VLOOKUP(B1834,'PUBLIC &amp; PRIVATE'!D:I,6,FALSE)</f>
        <v>0</v>
      </c>
      <c r="B1834" s="33" t="s">
        <v>1766</v>
      </c>
      <c r="C1834" s="2" t="str">
        <f>VLOOKUP(B1834,'PUBLIC &amp; PRIVATE'!D:H,2,FALSE)</f>
        <v>4600 N Illinois St</v>
      </c>
      <c r="D1834" s="2" t="str">
        <f>VLOOKUP(B1834,'PUBLIC &amp; PRIVATE'!D:H,3,FALSE)</f>
        <v>Indianapolis</v>
      </c>
      <c r="E1834" s="2" t="str">
        <f>VLOOKUP(C1834,'PUBLIC &amp; PRIVATE'!E:I,4,FALSE)</f>
        <v>46208-3522</v>
      </c>
      <c r="F1834" s="2">
        <v>16</v>
      </c>
      <c r="G1834" s="2">
        <v>25</v>
      </c>
      <c r="H1834" s="2">
        <v>13</v>
      </c>
      <c r="I1834" s="4">
        <f t="shared" si="398"/>
        <v>54</v>
      </c>
      <c r="J1834" s="13">
        <f t="shared" si="399"/>
        <v>5.4</v>
      </c>
      <c r="K1834" s="13">
        <f t="shared" si="400"/>
        <v>59.4</v>
      </c>
      <c r="L1834" s="2">
        <v>18</v>
      </c>
      <c r="M1834" s="2">
        <v>24</v>
      </c>
      <c r="N1834" s="2">
        <v>29</v>
      </c>
      <c r="O1834" s="4">
        <f t="shared" si="401"/>
        <v>71</v>
      </c>
      <c r="P1834" s="13">
        <f t="shared" si="402"/>
        <v>7.1000000000000005</v>
      </c>
      <c r="Q1834" s="13">
        <f t="shared" si="403"/>
        <v>78.099999999999994</v>
      </c>
      <c r="R1834" s="2">
        <v>26</v>
      </c>
      <c r="S1834" s="2">
        <v>25</v>
      </c>
      <c r="T1834" s="2">
        <v>24</v>
      </c>
      <c r="U1834" s="4">
        <f t="shared" si="392"/>
        <v>75</v>
      </c>
      <c r="V1834" s="13">
        <f t="shared" si="393"/>
        <v>7.5</v>
      </c>
      <c r="W1834" s="13">
        <f t="shared" si="394"/>
        <v>82.5</v>
      </c>
      <c r="X1834" s="2"/>
      <c r="Y1834" s="2"/>
      <c r="Z1834" s="4">
        <f t="shared" si="395"/>
        <v>0</v>
      </c>
      <c r="AA1834" s="13">
        <f t="shared" si="396"/>
        <v>0</v>
      </c>
      <c r="AB1834" s="13">
        <f>Z1834+AA1834</f>
        <v>0</v>
      </c>
      <c r="AC1834" s="2"/>
      <c r="AD1834" s="2"/>
      <c r="AE1834" s="4">
        <f t="shared" si="397"/>
        <v>0</v>
      </c>
      <c r="AF1834" s="15">
        <f>AE1834*0.1</f>
        <v>0</v>
      </c>
      <c r="AG1834" s="22">
        <f>AE1834+AF1834</f>
        <v>0</v>
      </c>
      <c r="AH1834" s="64">
        <f t="shared" si="404"/>
        <v>0</v>
      </c>
      <c r="AJ1834">
        <f t="shared" si="405"/>
        <v>0</v>
      </c>
      <c r="AK1834">
        <f>IF(W1834&gt;0,2,IF(AB1834&gt;0,2,IF(AG1834&gt;0,2,0)))</f>
        <v>2</v>
      </c>
      <c r="AL1834">
        <v>2</v>
      </c>
      <c r="AM1834" s="64">
        <f>IF(W1834&gt;0,VLOOKUP(B1834,EnrollmentEthnicityFreeMealsSch!B:E,4,FALSE),0)/3</f>
        <v>0</v>
      </c>
    </row>
    <row r="1835" spans="1:39" ht="15" customHeight="1">
      <c r="A1835">
        <f>VLOOKUP(B1835,'PUBLIC &amp; PRIVATE'!D:I,6,FALSE)</f>
        <v>0</v>
      </c>
      <c r="B1835" s="33" t="s">
        <v>1767</v>
      </c>
      <c r="C1835" s="2" t="str">
        <f>VLOOKUP(B1835,'PUBLIC &amp; PRIVATE'!D:H,2,FALSE)</f>
        <v>5225 E 56th St</v>
      </c>
      <c r="D1835" s="2" t="str">
        <f>VLOOKUP(B1835,'PUBLIC &amp; PRIVATE'!D:H,3,FALSE)</f>
        <v>Indianapolis</v>
      </c>
      <c r="E1835" s="2" t="str">
        <f>VLOOKUP(C1835,'PUBLIC &amp; PRIVATE'!E:I,4,FALSE)</f>
        <v>46226-1403</v>
      </c>
      <c r="F1835" s="2"/>
      <c r="G1835" s="2"/>
      <c r="H1835" s="2"/>
      <c r="I1835" s="4">
        <f t="shared" si="398"/>
        <v>0</v>
      </c>
      <c r="J1835" s="13">
        <f t="shared" si="399"/>
        <v>0</v>
      </c>
      <c r="K1835" s="13">
        <f t="shared" si="400"/>
        <v>0</v>
      </c>
      <c r="L1835" s="2"/>
      <c r="M1835" s="2"/>
      <c r="N1835" s="2"/>
      <c r="O1835" s="4">
        <f t="shared" si="401"/>
        <v>0</v>
      </c>
      <c r="P1835" s="13">
        <f t="shared" si="402"/>
        <v>0</v>
      </c>
      <c r="Q1835" s="13">
        <f t="shared" si="403"/>
        <v>0</v>
      </c>
      <c r="R1835" s="2"/>
      <c r="S1835" s="2"/>
      <c r="T1835" s="2"/>
      <c r="U1835" s="4">
        <f t="shared" si="392"/>
        <v>0</v>
      </c>
      <c r="V1835" s="13">
        <f t="shared" si="393"/>
        <v>0</v>
      </c>
      <c r="W1835" s="13">
        <f t="shared" si="394"/>
        <v>0</v>
      </c>
      <c r="X1835" s="2">
        <v>286</v>
      </c>
      <c r="Y1835" s="2">
        <v>278</v>
      </c>
      <c r="Z1835" s="4">
        <f t="shared" si="395"/>
        <v>564</v>
      </c>
      <c r="AA1835" s="13">
        <f t="shared" si="396"/>
        <v>56.400000000000006</v>
      </c>
      <c r="AB1835" s="13">
        <f>Z1835+AA1835</f>
        <v>620.4</v>
      </c>
      <c r="AC1835" s="2">
        <v>300</v>
      </c>
      <c r="AD1835" s="2">
        <v>316</v>
      </c>
      <c r="AE1835" s="4">
        <f t="shared" si="397"/>
        <v>616</v>
      </c>
      <c r="AF1835" s="15">
        <f>AE1835*0.1</f>
        <v>61.6</v>
      </c>
      <c r="AG1835" s="22">
        <f>AE1835+AF1835</f>
        <v>677.6</v>
      </c>
      <c r="AH1835" s="64">
        <f t="shared" si="404"/>
        <v>135.52000000000001</v>
      </c>
      <c r="AJ1835">
        <f t="shared" si="405"/>
        <v>1</v>
      </c>
      <c r="AK1835">
        <f>IF(W1835&gt;0,2,IF(AB1835&gt;0,2,IF(AG1835&gt;0,2,0)))</f>
        <v>2</v>
      </c>
      <c r="AL1835">
        <v>2</v>
      </c>
      <c r="AM1835" s="64">
        <f>IF(W1835&gt;0,VLOOKUP(B1835,EnrollmentEthnicityFreeMealsSch!B:E,4,FALSE),0)/3</f>
        <v>0</v>
      </c>
    </row>
    <row r="1836" spans="1:39" ht="15" customHeight="1">
      <c r="A1836">
        <f>VLOOKUP(B1836,'PUBLIC &amp; PRIVATE'!D:I,6,FALSE)</f>
        <v>0</v>
      </c>
      <c r="B1836" s="33" t="s">
        <v>1768</v>
      </c>
      <c r="C1836" s="2" t="str">
        <f>VLOOKUP(B1836,'PUBLIC &amp; PRIVATE'!D:H,2,FALSE)</f>
        <v>5885 N Crittenden Ave</v>
      </c>
      <c r="D1836" s="2" t="str">
        <f>VLOOKUP(B1836,'PUBLIC &amp; PRIVATE'!D:H,3,FALSE)</f>
        <v>Indianapolis</v>
      </c>
      <c r="E1836" s="2" t="str">
        <f>VLOOKUP(C1836,'PUBLIC &amp; PRIVATE'!E:I,4,FALSE)</f>
        <v>46220-2840</v>
      </c>
      <c r="F1836" s="2"/>
      <c r="G1836" s="2"/>
      <c r="H1836" s="2"/>
      <c r="I1836" s="4">
        <f t="shared" si="398"/>
        <v>0</v>
      </c>
      <c r="J1836" s="13">
        <f t="shared" si="399"/>
        <v>0</v>
      </c>
      <c r="K1836" s="13">
        <f t="shared" si="400"/>
        <v>0</v>
      </c>
      <c r="L1836" s="2"/>
      <c r="M1836" s="2"/>
      <c r="N1836" s="2"/>
      <c r="O1836" s="4">
        <f t="shared" si="401"/>
        <v>0</v>
      </c>
      <c r="P1836" s="13">
        <f t="shared" si="402"/>
        <v>0</v>
      </c>
      <c r="Q1836" s="13">
        <f t="shared" si="403"/>
        <v>0</v>
      </c>
      <c r="R1836" s="2"/>
      <c r="S1836" s="2"/>
      <c r="T1836" s="2"/>
      <c r="U1836" s="4">
        <f t="shared" si="392"/>
        <v>0</v>
      </c>
      <c r="V1836" s="13">
        <f t="shared" si="393"/>
        <v>0</v>
      </c>
      <c r="W1836" s="13">
        <f t="shared" si="394"/>
        <v>0</v>
      </c>
      <c r="X1836" s="2">
        <v>178</v>
      </c>
      <c r="Y1836" s="2">
        <v>203</v>
      </c>
      <c r="Z1836" s="4">
        <f t="shared" si="395"/>
        <v>381</v>
      </c>
      <c r="AA1836" s="13">
        <f t="shared" si="396"/>
        <v>38.1</v>
      </c>
      <c r="AB1836" s="13">
        <f>Z1836+AA1836</f>
        <v>419.1</v>
      </c>
      <c r="AC1836" s="2">
        <v>171</v>
      </c>
      <c r="AD1836" s="2">
        <v>161</v>
      </c>
      <c r="AE1836" s="4">
        <f t="shared" si="397"/>
        <v>332</v>
      </c>
      <c r="AF1836" s="15">
        <f>AE1836*0.1</f>
        <v>33.200000000000003</v>
      </c>
      <c r="AG1836" s="22">
        <f>AE1836+AF1836</f>
        <v>365.2</v>
      </c>
      <c r="AH1836" s="64">
        <f t="shared" si="404"/>
        <v>73.040000000000006</v>
      </c>
      <c r="AJ1836">
        <f t="shared" si="405"/>
        <v>1</v>
      </c>
      <c r="AK1836">
        <f>IF(W1836&gt;0,2,IF(AB1836&gt;0,2,IF(AG1836&gt;0,2,0)))</f>
        <v>2</v>
      </c>
      <c r="AL1836">
        <v>2</v>
      </c>
      <c r="AM1836" s="64">
        <f>IF(W1836&gt;0,VLOOKUP(B1836,EnrollmentEthnicityFreeMealsSch!B:E,4,FALSE),0)/3</f>
        <v>0</v>
      </c>
    </row>
    <row r="1837" spans="1:39" ht="15" customHeight="1">
      <c r="A1837">
        <f>VLOOKUP(B1837,'PUBLIC &amp; PRIVATE'!D:I,6,FALSE)</f>
        <v>0</v>
      </c>
      <c r="B1837" s="33" t="s">
        <v>1769</v>
      </c>
      <c r="C1837" s="2" t="str">
        <f>VLOOKUP(B1837,'PUBLIC &amp; PRIVATE'!D:H,2,FALSE)</f>
        <v>5000 Nowland Ave</v>
      </c>
      <c r="D1837" s="2" t="str">
        <f>VLOOKUP(B1837,'PUBLIC &amp; PRIVATE'!D:H,3,FALSE)</f>
        <v>Indianapolis</v>
      </c>
      <c r="E1837" s="2" t="str">
        <f>VLOOKUP(C1837,'PUBLIC &amp; PRIVATE'!E:I,4,FALSE)</f>
        <v>46201-1836</v>
      </c>
      <c r="F1837" s="2"/>
      <c r="G1837" s="2"/>
      <c r="H1837" s="2"/>
      <c r="I1837" s="4">
        <f t="shared" si="398"/>
        <v>0</v>
      </c>
      <c r="J1837" s="13">
        <f t="shared" si="399"/>
        <v>0</v>
      </c>
      <c r="K1837" s="13">
        <f t="shared" si="400"/>
        <v>0</v>
      </c>
      <c r="L1837" s="2"/>
      <c r="M1837" s="2"/>
      <c r="N1837" s="2"/>
      <c r="O1837" s="4">
        <f t="shared" si="401"/>
        <v>0</v>
      </c>
      <c r="P1837" s="13">
        <f t="shared" si="402"/>
        <v>0</v>
      </c>
      <c r="Q1837" s="13">
        <f t="shared" si="403"/>
        <v>0</v>
      </c>
      <c r="R1837" s="2"/>
      <c r="S1837" s="2"/>
      <c r="T1837" s="2"/>
      <c r="U1837" s="4">
        <f t="shared" si="392"/>
        <v>0</v>
      </c>
      <c r="V1837" s="13">
        <f t="shared" si="393"/>
        <v>0</v>
      </c>
      <c r="W1837" s="13">
        <f t="shared" si="394"/>
        <v>0</v>
      </c>
      <c r="X1837" s="2">
        <v>122</v>
      </c>
      <c r="Y1837" s="2">
        <v>109</v>
      </c>
      <c r="Z1837" s="4">
        <f t="shared" si="395"/>
        <v>231</v>
      </c>
      <c r="AA1837" s="13">
        <f t="shared" si="396"/>
        <v>23.1</v>
      </c>
      <c r="AB1837" s="13">
        <f>Z1837+AA1837</f>
        <v>254.1</v>
      </c>
      <c r="AC1837" s="2">
        <v>117</v>
      </c>
      <c r="AD1837" s="2">
        <v>110</v>
      </c>
      <c r="AE1837" s="4">
        <f t="shared" si="397"/>
        <v>227</v>
      </c>
      <c r="AF1837" s="15">
        <f>AE1837*0.1</f>
        <v>22.700000000000003</v>
      </c>
      <c r="AG1837" s="22">
        <f>AE1837+AF1837</f>
        <v>249.7</v>
      </c>
      <c r="AH1837" s="64">
        <f t="shared" si="404"/>
        <v>49.94</v>
      </c>
      <c r="AJ1837">
        <f t="shared" si="405"/>
        <v>1</v>
      </c>
      <c r="AK1837">
        <f>IF(W1837&gt;0,2,IF(AB1837&gt;0,2,IF(AG1837&gt;0,2,0)))</f>
        <v>2</v>
      </c>
      <c r="AL1837">
        <v>2</v>
      </c>
      <c r="AM1837" s="64">
        <f>IF(W1837&gt;0,VLOOKUP(B1837,EnrollmentEthnicityFreeMealsSch!B:E,4,FALSE),0)/3</f>
        <v>0</v>
      </c>
    </row>
    <row r="1838" spans="1:39" ht="15" customHeight="1">
      <c r="A1838">
        <f>VLOOKUP(B1838,'PUBLIC &amp; PRIVATE'!D:I,6,FALSE)</f>
        <v>0</v>
      </c>
      <c r="B1838" s="33" t="s">
        <v>1770</v>
      </c>
      <c r="C1838" s="2" t="str">
        <f>VLOOKUP(B1838,'PUBLIC &amp; PRIVATE'!D:H,2,FALSE)</f>
        <v>3360 W 30th St</v>
      </c>
      <c r="D1838" s="2" t="str">
        <f>VLOOKUP(B1838,'PUBLIC &amp; PRIVATE'!D:H,3,FALSE)</f>
        <v>Indianapolis</v>
      </c>
      <c r="E1838" s="2" t="str">
        <f>VLOOKUP(C1838,'PUBLIC &amp; PRIVATE'!E:I,4,FALSE)</f>
        <v>46222-2139</v>
      </c>
      <c r="F1838" s="2"/>
      <c r="G1838" s="2"/>
      <c r="H1838" s="2"/>
      <c r="I1838" s="4">
        <f t="shared" si="398"/>
        <v>0</v>
      </c>
      <c r="J1838" s="13">
        <f t="shared" si="399"/>
        <v>0</v>
      </c>
      <c r="K1838" s="13">
        <f t="shared" si="400"/>
        <v>0</v>
      </c>
      <c r="L1838" s="2"/>
      <c r="M1838" s="2"/>
      <c r="N1838" s="2"/>
      <c r="O1838" s="4">
        <f t="shared" si="401"/>
        <v>0</v>
      </c>
      <c r="P1838" s="13">
        <f t="shared" si="402"/>
        <v>0</v>
      </c>
      <c r="Q1838" s="13">
        <f t="shared" si="403"/>
        <v>0</v>
      </c>
      <c r="R1838" s="2"/>
      <c r="S1838" s="2">
        <v>39</v>
      </c>
      <c r="T1838" s="2">
        <v>49</v>
      </c>
      <c r="U1838" s="4">
        <f t="shared" si="392"/>
        <v>88</v>
      </c>
      <c r="V1838" s="13">
        <f t="shared" si="393"/>
        <v>8.8000000000000007</v>
      </c>
      <c r="W1838" s="13">
        <f t="shared" si="394"/>
        <v>96.8</v>
      </c>
      <c r="X1838" s="2">
        <v>135</v>
      </c>
      <c r="Y1838" s="2">
        <v>158</v>
      </c>
      <c r="Z1838" s="4">
        <f t="shared" si="395"/>
        <v>293</v>
      </c>
      <c r="AA1838" s="13">
        <f t="shared" si="396"/>
        <v>29.3</v>
      </c>
      <c r="AB1838" s="13">
        <f>Z1838+AA1838</f>
        <v>322.3</v>
      </c>
      <c r="AC1838" s="2">
        <v>148</v>
      </c>
      <c r="AD1838" s="2">
        <v>125</v>
      </c>
      <c r="AE1838" s="4">
        <f t="shared" si="397"/>
        <v>273</v>
      </c>
      <c r="AF1838" s="15">
        <f>AE1838*0.1</f>
        <v>27.3</v>
      </c>
      <c r="AG1838" s="22">
        <f>AE1838+AF1838</f>
        <v>300.3</v>
      </c>
      <c r="AH1838" s="64">
        <f t="shared" si="404"/>
        <v>60.06</v>
      </c>
      <c r="AJ1838">
        <f t="shared" si="405"/>
        <v>1</v>
      </c>
      <c r="AK1838">
        <f>IF(W1838&gt;0,2,IF(AB1838&gt;0,2,IF(AG1838&gt;0,2,0)))</f>
        <v>2</v>
      </c>
      <c r="AL1838">
        <v>2</v>
      </c>
      <c r="AM1838" s="64">
        <f>IF(W1838&gt;0,VLOOKUP(B1838,EnrollmentEthnicityFreeMealsSch!B:E,4,FALSE),0)/3</f>
        <v>104.33333333333333</v>
      </c>
    </row>
    <row r="1839" spans="1:39" ht="15" customHeight="1">
      <c r="A1839">
        <f>VLOOKUP(B1839,'PUBLIC &amp; PRIVATE'!D:I,6,FALSE)</f>
        <v>0</v>
      </c>
      <c r="B1839" s="33" t="s">
        <v>1771</v>
      </c>
      <c r="C1839" s="2" t="str">
        <f>VLOOKUP(B1839,'PUBLIC &amp; PRIVATE'!D:H,2,FALSE)</f>
        <v>5335 W 16th St</v>
      </c>
      <c r="D1839" s="2" t="str">
        <f>VLOOKUP(B1839,'PUBLIC &amp; PRIVATE'!D:H,3,FALSE)</f>
        <v>Indianapolis</v>
      </c>
      <c r="E1839" s="2" t="str">
        <f>VLOOKUP(C1839,'PUBLIC &amp; PRIVATE'!E:I,4,FALSE)</f>
        <v>46224-6402</v>
      </c>
      <c r="F1839" s="2">
        <v>26</v>
      </c>
      <c r="G1839" s="2">
        <v>30</v>
      </c>
      <c r="H1839" s="2">
        <v>22</v>
      </c>
      <c r="I1839" s="4">
        <f t="shared" si="398"/>
        <v>78</v>
      </c>
      <c r="J1839" s="13">
        <f t="shared" si="399"/>
        <v>7.8000000000000007</v>
      </c>
      <c r="K1839" s="13">
        <f t="shared" si="400"/>
        <v>85.8</v>
      </c>
      <c r="L1839" s="2">
        <v>32</v>
      </c>
      <c r="M1839" s="2">
        <v>35</v>
      </c>
      <c r="N1839" s="2">
        <v>25</v>
      </c>
      <c r="O1839" s="4">
        <f t="shared" si="401"/>
        <v>92</v>
      </c>
      <c r="P1839" s="13">
        <f t="shared" si="402"/>
        <v>9.2000000000000011</v>
      </c>
      <c r="Q1839" s="13">
        <f t="shared" si="403"/>
        <v>101.2</v>
      </c>
      <c r="R1839" s="2">
        <v>20</v>
      </c>
      <c r="S1839" s="2"/>
      <c r="T1839" s="2"/>
      <c r="U1839" s="4">
        <f t="shared" si="392"/>
        <v>20</v>
      </c>
      <c r="V1839" s="13">
        <f t="shared" si="393"/>
        <v>2</v>
      </c>
      <c r="W1839" s="13">
        <f t="shared" si="394"/>
        <v>22</v>
      </c>
      <c r="X1839" s="2"/>
      <c r="Y1839" s="2"/>
      <c r="Z1839" s="4">
        <f t="shared" si="395"/>
        <v>0</v>
      </c>
      <c r="AA1839" s="13">
        <f t="shared" si="396"/>
        <v>0</v>
      </c>
      <c r="AB1839" s="13">
        <f>Z1839+AA1839</f>
        <v>0</v>
      </c>
      <c r="AC1839" s="2"/>
      <c r="AD1839" s="2"/>
      <c r="AE1839" s="4">
        <f t="shared" si="397"/>
        <v>0</v>
      </c>
      <c r="AF1839" s="15">
        <f>AE1839*0.1</f>
        <v>0</v>
      </c>
      <c r="AG1839" s="22">
        <f>AE1839+AF1839</f>
        <v>0</v>
      </c>
      <c r="AH1839" s="64">
        <f t="shared" si="404"/>
        <v>0</v>
      </c>
      <c r="AJ1839">
        <f t="shared" si="405"/>
        <v>0</v>
      </c>
      <c r="AK1839">
        <f>IF(W1839&gt;0,2,IF(AB1839&gt;0,2,IF(AG1839&gt;0,2,0)))</f>
        <v>2</v>
      </c>
      <c r="AL1839">
        <v>2</v>
      </c>
      <c r="AM1839" s="64">
        <f>IF(W1839&gt;0,VLOOKUP(B1839,EnrollmentEthnicityFreeMealsSch!B:E,4,FALSE),0)/3</f>
        <v>31.333333333333332</v>
      </c>
    </row>
    <row r="1840" spans="1:39" ht="15" customHeight="1">
      <c r="A1840">
        <f>VLOOKUP(B1840,'PUBLIC &amp; PRIVATE'!D:I,6,FALSE)</f>
        <v>0</v>
      </c>
      <c r="B1840" s="33" t="s">
        <v>1772</v>
      </c>
      <c r="C1840" s="2" t="str">
        <f>VLOOKUP(B1840,'PUBLIC &amp; PRIVATE'!D:H,2,FALSE)</f>
        <v>2224 E 3rd St</v>
      </c>
      <c r="D1840" s="2" t="str">
        <f>VLOOKUP(B1840,'PUBLIC &amp; PRIVATE'!D:H,3,FALSE)</f>
        <v>Bloomington</v>
      </c>
      <c r="E1840" s="2" t="str">
        <f>VLOOKUP(C1840,'PUBLIC &amp; PRIVATE'!E:I,4,FALSE)</f>
        <v>47401-5399</v>
      </c>
      <c r="F1840" s="2">
        <v>33</v>
      </c>
      <c r="G1840" s="2">
        <v>40</v>
      </c>
      <c r="H1840" s="2">
        <v>32</v>
      </c>
      <c r="I1840" s="4">
        <f t="shared" si="398"/>
        <v>105</v>
      </c>
      <c r="J1840" s="13">
        <f t="shared" si="399"/>
        <v>10.5</v>
      </c>
      <c r="K1840" s="13">
        <f t="shared" si="400"/>
        <v>115.5</v>
      </c>
      <c r="L1840" s="2">
        <v>44</v>
      </c>
      <c r="M1840" s="2">
        <v>48</v>
      </c>
      <c r="N1840" s="2">
        <v>44</v>
      </c>
      <c r="O1840" s="4">
        <f t="shared" si="401"/>
        <v>136</v>
      </c>
      <c r="P1840" s="13">
        <f t="shared" si="402"/>
        <v>13.600000000000001</v>
      </c>
      <c r="Q1840" s="13">
        <f t="shared" si="403"/>
        <v>149.6</v>
      </c>
      <c r="R1840" s="2">
        <v>46</v>
      </c>
      <c r="S1840" s="2">
        <v>38</v>
      </c>
      <c r="T1840" s="2">
        <v>27</v>
      </c>
      <c r="U1840" s="4">
        <f t="shared" si="392"/>
        <v>111</v>
      </c>
      <c r="V1840" s="13">
        <f t="shared" si="393"/>
        <v>11.100000000000001</v>
      </c>
      <c r="W1840" s="13">
        <f t="shared" si="394"/>
        <v>122.1</v>
      </c>
      <c r="X1840" s="2"/>
      <c r="Y1840" s="2"/>
      <c r="Z1840" s="4">
        <f t="shared" si="395"/>
        <v>0</v>
      </c>
      <c r="AA1840" s="13">
        <f t="shared" si="396"/>
        <v>0</v>
      </c>
      <c r="AB1840" s="13">
        <f>Z1840+AA1840</f>
        <v>0</v>
      </c>
      <c r="AC1840" s="2"/>
      <c r="AD1840" s="2"/>
      <c r="AE1840" s="4">
        <f t="shared" si="397"/>
        <v>0</v>
      </c>
      <c r="AF1840" s="15">
        <f>AE1840*0.1</f>
        <v>0</v>
      </c>
      <c r="AG1840" s="22">
        <f>AE1840+AF1840</f>
        <v>0</v>
      </c>
      <c r="AH1840" s="64">
        <f t="shared" si="404"/>
        <v>0</v>
      </c>
      <c r="AJ1840">
        <f t="shared" si="405"/>
        <v>0</v>
      </c>
      <c r="AK1840">
        <f>IF(W1840&gt;0,2,IF(AB1840&gt;0,2,IF(AG1840&gt;0,2,0)))</f>
        <v>2</v>
      </c>
      <c r="AL1840">
        <v>2</v>
      </c>
      <c r="AM1840" s="64">
        <f>IF(W1840&gt;0,VLOOKUP(B1840,EnrollmentEthnicityFreeMealsSch!B:E,4,FALSE),0)/3</f>
        <v>13</v>
      </c>
    </row>
    <row r="1841" spans="1:39" ht="15" customHeight="1">
      <c r="A1841">
        <f>VLOOKUP(B1841,'PUBLIC &amp; PRIVATE'!D:I,6,FALSE)</f>
        <v>0</v>
      </c>
      <c r="B1841" s="33" t="s">
        <v>1773</v>
      </c>
      <c r="C1841" s="2" t="str">
        <f>VLOOKUP(B1841,'PUBLIC &amp; PRIVATE'!D:H,2,FALSE)</f>
        <v>17 St Louis Pl</v>
      </c>
      <c r="D1841" s="2" t="str">
        <f>VLOOKUP(B1841,'PUBLIC &amp; PRIVATE'!D:H,3,FALSE)</f>
        <v>Batesville</v>
      </c>
      <c r="E1841" s="2" t="str">
        <f>VLOOKUP(C1841,'PUBLIC &amp; PRIVATE'!E:I,4,FALSE)</f>
        <v>47006-1397</v>
      </c>
      <c r="F1841" s="2">
        <v>31</v>
      </c>
      <c r="G1841" s="2">
        <v>37</v>
      </c>
      <c r="H1841" s="2">
        <v>41</v>
      </c>
      <c r="I1841" s="4">
        <f t="shared" si="398"/>
        <v>109</v>
      </c>
      <c r="J1841" s="13">
        <f t="shared" si="399"/>
        <v>10.9</v>
      </c>
      <c r="K1841" s="13">
        <f t="shared" si="400"/>
        <v>119.9</v>
      </c>
      <c r="L1841" s="2">
        <v>35</v>
      </c>
      <c r="M1841" s="2">
        <v>31</v>
      </c>
      <c r="N1841" s="2">
        <v>24</v>
      </c>
      <c r="O1841" s="4">
        <f t="shared" si="401"/>
        <v>90</v>
      </c>
      <c r="P1841" s="13">
        <f t="shared" si="402"/>
        <v>9</v>
      </c>
      <c r="Q1841" s="13">
        <f t="shared" si="403"/>
        <v>99</v>
      </c>
      <c r="R1841" s="2">
        <v>41</v>
      </c>
      <c r="S1841" s="2">
        <v>47</v>
      </c>
      <c r="T1841" s="2">
        <v>37</v>
      </c>
      <c r="U1841" s="4">
        <f t="shared" si="392"/>
        <v>125</v>
      </c>
      <c r="V1841" s="13">
        <f t="shared" si="393"/>
        <v>12.5</v>
      </c>
      <c r="W1841" s="13">
        <f t="shared" si="394"/>
        <v>137.5</v>
      </c>
      <c r="X1841" s="2"/>
      <c r="Y1841" s="2"/>
      <c r="Z1841" s="4">
        <f t="shared" si="395"/>
        <v>0</v>
      </c>
      <c r="AA1841" s="13">
        <f t="shared" si="396"/>
        <v>0</v>
      </c>
      <c r="AB1841" s="13">
        <f>Z1841+AA1841</f>
        <v>0</v>
      </c>
      <c r="AC1841" s="2"/>
      <c r="AD1841" s="2"/>
      <c r="AE1841" s="4">
        <f t="shared" si="397"/>
        <v>0</v>
      </c>
      <c r="AF1841" s="15">
        <f>AE1841*0.1</f>
        <v>0</v>
      </c>
      <c r="AG1841" s="22">
        <f>AE1841+AF1841</f>
        <v>0</v>
      </c>
      <c r="AH1841" s="64">
        <f t="shared" si="404"/>
        <v>0</v>
      </c>
      <c r="AJ1841">
        <f t="shared" si="405"/>
        <v>0</v>
      </c>
      <c r="AK1841">
        <f>IF(W1841&gt;0,2,IF(AB1841&gt;0,2,IF(AG1841&gt;0,2,0)))</f>
        <v>2</v>
      </c>
      <c r="AL1841">
        <v>2</v>
      </c>
      <c r="AM1841" s="64">
        <f>IF(W1841&gt;0,VLOOKUP(B1841,EnrollmentEthnicityFreeMealsSch!B:E,4,FALSE),0)/3</f>
        <v>13.666666666666666</v>
      </c>
    </row>
    <row r="1842" spans="1:39" ht="15" customHeight="1">
      <c r="A1842">
        <f>VLOOKUP(B1842,'PUBLIC &amp; PRIVATE'!D:I,6,FALSE)</f>
        <v>0</v>
      </c>
      <c r="B1842" s="33" t="s">
        <v>1774</v>
      </c>
      <c r="C1842" s="2" t="str">
        <f>VLOOKUP(B1842,'PUBLIC &amp; PRIVATE'!D:H,2,FALSE)</f>
        <v>PO Box 200</v>
      </c>
      <c r="D1842" s="2" t="str">
        <f>VLOOKUP(B1842,'PUBLIC &amp; PRIVATE'!D:H,3,FALSE)</f>
        <v>Oldenburg</v>
      </c>
      <c r="E1842" s="2" t="str">
        <f>VLOOKUP(C1842,'PUBLIC &amp; PRIVATE'!E:I,4,FALSE)</f>
        <v>47036-9703</v>
      </c>
      <c r="F1842" s="2"/>
      <c r="G1842" s="2"/>
      <c r="H1842" s="2"/>
      <c r="I1842" s="4">
        <f t="shared" si="398"/>
        <v>0</v>
      </c>
      <c r="J1842" s="13">
        <f t="shared" si="399"/>
        <v>0</v>
      </c>
      <c r="K1842" s="13">
        <f t="shared" si="400"/>
        <v>0</v>
      </c>
      <c r="L1842" s="2"/>
      <c r="M1842" s="2"/>
      <c r="N1842" s="2"/>
      <c r="O1842" s="4">
        <f t="shared" si="401"/>
        <v>0</v>
      </c>
      <c r="P1842" s="13">
        <f t="shared" si="402"/>
        <v>0</v>
      </c>
      <c r="Q1842" s="13">
        <f t="shared" si="403"/>
        <v>0</v>
      </c>
      <c r="R1842" s="2"/>
      <c r="S1842" s="2"/>
      <c r="T1842" s="2"/>
      <c r="U1842" s="4">
        <f t="shared" si="392"/>
        <v>0</v>
      </c>
      <c r="V1842" s="13">
        <f t="shared" si="393"/>
        <v>0</v>
      </c>
      <c r="W1842" s="13">
        <f t="shared" si="394"/>
        <v>0</v>
      </c>
      <c r="X1842" s="2">
        <v>55</v>
      </c>
      <c r="Y1842" s="2">
        <v>55</v>
      </c>
      <c r="Z1842" s="4">
        <f t="shared" si="395"/>
        <v>110</v>
      </c>
      <c r="AA1842" s="13">
        <f t="shared" si="396"/>
        <v>11</v>
      </c>
      <c r="AB1842" s="13">
        <f>Z1842+AA1842</f>
        <v>121</v>
      </c>
      <c r="AC1842" s="2">
        <v>58</v>
      </c>
      <c r="AD1842" s="2">
        <v>40</v>
      </c>
      <c r="AE1842" s="4">
        <f t="shared" si="397"/>
        <v>98</v>
      </c>
      <c r="AF1842" s="15">
        <f>AE1842*0.1</f>
        <v>9.8000000000000007</v>
      </c>
      <c r="AG1842" s="22">
        <f>AE1842+AF1842</f>
        <v>107.8</v>
      </c>
      <c r="AH1842" s="64">
        <f t="shared" si="404"/>
        <v>21.560000000000002</v>
      </c>
      <c r="AJ1842">
        <f t="shared" si="405"/>
        <v>1</v>
      </c>
      <c r="AK1842">
        <f>IF(W1842&gt;0,2,IF(AB1842&gt;0,2,IF(AG1842&gt;0,2,0)))</f>
        <v>2</v>
      </c>
      <c r="AL1842">
        <v>2</v>
      </c>
      <c r="AM1842" s="64">
        <f>IF(W1842&gt;0,VLOOKUP(B1842,EnrollmentEthnicityFreeMealsSch!B:E,4,FALSE),0)/3</f>
        <v>0</v>
      </c>
    </row>
    <row r="1843" spans="1:39" ht="15" customHeight="1">
      <c r="A1843">
        <f>VLOOKUP(B1843,'PUBLIC &amp; PRIVATE'!D:I,6,FALSE)</f>
        <v>0</v>
      </c>
      <c r="B1843" s="33" t="s">
        <v>1775</v>
      </c>
      <c r="C1843" s="2" t="str">
        <f>VLOOKUP(B1843,'PUBLIC &amp; PRIVATE'!D:H,2,FALSE)</f>
        <v>232 N Main St Box 109</v>
      </c>
      <c r="D1843" s="2" t="str">
        <f>VLOOKUP(B1843,'PUBLIC &amp; PRIVATE'!D:H,3,FALSE)</f>
        <v>Avilla</v>
      </c>
      <c r="E1843" s="2" t="str">
        <f>VLOOKUP(C1843,'PUBLIC &amp; PRIVATE'!E:I,4,FALSE)</f>
        <v>46710-0109</v>
      </c>
      <c r="F1843" s="2">
        <v>17</v>
      </c>
      <c r="G1843" s="2">
        <v>7</v>
      </c>
      <c r="H1843" s="2">
        <v>9</v>
      </c>
      <c r="I1843" s="4">
        <f t="shared" si="398"/>
        <v>33</v>
      </c>
      <c r="J1843" s="13">
        <f t="shared" si="399"/>
        <v>3.3000000000000003</v>
      </c>
      <c r="K1843" s="13">
        <f t="shared" si="400"/>
        <v>36.299999999999997</v>
      </c>
      <c r="L1843" s="2">
        <v>9</v>
      </c>
      <c r="M1843" s="2">
        <v>14</v>
      </c>
      <c r="N1843" s="2">
        <v>18</v>
      </c>
      <c r="O1843" s="4">
        <f t="shared" si="401"/>
        <v>41</v>
      </c>
      <c r="P1843" s="13">
        <f t="shared" si="402"/>
        <v>4.1000000000000005</v>
      </c>
      <c r="Q1843" s="13">
        <f t="shared" si="403"/>
        <v>45.1</v>
      </c>
      <c r="R1843" s="2">
        <v>11</v>
      </c>
      <c r="S1843" s="2"/>
      <c r="T1843" s="2"/>
      <c r="U1843" s="4">
        <f t="shared" si="392"/>
        <v>11</v>
      </c>
      <c r="V1843" s="13">
        <f t="shared" si="393"/>
        <v>1.1000000000000001</v>
      </c>
      <c r="W1843" s="13">
        <f t="shared" si="394"/>
        <v>12.1</v>
      </c>
      <c r="X1843" s="2"/>
      <c r="Y1843" s="2"/>
      <c r="Z1843" s="4">
        <f t="shared" si="395"/>
        <v>0</v>
      </c>
      <c r="AA1843" s="13">
        <f t="shared" si="396"/>
        <v>0</v>
      </c>
      <c r="AB1843" s="13">
        <f>Z1843+AA1843</f>
        <v>0</v>
      </c>
      <c r="AC1843" s="2"/>
      <c r="AD1843" s="2"/>
      <c r="AE1843" s="4">
        <f t="shared" si="397"/>
        <v>0</v>
      </c>
      <c r="AF1843" s="15">
        <f>AE1843*0.1</f>
        <v>0</v>
      </c>
      <c r="AG1843" s="22">
        <f>AE1843+AF1843</f>
        <v>0</v>
      </c>
      <c r="AH1843" s="64">
        <f t="shared" si="404"/>
        <v>0</v>
      </c>
      <c r="AJ1843">
        <f t="shared" si="405"/>
        <v>0</v>
      </c>
      <c r="AK1843">
        <f>IF(W1843&gt;0,2,IF(AB1843&gt;0,2,IF(AG1843&gt;0,2,0)))</f>
        <v>2</v>
      </c>
      <c r="AL1843">
        <v>2</v>
      </c>
      <c r="AM1843" s="64">
        <f>IF(W1843&gt;0,VLOOKUP(B1843,EnrollmentEthnicityFreeMealsSch!B:E,4,FALSE),0)/3</f>
        <v>8</v>
      </c>
    </row>
    <row r="1844" spans="1:39" ht="15" customHeight="1">
      <c r="A1844">
        <f>VLOOKUP(B1844,'PUBLIC &amp; PRIVATE'!D:I,6,FALSE)</f>
        <v>0</v>
      </c>
      <c r="B1844" s="33" t="s">
        <v>1730</v>
      </c>
      <c r="C1844" s="2" t="str">
        <f>VLOOKUP(B1844,'PUBLIC &amp; PRIVATE'!D:H,2,FALSE)</f>
        <v>127 N 4th St</v>
      </c>
      <c r="D1844" s="2" t="str">
        <f>VLOOKUP(B1844,'PUBLIC &amp; PRIVATE'!D:H,3,FALSE)</f>
        <v>Decatur</v>
      </c>
      <c r="E1844" s="2" t="str">
        <f>VLOOKUP(C1844,'PUBLIC &amp; PRIVATE'!E:I,4,FALSE)</f>
        <v>46733-1600</v>
      </c>
      <c r="F1844" s="2">
        <v>13</v>
      </c>
      <c r="G1844" s="2">
        <v>19</v>
      </c>
      <c r="H1844" s="2">
        <v>12</v>
      </c>
      <c r="I1844" s="4">
        <f t="shared" si="398"/>
        <v>44</v>
      </c>
      <c r="J1844" s="13">
        <f t="shared" si="399"/>
        <v>4.4000000000000004</v>
      </c>
      <c r="K1844" s="13">
        <f t="shared" si="400"/>
        <v>48.4</v>
      </c>
      <c r="L1844" s="2">
        <v>22</v>
      </c>
      <c r="M1844" s="2">
        <v>13</v>
      </c>
      <c r="N1844" s="2">
        <v>7</v>
      </c>
      <c r="O1844" s="4">
        <f t="shared" si="401"/>
        <v>42</v>
      </c>
      <c r="P1844" s="13">
        <f t="shared" si="402"/>
        <v>4.2</v>
      </c>
      <c r="Q1844" s="13">
        <f t="shared" si="403"/>
        <v>46.2</v>
      </c>
      <c r="R1844" s="2"/>
      <c r="S1844" s="2"/>
      <c r="T1844" s="2"/>
      <c r="U1844" s="4">
        <f t="shared" si="392"/>
        <v>0</v>
      </c>
      <c r="V1844" s="13">
        <f t="shared" si="393"/>
        <v>0</v>
      </c>
      <c r="W1844" s="13">
        <f t="shared" si="394"/>
        <v>0</v>
      </c>
      <c r="X1844" s="2"/>
      <c r="Y1844" s="2"/>
      <c r="Z1844" s="4">
        <f t="shared" si="395"/>
        <v>0</v>
      </c>
      <c r="AA1844" s="13">
        <f t="shared" si="396"/>
        <v>0</v>
      </c>
      <c r="AB1844" s="13">
        <f>Z1844+AA1844</f>
        <v>0</v>
      </c>
      <c r="AC1844" s="2"/>
      <c r="AD1844" s="2"/>
      <c r="AE1844" s="4">
        <f t="shared" si="397"/>
        <v>0</v>
      </c>
      <c r="AF1844" s="15">
        <f>AE1844*0.1</f>
        <v>0</v>
      </c>
      <c r="AG1844" s="22">
        <f>AE1844+AF1844</f>
        <v>0</v>
      </c>
      <c r="AH1844" s="64">
        <f t="shared" si="404"/>
        <v>0</v>
      </c>
      <c r="AJ1844">
        <f t="shared" si="405"/>
        <v>0</v>
      </c>
      <c r="AK1844">
        <f>IF(W1844&gt;0,2,IF(AB1844&gt;0,2,IF(AG1844&gt;0,2,0)))</f>
        <v>0</v>
      </c>
      <c r="AL1844">
        <v>2</v>
      </c>
      <c r="AM1844" s="64">
        <f>IF(W1844&gt;0,VLOOKUP(B1844,EnrollmentEthnicityFreeMealsSch!B:E,4,FALSE),0)/3</f>
        <v>0</v>
      </c>
    </row>
    <row r="1845" spans="1:39" ht="15" customHeight="1">
      <c r="A1845">
        <f>VLOOKUP(B1845,'PUBLIC &amp; PRIVATE'!D:I,6,FALSE)</f>
        <v>0</v>
      </c>
      <c r="B1845" s="33" t="s">
        <v>1776</v>
      </c>
      <c r="C1845" s="2" t="str">
        <f>VLOOKUP(B1845,'PUBLIC &amp; PRIVATE'!D:H,2,FALSE)</f>
        <v>640 N Calumet Rd</v>
      </c>
      <c r="D1845" s="2" t="str">
        <f>VLOOKUP(B1845,'PUBLIC &amp; PRIVATE'!D:H,3,FALSE)</f>
        <v>Chesterton</v>
      </c>
      <c r="E1845" s="2" t="str">
        <f>VLOOKUP(C1845,'PUBLIC &amp; PRIVATE'!E:I,4,FALSE)</f>
        <v>46304-1502</v>
      </c>
      <c r="F1845" s="2">
        <v>39</v>
      </c>
      <c r="G1845" s="2">
        <v>32</v>
      </c>
      <c r="H1845" s="2">
        <v>32</v>
      </c>
      <c r="I1845" s="4">
        <f t="shared" si="398"/>
        <v>103</v>
      </c>
      <c r="J1845" s="13">
        <f t="shared" si="399"/>
        <v>10.3</v>
      </c>
      <c r="K1845" s="13">
        <f t="shared" si="400"/>
        <v>113.3</v>
      </c>
      <c r="L1845" s="2">
        <v>25</v>
      </c>
      <c r="M1845" s="2">
        <v>26</v>
      </c>
      <c r="N1845" s="2">
        <v>35</v>
      </c>
      <c r="O1845" s="4">
        <f t="shared" si="401"/>
        <v>86</v>
      </c>
      <c r="P1845" s="13">
        <f t="shared" si="402"/>
        <v>8.6</v>
      </c>
      <c r="Q1845" s="13">
        <f t="shared" si="403"/>
        <v>94.6</v>
      </c>
      <c r="R1845" s="2">
        <v>35</v>
      </c>
      <c r="S1845" s="2">
        <v>38</v>
      </c>
      <c r="T1845" s="2">
        <v>37</v>
      </c>
      <c r="U1845" s="4">
        <f t="shared" si="392"/>
        <v>110</v>
      </c>
      <c r="V1845" s="13">
        <f t="shared" si="393"/>
        <v>11</v>
      </c>
      <c r="W1845" s="13">
        <f t="shared" si="394"/>
        <v>121</v>
      </c>
      <c r="X1845" s="2"/>
      <c r="Y1845" s="2"/>
      <c r="Z1845" s="4">
        <f t="shared" si="395"/>
        <v>0</v>
      </c>
      <c r="AA1845" s="13">
        <f t="shared" si="396"/>
        <v>0</v>
      </c>
      <c r="AB1845" s="13">
        <f>Z1845+AA1845</f>
        <v>0</v>
      </c>
      <c r="AC1845" s="2"/>
      <c r="AD1845" s="2"/>
      <c r="AE1845" s="4">
        <f t="shared" si="397"/>
        <v>0</v>
      </c>
      <c r="AF1845" s="15">
        <f>AE1845*0.1</f>
        <v>0</v>
      </c>
      <c r="AG1845" s="22">
        <f>AE1845+AF1845</f>
        <v>0</v>
      </c>
      <c r="AH1845" s="64">
        <f t="shared" si="404"/>
        <v>0</v>
      </c>
      <c r="AJ1845">
        <f t="shared" si="405"/>
        <v>0</v>
      </c>
      <c r="AK1845">
        <f>IF(W1845&gt;0,2,IF(AB1845&gt;0,2,IF(AG1845&gt;0,2,0)))</f>
        <v>2</v>
      </c>
      <c r="AL1845">
        <v>2</v>
      </c>
      <c r="AM1845" s="64">
        <f>IF(W1845&gt;0,VLOOKUP(B1845,EnrollmentEthnicityFreeMealsSch!B:E,4,FALSE),0)/3</f>
        <v>1.3333333333333333</v>
      </c>
    </row>
    <row r="1846" spans="1:39" ht="15" customHeight="1">
      <c r="A1846">
        <f>VLOOKUP(B1846,'PUBLIC &amp; PRIVATE'!D:I,6,FALSE)</f>
        <v>0</v>
      </c>
      <c r="B1846" s="33" t="s">
        <v>1777</v>
      </c>
      <c r="C1846" s="2" t="str">
        <f>VLOOKUP(B1846,'PUBLIC &amp; PRIVATE'!D:H,2,FALSE)</f>
        <v>801 W Main St</v>
      </c>
      <c r="D1846" s="2" t="str">
        <f>VLOOKUP(B1846,'PUBLIC &amp; PRIVATE'!D:H,3,FALSE)</f>
        <v>Richmond</v>
      </c>
      <c r="E1846" s="2" t="str">
        <f>VLOOKUP(C1846,'PUBLIC &amp; PRIVATE'!E:I,4,FALSE)</f>
        <v>47374-4075</v>
      </c>
      <c r="F1846" s="2">
        <v>32</v>
      </c>
      <c r="G1846" s="2">
        <v>38</v>
      </c>
      <c r="H1846" s="2">
        <v>31</v>
      </c>
      <c r="I1846" s="4">
        <f t="shared" si="398"/>
        <v>101</v>
      </c>
      <c r="J1846" s="13">
        <f t="shared" si="399"/>
        <v>10.100000000000001</v>
      </c>
      <c r="K1846" s="13">
        <f t="shared" si="400"/>
        <v>111.1</v>
      </c>
      <c r="L1846" s="2">
        <v>41</v>
      </c>
      <c r="M1846" s="2">
        <v>34</v>
      </c>
      <c r="N1846" s="2">
        <v>33</v>
      </c>
      <c r="O1846" s="4">
        <f t="shared" si="401"/>
        <v>108</v>
      </c>
      <c r="P1846" s="13">
        <f t="shared" si="402"/>
        <v>10.8</v>
      </c>
      <c r="Q1846" s="13">
        <f t="shared" si="403"/>
        <v>118.8</v>
      </c>
      <c r="R1846" s="2">
        <v>43</v>
      </c>
      <c r="S1846" s="2"/>
      <c r="T1846" s="2"/>
      <c r="U1846" s="4">
        <f t="shared" ref="U1846:U1909" si="406">R1846+S1846+T1846</f>
        <v>43</v>
      </c>
      <c r="V1846" s="13">
        <f t="shared" ref="V1846:V1909" si="407">U1846*0.1</f>
        <v>4.3</v>
      </c>
      <c r="W1846" s="13">
        <f t="shared" ref="W1846:W1909" si="408">U1846+V1846</f>
        <v>47.3</v>
      </c>
      <c r="X1846" s="2"/>
      <c r="Y1846" s="2"/>
      <c r="Z1846" s="4">
        <f t="shared" ref="Z1846:Z1909" si="409">X1846+Y1846</f>
        <v>0</v>
      </c>
      <c r="AA1846" s="13">
        <f t="shared" ref="AA1846:AA1909" si="410">Z1846*0.1</f>
        <v>0</v>
      </c>
      <c r="AB1846" s="13">
        <f>Z1846+AA1846</f>
        <v>0</v>
      </c>
      <c r="AC1846" s="2"/>
      <c r="AD1846" s="2"/>
      <c r="AE1846" s="4">
        <f t="shared" ref="AE1846:AE1909" si="411">AC1846+AD1846</f>
        <v>0</v>
      </c>
      <c r="AF1846" s="15">
        <f>AE1846*0.1</f>
        <v>0</v>
      </c>
      <c r="AG1846" s="22">
        <f>AE1846+AF1846</f>
        <v>0</v>
      </c>
      <c r="AH1846" s="64">
        <f t="shared" si="404"/>
        <v>0</v>
      </c>
      <c r="AJ1846">
        <f t="shared" si="405"/>
        <v>0</v>
      </c>
      <c r="AK1846">
        <f>IF(W1846&gt;0,2,IF(AB1846&gt;0,2,IF(AG1846&gt;0,2,0)))</f>
        <v>2</v>
      </c>
      <c r="AL1846">
        <v>2</v>
      </c>
      <c r="AM1846" s="64">
        <f>IF(W1846&gt;0,VLOOKUP(B1846,EnrollmentEthnicityFreeMealsSch!B:E,4,FALSE),0)/3</f>
        <v>28.333333333333332</v>
      </c>
    </row>
    <row r="1847" spans="1:39" ht="15" customHeight="1">
      <c r="A1847">
        <f>VLOOKUP(B1847,'PUBLIC &amp; PRIVATE'!D:I,6,FALSE)</f>
        <v>0</v>
      </c>
      <c r="B1847" s="33" t="s">
        <v>1778</v>
      </c>
      <c r="C1847" s="2" t="str">
        <f>VLOOKUP(B1847,'PUBLIC &amp; PRIVATE'!D:H,2,FALSE)</f>
        <v>233 S 5th St</v>
      </c>
      <c r="D1847" s="2" t="str">
        <f>VLOOKUP(B1847,'PUBLIC &amp; PRIVATE'!D:H,3,FALSE)</f>
        <v>Richmond</v>
      </c>
      <c r="E1847" s="2" t="str">
        <f>VLOOKUP(C1847,'PUBLIC &amp; PRIVATE'!E:I,4,FALSE)</f>
        <v>47374-0000</v>
      </c>
      <c r="F1847" s="2"/>
      <c r="G1847" s="2"/>
      <c r="H1847" s="2"/>
      <c r="I1847" s="4">
        <f t="shared" ref="I1847:I1910" si="412">F1847+G1847+H1847</f>
        <v>0</v>
      </c>
      <c r="J1847" s="13">
        <f t="shared" ref="J1847:J1910" si="413">I1847*0.1</f>
        <v>0</v>
      </c>
      <c r="K1847" s="13">
        <f t="shared" ref="K1847:K1910" si="414">I1847+J1847</f>
        <v>0</v>
      </c>
      <c r="L1847" s="2"/>
      <c r="M1847" s="2"/>
      <c r="N1847" s="2"/>
      <c r="O1847" s="4">
        <f t="shared" ref="O1847:O1910" si="415">L1847+M1847+N1847</f>
        <v>0</v>
      </c>
      <c r="P1847" s="13">
        <f t="shared" ref="P1847:P1910" si="416">O1847*0.1</f>
        <v>0</v>
      </c>
      <c r="Q1847" s="13">
        <f t="shared" ref="Q1847:Q1910" si="417">O1847+P1847</f>
        <v>0</v>
      </c>
      <c r="R1847" s="2"/>
      <c r="S1847" s="2">
        <v>40</v>
      </c>
      <c r="T1847" s="2">
        <v>22</v>
      </c>
      <c r="U1847" s="4">
        <f t="shared" si="406"/>
        <v>62</v>
      </c>
      <c r="V1847" s="13">
        <f t="shared" si="407"/>
        <v>6.2</v>
      </c>
      <c r="W1847" s="13">
        <f t="shared" si="408"/>
        <v>68.2</v>
      </c>
      <c r="X1847" s="2">
        <v>27</v>
      </c>
      <c r="Y1847" s="2">
        <v>17</v>
      </c>
      <c r="Z1847" s="4">
        <f t="shared" si="409"/>
        <v>44</v>
      </c>
      <c r="AA1847" s="13">
        <f t="shared" si="410"/>
        <v>4.4000000000000004</v>
      </c>
      <c r="AB1847" s="13">
        <f>Z1847+AA1847</f>
        <v>48.4</v>
      </c>
      <c r="AC1847" s="2">
        <v>25</v>
      </c>
      <c r="AD1847" s="2">
        <v>24</v>
      </c>
      <c r="AE1847" s="4">
        <f t="shared" si="411"/>
        <v>49</v>
      </c>
      <c r="AF1847" s="15">
        <f>AE1847*0.1</f>
        <v>4.9000000000000004</v>
      </c>
      <c r="AG1847" s="22">
        <f>AE1847+AF1847</f>
        <v>53.9</v>
      </c>
      <c r="AH1847" s="64">
        <f t="shared" si="404"/>
        <v>10.780000000000001</v>
      </c>
      <c r="AJ1847">
        <f t="shared" si="405"/>
        <v>1</v>
      </c>
      <c r="AK1847">
        <f>IF(W1847&gt;0,2,IF(AB1847&gt;0,2,IF(AG1847&gt;0,2,0)))</f>
        <v>2</v>
      </c>
      <c r="AL1847">
        <v>2</v>
      </c>
      <c r="AM1847" s="64">
        <f>IF(W1847&gt;0,VLOOKUP(B1847,EnrollmentEthnicityFreeMealsSch!B:E,4,FALSE),0)/3</f>
        <v>11.666666666666666</v>
      </c>
    </row>
    <row r="1848" spans="1:39" ht="15" customHeight="1">
      <c r="A1848">
        <f>VLOOKUP(B1848,'PUBLIC &amp; PRIVATE'!D:I,6,FALSE)</f>
        <v>0</v>
      </c>
      <c r="B1848" s="33" t="s">
        <v>1779</v>
      </c>
      <c r="C1848" s="2" t="str">
        <f>VLOOKUP(B1848,'PUBLIC &amp; PRIVATE'!D:H,2,FALSE)</f>
        <v>801 W 73rd Ave</v>
      </c>
      <c r="D1848" s="2" t="str">
        <f>VLOOKUP(B1848,'PUBLIC &amp; PRIVATE'!D:H,3,FALSE)</f>
        <v>Merrillville</v>
      </c>
      <c r="E1848" s="2" t="str">
        <f>VLOOKUP(C1848,'PUBLIC &amp; PRIVATE'!E:I,4,FALSE)</f>
        <v>46410-3897</v>
      </c>
      <c r="F1848" s="2">
        <v>17</v>
      </c>
      <c r="G1848" s="2">
        <v>11</v>
      </c>
      <c r="H1848" s="2">
        <v>18</v>
      </c>
      <c r="I1848" s="4">
        <f t="shared" si="412"/>
        <v>46</v>
      </c>
      <c r="J1848" s="13">
        <f t="shared" si="413"/>
        <v>4.6000000000000005</v>
      </c>
      <c r="K1848" s="13">
        <f t="shared" si="414"/>
        <v>50.6</v>
      </c>
      <c r="L1848" s="2">
        <v>14</v>
      </c>
      <c r="M1848" s="2">
        <v>11</v>
      </c>
      <c r="N1848" s="2">
        <v>14</v>
      </c>
      <c r="O1848" s="4">
        <f t="shared" si="415"/>
        <v>39</v>
      </c>
      <c r="P1848" s="13">
        <f t="shared" si="416"/>
        <v>3.9000000000000004</v>
      </c>
      <c r="Q1848" s="13">
        <f t="shared" si="417"/>
        <v>42.9</v>
      </c>
      <c r="R1848" s="2">
        <v>20</v>
      </c>
      <c r="S1848" s="2">
        <v>25</v>
      </c>
      <c r="T1848" s="2">
        <v>17</v>
      </c>
      <c r="U1848" s="4">
        <f t="shared" si="406"/>
        <v>62</v>
      </c>
      <c r="V1848" s="13">
        <f t="shared" si="407"/>
        <v>6.2</v>
      </c>
      <c r="W1848" s="13">
        <f t="shared" si="408"/>
        <v>68.2</v>
      </c>
      <c r="X1848" s="2"/>
      <c r="Y1848" s="2"/>
      <c r="Z1848" s="4">
        <f t="shared" si="409"/>
        <v>0</v>
      </c>
      <c r="AA1848" s="13">
        <f t="shared" si="410"/>
        <v>0</v>
      </c>
      <c r="AB1848" s="13">
        <f>Z1848+AA1848</f>
        <v>0</v>
      </c>
      <c r="AC1848" s="2"/>
      <c r="AD1848" s="2"/>
      <c r="AE1848" s="4">
        <f t="shared" si="411"/>
        <v>0</v>
      </c>
      <c r="AF1848" s="15">
        <f>AE1848*0.1</f>
        <v>0</v>
      </c>
      <c r="AG1848" s="22">
        <f>AE1848+AF1848</f>
        <v>0</v>
      </c>
      <c r="AH1848" s="64">
        <f t="shared" si="404"/>
        <v>0</v>
      </c>
      <c r="AJ1848">
        <f t="shared" si="405"/>
        <v>0</v>
      </c>
      <c r="AK1848">
        <f>IF(W1848&gt;0,2,IF(AB1848&gt;0,2,IF(AG1848&gt;0,2,0)))</f>
        <v>2</v>
      </c>
      <c r="AL1848">
        <v>2</v>
      </c>
      <c r="AM1848" s="64">
        <f>IF(W1848&gt;0,VLOOKUP(B1848,EnrollmentEthnicityFreeMealsSch!B:E,4,FALSE),0)/3</f>
        <v>8.3333333333333339</v>
      </c>
    </row>
    <row r="1849" spans="1:39" ht="15" customHeight="1">
      <c r="A1849">
        <f>VLOOKUP(B1849,'PUBLIC &amp; PRIVATE'!D:I,6,FALSE)</f>
        <v>0</v>
      </c>
      <c r="B1849" s="33" t="s">
        <v>1780</v>
      </c>
      <c r="C1849" s="2" t="str">
        <f>VLOOKUP(B1849,'PUBLIC &amp; PRIVATE'!D:H,2,FALSE)</f>
        <v>5959 Broadway</v>
      </c>
      <c r="D1849" s="2" t="str">
        <f>VLOOKUP(B1849,'PUBLIC &amp; PRIVATE'!D:H,3,FALSE)</f>
        <v>Merrillville</v>
      </c>
      <c r="E1849" s="2" t="str">
        <f>VLOOKUP(C1849,'PUBLIC &amp; PRIVATE'!E:I,4,FALSE)</f>
        <v>46410-2681</v>
      </c>
      <c r="F1849" s="2"/>
      <c r="G1849" s="2"/>
      <c r="H1849" s="2"/>
      <c r="I1849" s="4">
        <f t="shared" si="412"/>
        <v>0</v>
      </c>
      <c r="J1849" s="13">
        <f t="shared" si="413"/>
        <v>0</v>
      </c>
      <c r="K1849" s="13">
        <f t="shared" si="414"/>
        <v>0</v>
      </c>
      <c r="L1849" s="2"/>
      <c r="M1849" s="2"/>
      <c r="N1849" s="2"/>
      <c r="O1849" s="4">
        <f t="shared" si="415"/>
        <v>0</v>
      </c>
      <c r="P1849" s="13">
        <f t="shared" si="416"/>
        <v>0</v>
      </c>
      <c r="Q1849" s="13">
        <f t="shared" si="417"/>
        <v>0</v>
      </c>
      <c r="R1849" s="2"/>
      <c r="S1849" s="2"/>
      <c r="T1849" s="2"/>
      <c r="U1849" s="4">
        <f t="shared" si="406"/>
        <v>0</v>
      </c>
      <c r="V1849" s="13">
        <f t="shared" si="407"/>
        <v>0</v>
      </c>
      <c r="W1849" s="13">
        <f t="shared" si="408"/>
        <v>0</v>
      </c>
      <c r="X1849" s="2">
        <v>122</v>
      </c>
      <c r="Y1849" s="2">
        <v>83</v>
      </c>
      <c r="Z1849" s="4">
        <f t="shared" si="409"/>
        <v>205</v>
      </c>
      <c r="AA1849" s="13">
        <f t="shared" si="410"/>
        <v>20.5</v>
      </c>
      <c r="AB1849" s="13">
        <f>Z1849+AA1849</f>
        <v>225.5</v>
      </c>
      <c r="AC1849" s="2">
        <v>128</v>
      </c>
      <c r="AD1849" s="2">
        <v>125</v>
      </c>
      <c r="AE1849" s="4">
        <f t="shared" si="411"/>
        <v>253</v>
      </c>
      <c r="AF1849" s="15">
        <f>AE1849*0.1</f>
        <v>25.3</v>
      </c>
      <c r="AG1849" s="22">
        <f>AE1849+AF1849</f>
        <v>278.3</v>
      </c>
      <c r="AH1849" s="64">
        <f t="shared" si="404"/>
        <v>55.660000000000004</v>
      </c>
      <c r="AJ1849">
        <f t="shared" si="405"/>
        <v>1</v>
      </c>
      <c r="AK1849">
        <f>IF(W1849&gt;0,2,IF(AB1849&gt;0,2,IF(AG1849&gt;0,2,0)))</f>
        <v>2</v>
      </c>
      <c r="AL1849">
        <v>2</v>
      </c>
      <c r="AM1849" s="64">
        <f>IF(W1849&gt;0,VLOOKUP(B1849,EnrollmentEthnicityFreeMealsSch!B:E,4,FALSE),0)/3</f>
        <v>0</v>
      </c>
    </row>
    <row r="1850" spans="1:39" ht="15" customHeight="1">
      <c r="A1850">
        <f>VLOOKUP(B1850,'PUBLIC &amp; PRIVATE'!D:I,6,FALSE)</f>
        <v>0</v>
      </c>
      <c r="B1850" s="33" t="s">
        <v>1729</v>
      </c>
      <c r="C1850" s="2" t="str">
        <f>VLOOKUP(B1850,'PUBLIC &amp; PRIVATE'!D:H,2,FALSE)</f>
        <v>275 High St</v>
      </c>
      <c r="D1850" s="2" t="str">
        <f>VLOOKUP(B1850,'PUBLIC &amp; PRIVATE'!D:H,3,FALSE)</f>
        <v>Brookville</v>
      </c>
      <c r="E1850" s="2" t="str">
        <f>VLOOKUP(C1850,'PUBLIC &amp; PRIVATE'!E:I,4,FALSE)</f>
        <v>47012-0310</v>
      </c>
      <c r="F1850" s="2">
        <v>17</v>
      </c>
      <c r="G1850" s="2">
        <v>18</v>
      </c>
      <c r="H1850" s="2">
        <v>17</v>
      </c>
      <c r="I1850" s="4">
        <f t="shared" si="412"/>
        <v>52</v>
      </c>
      <c r="J1850" s="13">
        <f t="shared" si="413"/>
        <v>5.2</v>
      </c>
      <c r="K1850" s="13">
        <f t="shared" si="414"/>
        <v>57.2</v>
      </c>
      <c r="L1850" s="2">
        <v>21</v>
      </c>
      <c r="M1850" s="2">
        <v>23</v>
      </c>
      <c r="N1850" s="2">
        <v>19</v>
      </c>
      <c r="O1850" s="4">
        <f t="shared" si="415"/>
        <v>63</v>
      </c>
      <c r="P1850" s="13">
        <f t="shared" si="416"/>
        <v>6.3000000000000007</v>
      </c>
      <c r="Q1850" s="13">
        <f t="shared" si="417"/>
        <v>69.3</v>
      </c>
      <c r="R1850" s="2">
        <v>23</v>
      </c>
      <c r="S1850" s="2">
        <v>26</v>
      </c>
      <c r="T1850" s="2">
        <v>37</v>
      </c>
      <c r="U1850" s="4">
        <f t="shared" si="406"/>
        <v>86</v>
      </c>
      <c r="V1850" s="13">
        <f t="shared" si="407"/>
        <v>8.6</v>
      </c>
      <c r="W1850" s="13">
        <f t="shared" si="408"/>
        <v>94.6</v>
      </c>
      <c r="X1850" s="2"/>
      <c r="Y1850" s="2"/>
      <c r="Z1850" s="4">
        <f t="shared" si="409"/>
        <v>0</v>
      </c>
      <c r="AA1850" s="13">
        <f t="shared" si="410"/>
        <v>0</v>
      </c>
      <c r="AB1850" s="13">
        <f>Z1850+AA1850</f>
        <v>0</v>
      </c>
      <c r="AC1850" s="2"/>
      <c r="AD1850" s="2"/>
      <c r="AE1850" s="4">
        <f t="shared" si="411"/>
        <v>0</v>
      </c>
      <c r="AF1850" s="15">
        <f>AE1850*0.1</f>
        <v>0</v>
      </c>
      <c r="AG1850" s="22">
        <f>AE1850+AF1850</f>
        <v>0</v>
      </c>
      <c r="AH1850" s="64">
        <f t="shared" si="404"/>
        <v>0</v>
      </c>
      <c r="AJ1850">
        <f t="shared" si="405"/>
        <v>0</v>
      </c>
      <c r="AK1850">
        <f>IF(W1850&gt;0,2,IF(AB1850&gt;0,2,IF(AG1850&gt;0,2,0)))</f>
        <v>2</v>
      </c>
      <c r="AL1850">
        <v>2</v>
      </c>
      <c r="AM1850" s="64">
        <f>IF(W1850&gt;0,VLOOKUP(B1850,EnrollmentEthnicityFreeMealsSch!B:E,4,FALSE),0)/3</f>
        <v>7</v>
      </c>
    </row>
    <row r="1851" spans="1:39" ht="15" customHeight="1">
      <c r="A1851">
        <f>VLOOKUP(B1851,'PUBLIC &amp; PRIVATE'!D:I,6,FALSE)</f>
        <v>0</v>
      </c>
      <c r="B1851" s="33" t="s">
        <v>1781</v>
      </c>
      <c r="C1851" s="2" t="str">
        <f>VLOOKUP(B1851,'PUBLIC &amp; PRIVATE'!D:H,2,FALSE)</f>
        <v>9400 Wicker Ave</v>
      </c>
      <c r="D1851" s="2" t="str">
        <f>VLOOKUP(B1851,'PUBLIC &amp; PRIVATE'!D:H,3,FALSE)</f>
        <v>St John</v>
      </c>
      <c r="E1851" s="2" t="str">
        <f>VLOOKUP(C1851,'PUBLIC &amp; PRIVATE'!E:I,4,FALSE)</f>
        <v>46373-9768</v>
      </c>
      <c r="F1851" s="2">
        <v>41</v>
      </c>
      <c r="G1851" s="2">
        <v>31</v>
      </c>
      <c r="H1851" s="2">
        <v>41</v>
      </c>
      <c r="I1851" s="4">
        <f t="shared" si="412"/>
        <v>113</v>
      </c>
      <c r="J1851" s="13">
        <f t="shared" si="413"/>
        <v>11.3</v>
      </c>
      <c r="K1851" s="13">
        <f t="shared" si="414"/>
        <v>124.3</v>
      </c>
      <c r="L1851" s="2">
        <v>27</v>
      </c>
      <c r="M1851" s="2">
        <v>48</v>
      </c>
      <c r="N1851" s="2">
        <v>38</v>
      </c>
      <c r="O1851" s="4">
        <f t="shared" si="415"/>
        <v>113</v>
      </c>
      <c r="P1851" s="13">
        <f t="shared" si="416"/>
        <v>11.3</v>
      </c>
      <c r="Q1851" s="13">
        <f t="shared" si="417"/>
        <v>124.3</v>
      </c>
      <c r="R1851" s="2">
        <v>36</v>
      </c>
      <c r="S1851" s="2">
        <v>41</v>
      </c>
      <c r="T1851" s="2">
        <v>29</v>
      </c>
      <c r="U1851" s="4">
        <f t="shared" si="406"/>
        <v>106</v>
      </c>
      <c r="V1851" s="13">
        <f t="shared" si="407"/>
        <v>10.600000000000001</v>
      </c>
      <c r="W1851" s="13">
        <f t="shared" si="408"/>
        <v>116.6</v>
      </c>
      <c r="X1851" s="2"/>
      <c r="Y1851" s="2"/>
      <c r="Z1851" s="4">
        <f t="shared" si="409"/>
        <v>0</v>
      </c>
      <c r="AA1851" s="13">
        <f t="shared" si="410"/>
        <v>0</v>
      </c>
      <c r="AB1851" s="13">
        <f>Z1851+AA1851</f>
        <v>0</v>
      </c>
      <c r="AC1851" s="2"/>
      <c r="AD1851" s="2"/>
      <c r="AE1851" s="4">
        <f t="shared" si="411"/>
        <v>0</v>
      </c>
      <c r="AF1851" s="15">
        <f>AE1851*0.1</f>
        <v>0</v>
      </c>
      <c r="AG1851" s="22">
        <f>AE1851+AF1851</f>
        <v>0</v>
      </c>
      <c r="AH1851" s="64">
        <f t="shared" si="404"/>
        <v>0</v>
      </c>
      <c r="AJ1851">
        <f t="shared" si="405"/>
        <v>0</v>
      </c>
      <c r="AK1851">
        <f>IF(W1851&gt;0,2,IF(AB1851&gt;0,2,IF(AG1851&gt;0,2,0)))</f>
        <v>2</v>
      </c>
      <c r="AL1851">
        <v>2</v>
      </c>
      <c r="AM1851" s="64">
        <f>IF(W1851&gt;0,VLOOKUP(B1851,EnrollmentEthnicityFreeMealsSch!B:E,4,FALSE),0)/3</f>
        <v>4.666666666666667</v>
      </c>
    </row>
    <row r="1852" spans="1:39" ht="15" customHeight="1">
      <c r="A1852">
        <f>VLOOKUP(B1852,'PUBLIC &amp; PRIVATE'!D:I,6,FALSE)</f>
        <v>0</v>
      </c>
      <c r="B1852" s="33" t="s">
        <v>1782</v>
      </c>
      <c r="C1852" s="2" t="str">
        <f>VLOOKUP(B1852,'PUBLIC &amp; PRIVATE'!D:H,2,FALSE)</f>
        <v>405 E Joliet St</v>
      </c>
      <c r="D1852" s="2" t="str">
        <f>VLOOKUP(B1852,'PUBLIC &amp; PRIVATE'!D:H,3,FALSE)</f>
        <v>Crown Point</v>
      </c>
      <c r="E1852" s="2" t="str">
        <f>VLOOKUP(C1852,'PUBLIC &amp; PRIVATE'!E:I,4,FALSE)</f>
        <v>46307-4096</v>
      </c>
      <c r="F1852" s="2">
        <v>50</v>
      </c>
      <c r="G1852" s="2">
        <v>57</v>
      </c>
      <c r="H1852" s="2">
        <v>42</v>
      </c>
      <c r="I1852" s="4">
        <f t="shared" si="412"/>
        <v>149</v>
      </c>
      <c r="J1852" s="13">
        <f t="shared" si="413"/>
        <v>14.9</v>
      </c>
      <c r="K1852" s="13">
        <f t="shared" si="414"/>
        <v>163.9</v>
      </c>
      <c r="L1852" s="2">
        <v>48</v>
      </c>
      <c r="M1852" s="2">
        <v>52</v>
      </c>
      <c r="N1852" s="2">
        <v>58</v>
      </c>
      <c r="O1852" s="4">
        <f t="shared" si="415"/>
        <v>158</v>
      </c>
      <c r="P1852" s="13">
        <f t="shared" si="416"/>
        <v>15.8</v>
      </c>
      <c r="Q1852" s="13">
        <f t="shared" si="417"/>
        <v>173.8</v>
      </c>
      <c r="R1852" s="2">
        <v>43</v>
      </c>
      <c r="S1852" s="2">
        <v>47</v>
      </c>
      <c r="T1852" s="2">
        <v>37</v>
      </c>
      <c r="U1852" s="4">
        <f t="shared" si="406"/>
        <v>127</v>
      </c>
      <c r="V1852" s="13">
        <f t="shared" si="407"/>
        <v>12.700000000000001</v>
      </c>
      <c r="W1852" s="13">
        <f t="shared" si="408"/>
        <v>139.69999999999999</v>
      </c>
      <c r="X1852" s="2"/>
      <c r="Y1852" s="2"/>
      <c r="Z1852" s="4">
        <f t="shared" si="409"/>
        <v>0</v>
      </c>
      <c r="AA1852" s="13">
        <f t="shared" si="410"/>
        <v>0</v>
      </c>
      <c r="AB1852" s="13">
        <f>Z1852+AA1852</f>
        <v>0</v>
      </c>
      <c r="AC1852" s="2"/>
      <c r="AD1852" s="2"/>
      <c r="AE1852" s="4">
        <f t="shared" si="411"/>
        <v>0</v>
      </c>
      <c r="AF1852" s="15">
        <f>AE1852*0.1</f>
        <v>0</v>
      </c>
      <c r="AG1852" s="22">
        <f>AE1852+AF1852</f>
        <v>0</v>
      </c>
      <c r="AH1852" s="64">
        <f t="shared" si="404"/>
        <v>0</v>
      </c>
      <c r="AJ1852">
        <f t="shared" si="405"/>
        <v>0</v>
      </c>
      <c r="AK1852">
        <f>IF(W1852&gt;0,2,IF(AB1852&gt;0,2,IF(AG1852&gt;0,2,0)))</f>
        <v>2</v>
      </c>
      <c r="AL1852">
        <v>2</v>
      </c>
      <c r="AM1852" s="64">
        <f>IF(W1852&gt;0,VLOOKUP(B1852,EnrollmentEthnicityFreeMealsSch!B:E,4,FALSE),0)/3</f>
        <v>18</v>
      </c>
    </row>
    <row r="1853" spans="1:39" ht="15" customHeight="1">
      <c r="A1853">
        <f>VLOOKUP(B1853,'PUBLIC &amp; PRIVATE'!D:I,6,FALSE)</f>
        <v>0</v>
      </c>
      <c r="B1853" s="33" t="s">
        <v>1783</v>
      </c>
      <c r="C1853" s="2" t="str">
        <f>VLOOKUP(B1853,'PUBLIC &amp; PRIVATE'!D:H,2,FALSE)</f>
        <v>4930 Indianapolis Blvd</v>
      </c>
      <c r="D1853" s="2" t="str">
        <f>VLOOKUP(B1853,'PUBLIC &amp; PRIVATE'!D:H,3,FALSE)</f>
        <v>East Chicago</v>
      </c>
      <c r="E1853" s="2" t="str">
        <f>VLOOKUP(C1853,'PUBLIC &amp; PRIVATE'!E:I,4,FALSE)</f>
        <v>46312-3605</v>
      </c>
      <c r="F1853" s="2">
        <v>15</v>
      </c>
      <c r="G1853" s="2">
        <v>21</v>
      </c>
      <c r="H1853" s="2">
        <v>14</v>
      </c>
      <c r="I1853" s="4">
        <f t="shared" si="412"/>
        <v>50</v>
      </c>
      <c r="J1853" s="13">
        <f t="shared" si="413"/>
        <v>5</v>
      </c>
      <c r="K1853" s="13">
        <f t="shared" si="414"/>
        <v>55</v>
      </c>
      <c r="L1853" s="2">
        <v>25</v>
      </c>
      <c r="M1853" s="2">
        <v>24</v>
      </c>
      <c r="N1853" s="2">
        <v>19</v>
      </c>
      <c r="O1853" s="4">
        <f t="shared" si="415"/>
        <v>68</v>
      </c>
      <c r="P1853" s="13">
        <f t="shared" si="416"/>
        <v>6.8000000000000007</v>
      </c>
      <c r="Q1853" s="13">
        <f t="shared" si="417"/>
        <v>74.8</v>
      </c>
      <c r="R1853" s="2">
        <v>27</v>
      </c>
      <c r="S1853" s="2">
        <v>41</v>
      </c>
      <c r="T1853" s="2">
        <v>25</v>
      </c>
      <c r="U1853" s="4">
        <f t="shared" si="406"/>
        <v>93</v>
      </c>
      <c r="V1853" s="13">
        <f t="shared" si="407"/>
        <v>9.3000000000000007</v>
      </c>
      <c r="W1853" s="13">
        <f t="shared" si="408"/>
        <v>102.3</v>
      </c>
      <c r="X1853" s="2"/>
      <c r="Y1853" s="2"/>
      <c r="Z1853" s="4">
        <f t="shared" si="409"/>
        <v>0</v>
      </c>
      <c r="AA1853" s="13">
        <f t="shared" si="410"/>
        <v>0</v>
      </c>
      <c r="AB1853" s="13">
        <f>Z1853+AA1853</f>
        <v>0</v>
      </c>
      <c r="AC1853" s="2"/>
      <c r="AD1853" s="2"/>
      <c r="AE1853" s="4">
        <f t="shared" si="411"/>
        <v>0</v>
      </c>
      <c r="AF1853" s="15">
        <f>AE1853*0.1</f>
        <v>0</v>
      </c>
      <c r="AG1853" s="22">
        <f>AE1853+AF1853</f>
        <v>0</v>
      </c>
      <c r="AH1853" s="64">
        <f t="shared" si="404"/>
        <v>0</v>
      </c>
      <c r="AJ1853">
        <f t="shared" si="405"/>
        <v>0</v>
      </c>
      <c r="AK1853">
        <f>IF(W1853&gt;0,2,IF(AB1853&gt;0,2,IF(AG1853&gt;0,2,0)))</f>
        <v>2</v>
      </c>
      <c r="AL1853">
        <v>2</v>
      </c>
      <c r="AM1853" s="64">
        <f>IF(W1853&gt;0,VLOOKUP(B1853,EnrollmentEthnicityFreeMealsSch!B:E,4,FALSE),0)/3</f>
        <v>60.666666666666664</v>
      </c>
    </row>
    <row r="1854" spans="1:39" ht="15" customHeight="1">
      <c r="A1854">
        <f>VLOOKUP(B1854,'PUBLIC &amp; PRIVATE'!D:I,6,FALSE)</f>
        <v>0</v>
      </c>
      <c r="B1854" s="33" t="s">
        <v>1722</v>
      </c>
      <c r="C1854" s="2" t="str">
        <f>VLOOKUP(B1854,'PUBLIC &amp; PRIVATE'!D:H,2,FALSE)</f>
        <v>211 4th St</v>
      </c>
      <c r="D1854" s="2" t="str">
        <f>VLOOKUP(B1854,'PUBLIC &amp; PRIVATE'!D:H,3,FALSE)</f>
        <v>Aurora</v>
      </c>
      <c r="E1854" s="2" t="str">
        <f>VLOOKUP(C1854,'PUBLIC &amp; PRIVATE'!E:I,4,FALSE)</f>
        <v>47001-1203</v>
      </c>
      <c r="F1854" s="2">
        <v>20</v>
      </c>
      <c r="G1854" s="2">
        <v>20</v>
      </c>
      <c r="H1854" s="2">
        <v>24</v>
      </c>
      <c r="I1854" s="4">
        <f t="shared" si="412"/>
        <v>64</v>
      </c>
      <c r="J1854" s="13">
        <f t="shared" si="413"/>
        <v>6.4</v>
      </c>
      <c r="K1854" s="13">
        <f t="shared" si="414"/>
        <v>70.400000000000006</v>
      </c>
      <c r="L1854" s="2">
        <v>22</v>
      </c>
      <c r="M1854" s="2">
        <v>24</v>
      </c>
      <c r="N1854" s="2">
        <v>29</v>
      </c>
      <c r="O1854" s="4">
        <f t="shared" si="415"/>
        <v>75</v>
      </c>
      <c r="P1854" s="13">
        <f t="shared" si="416"/>
        <v>7.5</v>
      </c>
      <c r="Q1854" s="13">
        <f t="shared" si="417"/>
        <v>82.5</v>
      </c>
      <c r="R1854" s="2">
        <v>23</v>
      </c>
      <c r="S1854" s="2">
        <v>24</v>
      </c>
      <c r="T1854" s="2">
        <v>18</v>
      </c>
      <c r="U1854" s="4">
        <f t="shared" si="406"/>
        <v>65</v>
      </c>
      <c r="V1854" s="13">
        <f t="shared" si="407"/>
        <v>6.5</v>
      </c>
      <c r="W1854" s="13">
        <f t="shared" si="408"/>
        <v>71.5</v>
      </c>
      <c r="X1854" s="2"/>
      <c r="Y1854" s="2"/>
      <c r="Z1854" s="4">
        <f t="shared" si="409"/>
        <v>0</v>
      </c>
      <c r="AA1854" s="13">
        <f t="shared" si="410"/>
        <v>0</v>
      </c>
      <c r="AB1854" s="13">
        <f>Z1854+AA1854</f>
        <v>0</v>
      </c>
      <c r="AC1854" s="2"/>
      <c r="AD1854" s="2"/>
      <c r="AE1854" s="4">
        <f t="shared" si="411"/>
        <v>0</v>
      </c>
      <c r="AF1854" s="15">
        <f>AE1854*0.1</f>
        <v>0</v>
      </c>
      <c r="AG1854" s="22">
        <f>AE1854+AF1854</f>
        <v>0</v>
      </c>
      <c r="AH1854" s="64">
        <f t="shared" si="404"/>
        <v>0</v>
      </c>
      <c r="AJ1854">
        <f t="shared" si="405"/>
        <v>0</v>
      </c>
      <c r="AK1854">
        <f>IF(W1854&gt;0,2,IF(AB1854&gt;0,2,IF(AG1854&gt;0,2,0)))</f>
        <v>2</v>
      </c>
      <c r="AL1854">
        <v>2</v>
      </c>
      <c r="AM1854" s="64">
        <f>IF(W1854&gt;0,VLOOKUP(B1854,EnrollmentEthnicityFreeMealsSch!B:E,4,FALSE),0)/3</f>
        <v>4.333333333333333</v>
      </c>
    </row>
    <row r="1855" spans="1:39" ht="15" customHeight="1">
      <c r="A1855">
        <f>VLOOKUP(B1855,'PUBLIC &amp; PRIVATE'!D:I,6,FALSE)</f>
        <v>0</v>
      </c>
      <c r="B1855" s="33" t="s">
        <v>1784</v>
      </c>
      <c r="C1855" s="2" t="str">
        <f>VLOOKUP(B1855,'PUBLIC &amp; PRIVATE'!D:H,2,FALSE)</f>
        <v>4329 Cameron Ave</v>
      </c>
      <c r="D1855" s="2" t="str">
        <f>VLOOKUP(B1855,'PUBLIC &amp; PRIVATE'!D:H,3,FALSE)</f>
        <v>Hammond</v>
      </c>
      <c r="E1855" s="2" t="str">
        <f>VLOOKUP(C1855,'PUBLIC &amp; PRIVATE'!E:I,4,FALSE)</f>
        <v>46327-1358</v>
      </c>
      <c r="F1855" s="2">
        <v>35</v>
      </c>
      <c r="G1855" s="2">
        <v>31</v>
      </c>
      <c r="H1855" s="2">
        <v>44</v>
      </c>
      <c r="I1855" s="4">
        <f t="shared" si="412"/>
        <v>110</v>
      </c>
      <c r="J1855" s="13">
        <f t="shared" si="413"/>
        <v>11</v>
      </c>
      <c r="K1855" s="13">
        <f t="shared" si="414"/>
        <v>121</v>
      </c>
      <c r="L1855" s="2">
        <v>35</v>
      </c>
      <c r="M1855" s="2">
        <v>50</v>
      </c>
      <c r="N1855" s="2">
        <v>43</v>
      </c>
      <c r="O1855" s="4">
        <f t="shared" si="415"/>
        <v>128</v>
      </c>
      <c r="P1855" s="13">
        <f t="shared" si="416"/>
        <v>12.8</v>
      </c>
      <c r="Q1855" s="13">
        <f t="shared" si="417"/>
        <v>140.80000000000001</v>
      </c>
      <c r="R1855" s="2">
        <v>46</v>
      </c>
      <c r="S1855" s="2">
        <v>44</v>
      </c>
      <c r="T1855" s="2">
        <v>53</v>
      </c>
      <c r="U1855" s="4">
        <f t="shared" si="406"/>
        <v>143</v>
      </c>
      <c r="V1855" s="13">
        <f t="shared" si="407"/>
        <v>14.3</v>
      </c>
      <c r="W1855" s="13">
        <f t="shared" si="408"/>
        <v>157.30000000000001</v>
      </c>
      <c r="X1855" s="2"/>
      <c r="Y1855" s="2"/>
      <c r="Z1855" s="4">
        <f t="shared" si="409"/>
        <v>0</v>
      </c>
      <c r="AA1855" s="13">
        <f t="shared" si="410"/>
        <v>0</v>
      </c>
      <c r="AB1855" s="13">
        <f>Z1855+AA1855</f>
        <v>0</v>
      </c>
      <c r="AC1855" s="2"/>
      <c r="AD1855" s="2"/>
      <c r="AE1855" s="4">
        <f t="shared" si="411"/>
        <v>0</v>
      </c>
      <c r="AF1855" s="15">
        <f>AE1855*0.1</f>
        <v>0</v>
      </c>
      <c r="AG1855" s="22">
        <f>AE1855+AF1855</f>
        <v>0</v>
      </c>
      <c r="AH1855" s="64">
        <f t="shared" si="404"/>
        <v>0</v>
      </c>
      <c r="AJ1855">
        <f t="shared" si="405"/>
        <v>0</v>
      </c>
      <c r="AK1855">
        <f>IF(W1855&gt;0,2,IF(AB1855&gt;0,2,IF(AG1855&gt;0,2,0)))</f>
        <v>2</v>
      </c>
      <c r="AL1855">
        <v>2</v>
      </c>
      <c r="AM1855" s="64">
        <f>IF(W1855&gt;0,VLOOKUP(B1855,EnrollmentEthnicityFreeMealsSch!B:E,4,FALSE),0)/3</f>
        <v>106.33333333333333</v>
      </c>
    </row>
    <row r="1856" spans="1:39" ht="15" customHeight="1">
      <c r="A1856">
        <f>VLOOKUP(B1856,'PUBLIC &amp; PRIVATE'!D:I,6,FALSE)</f>
        <v>0</v>
      </c>
      <c r="B1856" s="33" t="s">
        <v>1785</v>
      </c>
      <c r="C1856" s="2" t="str">
        <f>VLOOKUP(B1856,'PUBLIC &amp; PRIVATE'!D:H,2,FALSE)</f>
        <v>1231 171st Pl</v>
      </c>
      <c r="D1856" s="2" t="str">
        <f>VLOOKUP(B1856,'PUBLIC &amp; PRIVATE'!D:H,3,FALSE)</f>
        <v>Hammond</v>
      </c>
      <c r="E1856" s="2" t="str">
        <f>VLOOKUP(C1856,'PUBLIC &amp; PRIVATE'!E:I,4,FALSE)</f>
        <v>46324-2316</v>
      </c>
      <c r="F1856" s="2">
        <v>17</v>
      </c>
      <c r="G1856" s="2">
        <v>12</v>
      </c>
      <c r="H1856" s="2">
        <v>17</v>
      </c>
      <c r="I1856" s="4">
        <f t="shared" si="412"/>
        <v>46</v>
      </c>
      <c r="J1856" s="13">
        <f t="shared" si="413"/>
        <v>4.6000000000000005</v>
      </c>
      <c r="K1856" s="13">
        <f t="shared" si="414"/>
        <v>50.6</v>
      </c>
      <c r="L1856" s="2">
        <v>23</v>
      </c>
      <c r="M1856" s="2">
        <v>25</v>
      </c>
      <c r="N1856" s="2">
        <v>22</v>
      </c>
      <c r="O1856" s="4">
        <f t="shared" si="415"/>
        <v>70</v>
      </c>
      <c r="P1856" s="13">
        <f t="shared" si="416"/>
        <v>7</v>
      </c>
      <c r="Q1856" s="13">
        <f t="shared" si="417"/>
        <v>77</v>
      </c>
      <c r="R1856" s="2">
        <v>28</v>
      </c>
      <c r="S1856" s="2">
        <v>34</v>
      </c>
      <c r="T1856" s="2">
        <v>21</v>
      </c>
      <c r="U1856" s="4">
        <f t="shared" si="406"/>
        <v>83</v>
      </c>
      <c r="V1856" s="13">
        <f t="shared" si="407"/>
        <v>8.3000000000000007</v>
      </c>
      <c r="W1856" s="13">
        <f t="shared" si="408"/>
        <v>91.3</v>
      </c>
      <c r="X1856" s="2"/>
      <c r="Y1856" s="2"/>
      <c r="Z1856" s="4">
        <f t="shared" si="409"/>
        <v>0</v>
      </c>
      <c r="AA1856" s="13">
        <f t="shared" si="410"/>
        <v>0</v>
      </c>
      <c r="AB1856" s="13">
        <f>Z1856+AA1856</f>
        <v>0</v>
      </c>
      <c r="AC1856" s="2"/>
      <c r="AD1856" s="2"/>
      <c r="AE1856" s="4">
        <f t="shared" si="411"/>
        <v>0</v>
      </c>
      <c r="AF1856" s="15">
        <f>AE1856*0.1</f>
        <v>0</v>
      </c>
      <c r="AG1856" s="22">
        <f>AE1856+AF1856</f>
        <v>0</v>
      </c>
      <c r="AH1856" s="64">
        <f t="shared" si="404"/>
        <v>0</v>
      </c>
      <c r="AJ1856">
        <f t="shared" si="405"/>
        <v>0</v>
      </c>
      <c r="AK1856">
        <f>IF(W1856&gt;0,2,IF(AB1856&gt;0,2,IF(AG1856&gt;0,2,0)))</f>
        <v>2</v>
      </c>
      <c r="AL1856">
        <v>2</v>
      </c>
      <c r="AM1856" s="64">
        <f>IF(W1856&gt;0,VLOOKUP(B1856,EnrollmentEthnicityFreeMealsSch!B:E,4,FALSE),0)/3</f>
        <v>49.333333333333336</v>
      </c>
    </row>
    <row r="1857" spans="1:39" ht="15" customHeight="1">
      <c r="A1857">
        <f>VLOOKUP(B1857,'PUBLIC &amp; PRIVATE'!D:I,6,FALSE)</f>
        <v>0</v>
      </c>
      <c r="B1857" s="33" t="s">
        <v>1786</v>
      </c>
      <c r="C1857" s="2" t="str">
        <f>VLOOKUP(B1857,'PUBLIC &amp; PRIVATE'!D:H,2,FALSE)</f>
        <v>4500 Fairfield Ave</v>
      </c>
      <c r="D1857" s="2" t="str">
        <f>VLOOKUP(B1857,'PUBLIC &amp; PRIVATE'!D:H,3,FALSE)</f>
        <v>Fort Wayne</v>
      </c>
      <c r="E1857" s="2" t="str">
        <f>VLOOKUP(C1857,'PUBLIC &amp; PRIVATE'!E:I,4,FALSE)</f>
        <v>46807-2719</v>
      </c>
      <c r="F1857" s="2">
        <v>27</v>
      </c>
      <c r="G1857" s="2">
        <v>29</v>
      </c>
      <c r="H1857" s="2">
        <v>35</v>
      </c>
      <c r="I1857" s="4">
        <f t="shared" si="412"/>
        <v>91</v>
      </c>
      <c r="J1857" s="13">
        <f t="shared" si="413"/>
        <v>9.1</v>
      </c>
      <c r="K1857" s="13">
        <f t="shared" si="414"/>
        <v>100.1</v>
      </c>
      <c r="L1857" s="2">
        <v>38</v>
      </c>
      <c r="M1857" s="2">
        <v>39</v>
      </c>
      <c r="N1857" s="2">
        <v>33</v>
      </c>
      <c r="O1857" s="4">
        <f t="shared" si="415"/>
        <v>110</v>
      </c>
      <c r="P1857" s="13">
        <f t="shared" si="416"/>
        <v>11</v>
      </c>
      <c r="Q1857" s="13">
        <f t="shared" si="417"/>
        <v>121</v>
      </c>
      <c r="R1857" s="2">
        <v>40</v>
      </c>
      <c r="S1857" s="2">
        <v>40</v>
      </c>
      <c r="T1857" s="2">
        <v>36</v>
      </c>
      <c r="U1857" s="4">
        <f t="shared" si="406"/>
        <v>116</v>
      </c>
      <c r="V1857" s="13">
        <f t="shared" si="407"/>
        <v>11.600000000000001</v>
      </c>
      <c r="W1857" s="13">
        <f t="shared" si="408"/>
        <v>127.6</v>
      </c>
      <c r="X1857" s="2"/>
      <c r="Y1857" s="2"/>
      <c r="Z1857" s="4">
        <f t="shared" si="409"/>
        <v>0</v>
      </c>
      <c r="AA1857" s="13">
        <f t="shared" si="410"/>
        <v>0</v>
      </c>
      <c r="AB1857" s="13">
        <f>Z1857+AA1857</f>
        <v>0</v>
      </c>
      <c r="AC1857" s="2"/>
      <c r="AD1857" s="2"/>
      <c r="AE1857" s="4">
        <f t="shared" si="411"/>
        <v>0</v>
      </c>
      <c r="AF1857" s="15">
        <f>AE1857*0.1</f>
        <v>0</v>
      </c>
      <c r="AG1857" s="22">
        <f>AE1857+AF1857</f>
        <v>0</v>
      </c>
      <c r="AH1857" s="64">
        <f t="shared" si="404"/>
        <v>0</v>
      </c>
      <c r="AJ1857">
        <f t="shared" si="405"/>
        <v>0</v>
      </c>
      <c r="AK1857">
        <f>IF(W1857&gt;0,2,IF(AB1857&gt;0,2,IF(AG1857&gt;0,2,0)))</f>
        <v>2</v>
      </c>
      <c r="AL1857">
        <v>2</v>
      </c>
      <c r="AM1857" s="64">
        <f>IF(W1857&gt;0,VLOOKUP(B1857,EnrollmentEthnicityFreeMealsSch!B:E,4,FALSE),0)/3</f>
        <v>25</v>
      </c>
    </row>
    <row r="1858" spans="1:39" ht="15" customHeight="1">
      <c r="A1858">
        <f>VLOOKUP(B1858,'PUBLIC &amp; PRIVATE'!D:I,6,FALSE)</f>
        <v>0</v>
      </c>
      <c r="B1858" s="33" t="s">
        <v>1787</v>
      </c>
      <c r="C1858" s="2" t="str">
        <f>VLOOKUP(B1858,'PUBLIC &amp; PRIVATE'!D:H,2,FALSE)</f>
        <v>1519 Hoffman St</v>
      </c>
      <c r="D1858" s="2" t="str">
        <f>VLOOKUP(B1858,'PUBLIC &amp; PRIVATE'!D:H,3,FALSE)</f>
        <v>Hammond</v>
      </c>
      <c r="E1858" s="2" t="str">
        <f>VLOOKUP(C1858,'PUBLIC &amp; PRIVATE'!E:I,4,FALSE)</f>
        <v>46327-1798</v>
      </c>
      <c r="F1858" s="2"/>
      <c r="G1858" s="2"/>
      <c r="H1858" s="2"/>
      <c r="I1858" s="4">
        <f t="shared" si="412"/>
        <v>0</v>
      </c>
      <c r="J1858" s="13">
        <f t="shared" si="413"/>
        <v>0</v>
      </c>
      <c r="K1858" s="13">
        <f t="shared" si="414"/>
        <v>0</v>
      </c>
      <c r="L1858" s="2"/>
      <c r="M1858" s="2"/>
      <c r="N1858" s="2"/>
      <c r="O1858" s="4">
        <f t="shared" si="415"/>
        <v>0</v>
      </c>
      <c r="P1858" s="13">
        <f t="shared" si="416"/>
        <v>0</v>
      </c>
      <c r="Q1858" s="13">
        <f t="shared" si="417"/>
        <v>0</v>
      </c>
      <c r="R1858" s="2"/>
      <c r="S1858" s="2"/>
      <c r="T1858" s="2"/>
      <c r="U1858" s="4">
        <f t="shared" si="406"/>
        <v>0</v>
      </c>
      <c r="V1858" s="13">
        <f t="shared" si="407"/>
        <v>0</v>
      </c>
      <c r="W1858" s="13">
        <f t="shared" si="408"/>
        <v>0</v>
      </c>
      <c r="X1858" s="2">
        <v>122</v>
      </c>
      <c r="Y1858" s="2">
        <v>113</v>
      </c>
      <c r="Z1858" s="4">
        <f t="shared" si="409"/>
        <v>235</v>
      </c>
      <c r="AA1858" s="13">
        <f t="shared" si="410"/>
        <v>23.5</v>
      </c>
      <c r="AB1858" s="13">
        <f>Z1858+AA1858</f>
        <v>258.5</v>
      </c>
      <c r="AC1858" s="2">
        <v>139</v>
      </c>
      <c r="AD1858" s="2">
        <v>111</v>
      </c>
      <c r="AE1858" s="4">
        <f t="shared" si="411"/>
        <v>250</v>
      </c>
      <c r="AF1858" s="15">
        <f>AE1858*0.1</f>
        <v>25</v>
      </c>
      <c r="AG1858" s="22">
        <f>AE1858+AF1858</f>
        <v>275</v>
      </c>
      <c r="AH1858" s="64">
        <f t="shared" si="404"/>
        <v>55</v>
      </c>
      <c r="AJ1858">
        <f t="shared" si="405"/>
        <v>1</v>
      </c>
      <c r="AK1858">
        <f>IF(W1858&gt;0,2,IF(AB1858&gt;0,2,IF(AG1858&gt;0,2,0)))</f>
        <v>2</v>
      </c>
      <c r="AL1858">
        <v>2</v>
      </c>
      <c r="AM1858" s="64">
        <f>IF(W1858&gt;0,VLOOKUP(B1858,EnrollmentEthnicityFreeMealsSch!B:E,4,FALSE),0)/3</f>
        <v>0</v>
      </c>
    </row>
    <row r="1859" spans="1:39" ht="15" customHeight="1">
      <c r="A1859">
        <f>VLOOKUP(B1859,'PUBLIC &amp; PRIVATE'!D:I,6,FALSE)</f>
        <v>0</v>
      </c>
      <c r="B1859" s="33" t="s">
        <v>1788</v>
      </c>
      <c r="C1859" s="2" t="str">
        <f>VLOOKUP(B1859,'PUBLIC &amp; PRIVATE'!D:H,2,FALSE)</f>
        <v>9900 E 191st St</v>
      </c>
      <c r="D1859" s="2" t="str">
        <f>VLOOKUP(B1859,'PUBLIC &amp; PRIVATE'!D:H,3,FALSE)</f>
        <v>Noblesville</v>
      </c>
      <c r="E1859" s="2" t="str">
        <f>VLOOKUP(C1859,'PUBLIC &amp; PRIVATE'!E:I,4,FALSE)</f>
        <v>46060-1520</v>
      </c>
      <c r="F1859" s="2">
        <v>13</v>
      </c>
      <c r="G1859" s="2">
        <v>16</v>
      </c>
      <c r="H1859" s="2">
        <v>7</v>
      </c>
      <c r="I1859" s="4">
        <f t="shared" si="412"/>
        <v>36</v>
      </c>
      <c r="J1859" s="13">
        <f t="shared" si="413"/>
        <v>3.6</v>
      </c>
      <c r="K1859" s="13">
        <f t="shared" si="414"/>
        <v>39.6</v>
      </c>
      <c r="L1859" s="2">
        <v>23</v>
      </c>
      <c r="M1859" s="2">
        <v>17</v>
      </c>
      <c r="N1859" s="2">
        <v>20</v>
      </c>
      <c r="O1859" s="4">
        <f t="shared" si="415"/>
        <v>60</v>
      </c>
      <c r="P1859" s="13">
        <f t="shared" si="416"/>
        <v>6</v>
      </c>
      <c r="Q1859" s="13">
        <f t="shared" si="417"/>
        <v>66</v>
      </c>
      <c r="R1859" s="2">
        <v>16</v>
      </c>
      <c r="S1859" s="2">
        <v>20</v>
      </c>
      <c r="T1859" s="2">
        <v>20</v>
      </c>
      <c r="U1859" s="4">
        <f t="shared" si="406"/>
        <v>56</v>
      </c>
      <c r="V1859" s="13">
        <f t="shared" si="407"/>
        <v>5.6000000000000005</v>
      </c>
      <c r="W1859" s="13">
        <f t="shared" si="408"/>
        <v>61.6</v>
      </c>
      <c r="X1859" s="2"/>
      <c r="Y1859" s="2"/>
      <c r="Z1859" s="4">
        <f t="shared" si="409"/>
        <v>0</v>
      </c>
      <c r="AA1859" s="13">
        <f t="shared" si="410"/>
        <v>0</v>
      </c>
      <c r="AB1859" s="13">
        <f>Z1859+AA1859</f>
        <v>0</v>
      </c>
      <c r="AC1859" s="2"/>
      <c r="AD1859" s="2"/>
      <c r="AE1859" s="4">
        <f t="shared" si="411"/>
        <v>0</v>
      </c>
      <c r="AF1859" s="15">
        <f>AE1859*0.1</f>
        <v>0</v>
      </c>
      <c r="AG1859" s="22">
        <f>AE1859+AF1859</f>
        <v>0</v>
      </c>
      <c r="AH1859" s="64">
        <f t="shared" ref="AH1859:AH1922" si="418">AG1859*0.2</f>
        <v>0</v>
      </c>
      <c r="AJ1859">
        <f t="shared" ref="AJ1859:AJ1922" si="419">IF(AG1859&gt;0,1,0)</f>
        <v>0</v>
      </c>
      <c r="AK1859">
        <f>IF(W1859&gt;0,2,IF(AB1859&gt;0,2,IF(AG1859&gt;0,2,0)))</f>
        <v>2</v>
      </c>
      <c r="AL1859">
        <v>2</v>
      </c>
      <c r="AM1859" s="64">
        <f>IF(W1859&gt;0,VLOOKUP(B1859,EnrollmentEthnicityFreeMealsSch!B:E,4,FALSE),0)/3</f>
        <v>13</v>
      </c>
    </row>
    <row r="1860" spans="1:39" ht="15" customHeight="1">
      <c r="A1860">
        <f>VLOOKUP(B1860,'PUBLIC &amp; PRIVATE'!D:I,6,FALSE)</f>
        <v>0</v>
      </c>
      <c r="B1860" s="33" t="s">
        <v>1789</v>
      </c>
      <c r="C1860" s="2" t="str">
        <f>VLOOKUP(B1860,'PUBLIC &amp; PRIVATE'!D:H,2,FALSE)</f>
        <v>8435 Calumet Ave</v>
      </c>
      <c r="D1860" s="2" t="str">
        <f>VLOOKUP(B1860,'PUBLIC &amp; PRIVATE'!D:H,3,FALSE)</f>
        <v>Munster</v>
      </c>
      <c r="E1860" s="2" t="str">
        <f>VLOOKUP(C1860,'PUBLIC &amp; PRIVATE'!E:I,4,FALSE)</f>
        <v>46321-2595</v>
      </c>
      <c r="F1860" s="2">
        <v>31</v>
      </c>
      <c r="G1860" s="2">
        <v>31</v>
      </c>
      <c r="H1860" s="2">
        <v>38</v>
      </c>
      <c r="I1860" s="4">
        <f t="shared" si="412"/>
        <v>100</v>
      </c>
      <c r="J1860" s="13">
        <f t="shared" si="413"/>
        <v>10</v>
      </c>
      <c r="K1860" s="13">
        <f t="shared" si="414"/>
        <v>110</v>
      </c>
      <c r="L1860" s="2">
        <v>36</v>
      </c>
      <c r="M1860" s="2">
        <v>47</v>
      </c>
      <c r="N1860" s="2">
        <v>52</v>
      </c>
      <c r="O1860" s="4">
        <f t="shared" si="415"/>
        <v>135</v>
      </c>
      <c r="P1860" s="13">
        <f t="shared" si="416"/>
        <v>13.5</v>
      </c>
      <c r="Q1860" s="13">
        <f t="shared" si="417"/>
        <v>148.5</v>
      </c>
      <c r="R1860" s="2">
        <v>52</v>
      </c>
      <c r="S1860" s="2">
        <v>59</v>
      </c>
      <c r="T1860" s="2">
        <v>63</v>
      </c>
      <c r="U1860" s="4">
        <f t="shared" si="406"/>
        <v>174</v>
      </c>
      <c r="V1860" s="13">
        <f t="shared" si="407"/>
        <v>17.400000000000002</v>
      </c>
      <c r="W1860" s="13">
        <f t="shared" si="408"/>
        <v>191.4</v>
      </c>
      <c r="X1860" s="2"/>
      <c r="Y1860" s="2"/>
      <c r="Z1860" s="4">
        <f t="shared" si="409"/>
        <v>0</v>
      </c>
      <c r="AA1860" s="13">
        <f t="shared" si="410"/>
        <v>0</v>
      </c>
      <c r="AB1860" s="13">
        <f>Z1860+AA1860</f>
        <v>0</v>
      </c>
      <c r="AC1860" s="2"/>
      <c r="AD1860" s="2"/>
      <c r="AE1860" s="4">
        <f t="shared" si="411"/>
        <v>0</v>
      </c>
      <c r="AF1860" s="15">
        <f>AE1860*0.1</f>
        <v>0</v>
      </c>
      <c r="AG1860" s="22">
        <f>AE1860+AF1860</f>
        <v>0</v>
      </c>
      <c r="AH1860" s="64">
        <f t="shared" si="418"/>
        <v>0</v>
      </c>
      <c r="AJ1860">
        <f t="shared" si="419"/>
        <v>0</v>
      </c>
      <c r="AK1860">
        <f>IF(W1860&gt;0,2,IF(AB1860&gt;0,2,IF(AG1860&gt;0,2,0)))</f>
        <v>2</v>
      </c>
      <c r="AL1860">
        <v>2</v>
      </c>
      <c r="AM1860" s="64">
        <f>IF(W1860&gt;0,VLOOKUP(B1860,EnrollmentEthnicityFreeMealsSch!B:E,4,FALSE),0)/3</f>
        <v>11.666666666666666</v>
      </c>
    </row>
    <row r="1861" spans="1:39" ht="15" customHeight="1">
      <c r="A1861">
        <f>VLOOKUP(B1861,'PUBLIC &amp; PRIVATE'!D:I,6,FALSE)</f>
        <v>0</v>
      </c>
      <c r="B1861" s="33" t="s">
        <v>1790</v>
      </c>
      <c r="C1861" s="2" t="str">
        <f>VLOOKUP(B1861,'PUBLIC &amp; PRIVATE'!D:H,2,FALSE)</f>
        <v>1000 Moore Rd</v>
      </c>
      <c r="D1861" s="2" t="str">
        <f>VLOOKUP(B1861,'PUBLIC &amp; PRIVATE'!D:H,3,FALSE)</f>
        <v>Michigan City</v>
      </c>
      <c r="E1861" s="2" t="str">
        <f>VLOOKUP(C1861,'PUBLIC &amp; PRIVATE'!E:I,4,FALSE)</f>
        <v>46360-1887</v>
      </c>
      <c r="F1861" s="2">
        <v>21</v>
      </c>
      <c r="G1861" s="2">
        <v>24</v>
      </c>
      <c r="H1861" s="2">
        <v>22</v>
      </c>
      <c r="I1861" s="4">
        <f t="shared" si="412"/>
        <v>67</v>
      </c>
      <c r="J1861" s="13">
        <f t="shared" si="413"/>
        <v>6.7</v>
      </c>
      <c r="K1861" s="13">
        <f t="shared" si="414"/>
        <v>73.7</v>
      </c>
      <c r="L1861" s="2">
        <v>15</v>
      </c>
      <c r="M1861" s="2">
        <v>21</v>
      </c>
      <c r="N1861" s="2">
        <v>24</v>
      </c>
      <c r="O1861" s="4">
        <f t="shared" si="415"/>
        <v>60</v>
      </c>
      <c r="P1861" s="13">
        <f t="shared" si="416"/>
        <v>6</v>
      </c>
      <c r="Q1861" s="13">
        <f t="shared" si="417"/>
        <v>66</v>
      </c>
      <c r="R1861" s="2">
        <v>18</v>
      </c>
      <c r="S1861" s="2">
        <v>22</v>
      </c>
      <c r="T1861" s="2">
        <v>22</v>
      </c>
      <c r="U1861" s="4">
        <f t="shared" si="406"/>
        <v>62</v>
      </c>
      <c r="V1861" s="13">
        <f t="shared" si="407"/>
        <v>6.2</v>
      </c>
      <c r="W1861" s="13">
        <f t="shared" si="408"/>
        <v>68.2</v>
      </c>
      <c r="X1861" s="2"/>
      <c r="Y1861" s="2"/>
      <c r="Z1861" s="4">
        <f t="shared" si="409"/>
        <v>0</v>
      </c>
      <c r="AA1861" s="13">
        <f t="shared" si="410"/>
        <v>0</v>
      </c>
      <c r="AB1861" s="13">
        <f>Z1861+AA1861</f>
        <v>0</v>
      </c>
      <c r="AC1861" s="2"/>
      <c r="AD1861" s="2"/>
      <c r="AE1861" s="4">
        <f t="shared" si="411"/>
        <v>0</v>
      </c>
      <c r="AF1861" s="15">
        <f>AE1861*0.1</f>
        <v>0</v>
      </c>
      <c r="AG1861" s="22">
        <f>AE1861+AF1861</f>
        <v>0</v>
      </c>
      <c r="AH1861" s="64">
        <f t="shared" si="418"/>
        <v>0</v>
      </c>
      <c r="AJ1861">
        <f t="shared" si="419"/>
        <v>0</v>
      </c>
      <c r="AK1861">
        <f>IF(W1861&gt;0,2,IF(AB1861&gt;0,2,IF(AG1861&gt;0,2,0)))</f>
        <v>2</v>
      </c>
      <c r="AL1861">
        <v>2</v>
      </c>
      <c r="AM1861" s="64">
        <f>IF(W1861&gt;0,VLOOKUP(B1861,EnrollmentEthnicityFreeMealsSch!B:E,4,FALSE),0)/3</f>
        <v>27</v>
      </c>
    </row>
    <row r="1862" spans="1:39" ht="15" customHeight="1">
      <c r="A1862">
        <f>VLOOKUP(B1862,'PUBLIC &amp; PRIVATE'!D:I,6,FALSE)</f>
        <v>0</v>
      </c>
      <c r="B1862" s="33" t="s">
        <v>1791</v>
      </c>
      <c r="C1862" s="2" t="str">
        <f>VLOOKUP(B1862,'PUBLIC &amp; PRIVATE'!D:H,2,FALSE)</f>
        <v>1715 E Barker Ave</v>
      </c>
      <c r="D1862" s="2" t="str">
        <f>VLOOKUP(B1862,'PUBLIC &amp; PRIVATE'!D:H,3,FALSE)</f>
        <v>Michigan City</v>
      </c>
      <c r="E1862" s="2" t="str">
        <f>VLOOKUP(C1862,'PUBLIC &amp; PRIVATE'!E:I,4,FALSE)</f>
        <v>46360-5393</v>
      </c>
      <c r="F1862" s="2">
        <v>12</v>
      </c>
      <c r="G1862" s="2">
        <v>17</v>
      </c>
      <c r="H1862" s="2">
        <v>19</v>
      </c>
      <c r="I1862" s="4">
        <f t="shared" si="412"/>
        <v>48</v>
      </c>
      <c r="J1862" s="13">
        <f t="shared" si="413"/>
        <v>4.8000000000000007</v>
      </c>
      <c r="K1862" s="13">
        <f t="shared" si="414"/>
        <v>52.8</v>
      </c>
      <c r="L1862" s="2">
        <v>18</v>
      </c>
      <c r="M1862" s="2">
        <v>18</v>
      </c>
      <c r="N1862" s="2">
        <v>16</v>
      </c>
      <c r="O1862" s="4">
        <f t="shared" si="415"/>
        <v>52</v>
      </c>
      <c r="P1862" s="13">
        <f t="shared" si="416"/>
        <v>5.2</v>
      </c>
      <c r="Q1862" s="13">
        <f t="shared" si="417"/>
        <v>57.2</v>
      </c>
      <c r="R1862" s="2">
        <v>14</v>
      </c>
      <c r="S1862" s="2">
        <v>17</v>
      </c>
      <c r="T1862" s="2">
        <v>22</v>
      </c>
      <c r="U1862" s="4">
        <f t="shared" si="406"/>
        <v>53</v>
      </c>
      <c r="V1862" s="13">
        <f t="shared" si="407"/>
        <v>5.3000000000000007</v>
      </c>
      <c r="W1862" s="13">
        <f t="shared" si="408"/>
        <v>58.3</v>
      </c>
      <c r="X1862" s="2"/>
      <c r="Y1862" s="2"/>
      <c r="Z1862" s="4">
        <f t="shared" si="409"/>
        <v>0</v>
      </c>
      <c r="AA1862" s="13">
        <f t="shared" si="410"/>
        <v>0</v>
      </c>
      <c r="AB1862" s="13">
        <f>Z1862+AA1862</f>
        <v>0</v>
      </c>
      <c r="AC1862" s="2"/>
      <c r="AD1862" s="2"/>
      <c r="AE1862" s="4">
        <f t="shared" si="411"/>
        <v>0</v>
      </c>
      <c r="AF1862" s="15">
        <f>AE1862*0.1</f>
        <v>0</v>
      </c>
      <c r="AG1862" s="22">
        <f>AE1862+AF1862</f>
        <v>0</v>
      </c>
      <c r="AH1862" s="64">
        <f t="shared" si="418"/>
        <v>0</v>
      </c>
      <c r="AJ1862">
        <f t="shared" si="419"/>
        <v>0</v>
      </c>
      <c r="AK1862">
        <f>IF(W1862&gt;0,2,IF(AB1862&gt;0,2,IF(AG1862&gt;0,2,0)))</f>
        <v>2</v>
      </c>
      <c r="AL1862">
        <v>2</v>
      </c>
      <c r="AM1862" s="64">
        <f>IF(W1862&gt;0,VLOOKUP(B1862,EnrollmentEthnicityFreeMealsSch!B:E,4,FALSE),0)/3</f>
        <v>33.666666666666664</v>
      </c>
    </row>
    <row r="1863" spans="1:39" ht="15" customHeight="1">
      <c r="A1863">
        <f>VLOOKUP(B1863,'PUBLIC &amp; PRIVATE'!D:I,6,FALSE)</f>
        <v>0</v>
      </c>
      <c r="B1863" s="33" t="s">
        <v>1792</v>
      </c>
      <c r="C1863" s="2" t="str">
        <f>VLOOKUP(B1863,'PUBLIC &amp; PRIVATE'!D:H,2,FALSE)</f>
        <v>1506 Washington St</v>
      </c>
      <c r="D1863" s="2" t="str">
        <f>VLOOKUP(B1863,'PUBLIC &amp; PRIVATE'!D:H,3,FALSE)</f>
        <v>Michigan City</v>
      </c>
      <c r="E1863" s="2" t="str">
        <f>VLOOKUP(C1863,'PUBLIC &amp; PRIVATE'!E:I,4,FALSE)</f>
        <v>46360-4326</v>
      </c>
      <c r="F1863" s="2">
        <v>12</v>
      </c>
      <c r="G1863" s="2">
        <v>9</v>
      </c>
      <c r="H1863" s="2">
        <v>20</v>
      </c>
      <c r="I1863" s="4">
        <f t="shared" si="412"/>
        <v>41</v>
      </c>
      <c r="J1863" s="13">
        <f t="shared" si="413"/>
        <v>4.1000000000000005</v>
      </c>
      <c r="K1863" s="13">
        <f t="shared" si="414"/>
        <v>45.1</v>
      </c>
      <c r="L1863" s="2">
        <v>10</v>
      </c>
      <c r="M1863" s="2">
        <v>13</v>
      </c>
      <c r="N1863" s="2">
        <v>15</v>
      </c>
      <c r="O1863" s="4">
        <f t="shared" si="415"/>
        <v>38</v>
      </c>
      <c r="P1863" s="13">
        <f t="shared" si="416"/>
        <v>3.8000000000000003</v>
      </c>
      <c r="Q1863" s="13">
        <f t="shared" si="417"/>
        <v>41.8</v>
      </c>
      <c r="R1863" s="2">
        <v>10</v>
      </c>
      <c r="S1863" s="2">
        <v>10</v>
      </c>
      <c r="T1863" s="2">
        <v>11</v>
      </c>
      <c r="U1863" s="4">
        <f t="shared" si="406"/>
        <v>31</v>
      </c>
      <c r="V1863" s="13">
        <f t="shared" si="407"/>
        <v>3.1</v>
      </c>
      <c r="W1863" s="13">
        <f t="shared" si="408"/>
        <v>34.1</v>
      </c>
      <c r="X1863" s="2"/>
      <c r="Y1863" s="2"/>
      <c r="Z1863" s="4">
        <f t="shared" si="409"/>
        <v>0</v>
      </c>
      <c r="AA1863" s="13">
        <f t="shared" si="410"/>
        <v>0</v>
      </c>
      <c r="AB1863" s="13">
        <f>Z1863+AA1863</f>
        <v>0</v>
      </c>
      <c r="AC1863" s="2"/>
      <c r="AD1863" s="2"/>
      <c r="AE1863" s="4">
        <f t="shared" si="411"/>
        <v>0</v>
      </c>
      <c r="AF1863" s="15">
        <f>AE1863*0.1</f>
        <v>0</v>
      </c>
      <c r="AG1863" s="22">
        <f>AE1863+AF1863</f>
        <v>0</v>
      </c>
      <c r="AH1863" s="64">
        <f t="shared" si="418"/>
        <v>0</v>
      </c>
      <c r="AJ1863">
        <f t="shared" si="419"/>
        <v>0</v>
      </c>
      <c r="AK1863">
        <f>IF(W1863&gt;0,2,IF(AB1863&gt;0,2,IF(AG1863&gt;0,2,0)))</f>
        <v>2</v>
      </c>
      <c r="AL1863">
        <v>2</v>
      </c>
      <c r="AM1863" s="64">
        <f>IF(W1863&gt;0,VLOOKUP(B1863,EnrollmentEthnicityFreeMealsSch!B:E,4,FALSE),0)/3</f>
        <v>34</v>
      </c>
    </row>
    <row r="1864" spans="1:39" ht="15" customHeight="1">
      <c r="A1864">
        <f>VLOOKUP(B1864,'PUBLIC &amp; PRIVATE'!D:I,6,FALSE)</f>
        <v>0</v>
      </c>
      <c r="B1864" s="33" t="s">
        <v>1793</v>
      </c>
      <c r="C1864" s="2" t="str">
        <f>VLOOKUP(B1864,'PUBLIC &amp; PRIVATE'!D:H,2,FALSE)</f>
        <v>306 W 10th St</v>
      </c>
      <c r="D1864" s="2" t="str">
        <f>VLOOKUP(B1864,'PUBLIC &amp; PRIVATE'!D:H,3,FALSE)</f>
        <v>Michigan City</v>
      </c>
      <c r="E1864" s="2" t="str">
        <f>VLOOKUP(C1864,'PUBLIC &amp; PRIVATE'!E:I,4,FALSE)</f>
        <v>46360-4098</v>
      </c>
      <c r="F1864" s="2"/>
      <c r="G1864" s="2"/>
      <c r="H1864" s="2"/>
      <c r="I1864" s="4">
        <f t="shared" si="412"/>
        <v>0</v>
      </c>
      <c r="J1864" s="13">
        <f t="shared" si="413"/>
        <v>0</v>
      </c>
      <c r="K1864" s="13">
        <f t="shared" si="414"/>
        <v>0</v>
      </c>
      <c r="L1864" s="2"/>
      <c r="M1864" s="2"/>
      <c r="N1864" s="2"/>
      <c r="O1864" s="4">
        <f t="shared" si="415"/>
        <v>0</v>
      </c>
      <c r="P1864" s="13">
        <f t="shared" si="416"/>
        <v>0</v>
      </c>
      <c r="Q1864" s="13">
        <f t="shared" si="417"/>
        <v>0</v>
      </c>
      <c r="R1864" s="2"/>
      <c r="S1864" s="2"/>
      <c r="T1864" s="2"/>
      <c r="U1864" s="4">
        <f t="shared" si="406"/>
        <v>0</v>
      </c>
      <c r="V1864" s="13">
        <f t="shared" si="407"/>
        <v>0</v>
      </c>
      <c r="W1864" s="13">
        <f t="shared" si="408"/>
        <v>0</v>
      </c>
      <c r="X1864" s="2">
        <v>55</v>
      </c>
      <c r="Y1864" s="2">
        <v>69</v>
      </c>
      <c r="Z1864" s="4">
        <f t="shared" si="409"/>
        <v>124</v>
      </c>
      <c r="AA1864" s="13">
        <f t="shared" si="410"/>
        <v>12.4</v>
      </c>
      <c r="AB1864" s="13">
        <f>Z1864+AA1864</f>
        <v>136.4</v>
      </c>
      <c r="AC1864" s="2">
        <v>80</v>
      </c>
      <c r="AD1864" s="2">
        <v>63</v>
      </c>
      <c r="AE1864" s="4">
        <f t="shared" si="411"/>
        <v>143</v>
      </c>
      <c r="AF1864" s="15">
        <f>AE1864*0.1</f>
        <v>14.3</v>
      </c>
      <c r="AG1864" s="22">
        <f>AE1864+AF1864</f>
        <v>157.30000000000001</v>
      </c>
      <c r="AH1864" s="64">
        <f t="shared" si="418"/>
        <v>31.460000000000004</v>
      </c>
      <c r="AJ1864">
        <f t="shared" si="419"/>
        <v>1</v>
      </c>
      <c r="AK1864">
        <f>IF(W1864&gt;0,2,IF(AB1864&gt;0,2,IF(AG1864&gt;0,2,0)))</f>
        <v>2</v>
      </c>
      <c r="AL1864">
        <v>2</v>
      </c>
      <c r="AM1864" s="64">
        <f>IF(W1864&gt;0,VLOOKUP(B1864,EnrollmentEthnicityFreeMealsSch!B:E,4,FALSE),0)/3</f>
        <v>0</v>
      </c>
    </row>
    <row r="1865" spans="1:39" ht="15" customHeight="1">
      <c r="A1865">
        <f>VLOOKUP(B1865,'PUBLIC &amp; PRIVATE'!D:I,6,FALSE)</f>
        <v>0</v>
      </c>
      <c r="B1865" s="33" t="s">
        <v>1776</v>
      </c>
      <c r="C1865" s="2" t="str">
        <f>VLOOKUP(B1865,'PUBLIC &amp; PRIVATE'!D:H,2,FALSE)</f>
        <v>640 N Calumet Rd</v>
      </c>
      <c r="D1865" s="2" t="str">
        <f>VLOOKUP(B1865,'PUBLIC &amp; PRIVATE'!D:H,3,FALSE)</f>
        <v>Chesterton</v>
      </c>
      <c r="E1865" s="2" t="str">
        <f>VLOOKUP(C1865,'PUBLIC &amp; PRIVATE'!E:I,4,FALSE)</f>
        <v>46304-1502</v>
      </c>
      <c r="F1865" s="2">
        <v>22</v>
      </c>
      <c r="G1865" s="2">
        <v>26</v>
      </c>
      <c r="H1865" s="2">
        <v>21</v>
      </c>
      <c r="I1865" s="4">
        <f t="shared" si="412"/>
        <v>69</v>
      </c>
      <c r="J1865" s="13">
        <f t="shared" si="413"/>
        <v>6.9</v>
      </c>
      <c r="K1865" s="13">
        <f t="shared" si="414"/>
        <v>75.900000000000006</v>
      </c>
      <c r="L1865" s="2">
        <v>20</v>
      </c>
      <c r="M1865" s="2">
        <v>30</v>
      </c>
      <c r="N1865" s="2">
        <v>24</v>
      </c>
      <c r="O1865" s="4">
        <f t="shared" si="415"/>
        <v>74</v>
      </c>
      <c r="P1865" s="13">
        <f t="shared" si="416"/>
        <v>7.4</v>
      </c>
      <c r="Q1865" s="13">
        <f t="shared" si="417"/>
        <v>81.400000000000006</v>
      </c>
      <c r="R1865" s="2">
        <v>23</v>
      </c>
      <c r="S1865" s="2">
        <v>27</v>
      </c>
      <c r="T1865" s="2">
        <v>24</v>
      </c>
      <c r="U1865" s="4">
        <f t="shared" si="406"/>
        <v>74</v>
      </c>
      <c r="V1865" s="13">
        <f t="shared" si="407"/>
        <v>7.4</v>
      </c>
      <c r="W1865" s="13">
        <f t="shared" si="408"/>
        <v>81.400000000000006</v>
      </c>
      <c r="X1865" s="2"/>
      <c r="Y1865" s="2"/>
      <c r="Z1865" s="4">
        <f t="shared" si="409"/>
        <v>0</v>
      </c>
      <c r="AA1865" s="13">
        <f t="shared" si="410"/>
        <v>0</v>
      </c>
      <c r="AB1865" s="13">
        <f>Z1865+AA1865</f>
        <v>0</v>
      </c>
      <c r="AC1865" s="2"/>
      <c r="AD1865" s="2"/>
      <c r="AE1865" s="4">
        <f t="shared" si="411"/>
        <v>0</v>
      </c>
      <c r="AF1865" s="15">
        <f>AE1865*0.1</f>
        <v>0</v>
      </c>
      <c r="AG1865" s="22">
        <f>AE1865+AF1865</f>
        <v>0</v>
      </c>
      <c r="AH1865" s="64">
        <f t="shared" si="418"/>
        <v>0</v>
      </c>
      <c r="AJ1865">
        <f t="shared" si="419"/>
        <v>0</v>
      </c>
      <c r="AK1865">
        <f>IF(W1865&gt;0,2,IF(AB1865&gt;0,2,IF(AG1865&gt;0,2,0)))</f>
        <v>2</v>
      </c>
      <c r="AL1865">
        <v>2</v>
      </c>
      <c r="AM1865" s="64">
        <f>IF(W1865&gt;0,VLOOKUP(B1865,EnrollmentEthnicityFreeMealsSch!B:E,4,FALSE),0)/3</f>
        <v>1.3333333333333333</v>
      </c>
    </row>
    <row r="1866" spans="1:39" ht="15" customHeight="1">
      <c r="A1866">
        <f>VLOOKUP(B1866,'PUBLIC &amp; PRIVATE'!D:I,6,FALSE)</f>
        <v>0</v>
      </c>
      <c r="B1866" s="33" t="s">
        <v>1794</v>
      </c>
      <c r="C1866" s="2" t="str">
        <f>VLOOKUP(B1866,'PUBLIC &amp; PRIVATE'!D:H,2,FALSE)</f>
        <v>2929 Willowcreek Rd</v>
      </c>
      <c r="D1866" s="2" t="str">
        <f>VLOOKUP(B1866,'PUBLIC &amp; PRIVATE'!D:H,3,FALSE)</f>
        <v>Portage</v>
      </c>
      <c r="E1866" s="2" t="str">
        <f>VLOOKUP(C1866,'PUBLIC &amp; PRIVATE'!E:I,4,FALSE)</f>
        <v>46368-3590</v>
      </c>
      <c r="F1866" s="2">
        <v>18</v>
      </c>
      <c r="G1866" s="2">
        <v>20</v>
      </c>
      <c r="H1866" s="2">
        <v>20</v>
      </c>
      <c r="I1866" s="4">
        <f t="shared" si="412"/>
        <v>58</v>
      </c>
      <c r="J1866" s="13">
        <f t="shared" si="413"/>
        <v>5.8000000000000007</v>
      </c>
      <c r="K1866" s="13">
        <f t="shared" si="414"/>
        <v>63.8</v>
      </c>
      <c r="L1866" s="2">
        <v>16</v>
      </c>
      <c r="M1866" s="2">
        <v>20</v>
      </c>
      <c r="N1866" s="2">
        <v>24</v>
      </c>
      <c r="O1866" s="4">
        <f t="shared" si="415"/>
        <v>60</v>
      </c>
      <c r="P1866" s="13">
        <f t="shared" si="416"/>
        <v>6</v>
      </c>
      <c r="Q1866" s="13">
        <f t="shared" si="417"/>
        <v>66</v>
      </c>
      <c r="R1866" s="2">
        <v>19</v>
      </c>
      <c r="S1866" s="2">
        <v>9</v>
      </c>
      <c r="T1866" s="2">
        <v>17</v>
      </c>
      <c r="U1866" s="4">
        <f t="shared" si="406"/>
        <v>45</v>
      </c>
      <c r="V1866" s="13">
        <f t="shared" si="407"/>
        <v>4.5</v>
      </c>
      <c r="W1866" s="13">
        <f t="shared" si="408"/>
        <v>49.5</v>
      </c>
      <c r="X1866" s="2"/>
      <c r="Y1866" s="2"/>
      <c r="Z1866" s="4">
        <f t="shared" si="409"/>
        <v>0</v>
      </c>
      <c r="AA1866" s="13">
        <f t="shared" si="410"/>
        <v>0</v>
      </c>
      <c r="AB1866" s="13">
        <f>Z1866+AA1866</f>
        <v>0</v>
      </c>
      <c r="AC1866" s="2"/>
      <c r="AD1866" s="2"/>
      <c r="AE1866" s="4">
        <f t="shared" si="411"/>
        <v>0</v>
      </c>
      <c r="AF1866" s="15">
        <f>AE1866*0.1</f>
        <v>0</v>
      </c>
      <c r="AG1866" s="22">
        <f>AE1866+AF1866</f>
        <v>0</v>
      </c>
      <c r="AH1866" s="64">
        <f t="shared" si="418"/>
        <v>0</v>
      </c>
      <c r="AJ1866">
        <f t="shared" si="419"/>
        <v>0</v>
      </c>
      <c r="AK1866">
        <f>IF(W1866&gt;0,2,IF(AB1866&gt;0,2,IF(AG1866&gt;0,2,0)))</f>
        <v>2</v>
      </c>
      <c r="AL1866">
        <v>2</v>
      </c>
      <c r="AM1866" s="64">
        <f>IF(W1866&gt;0,VLOOKUP(B1866,EnrollmentEthnicityFreeMealsSch!B:E,4,FALSE),0)/3</f>
        <v>20.333333333333332</v>
      </c>
    </row>
    <row r="1867" spans="1:39" ht="15" customHeight="1">
      <c r="A1867">
        <f>VLOOKUP(B1867,'PUBLIC &amp; PRIVATE'!D:I,6,FALSE)</f>
        <v>0</v>
      </c>
      <c r="B1867" s="33" t="s">
        <v>1795</v>
      </c>
      <c r="C1867" s="2" t="str">
        <f>VLOOKUP(B1867,'PUBLIC &amp; PRIVATE'!D:H,2,FALSE)</f>
        <v>1755 W Harrison Blvd</v>
      </c>
      <c r="D1867" s="2" t="str">
        <f>VLOOKUP(B1867,'PUBLIC &amp; PRIVATE'!D:H,3,FALSE)</f>
        <v>Valparaiso</v>
      </c>
      <c r="E1867" s="2" t="str">
        <f>VLOOKUP(C1867,'PUBLIC &amp; PRIVATE'!E:I,4,FALSE)</f>
        <v>46385-7018</v>
      </c>
      <c r="F1867" s="2">
        <v>31</v>
      </c>
      <c r="G1867" s="2">
        <v>25</v>
      </c>
      <c r="H1867" s="2">
        <v>31</v>
      </c>
      <c r="I1867" s="4">
        <f t="shared" si="412"/>
        <v>87</v>
      </c>
      <c r="J1867" s="13">
        <f t="shared" si="413"/>
        <v>8.7000000000000011</v>
      </c>
      <c r="K1867" s="13">
        <f t="shared" si="414"/>
        <v>95.7</v>
      </c>
      <c r="L1867" s="2">
        <v>23</v>
      </c>
      <c r="M1867" s="2">
        <v>28</v>
      </c>
      <c r="N1867" s="2">
        <v>25</v>
      </c>
      <c r="O1867" s="4">
        <f t="shared" si="415"/>
        <v>76</v>
      </c>
      <c r="P1867" s="13">
        <f t="shared" si="416"/>
        <v>7.6000000000000005</v>
      </c>
      <c r="Q1867" s="13">
        <f t="shared" si="417"/>
        <v>83.6</v>
      </c>
      <c r="R1867" s="2">
        <v>32</v>
      </c>
      <c r="S1867" s="2">
        <v>20</v>
      </c>
      <c r="T1867" s="2">
        <v>44</v>
      </c>
      <c r="U1867" s="4">
        <f t="shared" si="406"/>
        <v>96</v>
      </c>
      <c r="V1867" s="13">
        <f t="shared" si="407"/>
        <v>9.6000000000000014</v>
      </c>
      <c r="W1867" s="13">
        <f t="shared" si="408"/>
        <v>105.6</v>
      </c>
      <c r="X1867" s="2"/>
      <c r="Y1867" s="2"/>
      <c r="Z1867" s="4">
        <f t="shared" si="409"/>
        <v>0</v>
      </c>
      <c r="AA1867" s="13">
        <f t="shared" si="410"/>
        <v>0</v>
      </c>
      <c r="AB1867" s="13">
        <f>Z1867+AA1867</f>
        <v>0</v>
      </c>
      <c r="AC1867" s="2"/>
      <c r="AD1867" s="2"/>
      <c r="AE1867" s="4">
        <f t="shared" si="411"/>
        <v>0</v>
      </c>
      <c r="AF1867" s="15">
        <f>AE1867*0.1</f>
        <v>0</v>
      </c>
      <c r="AG1867" s="22">
        <f>AE1867+AF1867</f>
        <v>0</v>
      </c>
      <c r="AH1867" s="64">
        <f t="shared" si="418"/>
        <v>0</v>
      </c>
      <c r="AJ1867">
        <f t="shared" si="419"/>
        <v>0</v>
      </c>
      <c r="AK1867">
        <f>IF(W1867&gt;0,2,IF(AB1867&gt;0,2,IF(AG1867&gt;0,2,0)))</f>
        <v>2</v>
      </c>
      <c r="AL1867">
        <v>2</v>
      </c>
      <c r="AM1867" s="64">
        <f>IF(W1867&gt;0,VLOOKUP(B1867,EnrollmentEthnicityFreeMealsSch!B:E,4,FALSE),0)/3</f>
        <v>2.6666666666666665</v>
      </c>
    </row>
    <row r="1868" spans="1:39" ht="15" customHeight="1">
      <c r="A1868">
        <f>VLOOKUP(B1868,'PUBLIC &amp; PRIVATE'!D:I,6,FALSE)</f>
        <v>0</v>
      </c>
      <c r="B1868" s="33" t="s">
        <v>1719</v>
      </c>
      <c r="C1868" s="2" t="str">
        <f>VLOOKUP(B1868,'PUBLIC &amp; PRIVATE'!D:H,2,FALSE)</f>
        <v>607 N Washington Ave</v>
      </c>
      <c r="D1868" s="2" t="str">
        <f>VLOOKUP(B1868,'PUBLIC &amp; PRIVATE'!D:H,3,FALSE)</f>
        <v>Fowler</v>
      </c>
      <c r="E1868" s="2" t="str">
        <f>VLOOKUP(C1868,'PUBLIC &amp; PRIVATE'!E:I,4,FALSE)</f>
        <v>47944-1182</v>
      </c>
      <c r="F1868" s="2">
        <v>15</v>
      </c>
      <c r="G1868" s="2">
        <v>7</v>
      </c>
      <c r="H1868" s="2">
        <v>13</v>
      </c>
      <c r="I1868" s="4">
        <f t="shared" si="412"/>
        <v>35</v>
      </c>
      <c r="J1868" s="13">
        <f t="shared" si="413"/>
        <v>3.5</v>
      </c>
      <c r="K1868" s="13">
        <f t="shared" si="414"/>
        <v>38.5</v>
      </c>
      <c r="L1868" s="2">
        <v>11</v>
      </c>
      <c r="M1868" s="2">
        <v>10</v>
      </c>
      <c r="N1868" s="2">
        <v>6</v>
      </c>
      <c r="O1868" s="4">
        <f t="shared" si="415"/>
        <v>27</v>
      </c>
      <c r="P1868" s="13">
        <f t="shared" si="416"/>
        <v>2.7</v>
      </c>
      <c r="Q1868" s="13">
        <f t="shared" si="417"/>
        <v>29.7</v>
      </c>
      <c r="R1868" s="2">
        <v>8</v>
      </c>
      <c r="S1868" s="2"/>
      <c r="T1868" s="2"/>
      <c r="U1868" s="4">
        <f t="shared" si="406"/>
        <v>8</v>
      </c>
      <c r="V1868" s="13">
        <f t="shared" si="407"/>
        <v>0.8</v>
      </c>
      <c r="W1868" s="13">
        <f t="shared" si="408"/>
        <v>8.8000000000000007</v>
      </c>
      <c r="X1868" s="2"/>
      <c r="Y1868" s="2"/>
      <c r="Z1868" s="4">
        <f t="shared" si="409"/>
        <v>0</v>
      </c>
      <c r="AA1868" s="13">
        <f t="shared" si="410"/>
        <v>0</v>
      </c>
      <c r="AB1868" s="13">
        <f>Z1868+AA1868</f>
        <v>0</v>
      </c>
      <c r="AC1868" s="2"/>
      <c r="AD1868" s="2"/>
      <c r="AE1868" s="4">
        <f t="shared" si="411"/>
        <v>0</v>
      </c>
      <c r="AF1868" s="15">
        <f>AE1868*0.1</f>
        <v>0</v>
      </c>
      <c r="AG1868" s="22">
        <f>AE1868+AF1868</f>
        <v>0</v>
      </c>
      <c r="AH1868" s="64">
        <f t="shared" si="418"/>
        <v>0</v>
      </c>
      <c r="AJ1868">
        <f t="shared" si="419"/>
        <v>0</v>
      </c>
      <c r="AK1868">
        <f>IF(W1868&gt;0,2,IF(AB1868&gt;0,2,IF(AG1868&gt;0,2,0)))</f>
        <v>2</v>
      </c>
      <c r="AL1868">
        <v>2</v>
      </c>
      <c r="AM1868" s="64">
        <f>IF(W1868&gt;0,VLOOKUP(B1868,EnrollmentEthnicityFreeMealsSch!B:E,4,FALSE),0)/3</f>
        <v>0</v>
      </c>
    </row>
    <row r="1869" spans="1:39" ht="15" customHeight="1">
      <c r="A1869">
        <f>VLOOKUP(B1869,'PUBLIC &amp; PRIVATE'!D:I,6,FALSE)</f>
        <v>0</v>
      </c>
      <c r="B1869" s="33" t="s">
        <v>1723</v>
      </c>
      <c r="C1869" s="2" t="str">
        <f>VLOOKUP(B1869,'PUBLIC &amp; PRIVATE'!D:H,2,FALSE)</f>
        <v>524 Walnut St</v>
      </c>
      <c r="D1869" s="2" t="str">
        <f>VLOOKUP(B1869,'PUBLIC &amp; PRIVATE'!D:H,3,FALSE)</f>
        <v>Lawrenceburg</v>
      </c>
      <c r="E1869" s="2" t="str">
        <f>VLOOKUP(C1869,'PUBLIC &amp; PRIVATE'!E:I,4,FALSE)</f>
        <v>47025-1861</v>
      </c>
      <c r="F1869" s="2">
        <v>11</v>
      </c>
      <c r="G1869" s="2">
        <v>7</v>
      </c>
      <c r="H1869" s="2">
        <v>11</v>
      </c>
      <c r="I1869" s="4">
        <f t="shared" si="412"/>
        <v>29</v>
      </c>
      <c r="J1869" s="13">
        <f t="shared" si="413"/>
        <v>2.9000000000000004</v>
      </c>
      <c r="K1869" s="13">
        <f t="shared" si="414"/>
        <v>31.9</v>
      </c>
      <c r="L1869" s="2">
        <v>8</v>
      </c>
      <c r="M1869" s="2">
        <v>14</v>
      </c>
      <c r="N1869" s="2">
        <v>5</v>
      </c>
      <c r="O1869" s="4">
        <f t="shared" si="415"/>
        <v>27</v>
      </c>
      <c r="P1869" s="13">
        <f t="shared" si="416"/>
        <v>2.7</v>
      </c>
      <c r="Q1869" s="13">
        <f t="shared" si="417"/>
        <v>29.7</v>
      </c>
      <c r="R1869" s="2"/>
      <c r="S1869" s="2"/>
      <c r="T1869" s="2"/>
      <c r="U1869" s="4">
        <f t="shared" si="406"/>
        <v>0</v>
      </c>
      <c r="V1869" s="13">
        <f t="shared" si="407"/>
        <v>0</v>
      </c>
      <c r="W1869" s="13">
        <f t="shared" si="408"/>
        <v>0</v>
      </c>
      <c r="X1869" s="2"/>
      <c r="Y1869" s="2"/>
      <c r="Z1869" s="4">
        <f t="shared" si="409"/>
        <v>0</v>
      </c>
      <c r="AA1869" s="13">
        <f t="shared" si="410"/>
        <v>0</v>
      </c>
      <c r="AB1869" s="13">
        <f>Z1869+AA1869</f>
        <v>0</v>
      </c>
      <c r="AC1869" s="2"/>
      <c r="AD1869" s="2"/>
      <c r="AE1869" s="4">
        <f t="shared" si="411"/>
        <v>0</v>
      </c>
      <c r="AF1869" s="15">
        <f>AE1869*0.1</f>
        <v>0</v>
      </c>
      <c r="AG1869" s="22">
        <f>AE1869+AF1869</f>
        <v>0</v>
      </c>
      <c r="AH1869" s="64">
        <f t="shared" si="418"/>
        <v>0</v>
      </c>
      <c r="AJ1869">
        <f t="shared" si="419"/>
        <v>0</v>
      </c>
      <c r="AK1869">
        <f>IF(W1869&gt;0,2,IF(AB1869&gt;0,2,IF(AG1869&gt;0,2,0)))</f>
        <v>0</v>
      </c>
      <c r="AL1869">
        <v>2</v>
      </c>
      <c r="AM1869" s="64">
        <f>IF(W1869&gt;0,VLOOKUP(B1869,EnrollmentEthnicityFreeMealsSch!B:E,4,FALSE),0)/3</f>
        <v>0</v>
      </c>
    </row>
    <row r="1870" spans="1:39" ht="15" customHeight="1">
      <c r="A1870">
        <f>VLOOKUP(B1870,'PUBLIC &amp; PRIVATE'!D:I,6,FALSE)</f>
        <v>0</v>
      </c>
      <c r="B1870" s="33" t="s">
        <v>1722</v>
      </c>
      <c r="C1870" s="2" t="str">
        <f>VLOOKUP(B1870,'PUBLIC &amp; PRIVATE'!D:H,2,FALSE)</f>
        <v>211 4th St</v>
      </c>
      <c r="D1870" s="2" t="str">
        <f>VLOOKUP(B1870,'PUBLIC &amp; PRIVATE'!D:H,3,FALSE)</f>
        <v>Aurora</v>
      </c>
      <c r="E1870" s="2" t="str">
        <f>VLOOKUP(C1870,'PUBLIC &amp; PRIVATE'!E:I,4,FALSE)</f>
        <v>47001-1203</v>
      </c>
      <c r="F1870" s="2">
        <v>25</v>
      </c>
      <c r="G1870" s="2">
        <v>19</v>
      </c>
      <c r="H1870" s="2">
        <v>20</v>
      </c>
      <c r="I1870" s="4">
        <f t="shared" si="412"/>
        <v>64</v>
      </c>
      <c r="J1870" s="13">
        <f t="shared" si="413"/>
        <v>6.4</v>
      </c>
      <c r="K1870" s="13">
        <f t="shared" si="414"/>
        <v>70.400000000000006</v>
      </c>
      <c r="L1870" s="2">
        <v>10</v>
      </c>
      <c r="M1870" s="2">
        <v>18</v>
      </c>
      <c r="N1870" s="2">
        <v>20</v>
      </c>
      <c r="O1870" s="4">
        <f t="shared" si="415"/>
        <v>48</v>
      </c>
      <c r="P1870" s="13">
        <f t="shared" si="416"/>
        <v>4.8000000000000007</v>
      </c>
      <c r="Q1870" s="13">
        <f t="shared" si="417"/>
        <v>52.8</v>
      </c>
      <c r="R1870" s="2">
        <v>9</v>
      </c>
      <c r="S1870" s="2">
        <v>17</v>
      </c>
      <c r="T1870" s="2">
        <v>7</v>
      </c>
      <c r="U1870" s="4">
        <f t="shared" si="406"/>
        <v>33</v>
      </c>
      <c r="V1870" s="13">
        <f t="shared" si="407"/>
        <v>3.3000000000000003</v>
      </c>
      <c r="W1870" s="13">
        <f t="shared" si="408"/>
        <v>36.299999999999997</v>
      </c>
      <c r="X1870" s="2"/>
      <c r="Y1870" s="2"/>
      <c r="Z1870" s="4">
        <f t="shared" si="409"/>
        <v>0</v>
      </c>
      <c r="AA1870" s="13">
        <f t="shared" si="410"/>
        <v>0</v>
      </c>
      <c r="AB1870" s="13">
        <f>Z1870+AA1870</f>
        <v>0</v>
      </c>
      <c r="AC1870" s="2"/>
      <c r="AD1870" s="2"/>
      <c r="AE1870" s="4">
        <f t="shared" si="411"/>
        <v>0</v>
      </c>
      <c r="AF1870" s="15">
        <f>AE1870*0.1</f>
        <v>0</v>
      </c>
      <c r="AG1870" s="22">
        <f>AE1870+AF1870</f>
        <v>0</v>
      </c>
      <c r="AH1870" s="64">
        <f t="shared" si="418"/>
        <v>0</v>
      </c>
      <c r="AJ1870">
        <f t="shared" si="419"/>
        <v>0</v>
      </c>
      <c r="AK1870">
        <f>IF(W1870&gt;0,2,IF(AB1870&gt;0,2,IF(AG1870&gt;0,2,0)))</f>
        <v>2</v>
      </c>
      <c r="AL1870">
        <v>2</v>
      </c>
      <c r="AM1870" s="64">
        <f>IF(W1870&gt;0,VLOOKUP(B1870,EnrollmentEthnicityFreeMealsSch!B:E,4,FALSE),0)/3</f>
        <v>4.333333333333333</v>
      </c>
    </row>
    <row r="1871" spans="1:39" ht="15" customHeight="1">
      <c r="A1871">
        <f>VLOOKUP(B1871,'PUBLIC &amp; PRIVATE'!D:I,6,FALSE)</f>
        <v>0</v>
      </c>
      <c r="B1871" s="33" t="s">
        <v>1796</v>
      </c>
      <c r="C1871" s="2" t="str">
        <f>VLOOKUP(B1871,'PUBLIC &amp; PRIVATE'!D:H,2,FALSE)</f>
        <v>1009 W Kem Rd</v>
      </c>
      <c r="D1871" s="2" t="str">
        <f>VLOOKUP(B1871,'PUBLIC &amp; PRIVATE'!D:H,3,FALSE)</f>
        <v>Marion</v>
      </c>
      <c r="E1871" s="2" t="str">
        <f>VLOOKUP(C1871,'PUBLIC &amp; PRIVATE'!E:I,4,FALSE)</f>
        <v>46952-2048</v>
      </c>
      <c r="F1871" s="2">
        <v>18</v>
      </c>
      <c r="G1871" s="2">
        <v>12</v>
      </c>
      <c r="H1871" s="2">
        <v>20</v>
      </c>
      <c r="I1871" s="4">
        <f t="shared" si="412"/>
        <v>50</v>
      </c>
      <c r="J1871" s="13">
        <f t="shared" si="413"/>
        <v>5</v>
      </c>
      <c r="K1871" s="13">
        <f t="shared" si="414"/>
        <v>55</v>
      </c>
      <c r="L1871" s="2">
        <v>17</v>
      </c>
      <c r="M1871" s="2">
        <v>18</v>
      </c>
      <c r="N1871" s="2">
        <v>10</v>
      </c>
      <c r="O1871" s="4">
        <f t="shared" si="415"/>
        <v>45</v>
      </c>
      <c r="P1871" s="13">
        <f t="shared" si="416"/>
        <v>4.5</v>
      </c>
      <c r="Q1871" s="13">
        <f t="shared" si="417"/>
        <v>49.5</v>
      </c>
      <c r="R1871" s="2">
        <v>12</v>
      </c>
      <c r="S1871" s="2"/>
      <c r="T1871" s="2"/>
      <c r="U1871" s="4">
        <f t="shared" si="406"/>
        <v>12</v>
      </c>
      <c r="V1871" s="13">
        <f t="shared" si="407"/>
        <v>1.2000000000000002</v>
      </c>
      <c r="W1871" s="13">
        <f t="shared" si="408"/>
        <v>13.2</v>
      </c>
      <c r="X1871" s="2"/>
      <c r="Y1871" s="2"/>
      <c r="Z1871" s="4">
        <f t="shared" si="409"/>
        <v>0</v>
      </c>
      <c r="AA1871" s="13">
        <f t="shared" si="410"/>
        <v>0</v>
      </c>
      <c r="AB1871" s="13">
        <f>Z1871+AA1871</f>
        <v>0</v>
      </c>
      <c r="AC1871" s="2"/>
      <c r="AD1871" s="2"/>
      <c r="AE1871" s="4">
        <f t="shared" si="411"/>
        <v>0</v>
      </c>
      <c r="AF1871" s="15">
        <f>AE1871*0.1</f>
        <v>0</v>
      </c>
      <c r="AG1871" s="22">
        <f>AE1871+AF1871</f>
        <v>0</v>
      </c>
      <c r="AH1871" s="64">
        <f t="shared" si="418"/>
        <v>0</v>
      </c>
      <c r="AJ1871">
        <f t="shared" si="419"/>
        <v>0</v>
      </c>
      <c r="AK1871">
        <f>IF(W1871&gt;0,2,IF(AB1871&gt;0,2,IF(AG1871&gt;0,2,0)))</f>
        <v>2</v>
      </c>
      <c r="AL1871">
        <v>2</v>
      </c>
      <c r="AM1871" s="64">
        <f>IF(W1871&gt;0,VLOOKUP(B1871,EnrollmentEthnicityFreeMealsSch!B:E,4,FALSE),0)/3</f>
        <v>18</v>
      </c>
    </row>
    <row r="1872" spans="1:39" ht="15" customHeight="1">
      <c r="A1872">
        <f>VLOOKUP(B1872,'PUBLIC &amp; PRIVATE'!D:I,6,FALSE)</f>
        <v>0</v>
      </c>
      <c r="B1872" s="33" t="s">
        <v>1797</v>
      </c>
      <c r="C1872" s="2" t="str">
        <f>VLOOKUP(B1872,'PUBLIC &amp; PRIVATE'!D:H,2,FALSE)</f>
        <v>14596 Oak Ridge</v>
      </c>
      <c r="D1872" s="2" t="str">
        <f>VLOOKUP(B1872,'PUBLIC &amp; PRIVATE'!D:H,3,FALSE)</f>
        <v>Carmel</v>
      </c>
      <c r="E1872" s="2" t="str">
        <f>VLOOKUP(C1872,'PUBLIC &amp; PRIVATE'!E:I,4,FALSE)</f>
        <v>46032-0000</v>
      </c>
      <c r="F1872" s="2">
        <v>73</v>
      </c>
      <c r="G1872" s="2">
        <v>75</v>
      </c>
      <c r="H1872" s="2">
        <v>62</v>
      </c>
      <c r="I1872" s="4">
        <f t="shared" si="412"/>
        <v>210</v>
      </c>
      <c r="J1872" s="13">
        <f t="shared" si="413"/>
        <v>21</v>
      </c>
      <c r="K1872" s="13">
        <f t="shared" si="414"/>
        <v>231</v>
      </c>
      <c r="L1872" s="2">
        <v>75</v>
      </c>
      <c r="M1872" s="2">
        <v>73</v>
      </c>
      <c r="N1872" s="2">
        <v>75</v>
      </c>
      <c r="O1872" s="4">
        <f t="shared" si="415"/>
        <v>223</v>
      </c>
      <c r="P1872" s="13">
        <f t="shared" si="416"/>
        <v>22.3</v>
      </c>
      <c r="Q1872" s="13">
        <f t="shared" si="417"/>
        <v>245.3</v>
      </c>
      <c r="R1872" s="2">
        <v>74</v>
      </c>
      <c r="S1872" s="2">
        <v>72</v>
      </c>
      <c r="T1872" s="2">
        <v>73</v>
      </c>
      <c r="U1872" s="4">
        <f t="shared" si="406"/>
        <v>219</v>
      </c>
      <c r="V1872" s="13">
        <f t="shared" si="407"/>
        <v>21.900000000000002</v>
      </c>
      <c r="W1872" s="13">
        <f t="shared" si="408"/>
        <v>240.9</v>
      </c>
      <c r="X1872" s="2"/>
      <c r="Y1872" s="2"/>
      <c r="Z1872" s="4">
        <f t="shared" si="409"/>
        <v>0</v>
      </c>
      <c r="AA1872" s="13">
        <f t="shared" si="410"/>
        <v>0</v>
      </c>
      <c r="AB1872" s="13">
        <f>Z1872+AA1872</f>
        <v>0</v>
      </c>
      <c r="AC1872" s="2"/>
      <c r="AD1872" s="2"/>
      <c r="AE1872" s="4">
        <f t="shared" si="411"/>
        <v>0</v>
      </c>
      <c r="AF1872" s="15">
        <f>AE1872*0.1</f>
        <v>0</v>
      </c>
      <c r="AG1872" s="22">
        <f>AE1872+AF1872</f>
        <v>0</v>
      </c>
      <c r="AH1872" s="64">
        <f t="shared" si="418"/>
        <v>0</v>
      </c>
      <c r="AJ1872">
        <f t="shared" si="419"/>
        <v>0</v>
      </c>
      <c r="AK1872">
        <f>IF(W1872&gt;0,2,IF(AB1872&gt;0,2,IF(AG1872&gt;0,2,0)))</f>
        <v>2</v>
      </c>
      <c r="AL1872">
        <v>2</v>
      </c>
      <c r="AM1872" s="64">
        <f>IF(W1872&gt;0,VLOOKUP(B1872,EnrollmentEthnicityFreeMealsSch!B:E,4,FALSE),0)/3</f>
        <v>7.333333333333333</v>
      </c>
    </row>
    <row r="1873" spans="1:39" ht="15" customHeight="1">
      <c r="A1873">
        <f>VLOOKUP(B1873,'PUBLIC &amp; PRIVATE'!D:I,6,FALSE)</f>
        <v>0</v>
      </c>
      <c r="B1873" s="33" t="s">
        <v>1798</v>
      </c>
      <c r="C1873" s="2" t="str">
        <f>VLOOKUP(B1873,'PUBLIC &amp; PRIVATE'!D:H,2,FALSE)</f>
        <v>17104 Spring Mill Rd</v>
      </c>
      <c r="D1873" s="2" t="str">
        <f>VLOOKUP(B1873,'PUBLIC &amp; PRIVATE'!D:H,3,FALSE)</f>
        <v>Westfield</v>
      </c>
      <c r="E1873" s="2" t="str">
        <f>VLOOKUP(C1873,'PUBLIC &amp; PRIVATE'!E:I,4,FALSE)</f>
        <v>46074-1199</v>
      </c>
      <c r="F1873" s="2">
        <v>42</v>
      </c>
      <c r="G1873" s="2">
        <v>43</v>
      </c>
      <c r="H1873" s="2">
        <v>48</v>
      </c>
      <c r="I1873" s="4">
        <f t="shared" si="412"/>
        <v>133</v>
      </c>
      <c r="J1873" s="13">
        <f t="shared" si="413"/>
        <v>13.3</v>
      </c>
      <c r="K1873" s="13">
        <f t="shared" si="414"/>
        <v>146.30000000000001</v>
      </c>
      <c r="L1873" s="2">
        <v>53</v>
      </c>
      <c r="M1873" s="2">
        <v>50</v>
      </c>
      <c r="N1873" s="2">
        <v>52</v>
      </c>
      <c r="O1873" s="4">
        <f t="shared" si="415"/>
        <v>155</v>
      </c>
      <c r="P1873" s="13">
        <f t="shared" si="416"/>
        <v>15.5</v>
      </c>
      <c r="Q1873" s="13">
        <f t="shared" si="417"/>
        <v>170.5</v>
      </c>
      <c r="R1873" s="2">
        <v>46</v>
      </c>
      <c r="S1873" s="2">
        <v>43</v>
      </c>
      <c r="T1873" s="2">
        <v>51</v>
      </c>
      <c r="U1873" s="4">
        <f t="shared" si="406"/>
        <v>140</v>
      </c>
      <c r="V1873" s="13">
        <f t="shared" si="407"/>
        <v>14</v>
      </c>
      <c r="W1873" s="13">
        <f t="shared" si="408"/>
        <v>154</v>
      </c>
      <c r="X1873" s="2"/>
      <c r="Y1873" s="2"/>
      <c r="Z1873" s="4">
        <f t="shared" si="409"/>
        <v>0</v>
      </c>
      <c r="AA1873" s="13">
        <f t="shared" si="410"/>
        <v>0</v>
      </c>
      <c r="AB1873" s="13">
        <f>Z1873+AA1873</f>
        <v>0</v>
      </c>
      <c r="AC1873" s="2"/>
      <c r="AD1873" s="2"/>
      <c r="AE1873" s="4">
        <f t="shared" si="411"/>
        <v>0</v>
      </c>
      <c r="AF1873" s="15">
        <f>AE1873*0.1</f>
        <v>0</v>
      </c>
      <c r="AG1873" s="22">
        <f>AE1873+AF1873</f>
        <v>0</v>
      </c>
      <c r="AH1873" s="64">
        <f t="shared" si="418"/>
        <v>0</v>
      </c>
      <c r="AJ1873">
        <f t="shared" si="419"/>
        <v>0</v>
      </c>
      <c r="AK1873">
        <f>IF(W1873&gt;0,2,IF(AB1873&gt;0,2,IF(AG1873&gt;0,2,0)))</f>
        <v>2</v>
      </c>
      <c r="AL1873">
        <v>2</v>
      </c>
      <c r="AM1873" s="64">
        <f>IF(W1873&gt;0,VLOOKUP(B1873,EnrollmentEthnicityFreeMealsSch!B:E,4,FALSE),0)/3</f>
        <v>4.333333333333333</v>
      </c>
    </row>
    <row r="1874" spans="1:39" ht="15" customHeight="1">
      <c r="A1874">
        <f>VLOOKUP(B1874,'PUBLIC &amp; PRIVATE'!D:I,6,FALSE)</f>
        <v>0</v>
      </c>
      <c r="B1874" s="33" t="s">
        <v>1799</v>
      </c>
      <c r="C1874" s="2" t="str">
        <f>VLOOKUP(B1874,'PUBLIC &amp; PRIVATE'!D:H,2,FALSE)</f>
        <v>11421 Hague Rd</v>
      </c>
      <c r="D1874" s="2" t="str">
        <f>VLOOKUP(B1874,'PUBLIC &amp; PRIVATE'!D:H,3,FALSE)</f>
        <v>Fishers</v>
      </c>
      <c r="E1874" s="2" t="str">
        <f>VLOOKUP(C1874,'PUBLIC &amp; PRIVATE'!E:I,4,FALSE)</f>
        <v>46038-1876</v>
      </c>
      <c r="F1874" s="2">
        <v>47</v>
      </c>
      <c r="G1874" s="2">
        <v>51</v>
      </c>
      <c r="H1874" s="2">
        <v>54</v>
      </c>
      <c r="I1874" s="4">
        <f t="shared" si="412"/>
        <v>152</v>
      </c>
      <c r="J1874" s="13">
        <f t="shared" si="413"/>
        <v>15.200000000000001</v>
      </c>
      <c r="K1874" s="13">
        <f t="shared" si="414"/>
        <v>167.2</v>
      </c>
      <c r="L1874" s="2">
        <v>49</v>
      </c>
      <c r="M1874" s="2">
        <v>56</v>
      </c>
      <c r="N1874" s="2">
        <v>51</v>
      </c>
      <c r="O1874" s="4">
        <f t="shared" si="415"/>
        <v>156</v>
      </c>
      <c r="P1874" s="13">
        <f t="shared" si="416"/>
        <v>15.600000000000001</v>
      </c>
      <c r="Q1874" s="13">
        <f t="shared" si="417"/>
        <v>171.6</v>
      </c>
      <c r="R1874" s="2">
        <v>49</v>
      </c>
      <c r="S1874" s="2">
        <v>51</v>
      </c>
      <c r="T1874" s="2">
        <v>54</v>
      </c>
      <c r="U1874" s="4">
        <f t="shared" si="406"/>
        <v>154</v>
      </c>
      <c r="V1874" s="13">
        <f t="shared" si="407"/>
        <v>15.4</v>
      </c>
      <c r="W1874" s="13">
        <f t="shared" si="408"/>
        <v>169.4</v>
      </c>
      <c r="X1874" s="2"/>
      <c r="Y1874" s="2"/>
      <c r="Z1874" s="4">
        <f t="shared" si="409"/>
        <v>0</v>
      </c>
      <c r="AA1874" s="13">
        <f t="shared" si="410"/>
        <v>0</v>
      </c>
      <c r="AB1874" s="13">
        <f>Z1874+AA1874</f>
        <v>0</v>
      </c>
      <c r="AC1874" s="2"/>
      <c r="AD1874" s="2"/>
      <c r="AE1874" s="4">
        <f t="shared" si="411"/>
        <v>0</v>
      </c>
      <c r="AF1874" s="15">
        <f>AE1874*0.1</f>
        <v>0</v>
      </c>
      <c r="AG1874" s="22">
        <f>AE1874+AF1874</f>
        <v>0</v>
      </c>
      <c r="AH1874" s="64">
        <f t="shared" si="418"/>
        <v>0</v>
      </c>
      <c r="AJ1874">
        <f t="shared" si="419"/>
        <v>0</v>
      </c>
      <c r="AK1874">
        <f>IF(W1874&gt;0,2,IF(AB1874&gt;0,2,IF(AG1874&gt;0,2,0)))</f>
        <v>2</v>
      </c>
      <c r="AL1874">
        <v>2</v>
      </c>
      <c r="AM1874" s="64">
        <f>IF(W1874&gt;0,VLOOKUP(B1874,EnrollmentEthnicityFreeMealsSch!B:E,4,FALSE),0)/3</f>
        <v>0</v>
      </c>
    </row>
    <row r="1875" spans="1:39" ht="15" customHeight="1">
      <c r="A1875">
        <f>VLOOKUP(B1875,'PUBLIC &amp; PRIVATE'!D:I,6,FALSE)</f>
        <v>0</v>
      </c>
      <c r="B1875" s="33" t="s">
        <v>1800</v>
      </c>
      <c r="C1875" s="2" t="str">
        <f>VLOOKUP(B1875,'PUBLIC &amp; PRIVATE'!D:H,2,FALSE)</f>
        <v>9900 E 191st St</v>
      </c>
      <c r="D1875" s="2" t="str">
        <f>VLOOKUP(B1875,'PUBLIC &amp; PRIVATE'!D:H,3,FALSE)</f>
        <v>Noblesville</v>
      </c>
      <c r="E1875" s="2" t="str">
        <f>VLOOKUP(C1875,'PUBLIC &amp; PRIVATE'!E:I,4,FALSE)</f>
        <v>46060-1520</v>
      </c>
      <c r="F1875" s="2">
        <v>35</v>
      </c>
      <c r="G1875" s="2">
        <v>29</v>
      </c>
      <c r="H1875" s="2">
        <v>27</v>
      </c>
      <c r="I1875" s="4">
        <f t="shared" si="412"/>
        <v>91</v>
      </c>
      <c r="J1875" s="13">
        <f t="shared" si="413"/>
        <v>9.1</v>
      </c>
      <c r="K1875" s="13">
        <f t="shared" si="414"/>
        <v>100.1</v>
      </c>
      <c r="L1875" s="2">
        <v>22</v>
      </c>
      <c r="M1875" s="2">
        <v>38</v>
      </c>
      <c r="N1875" s="2">
        <v>27</v>
      </c>
      <c r="O1875" s="4">
        <f t="shared" si="415"/>
        <v>87</v>
      </c>
      <c r="P1875" s="13">
        <f t="shared" si="416"/>
        <v>8.7000000000000011</v>
      </c>
      <c r="Q1875" s="13">
        <f t="shared" si="417"/>
        <v>95.7</v>
      </c>
      <c r="R1875" s="2">
        <v>48</v>
      </c>
      <c r="S1875" s="2">
        <v>35</v>
      </c>
      <c r="T1875" s="2">
        <v>39</v>
      </c>
      <c r="U1875" s="4">
        <f t="shared" si="406"/>
        <v>122</v>
      </c>
      <c r="V1875" s="13">
        <f t="shared" si="407"/>
        <v>12.200000000000001</v>
      </c>
      <c r="W1875" s="13">
        <f t="shared" si="408"/>
        <v>134.19999999999999</v>
      </c>
      <c r="X1875" s="2"/>
      <c r="Y1875" s="2"/>
      <c r="Z1875" s="4">
        <f t="shared" si="409"/>
        <v>0</v>
      </c>
      <c r="AA1875" s="13">
        <f t="shared" si="410"/>
        <v>0</v>
      </c>
      <c r="AB1875" s="13">
        <f>Z1875+AA1875</f>
        <v>0</v>
      </c>
      <c r="AC1875" s="2"/>
      <c r="AD1875" s="2"/>
      <c r="AE1875" s="4">
        <f t="shared" si="411"/>
        <v>0</v>
      </c>
      <c r="AF1875" s="15">
        <f>AE1875*0.1</f>
        <v>0</v>
      </c>
      <c r="AG1875" s="22">
        <f>AE1875+AF1875</f>
        <v>0</v>
      </c>
      <c r="AH1875" s="64">
        <f t="shared" si="418"/>
        <v>0</v>
      </c>
      <c r="AJ1875">
        <f t="shared" si="419"/>
        <v>0</v>
      </c>
      <c r="AK1875">
        <f>IF(W1875&gt;0,2,IF(AB1875&gt;0,2,IF(AG1875&gt;0,2,0)))</f>
        <v>2</v>
      </c>
      <c r="AL1875">
        <v>2</v>
      </c>
      <c r="AM1875" s="64">
        <f>IF(W1875&gt;0,VLOOKUP(B1875,EnrollmentEthnicityFreeMealsSch!B:E,4,FALSE),0)/3</f>
        <v>13</v>
      </c>
    </row>
    <row r="1876" spans="1:39" ht="15" customHeight="1">
      <c r="A1876">
        <f>VLOOKUP(B1876,'PUBLIC &amp; PRIVATE'!D:I,6,FALSE)</f>
        <v>0</v>
      </c>
      <c r="B1876" s="33" t="s">
        <v>1801</v>
      </c>
      <c r="C1876" s="2" t="str">
        <f>VLOOKUP(B1876,'PUBLIC &amp; PRIVATE'!D:H,2,FALSE)</f>
        <v>15300 N Gray Rd</v>
      </c>
      <c r="D1876" s="2" t="str">
        <f>VLOOKUP(B1876,'PUBLIC &amp; PRIVATE'!D:H,3,FALSE)</f>
        <v>Noblesville</v>
      </c>
      <c r="E1876" s="2" t="str">
        <f>VLOOKUP(C1876,'PUBLIC &amp; PRIVATE'!E:I,4,FALSE)</f>
        <v>46062-0000</v>
      </c>
      <c r="F1876" s="2"/>
      <c r="G1876" s="2"/>
      <c r="H1876" s="2"/>
      <c r="I1876" s="4">
        <f t="shared" si="412"/>
        <v>0</v>
      </c>
      <c r="J1876" s="13">
        <f t="shared" si="413"/>
        <v>0</v>
      </c>
      <c r="K1876" s="13">
        <f t="shared" si="414"/>
        <v>0</v>
      </c>
      <c r="L1876" s="2"/>
      <c r="M1876" s="2"/>
      <c r="N1876" s="2"/>
      <c r="O1876" s="4">
        <f t="shared" si="415"/>
        <v>0</v>
      </c>
      <c r="P1876" s="13">
        <f t="shared" si="416"/>
        <v>0</v>
      </c>
      <c r="Q1876" s="13">
        <f t="shared" si="417"/>
        <v>0</v>
      </c>
      <c r="R1876" s="2"/>
      <c r="S1876" s="2"/>
      <c r="T1876" s="2"/>
      <c r="U1876" s="4">
        <f t="shared" si="406"/>
        <v>0</v>
      </c>
      <c r="V1876" s="13">
        <f t="shared" si="407"/>
        <v>0</v>
      </c>
      <c r="W1876" s="13">
        <f t="shared" si="408"/>
        <v>0</v>
      </c>
      <c r="X1876" s="2">
        <v>210</v>
      </c>
      <c r="Y1876" s="2">
        <v>191</v>
      </c>
      <c r="Z1876" s="4">
        <f t="shared" si="409"/>
        <v>401</v>
      </c>
      <c r="AA1876" s="13">
        <f t="shared" si="410"/>
        <v>40.1</v>
      </c>
      <c r="AB1876" s="13">
        <f>Z1876+AA1876</f>
        <v>441.1</v>
      </c>
      <c r="AC1876" s="2">
        <v>180</v>
      </c>
      <c r="AD1876" s="2">
        <v>180</v>
      </c>
      <c r="AE1876" s="4">
        <f t="shared" si="411"/>
        <v>360</v>
      </c>
      <c r="AF1876" s="15">
        <f>AE1876*0.1</f>
        <v>36</v>
      </c>
      <c r="AG1876" s="22">
        <f>AE1876+AF1876</f>
        <v>396</v>
      </c>
      <c r="AH1876" s="64">
        <f t="shared" si="418"/>
        <v>79.2</v>
      </c>
      <c r="AJ1876">
        <f t="shared" si="419"/>
        <v>1</v>
      </c>
      <c r="AK1876">
        <f>IF(W1876&gt;0,2,IF(AB1876&gt;0,2,IF(AG1876&gt;0,2,0)))</f>
        <v>2</v>
      </c>
      <c r="AL1876">
        <v>2</v>
      </c>
      <c r="AM1876" s="64">
        <f>IF(W1876&gt;0,VLOOKUP(B1876,EnrollmentEthnicityFreeMealsSch!B:E,4,FALSE),0)/3</f>
        <v>0</v>
      </c>
    </row>
    <row r="1877" spans="1:39" ht="15" customHeight="1">
      <c r="A1877">
        <f>VLOOKUP(B1877,'PUBLIC &amp; PRIVATE'!D:I,6,FALSE)</f>
        <v>0</v>
      </c>
      <c r="B1877" s="33" t="s">
        <v>1802</v>
      </c>
      <c r="C1877" s="2" t="str">
        <f>VLOOKUP(B1877,'PUBLIC &amp; PRIVATE'!D:H,2,FALSE)</f>
        <v>3155 S CR 200 W</v>
      </c>
      <c r="D1877" s="2" t="str">
        <f>VLOOKUP(B1877,'PUBLIC &amp; PRIVATE'!D:H,3,FALSE)</f>
        <v>Kokomo</v>
      </c>
      <c r="E1877" s="2" t="str">
        <f>VLOOKUP(C1877,'PUBLIC &amp; PRIVATE'!E:I,4,FALSE)</f>
        <v>46902-0000</v>
      </c>
      <c r="F1877" s="2">
        <v>21</v>
      </c>
      <c r="G1877" s="2">
        <v>27</v>
      </c>
      <c r="H1877" s="2">
        <v>23</v>
      </c>
      <c r="I1877" s="4">
        <f t="shared" si="412"/>
        <v>71</v>
      </c>
      <c r="J1877" s="13">
        <f t="shared" si="413"/>
        <v>7.1000000000000005</v>
      </c>
      <c r="K1877" s="13">
        <f t="shared" si="414"/>
        <v>78.099999999999994</v>
      </c>
      <c r="L1877" s="2">
        <v>30</v>
      </c>
      <c r="M1877" s="2">
        <v>25</v>
      </c>
      <c r="N1877" s="2">
        <v>29</v>
      </c>
      <c r="O1877" s="4">
        <f t="shared" si="415"/>
        <v>84</v>
      </c>
      <c r="P1877" s="13">
        <f t="shared" si="416"/>
        <v>8.4</v>
      </c>
      <c r="Q1877" s="13">
        <f t="shared" si="417"/>
        <v>92.4</v>
      </c>
      <c r="R1877" s="2">
        <v>19</v>
      </c>
      <c r="S1877" s="2">
        <v>27</v>
      </c>
      <c r="T1877" s="2">
        <v>27</v>
      </c>
      <c r="U1877" s="4">
        <f t="shared" si="406"/>
        <v>73</v>
      </c>
      <c r="V1877" s="13">
        <f t="shared" si="407"/>
        <v>7.3000000000000007</v>
      </c>
      <c r="W1877" s="13">
        <f t="shared" si="408"/>
        <v>80.3</v>
      </c>
      <c r="X1877" s="2"/>
      <c r="Y1877" s="2"/>
      <c r="Z1877" s="4">
        <f t="shared" si="409"/>
        <v>0</v>
      </c>
      <c r="AA1877" s="13">
        <f t="shared" si="410"/>
        <v>0</v>
      </c>
      <c r="AB1877" s="13">
        <f>Z1877+AA1877</f>
        <v>0</v>
      </c>
      <c r="AC1877" s="2"/>
      <c r="AD1877" s="2"/>
      <c r="AE1877" s="4">
        <f t="shared" si="411"/>
        <v>0</v>
      </c>
      <c r="AF1877" s="15">
        <f>AE1877*0.1</f>
        <v>0</v>
      </c>
      <c r="AG1877" s="22">
        <f>AE1877+AF1877</f>
        <v>0</v>
      </c>
      <c r="AH1877" s="64">
        <f t="shared" si="418"/>
        <v>0</v>
      </c>
      <c r="AJ1877">
        <f t="shared" si="419"/>
        <v>0</v>
      </c>
      <c r="AK1877">
        <f>IF(W1877&gt;0,2,IF(AB1877&gt;0,2,IF(AG1877&gt;0,2,0)))</f>
        <v>2</v>
      </c>
      <c r="AL1877">
        <v>2</v>
      </c>
      <c r="AM1877" s="64">
        <f>IF(W1877&gt;0,VLOOKUP(B1877,EnrollmentEthnicityFreeMealsSch!B:E,4,FALSE),0)/3</f>
        <v>34.333333333333336</v>
      </c>
    </row>
    <row r="1878" spans="1:39" ht="15" customHeight="1">
      <c r="A1878">
        <f>VLOOKUP(B1878,'PUBLIC &amp; PRIVATE'!D:I,6,FALSE)</f>
        <v>0</v>
      </c>
      <c r="B1878" s="33" t="s">
        <v>1803</v>
      </c>
      <c r="C1878" s="2" t="str">
        <f>VLOOKUP(B1878,'PUBLIC &amp; PRIVATE'!D:H,2,FALSE)</f>
        <v>328 N McKinley Ave</v>
      </c>
      <c r="D1878" s="2" t="str">
        <f>VLOOKUP(B1878,'PUBLIC &amp; PRIVATE'!D:H,3,FALSE)</f>
        <v>Rensselaer</v>
      </c>
      <c r="E1878" s="2" t="str">
        <f>VLOOKUP(C1878,'PUBLIC &amp; PRIVATE'!E:I,4,FALSE)</f>
        <v>47978-2545</v>
      </c>
      <c r="F1878" s="2">
        <v>13</v>
      </c>
      <c r="G1878" s="2">
        <v>15</v>
      </c>
      <c r="H1878" s="2">
        <v>5</v>
      </c>
      <c r="I1878" s="4">
        <f t="shared" si="412"/>
        <v>33</v>
      </c>
      <c r="J1878" s="13">
        <f t="shared" si="413"/>
        <v>3.3000000000000003</v>
      </c>
      <c r="K1878" s="13">
        <f t="shared" si="414"/>
        <v>36.299999999999997</v>
      </c>
      <c r="L1878" s="2">
        <v>11</v>
      </c>
      <c r="M1878" s="2">
        <v>14</v>
      </c>
      <c r="N1878" s="2">
        <v>18</v>
      </c>
      <c r="O1878" s="4">
        <f t="shared" si="415"/>
        <v>43</v>
      </c>
      <c r="P1878" s="13">
        <f t="shared" si="416"/>
        <v>4.3</v>
      </c>
      <c r="Q1878" s="13">
        <f t="shared" si="417"/>
        <v>47.3</v>
      </c>
      <c r="R1878" s="2"/>
      <c r="S1878" s="2"/>
      <c r="T1878" s="2"/>
      <c r="U1878" s="4">
        <f t="shared" si="406"/>
        <v>0</v>
      </c>
      <c r="V1878" s="13">
        <f t="shared" si="407"/>
        <v>0</v>
      </c>
      <c r="W1878" s="13">
        <f t="shared" si="408"/>
        <v>0</v>
      </c>
      <c r="X1878" s="2"/>
      <c r="Y1878" s="2"/>
      <c r="Z1878" s="4">
        <f t="shared" si="409"/>
        <v>0</v>
      </c>
      <c r="AA1878" s="13">
        <f t="shared" si="410"/>
        <v>0</v>
      </c>
      <c r="AB1878" s="13">
        <f>Z1878+AA1878</f>
        <v>0</v>
      </c>
      <c r="AC1878" s="2"/>
      <c r="AD1878" s="2"/>
      <c r="AE1878" s="4">
        <f t="shared" si="411"/>
        <v>0</v>
      </c>
      <c r="AF1878" s="15">
        <f>AE1878*0.1</f>
        <v>0</v>
      </c>
      <c r="AG1878" s="22">
        <f>AE1878+AF1878</f>
        <v>0</v>
      </c>
      <c r="AH1878" s="64">
        <f t="shared" si="418"/>
        <v>0</v>
      </c>
      <c r="AJ1878">
        <f t="shared" si="419"/>
        <v>0</v>
      </c>
      <c r="AK1878">
        <f>IF(W1878&gt;0,2,IF(AB1878&gt;0,2,IF(AG1878&gt;0,2,0)))</f>
        <v>0</v>
      </c>
      <c r="AL1878">
        <v>2</v>
      </c>
      <c r="AM1878" s="64">
        <f>IF(W1878&gt;0,VLOOKUP(B1878,EnrollmentEthnicityFreeMealsSch!B:E,4,FALSE),0)/3</f>
        <v>0</v>
      </c>
    </row>
    <row r="1879" spans="1:39" ht="15" customHeight="1">
      <c r="A1879">
        <f>VLOOKUP(B1879,'PUBLIC &amp; PRIVATE'!D:I,6,FALSE)</f>
        <v>0</v>
      </c>
      <c r="B1879" s="33" t="s">
        <v>1722</v>
      </c>
      <c r="C1879" s="2" t="str">
        <f>VLOOKUP(B1879,'PUBLIC &amp; PRIVATE'!D:H,2,FALSE)</f>
        <v>211 4th St</v>
      </c>
      <c r="D1879" s="2" t="str">
        <f>VLOOKUP(B1879,'PUBLIC &amp; PRIVATE'!D:H,3,FALSE)</f>
        <v>Aurora</v>
      </c>
      <c r="E1879" s="2" t="str">
        <f>VLOOKUP(C1879,'PUBLIC &amp; PRIVATE'!E:I,4,FALSE)</f>
        <v>47001-1203</v>
      </c>
      <c r="F1879" s="2">
        <v>8</v>
      </c>
      <c r="G1879" s="2">
        <v>11</v>
      </c>
      <c r="H1879" s="2">
        <v>15</v>
      </c>
      <c r="I1879" s="4">
        <f t="shared" si="412"/>
        <v>34</v>
      </c>
      <c r="J1879" s="13">
        <f t="shared" si="413"/>
        <v>3.4000000000000004</v>
      </c>
      <c r="K1879" s="13">
        <f t="shared" si="414"/>
        <v>37.4</v>
      </c>
      <c r="L1879" s="2">
        <v>7</v>
      </c>
      <c r="M1879" s="2">
        <v>10</v>
      </c>
      <c r="N1879" s="2">
        <v>9</v>
      </c>
      <c r="O1879" s="4">
        <f t="shared" si="415"/>
        <v>26</v>
      </c>
      <c r="P1879" s="13">
        <f t="shared" si="416"/>
        <v>2.6</v>
      </c>
      <c r="Q1879" s="13">
        <f t="shared" si="417"/>
        <v>28.6</v>
      </c>
      <c r="R1879" s="2">
        <v>9</v>
      </c>
      <c r="S1879" s="2">
        <v>4</v>
      </c>
      <c r="T1879" s="2">
        <v>5</v>
      </c>
      <c r="U1879" s="4">
        <f t="shared" si="406"/>
        <v>18</v>
      </c>
      <c r="V1879" s="13">
        <f t="shared" si="407"/>
        <v>1.8</v>
      </c>
      <c r="W1879" s="13">
        <f t="shared" si="408"/>
        <v>19.8</v>
      </c>
      <c r="X1879" s="2"/>
      <c r="Y1879" s="2"/>
      <c r="Z1879" s="4">
        <f t="shared" si="409"/>
        <v>0</v>
      </c>
      <c r="AA1879" s="13">
        <f t="shared" si="410"/>
        <v>0</v>
      </c>
      <c r="AB1879" s="13">
        <f>Z1879+AA1879</f>
        <v>0</v>
      </c>
      <c r="AC1879" s="2"/>
      <c r="AD1879" s="2"/>
      <c r="AE1879" s="4">
        <f t="shared" si="411"/>
        <v>0</v>
      </c>
      <c r="AF1879" s="15">
        <f>AE1879*0.1</f>
        <v>0</v>
      </c>
      <c r="AG1879" s="22">
        <f>AE1879+AF1879</f>
        <v>0</v>
      </c>
      <c r="AH1879" s="64">
        <f t="shared" si="418"/>
        <v>0</v>
      </c>
      <c r="AJ1879">
        <f t="shared" si="419"/>
        <v>0</v>
      </c>
      <c r="AK1879">
        <f>IF(W1879&gt;0,2,IF(AB1879&gt;0,2,IF(AG1879&gt;0,2,0)))</f>
        <v>2</v>
      </c>
      <c r="AL1879">
        <v>2</v>
      </c>
      <c r="AM1879" s="64">
        <f>IF(W1879&gt;0,VLOOKUP(B1879,EnrollmentEthnicityFreeMealsSch!B:E,4,FALSE),0)/3</f>
        <v>4.333333333333333</v>
      </c>
    </row>
    <row r="1880" spans="1:39" ht="15" customHeight="1">
      <c r="A1880">
        <f>VLOOKUP(B1880,'PUBLIC &amp; PRIVATE'!D:I,6,FALSE)</f>
        <v>0</v>
      </c>
      <c r="B1880" s="33" t="s">
        <v>1804</v>
      </c>
      <c r="C1880" s="2" t="str">
        <f>VLOOKUP(B1880,'PUBLIC &amp; PRIVATE'!D:H,2,FALSE)</f>
        <v>202 S Church St</v>
      </c>
      <c r="D1880" s="2" t="str">
        <f>VLOOKUP(B1880,'PUBLIC &amp; PRIVATE'!D:H,3,FALSE)</f>
        <v>Fort Branch</v>
      </c>
      <c r="E1880" s="2" t="str">
        <f>VLOOKUP(C1880,'PUBLIC &amp; PRIVATE'!E:I,4,FALSE)</f>
        <v>47648-1498</v>
      </c>
      <c r="F1880" s="2">
        <v>18</v>
      </c>
      <c r="G1880" s="2">
        <v>26</v>
      </c>
      <c r="H1880" s="2">
        <v>24</v>
      </c>
      <c r="I1880" s="4">
        <f t="shared" si="412"/>
        <v>68</v>
      </c>
      <c r="J1880" s="13">
        <f t="shared" si="413"/>
        <v>6.8000000000000007</v>
      </c>
      <c r="K1880" s="13">
        <f t="shared" si="414"/>
        <v>74.8</v>
      </c>
      <c r="L1880" s="2">
        <v>13</v>
      </c>
      <c r="M1880" s="2">
        <v>20</v>
      </c>
      <c r="N1880" s="2">
        <v>25</v>
      </c>
      <c r="O1880" s="4">
        <f t="shared" si="415"/>
        <v>58</v>
      </c>
      <c r="P1880" s="13">
        <f t="shared" si="416"/>
        <v>5.8000000000000007</v>
      </c>
      <c r="Q1880" s="13">
        <f t="shared" si="417"/>
        <v>63.8</v>
      </c>
      <c r="R1880" s="2">
        <v>23</v>
      </c>
      <c r="S1880" s="2">
        <v>18</v>
      </c>
      <c r="T1880" s="2">
        <v>9</v>
      </c>
      <c r="U1880" s="4">
        <f t="shared" si="406"/>
        <v>50</v>
      </c>
      <c r="V1880" s="13">
        <f t="shared" si="407"/>
        <v>5</v>
      </c>
      <c r="W1880" s="13">
        <f t="shared" si="408"/>
        <v>55</v>
      </c>
      <c r="X1880" s="2"/>
      <c r="Y1880" s="2"/>
      <c r="Z1880" s="4">
        <f t="shared" si="409"/>
        <v>0</v>
      </c>
      <c r="AA1880" s="13">
        <f t="shared" si="410"/>
        <v>0</v>
      </c>
      <c r="AB1880" s="13">
        <f>Z1880+AA1880</f>
        <v>0</v>
      </c>
      <c r="AC1880" s="2"/>
      <c r="AD1880" s="2"/>
      <c r="AE1880" s="4">
        <f t="shared" si="411"/>
        <v>0</v>
      </c>
      <c r="AF1880" s="15">
        <f>AE1880*0.1</f>
        <v>0</v>
      </c>
      <c r="AG1880" s="22">
        <f>AE1880+AF1880</f>
        <v>0</v>
      </c>
      <c r="AH1880" s="64">
        <f t="shared" si="418"/>
        <v>0</v>
      </c>
      <c r="AJ1880">
        <f t="shared" si="419"/>
        <v>0</v>
      </c>
      <c r="AK1880">
        <f>IF(W1880&gt;0,2,IF(AB1880&gt;0,2,IF(AG1880&gt;0,2,0)))</f>
        <v>2</v>
      </c>
      <c r="AL1880">
        <v>2</v>
      </c>
      <c r="AM1880" s="64">
        <f>IF(W1880&gt;0,VLOOKUP(B1880,EnrollmentEthnicityFreeMealsSch!B:E,4,FALSE),0)/3</f>
        <v>5</v>
      </c>
    </row>
    <row r="1881" spans="1:39" ht="15" customHeight="1">
      <c r="A1881">
        <f>VLOOKUP(B1881,'PUBLIC &amp; PRIVATE'!D:I,6,FALSE)</f>
        <v>0</v>
      </c>
      <c r="B1881" s="33" t="s">
        <v>1805</v>
      </c>
      <c r="C1881" s="2" t="str">
        <f>VLOOKUP(B1881,'PUBLIC &amp; PRIVATE'!D:H,2,FALSE)</f>
        <v>2410 S 9th St</v>
      </c>
      <c r="D1881" s="2" t="str">
        <f>VLOOKUP(B1881,'PUBLIC &amp; PRIVATE'!D:H,3,FALSE)</f>
        <v>Lafayette</v>
      </c>
      <c r="E1881" s="2" t="str">
        <f>VLOOKUP(C1881,'PUBLIC &amp; PRIVATE'!E:I,4,FALSE)</f>
        <v>47909-2499</v>
      </c>
      <c r="F1881" s="2"/>
      <c r="G1881" s="2"/>
      <c r="H1881" s="2"/>
      <c r="I1881" s="4">
        <f t="shared" si="412"/>
        <v>0</v>
      </c>
      <c r="J1881" s="13">
        <f t="shared" si="413"/>
        <v>0</v>
      </c>
      <c r="K1881" s="13">
        <f t="shared" si="414"/>
        <v>0</v>
      </c>
      <c r="L1881" s="2"/>
      <c r="M1881" s="2"/>
      <c r="N1881" s="2"/>
      <c r="O1881" s="4">
        <f t="shared" si="415"/>
        <v>0</v>
      </c>
      <c r="P1881" s="13">
        <f t="shared" si="416"/>
        <v>0</v>
      </c>
      <c r="Q1881" s="13">
        <f t="shared" si="417"/>
        <v>0</v>
      </c>
      <c r="R1881" s="2"/>
      <c r="S1881" s="2">
        <v>79</v>
      </c>
      <c r="T1881" s="2">
        <v>66</v>
      </c>
      <c r="U1881" s="4">
        <f t="shared" si="406"/>
        <v>145</v>
      </c>
      <c r="V1881" s="13">
        <f t="shared" si="407"/>
        <v>14.5</v>
      </c>
      <c r="W1881" s="13">
        <f t="shared" si="408"/>
        <v>159.5</v>
      </c>
      <c r="X1881" s="2">
        <v>75</v>
      </c>
      <c r="Y1881" s="2">
        <v>69</v>
      </c>
      <c r="Z1881" s="4">
        <f t="shared" si="409"/>
        <v>144</v>
      </c>
      <c r="AA1881" s="13">
        <f t="shared" si="410"/>
        <v>14.4</v>
      </c>
      <c r="AB1881" s="13">
        <f>Z1881+AA1881</f>
        <v>158.4</v>
      </c>
      <c r="AC1881" s="2">
        <v>74</v>
      </c>
      <c r="AD1881" s="2">
        <v>76</v>
      </c>
      <c r="AE1881" s="4">
        <f t="shared" si="411"/>
        <v>150</v>
      </c>
      <c r="AF1881" s="15">
        <f>AE1881*0.1</f>
        <v>15</v>
      </c>
      <c r="AG1881" s="22">
        <f>AE1881+AF1881</f>
        <v>165</v>
      </c>
      <c r="AH1881" s="64">
        <f t="shared" si="418"/>
        <v>33</v>
      </c>
      <c r="AJ1881">
        <f t="shared" si="419"/>
        <v>1</v>
      </c>
      <c r="AK1881">
        <f>IF(W1881&gt;0,2,IF(AB1881&gt;0,2,IF(AG1881&gt;0,2,0)))</f>
        <v>2</v>
      </c>
      <c r="AL1881">
        <v>2</v>
      </c>
      <c r="AM1881" s="64">
        <f>IF(W1881&gt;0,VLOOKUP(B1881,EnrollmentEthnicityFreeMealsSch!B:E,4,FALSE),0)/3</f>
        <v>21.666666666666668</v>
      </c>
    </row>
    <row r="1882" spans="1:39" ht="15" customHeight="1">
      <c r="A1882">
        <f>VLOOKUP(B1882,'PUBLIC &amp; PRIVATE'!D:I,6,FALSE)</f>
        <v>0</v>
      </c>
      <c r="B1882" s="33" t="s">
        <v>1806</v>
      </c>
      <c r="C1882" s="2" t="str">
        <f>VLOOKUP(B1882,'PUBLIC &amp; PRIVATE'!D:H,2,FALSE)</f>
        <v>813 North St</v>
      </c>
      <c r="D1882" s="2" t="str">
        <f>VLOOKUP(B1882,'PUBLIC &amp; PRIVATE'!D:H,3,FALSE)</f>
        <v>Lafayette</v>
      </c>
      <c r="E1882" s="2" t="str">
        <f>VLOOKUP(C1882,'PUBLIC &amp; PRIVATE'!E:I,4,FALSE)</f>
        <v>47901-1161</v>
      </c>
      <c r="F1882" s="2"/>
      <c r="G1882" s="2"/>
      <c r="H1882" s="2"/>
      <c r="I1882" s="4">
        <f t="shared" si="412"/>
        <v>0</v>
      </c>
      <c r="J1882" s="13">
        <f t="shared" si="413"/>
        <v>0</v>
      </c>
      <c r="K1882" s="13">
        <f t="shared" si="414"/>
        <v>0</v>
      </c>
      <c r="L1882" s="2"/>
      <c r="M1882" s="2">
        <v>40</v>
      </c>
      <c r="N1882" s="2">
        <v>45</v>
      </c>
      <c r="O1882" s="4">
        <f t="shared" si="415"/>
        <v>85</v>
      </c>
      <c r="P1882" s="13">
        <f t="shared" si="416"/>
        <v>8.5</v>
      </c>
      <c r="Q1882" s="13">
        <f t="shared" si="417"/>
        <v>93.5</v>
      </c>
      <c r="R1882" s="2">
        <v>44</v>
      </c>
      <c r="S1882" s="2"/>
      <c r="T1882" s="2"/>
      <c r="U1882" s="4">
        <f t="shared" si="406"/>
        <v>44</v>
      </c>
      <c r="V1882" s="13">
        <f t="shared" si="407"/>
        <v>4.4000000000000004</v>
      </c>
      <c r="W1882" s="13">
        <f t="shared" si="408"/>
        <v>48.4</v>
      </c>
      <c r="X1882" s="2"/>
      <c r="Y1882" s="2"/>
      <c r="Z1882" s="4">
        <f t="shared" si="409"/>
        <v>0</v>
      </c>
      <c r="AA1882" s="13">
        <f t="shared" si="410"/>
        <v>0</v>
      </c>
      <c r="AB1882" s="13">
        <f>Z1882+AA1882</f>
        <v>0</v>
      </c>
      <c r="AC1882" s="2"/>
      <c r="AD1882" s="2"/>
      <c r="AE1882" s="4">
        <f t="shared" si="411"/>
        <v>0</v>
      </c>
      <c r="AF1882" s="15">
        <f>AE1882*0.1</f>
        <v>0</v>
      </c>
      <c r="AG1882" s="22">
        <f>AE1882+AF1882</f>
        <v>0</v>
      </c>
      <c r="AH1882" s="64">
        <f t="shared" si="418"/>
        <v>0</v>
      </c>
      <c r="AJ1882">
        <f t="shared" si="419"/>
        <v>0</v>
      </c>
      <c r="AK1882">
        <f>IF(W1882&gt;0,2,IF(AB1882&gt;0,2,IF(AG1882&gt;0,2,0)))</f>
        <v>2</v>
      </c>
      <c r="AL1882">
        <v>2</v>
      </c>
      <c r="AM1882" s="64">
        <f>IF(W1882&gt;0,VLOOKUP(B1882,EnrollmentEthnicityFreeMealsSch!B:E,4,FALSE),0)/3</f>
        <v>12</v>
      </c>
    </row>
    <row r="1883" spans="1:39" ht="15" customHeight="1">
      <c r="A1883">
        <f>VLOOKUP(B1883,'PUBLIC &amp; PRIVATE'!D:I,6,FALSE)</f>
        <v>0</v>
      </c>
      <c r="B1883" s="33" t="s">
        <v>1807</v>
      </c>
      <c r="C1883" s="2" t="str">
        <f>VLOOKUP(B1883,'PUBLIC &amp; PRIVATE'!D:H,2,FALSE)</f>
        <v>1902 Meharry St</v>
      </c>
      <c r="D1883" s="2" t="str">
        <f>VLOOKUP(B1883,'PUBLIC &amp; PRIVATE'!D:H,3,FALSE)</f>
        <v>Lafayette</v>
      </c>
      <c r="E1883" s="2" t="str">
        <f>VLOOKUP(C1883,'PUBLIC &amp; PRIVATE'!E:I,4,FALSE)</f>
        <v>47904-1498</v>
      </c>
      <c r="F1883" s="2">
        <v>20</v>
      </c>
      <c r="G1883" s="2">
        <v>25</v>
      </c>
      <c r="H1883" s="2">
        <v>36</v>
      </c>
      <c r="I1883" s="4">
        <f t="shared" si="412"/>
        <v>81</v>
      </c>
      <c r="J1883" s="13">
        <f t="shared" si="413"/>
        <v>8.1</v>
      </c>
      <c r="K1883" s="13">
        <f t="shared" si="414"/>
        <v>89.1</v>
      </c>
      <c r="L1883" s="2">
        <v>34</v>
      </c>
      <c r="M1883" s="2">
        <v>41</v>
      </c>
      <c r="N1883" s="2">
        <v>30</v>
      </c>
      <c r="O1883" s="4">
        <f t="shared" si="415"/>
        <v>105</v>
      </c>
      <c r="P1883" s="13">
        <f t="shared" si="416"/>
        <v>10.5</v>
      </c>
      <c r="Q1883" s="13">
        <f t="shared" si="417"/>
        <v>115.5</v>
      </c>
      <c r="R1883" s="2">
        <v>52</v>
      </c>
      <c r="S1883" s="2"/>
      <c r="T1883" s="2"/>
      <c r="U1883" s="4">
        <f t="shared" si="406"/>
        <v>52</v>
      </c>
      <c r="V1883" s="13">
        <f t="shared" si="407"/>
        <v>5.2</v>
      </c>
      <c r="W1883" s="13">
        <f t="shared" si="408"/>
        <v>57.2</v>
      </c>
      <c r="X1883" s="2"/>
      <c r="Y1883" s="2"/>
      <c r="Z1883" s="4">
        <f t="shared" si="409"/>
        <v>0</v>
      </c>
      <c r="AA1883" s="13">
        <f t="shared" si="410"/>
        <v>0</v>
      </c>
      <c r="AB1883" s="13">
        <f>Z1883+AA1883</f>
        <v>0</v>
      </c>
      <c r="AC1883" s="2"/>
      <c r="AD1883" s="2"/>
      <c r="AE1883" s="4">
        <f t="shared" si="411"/>
        <v>0</v>
      </c>
      <c r="AF1883" s="15">
        <f>AE1883*0.1</f>
        <v>0</v>
      </c>
      <c r="AG1883" s="22">
        <f>AE1883+AF1883</f>
        <v>0</v>
      </c>
      <c r="AH1883" s="64">
        <f t="shared" si="418"/>
        <v>0</v>
      </c>
      <c r="AJ1883">
        <f t="shared" si="419"/>
        <v>0</v>
      </c>
      <c r="AK1883">
        <f>IF(W1883&gt;0,2,IF(AB1883&gt;0,2,IF(AG1883&gt;0,2,0)))</f>
        <v>2</v>
      </c>
      <c r="AL1883">
        <v>2</v>
      </c>
      <c r="AM1883" s="64">
        <f>IF(W1883&gt;0,VLOOKUP(B1883,EnrollmentEthnicityFreeMealsSch!B:E,4,FALSE),0)/3</f>
        <v>18</v>
      </c>
    </row>
    <row r="1884" spans="1:39" ht="15" customHeight="1">
      <c r="A1884">
        <f>VLOOKUP(B1884,'PUBLIC &amp; PRIVATE'!D:I,6,FALSE)</f>
        <v>0</v>
      </c>
      <c r="B1884" s="33" t="s">
        <v>1808</v>
      </c>
      <c r="C1884" s="2" t="str">
        <f>VLOOKUP(B1884,'PUBLIC &amp; PRIVATE'!D:H,2,FALSE)</f>
        <v>1200 South St</v>
      </c>
      <c r="D1884" s="2" t="str">
        <f>VLOOKUP(B1884,'PUBLIC &amp; PRIVATE'!D:H,3,FALSE)</f>
        <v>Lafayette</v>
      </c>
      <c r="E1884" s="2" t="str">
        <f>VLOOKUP(C1884,'PUBLIC &amp; PRIVATE'!E:I,4,FALSE)</f>
        <v>47901-1577</v>
      </c>
      <c r="F1884" s="2">
        <v>40</v>
      </c>
      <c r="G1884" s="2">
        <v>46</v>
      </c>
      <c r="H1884" s="2">
        <v>31</v>
      </c>
      <c r="I1884" s="4">
        <f t="shared" si="412"/>
        <v>117</v>
      </c>
      <c r="J1884" s="13">
        <f t="shared" si="413"/>
        <v>11.700000000000001</v>
      </c>
      <c r="K1884" s="13">
        <f t="shared" si="414"/>
        <v>128.69999999999999</v>
      </c>
      <c r="L1884" s="2">
        <v>42</v>
      </c>
      <c r="M1884" s="2"/>
      <c r="N1884" s="2"/>
      <c r="O1884" s="4">
        <f t="shared" si="415"/>
        <v>42</v>
      </c>
      <c r="P1884" s="13">
        <f t="shared" si="416"/>
        <v>4.2</v>
      </c>
      <c r="Q1884" s="13">
        <f t="shared" si="417"/>
        <v>46.2</v>
      </c>
      <c r="R1884" s="2"/>
      <c r="S1884" s="2"/>
      <c r="T1884" s="2"/>
      <c r="U1884" s="4">
        <f t="shared" si="406"/>
        <v>0</v>
      </c>
      <c r="V1884" s="13">
        <f t="shared" si="407"/>
        <v>0</v>
      </c>
      <c r="W1884" s="13">
        <f t="shared" si="408"/>
        <v>0</v>
      </c>
      <c r="X1884" s="2"/>
      <c r="Y1884" s="2"/>
      <c r="Z1884" s="4">
        <f t="shared" si="409"/>
        <v>0</v>
      </c>
      <c r="AA1884" s="13">
        <f t="shared" si="410"/>
        <v>0</v>
      </c>
      <c r="AB1884" s="13">
        <f>Z1884+AA1884</f>
        <v>0</v>
      </c>
      <c r="AC1884" s="2"/>
      <c r="AD1884" s="2"/>
      <c r="AE1884" s="4">
        <f t="shared" si="411"/>
        <v>0</v>
      </c>
      <c r="AF1884" s="15">
        <f>AE1884*0.1</f>
        <v>0</v>
      </c>
      <c r="AG1884" s="22">
        <f>AE1884+AF1884</f>
        <v>0</v>
      </c>
      <c r="AH1884" s="64">
        <f t="shared" si="418"/>
        <v>0</v>
      </c>
      <c r="AJ1884">
        <f t="shared" si="419"/>
        <v>0</v>
      </c>
      <c r="AK1884">
        <f>IF(W1884&gt;0,2,IF(AB1884&gt;0,2,IF(AG1884&gt;0,2,0)))</f>
        <v>0</v>
      </c>
      <c r="AL1884">
        <v>2</v>
      </c>
      <c r="AM1884" s="64">
        <f>IF(W1884&gt;0,VLOOKUP(B1884,EnrollmentEthnicityFreeMealsSch!B:E,4,FALSE),0)/3</f>
        <v>0</v>
      </c>
    </row>
    <row r="1885" spans="1:39" ht="15" customHeight="1">
      <c r="A1885">
        <f>VLOOKUP(B1885,'PUBLIC &amp; PRIVATE'!D:I,6,FALSE)</f>
        <v>0</v>
      </c>
      <c r="B1885" s="33" t="s">
        <v>1809</v>
      </c>
      <c r="C1885" s="2" t="str">
        <f>VLOOKUP(B1885,'PUBLIC &amp; PRIVATE'!D:H,2,FALSE)</f>
        <v>201 NE Second St</v>
      </c>
      <c r="D1885" s="2" t="str">
        <f>VLOOKUP(B1885,'PUBLIC &amp; PRIVATE'!D:H,3,FALSE)</f>
        <v>Washington</v>
      </c>
      <c r="E1885" s="2" t="str">
        <f>VLOOKUP(C1885,'PUBLIC &amp; PRIVATE'!E:I,4,FALSE)</f>
        <v>47501-2799</v>
      </c>
      <c r="F1885" s="2"/>
      <c r="G1885" s="2"/>
      <c r="H1885" s="2"/>
      <c r="I1885" s="4">
        <f t="shared" si="412"/>
        <v>0</v>
      </c>
      <c r="J1885" s="13">
        <f t="shared" si="413"/>
        <v>0</v>
      </c>
      <c r="K1885" s="13">
        <f t="shared" si="414"/>
        <v>0</v>
      </c>
      <c r="L1885" s="2"/>
      <c r="M1885" s="2"/>
      <c r="N1885" s="2">
        <v>26</v>
      </c>
      <c r="O1885" s="4">
        <f t="shared" si="415"/>
        <v>26</v>
      </c>
      <c r="P1885" s="13">
        <f t="shared" si="416"/>
        <v>2.6</v>
      </c>
      <c r="Q1885" s="13">
        <f t="shared" si="417"/>
        <v>28.6</v>
      </c>
      <c r="R1885" s="2">
        <v>24</v>
      </c>
      <c r="S1885" s="2">
        <v>32</v>
      </c>
      <c r="T1885" s="2">
        <v>21</v>
      </c>
      <c r="U1885" s="4">
        <f t="shared" si="406"/>
        <v>77</v>
      </c>
      <c r="V1885" s="13">
        <f t="shared" si="407"/>
        <v>7.7</v>
      </c>
      <c r="W1885" s="13">
        <f t="shared" si="408"/>
        <v>84.7</v>
      </c>
      <c r="X1885" s="2">
        <v>17</v>
      </c>
      <c r="Y1885" s="2">
        <v>15</v>
      </c>
      <c r="Z1885" s="4">
        <f t="shared" si="409"/>
        <v>32</v>
      </c>
      <c r="AA1885" s="13">
        <f t="shared" si="410"/>
        <v>3.2</v>
      </c>
      <c r="AB1885" s="13">
        <f>Z1885+AA1885</f>
        <v>35.200000000000003</v>
      </c>
      <c r="AC1885" s="2">
        <v>18</v>
      </c>
      <c r="AD1885" s="2">
        <v>10</v>
      </c>
      <c r="AE1885" s="4">
        <f t="shared" si="411"/>
        <v>28</v>
      </c>
      <c r="AF1885" s="15">
        <f>AE1885*0.1</f>
        <v>2.8000000000000003</v>
      </c>
      <c r="AG1885" s="22">
        <f>AE1885+AF1885</f>
        <v>30.8</v>
      </c>
      <c r="AH1885" s="64">
        <f t="shared" si="418"/>
        <v>6.16</v>
      </c>
      <c r="AJ1885">
        <f t="shared" si="419"/>
        <v>1</v>
      </c>
      <c r="AK1885">
        <f>IF(W1885&gt;0,2,IF(AB1885&gt;0,2,IF(AG1885&gt;0,2,0)))</f>
        <v>2</v>
      </c>
      <c r="AL1885">
        <v>2</v>
      </c>
      <c r="AM1885" s="64">
        <f>IF(W1885&gt;0,VLOOKUP(B1885,EnrollmentEthnicityFreeMealsSch!B:E,4,FALSE),0)/3</f>
        <v>25</v>
      </c>
    </row>
    <row r="1886" spans="1:39" ht="15" customHeight="1">
      <c r="A1886">
        <f>VLOOKUP(B1886,'PUBLIC &amp; PRIVATE'!D:I,6,FALSE)</f>
        <v>0</v>
      </c>
      <c r="B1886" s="33" t="s">
        <v>1810</v>
      </c>
      <c r="C1886" s="2" t="str">
        <f>VLOOKUP(B1886,'PUBLIC &amp; PRIVATE'!D:H,2,FALSE)</f>
        <v>310 NE Second St</v>
      </c>
      <c r="D1886" s="2" t="str">
        <f>VLOOKUP(B1886,'PUBLIC &amp; PRIVATE'!D:H,3,FALSE)</f>
        <v>Washington</v>
      </c>
      <c r="E1886" s="2" t="str">
        <f>VLOOKUP(C1886,'PUBLIC &amp; PRIVATE'!E:I,4,FALSE)</f>
        <v>47501-2718</v>
      </c>
      <c r="F1886" s="2">
        <v>29</v>
      </c>
      <c r="G1886" s="2">
        <v>37</v>
      </c>
      <c r="H1886" s="2">
        <v>31</v>
      </c>
      <c r="I1886" s="4">
        <f t="shared" si="412"/>
        <v>97</v>
      </c>
      <c r="J1886" s="13">
        <f t="shared" si="413"/>
        <v>9.7000000000000011</v>
      </c>
      <c r="K1886" s="13">
        <f t="shared" si="414"/>
        <v>106.7</v>
      </c>
      <c r="L1886" s="2">
        <v>35</v>
      </c>
      <c r="M1886" s="2">
        <v>26</v>
      </c>
      <c r="N1886" s="2"/>
      <c r="O1886" s="4">
        <f t="shared" si="415"/>
        <v>61</v>
      </c>
      <c r="P1886" s="13">
        <f t="shared" si="416"/>
        <v>6.1000000000000005</v>
      </c>
      <c r="Q1886" s="13">
        <f t="shared" si="417"/>
        <v>67.099999999999994</v>
      </c>
      <c r="R1886" s="2"/>
      <c r="S1886" s="2"/>
      <c r="T1886" s="2"/>
      <c r="U1886" s="4">
        <f t="shared" si="406"/>
        <v>0</v>
      </c>
      <c r="V1886" s="13">
        <f t="shared" si="407"/>
        <v>0</v>
      </c>
      <c r="W1886" s="13">
        <f t="shared" si="408"/>
        <v>0</v>
      </c>
      <c r="X1886" s="2"/>
      <c r="Y1886" s="2"/>
      <c r="Z1886" s="4">
        <f t="shared" si="409"/>
        <v>0</v>
      </c>
      <c r="AA1886" s="13">
        <f t="shared" si="410"/>
        <v>0</v>
      </c>
      <c r="AB1886" s="13">
        <f>Z1886+AA1886</f>
        <v>0</v>
      </c>
      <c r="AC1886" s="2"/>
      <c r="AD1886" s="2"/>
      <c r="AE1886" s="4">
        <f t="shared" si="411"/>
        <v>0</v>
      </c>
      <c r="AF1886" s="15">
        <f>AE1886*0.1</f>
        <v>0</v>
      </c>
      <c r="AG1886" s="22">
        <f>AE1886+AF1886</f>
        <v>0</v>
      </c>
      <c r="AH1886" s="64">
        <f t="shared" si="418"/>
        <v>0</v>
      </c>
      <c r="AJ1886">
        <f t="shared" si="419"/>
        <v>0</v>
      </c>
      <c r="AK1886">
        <f>IF(W1886&gt;0,2,IF(AB1886&gt;0,2,IF(AG1886&gt;0,2,0)))</f>
        <v>0</v>
      </c>
      <c r="AL1886">
        <v>2</v>
      </c>
      <c r="AM1886" s="64">
        <f>IF(W1886&gt;0,VLOOKUP(B1886,EnrollmentEthnicityFreeMealsSch!B:E,4,FALSE),0)/3</f>
        <v>0</v>
      </c>
    </row>
    <row r="1887" spans="1:39" ht="15" customHeight="1">
      <c r="A1887">
        <f>VLOOKUP(B1887,'PUBLIC &amp; PRIVATE'!D:I,6,FALSE)</f>
        <v>0</v>
      </c>
      <c r="B1887" s="33" t="s">
        <v>1811</v>
      </c>
      <c r="C1887" s="2" t="str">
        <f>VLOOKUP(B1887,'PUBLIC &amp; PRIVATE'!D:H,2,FALSE)</f>
        <v>1385 W Sixth St</v>
      </c>
      <c r="D1887" s="2" t="str">
        <f>VLOOKUP(B1887,'PUBLIC &amp; PRIVATE'!D:H,3,FALSE)</f>
        <v>Jasper</v>
      </c>
      <c r="E1887" s="2" t="str">
        <f>VLOOKUP(C1887,'PUBLIC &amp; PRIVATE'!E:I,4,FALSE)</f>
        <v>47546</v>
      </c>
      <c r="F1887" s="2">
        <v>58</v>
      </c>
      <c r="G1887" s="2">
        <v>48</v>
      </c>
      <c r="H1887" s="2">
        <v>44</v>
      </c>
      <c r="I1887" s="4">
        <f t="shared" si="412"/>
        <v>150</v>
      </c>
      <c r="J1887" s="13">
        <f t="shared" si="413"/>
        <v>15</v>
      </c>
      <c r="K1887" s="13">
        <f t="shared" si="414"/>
        <v>165</v>
      </c>
      <c r="L1887" s="2">
        <v>59</v>
      </c>
      <c r="M1887" s="2">
        <v>40</v>
      </c>
      <c r="N1887" s="2">
        <v>49</v>
      </c>
      <c r="O1887" s="4">
        <f t="shared" si="415"/>
        <v>148</v>
      </c>
      <c r="P1887" s="13">
        <f t="shared" si="416"/>
        <v>14.8</v>
      </c>
      <c r="Q1887" s="13">
        <f t="shared" si="417"/>
        <v>162.80000000000001</v>
      </c>
      <c r="R1887" s="2">
        <v>31</v>
      </c>
      <c r="S1887" s="2">
        <v>30</v>
      </c>
      <c r="T1887" s="2">
        <v>20</v>
      </c>
      <c r="U1887" s="4">
        <f t="shared" si="406"/>
        <v>81</v>
      </c>
      <c r="V1887" s="13">
        <f t="shared" si="407"/>
        <v>8.1</v>
      </c>
      <c r="W1887" s="13">
        <f t="shared" si="408"/>
        <v>89.1</v>
      </c>
      <c r="X1887" s="2"/>
      <c r="Y1887" s="2"/>
      <c r="Z1887" s="4">
        <f t="shared" si="409"/>
        <v>0</v>
      </c>
      <c r="AA1887" s="13">
        <f t="shared" si="410"/>
        <v>0</v>
      </c>
      <c r="AB1887" s="13">
        <f>Z1887+AA1887</f>
        <v>0</v>
      </c>
      <c r="AC1887" s="2"/>
      <c r="AD1887" s="2"/>
      <c r="AE1887" s="4">
        <f t="shared" si="411"/>
        <v>0</v>
      </c>
      <c r="AF1887" s="15">
        <f>AE1887*0.1</f>
        <v>0</v>
      </c>
      <c r="AG1887" s="22">
        <f>AE1887+AF1887</f>
        <v>0</v>
      </c>
      <c r="AH1887" s="64">
        <f t="shared" si="418"/>
        <v>0</v>
      </c>
      <c r="AJ1887">
        <f t="shared" si="419"/>
        <v>0</v>
      </c>
      <c r="AK1887">
        <f>IF(W1887&gt;0,2,IF(AB1887&gt;0,2,IF(AG1887&gt;0,2,0)))</f>
        <v>2</v>
      </c>
      <c r="AL1887">
        <v>2</v>
      </c>
      <c r="AM1887" s="64">
        <f>IF(W1887&gt;0,VLOOKUP(B1887,EnrollmentEthnicityFreeMealsSch!B:E,4,FALSE),0)/3</f>
        <v>15.333333333333334</v>
      </c>
    </row>
    <row r="1888" spans="1:39" ht="15" customHeight="1">
      <c r="A1888">
        <f>VLOOKUP(B1888,'PUBLIC &amp; PRIVATE'!D:I,6,FALSE)</f>
        <v>0</v>
      </c>
      <c r="B1888" s="33" t="s">
        <v>1812</v>
      </c>
      <c r="C1888" s="2" t="str">
        <f>VLOOKUP(B1888,'PUBLIC &amp; PRIVATE'!D:H,2,FALSE)</f>
        <v>427 S Stormont St</v>
      </c>
      <c r="D1888" s="2" t="str">
        <f>VLOOKUP(B1888,'PUBLIC &amp; PRIVATE'!D:H,3,FALSE)</f>
        <v>Princeton</v>
      </c>
      <c r="E1888" s="2" t="str">
        <f>VLOOKUP(C1888,'PUBLIC &amp; PRIVATE'!E:I,4,FALSE)</f>
        <v>47670-2523</v>
      </c>
      <c r="F1888" s="2">
        <v>19</v>
      </c>
      <c r="G1888" s="2">
        <v>14</v>
      </c>
      <c r="H1888" s="2">
        <v>11</v>
      </c>
      <c r="I1888" s="4">
        <f t="shared" si="412"/>
        <v>44</v>
      </c>
      <c r="J1888" s="13">
        <f t="shared" si="413"/>
        <v>4.4000000000000004</v>
      </c>
      <c r="K1888" s="13">
        <f t="shared" si="414"/>
        <v>48.4</v>
      </c>
      <c r="L1888" s="2">
        <v>21</v>
      </c>
      <c r="M1888" s="2">
        <v>17</v>
      </c>
      <c r="N1888" s="2">
        <v>12</v>
      </c>
      <c r="O1888" s="4">
        <f t="shared" si="415"/>
        <v>50</v>
      </c>
      <c r="P1888" s="13">
        <f t="shared" si="416"/>
        <v>5</v>
      </c>
      <c r="Q1888" s="13">
        <f t="shared" si="417"/>
        <v>55</v>
      </c>
      <c r="R1888" s="2"/>
      <c r="S1888" s="2"/>
      <c r="T1888" s="2"/>
      <c r="U1888" s="4">
        <f t="shared" si="406"/>
        <v>0</v>
      </c>
      <c r="V1888" s="13">
        <f t="shared" si="407"/>
        <v>0</v>
      </c>
      <c r="W1888" s="13">
        <f t="shared" si="408"/>
        <v>0</v>
      </c>
      <c r="X1888" s="2"/>
      <c r="Y1888" s="2"/>
      <c r="Z1888" s="4">
        <f t="shared" si="409"/>
        <v>0</v>
      </c>
      <c r="AA1888" s="13">
        <f t="shared" si="410"/>
        <v>0</v>
      </c>
      <c r="AB1888" s="13">
        <f>Z1888+AA1888</f>
        <v>0</v>
      </c>
      <c r="AC1888" s="2"/>
      <c r="AD1888" s="2"/>
      <c r="AE1888" s="4">
        <f t="shared" si="411"/>
        <v>0</v>
      </c>
      <c r="AF1888" s="15">
        <f>AE1888*0.1</f>
        <v>0</v>
      </c>
      <c r="AG1888" s="22">
        <f>AE1888+AF1888</f>
        <v>0</v>
      </c>
      <c r="AH1888" s="64">
        <f t="shared" si="418"/>
        <v>0</v>
      </c>
      <c r="AJ1888">
        <f t="shared" si="419"/>
        <v>0</v>
      </c>
      <c r="AK1888">
        <f>IF(W1888&gt;0,2,IF(AB1888&gt;0,2,IF(AG1888&gt;0,2,0)))</f>
        <v>0</v>
      </c>
      <c r="AL1888">
        <v>2</v>
      </c>
      <c r="AM1888" s="64">
        <f>IF(W1888&gt;0,VLOOKUP(B1888,EnrollmentEthnicityFreeMealsSch!B:E,4,FALSE),0)/3</f>
        <v>0</v>
      </c>
    </row>
    <row r="1889" spans="1:39" ht="15" customHeight="1">
      <c r="A1889">
        <f>VLOOKUP(B1889,'PUBLIC &amp; PRIVATE'!D:I,6,FALSE)</f>
        <v>0</v>
      </c>
      <c r="B1889" s="33" t="s">
        <v>1804</v>
      </c>
      <c r="C1889" s="2" t="str">
        <f>VLOOKUP(B1889,'PUBLIC &amp; PRIVATE'!D:H,2,FALSE)</f>
        <v>202 S Church St</v>
      </c>
      <c r="D1889" s="2" t="str">
        <f>VLOOKUP(B1889,'PUBLIC &amp; PRIVATE'!D:H,3,FALSE)</f>
        <v>Fort Branch</v>
      </c>
      <c r="E1889" s="2" t="str">
        <f>VLOOKUP(C1889,'PUBLIC &amp; PRIVATE'!E:I,4,FALSE)</f>
        <v>47648-1498</v>
      </c>
      <c r="F1889" s="2">
        <v>21</v>
      </c>
      <c r="G1889" s="2">
        <v>12</v>
      </c>
      <c r="H1889" s="2">
        <v>17</v>
      </c>
      <c r="I1889" s="4">
        <f t="shared" si="412"/>
        <v>50</v>
      </c>
      <c r="J1889" s="13">
        <f t="shared" si="413"/>
        <v>5</v>
      </c>
      <c r="K1889" s="13">
        <f t="shared" si="414"/>
        <v>55</v>
      </c>
      <c r="L1889" s="2">
        <v>22</v>
      </c>
      <c r="M1889" s="2">
        <v>12</v>
      </c>
      <c r="N1889" s="2">
        <v>15</v>
      </c>
      <c r="O1889" s="4">
        <f t="shared" si="415"/>
        <v>49</v>
      </c>
      <c r="P1889" s="13">
        <f t="shared" si="416"/>
        <v>4.9000000000000004</v>
      </c>
      <c r="Q1889" s="13">
        <f t="shared" si="417"/>
        <v>53.9</v>
      </c>
      <c r="R1889" s="2"/>
      <c r="S1889" s="2"/>
      <c r="T1889" s="2"/>
      <c r="U1889" s="4">
        <f t="shared" si="406"/>
        <v>0</v>
      </c>
      <c r="V1889" s="13">
        <f t="shared" si="407"/>
        <v>0</v>
      </c>
      <c r="W1889" s="13">
        <f t="shared" si="408"/>
        <v>0</v>
      </c>
      <c r="X1889" s="2"/>
      <c r="Y1889" s="2"/>
      <c r="Z1889" s="4">
        <f t="shared" si="409"/>
        <v>0</v>
      </c>
      <c r="AA1889" s="13">
        <f t="shared" si="410"/>
        <v>0</v>
      </c>
      <c r="AB1889" s="13">
        <f>Z1889+AA1889</f>
        <v>0</v>
      </c>
      <c r="AC1889" s="2"/>
      <c r="AD1889" s="2"/>
      <c r="AE1889" s="4">
        <f t="shared" si="411"/>
        <v>0</v>
      </c>
      <c r="AF1889" s="15">
        <f>AE1889*0.1</f>
        <v>0</v>
      </c>
      <c r="AG1889" s="22">
        <f>AE1889+AF1889</f>
        <v>0</v>
      </c>
      <c r="AH1889" s="64">
        <f t="shared" si="418"/>
        <v>0</v>
      </c>
      <c r="AJ1889">
        <f t="shared" si="419"/>
        <v>0</v>
      </c>
      <c r="AK1889">
        <f>IF(W1889&gt;0,2,IF(AB1889&gt;0,2,IF(AG1889&gt;0,2,0)))</f>
        <v>0</v>
      </c>
      <c r="AL1889">
        <v>2</v>
      </c>
      <c r="AM1889" s="64">
        <f>IF(W1889&gt;0,VLOOKUP(B1889,EnrollmentEthnicityFreeMealsSch!B:E,4,FALSE),0)/3</f>
        <v>0</v>
      </c>
    </row>
    <row r="1890" spans="1:39" ht="15" customHeight="1">
      <c r="A1890">
        <f>VLOOKUP(B1890,'PUBLIC &amp; PRIVATE'!D:I,6,FALSE)</f>
        <v>0</v>
      </c>
      <c r="B1890" s="33" t="s">
        <v>1813</v>
      </c>
      <c r="C1890" s="2" t="str">
        <f>VLOOKUP(B1890,'PUBLIC &amp; PRIVATE'!D:H,2,FALSE)</f>
        <v>12394 S 40 W</v>
      </c>
      <c r="D1890" s="2" t="str">
        <f>VLOOKUP(B1890,'PUBLIC &amp; PRIVATE'!D:H,3,FALSE)</f>
        <v>Haubstadt</v>
      </c>
      <c r="E1890" s="2" t="str">
        <f>VLOOKUP(C1890,'PUBLIC &amp; PRIVATE'!E:I,4,FALSE)</f>
        <v>47639-9803</v>
      </c>
      <c r="F1890" s="2">
        <v>16</v>
      </c>
      <c r="G1890" s="2">
        <v>18</v>
      </c>
      <c r="H1890" s="2">
        <v>15</v>
      </c>
      <c r="I1890" s="4">
        <f t="shared" si="412"/>
        <v>49</v>
      </c>
      <c r="J1890" s="13">
        <f t="shared" si="413"/>
        <v>4.9000000000000004</v>
      </c>
      <c r="K1890" s="13">
        <f t="shared" si="414"/>
        <v>53.9</v>
      </c>
      <c r="L1890" s="2">
        <v>16</v>
      </c>
      <c r="M1890" s="2">
        <v>13</v>
      </c>
      <c r="N1890" s="2">
        <v>14</v>
      </c>
      <c r="O1890" s="4">
        <f t="shared" si="415"/>
        <v>43</v>
      </c>
      <c r="P1890" s="13">
        <f t="shared" si="416"/>
        <v>4.3</v>
      </c>
      <c r="Q1890" s="13">
        <f t="shared" si="417"/>
        <v>47.3</v>
      </c>
      <c r="R1890" s="2">
        <v>23</v>
      </c>
      <c r="S1890" s="2">
        <v>26</v>
      </c>
      <c r="T1890" s="2">
        <v>20</v>
      </c>
      <c r="U1890" s="4">
        <f t="shared" si="406"/>
        <v>69</v>
      </c>
      <c r="V1890" s="13">
        <f t="shared" si="407"/>
        <v>6.9</v>
      </c>
      <c r="W1890" s="13">
        <f t="shared" si="408"/>
        <v>75.900000000000006</v>
      </c>
      <c r="X1890" s="2"/>
      <c r="Y1890" s="2"/>
      <c r="Z1890" s="4">
        <f t="shared" si="409"/>
        <v>0</v>
      </c>
      <c r="AA1890" s="13">
        <f t="shared" si="410"/>
        <v>0</v>
      </c>
      <c r="AB1890" s="13">
        <f>Z1890+AA1890</f>
        <v>0</v>
      </c>
      <c r="AC1890" s="2"/>
      <c r="AD1890" s="2"/>
      <c r="AE1890" s="4">
        <f t="shared" si="411"/>
        <v>0</v>
      </c>
      <c r="AF1890" s="15">
        <f>AE1890*0.1</f>
        <v>0</v>
      </c>
      <c r="AG1890" s="22">
        <f>AE1890+AF1890</f>
        <v>0</v>
      </c>
      <c r="AH1890" s="64">
        <f t="shared" si="418"/>
        <v>0</v>
      </c>
      <c r="AJ1890">
        <f t="shared" si="419"/>
        <v>0</v>
      </c>
      <c r="AK1890">
        <f>IF(W1890&gt;0,2,IF(AB1890&gt;0,2,IF(AG1890&gt;0,2,0)))</f>
        <v>2</v>
      </c>
      <c r="AL1890">
        <v>2</v>
      </c>
      <c r="AM1890" s="64">
        <f>IF(W1890&gt;0,VLOOKUP(B1890,EnrollmentEthnicityFreeMealsSch!B:E,4,FALSE),0)/3</f>
        <v>3</v>
      </c>
    </row>
    <row r="1891" spans="1:39" ht="15" customHeight="1">
      <c r="A1891">
        <f>VLOOKUP(B1891,'PUBLIC &amp; PRIVATE'!D:I,6,FALSE)</f>
        <v>0</v>
      </c>
      <c r="B1891" s="33" t="s">
        <v>1814</v>
      </c>
      <c r="C1891" s="2" t="str">
        <f>VLOOKUP(B1891,'PUBLIC &amp; PRIVATE'!D:H,2,FALSE)</f>
        <v>210 N Vine St</v>
      </c>
      <c r="D1891" s="2" t="str">
        <f>VLOOKUP(B1891,'PUBLIC &amp; PRIVATE'!D:H,3,FALSE)</f>
        <v>Haubstadt</v>
      </c>
      <c r="E1891" s="2" t="str">
        <f>VLOOKUP(C1891,'PUBLIC &amp; PRIVATE'!E:I,4,FALSE)</f>
        <v>47639-8123</v>
      </c>
      <c r="F1891" s="2">
        <v>25</v>
      </c>
      <c r="G1891" s="2">
        <v>28</v>
      </c>
      <c r="H1891" s="2">
        <v>16</v>
      </c>
      <c r="I1891" s="4">
        <f t="shared" si="412"/>
        <v>69</v>
      </c>
      <c r="J1891" s="13">
        <f t="shared" si="413"/>
        <v>6.9</v>
      </c>
      <c r="K1891" s="13">
        <f t="shared" si="414"/>
        <v>75.900000000000006</v>
      </c>
      <c r="L1891" s="2">
        <v>18</v>
      </c>
      <c r="M1891" s="2">
        <v>12</v>
      </c>
      <c r="N1891" s="2">
        <v>22</v>
      </c>
      <c r="O1891" s="4">
        <f t="shared" si="415"/>
        <v>52</v>
      </c>
      <c r="P1891" s="13">
        <f t="shared" si="416"/>
        <v>5.2</v>
      </c>
      <c r="Q1891" s="13">
        <f t="shared" si="417"/>
        <v>57.2</v>
      </c>
      <c r="R1891" s="2"/>
      <c r="S1891" s="2"/>
      <c r="T1891" s="2"/>
      <c r="U1891" s="4">
        <f t="shared" si="406"/>
        <v>0</v>
      </c>
      <c r="V1891" s="13">
        <f t="shared" si="407"/>
        <v>0</v>
      </c>
      <c r="W1891" s="13">
        <f t="shared" si="408"/>
        <v>0</v>
      </c>
      <c r="X1891" s="2"/>
      <c r="Y1891" s="2"/>
      <c r="Z1891" s="4">
        <f t="shared" si="409"/>
        <v>0</v>
      </c>
      <c r="AA1891" s="13">
        <f t="shared" si="410"/>
        <v>0</v>
      </c>
      <c r="AB1891" s="13">
        <f>Z1891+AA1891</f>
        <v>0</v>
      </c>
      <c r="AC1891" s="2"/>
      <c r="AD1891" s="2"/>
      <c r="AE1891" s="4">
        <f t="shared" si="411"/>
        <v>0</v>
      </c>
      <c r="AF1891" s="15">
        <f>AE1891*0.1</f>
        <v>0</v>
      </c>
      <c r="AG1891" s="22">
        <f>AE1891+AF1891</f>
        <v>0</v>
      </c>
      <c r="AH1891" s="64">
        <f t="shared" si="418"/>
        <v>0</v>
      </c>
      <c r="AJ1891">
        <f t="shared" si="419"/>
        <v>0</v>
      </c>
      <c r="AK1891">
        <f>IF(W1891&gt;0,2,IF(AB1891&gt;0,2,IF(AG1891&gt;0,2,0)))</f>
        <v>0</v>
      </c>
      <c r="AL1891">
        <v>2</v>
      </c>
      <c r="AM1891" s="64">
        <f>IF(W1891&gt;0,VLOOKUP(B1891,EnrollmentEthnicityFreeMealsSch!B:E,4,FALSE),0)/3</f>
        <v>0</v>
      </c>
    </row>
    <row r="1892" spans="1:39" ht="15" customHeight="1">
      <c r="A1892">
        <f>VLOOKUP(B1892,'PUBLIC &amp; PRIVATE'!D:I,6,FALSE)</f>
        <v>0</v>
      </c>
      <c r="B1892" s="33" t="s">
        <v>1815</v>
      </c>
      <c r="C1892" s="2" t="str">
        <f>VLOOKUP(B1892,'PUBLIC &amp; PRIVATE'!D:H,2,FALSE)</f>
        <v>210 Barnett Street</v>
      </c>
      <c r="D1892" s="2" t="str">
        <f>VLOOKUP(B1892,'PUBLIC &amp; PRIVATE'!D:H,3,FALSE)</f>
        <v>Vincennes</v>
      </c>
      <c r="E1892" s="2" t="str">
        <f>VLOOKUP(C1892,'PUBLIC &amp; PRIVATE'!E:I,4,FALSE)</f>
        <v>47591-1158</v>
      </c>
      <c r="F1892" s="2"/>
      <c r="G1892" s="2"/>
      <c r="H1892" s="2"/>
      <c r="I1892" s="4">
        <f t="shared" si="412"/>
        <v>0</v>
      </c>
      <c r="J1892" s="13">
        <f t="shared" si="413"/>
        <v>0</v>
      </c>
      <c r="K1892" s="13">
        <f t="shared" si="414"/>
        <v>0</v>
      </c>
      <c r="L1892" s="2"/>
      <c r="M1892" s="2"/>
      <c r="N1892" s="2"/>
      <c r="O1892" s="4">
        <f t="shared" si="415"/>
        <v>0</v>
      </c>
      <c r="P1892" s="13">
        <f t="shared" si="416"/>
        <v>0</v>
      </c>
      <c r="Q1892" s="13">
        <f t="shared" si="417"/>
        <v>0</v>
      </c>
      <c r="R1892" s="2">
        <v>32</v>
      </c>
      <c r="S1892" s="2">
        <v>16</v>
      </c>
      <c r="T1892" s="2">
        <v>14</v>
      </c>
      <c r="U1892" s="4">
        <f t="shared" si="406"/>
        <v>62</v>
      </c>
      <c r="V1892" s="13">
        <f t="shared" si="407"/>
        <v>6.2</v>
      </c>
      <c r="W1892" s="13">
        <f t="shared" si="408"/>
        <v>68.2</v>
      </c>
      <c r="X1892" s="2">
        <v>21</v>
      </c>
      <c r="Y1892" s="2">
        <v>25</v>
      </c>
      <c r="Z1892" s="4">
        <f t="shared" si="409"/>
        <v>46</v>
      </c>
      <c r="AA1892" s="13">
        <f t="shared" si="410"/>
        <v>4.6000000000000005</v>
      </c>
      <c r="AB1892" s="13">
        <f>Z1892+AA1892</f>
        <v>50.6</v>
      </c>
      <c r="AC1892" s="2">
        <v>21</v>
      </c>
      <c r="AD1892" s="2">
        <v>23</v>
      </c>
      <c r="AE1892" s="4">
        <f t="shared" si="411"/>
        <v>44</v>
      </c>
      <c r="AF1892" s="15">
        <f>AE1892*0.1</f>
        <v>4.4000000000000004</v>
      </c>
      <c r="AG1892" s="22">
        <f>AE1892+AF1892</f>
        <v>48.4</v>
      </c>
      <c r="AH1892" s="64">
        <f t="shared" si="418"/>
        <v>9.68</v>
      </c>
      <c r="AJ1892">
        <f t="shared" si="419"/>
        <v>1</v>
      </c>
      <c r="AK1892">
        <f>IF(W1892&gt;0,2,IF(AB1892&gt;0,2,IF(AG1892&gt;0,2,0)))</f>
        <v>2</v>
      </c>
      <c r="AL1892">
        <v>2</v>
      </c>
      <c r="AM1892" s="64">
        <f>IF(W1892&gt;0,VLOOKUP(B1892,EnrollmentEthnicityFreeMealsSch!B:E,4,FALSE),0)/3</f>
        <v>6.666666666666667</v>
      </c>
    </row>
    <row r="1893" spans="1:39" ht="15" customHeight="1">
      <c r="A1893">
        <f>VLOOKUP(B1893,'PUBLIC &amp; PRIVATE'!D:I,6,FALSE)</f>
        <v>0</v>
      </c>
      <c r="B1893" s="33" t="s">
        <v>1816</v>
      </c>
      <c r="C1893" s="2" t="str">
        <f>VLOOKUP(B1893,'PUBLIC &amp; PRIVATE'!D:H,2,FALSE)</f>
        <v>800 Vigo Street</v>
      </c>
      <c r="D1893" s="2" t="str">
        <f>VLOOKUP(B1893,'PUBLIC &amp; PRIVATE'!D:H,3,FALSE)</f>
        <v>Vincennes</v>
      </c>
      <c r="E1893" s="2" t="str">
        <f>VLOOKUP(C1893,'PUBLIC &amp; PRIVATE'!E:I,4,FALSE)</f>
        <v>47591-2834</v>
      </c>
      <c r="F1893" s="2">
        <v>22</v>
      </c>
      <c r="G1893" s="2">
        <v>39</v>
      </c>
      <c r="H1893" s="2">
        <v>26</v>
      </c>
      <c r="I1893" s="4">
        <f t="shared" si="412"/>
        <v>87</v>
      </c>
      <c r="J1893" s="13">
        <f t="shared" si="413"/>
        <v>8.7000000000000011</v>
      </c>
      <c r="K1893" s="13">
        <f t="shared" si="414"/>
        <v>95.7</v>
      </c>
      <c r="L1893" s="2">
        <v>29</v>
      </c>
      <c r="M1893" s="2">
        <v>35</v>
      </c>
      <c r="N1893" s="2">
        <v>30</v>
      </c>
      <c r="O1893" s="4">
        <f t="shared" si="415"/>
        <v>94</v>
      </c>
      <c r="P1893" s="13">
        <f t="shared" si="416"/>
        <v>9.4</v>
      </c>
      <c r="Q1893" s="13">
        <f t="shared" si="417"/>
        <v>103.4</v>
      </c>
      <c r="R1893" s="2"/>
      <c r="S1893" s="2"/>
      <c r="T1893" s="2"/>
      <c r="U1893" s="4">
        <f t="shared" si="406"/>
        <v>0</v>
      </c>
      <c r="V1893" s="13">
        <f t="shared" si="407"/>
        <v>0</v>
      </c>
      <c r="W1893" s="13">
        <f t="shared" si="408"/>
        <v>0</v>
      </c>
      <c r="X1893" s="2"/>
      <c r="Y1893" s="2"/>
      <c r="Z1893" s="4">
        <f t="shared" si="409"/>
        <v>0</v>
      </c>
      <c r="AA1893" s="13">
        <f t="shared" si="410"/>
        <v>0</v>
      </c>
      <c r="AB1893" s="13">
        <f>Z1893+AA1893</f>
        <v>0</v>
      </c>
      <c r="AC1893" s="2"/>
      <c r="AD1893" s="2"/>
      <c r="AE1893" s="4">
        <f t="shared" si="411"/>
        <v>0</v>
      </c>
      <c r="AF1893" s="15">
        <f>AE1893*0.1</f>
        <v>0</v>
      </c>
      <c r="AG1893" s="22">
        <f>AE1893+AF1893</f>
        <v>0</v>
      </c>
      <c r="AH1893" s="64">
        <f t="shared" si="418"/>
        <v>0</v>
      </c>
      <c r="AJ1893">
        <f t="shared" si="419"/>
        <v>0</v>
      </c>
      <c r="AK1893">
        <f>IF(W1893&gt;0,2,IF(AB1893&gt;0,2,IF(AG1893&gt;0,2,0)))</f>
        <v>0</v>
      </c>
      <c r="AL1893">
        <v>2</v>
      </c>
      <c r="AM1893" s="64">
        <f>IF(W1893&gt;0,VLOOKUP(B1893,EnrollmentEthnicityFreeMealsSch!B:E,4,FALSE),0)/3</f>
        <v>0</v>
      </c>
    </row>
    <row r="1894" spans="1:39" ht="15" customHeight="1">
      <c r="A1894">
        <f>VLOOKUP(B1894,'PUBLIC &amp; PRIVATE'!D:I,6,FALSE)</f>
        <v>0</v>
      </c>
      <c r="B1894" s="33" t="s">
        <v>1817</v>
      </c>
      <c r="C1894" s="2" t="str">
        <f>VLOOKUP(B1894,'PUBLIC &amp; PRIVATE'!D:H,2,FALSE)</f>
        <v>401 Mulberry St</v>
      </c>
      <c r="D1894" s="2" t="str">
        <f>VLOOKUP(B1894,'PUBLIC &amp; PRIVATE'!D:H,3,FALSE)</f>
        <v>Mount Vernon</v>
      </c>
      <c r="E1894" s="2" t="str">
        <f>VLOOKUP(C1894,'PUBLIC &amp; PRIVATE'!E:I,4,FALSE)</f>
        <v>47620-1937</v>
      </c>
      <c r="F1894" s="2">
        <v>14</v>
      </c>
      <c r="G1894" s="2">
        <v>12</v>
      </c>
      <c r="H1894" s="2">
        <v>12</v>
      </c>
      <c r="I1894" s="4">
        <f t="shared" si="412"/>
        <v>38</v>
      </c>
      <c r="J1894" s="13">
        <f t="shared" si="413"/>
        <v>3.8000000000000003</v>
      </c>
      <c r="K1894" s="13">
        <f t="shared" si="414"/>
        <v>41.8</v>
      </c>
      <c r="L1894" s="2">
        <v>10</v>
      </c>
      <c r="M1894" s="2">
        <v>11</v>
      </c>
      <c r="N1894" s="2">
        <v>14</v>
      </c>
      <c r="O1894" s="4">
        <f t="shared" si="415"/>
        <v>35</v>
      </c>
      <c r="P1894" s="13">
        <f t="shared" si="416"/>
        <v>3.5</v>
      </c>
      <c r="Q1894" s="13">
        <f t="shared" si="417"/>
        <v>38.5</v>
      </c>
      <c r="R1894" s="2"/>
      <c r="S1894" s="2"/>
      <c r="T1894" s="2"/>
      <c r="U1894" s="4">
        <f t="shared" si="406"/>
        <v>0</v>
      </c>
      <c r="V1894" s="13">
        <f t="shared" si="407"/>
        <v>0</v>
      </c>
      <c r="W1894" s="13">
        <f t="shared" si="408"/>
        <v>0</v>
      </c>
      <c r="X1894" s="2"/>
      <c r="Y1894" s="2"/>
      <c r="Z1894" s="4">
        <f t="shared" si="409"/>
        <v>0</v>
      </c>
      <c r="AA1894" s="13">
        <f t="shared" si="410"/>
        <v>0</v>
      </c>
      <c r="AB1894" s="13">
        <f>Z1894+AA1894</f>
        <v>0</v>
      </c>
      <c r="AC1894" s="2"/>
      <c r="AD1894" s="2"/>
      <c r="AE1894" s="4">
        <f t="shared" si="411"/>
        <v>0</v>
      </c>
      <c r="AF1894" s="15">
        <f>AE1894*0.1</f>
        <v>0</v>
      </c>
      <c r="AG1894" s="22">
        <f>AE1894+AF1894</f>
        <v>0</v>
      </c>
      <c r="AH1894" s="64">
        <f t="shared" si="418"/>
        <v>0</v>
      </c>
      <c r="AJ1894">
        <f t="shared" si="419"/>
        <v>0</v>
      </c>
      <c r="AK1894">
        <f>IF(W1894&gt;0,2,IF(AB1894&gt;0,2,IF(AG1894&gt;0,2,0)))</f>
        <v>0</v>
      </c>
      <c r="AL1894">
        <v>2</v>
      </c>
      <c r="AM1894" s="64">
        <f>IF(W1894&gt;0,VLOOKUP(B1894,EnrollmentEthnicityFreeMealsSch!B:E,4,FALSE),0)/3</f>
        <v>0</v>
      </c>
    </row>
    <row r="1895" spans="1:39" ht="15" customHeight="1">
      <c r="A1895">
        <f>VLOOKUP(B1895,'PUBLIC &amp; PRIVATE'!D:I,6,FALSE)</f>
        <v>0</v>
      </c>
      <c r="B1895" s="33" t="s">
        <v>1818</v>
      </c>
      <c r="C1895" s="2" t="str">
        <f>VLOOKUP(B1895,'PUBLIC &amp; PRIVATE'!D:H,2,FALSE)</f>
        <v>3420 St Philip Rd S</v>
      </c>
      <c r="D1895" s="2" t="str">
        <f>VLOOKUP(B1895,'PUBLIC &amp; PRIVATE'!D:H,3,FALSE)</f>
        <v>Mount Vernon</v>
      </c>
      <c r="E1895" s="2" t="str">
        <f>VLOOKUP(C1895,'PUBLIC &amp; PRIVATE'!E:I,4,FALSE)</f>
        <v>47620-9697</v>
      </c>
      <c r="F1895" s="2">
        <v>13</v>
      </c>
      <c r="G1895" s="2">
        <v>20</v>
      </c>
      <c r="H1895" s="2">
        <v>20</v>
      </c>
      <c r="I1895" s="4">
        <f t="shared" si="412"/>
        <v>53</v>
      </c>
      <c r="J1895" s="13">
        <f t="shared" si="413"/>
        <v>5.3000000000000007</v>
      </c>
      <c r="K1895" s="13">
        <f t="shared" si="414"/>
        <v>58.3</v>
      </c>
      <c r="L1895" s="2">
        <v>19</v>
      </c>
      <c r="M1895" s="2">
        <v>18</v>
      </c>
      <c r="N1895" s="2">
        <v>17</v>
      </c>
      <c r="O1895" s="4">
        <f t="shared" si="415"/>
        <v>54</v>
      </c>
      <c r="P1895" s="13">
        <f t="shared" si="416"/>
        <v>5.4</v>
      </c>
      <c r="Q1895" s="13">
        <f t="shared" si="417"/>
        <v>59.4</v>
      </c>
      <c r="R1895" s="2">
        <v>26</v>
      </c>
      <c r="S1895" s="2">
        <v>21</v>
      </c>
      <c r="T1895" s="2">
        <v>25</v>
      </c>
      <c r="U1895" s="4">
        <f t="shared" si="406"/>
        <v>72</v>
      </c>
      <c r="V1895" s="13">
        <f t="shared" si="407"/>
        <v>7.2</v>
      </c>
      <c r="W1895" s="13">
        <f t="shared" si="408"/>
        <v>79.2</v>
      </c>
      <c r="X1895" s="2"/>
      <c r="Y1895" s="2"/>
      <c r="Z1895" s="4">
        <f t="shared" si="409"/>
        <v>0</v>
      </c>
      <c r="AA1895" s="13">
        <f t="shared" si="410"/>
        <v>0</v>
      </c>
      <c r="AB1895" s="13">
        <f>Z1895+AA1895</f>
        <v>0</v>
      </c>
      <c r="AC1895" s="2"/>
      <c r="AD1895" s="2"/>
      <c r="AE1895" s="4">
        <f t="shared" si="411"/>
        <v>0</v>
      </c>
      <c r="AF1895" s="15">
        <f>AE1895*0.1</f>
        <v>0</v>
      </c>
      <c r="AG1895" s="22">
        <f>AE1895+AF1895</f>
        <v>0</v>
      </c>
      <c r="AH1895" s="64">
        <f t="shared" si="418"/>
        <v>0</v>
      </c>
      <c r="AJ1895">
        <f t="shared" si="419"/>
        <v>0</v>
      </c>
      <c r="AK1895">
        <f>IF(W1895&gt;0,2,IF(AB1895&gt;0,2,IF(AG1895&gt;0,2,0)))</f>
        <v>2</v>
      </c>
      <c r="AL1895">
        <v>2</v>
      </c>
      <c r="AM1895" s="64">
        <f>IF(W1895&gt;0,VLOOKUP(B1895,EnrollmentEthnicityFreeMealsSch!B:E,4,FALSE),0)/3</f>
        <v>2.6666666666666665</v>
      </c>
    </row>
    <row r="1896" spans="1:39" ht="15" customHeight="1">
      <c r="A1896">
        <f>VLOOKUP(B1896,'PUBLIC &amp; PRIVATE'!D:I,6,FALSE)</f>
        <v>0</v>
      </c>
      <c r="B1896" s="33" t="s">
        <v>1819</v>
      </c>
      <c r="C1896" s="2" t="str">
        <f>VLOOKUP(B1896,'PUBLIC &amp; PRIVATE'!D:H,2,FALSE)</f>
        <v>4725 St Wendel-Cynthiana Rd</v>
      </c>
      <c r="D1896" s="2" t="str">
        <f>VLOOKUP(B1896,'PUBLIC &amp; PRIVATE'!D:H,3,FALSE)</f>
        <v>Wadesville</v>
      </c>
      <c r="E1896" s="2" t="str">
        <f>VLOOKUP(C1896,'PUBLIC &amp; PRIVATE'!E:I,4,FALSE)</f>
        <v>47638-9610</v>
      </c>
      <c r="F1896" s="2">
        <v>14</v>
      </c>
      <c r="G1896" s="2">
        <v>23</v>
      </c>
      <c r="H1896" s="2">
        <v>21</v>
      </c>
      <c r="I1896" s="4">
        <f t="shared" si="412"/>
        <v>58</v>
      </c>
      <c r="J1896" s="13">
        <f t="shared" si="413"/>
        <v>5.8000000000000007</v>
      </c>
      <c r="K1896" s="13">
        <f t="shared" si="414"/>
        <v>63.8</v>
      </c>
      <c r="L1896" s="2">
        <v>21</v>
      </c>
      <c r="M1896" s="2">
        <v>12</v>
      </c>
      <c r="N1896" s="2">
        <v>14</v>
      </c>
      <c r="O1896" s="4">
        <f t="shared" si="415"/>
        <v>47</v>
      </c>
      <c r="P1896" s="13">
        <f t="shared" si="416"/>
        <v>4.7</v>
      </c>
      <c r="Q1896" s="13">
        <f t="shared" si="417"/>
        <v>51.7</v>
      </c>
      <c r="R1896" s="2">
        <v>15</v>
      </c>
      <c r="S1896" s="2">
        <v>14</v>
      </c>
      <c r="T1896" s="2">
        <v>20</v>
      </c>
      <c r="U1896" s="4">
        <f t="shared" si="406"/>
        <v>49</v>
      </c>
      <c r="V1896" s="13">
        <f t="shared" si="407"/>
        <v>4.9000000000000004</v>
      </c>
      <c r="W1896" s="13">
        <f t="shared" si="408"/>
        <v>53.9</v>
      </c>
      <c r="X1896" s="2"/>
      <c r="Y1896" s="2"/>
      <c r="Z1896" s="4">
        <f t="shared" si="409"/>
        <v>0</v>
      </c>
      <c r="AA1896" s="13">
        <f t="shared" si="410"/>
        <v>0</v>
      </c>
      <c r="AB1896" s="13">
        <f>Z1896+AA1896</f>
        <v>0</v>
      </c>
      <c r="AC1896" s="2"/>
      <c r="AD1896" s="2"/>
      <c r="AE1896" s="4">
        <f t="shared" si="411"/>
        <v>0</v>
      </c>
      <c r="AF1896" s="15">
        <f>AE1896*0.1</f>
        <v>0</v>
      </c>
      <c r="AG1896" s="22">
        <f>AE1896+AF1896</f>
        <v>0</v>
      </c>
      <c r="AH1896" s="64">
        <f t="shared" si="418"/>
        <v>0</v>
      </c>
      <c r="AJ1896">
        <f t="shared" si="419"/>
        <v>0</v>
      </c>
      <c r="AK1896">
        <f>IF(W1896&gt;0,2,IF(AB1896&gt;0,2,IF(AG1896&gt;0,2,0)))</f>
        <v>2</v>
      </c>
      <c r="AL1896">
        <v>2</v>
      </c>
      <c r="AM1896" s="64">
        <f>IF(W1896&gt;0,VLOOKUP(B1896,EnrollmentEthnicityFreeMealsSch!B:E,4,FALSE),0)/3</f>
        <v>3</v>
      </c>
    </row>
    <row r="1897" spans="1:39" ht="15" customHeight="1">
      <c r="A1897">
        <f>VLOOKUP(B1897,'PUBLIC &amp; PRIVATE'!D:I,6,FALSE)</f>
        <v>0</v>
      </c>
      <c r="B1897" s="33" t="s">
        <v>1820</v>
      </c>
      <c r="C1897" s="2" t="str">
        <f>VLOOKUP(B1897,'PUBLIC &amp; PRIVATE'!D:H,2,FALSE)</f>
        <v>207 N 6th Street</v>
      </c>
      <c r="D1897" s="2" t="str">
        <f>VLOOKUP(B1897,'PUBLIC &amp; PRIVATE'!D:H,3,FALSE)</f>
        <v>Rockport</v>
      </c>
      <c r="E1897" s="2" t="str">
        <f>VLOOKUP(C1897,'PUBLIC &amp; PRIVATE'!E:I,4,FALSE)</f>
        <v>47635-1427</v>
      </c>
      <c r="F1897" s="2">
        <v>9</v>
      </c>
      <c r="G1897" s="2">
        <v>12</v>
      </c>
      <c r="H1897" s="2">
        <v>6</v>
      </c>
      <c r="I1897" s="4">
        <f t="shared" si="412"/>
        <v>27</v>
      </c>
      <c r="J1897" s="13">
        <f t="shared" si="413"/>
        <v>2.7</v>
      </c>
      <c r="K1897" s="13">
        <f t="shared" si="414"/>
        <v>29.7</v>
      </c>
      <c r="L1897" s="2">
        <v>17</v>
      </c>
      <c r="M1897" s="2">
        <v>14</v>
      </c>
      <c r="N1897" s="2">
        <v>17</v>
      </c>
      <c r="O1897" s="4">
        <f t="shared" si="415"/>
        <v>48</v>
      </c>
      <c r="P1897" s="13">
        <f t="shared" si="416"/>
        <v>4.8000000000000007</v>
      </c>
      <c r="Q1897" s="13">
        <f t="shared" si="417"/>
        <v>52.8</v>
      </c>
      <c r="R1897" s="2">
        <v>14</v>
      </c>
      <c r="S1897" s="2">
        <v>5</v>
      </c>
      <c r="T1897" s="2">
        <v>11</v>
      </c>
      <c r="U1897" s="4">
        <f t="shared" si="406"/>
        <v>30</v>
      </c>
      <c r="V1897" s="13">
        <f t="shared" si="407"/>
        <v>3</v>
      </c>
      <c r="W1897" s="13">
        <f t="shared" si="408"/>
        <v>33</v>
      </c>
      <c r="X1897" s="2"/>
      <c r="Y1897" s="2"/>
      <c r="Z1897" s="4">
        <f t="shared" si="409"/>
        <v>0</v>
      </c>
      <c r="AA1897" s="13">
        <f t="shared" si="410"/>
        <v>0</v>
      </c>
      <c r="AB1897" s="13">
        <f>Z1897+AA1897</f>
        <v>0</v>
      </c>
      <c r="AC1897" s="2"/>
      <c r="AD1897" s="2"/>
      <c r="AE1897" s="4">
        <f t="shared" si="411"/>
        <v>0</v>
      </c>
      <c r="AF1897" s="15">
        <f>AE1897*0.1</f>
        <v>0</v>
      </c>
      <c r="AG1897" s="22">
        <f>AE1897+AF1897</f>
        <v>0</v>
      </c>
      <c r="AH1897" s="64">
        <f t="shared" si="418"/>
        <v>0</v>
      </c>
      <c r="AJ1897">
        <f t="shared" si="419"/>
        <v>0</v>
      </c>
      <c r="AK1897">
        <f>IF(W1897&gt;0,2,IF(AB1897&gt;0,2,IF(AG1897&gt;0,2,0)))</f>
        <v>2</v>
      </c>
      <c r="AL1897">
        <v>2</v>
      </c>
      <c r="AM1897" s="64">
        <f>IF(W1897&gt;0,VLOOKUP(B1897,EnrollmentEthnicityFreeMealsSch!B:E,4,FALSE),0)/3</f>
        <v>14.333333333333334</v>
      </c>
    </row>
    <row r="1898" spans="1:39" ht="15" customHeight="1">
      <c r="A1898">
        <f>VLOOKUP(B1898,'PUBLIC &amp; PRIVATE'!D:I,6,FALSE)</f>
        <v>0</v>
      </c>
      <c r="B1898" s="33" t="s">
        <v>1821</v>
      </c>
      <c r="C1898" s="2" t="str">
        <f>VLOOKUP(B1898,'PUBLIC &amp; PRIVATE'!D:H,2,FALSE)</f>
        <v>1300 Harmony Way</v>
      </c>
      <c r="D1898" s="2" t="str">
        <f>VLOOKUP(B1898,'PUBLIC &amp; PRIVATE'!D:H,3,FALSE)</f>
        <v>Evansville</v>
      </c>
      <c r="E1898" s="2" t="str">
        <f>VLOOKUP(C1898,'PUBLIC &amp; PRIVATE'!E:I,4,FALSE)</f>
        <v>47720-6148</v>
      </c>
      <c r="F1898" s="2"/>
      <c r="G1898" s="2"/>
      <c r="H1898" s="2"/>
      <c r="I1898" s="4">
        <f t="shared" si="412"/>
        <v>0</v>
      </c>
      <c r="J1898" s="13">
        <f t="shared" si="413"/>
        <v>0</v>
      </c>
      <c r="K1898" s="13">
        <f t="shared" si="414"/>
        <v>0</v>
      </c>
      <c r="L1898" s="2"/>
      <c r="M1898" s="2"/>
      <c r="N1898" s="2"/>
      <c r="O1898" s="4">
        <f t="shared" si="415"/>
        <v>0</v>
      </c>
      <c r="P1898" s="13">
        <f t="shared" si="416"/>
        <v>0</v>
      </c>
      <c r="Q1898" s="13">
        <f t="shared" si="417"/>
        <v>0</v>
      </c>
      <c r="R1898" s="2"/>
      <c r="S1898" s="2"/>
      <c r="T1898" s="2"/>
      <c r="U1898" s="4">
        <f t="shared" si="406"/>
        <v>0</v>
      </c>
      <c r="V1898" s="13">
        <f t="shared" si="407"/>
        <v>0</v>
      </c>
      <c r="W1898" s="13">
        <f t="shared" si="408"/>
        <v>0</v>
      </c>
      <c r="X1898" s="2">
        <v>130</v>
      </c>
      <c r="Y1898" s="2">
        <v>106</v>
      </c>
      <c r="Z1898" s="4">
        <f t="shared" si="409"/>
        <v>236</v>
      </c>
      <c r="AA1898" s="13">
        <f t="shared" si="410"/>
        <v>23.6</v>
      </c>
      <c r="AB1898" s="13">
        <f>Z1898+AA1898</f>
        <v>259.60000000000002</v>
      </c>
      <c r="AC1898" s="2">
        <v>148</v>
      </c>
      <c r="AD1898" s="2">
        <v>139</v>
      </c>
      <c r="AE1898" s="4">
        <f t="shared" si="411"/>
        <v>287</v>
      </c>
      <c r="AF1898" s="15">
        <f>AE1898*0.1</f>
        <v>28.700000000000003</v>
      </c>
      <c r="AG1898" s="22">
        <f>AE1898+AF1898</f>
        <v>315.7</v>
      </c>
      <c r="AH1898" s="64">
        <f t="shared" si="418"/>
        <v>63.14</v>
      </c>
      <c r="AJ1898">
        <f t="shared" si="419"/>
        <v>1</v>
      </c>
      <c r="AK1898">
        <f>IF(W1898&gt;0,2,IF(AB1898&gt;0,2,IF(AG1898&gt;0,2,0)))</f>
        <v>2</v>
      </c>
      <c r="AL1898">
        <v>2</v>
      </c>
      <c r="AM1898" s="64">
        <f>IF(W1898&gt;0,VLOOKUP(B1898,EnrollmentEthnicityFreeMealsSch!B:E,4,FALSE),0)/3</f>
        <v>0</v>
      </c>
    </row>
    <row r="1899" spans="1:39" ht="15" customHeight="1">
      <c r="A1899">
        <f>VLOOKUP(B1899,'PUBLIC &amp; PRIVATE'!D:I,6,FALSE)</f>
        <v>0</v>
      </c>
      <c r="B1899" s="33" t="s">
        <v>1822</v>
      </c>
      <c r="C1899" s="2" t="str">
        <f>VLOOKUP(B1899,'PUBLIC &amp; PRIVATE'!D:H,2,FALSE)</f>
        <v>1500 Lincoln Ave</v>
      </c>
      <c r="D1899" s="2" t="str">
        <f>VLOOKUP(B1899,'PUBLIC &amp; PRIVATE'!D:H,3,FALSE)</f>
        <v>Evansville</v>
      </c>
      <c r="E1899" s="2" t="str">
        <f>VLOOKUP(C1899,'PUBLIC &amp; PRIVATE'!E:I,4,FALSE)</f>
        <v>47714-1520</v>
      </c>
      <c r="F1899" s="2"/>
      <c r="G1899" s="2"/>
      <c r="H1899" s="2"/>
      <c r="I1899" s="4">
        <f t="shared" si="412"/>
        <v>0</v>
      </c>
      <c r="J1899" s="13">
        <f t="shared" si="413"/>
        <v>0</v>
      </c>
      <c r="K1899" s="13">
        <f t="shared" si="414"/>
        <v>0</v>
      </c>
      <c r="L1899" s="2"/>
      <c r="M1899" s="2"/>
      <c r="N1899" s="2"/>
      <c r="O1899" s="4">
        <f t="shared" si="415"/>
        <v>0</v>
      </c>
      <c r="P1899" s="13">
        <f t="shared" si="416"/>
        <v>0</v>
      </c>
      <c r="Q1899" s="13">
        <f t="shared" si="417"/>
        <v>0</v>
      </c>
      <c r="R1899" s="2"/>
      <c r="S1899" s="2"/>
      <c r="T1899" s="2"/>
      <c r="U1899" s="4">
        <f t="shared" si="406"/>
        <v>0</v>
      </c>
      <c r="V1899" s="13">
        <f t="shared" si="407"/>
        <v>0</v>
      </c>
      <c r="W1899" s="13">
        <f t="shared" si="408"/>
        <v>0</v>
      </c>
      <c r="X1899" s="2">
        <v>155</v>
      </c>
      <c r="Y1899" s="2">
        <v>172</v>
      </c>
      <c r="Z1899" s="4">
        <f t="shared" si="409"/>
        <v>327</v>
      </c>
      <c r="AA1899" s="13">
        <f t="shared" si="410"/>
        <v>32.700000000000003</v>
      </c>
      <c r="AB1899" s="13">
        <f>Z1899+AA1899</f>
        <v>359.7</v>
      </c>
      <c r="AC1899" s="2">
        <v>154</v>
      </c>
      <c r="AD1899" s="2">
        <v>183</v>
      </c>
      <c r="AE1899" s="4">
        <f t="shared" si="411"/>
        <v>337</v>
      </c>
      <c r="AF1899" s="15">
        <f>AE1899*0.1</f>
        <v>33.700000000000003</v>
      </c>
      <c r="AG1899" s="22">
        <f>AE1899+AF1899</f>
        <v>370.7</v>
      </c>
      <c r="AH1899" s="64">
        <f t="shared" si="418"/>
        <v>74.14</v>
      </c>
      <c r="AJ1899">
        <f t="shared" si="419"/>
        <v>1</v>
      </c>
      <c r="AK1899">
        <f>IF(W1899&gt;0,2,IF(AB1899&gt;0,2,IF(AG1899&gt;0,2,0)))</f>
        <v>2</v>
      </c>
      <c r="AL1899">
        <v>2</v>
      </c>
      <c r="AM1899" s="64">
        <f>IF(W1899&gt;0,VLOOKUP(B1899,EnrollmentEthnicityFreeMealsSch!B:E,4,FALSE),0)/3</f>
        <v>0</v>
      </c>
    </row>
    <row r="1900" spans="1:39" ht="15" customHeight="1">
      <c r="A1900">
        <f>VLOOKUP(B1900,'PUBLIC &amp; PRIVATE'!D:I,6,FALSE)</f>
        <v>0</v>
      </c>
      <c r="B1900" s="33" t="s">
        <v>1823</v>
      </c>
      <c r="C1900" s="2" t="str">
        <f>VLOOKUP(B1900,'PUBLIC &amp; PRIVATE'!D:H,2,FALSE)</f>
        <v>3101 Bayard Park Dr</v>
      </c>
      <c r="D1900" s="2" t="str">
        <f>VLOOKUP(B1900,'PUBLIC &amp; PRIVATE'!D:H,3,FALSE)</f>
        <v>Evansville</v>
      </c>
      <c r="E1900" s="2" t="str">
        <f>VLOOKUP(C1900,'PUBLIC &amp; PRIVATE'!E:I,4,FALSE)</f>
        <v>47714-2698</v>
      </c>
      <c r="F1900" s="2">
        <v>19</v>
      </c>
      <c r="G1900" s="2">
        <v>12</v>
      </c>
      <c r="H1900" s="2">
        <v>18</v>
      </c>
      <c r="I1900" s="4">
        <f t="shared" si="412"/>
        <v>49</v>
      </c>
      <c r="J1900" s="13">
        <f t="shared" si="413"/>
        <v>4.9000000000000004</v>
      </c>
      <c r="K1900" s="13">
        <f t="shared" si="414"/>
        <v>53.9</v>
      </c>
      <c r="L1900" s="2">
        <v>13</v>
      </c>
      <c r="M1900" s="2">
        <v>10</v>
      </c>
      <c r="N1900" s="2">
        <v>12</v>
      </c>
      <c r="O1900" s="4">
        <f t="shared" si="415"/>
        <v>35</v>
      </c>
      <c r="P1900" s="13">
        <f t="shared" si="416"/>
        <v>3.5</v>
      </c>
      <c r="Q1900" s="13">
        <f t="shared" si="417"/>
        <v>38.5</v>
      </c>
      <c r="R1900" s="2">
        <v>18</v>
      </c>
      <c r="S1900" s="2">
        <v>13</v>
      </c>
      <c r="T1900" s="2">
        <v>22</v>
      </c>
      <c r="U1900" s="4">
        <f t="shared" si="406"/>
        <v>53</v>
      </c>
      <c r="V1900" s="13">
        <f t="shared" si="407"/>
        <v>5.3000000000000007</v>
      </c>
      <c r="W1900" s="13">
        <f t="shared" si="408"/>
        <v>58.3</v>
      </c>
      <c r="X1900" s="2"/>
      <c r="Y1900" s="2"/>
      <c r="Z1900" s="4">
        <f t="shared" si="409"/>
        <v>0</v>
      </c>
      <c r="AA1900" s="13">
        <f t="shared" si="410"/>
        <v>0</v>
      </c>
      <c r="AB1900" s="13">
        <f>Z1900+AA1900</f>
        <v>0</v>
      </c>
      <c r="AC1900" s="2"/>
      <c r="AD1900" s="2"/>
      <c r="AE1900" s="4">
        <f t="shared" si="411"/>
        <v>0</v>
      </c>
      <c r="AF1900" s="15">
        <f>AE1900*0.1</f>
        <v>0</v>
      </c>
      <c r="AG1900" s="22">
        <f>AE1900+AF1900</f>
        <v>0</v>
      </c>
      <c r="AH1900" s="64">
        <f t="shared" si="418"/>
        <v>0</v>
      </c>
      <c r="AJ1900">
        <f t="shared" si="419"/>
        <v>0</v>
      </c>
      <c r="AK1900">
        <f>IF(W1900&gt;0,2,IF(AB1900&gt;0,2,IF(AG1900&gt;0,2,0)))</f>
        <v>2</v>
      </c>
      <c r="AL1900">
        <v>2</v>
      </c>
      <c r="AM1900" s="64">
        <f>IF(W1900&gt;0,VLOOKUP(B1900,EnrollmentEthnicityFreeMealsSch!B:E,4,FALSE),0)/3</f>
        <v>13.666666666666666</v>
      </c>
    </row>
    <row r="1901" spans="1:39" ht="15" customHeight="1">
      <c r="A1901">
        <f>VLOOKUP(B1901,'PUBLIC &amp; PRIVATE'!D:I,6,FALSE)</f>
        <v>0</v>
      </c>
      <c r="B1901" s="33" t="s">
        <v>1824</v>
      </c>
      <c r="C1901" s="2" t="str">
        <f>VLOOKUP(B1901,'PUBLIC &amp; PRIVATE'!D:H,2,FALSE)</f>
        <v>2817 Corpus Christi Dr</v>
      </c>
      <c r="D1901" s="2" t="str">
        <f>VLOOKUP(B1901,'PUBLIC &amp; PRIVATE'!D:H,3,FALSE)</f>
        <v>South Bend</v>
      </c>
      <c r="E1901" s="2" t="str">
        <f>VLOOKUP(C1901,'PUBLIC &amp; PRIVATE'!E:I,4,FALSE)</f>
        <v>46628-3429</v>
      </c>
      <c r="F1901" s="2">
        <v>22</v>
      </c>
      <c r="G1901" s="2">
        <v>23</v>
      </c>
      <c r="H1901" s="2">
        <v>28</v>
      </c>
      <c r="I1901" s="4">
        <f t="shared" si="412"/>
        <v>73</v>
      </c>
      <c r="J1901" s="13">
        <f t="shared" si="413"/>
        <v>7.3000000000000007</v>
      </c>
      <c r="K1901" s="13">
        <f t="shared" si="414"/>
        <v>80.3</v>
      </c>
      <c r="L1901" s="2">
        <v>27</v>
      </c>
      <c r="M1901" s="2">
        <v>13</v>
      </c>
      <c r="N1901" s="2">
        <v>28</v>
      </c>
      <c r="O1901" s="4">
        <f t="shared" si="415"/>
        <v>68</v>
      </c>
      <c r="P1901" s="13">
        <f t="shared" si="416"/>
        <v>6.8000000000000007</v>
      </c>
      <c r="Q1901" s="13">
        <f t="shared" si="417"/>
        <v>74.8</v>
      </c>
      <c r="R1901" s="2">
        <v>25</v>
      </c>
      <c r="S1901" s="2">
        <v>16</v>
      </c>
      <c r="T1901" s="2">
        <v>26</v>
      </c>
      <c r="U1901" s="4">
        <f t="shared" si="406"/>
        <v>67</v>
      </c>
      <c r="V1901" s="13">
        <f t="shared" si="407"/>
        <v>6.7</v>
      </c>
      <c r="W1901" s="13">
        <f t="shared" si="408"/>
        <v>73.7</v>
      </c>
      <c r="X1901" s="2"/>
      <c r="Y1901" s="2"/>
      <c r="Z1901" s="4">
        <f t="shared" si="409"/>
        <v>0</v>
      </c>
      <c r="AA1901" s="13">
        <f t="shared" si="410"/>
        <v>0</v>
      </c>
      <c r="AB1901" s="13">
        <f>Z1901+AA1901</f>
        <v>0</v>
      </c>
      <c r="AC1901" s="2"/>
      <c r="AD1901" s="2"/>
      <c r="AE1901" s="4">
        <f t="shared" si="411"/>
        <v>0</v>
      </c>
      <c r="AF1901" s="15">
        <f>AE1901*0.1</f>
        <v>0</v>
      </c>
      <c r="AG1901" s="22">
        <f>AE1901+AF1901</f>
        <v>0</v>
      </c>
      <c r="AH1901" s="64">
        <f t="shared" si="418"/>
        <v>0</v>
      </c>
      <c r="AJ1901">
        <f t="shared" si="419"/>
        <v>0</v>
      </c>
      <c r="AK1901">
        <f>IF(W1901&gt;0,2,IF(AB1901&gt;0,2,IF(AG1901&gt;0,2,0)))</f>
        <v>2</v>
      </c>
      <c r="AL1901">
        <v>2</v>
      </c>
      <c r="AM1901" s="64">
        <f>IF(W1901&gt;0,VLOOKUP(B1901,EnrollmentEthnicityFreeMealsSch!B:E,4,FALSE),0)/3</f>
        <v>6.333333333333333</v>
      </c>
    </row>
    <row r="1902" spans="1:39" ht="15" customHeight="1">
      <c r="A1902">
        <f>VLOOKUP(B1902,'PUBLIC &amp; PRIVATE'!D:I,6,FALSE)</f>
        <v>0</v>
      </c>
      <c r="B1902" s="33" t="s">
        <v>1825</v>
      </c>
      <c r="C1902" s="2" t="str">
        <f>VLOOKUP(B1902,'PUBLIC &amp; PRIVATE'!D:H,2,FALSE)</f>
        <v>2301 N Stockwell Rd</v>
      </c>
      <c r="D1902" s="2" t="str">
        <f>VLOOKUP(B1902,'PUBLIC &amp; PRIVATE'!D:H,3,FALSE)</f>
        <v>Evansville</v>
      </c>
      <c r="E1902" s="2" t="str">
        <f>VLOOKUP(C1902,'PUBLIC &amp; PRIVATE'!E:I,4,FALSE)</f>
        <v>47715-1849</v>
      </c>
      <c r="F1902" s="2">
        <v>27</v>
      </c>
      <c r="G1902" s="2">
        <v>33</v>
      </c>
      <c r="H1902" s="2">
        <v>42</v>
      </c>
      <c r="I1902" s="4">
        <f t="shared" si="412"/>
        <v>102</v>
      </c>
      <c r="J1902" s="13">
        <f t="shared" si="413"/>
        <v>10.200000000000001</v>
      </c>
      <c r="K1902" s="13">
        <f t="shared" si="414"/>
        <v>112.2</v>
      </c>
      <c r="L1902" s="2">
        <v>36</v>
      </c>
      <c r="M1902" s="2">
        <v>44</v>
      </c>
      <c r="N1902" s="2">
        <v>30</v>
      </c>
      <c r="O1902" s="4">
        <f t="shared" si="415"/>
        <v>110</v>
      </c>
      <c r="P1902" s="13">
        <f t="shared" si="416"/>
        <v>11</v>
      </c>
      <c r="Q1902" s="13">
        <f t="shared" si="417"/>
        <v>121</v>
      </c>
      <c r="R1902" s="2">
        <v>39</v>
      </c>
      <c r="S1902" s="2">
        <v>34</v>
      </c>
      <c r="T1902" s="2">
        <v>33</v>
      </c>
      <c r="U1902" s="4">
        <f t="shared" si="406"/>
        <v>106</v>
      </c>
      <c r="V1902" s="13">
        <f t="shared" si="407"/>
        <v>10.600000000000001</v>
      </c>
      <c r="W1902" s="13">
        <f t="shared" si="408"/>
        <v>116.6</v>
      </c>
      <c r="X1902" s="2"/>
      <c r="Y1902" s="2"/>
      <c r="Z1902" s="4">
        <f t="shared" si="409"/>
        <v>0</v>
      </c>
      <c r="AA1902" s="13">
        <f t="shared" si="410"/>
        <v>0</v>
      </c>
      <c r="AB1902" s="13">
        <f>Z1902+AA1902</f>
        <v>0</v>
      </c>
      <c r="AC1902" s="2"/>
      <c r="AD1902" s="2"/>
      <c r="AE1902" s="4">
        <f t="shared" si="411"/>
        <v>0</v>
      </c>
      <c r="AF1902" s="15">
        <f>AE1902*0.1</f>
        <v>0</v>
      </c>
      <c r="AG1902" s="22">
        <f>AE1902+AF1902</f>
        <v>0</v>
      </c>
      <c r="AH1902" s="64">
        <f t="shared" si="418"/>
        <v>0</v>
      </c>
      <c r="AJ1902">
        <f t="shared" si="419"/>
        <v>0</v>
      </c>
      <c r="AK1902">
        <f>IF(W1902&gt;0,2,IF(AB1902&gt;0,2,IF(AG1902&gt;0,2,0)))</f>
        <v>2</v>
      </c>
      <c r="AL1902">
        <v>2</v>
      </c>
      <c r="AM1902" s="64">
        <f>IF(W1902&gt;0,VLOOKUP(B1902,EnrollmentEthnicityFreeMealsSch!B:E,4,FALSE),0)/3</f>
        <v>9.3333333333333339</v>
      </c>
    </row>
    <row r="1903" spans="1:39" ht="15" customHeight="1">
      <c r="A1903">
        <f>VLOOKUP(B1903,'PUBLIC &amp; PRIVATE'!D:I,6,FALSE)</f>
        <v>0</v>
      </c>
      <c r="B1903" s="33" t="s">
        <v>1826</v>
      </c>
      <c r="C1903" s="2" t="str">
        <f>VLOOKUP(B1903,'PUBLIC &amp; PRIVATE'!D:H,2,FALSE)</f>
        <v>918 W Mill Rd</v>
      </c>
      <c r="D1903" s="2" t="str">
        <f>VLOOKUP(B1903,'PUBLIC &amp; PRIVATE'!D:H,3,FALSE)</f>
        <v>Evansville</v>
      </c>
      <c r="E1903" s="2" t="str">
        <f>VLOOKUP(C1903,'PUBLIC &amp; PRIVATE'!E:I,4,FALSE)</f>
        <v>47710-3932</v>
      </c>
      <c r="F1903" s="2">
        <v>15</v>
      </c>
      <c r="G1903" s="2">
        <v>13</v>
      </c>
      <c r="H1903" s="2">
        <v>16</v>
      </c>
      <c r="I1903" s="4">
        <f t="shared" si="412"/>
        <v>44</v>
      </c>
      <c r="J1903" s="13">
        <f t="shared" si="413"/>
        <v>4.4000000000000004</v>
      </c>
      <c r="K1903" s="13">
        <f t="shared" si="414"/>
        <v>48.4</v>
      </c>
      <c r="L1903" s="2">
        <v>20</v>
      </c>
      <c r="M1903" s="2">
        <v>22</v>
      </c>
      <c r="N1903" s="2">
        <v>17</v>
      </c>
      <c r="O1903" s="4">
        <f t="shared" si="415"/>
        <v>59</v>
      </c>
      <c r="P1903" s="13">
        <f t="shared" si="416"/>
        <v>5.9</v>
      </c>
      <c r="Q1903" s="13">
        <f t="shared" si="417"/>
        <v>64.900000000000006</v>
      </c>
      <c r="R1903" s="2">
        <v>23</v>
      </c>
      <c r="S1903" s="2">
        <v>26</v>
      </c>
      <c r="T1903" s="2">
        <v>19</v>
      </c>
      <c r="U1903" s="4">
        <f t="shared" si="406"/>
        <v>68</v>
      </c>
      <c r="V1903" s="13">
        <f t="shared" si="407"/>
        <v>6.8000000000000007</v>
      </c>
      <c r="W1903" s="13">
        <f t="shared" si="408"/>
        <v>74.8</v>
      </c>
      <c r="X1903" s="2"/>
      <c r="Y1903" s="2"/>
      <c r="Z1903" s="4">
        <f t="shared" si="409"/>
        <v>0</v>
      </c>
      <c r="AA1903" s="13">
        <f t="shared" si="410"/>
        <v>0</v>
      </c>
      <c r="AB1903" s="13">
        <f>Z1903+AA1903</f>
        <v>0</v>
      </c>
      <c r="AC1903" s="2"/>
      <c r="AD1903" s="2"/>
      <c r="AE1903" s="4">
        <f t="shared" si="411"/>
        <v>0</v>
      </c>
      <c r="AF1903" s="15">
        <f>AE1903*0.1</f>
        <v>0</v>
      </c>
      <c r="AG1903" s="22">
        <f>AE1903+AF1903</f>
        <v>0</v>
      </c>
      <c r="AH1903" s="64">
        <f t="shared" si="418"/>
        <v>0</v>
      </c>
      <c r="AJ1903">
        <f t="shared" si="419"/>
        <v>0</v>
      </c>
      <c r="AK1903">
        <f>IF(W1903&gt;0,2,IF(AB1903&gt;0,2,IF(AG1903&gt;0,2,0)))</f>
        <v>2</v>
      </c>
      <c r="AL1903">
        <v>2</v>
      </c>
      <c r="AM1903" s="64">
        <f>IF(W1903&gt;0,VLOOKUP(B1903,EnrollmentEthnicityFreeMealsSch!B:E,4,FALSE),0)/3</f>
        <v>21.666666666666668</v>
      </c>
    </row>
    <row r="1904" spans="1:39" ht="15" customHeight="1">
      <c r="A1904">
        <f>VLOOKUP(B1904,'PUBLIC &amp; PRIVATE'!D:I,6,FALSE)</f>
        <v>0</v>
      </c>
      <c r="B1904" s="33" t="s">
        <v>1827</v>
      </c>
      <c r="C1904" s="2" t="str">
        <f>VLOOKUP(B1904,'PUBLIC &amp; PRIVATE'!D:H,2,FALSE)</f>
        <v>1303 S Green River Rd</v>
      </c>
      <c r="D1904" s="2" t="str">
        <f>VLOOKUP(B1904,'PUBLIC &amp; PRIVATE'!D:H,3,FALSE)</f>
        <v>Evansville</v>
      </c>
      <c r="E1904" s="2" t="str">
        <f>VLOOKUP(C1904,'PUBLIC &amp; PRIVATE'!E:I,4,FALSE)</f>
        <v>47715-5696</v>
      </c>
      <c r="F1904" s="2">
        <v>37</v>
      </c>
      <c r="G1904" s="2">
        <v>43</v>
      </c>
      <c r="H1904" s="2">
        <v>40</v>
      </c>
      <c r="I1904" s="4">
        <f t="shared" si="412"/>
        <v>120</v>
      </c>
      <c r="J1904" s="13">
        <f t="shared" si="413"/>
        <v>12</v>
      </c>
      <c r="K1904" s="13">
        <f t="shared" si="414"/>
        <v>132</v>
      </c>
      <c r="L1904" s="2">
        <v>37</v>
      </c>
      <c r="M1904" s="2">
        <v>44</v>
      </c>
      <c r="N1904" s="2">
        <v>43</v>
      </c>
      <c r="O1904" s="4">
        <f t="shared" si="415"/>
        <v>124</v>
      </c>
      <c r="P1904" s="13">
        <f t="shared" si="416"/>
        <v>12.4</v>
      </c>
      <c r="Q1904" s="13">
        <f t="shared" si="417"/>
        <v>136.4</v>
      </c>
      <c r="R1904" s="2">
        <v>36</v>
      </c>
      <c r="S1904" s="2">
        <v>43</v>
      </c>
      <c r="T1904" s="2">
        <v>23</v>
      </c>
      <c r="U1904" s="4">
        <f t="shared" si="406"/>
        <v>102</v>
      </c>
      <c r="V1904" s="13">
        <f t="shared" si="407"/>
        <v>10.200000000000001</v>
      </c>
      <c r="W1904" s="13">
        <f t="shared" si="408"/>
        <v>112.2</v>
      </c>
      <c r="X1904" s="2"/>
      <c r="Y1904" s="2"/>
      <c r="Z1904" s="4">
        <f t="shared" si="409"/>
        <v>0</v>
      </c>
      <c r="AA1904" s="13">
        <f t="shared" si="410"/>
        <v>0</v>
      </c>
      <c r="AB1904" s="13">
        <f>Z1904+AA1904</f>
        <v>0</v>
      </c>
      <c r="AC1904" s="2"/>
      <c r="AD1904" s="2"/>
      <c r="AE1904" s="4">
        <f t="shared" si="411"/>
        <v>0</v>
      </c>
      <c r="AF1904" s="15">
        <f>AE1904*0.1</f>
        <v>0</v>
      </c>
      <c r="AG1904" s="22">
        <f>AE1904+AF1904</f>
        <v>0</v>
      </c>
      <c r="AH1904" s="64">
        <f t="shared" si="418"/>
        <v>0</v>
      </c>
      <c r="AJ1904">
        <f t="shared" si="419"/>
        <v>0</v>
      </c>
      <c r="AK1904">
        <f>IF(W1904&gt;0,2,IF(AB1904&gt;0,2,IF(AG1904&gt;0,2,0)))</f>
        <v>2</v>
      </c>
      <c r="AL1904">
        <v>2</v>
      </c>
      <c r="AM1904" s="64">
        <f>IF(W1904&gt;0,VLOOKUP(B1904,EnrollmentEthnicityFreeMealsSch!B:E,4,FALSE),0)/3</f>
        <v>24</v>
      </c>
    </row>
    <row r="1905" spans="1:39" ht="15" customHeight="1">
      <c r="A1905">
        <f>VLOOKUP(B1905,'PUBLIC &amp; PRIVATE'!D:I,6,FALSE)</f>
        <v>0</v>
      </c>
      <c r="B1905" s="33" t="s">
        <v>1828</v>
      </c>
      <c r="C1905" s="2" t="str">
        <f>VLOOKUP(B1905,'PUBLIC &amp; PRIVATE'!D:H,2,FALSE)</f>
        <v>1760 S Lodge Ave</v>
      </c>
      <c r="D1905" s="2" t="str">
        <f>VLOOKUP(B1905,'PUBLIC &amp; PRIVATE'!D:H,3,FALSE)</f>
        <v>Evansville</v>
      </c>
      <c r="E1905" s="2" t="str">
        <f>VLOOKUP(C1905,'PUBLIC &amp; PRIVATE'!E:I,4,FALSE)</f>
        <v>47714-3597</v>
      </c>
      <c r="F1905" s="2">
        <v>13</v>
      </c>
      <c r="G1905" s="2">
        <v>9</v>
      </c>
      <c r="H1905" s="2">
        <v>17</v>
      </c>
      <c r="I1905" s="4">
        <f t="shared" si="412"/>
        <v>39</v>
      </c>
      <c r="J1905" s="13">
        <f t="shared" si="413"/>
        <v>3.9000000000000004</v>
      </c>
      <c r="K1905" s="13">
        <f t="shared" si="414"/>
        <v>42.9</v>
      </c>
      <c r="L1905" s="2">
        <v>11</v>
      </c>
      <c r="M1905" s="2">
        <v>14</v>
      </c>
      <c r="N1905" s="2">
        <v>25</v>
      </c>
      <c r="O1905" s="4">
        <f t="shared" si="415"/>
        <v>50</v>
      </c>
      <c r="P1905" s="13">
        <f t="shared" si="416"/>
        <v>5</v>
      </c>
      <c r="Q1905" s="13">
        <f t="shared" si="417"/>
        <v>55</v>
      </c>
      <c r="R1905" s="2">
        <v>18</v>
      </c>
      <c r="S1905" s="2">
        <v>18</v>
      </c>
      <c r="T1905" s="2">
        <v>19</v>
      </c>
      <c r="U1905" s="4">
        <f t="shared" si="406"/>
        <v>55</v>
      </c>
      <c r="V1905" s="13">
        <f t="shared" si="407"/>
        <v>5.5</v>
      </c>
      <c r="W1905" s="13">
        <f t="shared" si="408"/>
        <v>60.5</v>
      </c>
      <c r="X1905" s="2"/>
      <c r="Y1905" s="2"/>
      <c r="Z1905" s="4">
        <f t="shared" si="409"/>
        <v>0</v>
      </c>
      <c r="AA1905" s="13">
        <f t="shared" si="410"/>
        <v>0</v>
      </c>
      <c r="AB1905" s="13">
        <f>Z1905+AA1905</f>
        <v>0</v>
      </c>
      <c r="AC1905" s="2"/>
      <c r="AD1905" s="2"/>
      <c r="AE1905" s="4">
        <f t="shared" si="411"/>
        <v>0</v>
      </c>
      <c r="AF1905" s="15">
        <f>AE1905*0.1</f>
        <v>0</v>
      </c>
      <c r="AG1905" s="22">
        <f>AE1905+AF1905</f>
        <v>0</v>
      </c>
      <c r="AH1905" s="64">
        <f t="shared" si="418"/>
        <v>0</v>
      </c>
      <c r="AJ1905">
        <f t="shared" si="419"/>
        <v>0</v>
      </c>
      <c r="AK1905">
        <f>IF(W1905&gt;0,2,IF(AB1905&gt;0,2,IF(AG1905&gt;0,2,0)))</f>
        <v>2</v>
      </c>
      <c r="AL1905">
        <v>2</v>
      </c>
      <c r="AM1905" s="64">
        <f>IF(W1905&gt;0,VLOOKUP(B1905,EnrollmentEthnicityFreeMealsSch!B:E,4,FALSE),0)/3</f>
        <v>34</v>
      </c>
    </row>
    <row r="1906" spans="1:39" ht="15" customHeight="1">
      <c r="A1906">
        <f>VLOOKUP(B1906,'PUBLIC &amp; PRIVATE'!D:I,6,FALSE)</f>
        <v>0</v>
      </c>
      <c r="B1906" s="33" t="s">
        <v>1829</v>
      </c>
      <c r="C1906" s="2" t="str">
        <f>VLOOKUP(B1906,'PUBLIC &amp; PRIVATE'!D:H,2,FALSE)</f>
        <v>1620 Glendale Ave</v>
      </c>
      <c r="D1906" s="2" t="str">
        <f>VLOOKUP(B1906,'PUBLIC &amp; PRIVATE'!D:H,3,FALSE)</f>
        <v>Evansville</v>
      </c>
      <c r="E1906" s="2" t="str">
        <f>VLOOKUP(C1906,'PUBLIC &amp; PRIVATE'!E:I,4,FALSE)</f>
        <v>47712-5626</v>
      </c>
      <c r="F1906" s="2">
        <v>14</v>
      </c>
      <c r="G1906" s="2">
        <v>17</v>
      </c>
      <c r="H1906" s="2">
        <v>14</v>
      </c>
      <c r="I1906" s="4">
        <f t="shared" si="412"/>
        <v>45</v>
      </c>
      <c r="J1906" s="13">
        <f t="shared" si="413"/>
        <v>4.5</v>
      </c>
      <c r="K1906" s="13">
        <f t="shared" si="414"/>
        <v>49.5</v>
      </c>
      <c r="L1906" s="2">
        <v>21</v>
      </c>
      <c r="M1906" s="2">
        <v>19</v>
      </c>
      <c r="N1906" s="2">
        <v>21</v>
      </c>
      <c r="O1906" s="4">
        <f t="shared" si="415"/>
        <v>61</v>
      </c>
      <c r="P1906" s="13">
        <f t="shared" si="416"/>
        <v>6.1000000000000005</v>
      </c>
      <c r="Q1906" s="13">
        <f t="shared" si="417"/>
        <v>67.099999999999994</v>
      </c>
      <c r="R1906" s="2">
        <v>20</v>
      </c>
      <c r="S1906" s="2">
        <v>14</v>
      </c>
      <c r="T1906" s="2">
        <v>16</v>
      </c>
      <c r="U1906" s="4">
        <f t="shared" si="406"/>
        <v>50</v>
      </c>
      <c r="V1906" s="13">
        <f t="shared" si="407"/>
        <v>5</v>
      </c>
      <c r="W1906" s="13">
        <f t="shared" si="408"/>
        <v>55</v>
      </c>
      <c r="X1906" s="2"/>
      <c r="Y1906" s="2"/>
      <c r="Z1906" s="4">
        <f t="shared" si="409"/>
        <v>0</v>
      </c>
      <c r="AA1906" s="13">
        <f t="shared" si="410"/>
        <v>0</v>
      </c>
      <c r="AB1906" s="13">
        <f>Z1906+AA1906</f>
        <v>0</v>
      </c>
      <c r="AC1906" s="2"/>
      <c r="AD1906" s="2"/>
      <c r="AE1906" s="4">
        <f t="shared" si="411"/>
        <v>0</v>
      </c>
      <c r="AF1906" s="15">
        <f>AE1906*0.1</f>
        <v>0</v>
      </c>
      <c r="AG1906" s="22">
        <f>AE1906+AF1906</f>
        <v>0</v>
      </c>
      <c r="AH1906" s="64">
        <f t="shared" si="418"/>
        <v>0</v>
      </c>
      <c r="AJ1906">
        <f t="shared" si="419"/>
        <v>0</v>
      </c>
      <c r="AK1906">
        <f>IF(W1906&gt;0,2,IF(AB1906&gt;0,2,IF(AG1906&gt;0,2,0)))</f>
        <v>2</v>
      </c>
      <c r="AL1906">
        <v>2</v>
      </c>
      <c r="AM1906" s="64">
        <f>IF(W1906&gt;0,VLOOKUP(B1906,EnrollmentEthnicityFreeMealsSch!B:E,4,FALSE),0)/3</f>
        <v>18</v>
      </c>
    </row>
    <row r="1907" spans="1:39" ht="15" customHeight="1">
      <c r="A1907">
        <f>VLOOKUP(B1907,'PUBLIC &amp; PRIVATE'!D:I,6,FALSE)</f>
        <v>0</v>
      </c>
      <c r="B1907" s="33" t="s">
        <v>1830</v>
      </c>
      <c r="C1907" s="2" t="str">
        <f>VLOOKUP(B1907,'PUBLIC &amp; PRIVATE'!D:H,2,FALSE)</f>
        <v>530 S Harlan Ave</v>
      </c>
      <c r="D1907" s="2" t="str">
        <f>VLOOKUP(B1907,'PUBLIC &amp; PRIVATE'!D:H,3,FALSE)</f>
        <v>Evansville</v>
      </c>
      <c r="E1907" s="2" t="str">
        <f>VLOOKUP(C1907,'PUBLIC &amp; PRIVATE'!E:I,4,FALSE)</f>
        <v>47714-1572</v>
      </c>
      <c r="F1907" s="2">
        <v>28</v>
      </c>
      <c r="G1907" s="2">
        <v>25</v>
      </c>
      <c r="H1907" s="2">
        <v>38</v>
      </c>
      <c r="I1907" s="4">
        <f t="shared" si="412"/>
        <v>91</v>
      </c>
      <c r="J1907" s="13">
        <f t="shared" si="413"/>
        <v>9.1</v>
      </c>
      <c r="K1907" s="13">
        <f t="shared" si="414"/>
        <v>100.1</v>
      </c>
      <c r="L1907" s="2">
        <v>28</v>
      </c>
      <c r="M1907" s="2">
        <v>40</v>
      </c>
      <c r="N1907" s="2">
        <v>48</v>
      </c>
      <c r="O1907" s="4">
        <f t="shared" si="415"/>
        <v>116</v>
      </c>
      <c r="P1907" s="13">
        <f t="shared" si="416"/>
        <v>11.600000000000001</v>
      </c>
      <c r="Q1907" s="13">
        <f t="shared" si="417"/>
        <v>127.6</v>
      </c>
      <c r="R1907" s="2">
        <v>39</v>
      </c>
      <c r="S1907" s="2">
        <v>41</v>
      </c>
      <c r="T1907" s="2">
        <v>44</v>
      </c>
      <c r="U1907" s="4">
        <f t="shared" si="406"/>
        <v>124</v>
      </c>
      <c r="V1907" s="13">
        <f t="shared" si="407"/>
        <v>12.4</v>
      </c>
      <c r="W1907" s="13">
        <f t="shared" si="408"/>
        <v>136.4</v>
      </c>
      <c r="X1907" s="2"/>
      <c r="Y1907" s="2"/>
      <c r="Z1907" s="4">
        <f t="shared" si="409"/>
        <v>0</v>
      </c>
      <c r="AA1907" s="13">
        <f t="shared" si="410"/>
        <v>0</v>
      </c>
      <c r="AB1907" s="13">
        <f>Z1907+AA1907</f>
        <v>0</v>
      </c>
      <c r="AC1907" s="2"/>
      <c r="AD1907" s="2"/>
      <c r="AE1907" s="4">
        <f t="shared" si="411"/>
        <v>0</v>
      </c>
      <c r="AF1907" s="15">
        <f>AE1907*0.1</f>
        <v>0</v>
      </c>
      <c r="AG1907" s="22">
        <f>AE1907+AF1907</f>
        <v>0</v>
      </c>
      <c r="AH1907" s="64">
        <f t="shared" si="418"/>
        <v>0</v>
      </c>
      <c r="AJ1907">
        <f t="shared" si="419"/>
        <v>0</v>
      </c>
      <c r="AK1907">
        <f>IF(W1907&gt;0,2,IF(AB1907&gt;0,2,IF(AG1907&gt;0,2,0)))</f>
        <v>2</v>
      </c>
      <c r="AL1907">
        <v>2</v>
      </c>
      <c r="AM1907" s="64">
        <f>IF(W1907&gt;0,VLOOKUP(B1907,EnrollmentEthnicityFreeMealsSch!B:E,4,FALSE),0)/3</f>
        <v>17</v>
      </c>
    </row>
    <row r="1908" spans="1:39" ht="15" customHeight="1">
      <c r="A1908">
        <f>VLOOKUP(B1908,'PUBLIC &amp; PRIVATE'!D:I,6,FALSE)</f>
        <v>0</v>
      </c>
      <c r="B1908" s="33" t="s">
        <v>1730</v>
      </c>
      <c r="C1908" s="2" t="str">
        <f>VLOOKUP(B1908,'PUBLIC &amp; PRIVATE'!D:H,2,FALSE)</f>
        <v>127 N 4th St</v>
      </c>
      <c r="D1908" s="2" t="str">
        <f>VLOOKUP(B1908,'PUBLIC &amp; PRIVATE'!D:H,3,FALSE)</f>
        <v>Decatur</v>
      </c>
      <c r="E1908" s="2" t="str">
        <f>VLOOKUP(C1908,'PUBLIC &amp; PRIVATE'!E:I,4,FALSE)</f>
        <v>46733-1600</v>
      </c>
      <c r="F1908" s="2">
        <v>17</v>
      </c>
      <c r="G1908" s="2">
        <v>24</v>
      </c>
      <c r="H1908" s="2">
        <v>19</v>
      </c>
      <c r="I1908" s="4">
        <f t="shared" si="412"/>
        <v>60</v>
      </c>
      <c r="J1908" s="13">
        <f t="shared" si="413"/>
        <v>6</v>
      </c>
      <c r="K1908" s="13">
        <f t="shared" si="414"/>
        <v>66</v>
      </c>
      <c r="L1908" s="2">
        <v>21</v>
      </c>
      <c r="M1908" s="2">
        <v>23</v>
      </c>
      <c r="N1908" s="2">
        <v>17</v>
      </c>
      <c r="O1908" s="4">
        <f t="shared" si="415"/>
        <v>61</v>
      </c>
      <c r="P1908" s="13">
        <f t="shared" si="416"/>
        <v>6.1000000000000005</v>
      </c>
      <c r="Q1908" s="13">
        <f t="shared" si="417"/>
        <v>67.099999999999994</v>
      </c>
      <c r="R1908" s="2">
        <v>16</v>
      </c>
      <c r="S1908" s="2">
        <v>20</v>
      </c>
      <c r="T1908" s="2">
        <v>16</v>
      </c>
      <c r="U1908" s="4">
        <f t="shared" si="406"/>
        <v>52</v>
      </c>
      <c r="V1908" s="13">
        <f t="shared" si="407"/>
        <v>5.2</v>
      </c>
      <c r="W1908" s="13">
        <f t="shared" si="408"/>
        <v>57.2</v>
      </c>
      <c r="X1908" s="2"/>
      <c r="Y1908" s="2"/>
      <c r="Z1908" s="4">
        <f t="shared" si="409"/>
        <v>0</v>
      </c>
      <c r="AA1908" s="13">
        <f t="shared" si="410"/>
        <v>0</v>
      </c>
      <c r="AB1908" s="13">
        <f>Z1908+AA1908</f>
        <v>0</v>
      </c>
      <c r="AC1908" s="2"/>
      <c r="AD1908" s="2"/>
      <c r="AE1908" s="4">
        <f t="shared" si="411"/>
        <v>0</v>
      </c>
      <c r="AF1908" s="15">
        <f>AE1908*0.1</f>
        <v>0</v>
      </c>
      <c r="AG1908" s="22">
        <f>AE1908+AF1908</f>
        <v>0</v>
      </c>
      <c r="AH1908" s="64">
        <f t="shared" si="418"/>
        <v>0</v>
      </c>
      <c r="AJ1908">
        <f t="shared" si="419"/>
        <v>0</v>
      </c>
      <c r="AK1908">
        <f>IF(W1908&gt;0,2,IF(AB1908&gt;0,2,IF(AG1908&gt;0,2,0)))</f>
        <v>2</v>
      </c>
      <c r="AL1908">
        <v>2</v>
      </c>
      <c r="AM1908" s="64">
        <f>IF(W1908&gt;0,VLOOKUP(B1908,EnrollmentEthnicityFreeMealsSch!B:E,4,FALSE),0)/3</f>
        <v>17</v>
      </c>
    </row>
    <row r="1909" spans="1:39" ht="15" customHeight="1">
      <c r="A1909">
        <f>VLOOKUP(B1909,'PUBLIC &amp; PRIVATE'!D:I,6,FALSE)</f>
        <v>0</v>
      </c>
      <c r="B1909" s="33" t="s">
        <v>1831</v>
      </c>
      <c r="C1909" s="2" t="str">
        <f>VLOOKUP(B1909,'PUBLIC &amp; PRIVATE'!D:H,2,FALSE)</f>
        <v>5301 New Harmony Rd</v>
      </c>
      <c r="D1909" s="2" t="str">
        <f>VLOOKUP(B1909,'PUBLIC &amp; PRIVATE'!D:H,3,FALSE)</f>
        <v>Evansville</v>
      </c>
      <c r="E1909" s="2" t="str">
        <f>VLOOKUP(C1909,'PUBLIC &amp; PRIVATE'!E:I,4,FALSE)</f>
        <v>47720-1774</v>
      </c>
      <c r="F1909" s="2">
        <v>22</v>
      </c>
      <c r="G1909" s="2">
        <v>35</v>
      </c>
      <c r="H1909" s="2">
        <v>35</v>
      </c>
      <c r="I1909" s="4">
        <f t="shared" si="412"/>
        <v>92</v>
      </c>
      <c r="J1909" s="13">
        <f t="shared" si="413"/>
        <v>9.2000000000000011</v>
      </c>
      <c r="K1909" s="13">
        <f t="shared" si="414"/>
        <v>101.2</v>
      </c>
      <c r="L1909" s="2">
        <v>31</v>
      </c>
      <c r="M1909" s="2">
        <v>37</v>
      </c>
      <c r="N1909" s="2">
        <v>39</v>
      </c>
      <c r="O1909" s="4">
        <f t="shared" si="415"/>
        <v>107</v>
      </c>
      <c r="P1909" s="13">
        <f t="shared" si="416"/>
        <v>10.700000000000001</v>
      </c>
      <c r="Q1909" s="13">
        <f t="shared" si="417"/>
        <v>117.7</v>
      </c>
      <c r="R1909" s="2">
        <v>30</v>
      </c>
      <c r="S1909" s="2">
        <v>33</v>
      </c>
      <c r="T1909" s="2">
        <v>42</v>
      </c>
      <c r="U1909" s="4">
        <f t="shared" si="406"/>
        <v>105</v>
      </c>
      <c r="V1909" s="13">
        <f t="shared" si="407"/>
        <v>10.5</v>
      </c>
      <c r="W1909" s="13">
        <f t="shared" si="408"/>
        <v>115.5</v>
      </c>
      <c r="X1909" s="2"/>
      <c r="Y1909" s="2"/>
      <c r="Z1909" s="4">
        <f t="shared" si="409"/>
        <v>0</v>
      </c>
      <c r="AA1909" s="13">
        <f t="shared" si="410"/>
        <v>0</v>
      </c>
      <c r="AB1909" s="13">
        <f>Z1909+AA1909</f>
        <v>0</v>
      </c>
      <c r="AC1909" s="2"/>
      <c r="AD1909" s="2"/>
      <c r="AE1909" s="4">
        <f t="shared" si="411"/>
        <v>0</v>
      </c>
      <c r="AF1909" s="15">
        <f>AE1909*0.1</f>
        <v>0</v>
      </c>
      <c r="AG1909" s="22">
        <f>AE1909+AF1909</f>
        <v>0</v>
      </c>
      <c r="AH1909" s="64">
        <f t="shared" si="418"/>
        <v>0</v>
      </c>
      <c r="AJ1909">
        <f t="shared" si="419"/>
        <v>0</v>
      </c>
      <c r="AK1909">
        <f>IF(W1909&gt;0,2,IF(AB1909&gt;0,2,IF(AG1909&gt;0,2,0)))</f>
        <v>2</v>
      </c>
      <c r="AL1909">
        <v>2</v>
      </c>
      <c r="AM1909" s="64">
        <f>IF(W1909&gt;0,VLOOKUP(B1909,EnrollmentEthnicityFreeMealsSch!B:E,4,FALSE),0)/3</f>
        <v>14</v>
      </c>
    </row>
    <row r="1910" spans="1:39" ht="15" customHeight="1">
      <c r="A1910">
        <f>VLOOKUP(B1910,'PUBLIC &amp; PRIVATE'!D:I,6,FALSE)</f>
        <v>0</v>
      </c>
      <c r="B1910" s="33" t="s">
        <v>1786</v>
      </c>
      <c r="C1910" s="2" t="str">
        <f>VLOOKUP(B1910,'PUBLIC &amp; PRIVATE'!D:H,2,FALSE)</f>
        <v>4500 Fairfield Ave</v>
      </c>
      <c r="D1910" s="2" t="str">
        <f>VLOOKUP(B1910,'PUBLIC &amp; PRIVATE'!D:H,3,FALSE)</f>
        <v>Fort Wayne</v>
      </c>
      <c r="E1910" s="2" t="str">
        <f>VLOOKUP(C1910,'PUBLIC &amp; PRIVATE'!E:I,4,FALSE)</f>
        <v>46807-2719</v>
      </c>
      <c r="F1910" s="2">
        <v>29</v>
      </c>
      <c r="G1910" s="2">
        <v>33</v>
      </c>
      <c r="H1910" s="2">
        <v>43</v>
      </c>
      <c r="I1910" s="4">
        <f t="shared" si="412"/>
        <v>105</v>
      </c>
      <c r="J1910" s="13">
        <f t="shared" si="413"/>
        <v>10.5</v>
      </c>
      <c r="K1910" s="13">
        <f t="shared" si="414"/>
        <v>115.5</v>
      </c>
      <c r="L1910" s="2">
        <v>37</v>
      </c>
      <c r="M1910" s="2">
        <v>33</v>
      </c>
      <c r="N1910" s="2">
        <v>41</v>
      </c>
      <c r="O1910" s="4">
        <f t="shared" si="415"/>
        <v>111</v>
      </c>
      <c r="P1910" s="13">
        <f t="shared" si="416"/>
        <v>11.100000000000001</v>
      </c>
      <c r="Q1910" s="13">
        <f t="shared" si="417"/>
        <v>122.1</v>
      </c>
      <c r="R1910" s="2">
        <v>34</v>
      </c>
      <c r="S1910" s="2">
        <v>25</v>
      </c>
      <c r="T1910" s="2">
        <v>32</v>
      </c>
      <c r="U1910" s="4">
        <f t="shared" ref="U1910:U1973" si="420">R1910+S1910+T1910</f>
        <v>91</v>
      </c>
      <c r="V1910" s="13">
        <f t="shared" ref="V1910:V1973" si="421">U1910*0.1</f>
        <v>9.1</v>
      </c>
      <c r="W1910" s="13">
        <f t="shared" ref="W1910:W1973" si="422">U1910+V1910</f>
        <v>100.1</v>
      </c>
      <c r="X1910" s="2"/>
      <c r="Y1910" s="2"/>
      <c r="Z1910" s="4">
        <f t="shared" ref="Z1910:Z1973" si="423">X1910+Y1910</f>
        <v>0</v>
      </c>
      <c r="AA1910" s="13">
        <f t="shared" ref="AA1910:AA1973" si="424">Z1910*0.1</f>
        <v>0</v>
      </c>
      <c r="AB1910" s="13">
        <f>Z1910+AA1910</f>
        <v>0</v>
      </c>
      <c r="AC1910" s="2"/>
      <c r="AD1910" s="2"/>
      <c r="AE1910" s="4">
        <f t="shared" ref="AE1910:AE1973" si="425">AC1910+AD1910</f>
        <v>0</v>
      </c>
      <c r="AF1910" s="15">
        <f>AE1910*0.1</f>
        <v>0</v>
      </c>
      <c r="AG1910" s="22">
        <f>AE1910+AF1910</f>
        <v>0</v>
      </c>
      <c r="AH1910" s="64">
        <f t="shared" si="418"/>
        <v>0</v>
      </c>
      <c r="AJ1910">
        <f t="shared" si="419"/>
        <v>0</v>
      </c>
      <c r="AK1910">
        <f>IF(W1910&gt;0,2,IF(AB1910&gt;0,2,IF(AG1910&gt;0,2,0)))</f>
        <v>2</v>
      </c>
      <c r="AL1910">
        <v>2</v>
      </c>
      <c r="AM1910" s="64">
        <f>IF(W1910&gt;0,VLOOKUP(B1910,EnrollmentEthnicityFreeMealsSch!B:E,4,FALSE),0)/3</f>
        <v>25</v>
      </c>
    </row>
    <row r="1911" spans="1:39" ht="15" customHeight="1">
      <c r="A1911">
        <f>VLOOKUP(B1911,'PUBLIC &amp; PRIVATE'!D:I,6,FALSE)</f>
        <v>0</v>
      </c>
      <c r="B1911" s="33" t="s">
        <v>1730</v>
      </c>
      <c r="C1911" s="2" t="str">
        <f>VLOOKUP(B1911,'PUBLIC &amp; PRIVATE'!D:H,2,FALSE)</f>
        <v>127 N 4th St</v>
      </c>
      <c r="D1911" s="2" t="str">
        <f>VLOOKUP(B1911,'PUBLIC &amp; PRIVATE'!D:H,3,FALSE)</f>
        <v>Decatur</v>
      </c>
      <c r="E1911" s="2" t="str">
        <f>VLOOKUP(C1911,'PUBLIC &amp; PRIVATE'!E:I,4,FALSE)</f>
        <v>46733-1600</v>
      </c>
      <c r="F1911" s="2">
        <v>31</v>
      </c>
      <c r="G1911" s="2">
        <v>30</v>
      </c>
      <c r="H1911" s="2">
        <v>27</v>
      </c>
      <c r="I1911" s="4">
        <f t="shared" ref="I1911:I1974" si="426">F1911+G1911+H1911</f>
        <v>88</v>
      </c>
      <c r="J1911" s="13">
        <f t="shared" ref="J1911:J1974" si="427">I1911*0.1</f>
        <v>8.8000000000000007</v>
      </c>
      <c r="K1911" s="13">
        <f t="shared" ref="K1911:K1974" si="428">I1911+J1911</f>
        <v>96.8</v>
      </c>
      <c r="L1911" s="2">
        <v>27</v>
      </c>
      <c r="M1911" s="2">
        <v>41</v>
      </c>
      <c r="N1911" s="2">
        <v>33</v>
      </c>
      <c r="O1911" s="4">
        <f t="shared" ref="O1911:O1974" si="429">L1911+M1911+N1911</f>
        <v>101</v>
      </c>
      <c r="P1911" s="13">
        <f t="shared" ref="P1911:P1974" si="430">O1911*0.1</f>
        <v>10.100000000000001</v>
      </c>
      <c r="Q1911" s="13">
        <f t="shared" ref="Q1911:Q1974" si="431">O1911+P1911</f>
        <v>111.1</v>
      </c>
      <c r="R1911" s="2">
        <v>42</v>
      </c>
      <c r="S1911" s="2">
        <v>29</v>
      </c>
      <c r="T1911" s="2">
        <v>29</v>
      </c>
      <c r="U1911" s="4">
        <f t="shared" si="420"/>
        <v>100</v>
      </c>
      <c r="V1911" s="13">
        <f t="shared" si="421"/>
        <v>10</v>
      </c>
      <c r="W1911" s="13">
        <f t="shared" si="422"/>
        <v>110</v>
      </c>
      <c r="X1911" s="2"/>
      <c r="Y1911" s="2"/>
      <c r="Z1911" s="4">
        <f t="shared" si="423"/>
        <v>0</v>
      </c>
      <c r="AA1911" s="13">
        <f t="shared" si="424"/>
        <v>0</v>
      </c>
      <c r="AB1911" s="13">
        <f>Z1911+AA1911</f>
        <v>0</v>
      </c>
      <c r="AC1911" s="2"/>
      <c r="AD1911" s="2"/>
      <c r="AE1911" s="4">
        <f t="shared" si="425"/>
        <v>0</v>
      </c>
      <c r="AF1911" s="15">
        <f>AE1911*0.1</f>
        <v>0</v>
      </c>
      <c r="AG1911" s="22">
        <f>AE1911+AF1911</f>
        <v>0</v>
      </c>
      <c r="AH1911" s="64">
        <f t="shared" si="418"/>
        <v>0</v>
      </c>
      <c r="AJ1911">
        <f t="shared" si="419"/>
        <v>0</v>
      </c>
      <c r="AK1911">
        <f>IF(W1911&gt;0,2,IF(AB1911&gt;0,2,IF(AG1911&gt;0,2,0)))</f>
        <v>2</v>
      </c>
      <c r="AL1911">
        <v>2</v>
      </c>
      <c r="AM1911" s="64">
        <f>IF(W1911&gt;0,VLOOKUP(B1911,EnrollmentEthnicityFreeMealsSch!B:E,4,FALSE),0)/3</f>
        <v>17</v>
      </c>
    </row>
    <row r="1912" spans="1:39" ht="15" customHeight="1">
      <c r="A1912">
        <f>VLOOKUP(B1912,'PUBLIC &amp; PRIVATE'!D:I,6,FALSE)</f>
        <v>0</v>
      </c>
      <c r="B1912" s="33" t="s">
        <v>1832</v>
      </c>
      <c r="C1912" s="2" t="str">
        <f>VLOOKUP(B1912,'PUBLIC &amp; PRIVATE'!D:H,2,FALSE)</f>
        <v>10650 Aboite Center Rd</v>
      </c>
      <c r="D1912" s="2" t="str">
        <f>VLOOKUP(B1912,'PUBLIC &amp; PRIVATE'!D:H,3,FALSE)</f>
        <v>Fort Wayne</v>
      </c>
      <c r="E1912" s="2" t="str">
        <f>VLOOKUP(C1912,'PUBLIC &amp; PRIVATE'!E:I,4,FALSE)</f>
        <v>46804</v>
      </c>
      <c r="F1912" s="2">
        <v>57</v>
      </c>
      <c r="G1912" s="2">
        <v>60</v>
      </c>
      <c r="H1912" s="2">
        <v>59</v>
      </c>
      <c r="I1912" s="4">
        <f t="shared" si="426"/>
        <v>176</v>
      </c>
      <c r="J1912" s="13">
        <f t="shared" si="427"/>
        <v>17.600000000000001</v>
      </c>
      <c r="K1912" s="13">
        <f t="shared" si="428"/>
        <v>193.6</v>
      </c>
      <c r="L1912" s="2">
        <v>46</v>
      </c>
      <c r="M1912" s="2">
        <v>44</v>
      </c>
      <c r="N1912" s="2">
        <v>52</v>
      </c>
      <c r="O1912" s="4">
        <f t="shared" si="429"/>
        <v>142</v>
      </c>
      <c r="P1912" s="13">
        <f t="shared" si="430"/>
        <v>14.200000000000001</v>
      </c>
      <c r="Q1912" s="13">
        <f t="shared" si="431"/>
        <v>156.19999999999999</v>
      </c>
      <c r="R1912" s="2">
        <v>49</v>
      </c>
      <c r="S1912" s="2">
        <v>52</v>
      </c>
      <c r="T1912" s="2">
        <v>46</v>
      </c>
      <c r="U1912" s="4">
        <f t="shared" si="420"/>
        <v>147</v>
      </c>
      <c r="V1912" s="13">
        <f t="shared" si="421"/>
        <v>14.700000000000001</v>
      </c>
      <c r="W1912" s="13">
        <f t="shared" si="422"/>
        <v>161.69999999999999</v>
      </c>
      <c r="X1912" s="2"/>
      <c r="Y1912" s="2"/>
      <c r="Z1912" s="4">
        <f t="shared" si="423"/>
        <v>0</v>
      </c>
      <c r="AA1912" s="13">
        <f t="shared" si="424"/>
        <v>0</v>
      </c>
      <c r="AB1912" s="13">
        <f>Z1912+AA1912</f>
        <v>0</v>
      </c>
      <c r="AC1912" s="2"/>
      <c r="AD1912" s="2"/>
      <c r="AE1912" s="4">
        <f t="shared" si="425"/>
        <v>0</v>
      </c>
      <c r="AF1912" s="15">
        <f>AE1912*0.1</f>
        <v>0</v>
      </c>
      <c r="AG1912" s="22">
        <f>AE1912+AF1912</f>
        <v>0</v>
      </c>
      <c r="AH1912" s="64">
        <f t="shared" si="418"/>
        <v>0</v>
      </c>
      <c r="AJ1912">
        <f t="shared" si="419"/>
        <v>0</v>
      </c>
      <c r="AK1912">
        <f>IF(W1912&gt;0,2,IF(AB1912&gt;0,2,IF(AG1912&gt;0,2,0)))</f>
        <v>2</v>
      </c>
      <c r="AL1912">
        <v>2</v>
      </c>
      <c r="AM1912" s="64">
        <f>IF(W1912&gt;0,VLOOKUP(B1912,EnrollmentEthnicityFreeMealsSch!B:E,4,FALSE),0)/3</f>
        <v>30.666666666666668</v>
      </c>
    </row>
    <row r="1913" spans="1:39" ht="15" customHeight="1">
      <c r="A1913">
        <f>VLOOKUP(B1913,'PUBLIC &amp; PRIVATE'!D:I,6,FALSE)</f>
        <v>0</v>
      </c>
      <c r="B1913" s="33" t="s">
        <v>1833</v>
      </c>
      <c r="C1913" s="2" t="str">
        <f>VLOOKUP(B1913,'PUBLIC &amp; PRIVATE'!D:H,2,FALSE)</f>
        <v>7215 Saint Joe Road</v>
      </c>
      <c r="D1913" s="2" t="str">
        <f>VLOOKUP(B1913,'PUBLIC &amp; PRIVATE'!D:H,3,FALSE)</f>
        <v>Fort Wayne</v>
      </c>
      <c r="E1913" s="2" t="str">
        <f>VLOOKUP(C1913,'PUBLIC &amp; PRIVATE'!E:I,4,FALSE)</f>
        <v>46835</v>
      </c>
      <c r="F1913" s="2">
        <v>20</v>
      </c>
      <c r="G1913" s="2">
        <v>20</v>
      </c>
      <c r="H1913" s="2">
        <v>15</v>
      </c>
      <c r="I1913" s="4">
        <f t="shared" si="426"/>
        <v>55</v>
      </c>
      <c r="J1913" s="13">
        <f t="shared" si="427"/>
        <v>5.5</v>
      </c>
      <c r="K1913" s="13">
        <f t="shared" si="428"/>
        <v>60.5</v>
      </c>
      <c r="L1913" s="2">
        <v>17</v>
      </c>
      <c r="M1913" s="2">
        <v>14</v>
      </c>
      <c r="N1913" s="2">
        <v>18</v>
      </c>
      <c r="O1913" s="4">
        <f t="shared" si="429"/>
        <v>49</v>
      </c>
      <c r="P1913" s="13">
        <f t="shared" si="430"/>
        <v>4.9000000000000004</v>
      </c>
      <c r="Q1913" s="13">
        <f t="shared" si="431"/>
        <v>53.9</v>
      </c>
      <c r="R1913" s="2">
        <v>18</v>
      </c>
      <c r="S1913" s="2">
        <v>14</v>
      </c>
      <c r="T1913" s="2">
        <v>12</v>
      </c>
      <c r="U1913" s="4">
        <f t="shared" si="420"/>
        <v>44</v>
      </c>
      <c r="V1913" s="13">
        <f t="shared" si="421"/>
        <v>4.4000000000000004</v>
      </c>
      <c r="W1913" s="13">
        <f t="shared" si="422"/>
        <v>48.4</v>
      </c>
      <c r="X1913" s="2"/>
      <c r="Y1913" s="2"/>
      <c r="Z1913" s="4">
        <f t="shared" si="423"/>
        <v>0</v>
      </c>
      <c r="AA1913" s="13">
        <f t="shared" si="424"/>
        <v>0</v>
      </c>
      <c r="AB1913" s="13">
        <f>Z1913+AA1913</f>
        <v>0</v>
      </c>
      <c r="AC1913" s="2"/>
      <c r="AD1913" s="2"/>
      <c r="AE1913" s="4">
        <f t="shared" si="425"/>
        <v>0</v>
      </c>
      <c r="AF1913" s="15">
        <f>AE1913*0.1</f>
        <v>0</v>
      </c>
      <c r="AG1913" s="22">
        <f>AE1913+AF1913</f>
        <v>0</v>
      </c>
      <c r="AH1913" s="64">
        <f t="shared" si="418"/>
        <v>0</v>
      </c>
      <c r="AJ1913">
        <f t="shared" si="419"/>
        <v>0</v>
      </c>
      <c r="AK1913">
        <f>IF(W1913&gt;0,2,IF(AB1913&gt;0,2,IF(AG1913&gt;0,2,0)))</f>
        <v>2</v>
      </c>
      <c r="AL1913">
        <v>2</v>
      </c>
      <c r="AM1913" s="64">
        <f>IF(W1913&gt;0,VLOOKUP(B1913,EnrollmentEthnicityFreeMealsSch!B:E,4,FALSE),0)/3</f>
        <v>3.6666666666666665</v>
      </c>
    </row>
    <row r="1914" spans="1:39" ht="15" customHeight="1">
      <c r="A1914">
        <f>VLOOKUP(B1914,'PUBLIC &amp; PRIVATE'!D:I,6,FALSE)</f>
        <v>0</v>
      </c>
      <c r="B1914" s="33" t="s">
        <v>1834</v>
      </c>
      <c r="C1914" s="2" t="str">
        <f>VLOOKUP(B1914,'PUBLIC &amp; PRIVATE'!D:H,2,FALSE)</f>
        <v>1300 E Washington Center Rd</v>
      </c>
      <c r="D1914" s="2" t="str">
        <f>VLOOKUP(B1914,'PUBLIC &amp; PRIVATE'!D:H,3,FALSE)</f>
        <v>Fort Wayne</v>
      </c>
      <c r="E1914" s="2" t="str">
        <f>VLOOKUP(C1914,'PUBLIC &amp; PRIVATE'!E:I,4,FALSE)</f>
        <v>46825-4556</v>
      </c>
      <c r="F1914" s="2"/>
      <c r="G1914" s="2"/>
      <c r="H1914" s="2"/>
      <c r="I1914" s="4">
        <f t="shared" si="426"/>
        <v>0</v>
      </c>
      <c r="J1914" s="13">
        <f t="shared" si="427"/>
        <v>0</v>
      </c>
      <c r="K1914" s="13">
        <f t="shared" si="428"/>
        <v>0</v>
      </c>
      <c r="L1914" s="2"/>
      <c r="M1914" s="2"/>
      <c r="N1914" s="2"/>
      <c r="O1914" s="4">
        <f t="shared" si="429"/>
        <v>0</v>
      </c>
      <c r="P1914" s="13">
        <f t="shared" si="430"/>
        <v>0</v>
      </c>
      <c r="Q1914" s="13">
        <f t="shared" si="431"/>
        <v>0</v>
      </c>
      <c r="R1914" s="2"/>
      <c r="S1914" s="2"/>
      <c r="T1914" s="2"/>
      <c r="U1914" s="4">
        <f t="shared" si="420"/>
        <v>0</v>
      </c>
      <c r="V1914" s="13">
        <f t="shared" si="421"/>
        <v>0</v>
      </c>
      <c r="W1914" s="13">
        <f t="shared" si="422"/>
        <v>0</v>
      </c>
      <c r="X1914" s="2">
        <v>275</v>
      </c>
      <c r="Y1914" s="2">
        <v>267</v>
      </c>
      <c r="Z1914" s="4">
        <f t="shared" si="423"/>
        <v>542</v>
      </c>
      <c r="AA1914" s="13">
        <f t="shared" si="424"/>
        <v>54.2</v>
      </c>
      <c r="AB1914" s="13">
        <f>Z1914+AA1914</f>
        <v>596.20000000000005</v>
      </c>
      <c r="AC1914" s="2">
        <v>267</v>
      </c>
      <c r="AD1914" s="2">
        <v>265</v>
      </c>
      <c r="AE1914" s="4">
        <f t="shared" si="425"/>
        <v>532</v>
      </c>
      <c r="AF1914" s="15">
        <f>AE1914*0.1</f>
        <v>53.2</v>
      </c>
      <c r="AG1914" s="22">
        <f>AE1914+AF1914</f>
        <v>585.20000000000005</v>
      </c>
      <c r="AH1914" s="64">
        <f t="shared" si="418"/>
        <v>117.04000000000002</v>
      </c>
      <c r="AJ1914">
        <f t="shared" si="419"/>
        <v>1</v>
      </c>
      <c r="AK1914">
        <f>IF(W1914&gt;0,2,IF(AB1914&gt;0,2,IF(AG1914&gt;0,2,0)))</f>
        <v>2</v>
      </c>
      <c r="AL1914">
        <v>2</v>
      </c>
      <c r="AM1914" s="64">
        <f>IF(W1914&gt;0,VLOOKUP(B1914,EnrollmentEthnicityFreeMealsSch!B:E,4,FALSE),0)/3</f>
        <v>0</v>
      </c>
    </row>
    <row r="1915" spans="1:39" ht="15" customHeight="1">
      <c r="A1915">
        <f>VLOOKUP(B1915,'PUBLIC &amp; PRIVATE'!D:I,6,FALSE)</f>
        <v>0</v>
      </c>
      <c r="B1915" s="33" t="s">
        <v>1835</v>
      </c>
      <c r="C1915" s="2" t="str">
        <f>VLOOKUP(B1915,'PUBLIC &amp; PRIVATE'!D:H,2,FALSE)</f>
        <v>333 E Paulding Rd</v>
      </c>
      <c r="D1915" s="2" t="str">
        <f>VLOOKUP(B1915,'PUBLIC &amp; PRIVATE'!D:H,3,FALSE)</f>
        <v>Fort Wayne</v>
      </c>
      <c r="E1915" s="2" t="str">
        <f>VLOOKUP(C1915,'PUBLIC &amp; PRIVATE'!E:I,4,FALSE)</f>
        <v>46816-3599</v>
      </c>
      <c r="F1915" s="2"/>
      <c r="G1915" s="2"/>
      <c r="H1915" s="2"/>
      <c r="I1915" s="4">
        <f t="shared" si="426"/>
        <v>0</v>
      </c>
      <c r="J1915" s="13">
        <f t="shared" si="427"/>
        <v>0</v>
      </c>
      <c r="K1915" s="13">
        <f t="shared" si="428"/>
        <v>0</v>
      </c>
      <c r="L1915" s="2"/>
      <c r="M1915" s="2"/>
      <c r="N1915" s="2"/>
      <c r="O1915" s="4">
        <f t="shared" si="429"/>
        <v>0</v>
      </c>
      <c r="P1915" s="13">
        <f t="shared" si="430"/>
        <v>0</v>
      </c>
      <c r="Q1915" s="13">
        <f t="shared" si="431"/>
        <v>0</v>
      </c>
      <c r="R1915" s="2"/>
      <c r="S1915" s="2"/>
      <c r="T1915" s="2"/>
      <c r="U1915" s="4">
        <f t="shared" si="420"/>
        <v>0</v>
      </c>
      <c r="V1915" s="13">
        <f t="shared" si="421"/>
        <v>0</v>
      </c>
      <c r="W1915" s="13">
        <f t="shared" si="422"/>
        <v>0</v>
      </c>
      <c r="X1915" s="2">
        <v>139</v>
      </c>
      <c r="Y1915" s="2">
        <v>166</v>
      </c>
      <c r="Z1915" s="4">
        <f t="shared" si="423"/>
        <v>305</v>
      </c>
      <c r="AA1915" s="13">
        <f t="shared" si="424"/>
        <v>30.5</v>
      </c>
      <c r="AB1915" s="13">
        <f>Z1915+AA1915</f>
        <v>335.5</v>
      </c>
      <c r="AC1915" s="2">
        <v>149</v>
      </c>
      <c r="AD1915" s="2">
        <v>132</v>
      </c>
      <c r="AE1915" s="4">
        <f t="shared" si="425"/>
        <v>281</v>
      </c>
      <c r="AF1915" s="15">
        <f>AE1915*0.1</f>
        <v>28.1</v>
      </c>
      <c r="AG1915" s="22">
        <f>AE1915+AF1915</f>
        <v>309.10000000000002</v>
      </c>
      <c r="AH1915" s="64">
        <f t="shared" si="418"/>
        <v>61.820000000000007</v>
      </c>
      <c r="AJ1915">
        <f t="shared" si="419"/>
        <v>1</v>
      </c>
      <c r="AK1915">
        <f>IF(W1915&gt;0,2,IF(AB1915&gt;0,2,IF(AG1915&gt;0,2,0)))</f>
        <v>2</v>
      </c>
      <c r="AL1915">
        <v>2</v>
      </c>
      <c r="AM1915" s="64">
        <f>IF(W1915&gt;0,VLOOKUP(B1915,EnrollmentEthnicityFreeMealsSch!B:E,4,FALSE),0)/3</f>
        <v>0</v>
      </c>
    </row>
    <row r="1916" spans="1:39" ht="15" customHeight="1">
      <c r="A1916">
        <f>VLOOKUP(B1916,'PUBLIC &amp; PRIVATE'!D:I,6,FALSE)</f>
        <v>0</v>
      </c>
      <c r="B1916" s="33" t="s">
        <v>1836</v>
      </c>
      <c r="C1916" s="2" t="str">
        <f>VLOOKUP(B1916,'PUBLIC &amp; PRIVATE'!D:H,2,FALSE)</f>
        <v>1529 Barthold St</v>
      </c>
      <c r="D1916" s="2" t="str">
        <f>VLOOKUP(B1916,'PUBLIC &amp; PRIVATE'!D:H,3,FALSE)</f>
        <v>Fort Wayne</v>
      </c>
      <c r="E1916" s="2" t="str">
        <f>VLOOKUP(C1916,'PUBLIC &amp; PRIVATE'!E:I,4,FALSE)</f>
        <v>46808-2733</v>
      </c>
      <c r="F1916" s="2">
        <v>24</v>
      </c>
      <c r="G1916" s="2">
        <v>20</v>
      </c>
      <c r="H1916" s="2">
        <v>27</v>
      </c>
      <c r="I1916" s="4">
        <f t="shared" si="426"/>
        <v>71</v>
      </c>
      <c r="J1916" s="13">
        <f t="shared" si="427"/>
        <v>7.1000000000000005</v>
      </c>
      <c r="K1916" s="13">
        <f t="shared" si="428"/>
        <v>78.099999999999994</v>
      </c>
      <c r="L1916" s="2">
        <v>30</v>
      </c>
      <c r="M1916" s="2">
        <v>20</v>
      </c>
      <c r="N1916" s="2">
        <v>28</v>
      </c>
      <c r="O1916" s="4">
        <f t="shared" si="429"/>
        <v>78</v>
      </c>
      <c r="P1916" s="13">
        <f t="shared" si="430"/>
        <v>7.8000000000000007</v>
      </c>
      <c r="Q1916" s="13">
        <f t="shared" si="431"/>
        <v>85.8</v>
      </c>
      <c r="R1916" s="2">
        <v>28</v>
      </c>
      <c r="S1916" s="2">
        <v>29</v>
      </c>
      <c r="T1916" s="2">
        <v>25</v>
      </c>
      <c r="U1916" s="4">
        <f t="shared" si="420"/>
        <v>82</v>
      </c>
      <c r="V1916" s="13">
        <f t="shared" si="421"/>
        <v>8.2000000000000011</v>
      </c>
      <c r="W1916" s="13">
        <f t="shared" si="422"/>
        <v>90.2</v>
      </c>
      <c r="X1916" s="2"/>
      <c r="Y1916" s="2"/>
      <c r="Z1916" s="4">
        <f t="shared" si="423"/>
        <v>0</v>
      </c>
      <c r="AA1916" s="13">
        <f t="shared" si="424"/>
        <v>0</v>
      </c>
      <c r="AB1916" s="13">
        <f>Z1916+AA1916</f>
        <v>0</v>
      </c>
      <c r="AC1916" s="2"/>
      <c r="AD1916" s="2"/>
      <c r="AE1916" s="4">
        <f t="shared" si="425"/>
        <v>0</v>
      </c>
      <c r="AF1916" s="15">
        <f>AE1916*0.1</f>
        <v>0</v>
      </c>
      <c r="AG1916" s="22">
        <f>AE1916+AF1916</f>
        <v>0</v>
      </c>
      <c r="AH1916" s="64">
        <f t="shared" si="418"/>
        <v>0</v>
      </c>
      <c r="AJ1916">
        <f t="shared" si="419"/>
        <v>0</v>
      </c>
      <c r="AK1916">
        <f>IF(W1916&gt;0,2,IF(AB1916&gt;0,2,IF(AG1916&gt;0,2,0)))</f>
        <v>2</v>
      </c>
      <c r="AL1916">
        <v>2</v>
      </c>
      <c r="AM1916" s="64">
        <f>IF(W1916&gt;0,VLOOKUP(B1916,EnrollmentEthnicityFreeMealsSch!B:E,4,FALSE),0)/3</f>
        <v>32</v>
      </c>
    </row>
    <row r="1917" spans="1:39" ht="15" customHeight="1">
      <c r="A1917">
        <f>VLOOKUP(B1917,'PUBLIC &amp; PRIVATE'!D:I,6,FALSE)</f>
        <v>0</v>
      </c>
      <c r="B1917" s="33" t="s">
        <v>1837</v>
      </c>
      <c r="C1917" s="2" t="str">
        <f>VLOOKUP(B1917,'PUBLIC &amp; PRIVATE'!D:H,2,FALSE)</f>
        <v>1600 W State Blvd</v>
      </c>
      <c r="D1917" s="2" t="str">
        <f>VLOOKUP(B1917,'PUBLIC &amp; PRIVATE'!D:H,3,FALSE)</f>
        <v>Fort Wayne</v>
      </c>
      <c r="E1917" s="2" t="str">
        <f>VLOOKUP(C1917,'PUBLIC &amp; PRIVATE'!E:I,4,FALSE)</f>
        <v>46808-1996</v>
      </c>
      <c r="F1917" s="2">
        <v>16</v>
      </c>
      <c r="G1917" s="2">
        <v>12</v>
      </c>
      <c r="H1917" s="2">
        <v>16</v>
      </c>
      <c r="I1917" s="4">
        <f t="shared" si="426"/>
        <v>44</v>
      </c>
      <c r="J1917" s="13">
        <f t="shared" si="427"/>
        <v>4.4000000000000004</v>
      </c>
      <c r="K1917" s="13">
        <f t="shared" si="428"/>
        <v>48.4</v>
      </c>
      <c r="L1917" s="2">
        <v>23</v>
      </c>
      <c r="M1917" s="2">
        <v>15</v>
      </c>
      <c r="N1917" s="2">
        <v>17</v>
      </c>
      <c r="O1917" s="4">
        <f t="shared" si="429"/>
        <v>55</v>
      </c>
      <c r="P1917" s="13">
        <f t="shared" si="430"/>
        <v>5.5</v>
      </c>
      <c r="Q1917" s="13">
        <f t="shared" si="431"/>
        <v>60.5</v>
      </c>
      <c r="R1917" s="2">
        <v>20</v>
      </c>
      <c r="S1917" s="2">
        <v>19</v>
      </c>
      <c r="T1917" s="2">
        <v>13</v>
      </c>
      <c r="U1917" s="4">
        <f t="shared" si="420"/>
        <v>52</v>
      </c>
      <c r="V1917" s="13">
        <f t="shared" si="421"/>
        <v>5.2</v>
      </c>
      <c r="W1917" s="13">
        <f t="shared" si="422"/>
        <v>57.2</v>
      </c>
      <c r="X1917" s="2"/>
      <c r="Y1917" s="2"/>
      <c r="Z1917" s="4">
        <f t="shared" si="423"/>
        <v>0</v>
      </c>
      <c r="AA1917" s="13">
        <f t="shared" si="424"/>
        <v>0</v>
      </c>
      <c r="AB1917" s="13">
        <f>Z1917+AA1917</f>
        <v>0</v>
      </c>
      <c r="AC1917" s="2"/>
      <c r="AD1917" s="2"/>
      <c r="AE1917" s="4">
        <f t="shared" si="425"/>
        <v>0</v>
      </c>
      <c r="AF1917" s="15">
        <f>AE1917*0.1</f>
        <v>0</v>
      </c>
      <c r="AG1917" s="22">
        <f>AE1917+AF1917</f>
        <v>0</v>
      </c>
      <c r="AH1917" s="64">
        <f t="shared" si="418"/>
        <v>0</v>
      </c>
      <c r="AJ1917">
        <f t="shared" si="419"/>
        <v>0</v>
      </c>
      <c r="AK1917">
        <f>IF(W1917&gt;0,2,IF(AB1917&gt;0,2,IF(AG1917&gt;0,2,0)))</f>
        <v>2</v>
      </c>
      <c r="AL1917">
        <v>2</v>
      </c>
      <c r="AM1917" s="64">
        <f>IF(W1917&gt;0,VLOOKUP(B1917,EnrollmentEthnicityFreeMealsSch!B:E,4,FALSE),0)/3</f>
        <v>35.333333333333336</v>
      </c>
    </row>
    <row r="1918" spans="1:39" ht="15" customHeight="1">
      <c r="A1918">
        <f>VLOOKUP(B1918,'PUBLIC &amp; PRIVATE'!D:I,6,FALSE)</f>
        <v>0</v>
      </c>
      <c r="B1918" s="33" t="s">
        <v>1838</v>
      </c>
      <c r="C1918" s="2" t="str">
        <f>VLOOKUP(B1918,'PUBLIC &amp; PRIVATE'!D:H,2,FALSE)</f>
        <v>4910 Trier Rd</v>
      </c>
      <c r="D1918" s="2" t="str">
        <f>VLOOKUP(B1918,'PUBLIC &amp; PRIVATE'!D:H,3,FALSE)</f>
        <v>Fort Wayne</v>
      </c>
      <c r="E1918" s="2" t="str">
        <f>VLOOKUP(C1918,'PUBLIC &amp; PRIVATE'!E:I,4,FALSE)</f>
        <v>46815-0000</v>
      </c>
      <c r="F1918" s="2">
        <v>67</v>
      </c>
      <c r="G1918" s="2">
        <v>77</v>
      </c>
      <c r="H1918" s="2">
        <v>70</v>
      </c>
      <c r="I1918" s="4">
        <f t="shared" si="426"/>
        <v>214</v>
      </c>
      <c r="J1918" s="13">
        <f t="shared" si="427"/>
        <v>21.400000000000002</v>
      </c>
      <c r="K1918" s="13">
        <f t="shared" si="428"/>
        <v>235.4</v>
      </c>
      <c r="L1918" s="2">
        <v>74</v>
      </c>
      <c r="M1918" s="2">
        <v>76</v>
      </c>
      <c r="N1918" s="2">
        <v>79</v>
      </c>
      <c r="O1918" s="4">
        <f t="shared" si="429"/>
        <v>229</v>
      </c>
      <c r="P1918" s="13">
        <f t="shared" si="430"/>
        <v>22.900000000000002</v>
      </c>
      <c r="Q1918" s="13">
        <f t="shared" si="431"/>
        <v>251.9</v>
      </c>
      <c r="R1918" s="2">
        <v>84</v>
      </c>
      <c r="S1918" s="2">
        <v>87</v>
      </c>
      <c r="T1918" s="2">
        <v>86</v>
      </c>
      <c r="U1918" s="4">
        <f t="shared" si="420"/>
        <v>257</v>
      </c>
      <c r="V1918" s="13">
        <f t="shared" si="421"/>
        <v>25.700000000000003</v>
      </c>
      <c r="W1918" s="13">
        <f t="shared" si="422"/>
        <v>282.7</v>
      </c>
      <c r="X1918" s="2"/>
      <c r="Y1918" s="2"/>
      <c r="Z1918" s="4">
        <f t="shared" si="423"/>
        <v>0</v>
      </c>
      <c r="AA1918" s="13">
        <f t="shared" si="424"/>
        <v>0</v>
      </c>
      <c r="AB1918" s="13">
        <f>Z1918+AA1918</f>
        <v>0</v>
      </c>
      <c r="AC1918" s="2"/>
      <c r="AD1918" s="2"/>
      <c r="AE1918" s="4">
        <f t="shared" si="425"/>
        <v>0</v>
      </c>
      <c r="AF1918" s="15">
        <f>AE1918*0.1</f>
        <v>0</v>
      </c>
      <c r="AG1918" s="22">
        <f>AE1918+AF1918</f>
        <v>0</v>
      </c>
      <c r="AH1918" s="64">
        <f t="shared" si="418"/>
        <v>0</v>
      </c>
      <c r="AJ1918">
        <f t="shared" si="419"/>
        <v>0</v>
      </c>
      <c r="AK1918">
        <f>IF(W1918&gt;0,2,IF(AB1918&gt;0,2,IF(AG1918&gt;0,2,0)))</f>
        <v>2</v>
      </c>
      <c r="AL1918">
        <v>2</v>
      </c>
      <c r="AM1918" s="64">
        <f>IF(W1918&gt;0,VLOOKUP(B1918,EnrollmentEthnicityFreeMealsSch!B:E,4,FALSE),0)/3</f>
        <v>68.666666666666671</v>
      </c>
    </row>
    <row r="1919" spans="1:39" ht="15" customHeight="1">
      <c r="A1919">
        <f>VLOOKUP(B1919,'PUBLIC &amp; PRIVATE'!D:I,6,FALSE)</f>
        <v>0</v>
      </c>
      <c r="B1919" s="33" t="s">
        <v>1786</v>
      </c>
      <c r="C1919" s="2" t="str">
        <f>VLOOKUP(B1919,'PUBLIC &amp; PRIVATE'!D:H,2,FALSE)</f>
        <v>4500 Fairfield Ave</v>
      </c>
      <c r="D1919" s="2" t="str">
        <f>VLOOKUP(B1919,'PUBLIC &amp; PRIVATE'!D:H,3,FALSE)</f>
        <v>Fort Wayne</v>
      </c>
      <c r="E1919" s="2" t="str">
        <f>VLOOKUP(C1919,'PUBLIC &amp; PRIVATE'!E:I,4,FALSE)</f>
        <v>46807-2719</v>
      </c>
      <c r="F1919" s="2">
        <v>20</v>
      </c>
      <c r="G1919" s="2">
        <v>36</v>
      </c>
      <c r="H1919" s="2">
        <v>21</v>
      </c>
      <c r="I1919" s="4">
        <f t="shared" si="426"/>
        <v>77</v>
      </c>
      <c r="J1919" s="13">
        <f t="shared" si="427"/>
        <v>7.7</v>
      </c>
      <c r="K1919" s="13">
        <f t="shared" si="428"/>
        <v>84.7</v>
      </c>
      <c r="L1919" s="2">
        <v>24</v>
      </c>
      <c r="M1919" s="2">
        <v>23</v>
      </c>
      <c r="N1919" s="2">
        <v>15</v>
      </c>
      <c r="O1919" s="4">
        <f t="shared" si="429"/>
        <v>62</v>
      </c>
      <c r="P1919" s="13">
        <f t="shared" si="430"/>
        <v>6.2</v>
      </c>
      <c r="Q1919" s="13">
        <f t="shared" si="431"/>
        <v>68.2</v>
      </c>
      <c r="R1919" s="2">
        <v>26</v>
      </c>
      <c r="S1919" s="2">
        <v>27</v>
      </c>
      <c r="T1919" s="2">
        <v>28</v>
      </c>
      <c r="U1919" s="4">
        <f t="shared" si="420"/>
        <v>81</v>
      </c>
      <c r="V1919" s="13">
        <f t="shared" si="421"/>
        <v>8.1</v>
      </c>
      <c r="W1919" s="13">
        <f t="shared" si="422"/>
        <v>89.1</v>
      </c>
      <c r="X1919" s="2"/>
      <c r="Y1919" s="2"/>
      <c r="Z1919" s="4">
        <f t="shared" si="423"/>
        <v>0</v>
      </c>
      <c r="AA1919" s="13">
        <f t="shared" si="424"/>
        <v>0</v>
      </c>
      <c r="AB1919" s="13">
        <f>Z1919+AA1919</f>
        <v>0</v>
      </c>
      <c r="AC1919" s="2"/>
      <c r="AD1919" s="2"/>
      <c r="AE1919" s="4">
        <f t="shared" si="425"/>
        <v>0</v>
      </c>
      <c r="AF1919" s="15">
        <f>AE1919*0.1</f>
        <v>0</v>
      </c>
      <c r="AG1919" s="22">
        <f>AE1919+AF1919</f>
        <v>0</v>
      </c>
      <c r="AH1919" s="64">
        <f t="shared" si="418"/>
        <v>0</v>
      </c>
      <c r="AJ1919">
        <f t="shared" si="419"/>
        <v>0</v>
      </c>
      <c r="AK1919">
        <f>IF(W1919&gt;0,2,IF(AB1919&gt;0,2,IF(AG1919&gt;0,2,0)))</f>
        <v>2</v>
      </c>
      <c r="AL1919">
        <v>2</v>
      </c>
      <c r="AM1919" s="64">
        <f>IF(W1919&gt;0,VLOOKUP(B1919,EnrollmentEthnicityFreeMealsSch!B:E,4,FALSE),0)/3</f>
        <v>25</v>
      </c>
    </row>
    <row r="1920" spans="1:39" ht="15" customHeight="1">
      <c r="A1920">
        <f>VLOOKUP(B1920,'PUBLIC &amp; PRIVATE'!D:I,6,FALSE)</f>
        <v>0</v>
      </c>
      <c r="B1920" s="33" t="s">
        <v>1839</v>
      </c>
      <c r="C1920" s="2" t="str">
        <f>VLOOKUP(B1920,'PUBLIC &amp; PRIVATE'!D:H,2,FALSE)</f>
        <v>2211 Brooklyn</v>
      </c>
      <c r="D1920" s="2" t="str">
        <f>VLOOKUP(B1920,'PUBLIC &amp; PRIVATE'!D:H,3,FALSE)</f>
        <v>Fort Wayne</v>
      </c>
      <c r="E1920" s="2" t="str">
        <f>VLOOKUP(C1920,'PUBLIC &amp; PRIVATE'!E:I,4,FALSE)</f>
        <v>46802-6709</v>
      </c>
      <c r="F1920" s="2">
        <v>22</v>
      </c>
      <c r="G1920" s="2">
        <v>16</v>
      </c>
      <c r="H1920" s="2">
        <v>16</v>
      </c>
      <c r="I1920" s="4">
        <f t="shared" si="426"/>
        <v>54</v>
      </c>
      <c r="J1920" s="13">
        <f t="shared" si="427"/>
        <v>5.4</v>
      </c>
      <c r="K1920" s="13">
        <f t="shared" si="428"/>
        <v>59.4</v>
      </c>
      <c r="L1920" s="2">
        <v>17</v>
      </c>
      <c r="M1920" s="2">
        <v>20</v>
      </c>
      <c r="N1920" s="2">
        <v>20</v>
      </c>
      <c r="O1920" s="4">
        <f t="shared" si="429"/>
        <v>57</v>
      </c>
      <c r="P1920" s="13">
        <f t="shared" si="430"/>
        <v>5.7</v>
      </c>
      <c r="Q1920" s="13">
        <f t="shared" si="431"/>
        <v>62.7</v>
      </c>
      <c r="R1920" s="2">
        <v>17</v>
      </c>
      <c r="S1920" s="2">
        <v>12</v>
      </c>
      <c r="T1920" s="2">
        <v>17</v>
      </c>
      <c r="U1920" s="4">
        <f t="shared" si="420"/>
        <v>46</v>
      </c>
      <c r="V1920" s="13">
        <f t="shared" si="421"/>
        <v>4.6000000000000005</v>
      </c>
      <c r="W1920" s="13">
        <f t="shared" si="422"/>
        <v>50.6</v>
      </c>
      <c r="X1920" s="2"/>
      <c r="Y1920" s="2"/>
      <c r="Z1920" s="4">
        <f t="shared" si="423"/>
        <v>0</v>
      </c>
      <c r="AA1920" s="13">
        <f t="shared" si="424"/>
        <v>0</v>
      </c>
      <c r="AB1920" s="13">
        <f>Z1920+AA1920</f>
        <v>0</v>
      </c>
      <c r="AC1920" s="2"/>
      <c r="AD1920" s="2"/>
      <c r="AE1920" s="4">
        <f t="shared" si="425"/>
        <v>0</v>
      </c>
      <c r="AF1920" s="15">
        <f>AE1920*0.1</f>
        <v>0</v>
      </c>
      <c r="AG1920" s="22">
        <f>AE1920+AF1920</f>
        <v>0</v>
      </c>
      <c r="AH1920" s="64">
        <f t="shared" si="418"/>
        <v>0</v>
      </c>
      <c r="AJ1920">
        <f t="shared" si="419"/>
        <v>0</v>
      </c>
      <c r="AK1920">
        <f>IF(W1920&gt;0,2,IF(AB1920&gt;0,2,IF(AG1920&gt;0,2,0)))</f>
        <v>2</v>
      </c>
      <c r="AL1920">
        <v>2</v>
      </c>
      <c r="AM1920" s="64">
        <f>IF(W1920&gt;0,VLOOKUP(B1920,EnrollmentEthnicityFreeMealsSch!B:E,4,FALSE),0)/3</f>
        <v>44.333333333333336</v>
      </c>
    </row>
    <row r="1921" spans="1:39" ht="15" customHeight="1">
      <c r="A1921">
        <f>VLOOKUP(B1921,'PUBLIC &amp; PRIVATE'!D:I,6,FALSE)</f>
        <v>0</v>
      </c>
      <c r="B1921" s="33" t="s">
        <v>1742</v>
      </c>
      <c r="C1921" s="2" t="str">
        <f>VLOOKUP(B1921,'PUBLIC &amp; PRIVATE'!D:H,2,FALSE)</f>
        <v>2110 Pemberton Dr</v>
      </c>
      <c r="D1921" s="2" t="str">
        <f>VLOOKUP(B1921,'PUBLIC &amp; PRIVATE'!D:H,3,FALSE)</f>
        <v>Fort Wayne</v>
      </c>
      <c r="E1921" s="2" t="str">
        <f>VLOOKUP(C1921,'PUBLIC &amp; PRIVATE'!E:I,4,FALSE)</f>
        <v>46805-4628</v>
      </c>
      <c r="F1921" s="2">
        <v>51</v>
      </c>
      <c r="G1921" s="2">
        <v>33</v>
      </c>
      <c r="H1921" s="2">
        <v>46</v>
      </c>
      <c r="I1921" s="4">
        <f t="shared" si="426"/>
        <v>130</v>
      </c>
      <c r="J1921" s="13">
        <f t="shared" si="427"/>
        <v>13</v>
      </c>
      <c r="K1921" s="13">
        <f t="shared" si="428"/>
        <v>143</v>
      </c>
      <c r="L1921" s="2">
        <v>56</v>
      </c>
      <c r="M1921" s="2">
        <v>53</v>
      </c>
      <c r="N1921" s="2">
        <v>43</v>
      </c>
      <c r="O1921" s="4">
        <f t="shared" si="429"/>
        <v>152</v>
      </c>
      <c r="P1921" s="13">
        <f t="shared" si="430"/>
        <v>15.200000000000001</v>
      </c>
      <c r="Q1921" s="13">
        <f t="shared" si="431"/>
        <v>167.2</v>
      </c>
      <c r="R1921" s="2">
        <v>56</v>
      </c>
      <c r="S1921" s="2">
        <v>65</v>
      </c>
      <c r="T1921" s="2">
        <v>44</v>
      </c>
      <c r="U1921" s="4">
        <f t="shared" si="420"/>
        <v>165</v>
      </c>
      <c r="V1921" s="13">
        <f t="shared" si="421"/>
        <v>16.5</v>
      </c>
      <c r="W1921" s="13">
        <f t="shared" si="422"/>
        <v>181.5</v>
      </c>
      <c r="X1921" s="2"/>
      <c r="Y1921" s="2"/>
      <c r="Z1921" s="4">
        <f t="shared" si="423"/>
        <v>0</v>
      </c>
      <c r="AA1921" s="13">
        <f t="shared" si="424"/>
        <v>0</v>
      </c>
      <c r="AB1921" s="13">
        <f>Z1921+AA1921</f>
        <v>0</v>
      </c>
      <c r="AC1921" s="2"/>
      <c r="AD1921" s="2"/>
      <c r="AE1921" s="4">
        <f t="shared" si="425"/>
        <v>0</v>
      </c>
      <c r="AF1921" s="15">
        <f>AE1921*0.1</f>
        <v>0</v>
      </c>
      <c r="AG1921" s="22">
        <f>AE1921+AF1921</f>
        <v>0</v>
      </c>
      <c r="AH1921" s="64">
        <f t="shared" si="418"/>
        <v>0</v>
      </c>
      <c r="AJ1921">
        <f t="shared" si="419"/>
        <v>0</v>
      </c>
      <c r="AK1921">
        <f>IF(W1921&gt;0,2,IF(AB1921&gt;0,2,IF(AG1921&gt;0,2,0)))</f>
        <v>2</v>
      </c>
      <c r="AL1921">
        <v>2</v>
      </c>
      <c r="AM1921" s="64">
        <f>IF(W1921&gt;0,VLOOKUP(B1921,EnrollmentEthnicityFreeMealsSch!B:E,4,FALSE),0)/3</f>
        <v>54.333333333333336</v>
      </c>
    </row>
    <row r="1922" spans="1:39" ht="15" customHeight="1">
      <c r="A1922">
        <f>VLOOKUP(B1922,'PUBLIC &amp; PRIVATE'!D:I,6,FALSE)</f>
        <v>0</v>
      </c>
      <c r="B1922" s="33" t="s">
        <v>1840</v>
      </c>
      <c r="C1922" s="2" t="str">
        <f>VLOOKUP(B1922,'PUBLIC &amp; PRIVATE'!D:H,2,FALSE)</f>
        <v>2222 Lower Huntington Rd</v>
      </c>
      <c r="D1922" s="2" t="str">
        <f>VLOOKUP(B1922,'PUBLIC &amp; PRIVATE'!D:H,3,FALSE)</f>
        <v>Fort Wayne</v>
      </c>
      <c r="E1922" s="2" t="str">
        <f>VLOOKUP(C1922,'PUBLIC &amp; PRIVATE'!E:I,4,FALSE)</f>
        <v>46819-1298</v>
      </c>
      <c r="F1922" s="2">
        <v>15</v>
      </c>
      <c r="G1922" s="2">
        <v>18</v>
      </c>
      <c r="H1922" s="2">
        <v>24</v>
      </c>
      <c r="I1922" s="4">
        <f t="shared" si="426"/>
        <v>57</v>
      </c>
      <c r="J1922" s="13">
        <f t="shared" si="427"/>
        <v>5.7</v>
      </c>
      <c r="K1922" s="13">
        <f t="shared" si="428"/>
        <v>62.7</v>
      </c>
      <c r="L1922" s="2">
        <v>28</v>
      </c>
      <c r="M1922" s="2">
        <v>20</v>
      </c>
      <c r="N1922" s="2">
        <v>18</v>
      </c>
      <c r="O1922" s="4">
        <f t="shared" si="429"/>
        <v>66</v>
      </c>
      <c r="P1922" s="13">
        <f t="shared" si="430"/>
        <v>6.6000000000000005</v>
      </c>
      <c r="Q1922" s="13">
        <f t="shared" si="431"/>
        <v>72.599999999999994</v>
      </c>
      <c r="R1922" s="2">
        <v>30</v>
      </c>
      <c r="S1922" s="2">
        <v>23</v>
      </c>
      <c r="T1922" s="2">
        <v>17</v>
      </c>
      <c r="U1922" s="4">
        <f t="shared" si="420"/>
        <v>70</v>
      </c>
      <c r="V1922" s="13">
        <f t="shared" si="421"/>
        <v>7</v>
      </c>
      <c r="W1922" s="13">
        <f t="shared" si="422"/>
        <v>77</v>
      </c>
      <c r="X1922" s="2"/>
      <c r="Y1922" s="2"/>
      <c r="Z1922" s="4">
        <f t="shared" si="423"/>
        <v>0</v>
      </c>
      <c r="AA1922" s="13">
        <f t="shared" si="424"/>
        <v>0</v>
      </c>
      <c r="AB1922" s="13">
        <f>Z1922+AA1922</f>
        <v>0</v>
      </c>
      <c r="AC1922" s="2"/>
      <c r="AD1922" s="2"/>
      <c r="AE1922" s="4">
        <f t="shared" si="425"/>
        <v>0</v>
      </c>
      <c r="AF1922" s="15">
        <f>AE1922*0.1</f>
        <v>0</v>
      </c>
      <c r="AG1922" s="22">
        <f>AE1922+AF1922</f>
        <v>0</v>
      </c>
      <c r="AH1922" s="64">
        <f t="shared" si="418"/>
        <v>0</v>
      </c>
      <c r="AJ1922">
        <f t="shared" si="419"/>
        <v>0</v>
      </c>
      <c r="AK1922">
        <f>IF(W1922&gt;0,2,IF(AB1922&gt;0,2,IF(AG1922&gt;0,2,0)))</f>
        <v>2</v>
      </c>
      <c r="AL1922">
        <v>2</v>
      </c>
      <c r="AM1922" s="64">
        <f>IF(W1922&gt;0,VLOOKUP(B1922,EnrollmentEthnicityFreeMealsSch!B:E,4,FALSE),0)/3</f>
        <v>39.333333333333336</v>
      </c>
    </row>
    <row r="1923" spans="1:39" ht="15" customHeight="1">
      <c r="A1923">
        <f>VLOOKUP(B1923,'PUBLIC &amp; PRIVATE'!D:I,6,FALSE)</f>
        <v>0</v>
      </c>
      <c r="B1923" s="33" t="s">
        <v>1739</v>
      </c>
      <c r="C1923" s="2" t="str">
        <f>VLOOKUP(B1923,'PUBLIC &amp; PRIVATE'!D:H,2,FALSE)</f>
        <v>1720 E Wallen Rd</v>
      </c>
      <c r="D1923" s="2" t="str">
        <f>VLOOKUP(B1923,'PUBLIC &amp; PRIVATE'!D:H,3,FALSE)</f>
        <v>Fort Wayne</v>
      </c>
      <c r="E1923" s="2" t="str">
        <f>VLOOKUP(C1923,'PUBLIC &amp; PRIVATE'!E:I,4,FALSE)</f>
        <v>46825-0000</v>
      </c>
      <c r="F1923" s="2">
        <v>81</v>
      </c>
      <c r="G1923" s="2">
        <v>86</v>
      </c>
      <c r="H1923" s="2">
        <v>80</v>
      </c>
      <c r="I1923" s="4">
        <f t="shared" si="426"/>
        <v>247</v>
      </c>
      <c r="J1923" s="13">
        <f t="shared" si="427"/>
        <v>24.700000000000003</v>
      </c>
      <c r="K1923" s="13">
        <f t="shared" si="428"/>
        <v>271.7</v>
      </c>
      <c r="L1923" s="2">
        <v>84</v>
      </c>
      <c r="M1923" s="2">
        <v>75</v>
      </c>
      <c r="N1923" s="2">
        <v>90</v>
      </c>
      <c r="O1923" s="4">
        <f t="shared" si="429"/>
        <v>249</v>
      </c>
      <c r="P1923" s="13">
        <f t="shared" si="430"/>
        <v>24.900000000000002</v>
      </c>
      <c r="Q1923" s="13">
        <f t="shared" si="431"/>
        <v>273.89999999999998</v>
      </c>
      <c r="R1923" s="2">
        <v>89</v>
      </c>
      <c r="S1923" s="2">
        <v>81</v>
      </c>
      <c r="T1923" s="2">
        <v>74</v>
      </c>
      <c r="U1923" s="4">
        <f t="shared" si="420"/>
        <v>244</v>
      </c>
      <c r="V1923" s="13">
        <f t="shared" si="421"/>
        <v>24.400000000000002</v>
      </c>
      <c r="W1923" s="13">
        <f t="shared" si="422"/>
        <v>268.39999999999998</v>
      </c>
      <c r="X1923" s="2"/>
      <c r="Y1923" s="2"/>
      <c r="Z1923" s="4">
        <f t="shared" si="423"/>
        <v>0</v>
      </c>
      <c r="AA1923" s="13">
        <f t="shared" si="424"/>
        <v>0</v>
      </c>
      <c r="AB1923" s="13">
        <f>Z1923+AA1923</f>
        <v>0</v>
      </c>
      <c r="AC1923" s="2"/>
      <c r="AD1923" s="2"/>
      <c r="AE1923" s="4">
        <f t="shared" si="425"/>
        <v>0</v>
      </c>
      <c r="AF1923" s="15">
        <f>AE1923*0.1</f>
        <v>0</v>
      </c>
      <c r="AG1923" s="22">
        <f>AE1923+AF1923</f>
        <v>0</v>
      </c>
      <c r="AH1923" s="64">
        <f t="shared" ref="AH1923:AH1986" si="432">AG1923*0.2</f>
        <v>0</v>
      </c>
      <c r="AJ1923">
        <f t="shared" ref="AJ1923:AJ1986" si="433">IF(AG1923&gt;0,1,0)</f>
        <v>0</v>
      </c>
      <c r="AK1923">
        <f>IF(W1923&gt;0,2,IF(AB1923&gt;0,2,IF(AG1923&gt;0,2,0)))</f>
        <v>2</v>
      </c>
      <c r="AL1923">
        <v>2</v>
      </c>
      <c r="AM1923" s="64">
        <f>IF(W1923&gt;0,VLOOKUP(B1923,EnrollmentEthnicityFreeMealsSch!B:E,4,FALSE),0)/3</f>
        <v>40.666666666666664</v>
      </c>
    </row>
    <row r="1924" spans="1:39" ht="15" customHeight="1">
      <c r="A1924">
        <f>VLOOKUP(B1924,'PUBLIC &amp; PRIVATE'!D:I,6,FALSE)</f>
        <v>0</v>
      </c>
      <c r="B1924" s="33" t="s">
        <v>1841</v>
      </c>
      <c r="C1924" s="2" t="str">
        <f>VLOOKUP(B1924,'PUBLIC &amp; PRIVATE'!D:H,2,FALSE)</f>
        <v>14607 Bluffton Rd</v>
      </c>
      <c r="D1924" s="2" t="str">
        <f>VLOOKUP(B1924,'PUBLIC &amp; PRIVATE'!D:H,3,FALSE)</f>
        <v>Yoder</v>
      </c>
      <c r="E1924" s="2" t="str">
        <f>VLOOKUP(C1924,'PUBLIC &amp; PRIVATE'!E:I,4,FALSE)</f>
        <v>46798-9801</v>
      </c>
      <c r="F1924" s="2">
        <v>8</v>
      </c>
      <c r="G1924" s="2">
        <v>4</v>
      </c>
      <c r="H1924" s="2">
        <v>7</v>
      </c>
      <c r="I1924" s="4">
        <f t="shared" si="426"/>
        <v>19</v>
      </c>
      <c r="J1924" s="13">
        <f t="shared" si="427"/>
        <v>1.9000000000000001</v>
      </c>
      <c r="K1924" s="13">
        <f t="shared" si="428"/>
        <v>20.9</v>
      </c>
      <c r="L1924" s="2">
        <v>11</v>
      </c>
      <c r="M1924" s="2">
        <v>9</v>
      </c>
      <c r="N1924" s="2">
        <v>11</v>
      </c>
      <c r="O1924" s="4">
        <f t="shared" si="429"/>
        <v>31</v>
      </c>
      <c r="P1924" s="13">
        <f t="shared" si="430"/>
        <v>3.1</v>
      </c>
      <c r="Q1924" s="13">
        <f t="shared" si="431"/>
        <v>34.1</v>
      </c>
      <c r="R1924" s="2">
        <v>13</v>
      </c>
      <c r="S1924" s="2">
        <v>11</v>
      </c>
      <c r="T1924" s="2">
        <v>12</v>
      </c>
      <c r="U1924" s="4">
        <f t="shared" si="420"/>
        <v>36</v>
      </c>
      <c r="V1924" s="13">
        <f t="shared" si="421"/>
        <v>3.6</v>
      </c>
      <c r="W1924" s="13">
        <f t="shared" si="422"/>
        <v>39.6</v>
      </c>
      <c r="X1924" s="2"/>
      <c r="Y1924" s="2"/>
      <c r="Z1924" s="4">
        <f t="shared" si="423"/>
        <v>0</v>
      </c>
      <c r="AA1924" s="13">
        <f t="shared" si="424"/>
        <v>0</v>
      </c>
      <c r="AB1924" s="13">
        <f>Z1924+AA1924</f>
        <v>0</v>
      </c>
      <c r="AC1924" s="2"/>
      <c r="AD1924" s="2"/>
      <c r="AE1924" s="4">
        <f t="shared" si="425"/>
        <v>0</v>
      </c>
      <c r="AF1924" s="15">
        <f>AE1924*0.1</f>
        <v>0</v>
      </c>
      <c r="AG1924" s="22">
        <f>AE1924+AF1924</f>
        <v>0</v>
      </c>
      <c r="AH1924" s="64">
        <f t="shared" si="432"/>
        <v>0</v>
      </c>
      <c r="AJ1924">
        <f t="shared" si="433"/>
        <v>0</v>
      </c>
      <c r="AK1924">
        <f>IF(W1924&gt;0,2,IF(AB1924&gt;0,2,IF(AG1924&gt;0,2,0)))</f>
        <v>2</v>
      </c>
      <c r="AL1924">
        <v>2</v>
      </c>
      <c r="AM1924" s="64">
        <f>IF(W1924&gt;0,VLOOKUP(B1924,EnrollmentEthnicityFreeMealsSch!B:E,4,FALSE),0)/3</f>
        <v>4.666666666666667</v>
      </c>
    </row>
    <row r="1925" spans="1:39" ht="15" customHeight="1">
      <c r="A1925">
        <f>VLOOKUP(B1925,'PUBLIC &amp; PRIVATE'!D:I,6,FALSE)</f>
        <v>0</v>
      </c>
      <c r="B1925" s="33" t="s">
        <v>1842</v>
      </c>
      <c r="C1925" s="2" t="str">
        <f>VLOOKUP(B1925,'PUBLIC &amp; PRIVATE'!D:H,2,FALSE)</f>
        <v>401 Monroe St</v>
      </c>
      <c r="D1925" s="2" t="str">
        <f>VLOOKUP(B1925,'PUBLIC &amp; PRIVATE'!D:H,3,FALSE)</f>
        <v>Monroeville</v>
      </c>
      <c r="E1925" s="2" t="str">
        <f>VLOOKUP(C1925,'PUBLIC &amp; PRIVATE'!E:I,4,FALSE)</f>
        <v>46773-0000</v>
      </c>
      <c r="F1925" s="2">
        <v>11</v>
      </c>
      <c r="G1925" s="2">
        <v>12</v>
      </c>
      <c r="H1925" s="2">
        <v>10</v>
      </c>
      <c r="I1925" s="4">
        <f t="shared" si="426"/>
        <v>33</v>
      </c>
      <c r="J1925" s="13">
        <f t="shared" si="427"/>
        <v>3.3000000000000003</v>
      </c>
      <c r="K1925" s="13">
        <f t="shared" si="428"/>
        <v>36.299999999999997</v>
      </c>
      <c r="L1925" s="2">
        <v>14</v>
      </c>
      <c r="M1925" s="2">
        <v>3</v>
      </c>
      <c r="N1925" s="2">
        <v>11</v>
      </c>
      <c r="O1925" s="4">
        <f t="shared" si="429"/>
        <v>28</v>
      </c>
      <c r="P1925" s="13">
        <f t="shared" si="430"/>
        <v>2.8000000000000003</v>
      </c>
      <c r="Q1925" s="13">
        <f t="shared" si="431"/>
        <v>30.8</v>
      </c>
      <c r="R1925" s="2">
        <v>14</v>
      </c>
      <c r="S1925" s="2">
        <v>10</v>
      </c>
      <c r="T1925" s="2">
        <v>15</v>
      </c>
      <c r="U1925" s="4">
        <f t="shared" si="420"/>
        <v>39</v>
      </c>
      <c r="V1925" s="13">
        <f t="shared" si="421"/>
        <v>3.9000000000000004</v>
      </c>
      <c r="W1925" s="13">
        <f t="shared" si="422"/>
        <v>42.9</v>
      </c>
      <c r="X1925" s="2"/>
      <c r="Y1925" s="2"/>
      <c r="Z1925" s="4">
        <f t="shared" si="423"/>
        <v>0</v>
      </c>
      <c r="AA1925" s="13">
        <f t="shared" si="424"/>
        <v>0</v>
      </c>
      <c r="AB1925" s="13">
        <f>Z1925+AA1925</f>
        <v>0</v>
      </c>
      <c r="AC1925" s="2"/>
      <c r="AD1925" s="2"/>
      <c r="AE1925" s="4">
        <f t="shared" si="425"/>
        <v>0</v>
      </c>
      <c r="AF1925" s="15">
        <f>AE1925*0.1</f>
        <v>0</v>
      </c>
      <c r="AG1925" s="22">
        <f>AE1925+AF1925</f>
        <v>0</v>
      </c>
      <c r="AH1925" s="64">
        <f t="shared" si="432"/>
        <v>0</v>
      </c>
      <c r="AJ1925">
        <f t="shared" si="433"/>
        <v>0</v>
      </c>
      <c r="AK1925">
        <f>IF(W1925&gt;0,2,IF(AB1925&gt;0,2,IF(AG1925&gt;0,2,0)))</f>
        <v>2</v>
      </c>
      <c r="AL1925">
        <v>2</v>
      </c>
      <c r="AM1925" s="64">
        <f>IF(W1925&gt;0,VLOOKUP(B1925,EnrollmentEthnicityFreeMealsSch!B:E,4,FALSE),0)/3</f>
        <v>8.3333333333333339</v>
      </c>
    </row>
    <row r="1926" spans="1:39" ht="15" customHeight="1">
      <c r="A1926">
        <f>VLOOKUP(B1926,'PUBLIC &amp; PRIVATE'!D:I,6,FALSE)</f>
        <v>0</v>
      </c>
      <c r="B1926" s="33" t="s">
        <v>1843</v>
      </c>
      <c r="C1926" s="2" t="str">
        <f>VLOOKUP(B1926,'PUBLIC &amp; PRIVATE'!D:H,2,FALSE)</f>
        <v>11521 Old US 27 S</v>
      </c>
      <c r="D1926" s="2" t="str">
        <f>VLOOKUP(B1926,'PUBLIC &amp; PRIVATE'!D:H,3,FALSE)</f>
        <v>Fort Wayne</v>
      </c>
      <c r="E1926" s="2" t="str">
        <f>VLOOKUP(C1926,'PUBLIC &amp; PRIVATE'!E:I,4,FALSE)</f>
        <v>46816-3428</v>
      </c>
      <c r="F1926" s="2">
        <v>19</v>
      </c>
      <c r="G1926" s="2">
        <v>13</v>
      </c>
      <c r="H1926" s="2">
        <v>10</v>
      </c>
      <c r="I1926" s="4">
        <f t="shared" si="426"/>
        <v>42</v>
      </c>
      <c r="J1926" s="13">
        <f t="shared" si="427"/>
        <v>4.2</v>
      </c>
      <c r="K1926" s="13">
        <f t="shared" si="428"/>
        <v>46.2</v>
      </c>
      <c r="L1926" s="2">
        <v>15</v>
      </c>
      <c r="M1926" s="2">
        <v>13</v>
      </c>
      <c r="N1926" s="2">
        <v>9</v>
      </c>
      <c r="O1926" s="4">
        <f t="shared" si="429"/>
        <v>37</v>
      </c>
      <c r="P1926" s="13">
        <f t="shared" si="430"/>
        <v>3.7</v>
      </c>
      <c r="Q1926" s="13">
        <f t="shared" si="431"/>
        <v>40.700000000000003</v>
      </c>
      <c r="R1926" s="2">
        <v>17</v>
      </c>
      <c r="S1926" s="2">
        <v>10</v>
      </c>
      <c r="T1926" s="2">
        <v>8</v>
      </c>
      <c r="U1926" s="4">
        <f t="shared" si="420"/>
        <v>35</v>
      </c>
      <c r="V1926" s="13">
        <f t="shared" si="421"/>
        <v>3.5</v>
      </c>
      <c r="W1926" s="13">
        <f t="shared" si="422"/>
        <v>38.5</v>
      </c>
      <c r="X1926" s="2"/>
      <c r="Y1926" s="2"/>
      <c r="Z1926" s="4">
        <f t="shared" si="423"/>
        <v>0</v>
      </c>
      <c r="AA1926" s="13">
        <f t="shared" si="424"/>
        <v>0</v>
      </c>
      <c r="AB1926" s="13">
        <f>Z1926+AA1926</f>
        <v>0</v>
      </c>
      <c r="AC1926" s="2"/>
      <c r="AD1926" s="2"/>
      <c r="AE1926" s="4">
        <f t="shared" si="425"/>
        <v>0</v>
      </c>
      <c r="AF1926" s="15">
        <f>AE1926*0.1</f>
        <v>0</v>
      </c>
      <c r="AG1926" s="22">
        <f>AE1926+AF1926</f>
        <v>0</v>
      </c>
      <c r="AH1926" s="64">
        <f t="shared" si="432"/>
        <v>0</v>
      </c>
      <c r="AJ1926">
        <f t="shared" si="433"/>
        <v>0</v>
      </c>
      <c r="AK1926">
        <f>IF(W1926&gt;0,2,IF(AB1926&gt;0,2,IF(AG1926&gt;0,2,0)))</f>
        <v>2</v>
      </c>
      <c r="AL1926">
        <v>2</v>
      </c>
      <c r="AM1926" s="64">
        <f>IF(W1926&gt;0,VLOOKUP(B1926,EnrollmentEthnicityFreeMealsSch!B:E,4,FALSE),0)/3</f>
        <v>9.6666666666666661</v>
      </c>
    </row>
    <row r="1927" spans="1:39" ht="15" customHeight="1">
      <c r="A1927">
        <f>VLOOKUP(B1927,'PUBLIC &amp; PRIVATE'!D:I,6,FALSE)</f>
        <v>0</v>
      </c>
      <c r="B1927" s="33" t="s">
        <v>1844</v>
      </c>
      <c r="C1927" s="2" t="str">
        <f>VLOOKUP(B1927,'PUBLIC &amp; PRIVATE'!D:H,2,FALSE)</f>
        <v>204 Rufus St</v>
      </c>
      <c r="D1927" s="2" t="str">
        <f>VLOOKUP(B1927,'PUBLIC &amp; PRIVATE'!D:H,3,FALSE)</f>
        <v>New Haven</v>
      </c>
      <c r="E1927" s="2" t="str">
        <f>VLOOKUP(C1927,'PUBLIC &amp; PRIVATE'!E:I,4,FALSE)</f>
        <v>46774-1226</v>
      </c>
      <c r="F1927" s="2">
        <v>15</v>
      </c>
      <c r="G1927" s="2">
        <v>27</v>
      </c>
      <c r="H1927" s="2">
        <v>18</v>
      </c>
      <c r="I1927" s="4">
        <f t="shared" si="426"/>
        <v>60</v>
      </c>
      <c r="J1927" s="13">
        <f t="shared" si="427"/>
        <v>6</v>
      </c>
      <c r="K1927" s="13">
        <f t="shared" si="428"/>
        <v>66</v>
      </c>
      <c r="L1927" s="2">
        <v>28</v>
      </c>
      <c r="M1927" s="2">
        <v>24</v>
      </c>
      <c r="N1927" s="2">
        <v>22</v>
      </c>
      <c r="O1927" s="4">
        <f t="shared" si="429"/>
        <v>74</v>
      </c>
      <c r="P1927" s="13">
        <f t="shared" si="430"/>
        <v>7.4</v>
      </c>
      <c r="Q1927" s="13">
        <f t="shared" si="431"/>
        <v>81.400000000000006</v>
      </c>
      <c r="R1927" s="2">
        <v>24</v>
      </c>
      <c r="S1927" s="2">
        <v>31</v>
      </c>
      <c r="T1927" s="2">
        <v>21</v>
      </c>
      <c r="U1927" s="4">
        <f t="shared" si="420"/>
        <v>76</v>
      </c>
      <c r="V1927" s="13">
        <f t="shared" si="421"/>
        <v>7.6000000000000005</v>
      </c>
      <c r="W1927" s="13">
        <f t="shared" si="422"/>
        <v>83.6</v>
      </c>
      <c r="X1927" s="2"/>
      <c r="Y1927" s="2"/>
      <c r="Z1927" s="4">
        <f t="shared" si="423"/>
        <v>0</v>
      </c>
      <c r="AA1927" s="13">
        <f t="shared" si="424"/>
        <v>0</v>
      </c>
      <c r="AB1927" s="13">
        <f>Z1927+AA1927</f>
        <v>0</v>
      </c>
      <c r="AC1927" s="2"/>
      <c r="AD1927" s="2"/>
      <c r="AE1927" s="4">
        <f t="shared" si="425"/>
        <v>0</v>
      </c>
      <c r="AF1927" s="15">
        <f>AE1927*0.1</f>
        <v>0</v>
      </c>
      <c r="AG1927" s="22">
        <f>AE1927+AF1927</f>
        <v>0</v>
      </c>
      <c r="AH1927" s="64">
        <f t="shared" si="432"/>
        <v>0</v>
      </c>
      <c r="AJ1927">
        <f t="shared" si="433"/>
        <v>0</v>
      </c>
      <c r="AK1927">
        <f>IF(W1927&gt;0,2,IF(AB1927&gt;0,2,IF(AG1927&gt;0,2,0)))</f>
        <v>2</v>
      </c>
      <c r="AL1927">
        <v>2</v>
      </c>
      <c r="AM1927" s="64">
        <f>IF(W1927&gt;0,VLOOKUP(B1927,EnrollmentEthnicityFreeMealsSch!B:E,4,FALSE),0)/3</f>
        <v>21.333333333333332</v>
      </c>
    </row>
    <row r="1928" spans="1:39" ht="15" customHeight="1">
      <c r="A1928">
        <f>VLOOKUP(B1928,'PUBLIC &amp; PRIVATE'!D:I,6,FALSE)</f>
        <v>0</v>
      </c>
      <c r="B1928" s="33" t="s">
        <v>1845</v>
      </c>
      <c r="C1928" s="2" t="str">
        <f>VLOOKUP(B1928,'PUBLIC &amp; PRIVATE'!D:H,2,FALSE)</f>
        <v>15529 E Lincoln Hwy</v>
      </c>
      <c r="D1928" s="2" t="str">
        <f>VLOOKUP(B1928,'PUBLIC &amp; PRIVATE'!D:H,3,FALSE)</f>
        <v>New Haven</v>
      </c>
      <c r="E1928" s="2" t="str">
        <f>VLOOKUP(C1928,'PUBLIC &amp; PRIVATE'!E:I,4,FALSE)</f>
        <v>46774-9679</v>
      </c>
      <c r="F1928" s="2">
        <v>13</v>
      </c>
      <c r="G1928" s="2">
        <v>19</v>
      </c>
      <c r="H1928" s="2">
        <v>17</v>
      </c>
      <c r="I1928" s="4">
        <f t="shared" si="426"/>
        <v>49</v>
      </c>
      <c r="J1928" s="13">
        <f t="shared" si="427"/>
        <v>4.9000000000000004</v>
      </c>
      <c r="K1928" s="13">
        <f t="shared" si="428"/>
        <v>53.9</v>
      </c>
      <c r="L1928" s="2">
        <v>12</v>
      </c>
      <c r="M1928" s="2">
        <v>12</v>
      </c>
      <c r="N1928" s="2">
        <v>17</v>
      </c>
      <c r="O1928" s="4">
        <f t="shared" si="429"/>
        <v>41</v>
      </c>
      <c r="P1928" s="13">
        <f t="shared" si="430"/>
        <v>4.1000000000000005</v>
      </c>
      <c r="Q1928" s="13">
        <f t="shared" si="431"/>
        <v>45.1</v>
      </c>
      <c r="R1928" s="2">
        <v>12</v>
      </c>
      <c r="S1928" s="2">
        <v>11</v>
      </c>
      <c r="T1928" s="2">
        <v>19</v>
      </c>
      <c r="U1928" s="4">
        <f t="shared" si="420"/>
        <v>42</v>
      </c>
      <c r="V1928" s="13">
        <f t="shared" si="421"/>
        <v>4.2</v>
      </c>
      <c r="W1928" s="13">
        <f t="shared" si="422"/>
        <v>46.2</v>
      </c>
      <c r="X1928" s="2"/>
      <c r="Y1928" s="2"/>
      <c r="Z1928" s="4">
        <f t="shared" si="423"/>
        <v>0</v>
      </c>
      <c r="AA1928" s="13">
        <f t="shared" si="424"/>
        <v>0</v>
      </c>
      <c r="AB1928" s="13">
        <f>Z1928+AA1928</f>
        <v>0</v>
      </c>
      <c r="AC1928" s="2"/>
      <c r="AD1928" s="2"/>
      <c r="AE1928" s="4">
        <f t="shared" si="425"/>
        <v>0</v>
      </c>
      <c r="AF1928" s="15">
        <f>AE1928*0.1</f>
        <v>0</v>
      </c>
      <c r="AG1928" s="22">
        <f>AE1928+AF1928</f>
        <v>0</v>
      </c>
      <c r="AH1928" s="64">
        <f t="shared" si="432"/>
        <v>0</v>
      </c>
      <c r="AJ1928">
        <f t="shared" si="433"/>
        <v>0</v>
      </c>
      <c r="AK1928">
        <f>IF(W1928&gt;0,2,IF(AB1928&gt;0,2,IF(AG1928&gt;0,2,0)))</f>
        <v>2</v>
      </c>
      <c r="AL1928">
        <v>2</v>
      </c>
      <c r="AM1928" s="64">
        <f>IF(W1928&gt;0,VLOOKUP(B1928,EnrollmentEthnicityFreeMealsSch!B:E,4,FALSE),0)/3</f>
        <v>21</v>
      </c>
    </row>
    <row r="1929" spans="1:39" ht="15" customHeight="1">
      <c r="A1929">
        <f>VLOOKUP(B1929,'PUBLIC &amp; PRIVATE'!D:I,6,FALSE)</f>
        <v>0</v>
      </c>
      <c r="B1929" s="33" t="s">
        <v>1730</v>
      </c>
      <c r="C1929" s="2" t="str">
        <f>VLOOKUP(B1929,'PUBLIC &amp; PRIVATE'!D:H,2,FALSE)</f>
        <v>127 N 4th St</v>
      </c>
      <c r="D1929" s="2" t="str">
        <f>VLOOKUP(B1929,'PUBLIC &amp; PRIVATE'!D:H,3,FALSE)</f>
        <v>Decatur</v>
      </c>
      <c r="E1929" s="2" t="str">
        <f>VLOOKUP(C1929,'PUBLIC &amp; PRIVATE'!E:I,4,FALSE)</f>
        <v>46733-1600</v>
      </c>
      <c r="F1929" s="2">
        <v>17</v>
      </c>
      <c r="G1929" s="2">
        <v>13</v>
      </c>
      <c r="H1929" s="2">
        <v>13</v>
      </c>
      <c r="I1929" s="4">
        <f t="shared" si="426"/>
        <v>43</v>
      </c>
      <c r="J1929" s="13">
        <f t="shared" si="427"/>
        <v>4.3</v>
      </c>
      <c r="K1929" s="13">
        <f t="shared" si="428"/>
        <v>47.3</v>
      </c>
      <c r="L1929" s="2">
        <v>8</v>
      </c>
      <c r="M1929" s="2">
        <v>17</v>
      </c>
      <c r="N1929" s="2">
        <v>8</v>
      </c>
      <c r="O1929" s="4">
        <f t="shared" si="429"/>
        <v>33</v>
      </c>
      <c r="P1929" s="13">
        <f t="shared" si="430"/>
        <v>3.3000000000000003</v>
      </c>
      <c r="Q1929" s="13">
        <f t="shared" si="431"/>
        <v>36.299999999999997</v>
      </c>
      <c r="R1929" s="2">
        <v>5</v>
      </c>
      <c r="S1929" s="2"/>
      <c r="T1929" s="2"/>
      <c r="U1929" s="4">
        <f t="shared" si="420"/>
        <v>5</v>
      </c>
      <c r="V1929" s="13">
        <f t="shared" si="421"/>
        <v>0.5</v>
      </c>
      <c r="W1929" s="13">
        <f t="shared" si="422"/>
        <v>5.5</v>
      </c>
      <c r="X1929" s="2"/>
      <c r="Y1929" s="2"/>
      <c r="Z1929" s="4">
        <f t="shared" si="423"/>
        <v>0</v>
      </c>
      <c r="AA1929" s="13">
        <f t="shared" si="424"/>
        <v>0</v>
      </c>
      <c r="AB1929" s="13">
        <f>Z1929+AA1929</f>
        <v>0</v>
      </c>
      <c r="AC1929" s="2"/>
      <c r="AD1929" s="2"/>
      <c r="AE1929" s="4">
        <f t="shared" si="425"/>
        <v>0</v>
      </c>
      <c r="AF1929" s="15">
        <f>AE1929*0.1</f>
        <v>0</v>
      </c>
      <c r="AG1929" s="22">
        <f>AE1929+AF1929</f>
        <v>0</v>
      </c>
      <c r="AH1929" s="64">
        <f t="shared" si="432"/>
        <v>0</v>
      </c>
      <c r="AJ1929">
        <f t="shared" si="433"/>
        <v>0</v>
      </c>
      <c r="AK1929">
        <f>IF(W1929&gt;0,2,IF(AB1929&gt;0,2,IF(AG1929&gt;0,2,0)))</f>
        <v>2</v>
      </c>
      <c r="AL1929">
        <v>2</v>
      </c>
      <c r="AM1929" s="64">
        <f>IF(W1929&gt;0,VLOOKUP(B1929,EnrollmentEthnicityFreeMealsSch!B:E,4,FALSE),0)/3</f>
        <v>17</v>
      </c>
    </row>
    <row r="1930" spans="1:39" ht="15" customHeight="1">
      <c r="A1930">
        <f>VLOOKUP(B1930,'PUBLIC &amp; PRIVATE'!D:I,6,FALSE)</f>
        <v>0</v>
      </c>
      <c r="B1930" s="33" t="s">
        <v>1846</v>
      </c>
      <c r="C1930" s="2" t="str">
        <f>VLOOKUP(B1930,'PUBLIC &amp; PRIVATE'!D:H,2,FALSE)</f>
        <v>1331 N Main St</v>
      </c>
      <c r="D1930" s="2" t="str">
        <f>VLOOKUP(B1930,'PUBLIC &amp; PRIVATE'!D:H,3,FALSE)</f>
        <v>Elkhart</v>
      </c>
      <c r="E1930" s="2" t="str">
        <f>VLOOKUP(C1930,'PUBLIC &amp; PRIVATE'!E:I,4,FALSE)</f>
        <v>46514-3326</v>
      </c>
      <c r="F1930" s="2">
        <v>16</v>
      </c>
      <c r="G1930" s="2">
        <v>27</v>
      </c>
      <c r="H1930" s="2">
        <v>19</v>
      </c>
      <c r="I1930" s="4">
        <f t="shared" si="426"/>
        <v>62</v>
      </c>
      <c r="J1930" s="13">
        <f t="shared" si="427"/>
        <v>6.2</v>
      </c>
      <c r="K1930" s="13">
        <f t="shared" si="428"/>
        <v>68.2</v>
      </c>
      <c r="L1930" s="2">
        <v>29</v>
      </c>
      <c r="M1930" s="2">
        <v>29</v>
      </c>
      <c r="N1930" s="2">
        <v>27</v>
      </c>
      <c r="O1930" s="4">
        <f t="shared" si="429"/>
        <v>85</v>
      </c>
      <c r="P1930" s="13">
        <f t="shared" si="430"/>
        <v>8.5</v>
      </c>
      <c r="Q1930" s="13">
        <f t="shared" si="431"/>
        <v>93.5</v>
      </c>
      <c r="R1930" s="2">
        <v>24</v>
      </c>
      <c r="S1930" s="2">
        <v>20</v>
      </c>
      <c r="T1930" s="2">
        <v>31</v>
      </c>
      <c r="U1930" s="4">
        <f t="shared" si="420"/>
        <v>75</v>
      </c>
      <c r="V1930" s="13">
        <f t="shared" si="421"/>
        <v>7.5</v>
      </c>
      <c r="W1930" s="13">
        <f t="shared" si="422"/>
        <v>82.5</v>
      </c>
      <c r="X1930" s="2"/>
      <c r="Y1930" s="2"/>
      <c r="Z1930" s="4">
        <f t="shared" si="423"/>
        <v>0</v>
      </c>
      <c r="AA1930" s="13">
        <f t="shared" si="424"/>
        <v>0</v>
      </c>
      <c r="AB1930" s="13">
        <f>Z1930+AA1930</f>
        <v>0</v>
      </c>
      <c r="AC1930" s="2"/>
      <c r="AD1930" s="2"/>
      <c r="AE1930" s="4">
        <f t="shared" si="425"/>
        <v>0</v>
      </c>
      <c r="AF1930" s="15">
        <f>AE1930*0.1</f>
        <v>0</v>
      </c>
      <c r="AG1930" s="22">
        <f>AE1930+AF1930</f>
        <v>0</v>
      </c>
      <c r="AH1930" s="64">
        <f t="shared" si="432"/>
        <v>0</v>
      </c>
      <c r="AJ1930">
        <f t="shared" si="433"/>
        <v>0</v>
      </c>
      <c r="AK1930">
        <f>IF(W1930&gt;0,2,IF(AB1930&gt;0,2,IF(AG1930&gt;0,2,0)))</f>
        <v>2</v>
      </c>
      <c r="AL1930">
        <v>2</v>
      </c>
      <c r="AM1930" s="64">
        <f>IF(W1930&gt;0,VLOOKUP(B1930,EnrollmentEthnicityFreeMealsSch!B:E,4,FALSE),0)/3</f>
        <v>11.666666666666666</v>
      </c>
    </row>
    <row r="1931" spans="1:39" ht="15" customHeight="1">
      <c r="A1931">
        <f>VLOOKUP(B1931,'PUBLIC &amp; PRIVATE'!D:I,6,FALSE)</f>
        <v>0</v>
      </c>
      <c r="B1931" s="33" t="s">
        <v>1847</v>
      </c>
      <c r="C1931" s="2" t="str">
        <f>VLOOKUP(B1931,'PUBLIC &amp; PRIVATE'!D:H,2,FALSE)</f>
        <v>1114 S Main St</v>
      </c>
      <c r="D1931" s="2" t="str">
        <f>VLOOKUP(B1931,'PUBLIC &amp; PRIVATE'!D:H,3,FALSE)</f>
        <v>Elkhart</v>
      </c>
      <c r="E1931" s="2" t="str">
        <f>VLOOKUP(C1931,'PUBLIC &amp; PRIVATE'!E:I,4,FALSE)</f>
        <v>46516-3919</v>
      </c>
      <c r="F1931" s="2">
        <v>15</v>
      </c>
      <c r="G1931" s="2">
        <v>15</v>
      </c>
      <c r="H1931" s="2">
        <v>20</v>
      </c>
      <c r="I1931" s="4">
        <f t="shared" si="426"/>
        <v>50</v>
      </c>
      <c r="J1931" s="13">
        <f t="shared" si="427"/>
        <v>5</v>
      </c>
      <c r="K1931" s="13">
        <f t="shared" si="428"/>
        <v>55</v>
      </c>
      <c r="L1931" s="2">
        <v>23</v>
      </c>
      <c r="M1931" s="2">
        <v>23</v>
      </c>
      <c r="N1931" s="2">
        <v>23</v>
      </c>
      <c r="O1931" s="4">
        <f t="shared" si="429"/>
        <v>69</v>
      </c>
      <c r="P1931" s="13">
        <f t="shared" si="430"/>
        <v>6.9</v>
      </c>
      <c r="Q1931" s="13">
        <f t="shared" si="431"/>
        <v>75.900000000000006</v>
      </c>
      <c r="R1931" s="2">
        <v>17</v>
      </c>
      <c r="S1931" s="2">
        <v>19</v>
      </c>
      <c r="T1931" s="2">
        <v>16</v>
      </c>
      <c r="U1931" s="4">
        <f t="shared" si="420"/>
        <v>52</v>
      </c>
      <c r="V1931" s="13">
        <f t="shared" si="421"/>
        <v>5.2</v>
      </c>
      <c r="W1931" s="13">
        <f t="shared" si="422"/>
        <v>57.2</v>
      </c>
      <c r="X1931" s="2"/>
      <c r="Y1931" s="2"/>
      <c r="Z1931" s="4">
        <f t="shared" si="423"/>
        <v>0</v>
      </c>
      <c r="AA1931" s="13">
        <f t="shared" si="424"/>
        <v>0</v>
      </c>
      <c r="AB1931" s="13">
        <f>Z1931+AA1931</f>
        <v>0</v>
      </c>
      <c r="AC1931" s="2"/>
      <c r="AD1931" s="2"/>
      <c r="AE1931" s="4">
        <f t="shared" si="425"/>
        <v>0</v>
      </c>
      <c r="AF1931" s="15">
        <f>AE1931*0.1</f>
        <v>0</v>
      </c>
      <c r="AG1931" s="22">
        <f>AE1931+AF1931</f>
        <v>0</v>
      </c>
      <c r="AH1931" s="64">
        <f t="shared" si="432"/>
        <v>0</v>
      </c>
      <c r="AJ1931">
        <f t="shared" si="433"/>
        <v>0</v>
      </c>
      <c r="AK1931">
        <f>IF(W1931&gt;0,2,IF(AB1931&gt;0,2,IF(AG1931&gt;0,2,0)))</f>
        <v>2</v>
      </c>
      <c r="AL1931">
        <v>2</v>
      </c>
      <c r="AM1931" s="64">
        <f>IF(W1931&gt;0,VLOOKUP(B1931,EnrollmentEthnicityFreeMealsSch!B:E,4,FALSE),0)/3</f>
        <v>46.666666666666664</v>
      </c>
    </row>
    <row r="1932" spans="1:39" ht="15" customHeight="1">
      <c r="A1932">
        <f>VLOOKUP(B1932,'PUBLIC &amp; PRIVATE'!D:I,6,FALSE)</f>
        <v>0</v>
      </c>
      <c r="B1932" s="33" t="s">
        <v>1848</v>
      </c>
      <c r="C1932" s="2" t="str">
        <f>VLOOKUP(B1932,'PUBLIC &amp; PRIVATE'!D:H,2,FALSE)</f>
        <v>117 W Monroe St</v>
      </c>
      <c r="D1932" s="2" t="str">
        <f>VLOOKUP(B1932,'PUBLIC &amp; PRIVATE'!D:H,3,FALSE)</f>
        <v>Goshen</v>
      </c>
      <c r="E1932" s="2" t="str">
        <f>VLOOKUP(C1932,'PUBLIC &amp; PRIVATE'!E:I,4,FALSE)</f>
        <v>46526-3956</v>
      </c>
      <c r="F1932" s="2">
        <v>18</v>
      </c>
      <c r="G1932" s="2">
        <v>20</v>
      </c>
      <c r="H1932" s="2">
        <v>24</v>
      </c>
      <c r="I1932" s="4">
        <f t="shared" si="426"/>
        <v>62</v>
      </c>
      <c r="J1932" s="13">
        <f t="shared" si="427"/>
        <v>6.2</v>
      </c>
      <c r="K1932" s="13">
        <f t="shared" si="428"/>
        <v>68.2</v>
      </c>
      <c r="L1932" s="2">
        <v>26</v>
      </c>
      <c r="M1932" s="2">
        <v>21</v>
      </c>
      <c r="N1932" s="2">
        <v>19</v>
      </c>
      <c r="O1932" s="4">
        <f t="shared" si="429"/>
        <v>66</v>
      </c>
      <c r="P1932" s="13">
        <f t="shared" si="430"/>
        <v>6.6000000000000005</v>
      </c>
      <c r="Q1932" s="13">
        <f t="shared" si="431"/>
        <v>72.599999999999994</v>
      </c>
      <c r="R1932" s="2"/>
      <c r="S1932" s="2"/>
      <c r="T1932" s="2"/>
      <c r="U1932" s="4">
        <f t="shared" si="420"/>
        <v>0</v>
      </c>
      <c r="V1932" s="13">
        <f t="shared" si="421"/>
        <v>0</v>
      </c>
      <c r="W1932" s="13">
        <f t="shared" si="422"/>
        <v>0</v>
      </c>
      <c r="X1932" s="2"/>
      <c r="Y1932" s="2"/>
      <c r="Z1932" s="4">
        <f t="shared" si="423"/>
        <v>0</v>
      </c>
      <c r="AA1932" s="13">
        <f t="shared" si="424"/>
        <v>0</v>
      </c>
      <c r="AB1932" s="13">
        <f>Z1932+AA1932</f>
        <v>0</v>
      </c>
      <c r="AC1932" s="2"/>
      <c r="AD1932" s="2"/>
      <c r="AE1932" s="4">
        <f t="shared" si="425"/>
        <v>0</v>
      </c>
      <c r="AF1932" s="15">
        <f>AE1932*0.1</f>
        <v>0</v>
      </c>
      <c r="AG1932" s="22">
        <f>AE1932+AF1932</f>
        <v>0</v>
      </c>
      <c r="AH1932" s="64">
        <f t="shared" si="432"/>
        <v>0</v>
      </c>
      <c r="AJ1932">
        <f t="shared" si="433"/>
        <v>0</v>
      </c>
      <c r="AK1932">
        <f>IF(W1932&gt;0,2,IF(AB1932&gt;0,2,IF(AG1932&gt;0,2,0)))</f>
        <v>0</v>
      </c>
      <c r="AL1932">
        <v>2</v>
      </c>
      <c r="AM1932" s="64">
        <f>IF(W1932&gt;0,VLOOKUP(B1932,EnrollmentEthnicityFreeMealsSch!B:E,4,FALSE),0)/3</f>
        <v>0</v>
      </c>
    </row>
    <row r="1933" spans="1:39" ht="15" customHeight="1">
      <c r="A1933">
        <f>VLOOKUP(B1933,'PUBLIC &amp; PRIVATE'!D:I,6,FALSE)</f>
        <v>0</v>
      </c>
      <c r="B1933" s="33" t="s">
        <v>1849</v>
      </c>
      <c r="C1933" s="2" t="str">
        <f>VLOOKUP(B1933,'PUBLIC &amp; PRIVATE'!D:H,2,FALSE)</f>
        <v>960 Warren St</v>
      </c>
      <c r="D1933" s="2" t="str">
        <f>VLOOKUP(B1933,'PUBLIC &amp; PRIVATE'!D:H,3,FALSE)</f>
        <v>Huntington</v>
      </c>
      <c r="E1933" s="2" t="str">
        <f>VLOOKUP(C1933,'PUBLIC &amp; PRIVATE'!E:I,4,FALSE)</f>
        <v>46750-2152</v>
      </c>
      <c r="F1933" s="2">
        <v>16</v>
      </c>
      <c r="G1933" s="2">
        <v>17</v>
      </c>
      <c r="H1933" s="2">
        <v>16</v>
      </c>
      <c r="I1933" s="4">
        <f t="shared" si="426"/>
        <v>49</v>
      </c>
      <c r="J1933" s="13">
        <f t="shared" si="427"/>
        <v>4.9000000000000004</v>
      </c>
      <c r="K1933" s="13">
        <f t="shared" si="428"/>
        <v>53.9</v>
      </c>
      <c r="L1933" s="2">
        <v>17</v>
      </c>
      <c r="M1933" s="2">
        <v>8</v>
      </c>
      <c r="N1933" s="2">
        <v>15</v>
      </c>
      <c r="O1933" s="4">
        <f t="shared" si="429"/>
        <v>40</v>
      </c>
      <c r="P1933" s="13">
        <f t="shared" si="430"/>
        <v>4</v>
      </c>
      <c r="Q1933" s="13">
        <f t="shared" si="431"/>
        <v>44</v>
      </c>
      <c r="R1933" s="2">
        <v>5</v>
      </c>
      <c r="S1933" s="2">
        <v>15</v>
      </c>
      <c r="T1933" s="2">
        <v>11</v>
      </c>
      <c r="U1933" s="4">
        <f t="shared" si="420"/>
        <v>31</v>
      </c>
      <c r="V1933" s="13">
        <f t="shared" si="421"/>
        <v>3.1</v>
      </c>
      <c r="W1933" s="13">
        <f t="shared" si="422"/>
        <v>34.1</v>
      </c>
      <c r="X1933" s="2"/>
      <c r="Y1933" s="2"/>
      <c r="Z1933" s="4">
        <f t="shared" si="423"/>
        <v>0</v>
      </c>
      <c r="AA1933" s="13">
        <f t="shared" si="424"/>
        <v>0</v>
      </c>
      <c r="AB1933" s="13">
        <f>Z1933+AA1933</f>
        <v>0</v>
      </c>
      <c r="AC1933" s="2"/>
      <c r="AD1933" s="2"/>
      <c r="AE1933" s="4">
        <f t="shared" si="425"/>
        <v>0</v>
      </c>
      <c r="AF1933" s="15">
        <f>AE1933*0.1</f>
        <v>0</v>
      </c>
      <c r="AG1933" s="22">
        <f>AE1933+AF1933</f>
        <v>0</v>
      </c>
      <c r="AH1933" s="64">
        <f t="shared" si="432"/>
        <v>0</v>
      </c>
      <c r="AJ1933">
        <f t="shared" si="433"/>
        <v>0</v>
      </c>
      <c r="AK1933">
        <f>IF(W1933&gt;0,2,IF(AB1933&gt;0,2,IF(AG1933&gt;0,2,0)))</f>
        <v>2</v>
      </c>
      <c r="AL1933">
        <v>2</v>
      </c>
      <c r="AM1933" s="64">
        <f>IF(W1933&gt;0,VLOOKUP(B1933,EnrollmentEthnicityFreeMealsSch!B:E,4,FALSE),0)/3</f>
        <v>20.333333333333332</v>
      </c>
    </row>
    <row r="1934" spans="1:39" ht="15" customHeight="1">
      <c r="A1934">
        <f>VLOOKUP(B1934,'PUBLIC &amp; PRIVATE'!D:I,6,FALSE)</f>
        <v>0</v>
      </c>
      <c r="B1934" s="33" t="s">
        <v>1719</v>
      </c>
      <c r="C1934" s="2" t="str">
        <f>VLOOKUP(B1934,'PUBLIC &amp; PRIVATE'!D:H,2,FALSE)</f>
        <v>607 N Washington Ave</v>
      </c>
      <c r="D1934" s="2" t="str">
        <f>VLOOKUP(B1934,'PUBLIC &amp; PRIVATE'!D:H,3,FALSE)</f>
        <v>Fowler</v>
      </c>
      <c r="E1934" s="2" t="str">
        <f>VLOOKUP(C1934,'PUBLIC &amp; PRIVATE'!E:I,4,FALSE)</f>
        <v>47944-1182</v>
      </c>
      <c r="F1934" s="2">
        <v>20</v>
      </c>
      <c r="G1934" s="2">
        <v>23</v>
      </c>
      <c r="H1934" s="2">
        <v>13</v>
      </c>
      <c r="I1934" s="4">
        <f t="shared" si="426"/>
        <v>56</v>
      </c>
      <c r="J1934" s="13">
        <f t="shared" si="427"/>
        <v>5.6000000000000005</v>
      </c>
      <c r="K1934" s="13">
        <f t="shared" si="428"/>
        <v>61.6</v>
      </c>
      <c r="L1934" s="2">
        <v>15</v>
      </c>
      <c r="M1934" s="2">
        <v>21</v>
      </c>
      <c r="N1934" s="2">
        <v>22</v>
      </c>
      <c r="O1934" s="4">
        <f t="shared" si="429"/>
        <v>58</v>
      </c>
      <c r="P1934" s="13">
        <f t="shared" si="430"/>
        <v>5.8000000000000007</v>
      </c>
      <c r="Q1934" s="13">
        <f t="shared" si="431"/>
        <v>63.8</v>
      </c>
      <c r="R1934" s="2">
        <v>24</v>
      </c>
      <c r="S1934" s="2"/>
      <c r="T1934" s="2"/>
      <c r="U1934" s="4">
        <f t="shared" si="420"/>
        <v>24</v>
      </c>
      <c r="V1934" s="13">
        <f t="shared" si="421"/>
        <v>2.4000000000000004</v>
      </c>
      <c r="W1934" s="13">
        <f t="shared" si="422"/>
        <v>26.4</v>
      </c>
      <c r="X1934" s="2"/>
      <c r="Y1934" s="2"/>
      <c r="Z1934" s="4">
        <f t="shared" si="423"/>
        <v>0</v>
      </c>
      <c r="AA1934" s="13">
        <f t="shared" si="424"/>
        <v>0</v>
      </c>
      <c r="AB1934" s="13">
        <f>Z1934+AA1934</f>
        <v>0</v>
      </c>
      <c r="AC1934" s="2"/>
      <c r="AD1934" s="2"/>
      <c r="AE1934" s="4">
        <f t="shared" si="425"/>
        <v>0</v>
      </c>
      <c r="AF1934" s="15">
        <f>AE1934*0.1</f>
        <v>0</v>
      </c>
      <c r="AG1934" s="22">
        <f>AE1934+AF1934</f>
        <v>0</v>
      </c>
      <c r="AH1934" s="64">
        <f t="shared" si="432"/>
        <v>0</v>
      </c>
      <c r="AJ1934">
        <f t="shared" si="433"/>
        <v>0</v>
      </c>
      <c r="AK1934">
        <f>IF(W1934&gt;0,2,IF(AB1934&gt;0,2,IF(AG1934&gt;0,2,0)))</f>
        <v>2</v>
      </c>
      <c r="AL1934">
        <v>2</v>
      </c>
      <c r="AM1934" s="64">
        <f>IF(W1934&gt;0,VLOOKUP(B1934,EnrollmentEthnicityFreeMealsSch!B:E,4,FALSE),0)/3</f>
        <v>0</v>
      </c>
    </row>
    <row r="1935" spans="1:39" ht="15" customHeight="1">
      <c r="A1935">
        <f>VLOOKUP(B1935,'PUBLIC &amp; PRIVATE'!D:I,6,FALSE)</f>
        <v>0</v>
      </c>
      <c r="B1935" s="33" t="s">
        <v>1729</v>
      </c>
      <c r="C1935" s="2" t="str">
        <f>VLOOKUP(B1935,'PUBLIC &amp; PRIVATE'!D:H,2,FALSE)</f>
        <v>275 High St</v>
      </c>
      <c r="D1935" s="2" t="str">
        <f>VLOOKUP(B1935,'PUBLIC &amp; PRIVATE'!D:H,3,FALSE)</f>
        <v>Brookville</v>
      </c>
      <c r="E1935" s="2" t="str">
        <f>VLOOKUP(C1935,'PUBLIC &amp; PRIVATE'!E:I,4,FALSE)</f>
        <v>47012-0310</v>
      </c>
      <c r="F1935" s="2">
        <v>13</v>
      </c>
      <c r="G1935" s="2">
        <v>20</v>
      </c>
      <c r="H1935" s="2">
        <v>14</v>
      </c>
      <c r="I1935" s="4">
        <f t="shared" si="426"/>
        <v>47</v>
      </c>
      <c r="J1935" s="13">
        <f t="shared" si="427"/>
        <v>4.7</v>
      </c>
      <c r="K1935" s="13">
        <f t="shared" si="428"/>
        <v>51.7</v>
      </c>
      <c r="L1935" s="2">
        <v>26</v>
      </c>
      <c r="M1935" s="2">
        <v>17</v>
      </c>
      <c r="N1935" s="2">
        <v>22</v>
      </c>
      <c r="O1935" s="4">
        <f t="shared" si="429"/>
        <v>65</v>
      </c>
      <c r="P1935" s="13">
        <f t="shared" si="430"/>
        <v>6.5</v>
      </c>
      <c r="Q1935" s="13">
        <f t="shared" si="431"/>
        <v>71.5</v>
      </c>
      <c r="R1935" s="2">
        <v>25</v>
      </c>
      <c r="S1935" s="2">
        <v>12</v>
      </c>
      <c r="T1935" s="2">
        <v>26</v>
      </c>
      <c r="U1935" s="4">
        <f t="shared" si="420"/>
        <v>63</v>
      </c>
      <c r="V1935" s="13">
        <f t="shared" si="421"/>
        <v>6.3000000000000007</v>
      </c>
      <c r="W1935" s="13">
        <f t="shared" si="422"/>
        <v>69.3</v>
      </c>
      <c r="X1935" s="2"/>
      <c r="Y1935" s="2"/>
      <c r="Z1935" s="4">
        <f t="shared" si="423"/>
        <v>0</v>
      </c>
      <c r="AA1935" s="13">
        <f t="shared" si="424"/>
        <v>0</v>
      </c>
      <c r="AB1935" s="13">
        <f>Z1935+AA1935</f>
        <v>0</v>
      </c>
      <c r="AC1935" s="2"/>
      <c r="AD1935" s="2"/>
      <c r="AE1935" s="4">
        <f t="shared" si="425"/>
        <v>0</v>
      </c>
      <c r="AF1935" s="15">
        <f>AE1935*0.1</f>
        <v>0</v>
      </c>
      <c r="AG1935" s="22">
        <f>AE1935+AF1935</f>
        <v>0</v>
      </c>
      <c r="AH1935" s="64">
        <f t="shared" si="432"/>
        <v>0</v>
      </c>
      <c r="AJ1935">
        <f t="shared" si="433"/>
        <v>0</v>
      </c>
      <c r="AK1935">
        <f>IF(W1935&gt;0,2,IF(AB1935&gt;0,2,IF(AG1935&gt;0,2,0)))</f>
        <v>2</v>
      </c>
      <c r="AL1935">
        <v>2</v>
      </c>
      <c r="AM1935" s="64">
        <f>IF(W1935&gt;0,VLOOKUP(B1935,EnrollmentEthnicityFreeMealsSch!B:E,4,FALSE),0)/3</f>
        <v>7</v>
      </c>
    </row>
    <row r="1936" spans="1:39" ht="15" customHeight="1">
      <c r="A1936">
        <f>VLOOKUP(B1936,'PUBLIC &amp; PRIVATE'!D:I,6,FALSE)</f>
        <v>0</v>
      </c>
      <c r="B1936" s="33" t="s">
        <v>1775</v>
      </c>
      <c r="C1936" s="2" t="str">
        <f>VLOOKUP(B1936,'PUBLIC &amp; PRIVATE'!D:H,2,FALSE)</f>
        <v>232 N Main St Box 109</v>
      </c>
      <c r="D1936" s="2" t="str">
        <f>VLOOKUP(B1936,'PUBLIC &amp; PRIVATE'!D:H,3,FALSE)</f>
        <v>Avilla</v>
      </c>
      <c r="E1936" s="2" t="str">
        <f>VLOOKUP(C1936,'PUBLIC &amp; PRIVATE'!E:I,4,FALSE)</f>
        <v>46710-0109</v>
      </c>
      <c r="F1936" s="2">
        <v>14</v>
      </c>
      <c r="G1936" s="2">
        <v>15</v>
      </c>
      <c r="H1936" s="2">
        <v>14</v>
      </c>
      <c r="I1936" s="4">
        <f t="shared" si="426"/>
        <v>43</v>
      </c>
      <c r="J1936" s="13">
        <f t="shared" si="427"/>
        <v>4.3</v>
      </c>
      <c r="K1936" s="13">
        <f t="shared" si="428"/>
        <v>47.3</v>
      </c>
      <c r="L1936" s="2">
        <v>13</v>
      </c>
      <c r="M1936" s="2">
        <v>10</v>
      </c>
      <c r="N1936" s="2">
        <v>18</v>
      </c>
      <c r="O1936" s="4">
        <f t="shared" si="429"/>
        <v>41</v>
      </c>
      <c r="P1936" s="13">
        <f t="shared" si="430"/>
        <v>4.1000000000000005</v>
      </c>
      <c r="Q1936" s="13">
        <f t="shared" si="431"/>
        <v>45.1</v>
      </c>
      <c r="R1936" s="2">
        <v>10</v>
      </c>
      <c r="S1936" s="2">
        <v>18</v>
      </c>
      <c r="T1936" s="2">
        <v>9</v>
      </c>
      <c r="U1936" s="4">
        <f t="shared" si="420"/>
        <v>37</v>
      </c>
      <c r="V1936" s="13">
        <f t="shared" si="421"/>
        <v>3.7</v>
      </c>
      <c r="W1936" s="13">
        <f t="shared" si="422"/>
        <v>40.700000000000003</v>
      </c>
      <c r="X1936" s="2"/>
      <c r="Y1936" s="2"/>
      <c r="Z1936" s="4">
        <f t="shared" si="423"/>
        <v>0</v>
      </c>
      <c r="AA1936" s="13">
        <f t="shared" si="424"/>
        <v>0</v>
      </c>
      <c r="AB1936" s="13">
        <f>Z1936+AA1936</f>
        <v>0</v>
      </c>
      <c r="AC1936" s="2"/>
      <c r="AD1936" s="2"/>
      <c r="AE1936" s="4">
        <f t="shared" si="425"/>
        <v>0</v>
      </c>
      <c r="AF1936" s="15">
        <f>AE1936*0.1</f>
        <v>0</v>
      </c>
      <c r="AG1936" s="22">
        <f>AE1936+AF1936</f>
        <v>0</v>
      </c>
      <c r="AH1936" s="64">
        <f t="shared" si="432"/>
        <v>0</v>
      </c>
      <c r="AJ1936">
        <f t="shared" si="433"/>
        <v>0</v>
      </c>
      <c r="AK1936">
        <f>IF(W1936&gt;0,2,IF(AB1936&gt;0,2,IF(AG1936&gt;0,2,0)))</f>
        <v>2</v>
      </c>
      <c r="AL1936">
        <v>2</v>
      </c>
      <c r="AM1936" s="64">
        <f>IF(W1936&gt;0,VLOOKUP(B1936,EnrollmentEthnicityFreeMealsSch!B:E,4,FALSE),0)/3</f>
        <v>8</v>
      </c>
    </row>
    <row r="1937" spans="1:39" ht="15" customHeight="1">
      <c r="A1937">
        <f>VLOOKUP(B1937,'PUBLIC &amp; PRIVATE'!D:I,6,FALSE)</f>
        <v>0</v>
      </c>
      <c r="B1937" s="33" t="s">
        <v>1850</v>
      </c>
      <c r="C1937" s="2" t="str">
        <f>VLOOKUP(B1937,'PUBLIC &amp; PRIVATE'!D:H,2,FALSE)</f>
        <v>52553 Fir Rd</v>
      </c>
      <c r="D1937" s="2" t="str">
        <f>VLOOKUP(B1937,'PUBLIC &amp; PRIVATE'!D:H,3,FALSE)</f>
        <v>Granger</v>
      </c>
      <c r="E1937" s="2" t="str">
        <f>VLOOKUP(C1937,'PUBLIC &amp; PRIVATE'!E:I,4,FALSE)</f>
        <v>46530-0000</v>
      </c>
      <c r="F1937" s="2">
        <v>62</v>
      </c>
      <c r="G1937" s="2">
        <v>63</v>
      </c>
      <c r="H1937" s="2">
        <v>68</v>
      </c>
      <c r="I1937" s="4">
        <f t="shared" si="426"/>
        <v>193</v>
      </c>
      <c r="J1937" s="13">
        <f t="shared" si="427"/>
        <v>19.3</v>
      </c>
      <c r="K1937" s="13">
        <f t="shared" si="428"/>
        <v>212.3</v>
      </c>
      <c r="L1937" s="2">
        <v>48</v>
      </c>
      <c r="M1937" s="2">
        <v>65</v>
      </c>
      <c r="N1937" s="2">
        <v>65</v>
      </c>
      <c r="O1937" s="4">
        <f t="shared" si="429"/>
        <v>178</v>
      </c>
      <c r="P1937" s="13">
        <f t="shared" si="430"/>
        <v>17.8</v>
      </c>
      <c r="Q1937" s="13">
        <f t="shared" si="431"/>
        <v>195.8</v>
      </c>
      <c r="R1937" s="2">
        <v>59</v>
      </c>
      <c r="S1937" s="2">
        <v>49</v>
      </c>
      <c r="T1937" s="2">
        <v>54</v>
      </c>
      <c r="U1937" s="4">
        <f t="shared" si="420"/>
        <v>162</v>
      </c>
      <c r="V1937" s="13">
        <f t="shared" si="421"/>
        <v>16.2</v>
      </c>
      <c r="W1937" s="13">
        <f t="shared" si="422"/>
        <v>178.2</v>
      </c>
      <c r="X1937" s="2"/>
      <c r="Y1937" s="2"/>
      <c r="Z1937" s="4">
        <f t="shared" si="423"/>
        <v>0</v>
      </c>
      <c r="AA1937" s="13">
        <f t="shared" si="424"/>
        <v>0</v>
      </c>
      <c r="AB1937" s="13">
        <f>Z1937+AA1937</f>
        <v>0</v>
      </c>
      <c r="AC1937" s="2"/>
      <c r="AD1937" s="2"/>
      <c r="AE1937" s="4">
        <f t="shared" si="425"/>
        <v>0</v>
      </c>
      <c r="AF1937" s="15">
        <f>AE1937*0.1</f>
        <v>0</v>
      </c>
      <c r="AG1937" s="22">
        <f>AE1937+AF1937</f>
        <v>0</v>
      </c>
      <c r="AH1937" s="64">
        <f t="shared" si="432"/>
        <v>0</v>
      </c>
      <c r="AJ1937">
        <f t="shared" si="433"/>
        <v>0</v>
      </c>
      <c r="AK1937">
        <f>IF(W1937&gt;0,2,IF(AB1937&gt;0,2,IF(AG1937&gt;0,2,0)))</f>
        <v>2</v>
      </c>
      <c r="AL1937">
        <v>2</v>
      </c>
      <c r="AM1937" s="64">
        <f>IF(W1937&gt;0,VLOOKUP(B1937,EnrollmentEthnicityFreeMealsSch!B:E,4,FALSE),0)/3</f>
        <v>9.3333333333333339</v>
      </c>
    </row>
    <row r="1938" spans="1:39" ht="15" customHeight="1">
      <c r="A1938">
        <f>VLOOKUP(B1938,'PUBLIC &amp; PRIVATE'!D:I,6,FALSE)</f>
        <v>0</v>
      </c>
      <c r="B1938" s="33" t="s">
        <v>1851</v>
      </c>
      <c r="C1938" s="2" t="str">
        <f>VLOOKUP(B1938,'PUBLIC &amp; PRIVATE'!D:H,2,FALSE)</f>
        <v>1311 S Logan St</v>
      </c>
      <c r="D1938" s="2" t="str">
        <f>VLOOKUP(B1938,'PUBLIC &amp; PRIVATE'!D:H,3,FALSE)</f>
        <v>Mishawaka</v>
      </c>
      <c r="E1938" s="2" t="str">
        <f>VLOOKUP(C1938,'PUBLIC &amp; PRIVATE'!E:I,4,FALSE)</f>
        <v>46544-4798</v>
      </c>
      <c r="F1938" s="2"/>
      <c r="G1938" s="2"/>
      <c r="H1938" s="2"/>
      <c r="I1938" s="4">
        <f t="shared" si="426"/>
        <v>0</v>
      </c>
      <c r="J1938" s="13">
        <f t="shared" si="427"/>
        <v>0</v>
      </c>
      <c r="K1938" s="13">
        <f t="shared" si="428"/>
        <v>0</v>
      </c>
      <c r="L1938" s="2"/>
      <c r="M1938" s="2"/>
      <c r="N1938" s="2"/>
      <c r="O1938" s="4">
        <f t="shared" si="429"/>
        <v>0</v>
      </c>
      <c r="P1938" s="13">
        <f t="shared" si="430"/>
        <v>0</v>
      </c>
      <c r="Q1938" s="13">
        <f t="shared" si="431"/>
        <v>0</v>
      </c>
      <c r="R1938" s="2"/>
      <c r="S1938" s="2"/>
      <c r="T1938" s="2"/>
      <c r="U1938" s="4">
        <f t="shared" si="420"/>
        <v>0</v>
      </c>
      <c r="V1938" s="13">
        <f t="shared" si="421"/>
        <v>0</v>
      </c>
      <c r="W1938" s="13">
        <f t="shared" si="422"/>
        <v>0</v>
      </c>
      <c r="X1938" s="2">
        <v>148</v>
      </c>
      <c r="Y1938" s="2">
        <v>168</v>
      </c>
      <c r="Z1938" s="4">
        <f t="shared" si="423"/>
        <v>316</v>
      </c>
      <c r="AA1938" s="13">
        <f t="shared" si="424"/>
        <v>31.6</v>
      </c>
      <c r="AB1938" s="13">
        <f>Z1938+AA1938</f>
        <v>347.6</v>
      </c>
      <c r="AC1938" s="2">
        <v>171</v>
      </c>
      <c r="AD1938" s="2">
        <v>169</v>
      </c>
      <c r="AE1938" s="4">
        <f t="shared" si="425"/>
        <v>340</v>
      </c>
      <c r="AF1938" s="15">
        <f>AE1938*0.1</f>
        <v>34</v>
      </c>
      <c r="AG1938" s="22">
        <f>AE1938+AF1938</f>
        <v>374</v>
      </c>
      <c r="AH1938" s="64">
        <f t="shared" si="432"/>
        <v>74.8</v>
      </c>
      <c r="AJ1938">
        <f t="shared" si="433"/>
        <v>1</v>
      </c>
      <c r="AK1938">
        <f>IF(W1938&gt;0,2,IF(AB1938&gt;0,2,IF(AG1938&gt;0,2,0)))</f>
        <v>2</v>
      </c>
      <c r="AL1938">
        <v>2</v>
      </c>
      <c r="AM1938" s="64">
        <f>IF(W1938&gt;0,VLOOKUP(B1938,EnrollmentEthnicityFreeMealsSch!B:E,4,FALSE),0)/3</f>
        <v>0</v>
      </c>
    </row>
    <row r="1939" spans="1:39" ht="15" customHeight="1">
      <c r="A1939">
        <f>VLOOKUP(B1939,'PUBLIC &amp; PRIVATE'!D:I,6,FALSE)</f>
        <v>0</v>
      </c>
      <c r="B1939" s="33" t="s">
        <v>1852</v>
      </c>
      <c r="C1939" s="2" t="str">
        <f>VLOOKUP(B1939,'PUBLIC &amp; PRIVATE'!D:H,2,FALSE)</f>
        <v>230 South Spring Street</v>
      </c>
      <c r="D1939" s="2" t="str">
        <f>VLOOKUP(B1939,'PUBLIC &amp; PRIVATE'!D:H,3,FALSE)</f>
        <v>Mishawaka</v>
      </c>
      <c r="E1939" s="2" t="str">
        <f>VLOOKUP(C1939,'PUBLIC &amp; PRIVATE'!E:I,4,FALSE)</f>
        <v>46544-4930</v>
      </c>
      <c r="F1939" s="2">
        <v>17</v>
      </c>
      <c r="G1939" s="2">
        <v>27</v>
      </c>
      <c r="H1939" s="2">
        <v>25</v>
      </c>
      <c r="I1939" s="4">
        <f t="shared" si="426"/>
        <v>69</v>
      </c>
      <c r="J1939" s="13">
        <f t="shared" si="427"/>
        <v>6.9</v>
      </c>
      <c r="K1939" s="13">
        <f t="shared" si="428"/>
        <v>75.900000000000006</v>
      </c>
      <c r="L1939" s="2">
        <v>32</v>
      </c>
      <c r="M1939" s="2">
        <v>31</v>
      </c>
      <c r="N1939" s="2">
        <v>25</v>
      </c>
      <c r="O1939" s="4">
        <f t="shared" si="429"/>
        <v>88</v>
      </c>
      <c r="P1939" s="13">
        <f t="shared" si="430"/>
        <v>8.8000000000000007</v>
      </c>
      <c r="Q1939" s="13">
        <f t="shared" si="431"/>
        <v>96.8</v>
      </c>
      <c r="R1939" s="2">
        <v>32</v>
      </c>
      <c r="S1939" s="2">
        <v>22</v>
      </c>
      <c r="T1939" s="2">
        <v>24</v>
      </c>
      <c r="U1939" s="4">
        <f t="shared" si="420"/>
        <v>78</v>
      </c>
      <c r="V1939" s="13">
        <f t="shared" si="421"/>
        <v>7.8000000000000007</v>
      </c>
      <c r="W1939" s="13">
        <f t="shared" si="422"/>
        <v>85.8</v>
      </c>
      <c r="X1939" s="2"/>
      <c r="Y1939" s="2"/>
      <c r="Z1939" s="4">
        <f t="shared" si="423"/>
        <v>0</v>
      </c>
      <c r="AA1939" s="13">
        <f t="shared" si="424"/>
        <v>0</v>
      </c>
      <c r="AB1939" s="13">
        <f>Z1939+AA1939</f>
        <v>0</v>
      </c>
      <c r="AC1939" s="2"/>
      <c r="AD1939" s="2"/>
      <c r="AE1939" s="4">
        <f t="shared" si="425"/>
        <v>0</v>
      </c>
      <c r="AF1939" s="15">
        <f>AE1939*0.1</f>
        <v>0</v>
      </c>
      <c r="AG1939" s="22">
        <f>AE1939+AF1939</f>
        <v>0</v>
      </c>
      <c r="AH1939" s="64">
        <f t="shared" si="432"/>
        <v>0</v>
      </c>
      <c r="AJ1939">
        <f t="shared" si="433"/>
        <v>0</v>
      </c>
      <c r="AK1939">
        <f>IF(W1939&gt;0,2,IF(AB1939&gt;0,2,IF(AG1939&gt;0,2,0)))</f>
        <v>2</v>
      </c>
      <c r="AL1939">
        <v>2</v>
      </c>
      <c r="AM1939" s="64">
        <f>IF(W1939&gt;0,VLOOKUP(B1939,EnrollmentEthnicityFreeMealsSch!B:E,4,FALSE),0)/3</f>
        <v>35</v>
      </c>
    </row>
    <row r="1940" spans="1:39" ht="15" customHeight="1">
      <c r="A1940">
        <f>VLOOKUP(B1940,'PUBLIC &amp; PRIVATE'!D:I,6,FALSE)</f>
        <v>0</v>
      </c>
      <c r="B1940" s="33" t="s">
        <v>1853</v>
      </c>
      <c r="C1940" s="2" t="str">
        <f>VLOOKUP(B1940,'PUBLIC &amp; PRIVATE'!D:H,2,FALSE)</f>
        <v>4508 Vistula Rd</v>
      </c>
      <c r="D1940" s="2" t="str">
        <f>VLOOKUP(B1940,'PUBLIC &amp; PRIVATE'!D:H,3,FALSE)</f>
        <v>Mishawaka</v>
      </c>
      <c r="E1940" s="2" t="str">
        <f>VLOOKUP(C1940,'PUBLIC &amp; PRIVATE'!E:I,4,FALSE)</f>
        <v>46544-0000</v>
      </c>
      <c r="F1940" s="2">
        <v>24</v>
      </c>
      <c r="G1940" s="2">
        <v>19</v>
      </c>
      <c r="H1940" s="2">
        <v>26</v>
      </c>
      <c r="I1940" s="4">
        <f t="shared" si="426"/>
        <v>69</v>
      </c>
      <c r="J1940" s="13">
        <f t="shared" si="427"/>
        <v>6.9</v>
      </c>
      <c r="K1940" s="13">
        <f t="shared" si="428"/>
        <v>75.900000000000006</v>
      </c>
      <c r="L1940" s="2">
        <v>22</v>
      </c>
      <c r="M1940" s="2">
        <v>26</v>
      </c>
      <c r="N1940" s="2">
        <v>24</v>
      </c>
      <c r="O1940" s="4">
        <f t="shared" si="429"/>
        <v>72</v>
      </c>
      <c r="P1940" s="13">
        <f t="shared" si="430"/>
        <v>7.2</v>
      </c>
      <c r="Q1940" s="13">
        <f t="shared" si="431"/>
        <v>79.2</v>
      </c>
      <c r="R1940" s="2">
        <v>23</v>
      </c>
      <c r="S1940" s="2">
        <v>25</v>
      </c>
      <c r="T1940" s="2">
        <v>26</v>
      </c>
      <c r="U1940" s="4">
        <f t="shared" si="420"/>
        <v>74</v>
      </c>
      <c r="V1940" s="13">
        <f t="shared" si="421"/>
        <v>7.4</v>
      </c>
      <c r="W1940" s="13">
        <f t="shared" si="422"/>
        <v>81.400000000000006</v>
      </c>
      <c r="X1940" s="2"/>
      <c r="Y1940" s="2"/>
      <c r="Z1940" s="4">
        <f t="shared" si="423"/>
        <v>0</v>
      </c>
      <c r="AA1940" s="13">
        <f t="shared" si="424"/>
        <v>0</v>
      </c>
      <c r="AB1940" s="13">
        <f>Z1940+AA1940</f>
        <v>0</v>
      </c>
      <c r="AC1940" s="2"/>
      <c r="AD1940" s="2"/>
      <c r="AE1940" s="4">
        <f t="shared" si="425"/>
        <v>0</v>
      </c>
      <c r="AF1940" s="15">
        <f>AE1940*0.1</f>
        <v>0</v>
      </c>
      <c r="AG1940" s="22">
        <f>AE1940+AF1940</f>
        <v>0</v>
      </c>
      <c r="AH1940" s="64">
        <f t="shared" si="432"/>
        <v>0</v>
      </c>
      <c r="AJ1940">
        <f t="shared" si="433"/>
        <v>0</v>
      </c>
      <c r="AK1940">
        <f>IF(W1940&gt;0,2,IF(AB1940&gt;0,2,IF(AG1940&gt;0,2,0)))</f>
        <v>2</v>
      </c>
      <c r="AL1940">
        <v>2</v>
      </c>
      <c r="AM1940" s="64">
        <f>IF(W1940&gt;0,VLOOKUP(B1940,EnrollmentEthnicityFreeMealsSch!B:E,4,FALSE),0)/3</f>
        <v>15</v>
      </c>
    </row>
    <row r="1941" spans="1:39" ht="15" customHeight="1">
      <c r="A1941">
        <f>VLOOKUP(B1941,'PUBLIC &amp; PRIVATE'!D:I,6,FALSE)</f>
        <v>0</v>
      </c>
      <c r="B1941" s="33" t="s">
        <v>1854</v>
      </c>
      <c r="C1941" s="2" t="str">
        <f>VLOOKUP(B1941,'PUBLIC &amp; PRIVATE'!D:H,2,FALSE)</f>
        <v>453 N Notre Dame Ave</v>
      </c>
      <c r="D1941" s="2" t="str">
        <f>VLOOKUP(B1941,'PUBLIC &amp; PRIVATE'!D:H,3,FALSE)</f>
        <v>South Bend</v>
      </c>
      <c r="E1941" s="2" t="str">
        <f>VLOOKUP(C1941,'PUBLIC &amp; PRIVATE'!E:I,4,FALSE)</f>
        <v>46617</v>
      </c>
      <c r="F1941" s="2"/>
      <c r="G1941" s="2"/>
      <c r="H1941" s="2"/>
      <c r="I1941" s="4">
        <f t="shared" si="426"/>
        <v>0</v>
      </c>
      <c r="J1941" s="13">
        <f t="shared" si="427"/>
        <v>0</v>
      </c>
      <c r="K1941" s="13">
        <f t="shared" si="428"/>
        <v>0</v>
      </c>
      <c r="L1941" s="2"/>
      <c r="M1941" s="2"/>
      <c r="N1941" s="2"/>
      <c r="O1941" s="4">
        <f t="shared" si="429"/>
        <v>0</v>
      </c>
      <c r="P1941" s="13">
        <f t="shared" si="430"/>
        <v>0</v>
      </c>
      <c r="Q1941" s="13">
        <f t="shared" si="431"/>
        <v>0</v>
      </c>
      <c r="R1941" s="2"/>
      <c r="S1941" s="2"/>
      <c r="T1941" s="2"/>
      <c r="U1941" s="4">
        <f t="shared" si="420"/>
        <v>0</v>
      </c>
      <c r="V1941" s="13">
        <f t="shared" si="421"/>
        <v>0</v>
      </c>
      <c r="W1941" s="13">
        <f t="shared" si="422"/>
        <v>0</v>
      </c>
      <c r="X1941" s="2">
        <v>215</v>
      </c>
      <c r="Y1941" s="2">
        <v>220</v>
      </c>
      <c r="Z1941" s="4">
        <f t="shared" si="423"/>
        <v>435</v>
      </c>
      <c r="AA1941" s="13">
        <f t="shared" si="424"/>
        <v>43.5</v>
      </c>
      <c r="AB1941" s="13">
        <f>Z1941+AA1941</f>
        <v>478.5</v>
      </c>
      <c r="AC1941" s="2">
        <v>224</v>
      </c>
      <c r="AD1941" s="2">
        <v>222</v>
      </c>
      <c r="AE1941" s="4">
        <f t="shared" si="425"/>
        <v>446</v>
      </c>
      <c r="AF1941" s="15">
        <f>AE1941*0.1</f>
        <v>44.6</v>
      </c>
      <c r="AG1941" s="22">
        <f>AE1941+AF1941</f>
        <v>490.6</v>
      </c>
      <c r="AH1941" s="64">
        <f t="shared" si="432"/>
        <v>98.12</v>
      </c>
      <c r="AJ1941">
        <f t="shared" si="433"/>
        <v>1</v>
      </c>
      <c r="AK1941">
        <f>IF(W1941&gt;0,2,IF(AB1941&gt;0,2,IF(AG1941&gt;0,2,0)))</f>
        <v>2</v>
      </c>
      <c r="AL1941">
        <v>2</v>
      </c>
      <c r="AM1941" s="64">
        <f>IF(W1941&gt;0,VLOOKUP(B1941,EnrollmentEthnicityFreeMealsSch!B:E,4,FALSE),0)/3</f>
        <v>0</v>
      </c>
    </row>
    <row r="1942" spans="1:39" ht="15" customHeight="1">
      <c r="A1942">
        <f>VLOOKUP(B1942,'PUBLIC &amp; PRIVATE'!D:I,6,FALSE)</f>
        <v>0</v>
      </c>
      <c r="B1942" s="33" t="s">
        <v>1753</v>
      </c>
      <c r="C1942" s="2" t="str">
        <f>VLOOKUP(B1942,'PUBLIC &amp; PRIVATE'!D:H,2,FALSE)</f>
        <v>5884 N Crittenden Ave</v>
      </c>
      <c r="D1942" s="2" t="str">
        <f>VLOOKUP(B1942,'PUBLIC &amp; PRIVATE'!D:H,3,FALSE)</f>
        <v>Indianapolis</v>
      </c>
      <c r="E1942" s="2" t="str">
        <f>VLOOKUP(C1942,'PUBLIC &amp; PRIVATE'!E:I,4,FALSE)</f>
        <v>46220-2896</v>
      </c>
      <c r="F1942" s="2">
        <v>47</v>
      </c>
      <c r="G1942" s="2">
        <v>48</v>
      </c>
      <c r="H1942" s="2">
        <v>50</v>
      </c>
      <c r="I1942" s="4">
        <f t="shared" si="426"/>
        <v>145</v>
      </c>
      <c r="J1942" s="13">
        <f t="shared" si="427"/>
        <v>14.5</v>
      </c>
      <c r="K1942" s="13">
        <f t="shared" si="428"/>
        <v>159.5</v>
      </c>
      <c r="L1942" s="2">
        <v>44</v>
      </c>
      <c r="M1942" s="2">
        <v>58</v>
      </c>
      <c r="N1942" s="2">
        <v>53</v>
      </c>
      <c r="O1942" s="4">
        <f t="shared" si="429"/>
        <v>155</v>
      </c>
      <c r="P1942" s="13">
        <f t="shared" si="430"/>
        <v>15.5</v>
      </c>
      <c r="Q1942" s="13">
        <f t="shared" si="431"/>
        <v>170.5</v>
      </c>
      <c r="R1942" s="2">
        <v>44</v>
      </c>
      <c r="S1942" s="2">
        <v>45</v>
      </c>
      <c r="T1942" s="2">
        <v>47</v>
      </c>
      <c r="U1942" s="4">
        <f t="shared" si="420"/>
        <v>136</v>
      </c>
      <c r="V1942" s="13">
        <f t="shared" si="421"/>
        <v>13.600000000000001</v>
      </c>
      <c r="W1942" s="13">
        <f t="shared" si="422"/>
        <v>149.6</v>
      </c>
      <c r="X1942" s="2"/>
      <c r="Y1942" s="2"/>
      <c r="Z1942" s="4">
        <f t="shared" si="423"/>
        <v>0</v>
      </c>
      <c r="AA1942" s="13">
        <f t="shared" si="424"/>
        <v>0</v>
      </c>
      <c r="AB1942" s="13">
        <f>Z1942+AA1942</f>
        <v>0</v>
      </c>
      <c r="AC1942" s="2"/>
      <c r="AD1942" s="2"/>
      <c r="AE1942" s="4">
        <f t="shared" si="425"/>
        <v>0</v>
      </c>
      <c r="AF1942" s="15">
        <f>AE1942*0.1</f>
        <v>0</v>
      </c>
      <c r="AG1942" s="22">
        <f>AE1942+AF1942</f>
        <v>0</v>
      </c>
      <c r="AH1942" s="64">
        <f t="shared" si="432"/>
        <v>0</v>
      </c>
      <c r="AJ1942">
        <f t="shared" si="433"/>
        <v>0</v>
      </c>
      <c r="AK1942">
        <f>IF(W1942&gt;0,2,IF(AB1942&gt;0,2,IF(AG1942&gt;0,2,0)))</f>
        <v>2</v>
      </c>
      <c r="AL1942">
        <v>2</v>
      </c>
      <c r="AM1942" s="64">
        <f>IF(W1942&gt;0,VLOOKUP(B1942,EnrollmentEthnicityFreeMealsSch!B:E,4,FALSE),0)/3</f>
        <v>16.666666666666668</v>
      </c>
    </row>
    <row r="1943" spans="1:39" ht="15" customHeight="1">
      <c r="A1943">
        <f>VLOOKUP(B1943,'PUBLIC &amp; PRIVATE'!D:I,6,FALSE)</f>
        <v>0</v>
      </c>
      <c r="B1943" s="33" t="s">
        <v>1824</v>
      </c>
      <c r="C1943" s="2" t="str">
        <f>VLOOKUP(B1943,'PUBLIC &amp; PRIVATE'!D:H,2,FALSE)</f>
        <v>2817 Corpus Christi Dr</v>
      </c>
      <c r="D1943" s="2" t="str">
        <f>VLOOKUP(B1943,'PUBLIC &amp; PRIVATE'!D:H,3,FALSE)</f>
        <v>South Bend</v>
      </c>
      <c r="E1943" s="2" t="str">
        <f>VLOOKUP(C1943,'PUBLIC &amp; PRIVATE'!E:I,4,FALSE)</f>
        <v>46628-3429</v>
      </c>
      <c r="F1943" s="2">
        <v>19</v>
      </c>
      <c r="G1943" s="2">
        <v>23</v>
      </c>
      <c r="H1943" s="2">
        <v>21</v>
      </c>
      <c r="I1943" s="4">
        <f t="shared" si="426"/>
        <v>63</v>
      </c>
      <c r="J1943" s="13">
        <f t="shared" si="427"/>
        <v>6.3000000000000007</v>
      </c>
      <c r="K1943" s="13">
        <f t="shared" si="428"/>
        <v>69.3</v>
      </c>
      <c r="L1943" s="2">
        <v>17</v>
      </c>
      <c r="M1943" s="2">
        <v>21</v>
      </c>
      <c r="N1943" s="2">
        <v>19</v>
      </c>
      <c r="O1943" s="4">
        <f t="shared" si="429"/>
        <v>57</v>
      </c>
      <c r="P1943" s="13">
        <f t="shared" si="430"/>
        <v>5.7</v>
      </c>
      <c r="Q1943" s="13">
        <f t="shared" si="431"/>
        <v>62.7</v>
      </c>
      <c r="R1943" s="2">
        <v>21</v>
      </c>
      <c r="S1943" s="2">
        <v>24</v>
      </c>
      <c r="T1943" s="2">
        <v>27</v>
      </c>
      <c r="U1943" s="4">
        <f t="shared" si="420"/>
        <v>72</v>
      </c>
      <c r="V1943" s="13">
        <f t="shared" si="421"/>
        <v>7.2</v>
      </c>
      <c r="W1943" s="13">
        <f t="shared" si="422"/>
        <v>79.2</v>
      </c>
      <c r="X1943" s="2"/>
      <c r="Y1943" s="2"/>
      <c r="Z1943" s="4">
        <f t="shared" si="423"/>
        <v>0</v>
      </c>
      <c r="AA1943" s="13">
        <f t="shared" si="424"/>
        <v>0</v>
      </c>
      <c r="AB1943" s="13">
        <f>Z1943+AA1943</f>
        <v>0</v>
      </c>
      <c r="AC1943" s="2"/>
      <c r="AD1943" s="2"/>
      <c r="AE1943" s="4">
        <f t="shared" si="425"/>
        <v>0</v>
      </c>
      <c r="AF1943" s="15">
        <f>AE1943*0.1</f>
        <v>0</v>
      </c>
      <c r="AG1943" s="22">
        <f>AE1943+AF1943</f>
        <v>0</v>
      </c>
      <c r="AH1943" s="64">
        <f t="shared" si="432"/>
        <v>0</v>
      </c>
      <c r="AJ1943">
        <f t="shared" si="433"/>
        <v>0</v>
      </c>
      <c r="AK1943">
        <f>IF(W1943&gt;0,2,IF(AB1943&gt;0,2,IF(AG1943&gt;0,2,0)))</f>
        <v>2</v>
      </c>
      <c r="AL1943">
        <v>2</v>
      </c>
      <c r="AM1943" s="64">
        <f>IF(W1943&gt;0,VLOOKUP(B1943,EnrollmentEthnicityFreeMealsSch!B:E,4,FALSE),0)/3</f>
        <v>6.333333333333333</v>
      </c>
    </row>
    <row r="1944" spans="1:39" ht="15" customHeight="1">
      <c r="A1944">
        <f>VLOOKUP(B1944,'PUBLIC &amp; PRIVATE'!D:I,6,FALSE)</f>
        <v>0</v>
      </c>
      <c r="B1944" s="33" t="s">
        <v>1804</v>
      </c>
      <c r="C1944" s="2" t="str">
        <f>VLOOKUP(B1944,'PUBLIC &amp; PRIVATE'!D:H,2,FALSE)</f>
        <v>202 S Church St</v>
      </c>
      <c r="D1944" s="2" t="str">
        <f>VLOOKUP(B1944,'PUBLIC &amp; PRIVATE'!D:H,3,FALSE)</f>
        <v>Fort Branch</v>
      </c>
      <c r="E1944" s="2" t="str">
        <f>VLOOKUP(C1944,'PUBLIC &amp; PRIVATE'!E:I,4,FALSE)</f>
        <v>47648-1498</v>
      </c>
      <c r="F1944" s="2">
        <v>23</v>
      </c>
      <c r="G1944" s="2">
        <v>20</v>
      </c>
      <c r="H1944" s="2">
        <v>17</v>
      </c>
      <c r="I1944" s="4">
        <f t="shared" si="426"/>
        <v>60</v>
      </c>
      <c r="J1944" s="13">
        <f t="shared" si="427"/>
        <v>6</v>
      </c>
      <c r="K1944" s="13">
        <f t="shared" si="428"/>
        <v>66</v>
      </c>
      <c r="L1944" s="2">
        <v>16</v>
      </c>
      <c r="M1944" s="2">
        <v>19</v>
      </c>
      <c r="N1944" s="2">
        <v>23</v>
      </c>
      <c r="O1944" s="4">
        <f t="shared" si="429"/>
        <v>58</v>
      </c>
      <c r="P1944" s="13">
        <f t="shared" si="430"/>
        <v>5.8000000000000007</v>
      </c>
      <c r="Q1944" s="13">
        <f t="shared" si="431"/>
        <v>63.8</v>
      </c>
      <c r="R1944" s="2">
        <v>26</v>
      </c>
      <c r="S1944" s="2">
        <v>24</v>
      </c>
      <c r="T1944" s="2">
        <v>26</v>
      </c>
      <c r="U1944" s="4">
        <f t="shared" si="420"/>
        <v>76</v>
      </c>
      <c r="V1944" s="13">
        <f t="shared" si="421"/>
        <v>7.6000000000000005</v>
      </c>
      <c r="W1944" s="13">
        <f t="shared" si="422"/>
        <v>83.6</v>
      </c>
      <c r="X1944" s="2"/>
      <c r="Y1944" s="2"/>
      <c r="Z1944" s="4">
        <f t="shared" si="423"/>
        <v>0</v>
      </c>
      <c r="AA1944" s="13">
        <f t="shared" si="424"/>
        <v>0</v>
      </c>
      <c r="AB1944" s="13">
        <f>Z1944+AA1944</f>
        <v>0</v>
      </c>
      <c r="AC1944" s="2"/>
      <c r="AD1944" s="2"/>
      <c r="AE1944" s="4">
        <f t="shared" si="425"/>
        <v>0</v>
      </c>
      <c r="AF1944" s="15">
        <f>AE1944*0.1</f>
        <v>0</v>
      </c>
      <c r="AG1944" s="22">
        <f>AE1944+AF1944</f>
        <v>0</v>
      </c>
      <c r="AH1944" s="64">
        <f t="shared" si="432"/>
        <v>0</v>
      </c>
      <c r="AJ1944">
        <f t="shared" si="433"/>
        <v>0</v>
      </c>
      <c r="AK1944">
        <f>IF(W1944&gt;0,2,IF(AB1944&gt;0,2,IF(AG1944&gt;0,2,0)))</f>
        <v>2</v>
      </c>
      <c r="AL1944">
        <v>2</v>
      </c>
      <c r="AM1944" s="64">
        <f>IF(W1944&gt;0,VLOOKUP(B1944,EnrollmentEthnicityFreeMealsSch!B:E,4,FALSE),0)/3</f>
        <v>5</v>
      </c>
    </row>
    <row r="1945" spans="1:39" ht="15" customHeight="1">
      <c r="A1945">
        <f>VLOOKUP(B1945,'PUBLIC &amp; PRIVATE'!D:I,6,FALSE)</f>
        <v>0</v>
      </c>
      <c r="B1945" s="33" t="s">
        <v>1726</v>
      </c>
      <c r="C1945" s="2" t="str">
        <f>VLOOKUP(B1945,'PUBLIC &amp; PRIVATE'!D:H,2,FALSE)</f>
        <v>217 W Daisy Ln</v>
      </c>
      <c r="D1945" s="2" t="str">
        <f>VLOOKUP(B1945,'PUBLIC &amp; PRIVATE'!D:H,3,FALSE)</f>
        <v>New Albany</v>
      </c>
      <c r="E1945" s="2" t="str">
        <f>VLOOKUP(C1945,'PUBLIC &amp; PRIVATE'!E:I,4,FALSE)</f>
        <v>47150-4599</v>
      </c>
      <c r="F1945" s="2">
        <v>18</v>
      </c>
      <c r="G1945" s="2">
        <v>26</v>
      </c>
      <c r="H1945" s="2">
        <v>14</v>
      </c>
      <c r="I1945" s="4">
        <f t="shared" si="426"/>
        <v>58</v>
      </c>
      <c r="J1945" s="13">
        <f t="shared" si="427"/>
        <v>5.8000000000000007</v>
      </c>
      <c r="K1945" s="13">
        <f t="shared" si="428"/>
        <v>63.8</v>
      </c>
      <c r="L1945" s="2">
        <v>31</v>
      </c>
      <c r="M1945" s="2">
        <v>20</v>
      </c>
      <c r="N1945" s="2">
        <v>33</v>
      </c>
      <c r="O1945" s="4">
        <f t="shared" si="429"/>
        <v>84</v>
      </c>
      <c r="P1945" s="13">
        <f t="shared" si="430"/>
        <v>8.4</v>
      </c>
      <c r="Q1945" s="13">
        <f t="shared" si="431"/>
        <v>92.4</v>
      </c>
      <c r="R1945" s="2">
        <v>33</v>
      </c>
      <c r="S1945" s="2">
        <v>29</v>
      </c>
      <c r="T1945" s="2">
        <v>35</v>
      </c>
      <c r="U1945" s="4">
        <f t="shared" si="420"/>
        <v>97</v>
      </c>
      <c r="V1945" s="13">
        <f t="shared" si="421"/>
        <v>9.7000000000000011</v>
      </c>
      <c r="W1945" s="13">
        <f t="shared" si="422"/>
        <v>106.7</v>
      </c>
      <c r="X1945" s="2"/>
      <c r="Y1945" s="2"/>
      <c r="Z1945" s="4">
        <f t="shared" si="423"/>
        <v>0</v>
      </c>
      <c r="AA1945" s="13">
        <f t="shared" si="424"/>
        <v>0</v>
      </c>
      <c r="AB1945" s="13">
        <f>Z1945+AA1945</f>
        <v>0</v>
      </c>
      <c r="AC1945" s="2"/>
      <c r="AD1945" s="2"/>
      <c r="AE1945" s="4">
        <f t="shared" si="425"/>
        <v>0</v>
      </c>
      <c r="AF1945" s="15">
        <f>AE1945*0.1</f>
        <v>0</v>
      </c>
      <c r="AG1945" s="22">
        <f>AE1945+AF1945</f>
        <v>0</v>
      </c>
      <c r="AH1945" s="64">
        <f t="shared" si="432"/>
        <v>0</v>
      </c>
      <c r="AJ1945">
        <f t="shared" si="433"/>
        <v>0</v>
      </c>
      <c r="AK1945">
        <f>IF(W1945&gt;0,2,IF(AB1945&gt;0,2,IF(AG1945&gt;0,2,0)))</f>
        <v>2</v>
      </c>
      <c r="AL1945">
        <v>2</v>
      </c>
      <c r="AM1945" s="64">
        <f>IF(W1945&gt;0,VLOOKUP(B1945,EnrollmentEthnicityFreeMealsSch!B:E,4,FALSE),0)/3</f>
        <v>12.333333333333334</v>
      </c>
    </row>
    <row r="1946" spans="1:39" ht="15" customHeight="1">
      <c r="A1946">
        <f>VLOOKUP(B1946,'PUBLIC &amp; PRIVATE'!D:I,6,FALSE)</f>
        <v>0</v>
      </c>
      <c r="B1946" s="33" t="s">
        <v>1855</v>
      </c>
      <c r="C1946" s="2" t="str">
        <f>VLOOKUP(B1946,'PUBLIC &amp; PRIVATE'!D:H,2,FALSE)</f>
        <v>735 W Calvert St</v>
      </c>
      <c r="D1946" s="2" t="str">
        <f>VLOOKUP(B1946,'PUBLIC &amp; PRIVATE'!D:H,3,FALSE)</f>
        <v>South Bend</v>
      </c>
      <c r="E1946" s="2" t="str">
        <f>VLOOKUP(C1946,'PUBLIC &amp; PRIVATE'!E:I,4,FALSE)</f>
        <v>46613-1944</v>
      </c>
      <c r="F1946" s="2">
        <v>25</v>
      </c>
      <c r="G1946" s="2">
        <v>21</v>
      </c>
      <c r="H1946" s="2">
        <v>22</v>
      </c>
      <c r="I1946" s="4">
        <f t="shared" si="426"/>
        <v>68</v>
      </c>
      <c r="J1946" s="13">
        <f t="shared" si="427"/>
        <v>6.8000000000000007</v>
      </c>
      <c r="K1946" s="13">
        <f t="shared" si="428"/>
        <v>74.8</v>
      </c>
      <c r="L1946" s="2">
        <v>22</v>
      </c>
      <c r="M1946" s="2">
        <v>21</v>
      </c>
      <c r="N1946" s="2">
        <v>24</v>
      </c>
      <c r="O1946" s="4">
        <f t="shared" si="429"/>
        <v>67</v>
      </c>
      <c r="P1946" s="13">
        <f t="shared" si="430"/>
        <v>6.7</v>
      </c>
      <c r="Q1946" s="13">
        <f t="shared" si="431"/>
        <v>73.7</v>
      </c>
      <c r="R1946" s="2">
        <v>22</v>
      </c>
      <c r="S1946" s="2">
        <v>19</v>
      </c>
      <c r="T1946" s="2">
        <v>19</v>
      </c>
      <c r="U1946" s="4">
        <f t="shared" si="420"/>
        <v>60</v>
      </c>
      <c r="V1946" s="13">
        <f t="shared" si="421"/>
        <v>6</v>
      </c>
      <c r="W1946" s="13">
        <f t="shared" si="422"/>
        <v>66</v>
      </c>
      <c r="X1946" s="2"/>
      <c r="Y1946" s="2"/>
      <c r="Z1946" s="4">
        <f t="shared" si="423"/>
        <v>0</v>
      </c>
      <c r="AA1946" s="13">
        <f t="shared" si="424"/>
        <v>0</v>
      </c>
      <c r="AB1946" s="13">
        <f>Z1946+AA1946</f>
        <v>0</v>
      </c>
      <c r="AC1946" s="2"/>
      <c r="AD1946" s="2"/>
      <c r="AE1946" s="4">
        <f t="shared" si="425"/>
        <v>0</v>
      </c>
      <c r="AF1946" s="15">
        <f>AE1946*0.1</f>
        <v>0</v>
      </c>
      <c r="AG1946" s="22">
        <f>AE1946+AF1946</f>
        <v>0</v>
      </c>
      <c r="AH1946" s="64">
        <f t="shared" si="432"/>
        <v>0</v>
      </c>
      <c r="AJ1946">
        <f t="shared" si="433"/>
        <v>0</v>
      </c>
      <c r="AK1946">
        <f>IF(W1946&gt;0,2,IF(AB1946&gt;0,2,IF(AG1946&gt;0,2,0)))</f>
        <v>2</v>
      </c>
      <c r="AL1946">
        <v>2</v>
      </c>
      <c r="AM1946" s="64">
        <f>IF(W1946&gt;0,VLOOKUP(B1946,EnrollmentEthnicityFreeMealsSch!B:E,4,FALSE),0)/3</f>
        <v>69</v>
      </c>
    </row>
    <row r="1947" spans="1:39" ht="15" customHeight="1">
      <c r="A1947">
        <f>VLOOKUP(B1947,'PUBLIC &amp; PRIVATE'!D:I,6,FALSE)</f>
        <v>0</v>
      </c>
      <c r="B1947" s="33" t="s">
        <v>1856</v>
      </c>
      <c r="C1947" s="2" t="str">
        <f>VLOOKUP(B1947,'PUBLIC &amp; PRIVATE'!D:H,2,FALSE)</f>
        <v>519 S Olive St</v>
      </c>
      <c r="D1947" s="2" t="str">
        <f>VLOOKUP(B1947,'PUBLIC &amp; PRIVATE'!D:H,3,FALSE)</f>
        <v>South Bend</v>
      </c>
      <c r="E1947" s="2" t="str">
        <f>VLOOKUP(C1947,'PUBLIC &amp; PRIVATE'!E:I,4,FALSE)</f>
        <v>46619-3307</v>
      </c>
      <c r="F1947" s="2">
        <v>24</v>
      </c>
      <c r="G1947" s="2">
        <v>24</v>
      </c>
      <c r="H1947" s="2">
        <v>20</v>
      </c>
      <c r="I1947" s="4">
        <f t="shared" si="426"/>
        <v>68</v>
      </c>
      <c r="J1947" s="13">
        <f t="shared" si="427"/>
        <v>6.8000000000000007</v>
      </c>
      <c r="K1947" s="13">
        <f t="shared" si="428"/>
        <v>74.8</v>
      </c>
      <c r="L1947" s="2">
        <v>25</v>
      </c>
      <c r="M1947" s="2">
        <v>24</v>
      </c>
      <c r="N1947" s="2">
        <v>25</v>
      </c>
      <c r="O1947" s="4">
        <f t="shared" si="429"/>
        <v>74</v>
      </c>
      <c r="P1947" s="13">
        <f t="shared" si="430"/>
        <v>7.4</v>
      </c>
      <c r="Q1947" s="13">
        <f t="shared" si="431"/>
        <v>81.400000000000006</v>
      </c>
      <c r="R1947" s="2">
        <v>22</v>
      </c>
      <c r="S1947" s="2">
        <v>21</v>
      </c>
      <c r="T1947" s="2">
        <v>23</v>
      </c>
      <c r="U1947" s="4">
        <f t="shared" si="420"/>
        <v>66</v>
      </c>
      <c r="V1947" s="13">
        <f t="shared" si="421"/>
        <v>6.6000000000000005</v>
      </c>
      <c r="W1947" s="13">
        <f t="shared" si="422"/>
        <v>72.599999999999994</v>
      </c>
      <c r="X1947" s="2"/>
      <c r="Y1947" s="2"/>
      <c r="Z1947" s="4">
        <f t="shared" si="423"/>
        <v>0</v>
      </c>
      <c r="AA1947" s="13">
        <f t="shared" si="424"/>
        <v>0</v>
      </c>
      <c r="AB1947" s="13">
        <f>Z1947+AA1947</f>
        <v>0</v>
      </c>
      <c r="AC1947" s="2"/>
      <c r="AD1947" s="2"/>
      <c r="AE1947" s="4">
        <f t="shared" si="425"/>
        <v>0</v>
      </c>
      <c r="AF1947" s="15">
        <f>AE1947*0.1</f>
        <v>0</v>
      </c>
      <c r="AG1947" s="22">
        <f>AE1947+AF1947</f>
        <v>0</v>
      </c>
      <c r="AH1947" s="64">
        <f t="shared" si="432"/>
        <v>0</v>
      </c>
      <c r="AJ1947">
        <f t="shared" si="433"/>
        <v>0</v>
      </c>
      <c r="AK1947">
        <f>IF(W1947&gt;0,2,IF(AB1947&gt;0,2,IF(AG1947&gt;0,2,0)))</f>
        <v>2</v>
      </c>
      <c r="AL1947">
        <v>2</v>
      </c>
      <c r="AM1947" s="64">
        <f>IF(W1947&gt;0,VLOOKUP(B1947,EnrollmentEthnicityFreeMealsSch!B:E,4,FALSE),0)/3</f>
        <v>77.333333333333329</v>
      </c>
    </row>
    <row r="1948" spans="1:39" ht="15" customHeight="1">
      <c r="A1948">
        <f>VLOOKUP(B1948,'PUBLIC &amp; PRIVATE'!D:I,6,FALSE)</f>
        <v>0</v>
      </c>
      <c r="B1948" s="33" t="s">
        <v>1857</v>
      </c>
      <c r="C1948" s="2" t="str">
        <f>VLOOKUP(B1948,'PUBLIC &amp; PRIVATE'!D:H,2,FALSE)</f>
        <v>2310 E Jefferson</v>
      </c>
      <c r="D1948" s="2" t="str">
        <f>VLOOKUP(B1948,'PUBLIC &amp; PRIVATE'!D:H,3,FALSE)</f>
        <v>South Bend</v>
      </c>
      <c r="E1948" s="2" t="str">
        <f>VLOOKUP(C1948,'PUBLIC &amp; PRIVATE'!E:I,4,FALSE)</f>
        <v>46615-2610</v>
      </c>
      <c r="F1948" s="2">
        <v>35</v>
      </c>
      <c r="G1948" s="2">
        <v>26</v>
      </c>
      <c r="H1948" s="2">
        <v>28</v>
      </c>
      <c r="I1948" s="4">
        <f t="shared" si="426"/>
        <v>89</v>
      </c>
      <c r="J1948" s="13">
        <f t="shared" si="427"/>
        <v>8.9</v>
      </c>
      <c r="K1948" s="13">
        <f t="shared" si="428"/>
        <v>97.9</v>
      </c>
      <c r="L1948" s="2">
        <v>23</v>
      </c>
      <c r="M1948" s="2">
        <v>41</v>
      </c>
      <c r="N1948" s="2">
        <v>29</v>
      </c>
      <c r="O1948" s="4">
        <f t="shared" si="429"/>
        <v>93</v>
      </c>
      <c r="P1948" s="13">
        <f t="shared" si="430"/>
        <v>9.3000000000000007</v>
      </c>
      <c r="Q1948" s="13">
        <f t="shared" si="431"/>
        <v>102.3</v>
      </c>
      <c r="R1948" s="2">
        <v>24</v>
      </c>
      <c r="S1948" s="2">
        <v>36</v>
      </c>
      <c r="T1948" s="2">
        <v>21</v>
      </c>
      <c r="U1948" s="4">
        <f t="shared" si="420"/>
        <v>81</v>
      </c>
      <c r="V1948" s="13">
        <f t="shared" si="421"/>
        <v>8.1</v>
      </c>
      <c r="W1948" s="13">
        <f t="shared" si="422"/>
        <v>89.1</v>
      </c>
      <c r="X1948" s="2"/>
      <c r="Y1948" s="2"/>
      <c r="Z1948" s="4">
        <f t="shared" si="423"/>
        <v>0</v>
      </c>
      <c r="AA1948" s="13">
        <f t="shared" si="424"/>
        <v>0</v>
      </c>
      <c r="AB1948" s="13">
        <f>Z1948+AA1948</f>
        <v>0</v>
      </c>
      <c r="AC1948" s="2"/>
      <c r="AD1948" s="2"/>
      <c r="AE1948" s="4">
        <f t="shared" si="425"/>
        <v>0</v>
      </c>
      <c r="AF1948" s="15">
        <f>AE1948*0.1</f>
        <v>0</v>
      </c>
      <c r="AG1948" s="22">
        <f>AE1948+AF1948</f>
        <v>0</v>
      </c>
      <c r="AH1948" s="64">
        <f t="shared" si="432"/>
        <v>0</v>
      </c>
      <c r="AJ1948">
        <f t="shared" si="433"/>
        <v>0</v>
      </c>
      <c r="AK1948">
        <f>IF(W1948&gt;0,2,IF(AB1948&gt;0,2,IF(AG1948&gt;0,2,0)))</f>
        <v>2</v>
      </c>
      <c r="AL1948">
        <v>2</v>
      </c>
      <c r="AM1948" s="64">
        <f>IF(W1948&gt;0,VLOOKUP(B1948,EnrollmentEthnicityFreeMealsSch!B:E,4,FALSE),0)/3</f>
        <v>31</v>
      </c>
    </row>
    <row r="1949" spans="1:39" ht="15" customHeight="1">
      <c r="A1949">
        <f>VLOOKUP(B1949,'PUBLIC &amp; PRIVATE'!D:I,6,FALSE)</f>
        <v>0</v>
      </c>
      <c r="B1949" s="33" t="s">
        <v>1786</v>
      </c>
      <c r="C1949" s="2" t="str">
        <f>VLOOKUP(B1949,'PUBLIC &amp; PRIVATE'!D:H,2,FALSE)</f>
        <v>4500 Fairfield Ave</v>
      </c>
      <c r="D1949" s="2" t="str">
        <f>VLOOKUP(B1949,'PUBLIC &amp; PRIVATE'!D:H,3,FALSE)</f>
        <v>Fort Wayne</v>
      </c>
      <c r="E1949" s="2" t="str">
        <f>VLOOKUP(C1949,'PUBLIC &amp; PRIVATE'!E:I,4,FALSE)</f>
        <v>46807-2719</v>
      </c>
      <c r="F1949" s="2">
        <v>6</v>
      </c>
      <c r="G1949" s="2">
        <v>6</v>
      </c>
      <c r="H1949" s="2">
        <v>6</v>
      </c>
      <c r="I1949" s="4">
        <f t="shared" si="426"/>
        <v>18</v>
      </c>
      <c r="J1949" s="13">
        <f t="shared" si="427"/>
        <v>1.8</v>
      </c>
      <c r="K1949" s="13">
        <f t="shared" si="428"/>
        <v>19.8</v>
      </c>
      <c r="L1949" s="2">
        <v>7</v>
      </c>
      <c r="M1949" s="2">
        <v>3</v>
      </c>
      <c r="N1949" s="2">
        <v>7</v>
      </c>
      <c r="O1949" s="4">
        <f t="shared" si="429"/>
        <v>17</v>
      </c>
      <c r="P1949" s="13">
        <f t="shared" si="430"/>
        <v>1.7000000000000002</v>
      </c>
      <c r="Q1949" s="13">
        <f t="shared" si="431"/>
        <v>18.7</v>
      </c>
      <c r="R1949" s="2">
        <v>10</v>
      </c>
      <c r="S1949" s="2">
        <v>5</v>
      </c>
      <c r="T1949" s="2">
        <v>6</v>
      </c>
      <c r="U1949" s="4">
        <f t="shared" si="420"/>
        <v>21</v>
      </c>
      <c r="V1949" s="13">
        <f t="shared" si="421"/>
        <v>2.1</v>
      </c>
      <c r="W1949" s="13">
        <f t="shared" si="422"/>
        <v>23.1</v>
      </c>
      <c r="X1949" s="2"/>
      <c r="Y1949" s="2"/>
      <c r="Z1949" s="4">
        <f t="shared" si="423"/>
        <v>0</v>
      </c>
      <c r="AA1949" s="13">
        <f t="shared" si="424"/>
        <v>0</v>
      </c>
      <c r="AB1949" s="13">
        <f>Z1949+AA1949</f>
        <v>0</v>
      </c>
      <c r="AC1949" s="2"/>
      <c r="AD1949" s="2"/>
      <c r="AE1949" s="4">
        <f t="shared" si="425"/>
        <v>0</v>
      </c>
      <c r="AF1949" s="15">
        <f>AE1949*0.1</f>
        <v>0</v>
      </c>
      <c r="AG1949" s="22">
        <f>AE1949+AF1949</f>
        <v>0</v>
      </c>
      <c r="AH1949" s="64">
        <f t="shared" si="432"/>
        <v>0</v>
      </c>
      <c r="AJ1949">
        <f t="shared" si="433"/>
        <v>0</v>
      </c>
      <c r="AK1949">
        <f>IF(W1949&gt;0,2,IF(AB1949&gt;0,2,IF(AG1949&gt;0,2,0)))</f>
        <v>2</v>
      </c>
      <c r="AL1949">
        <v>2</v>
      </c>
      <c r="AM1949" s="64">
        <f>IF(W1949&gt;0,VLOOKUP(B1949,EnrollmentEthnicityFreeMealsSch!B:E,4,FALSE),0)/3</f>
        <v>25</v>
      </c>
    </row>
    <row r="1950" spans="1:39" ht="15" customHeight="1">
      <c r="A1950">
        <f>VLOOKUP(B1950,'PUBLIC &amp; PRIVATE'!D:I,6,FALSE)</f>
        <v>0</v>
      </c>
      <c r="B1950" s="33" t="s">
        <v>1730</v>
      </c>
      <c r="C1950" s="2" t="str">
        <f>VLOOKUP(B1950,'PUBLIC &amp; PRIVATE'!D:H,2,FALSE)</f>
        <v>127 N 4th St</v>
      </c>
      <c r="D1950" s="2" t="str">
        <f>VLOOKUP(B1950,'PUBLIC &amp; PRIVATE'!D:H,3,FALSE)</f>
        <v>Decatur</v>
      </c>
      <c r="E1950" s="2" t="str">
        <f>VLOOKUP(C1950,'PUBLIC &amp; PRIVATE'!E:I,4,FALSE)</f>
        <v>46733-1600</v>
      </c>
      <c r="F1950" s="2">
        <v>49</v>
      </c>
      <c r="G1950" s="2">
        <v>54</v>
      </c>
      <c r="H1950" s="2">
        <v>50</v>
      </c>
      <c r="I1950" s="4">
        <f t="shared" si="426"/>
        <v>153</v>
      </c>
      <c r="J1950" s="13">
        <f t="shared" si="427"/>
        <v>15.3</v>
      </c>
      <c r="K1950" s="13">
        <f t="shared" si="428"/>
        <v>168.3</v>
      </c>
      <c r="L1950" s="2">
        <v>51</v>
      </c>
      <c r="M1950" s="2">
        <v>51</v>
      </c>
      <c r="N1950" s="2">
        <v>53</v>
      </c>
      <c r="O1950" s="4">
        <f t="shared" si="429"/>
        <v>155</v>
      </c>
      <c r="P1950" s="13">
        <f t="shared" si="430"/>
        <v>15.5</v>
      </c>
      <c r="Q1950" s="13">
        <f t="shared" si="431"/>
        <v>170.5</v>
      </c>
      <c r="R1950" s="2">
        <v>50</v>
      </c>
      <c r="S1950" s="2">
        <v>38</v>
      </c>
      <c r="T1950" s="2">
        <v>43</v>
      </c>
      <c r="U1950" s="4">
        <f t="shared" si="420"/>
        <v>131</v>
      </c>
      <c r="V1950" s="13">
        <f t="shared" si="421"/>
        <v>13.100000000000001</v>
      </c>
      <c r="W1950" s="13">
        <f t="shared" si="422"/>
        <v>144.1</v>
      </c>
      <c r="X1950" s="2"/>
      <c r="Y1950" s="2"/>
      <c r="Z1950" s="4">
        <f t="shared" si="423"/>
        <v>0</v>
      </c>
      <c r="AA1950" s="13">
        <f t="shared" si="424"/>
        <v>0</v>
      </c>
      <c r="AB1950" s="13">
        <f>Z1950+AA1950</f>
        <v>0</v>
      </c>
      <c r="AC1950" s="2"/>
      <c r="AD1950" s="2"/>
      <c r="AE1950" s="4">
        <f t="shared" si="425"/>
        <v>0</v>
      </c>
      <c r="AF1950" s="15">
        <f>AE1950*0.1</f>
        <v>0</v>
      </c>
      <c r="AG1950" s="22">
        <f>AE1950+AF1950</f>
        <v>0</v>
      </c>
      <c r="AH1950" s="64">
        <f t="shared" si="432"/>
        <v>0</v>
      </c>
      <c r="AJ1950">
        <f t="shared" si="433"/>
        <v>0</v>
      </c>
      <c r="AK1950">
        <f>IF(W1950&gt;0,2,IF(AB1950&gt;0,2,IF(AG1950&gt;0,2,0)))</f>
        <v>2</v>
      </c>
      <c r="AL1950">
        <v>2</v>
      </c>
      <c r="AM1950" s="64">
        <f>IF(W1950&gt;0,VLOOKUP(B1950,EnrollmentEthnicityFreeMealsSch!B:E,4,FALSE),0)/3</f>
        <v>17</v>
      </c>
    </row>
    <row r="1951" spans="1:39" ht="15" customHeight="1">
      <c r="A1951">
        <f>VLOOKUP(B1951,'PUBLIC &amp; PRIVATE'!D:I,6,FALSE)</f>
        <v>0</v>
      </c>
      <c r="B1951" s="33" t="s">
        <v>1858</v>
      </c>
      <c r="C1951" s="2" t="str">
        <f>VLOOKUP(B1951,'PUBLIC &amp; PRIVATE'!D:H,2,FALSE)</f>
        <v>19657 Hildebrand</v>
      </c>
      <c r="D1951" s="2" t="str">
        <f>VLOOKUP(B1951,'PUBLIC &amp; PRIVATE'!D:H,3,FALSE)</f>
        <v>South Bend</v>
      </c>
      <c r="E1951" s="2" t="str">
        <f>VLOOKUP(C1951,'PUBLIC &amp; PRIVATE'!E:I,4,FALSE)</f>
        <v>46614-5522</v>
      </c>
      <c r="F1951" s="2">
        <v>19</v>
      </c>
      <c r="G1951" s="2">
        <v>26</v>
      </c>
      <c r="H1951" s="2">
        <v>21</v>
      </c>
      <c r="I1951" s="4">
        <f t="shared" si="426"/>
        <v>66</v>
      </c>
      <c r="J1951" s="13">
        <f t="shared" si="427"/>
        <v>6.6000000000000005</v>
      </c>
      <c r="K1951" s="13">
        <f t="shared" si="428"/>
        <v>72.599999999999994</v>
      </c>
      <c r="L1951" s="2">
        <v>19</v>
      </c>
      <c r="M1951" s="2">
        <v>17</v>
      </c>
      <c r="N1951" s="2">
        <v>21</v>
      </c>
      <c r="O1951" s="4">
        <f t="shared" si="429"/>
        <v>57</v>
      </c>
      <c r="P1951" s="13">
        <f t="shared" si="430"/>
        <v>5.7</v>
      </c>
      <c r="Q1951" s="13">
        <f t="shared" si="431"/>
        <v>62.7</v>
      </c>
      <c r="R1951" s="2">
        <v>14</v>
      </c>
      <c r="S1951" s="2">
        <v>17</v>
      </c>
      <c r="T1951" s="2">
        <v>25</v>
      </c>
      <c r="U1951" s="4">
        <f t="shared" si="420"/>
        <v>56</v>
      </c>
      <c r="V1951" s="13">
        <f t="shared" si="421"/>
        <v>5.6000000000000005</v>
      </c>
      <c r="W1951" s="13">
        <f t="shared" si="422"/>
        <v>61.6</v>
      </c>
      <c r="X1951" s="2"/>
      <c r="Y1951" s="2"/>
      <c r="Z1951" s="4">
        <f t="shared" si="423"/>
        <v>0</v>
      </c>
      <c r="AA1951" s="13">
        <f t="shared" si="424"/>
        <v>0</v>
      </c>
      <c r="AB1951" s="13">
        <f>Z1951+AA1951</f>
        <v>0</v>
      </c>
      <c r="AC1951" s="2"/>
      <c r="AD1951" s="2"/>
      <c r="AE1951" s="4">
        <f t="shared" si="425"/>
        <v>0</v>
      </c>
      <c r="AF1951" s="15">
        <f>AE1951*0.1</f>
        <v>0</v>
      </c>
      <c r="AG1951" s="22">
        <f>AE1951+AF1951</f>
        <v>0</v>
      </c>
      <c r="AH1951" s="64">
        <f t="shared" si="432"/>
        <v>0</v>
      </c>
      <c r="AJ1951">
        <f t="shared" si="433"/>
        <v>0</v>
      </c>
      <c r="AK1951">
        <f>IF(W1951&gt;0,2,IF(AB1951&gt;0,2,IF(AG1951&gt;0,2,0)))</f>
        <v>2</v>
      </c>
      <c r="AL1951">
        <v>2</v>
      </c>
      <c r="AM1951" s="64">
        <f>IF(W1951&gt;0,VLOOKUP(B1951,EnrollmentEthnicityFreeMealsSch!B:E,4,FALSE),0)/3</f>
        <v>23</v>
      </c>
    </row>
    <row r="1952" spans="1:39" ht="15" customHeight="1">
      <c r="A1952">
        <f>VLOOKUP(B1952,'PUBLIC &amp; PRIVATE'!D:I,6,FALSE)</f>
        <v>0</v>
      </c>
      <c r="B1952" s="33" t="s">
        <v>1859</v>
      </c>
      <c r="C1952" s="2" t="str">
        <f>VLOOKUP(B1952,'PUBLIC &amp; PRIVATE'!D:H,2,FALSE)</f>
        <v>1015 E Dayton</v>
      </c>
      <c r="D1952" s="2" t="str">
        <f>VLOOKUP(B1952,'PUBLIC &amp; PRIVATE'!D:H,3,FALSE)</f>
        <v>South Bend</v>
      </c>
      <c r="E1952" s="2" t="str">
        <f>VLOOKUP(C1952,'PUBLIC &amp; PRIVATE'!E:I,4,FALSE)</f>
        <v>46613-2809</v>
      </c>
      <c r="F1952" s="2">
        <v>32</v>
      </c>
      <c r="G1952" s="2">
        <v>31</v>
      </c>
      <c r="H1952" s="2">
        <v>35</v>
      </c>
      <c r="I1952" s="4">
        <f t="shared" si="426"/>
        <v>98</v>
      </c>
      <c r="J1952" s="13">
        <f t="shared" si="427"/>
        <v>9.8000000000000007</v>
      </c>
      <c r="K1952" s="13">
        <f t="shared" si="428"/>
        <v>107.8</v>
      </c>
      <c r="L1952" s="2">
        <v>39</v>
      </c>
      <c r="M1952" s="2">
        <v>40</v>
      </c>
      <c r="N1952" s="2">
        <v>42</v>
      </c>
      <c r="O1952" s="4">
        <f t="shared" si="429"/>
        <v>121</v>
      </c>
      <c r="P1952" s="13">
        <f t="shared" si="430"/>
        <v>12.100000000000001</v>
      </c>
      <c r="Q1952" s="13">
        <f t="shared" si="431"/>
        <v>133.1</v>
      </c>
      <c r="R1952" s="2">
        <v>37</v>
      </c>
      <c r="S1952" s="2">
        <v>44</v>
      </c>
      <c r="T1952" s="2">
        <v>45</v>
      </c>
      <c r="U1952" s="4">
        <f t="shared" si="420"/>
        <v>126</v>
      </c>
      <c r="V1952" s="13">
        <f t="shared" si="421"/>
        <v>12.600000000000001</v>
      </c>
      <c r="W1952" s="13">
        <f t="shared" si="422"/>
        <v>138.6</v>
      </c>
      <c r="X1952" s="2"/>
      <c r="Y1952" s="2"/>
      <c r="Z1952" s="4">
        <f t="shared" si="423"/>
        <v>0</v>
      </c>
      <c r="AA1952" s="13">
        <f t="shared" si="424"/>
        <v>0</v>
      </c>
      <c r="AB1952" s="13">
        <f>Z1952+AA1952</f>
        <v>0</v>
      </c>
      <c r="AC1952" s="2"/>
      <c r="AD1952" s="2"/>
      <c r="AE1952" s="4">
        <f t="shared" si="425"/>
        <v>0</v>
      </c>
      <c r="AF1952" s="15">
        <f>AE1952*0.1</f>
        <v>0</v>
      </c>
      <c r="AG1952" s="22">
        <f>AE1952+AF1952</f>
        <v>0</v>
      </c>
      <c r="AH1952" s="64">
        <f t="shared" si="432"/>
        <v>0</v>
      </c>
      <c r="AJ1952">
        <f t="shared" si="433"/>
        <v>0</v>
      </c>
      <c r="AK1952">
        <f>IF(W1952&gt;0,2,IF(AB1952&gt;0,2,IF(AG1952&gt;0,2,0)))</f>
        <v>2</v>
      </c>
      <c r="AL1952">
        <v>2</v>
      </c>
      <c r="AM1952" s="64">
        <f>IF(W1952&gt;0,VLOOKUP(B1952,EnrollmentEthnicityFreeMealsSch!B:E,4,FALSE),0)/3</f>
        <v>60.333333333333336</v>
      </c>
    </row>
    <row r="1953" spans="1:39" ht="15" customHeight="1">
      <c r="A1953">
        <f>VLOOKUP(B1953,'PUBLIC &amp; PRIVATE'!D:I,6,FALSE)</f>
        <v>0</v>
      </c>
      <c r="B1953" s="33" t="s">
        <v>1860</v>
      </c>
      <c r="C1953" s="2" t="str">
        <f>VLOOKUP(B1953,'PUBLIC &amp; PRIVATE'!D:H,2,FALSE)</f>
        <v>191 N Cass St</v>
      </c>
      <c r="D1953" s="2" t="str">
        <f>VLOOKUP(B1953,'PUBLIC &amp; PRIVATE'!D:H,3,FALSE)</f>
        <v>Wabash</v>
      </c>
      <c r="E1953" s="2" t="str">
        <f>VLOOKUP(C1953,'PUBLIC &amp; PRIVATE'!E:I,4,FALSE)</f>
        <v>46992-2439</v>
      </c>
      <c r="F1953" s="2">
        <v>14</v>
      </c>
      <c r="G1953" s="2">
        <v>11</v>
      </c>
      <c r="H1953" s="2">
        <v>11</v>
      </c>
      <c r="I1953" s="4">
        <f t="shared" si="426"/>
        <v>36</v>
      </c>
      <c r="J1953" s="13">
        <f t="shared" si="427"/>
        <v>3.6</v>
      </c>
      <c r="K1953" s="13">
        <f t="shared" si="428"/>
        <v>39.6</v>
      </c>
      <c r="L1953" s="2">
        <v>12</v>
      </c>
      <c r="M1953" s="2">
        <v>10</v>
      </c>
      <c r="N1953" s="2">
        <v>9</v>
      </c>
      <c r="O1953" s="4">
        <f t="shared" si="429"/>
        <v>31</v>
      </c>
      <c r="P1953" s="13">
        <f t="shared" si="430"/>
        <v>3.1</v>
      </c>
      <c r="Q1953" s="13">
        <f t="shared" si="431"/>
        <v>34.1</v>
      </c>
      <c r="R1953" s="2">
        <v>6</v>
      </c>
      <c r="S1953" s="2"/>
      <c r="T1953" s="2"/>
      <c r="U1953" s="4">
        <f t="shared" si="420"/>
        <v>6</v>
      </c>
      <c r="V1953" s="13">
        <f t="shared" si="421"/>
        <v>0.60000000000000009</v>
      </c>
      <c r="W1953" s="13">
        <f t="shared" si="422"/>
        <v>6.6</v>
      </c>
      <c r="X1953" s="2"/>
      <c r="Y1953" s="2"/>
      <c r="Z1953" s="4">
        <f t="shared" si="423"/>
        <v>0</v>
      </c>
      <c r="AA1953" s="13">
        <f t="shared" si="424"/>
        <v>0</v>
      </c>
      <c r="AB1953" s="13">
        <f>Z1953+AA1953</f>
        <v>0</v>
      </c>
      <c r="AC1953" s="2"/>
      <c r="AD1953" s="2"/>
      <c r="AE1953" s="4">
        <f t="shared" si="425"/>
        <v>0</v>
      </c>
      <c r="AF1953" s="15">
        <f>AE1953*0.1</f>
        <v>0</v>
      </c>
      <c r="AG1953" s="22">
        <f>AE1953+AF1953</f>
        <v>0</v>
      </c>
      <c r="AH1953" s="64">
        <f t="shared" si="432"/>
        <v>0</v>
      </c>
      <c r="AJ1953">
        <f t="shared" si="433"/>
        <v>0</v>
      </c>
      <c r="AK1953">
        <f>IF(W1953&gt;0,2,IF(AB1953&gt;0,2,IF(AG1953&gt;0,2,0)))</f>
        <v>2</v>
      </c>
      <c r="AL1953">
        <v>2</v>
      </c>
      <c r="AM1953" s="64">
        <f>IF(W1953&gt;0,VLOOKUP(B1953,EnrollmentEthnicityFreeMealsSch!B:E,4,FALSE),0)/3</f>
        <v>13.333333333333334</v>
      </c>
    </row>
    <row r="1954" spans="1:39" ht="15" customHeight="1">
      <c r="A1954">
        <f>VLOOKUP(B1954,'PUBLIC &amp; PRIVATE'!D:I,6,FALSE)</f>
        <v>0</v>
      </c>
      <c r="B1954" s="33" t="s">
        <v>1861</v>
      </c>
      <c r="C1954" s="2" t="str">
        <f>VLOOKUP(B1954,'PUBLIC &amp; PRIVATE'!D:H,2,FALSE)</f>
        <v>3845 E 1100 N</v>
      </c>
      <c r="D1954" s="2" t="str">
        <f>VLOOKUP(B1954,'PUBLIC &amp; PRIVATE'!D:H,3,FALSE)</f>
        <v>Decatur</v>
      </c>
      <c r="E1954" s="2" t="str">
        <f>VLOOKUP(C1954,'PUBLIC &amp; PRIVATE'!E:I,4,FALSE)</f>
        <v>46733-0000</v>
      </c>
      <c r="F1954" s="2">
        <v>6</v>
      </c>
      <c r="G1954" s="2">
        <v>9</v>
      </c>
      <c r="H1954" s="2">
        <v>5</v>
      </c>
      <c r="I1954" s="4">
        <f t="shared" si="426"/>
        <v>20</v>
      </c>
      <c r="J1954" s="13">
        <f t="shared" si="427"/>
        <v>2</v>
      </c>
      <c r="K1954" s="13">
        <f t="shared" si="428"/>
        <v>22</v>
      </c>
      <c r="L1954" s="2">
        <v>6</v>
      </c>
      <c r="M1954" s="2">
        <v>6</v>
      </c>
      <c r="N1954" s="2"/>
      <c r="O1954" s="4">
        <f t="shared" si="429"/>
        <v>12</v>
      </c>
      <c r="P1954" s="13">
        <f t="shared" si="430"/>
        <v>1.2000000000000002</v>
      </c>
      <c r="Q1954" s="13">
        <f t="shared" si="431"/>
        <v>13.2</v>
      </c>
      <c r="R1954" s="2">
        <v>3</v>
      </c>
      <c r="S1954" s="2">
        <v>2</v>
      </c>
      <c r="T1954" s="2">
        <v>7</v>
      </c>
      <c r="U1954" s="4">
        <f t="shared" si="420"/>
        <v>12</v>
      </c>
      <c r="V1954" s="13">
        <f t="shared" si="421"/>
        <v>1.2000000000000002</v>
      </c>
      <c r="W1954" s="13">
        <f t="shared" si="422"/>
        <v>13.2</v>
      </c>
      <c r="X1954" s="2"/>
      <c r="Y1954" s="2"/>
      <c r="Z1954" s="4">
        <f t="shared" si="423"/>
        <v>0</v>
      </c>
      <c r="AA1954" s="13">
        <f t="shared" si="424"/>
        <v>0</v>
      </c>
      <c r="AB1954" s="13">
        <f>Z1954+AA1954</f>
        <v>0</v>
      </c>
      <c r="AC1954" s="2"/>
      <c r="AD1954" s="2"/>
      <c r="AE1954" s="4">
        <f t="shared" si="425"/>
        <v>0</v>
      </c>
      <c r="AF1954" s="15">
        <f>AE1954*0.1</f>
        <v>0</v>
      </c>
      <c r="AG1954" s="22">
        <f>AE1954+AF1954</f>
        <v>0</v>
      </c>
      <c r="AH1954" s="64">
        <f t="shared" si="432"/>
        <v>0</v>
      </c>
      <c r="AJ1954">
        <f t="shared" si="433"/>
        <v>0</v>
      </c>
      <c r="AK1954">
        <f>IF(W1954&gt;0,2,IF(AB1954&gt;0,2,IF(AG1954&gt;0,2,0)))</f>
        <v>2</v>
      </c>
      <c r="AL1954">
        <v>2</v>
      </c>
      <c r="AM1954" s="64">
        <f>IF(W1954&gt;0,VLOOKUP(B1954,EnrollmentEthnicityFreeMealsSch!B:E,4,FALSE),0)/3</f>
        <v>4.333333333333333</v>
      </c>
    </row>
    <row r="1955" spans="1:39" ht="15" customHeight="1">
      <c r="A1955">
        <f>VLOOKUP(B1955,'PUBLIC &amp; PRIVATE'!D:I,6,FALSE)</f>
        <v>0</v>
      </c>
      <c r="B1955" s="33" t="s">
        <v>1862</v>
      </c>
      <c r="C1955" s="2" t="str">
        <f>VLOOKUP(B1955,'PUBLIC &amp; PRIVATE'!D:H,2,FALSE)</f>
        <v>11565 N US Hwy 27</v>
      </c>
      <c r="D1955" s="2" t="str">
        <f>VLOOKUP(B1955,'PUBLIC &amp; PRIVATE'!D:H,3,FALSE)</f>
        <v>Decatur</v>
      </c>
      <c r="E1955" s="2" t="str">
        <f>VLOOKUP(C1955,'PUBLIC &amp; PRIVATE'!E:I,4,FALSE)</f>
        <v>46733-9726</v>
      </c>
      <c r="F1955" s="2">
        <v>16</v>
      </c>
      <c r="G1955" s="2">
        <v>25</v>
      </c>
      <c r="H1955" s="2">
        <v>27</v>
      </c>
      <c r="I1955" s="4">
        <f t="shared" si="426"/>
        <v>68</v>
      </c>
      <c r="J1955" s="13">
        <f t="shared" si="427"/>
        <v>6.8000000000000007</v>
      </c>
      <c r="K1955" s="13">
        <f t="shared" si="428"/>
        <v>74.8</v>
      </c>
      <c r="L1955" s="2">
        <v>21</v>
      </c>
      <c r="M1955" s="2">
        <v>18</v>
      </c>
      <c r="N1955" s="2">
        <v>23</v>
      </c>
      <c r="O1955" s="4">
        <f t="shared" si="429"/>
        <v>62</v>
      </c>
      <c r="P1955" s="13">
        <f t="shared" si="430"/>
        <v>6.2</v>
      </c>
      <c r="Q1955" s="13">
        <f t="shared" si="431"/>
        <v>68.2</v>
      </c>
      <c r="R1955" s="2">
        <v>23</v>
      </c>
      <c r="S1955" s="2">
        <v>22</v>
      </c>
      <c r="T1955" s="2">
        <v>19</v>
      </c>
      <c r="U1955" s="4">
        <f t="shared" si="420"/>
        <v>64</v>
      </c>
      <c r="V1955" s="13">
        <f t="shared" si="421"/>
        <v>6.4</v>
      </c>
      <c r="W1955" s="13">
        <f t="shared" si="422"/>
        <v>70.400000000000006</v>
      </c>
      <c r="X1955" s="2"/>
      <c r="Y1955" s="2"/>
      <c r="Z1955" s="4">
        <f t="shared" si="423"/>
        <v>0</v>
      </c>
      <c r="AA1955" s="13">
        <f t="shared" si="424"/>
        <v>0</v>
      </c>
      <c r="AB1955" s="13">
        <f>Z1955+AA1955</f>
        <v>0</v>
      </c>
      <c r="AC1955" s="2"/>
      <c r="AD1955" s="2"/>
      <c r="AE1955" s="4">
        <f t="shared" si="425"/>
        <v>0</v>
      </c>
      <c r="AF1955" s="15">
        <f>AE1955*0.1</f>
        <v>0</v>
      </c>
      <c r="AG1955" s="22">
        <f>AE1955+AF1955</f>
        <v>0</v>
      </c>
      <c r="AH1955" s="64">
        <f t="shared" si="432"/>
        <v>0</v>
      </c>
      <c r="AJ1955">
        <f t="shared" si="433"/>
        <v>0</v>
      </c>
      <c r="AK1955">
        <f>IF(W1955&gt;0,2,IF(AB1955&gt;0,2,IF(AG1955&gt;0,2,0)))</f>
        <v>2</v>
      </c>
      <c r="AL1955">
        <v>2</v>
      </c>
      <c r="AM1955" s="64">
        <f>IF(W1955&gt;0,VLOOKUP(B1955,EnrollmentEthnicityFreeMealsSch!B:E,4,FALSE),0)/3</f>
        <v>2.3333333333333335</v>
      </c>
    </row>
    <row r="1956" spans="1:39" ht="15" customHeight="1">
      <c r="A1956">
        <f>VLOOKUP(B1956,'PUBLIC &amp; PRIVATE'!D:I,6,FALSE)</f>
        <v>0</v>
      </c>
      <c r="B1956" s="33" t="s">
        <v>1863</v>
      </c>
      <c r="C1956" s="2" t="str">
        <f>VLOOKUP(B1956,'PUBLIC &amp; PRIVATE'!D:H,2,FALSE)</f>
        <v>1601 St Joe River Dr</v>
      </c>
      <c r="D1956" s="2" t="str">
        <f>VLOOKUP(B1956,'PUBLIC &amp; PRIVATE'!D:H,3,FALSE)</f>
        <v>Fort Wayne</v>
      </c>
      <c r="E1956" s="2" t="str">
        <f>VLOOKUP(C1956,'PUBLIC &amp; PRIVATE'!E:I,4,FALSE)</f>
        <v>46805-1488</v>
      </c>
      <c r="F1956" s="2"/>
      <c r="G1956" s="2"/>
      <c r="H1956" s="2"/>
      <c r="I1956" s="4">
        <f t="shared" si="426"/>
        <v>0</v>
      </c>
      <c r="J1956" s="13">
        <f t="shared" si="427"/>
        <v>0</v>
      </c>
      <c r="K1956" s="13">
        <f t="shared" si="428"/>
        <v>0</v>
      </c>
      <c r="L1956" s="2"/>
      <c r="M1956" s="2"/>
      <c r="N1956" s="2"/>
      <c r="O1956" s="4">
        <f t="shared" si="429"/>
        <v>0</v>
      </c>
      <c r="P1956" s="13">
        <f t="shared" si="430"/>
        <v>0</v>
      </c>
      <c r="Q1956" s="13">
        <f t="shared" si="431"/>
        <v>0</v>
      </c>
      <c r="R1956" s="2"/>
      <c r="S1956" s="2"/>
      <c r="T1956" s="2"/>
      <c r="U1956" s="4">
        <f t="shared" si="420"/>
        <v>0</v>
      </c>
      <c r="V1956" s="13">
        <f t="shared" si="421"/>
        <v>0</v>
      </c>
      <c r="W1956" s="13">
        <f t="shared" si="422"/>
        <v>0</v>
      </c>
      <c r="X1956" s="2">
        <v>200</v>
      </c>
      <c r="Y1956" s="2">
        <v>190</v>
      </c>
      <c r="Z1956" s="4">
        <f t="shared" si="423"/>
        <v>390</v>
      </c>
      <c r="AA1956" s="13">
        <f t="shared" si="424"/>
        <v>39</v>
      </c>
      <c r="AB1956" s="13">
        <f>Z1956+AA1956</f>
        <v>429</v>
      </c>
      <c r="AC1956" s="2">
        <v>176</v>
      </c>
      <c r="AD1956" s="2">
        <v>177</v>
      </c>
      <c r="AE1956" s="4">
        <f t="shared" si="425"/>
        <v>353</v>
      </c>
      <c r="AF1956" s="15">
        <f>AE1956*0.1</f>
        <v>35.300000000000004</v>
      </c>
      <c r="AG1956" s="22">
        <f>AE1956+AF1956</f>
        <v>388.3</v>
      </c>
      <c r="AH1956" s="64">
        <f t="shared" si="432"/>
        <v>77.660000000000011</v>
      </c>
      <c r="AJ1956">
        <f t="shared" si="433"/>
        <v>1</v>
      </c>
      <c r="AK1956">
        <f>IF(W1956&gt;0,2,IF(AB1956&gt;0,2,IF(AG1956&gt;0,2,0)))</f>
        <v>2</v>
      </c>
      <c r="AL1956">
        <v>2</v>
      </c>
      <c r="AM1956" s="64">
        <f>IF(W1956&gt;0,VLOOKUP(B1956,EnrollmentEthnicityFreeMealsSch!B:E,4,FALSE),0)/3</f>
        <v>0</v>
      </c>
    </row>
    <row r="1957" spans="1:39" ht="15" customHeight="1">
      <c r="A1957">
        <f>VLOOKUP(B1957,'PUBLIC &amp; PRIVATE'!D:I,6,FALSE)</f>
        <v>0</v>
      </c>
      <c r="B1957" s="33" t="s">
        <v>1864</v>
      </c>
      <c r="C1957" s="2" t="str">
        <f>VLOOKUP(B1957,'PUBLIC &amp; PRIVATE'!D:H,2,FALSE)</f>
        <v>6318 W California Rd</v>
      </c>
      <c r="D1957" s="2" t="str">
        <f>VLOOKUP(B1957,'PUBLIC &amp; PRIVATE'!D:H,3,FALSE)</f>
        <v>Fort Wayne</v>
      </c>
      <c r="E1957" s="2" t="str">
        <f>VLOOKUP(C1957,'PUBLIC &amp; PRIVATE'!E:I,4,FALSE)</f>
        <v>46818-9737</v>
      </c>
      <c r="F1957" s="2">
        <v>36</v>
      </c>
      <c r="G1957" s="2">
        <v>16</v>
      </c>
      <c r="H1957" s="2">
        <v>17</v>
      </c>
      <c r="I1957" s="4">
        <f t="shared" si="426"/>
        <v>69</v>
      </c>
      <c r="J1957" s="13">
        <f t="shared" si="427"/>
        <v>6.9</v>
      </c>
      <c r="K1957" s="13">
        <f t="shared" si="428"/>
        <v>75.900000000000006</v>
      </c>
      <c r="L1957" s="2">
        <v>18</v>
      </c>
      <c r="M1957" s="2">
        <v>13</v>
      </c>
      <c r="N1957" s="2">
        <v>19</v>
      </c>
      <c r="O1957" s="4">
        <f t="shared" si="429"/>
        <v>50</v>
      </c>
      <c r="P1957" s="13">
        <f t="shared" si="430"/>
        <v>5</v>
      </c>
      <c r="Q1957" s="13">
        <f t="shared" si="431"/>
        <v>55</v>
      </c>
      <c r="R1957" s="2">
        <v>14</v>
      </c>
      <c r="S1957" s="2">
        <v>9</v>
      </c>
      <c r="T1957" s="2">
        <v>11</v>
      </c>
      <c r="U1957" s="4">
        <f t="shared" si="420"/>
        <v>34</v>
      </c>
      <c r="V1957" s="13">
        <f t="shared" si="421"/>
        <v>3.4000000000000004</v>
      </c>
      <c r="W1957" s="13">
        <f t="shared" si="422"/>
        <v>37.4</v>
      </c>
      <c r="X1957" s="2"/>
      <c r="Y1957" s="2"/>
      <c r="Z1957" s="4">
        <f t="shared" si="423"/>
        <v>0</v>
      </c>
      <c r="AA1957" s="13">
        <f t="shared" si="424"/>
        <v>0</v>
      </c>
      <c r="AB1957" s="13">
        <f>Z1957+AA1957</f>
        <v>0</v>
      </c>
      <c r="AC1957" s="2"/>
      <c r="AD1957" s="2"/>
      <c r="AE1957" s="4">
        <f t="shared" si="425"/>
        <v>0</v>
      </c>
      <c r="AF1957" s="15">
        <f>AE1957*0.1</f>
        <v>0</v>
      </c>
      <c r="AG1957" s="22">
        <f>AE1957+AF1957</f>
        <v>0</v>
      </c>
      <c r="AH1957" s="64">
        <f t="shared" si="432"/>
        <v>0</v>
      </c>
      <c r="AJ1957">
        <f t="shared" si="433"/>
        <v>0</v>
      </c>
      <c r="AK1957">
        <f>IF(W1957&gt;0,2,IF(AB1957&gt;0,2,IF(AG1957&gt;0,2,0)))</f>
        <v>2</v>
      </c>
      <c r="AL1957">
        <v>2</v>
      </c>
      <c r="AM1957" s="64">
        <f>IF(W1957&gt;0,VLOOKUP(B1957,EnrollmentEthnicityFreeMealsSch!B:E,4,FALSE),0)/3</f>
        <v>16</v>
      </c>
    </row>
    <row r="1958" spans="1:39" ht="15" customHeight="1">
      <c r="A1958">
        <f>VLOOKUP(B1958,'PUBLIC &amp; PRIVATE'!D:I,6,FALSE)</f>
        <v>0</v>
      </c>
      <c r="B1958" s="33" t="s">
        <v>1865</v>
      </c>
      <c r="C1958" s="2" t="str">
        <f>VLOOKUP(B1958,'PUBLIC &amp; PRIVATE'!D:H,2,FALSE)</f>
        <v>4245 Lake Ave</v>
      </c>
      <c r="D1958" s="2" t="str">
        <f>VLOOKUP(B1958,'PUBLIC &amp; PRIVATE'!D:H,3,FALSE)</f>
        <v>Fort Wayne</v>
      </c>
      <c r="E1958" s="2" t="str">
        <f>VLOOKUP(C1958,'PUBLIC &amp; PRIVATE'!E:I,4,FALSE)</f>
        <v>46815-7219</v>
      </c>
      <c r="F1958" s="2">
        <v>46</v>
      </c>
      <c r="G1958" s="2">
        <v>41</v>
      </c>
      <c r="H1958" s="2">
        <v>41</v>
      </c>
      <c r="I1958" s="4">
        <f t="shared" si="426"/>
        <v>128</v>
      </c>
      <c r="J1958" s="13">
        <f t="shared" si="427"/>
        <v>12.8</v>
      </c>
      <c r="K1958" s="13">
        <f t="shared" si="428"/>
        <v>140.80000000000001</v>
      </c>
      <c r="L1958" s="2">
        <v>39</v>
      </c>
      <c r="M1958" s="2">
        <v>42</v>
      </c>
      <c r="N1958" s="2">
        <v>38</v>
      </c>
      <c r="O1958" s="4">
        <f t="shared" si="429"/>
        <v>119</v>
      </c>
      <c r="P1958" s="13">
        <f t="shared" si="430"/>
        <v>11.9</v>
      </c>
      <c r="Q1958" s="13">
        <f t="shared" si="431"/>
        <v>130.9</v>
      </c>
      <c r="R1958" s="2">
        <v>39</v>
      </c>
      <c r="S1958" s="2">
        <v>48</v>
      </c>
      <c r="T1958" s="2">
        <v>45</v>
      </c>
      <c r="U1958" s="4">
        <f t="shared" si="420"/>
        <v>132</v>
      </c>
      <c r="V1958" s="13">
        <f t="shared" si="421"/>
        <v>13.200000000000001</v>
      </c>
      <c r="W1958" s="13">
        <f t="shared" si="422"/>
        <v>145.19999999999999</v>
      </c>
      <c r="X1958" s="2"/>
      <c r="Y1958" s="2"/>
      <c r="Z1958" s="4">
        <f t="shared" si="423"/>
        <v>0</v>
      </c>
      <c r="AA1958" s="13">
        <f t="shared" si="424"/>
        <v>0</v>
      </c>
      <c r="AB1958" s="13">
        <f>Z1958+AA1958</f>
        <v>0</v>
      </c>
      <c r="AC1958" s="2"/>
      <c r="AD1958" s="2"/>
      <c r="AE1958" s="4">
        <f t="shared" si="425"/>
        <v>0</v>
      </c>
      <c r="AF1958" s="15">
        <f>AE1958*0.1</f>
        <v>0</v>
      </c>
      <c r="AG1958" s="22">
        <f>AE1958+AF1958</f>
        <v>0</v>
      </c>
      <c r="AH1958" s="64">
        <f t="shared" si="432"/>
        <v>0</v>
      </c>
      <c r="AJ1958">
        <f t="shared" si="433"/>
        <v>0</v>
      </c>
      <c r="AK1958">
        <f>IF(W1958&gt;0,2,IF(AB1958&gt;0,2,IF(AG1958&gt;0,2,0)))</f>
        <v>2</v>
      </c>
      <c r="AL1958">
        <v>2</v>
      </c>
      <c r="AM1958" s="64">
        <f>IF(W1958&gt;0,VLOOKUP(B1958,EnrollmentEthnicityFreeMealsSch!B:E,4,FALSE),0)/3</f>
        <v>56.666666666666664</v>
      </c>
    </row>
    <row r="1959" spans="1:39" ht="15" customHeight="1">
      <c r="A1959">
        <f>VLOOKUP(B1959,'PUBLIC &amp; PRIVATE'!D:I,6,FALSE)</f>
        <v>0</v>
      </c>
      <c r="B1959" s="33" t="s">
        <v>1866</v>
      </c>
      <c r="C1959" s="2" t="str">
        <f>VLOOKUP(B1959,'PUBLIC &amp; PRIVATE'!D:H,2,FALSE)</f>
        <v>1123 Union St</v>
      </c>
      <c r="D1959" s="2" t="str">
        <f>VLOOKUP(B1959,'PUBLIC &amp; PRIVATE'!D:H,3,FALSE)</f>
        <v>Fort Wayne</v>
      </c>
      <c r="E1959" s="2" t="str">
        <f>VLOOKUP(C1959,'PUBLIC &amp; PRIVATE'!E:I,4,FALSE)</f>
        <v>46802-4049</v>
      </c>
      <c r="F1959" s="2">
        <v>30</v>
      </c>
      <c r="G1959" s="2">
        <v>29</v>
      </c>
      <c r="H1959" s="2">
        <v>43</v>
      </c>
      <c r="I1959" s="4">
        <f t="shared" si="426"/>
        <v>102</v>
      </c>
      <c r="J1959" s="13">
        <f t="shared" si="427"/>
        <v>10.200000000000001</v>
      </c>
      <c r="K1959" s="13">
        <f t="shared" si="428"/>
        <v>112.2</v>
      </c>
      <c r="L1959" s="2">
        <v>41</v>
      </c>
      <c r="M1959" s="2">
        <v>50</v>
      </c>
      <c r="N1959" s="2">
        <v>44</v>
      </c>
      <c r="O1959" s="4">
        <f t="shared" si="429"/>
        <v>135</v>
      </c>
      <c r="P1959" s="13">
        <f t="shared" si="430"/>
        <v>13.5</v>
      </c>
      <c r="Q1959" s="13">
        <f t="shared" si="431"/>
        <v>148.5</v>
      </c>
      <c r="R1959" s="2">
        <v>48</v>
      </c>
      <c r="S1959" s="2">
        <v>33</v>
      </c>
      <c r="T1959" s="2">
        <v>36</v>
      </c>
      <c r="U1959" s="4">
        <f t="shared" si="420"/>
        <v>117</v>
      </c>
      <c r="V1959" s="13">
        <f t="shared" si="421"/>
        <v>11.700000000000001</v>
      </c>
      <c r="W1959" s="13">
        <f t="shared" si="422"/>
        <v>128.69999999999999</v>
      </c>
      <c r="X1959" s="2"/>
      <c r="Y1959" s="2"/>
      <c r="Z1959" s="4">
        <f t="shared" si="423"/>
        <v>0</v>
      </c>
      <c r="AA1959" s="13">
        <f t="shared" si="424"/>
        <v>0</v>
      </c>
      <c r="AB1959" s="13">
        <f>Z1959+AA1959</f>
        <v>0</v>
      </c>
      <c r="AC1959" s="2"/>
      <c r="AD1959" s="2"/>
      <c r="AE1959" s="4">
        <f t="shared" si="425"/>
        <v>0</v>
      </c>
      <c r="AF1959" s="15">
        <f>AE1959*0.1</f>
        <v>0</v>
      </c>
      <c r="AG1959" s="22">
        <f>AE1959+AF1959</f>
        <v>0</v>
      </c>
      <c r="AH1959" s="64">
        <f t="shared" si="432"/>
        <v>0</v>
      </c>
      <c r="AJ1959">
        <f t="shared" si="433"/>
        <v>0</v>
      </c>
      <c r="AK1959">
        <f>IF(W1959&gt;0,2,IF(AB1959&gt;0,2,IF(AG1959&gt;0,2,0)))</f>
        <v>2</v>
      </c>
      <c r="AL1959">
        <v>2</v>
      </c>
      <c r="AM1959" s="64">
        <f>IF(W1959&gt;0,VLOOKUP(B1959,EnrollmentEthnicityFreeMealsSch!B:E,4,FALSE),0)/3</f>
        <v>30</v>
      </c>
    </row>
    <row r="1960" spans="1:39" ht="15" customHeight="1">
      <c r="A1960">
        <f>VLOOKUP(B1960,'PUBLIC &amp; PRIVATE'!D:I,6,FALSE)</f>
        <v>0</v>
      </c>
      <c r="B1960" s="33" t="s">
        <v>1867</v>
      </c>
      <c r="C1960" s="2" t="str">
        <f>VLOOKUP(B1960,'PUBLIC &amp; PRIVATE'!D:H,2,FALSE)</f>
        <v>8626 Covington Rd</v>
      </c>
      <c r="D1960" s="2" t="str">
        <f>VLOOKUP(B1960,'PUBLIC &amp; PRIVATE'!D:H,3,FALSE)</f>
        <v>Fort Wayne</v>
      </c>
      <c r="E1960" s="2" t="str">
        <f>VLOOKUP(C1960,'PUBLIC &amp; PRIVATE'!E:I,4,FALSE)</f>
        <v>46804-0000</v>
      </c>
      <c r="F1960" s="2">
        <v>22</v>
      </c>
      <c r="G1960" s="2">
        <v>24</v>
      </c>
      <c r="H1960" s="2">
        <v>23</v>
      </c>
      <c r="I1960" s="4">
        <f t="shared" si="426"/>
        <v>69</v>
      </c>
      <c r="J1960" s="13">
        <f t="shared" si="427"/>
        <v>6.9</v>
      </c>
      <c r="K1960" s="13">
        <f t="shared" si="428"/>
        <v>75.900000000000006</v>
      </c>
      <c r="L1960" s="2">
        <v>24</v>
      </c>
      <c r="M1960" s="2">
        <v>22</v>
      </c>
      <c r="N1960" s="2">
        <v>19</v>
      </c>
      <c r="O1960" s="4">
        <f t="shared" si="429"/>
        <v>65</v>
      </c>
      <c r="P1960" s="13">
        <f t="shared" si="430"/>
        <v>6.5</v>
      </c>
      <c r="Q1960" s="13">
        <f t="shared" si="431"/>
        <v>71.5</v>
      </c>
      <c r="R1960" s="2">
        <v>17</v>
      </c>
      <c r="S1960" s="2">
        <v>21</v>
      </c>
      <c r="T1960" s="2">
        <v>9</v>
      </c>
      <c r="U1960" s="4">
        <f t="shared" si="420"/>
        <v>47</v>
      </c>
      <c r="V1960" s="13">
        <f t="shared" si="421"/>
        <v>4.7</v>
      </c>
      <c r="W1960" s="13">
        <f t="shared" si="422"/>
        <v>51.7</v>
      </c>
      <c r="X1960" s="2"/>
      <c r="Y1960" s="2"/>
      <c r="Z1960" s="4">
        <f t="shared" si="423"/>
        <v>0</v>
      </c>
      <c r="AA1960" s="13">
        <f t="shared" si="424"/>
        <v>0</v>
      </c>
      <c r="AB1960" s="13">
        <f>Z1960+AA1960</f>
        <v>0</v>
      </c>
      <c r="AC1960" s="2"/>
      <c r="AD1960" s="2"/>
      <c r="AE1960" s="4">
        <f t="shared" si="425"/>
        <v>0</v>
      </c>
      <c r="AF1960" s="15">
        <f>AE1960*0.1</f>
        <v>0</v>
      </c>
      <c r="AG1960" s="22">
        <f>AE1960+AF1960</f>
        <v>0</v>
      </c>
      <c r="AH1960" s="64">
        <f t="shared" si="432"/>
        <v>0</v>
      </c>
      <c r="AJ1960">
        <f t="shared" si="433"/>
        <v>0</v>
      </c>
      <c r="AK1960">
        <f>IF(W1960&gt;0,2,IF(AB1960&gt;0,2,IF(AG1960&gt;0,2,0)))</f>
        <v>2</v>
      </c>
      <c r="AL1960">
        <v>2</v>
      </c>
      <c r="AM1960" s="64">
        <f>IF(W1960&gt;0,VLOOKUP(B1960,EnrollmentEthnicityFreeMealsSch!B:E,4,FALSE),0)/3</f>
        <v>20.333333333333332</v>
      </c>
    </row>
    <row r="1961" spans="1:39" ht="15" customHeight="1">
      <c r="A1961">
        <f>VLOOKUP(B1961,'PUBLIC &amp; PRIVATE'!D:I,6,FALSE)</f>
        <v>0</v>
      </c>
      <c r="B1961" s="33" t="s">
        <v>1868</v>
      </c>
      <c r="C1961" s="2" t="str">
        <f>VLOOKUP(B1961,'PUBLIC &amp; PRIVATE'!D:H,2,FALSE)</f>
        <v>3425 Crescent Ave</v>
      </c>
      <c r="D1961" s="2" t="str">
        <f>VLOOKUP(B1961,'PUBLIC &amp; PRIVATE'!D:H,3,FALSE)</f>
        <v>Fort Wayne</v>
      </c>
      <c r="E1961" s="2" t="str">
        <f>VLOOKUP(C1961,'PUBLIC &amp; PRIVATE'!E:I,4,FALSE)</f>
        <v>46805-1597</v>
      </c>
      <c r="F1961" s="2">
        <v>45</v>
      </c>
      <c r="G1961" s="2">
        <v>37</v>
      </c>
      <c r="H1961" s="2">
        <v>42</v>
      </c>
      <c r="I1961" s="4">
        <f t="shared" si="426"/>
        <v>124</v>
      </c>
      <c r="J1961" s="13">
        <f t="shared" si="427"/>
        <v>12.4</v>
      </c>
      <c r="K1961" s="13">
        <f t="shared" si="428"/>
        <v>136.4</v>
      </c>
      <c r="L1961" s="2">
        <v>47</v>
      </c>
      <c r="M1961" s="2">
        <v>39</v>
      </c>
      <c r="N1961" s="2">
        <v>51</v>
      </c>
      <c r="O1961" s="4">
        <f t="shared" si="429"/>
        <v>137</v>
      </c>
      <c r="P1961" s="13">
        <f t="shared" si="430"/>
        <v>13.700000000000001</v>
      </c>
      <c r="Q1961" s="13">
        <f t="shared" si="431"/>
        <v>150.69999999999999</v>
      </c>
      <c r="R1961" s="2">
        <v>48</v>
      </c>
      <c r="S1961" s="2">
        <v>49</v>
      </c>
      <c r="T1961" s="2">
        <v>46</v>
      </c>
      <c r="U1961" s="4">
        <f t="shared" si="420"/>
        <v>143</v>
      </c>
      <c r="V1961" s="13">
        <f t="shared" si="421"/>
        <v>14.3</v>
      </c>
      <c r="W1961" s="13">
        <f t="shared" si="422"/>
        <v>157.30000000000001</v>
      </c>
      <c r="X1961" s="2"/>
      <c r="Y1961" s="2"/>
      <c r="Z1961" s="4">
        <f t="shared" si="423"/>
        <v>0</v>
      </c>
      <c r="AA1961" s="13">
        <f t="shared" si="424"/>
        <v>0</v>
      </c>
      <c r="AB1961" s="13">
        <f>Z1961+AA1961</f>
        <v>0</v>
      </c>
      <c r="AC1961" s="2"/>
      <c r="AD1961" s="2"/>
      <c r="AE1961" s="4">
        <f t="shared" si="425"/>
        <v>0</v>
      </c>
      <c r="AF1961" s="15">
        <f>AE1961*0.1</f>
        <v>0</v>
      </c>
      <c r="AG1961" s="22">
        <f>AE1961+AF1961</f>
        <v>0</v>
      </c>
      <c r="AH1961" s="64">
        <f t="shared" si="432"/>
        <v>0</v>
      </c>
      <c r="AJ1961">
        <f t="shared" si="433"/>
        <v>0</v>
      </c>
      <c r="AK1961">
        <f>IF(W1961&gt;0,2,IF(AB1961&gt;0,2,IF(AG1961&gt;0,2,0)))</f>
        <v>2</v>
      </c>
      <c r="AL1961">
        <v>2</v>
      </c>
      <c r="AM1961" s="64">
        <f>IF(W1961&gt;0,VLOOKUP(B1961,EnrollmentEthnicityFreeMealsSch!B:E,4,FALSE),0)/3</f>
        <v>35.666666666666664</v>
      </c>
    </row>
    <row r="1962" spans="1:39" ht="15" customHeight="1">
      <c r="A1962">
        <f>VLOOKUP(B1962,'PUBLIC &amp; PRIVATE'!D:I,6,FALSE)</f>
        <v>0</v>
      </c>
      <c r="B1962" s="33" t="s">
        <v>1869</v>
      </c>
      <c r="C1962" s="2" t="str">
        <f>VLOOKUP(B1962,'PUBLIC &amp; PRIVATE'!D:H,2,FALSE)</f>
        <v>5401 S Calhoun</v>
      </c>
      <c r="D1962" s="2" t="str">
        <f>VLOOKUP(B1962,'PUBLIC &amp; PRIVATE'!D:H,3,FALSE)</f>
        <v>Fort Wayne</v>
      </c>
      <c r="E1962" s="2" t="str">
        <f>VLOOKUP(C1962,'PUBLIC &amp; PRIVATE'!E:I,4,FALSE)</f>
        <v>46807-3398</v>
      </c>
      <c r="F1962" s="2">
        <v>15</v>
      </c>
      <c r="G1962" s="2">
        <v>21</v>
      </c>
      <c r="H1962" s="2">
        <v>24</v>
      </c>
      <c r="I1962" s="4">
        <f t="shared" si="426"/>
        <v>60</v>
      </c>
      <c r="J1962" s="13">
        <f t="shared" si="427"/>
        <v>6</v>
      </c>
      <c r="K1962" s="13">
        <f t="shared" si="428"/>
        <v>66</v>
      </c>
      <c r="L1962" s="2">
        <v>17</v>
      </c>
      <c r="M1962" s="2">
        <v>20</v>
      </c>
      <c r="N1962" s="2">
        <v>12</v>
      </c>
      <c r="O1962" s="4">
        <f t="shared" si="429"/>
        <v>49</v>
      </c>
      <c r="P1962" s="13">
        <f t="shared" si="430"/>
        <v>4.9000000000000004</v>
      </c>
      <c r="Q1962" s="13">
        <f t="shared" si="431"/>
        <v>53.9</v>
      </c>
      <c r="R1962" s="2">
        <v>17</v>
      </c>
      <c r="S1962" s="2">
        <v>14</v>
      </c>
      <c r="T1962" s="2">
        <v>19</v>
      </c>
      <c r="U1962" s="4">
        <f t="shared" si="420"/>
        <v>50</v>
      </c>
      <c r="V1962" s="13">
        <f t="shared" si="421"/>
        <v>5</v>
      </c>
      <c r="W1962" s="13">
        <f t="shared" si="422"/>
        <v>55</v>
      </c>
      <c r="X1962" s="2"/>
      <c r="Y1962" s="2"/>
      <c r="Z1962" s="4">
        <f t="shared" si="423"/>
        <v>0</v>
      </c>
      <c r="AA1962" s="13">
        <f t="shared" si="424"/>
        <v>0</v>
      </c>
      <c r="AB1962" s="13">
        <f>Z1962+AA1962</f>
        <v>0</v>
      </c>
      <c r="AC1962" s="2"/>
      <c r="AD1962" s="2"/>
      <c r="AE1962" s="4">
        <f t="shared" si="425"/>
        <v>0</v>
      </c>
      <c r="AF1962" s="15">
        <f>AE1962*0.1</f>
        <v>0</v>
      </c>
      <c r="AG1962" s="22">
        <f>AE1962+AF1962</f>
        <v>0</v>
      </c>
      <c r="AH1962" s="64">
        <f t="shared" si="432"/>
        <v>0</v>
      </c>
      <c r="AJ1962">
        <f t="shared" si="433"/>
        <v>0</v>
      </c>
      <c r="AK1962">
        <f>IF(W1962&gt;0,2,IF(AB1962&gt;0,2,IF(AG1962&gt;0,2,0)))</f>
        <v>2</v>
      </c>
      <c r="AL1962">
        <v>2</v>
      </c>
      <c r="AM1962" s="64">
        <f>IF(W1962&gt;0,VLOOKUP(B1962,EnrollmentEthnicityFreeMealsSch!B:E,4,FALSE),0)/3</f>
        <v>47.666666666666664</v>
      </c>
    </row>
    <row r="1963" spans="1:39" ht="15" customHeight="1">
      <c r="A1963">
        <f>VLOOKUP(B1963,'PUBLIC &amp; PRIVATE'!D:I,6,FALSE)</f>
        <v>0</v>
      </c>
      <c r="B1963" s="33" t="s">
        <v>1870</v>
      </c>
      <c r="C1963" s="2" t="str">
        <f>VLOOKUP(B1963,'PUBLIC &amp; PRIVATE'!D:H,2,FALSE)</f>
        <v>1125 Barr St</v>
      </c>
      <c r="D1963" s="2" t="str">
        <f>VLOOKUP(B1963,'PUBLIC &amp; PRIVATE'!D:H,3,FALSE)</f>
        <v>Fort Wayne</v>
      </c>
      <c r="E1963" s="2" t="str">
        <f>VLOOKUP(C1963,'PUBLIC &amp; PRIVATE'!E:I,4,FALSE)</f>
        <v>46802-3107</v>
      </c>
      <c r="F1963" s="2">
        <v>14</v>
      </c>
      <c r="G1963" s="2">
        <v>13</v>
      </c>
      <c r="H1963" s="2">
        <v>20</v>
      </c>
      <c r="I1963" s="4">
        <f t="shared" si="426"/>
        <v>47</v>
      </c>
      <c r="J1963" s="13">
        <f t="shared" si="427"/>
        <v>4.7</v>
      </c>
      <c r="K1963" s="13">
        <f t="shared" si="428"/>
        <v>51.7</v>
      </c>
      <c r="L1963" s="2">
        <v>15</v>
      </c>
      <c r="M1963" s="2">
        <v>29</v>
      </c>
      <c r="N1963" s="2">
        <v>18</v>
      </c>
      <c r="O1963" s="4">
        <f t="shared" si="429"/>
        <v>62</v>
      </c>
      <c r="P1963" s="13">
        <f t="shared" si="430"/>
        <v>6.2</v>
      </c>
      <c r="Q1963" s="13">
        <f t="shared" si="431"/>
        <v>68.2</v>
      </c>
      <c r="R1963" s="2">
        <v>22</v>
      </c>
      <c r="S1963" s="2">
        <v>30</v>
      </c>
      <c r="T1963" s="2">
        <v>21</v>
      </c>
      <c r="U1963" s="4">
        <f t="shared" si="420"/>
        <v>73</v>
      </c>
      <c r="V1963" s="13">
        <f t="shared" si="421"/>
        <v>7.3000000000000007</v>
      </c>
      <c r="W1963" s="13">
        <f t="shared" si="422"/>
        <v>80.3</v>
      </c>
      <c r="X1963" s="2"/>
      <c r="Y1963" s="2"/>
      <c r="Z1963" s="4">
        <f t="shared" si="423"/>
        <v>0</v>
      </c>
      <c r="AA1963" s="13">
        <f t="shared" si="424"/>
        <v>0</v>
      </c>
      <c r="AB1963" s="13">
        <f>Z1963+AA1963</f>
        <v>0</v>
      </c>
      <c r="AC1963" s="2"/>
      <c r="AD1963" s="2"/>
      <c r="AE1963" s="4">
        <f t="shared" si="425"/>
        <v>0</v>
      </c>
      <c r="AF1963" s="15">
        <f>AE1963*0.1</f>
        <v>0</v>
      </c>
      <c r="AG1963" s="22">
        <f>AE1963+AF1963</f>
        <v>0</v>
      </c>
      <c r="AH1963" s="64">
        <f t="shared" si="432"/>
        <v>0</v>
      </c>
      <c r="AJ1963">
        <f t="shared" si="433"/>
        <v>0</v>
      </c>
      <c r="AK1963">
        <f>IF(W1963&gt;0,2,IF(AB1963&gt;0,2,IF(AG1963&gt;0,2,0)))</f>
        <v>2</v>
      </c>
      <c r="AL1963">
        <v>2</v>
      </c>
      <c r="AM1963" s="64">
        <f>IF(W1963&gt;0,VLOOKUP(B1963,EnrollmentEthnicityFreeMealsSch!B:E,4,FALSE),0)/3</f>
        <v>31.666666666666668</v>
      </c>
    </row>
    <row r="1964" spans="1:39" ht="15" customHeight="1">
      <c r="A1964">
        <f>VLOOKUP(B1964,'PUBLIC &amp; PRIVATE'!D:I,6,FALSE)</f>
        <v>0</v>
      </c>
      <c r="B1964" s="33" t="s">
        <v>1871</v>
      </c>
      <c r="C1964" s="2" t="str">
        <f>VLOOKUP(B1964,'PUBLIC &amp; PRIVATE'!D:H,2,FALSE)</f>
        <v>8811 St Joe Rd</v>
      </c>
      <c r="D1964" s="2" t="str">
        <f>VLOOKUP(B1964,'PUBLIC &amp; PRIVATE'!D:H,3,FALSE)</f>
        <v>Fort Wayne</v>
      </c>
      <c r="E1964" s="2" t="str">
        <f>VLOOKUP(C1964,'PUBLIC &amp; PRIVATE'!E:I,4,FALSE)</f>
        <v>46835-0000</v>
      </c>
      <c r="F1964" s="2">
        <v>11</v>
      </c>
      <c r="G1964" s="2">
        <v>20</v>
      </c>
      <c r="H1964" s="2">
        <v>17</v>
      </c>
      <c r="I1964" s="4">
        <f t="shared" si="426"/>
        <v>48</v>
      </c>
      <c r="J1964" s="13">
        <f t="shared" si="427"/>
        <v>4.8000000000000007</v>
      </c>
      <c r="K1964" s="13">
        <f t="shared" si="428"/>
        <v>52.8</v>
      </c>
      <c r="L1964" s="2">
        <v>15</v>
      </c>
      <c r="M1964" s="2">
        <v>14</v>
      </c>
      <c r="N1964" s="2">
        <v>19</v>
      </c>
      <c r="O1964" s="4">
        <f t="shared" si="429"/>
        <v>48</v>
      </c>
      <c r="P1964" s="13">
        <f t="shared" si="430"/>
        <v>4.8000000000000007</v>
      </c>
      <c r="Q1964" s="13">
        <f t="shared" si="431"/>
        <v>52.8</v>
      </c>
      <c r="R1964" s="2">
        <v>13</v>
      </c>
      <c r="S1964" s="2">
        <v>11</v>
      </c>
      <c r="T1964" s="2">
        <v>9</v>
      </c>
      <c r="U1964" s="4">
        <f t="shared" si="420"/>
        <v>33</v>
      </c>
      <c r="V1964" s="13">
        <f t="shared" si="421"/>
        <v>3.3000000000000003</v>
      </c>
      <c r="W1964" s="13">
        <f t="shared" si="422"/>
        <v>36.299999999999997</v>
      </c>
      <c r="X1964" s="2"/>
      <c r="Y1964" s="2"/>
      <c r="Z1964" s="4">
        <f t="shared" si="423"/>
        <v>0</v>
      </c>
      <c r="AA1964" s="13">
        <f t="shared" si="424"/>
        <v>0</v>
      </c>
      <c r="AB1964" s="13">
        <f>Z1964+AA1964</f>
        <v>0</v>
      </c>
      <c r="AC1964" s="2"/>
      <c r="AD1964" s="2"/>
      <c r="AE1964" s="4">
        <f t="shared" si="425"/>
        <v>0</v>
      </c>
      <c r="AF1964" s="15">
        <f>AE1964*0.1</f>
        <v>0</v>
      </c>
      <c r="AG1964" s="22">
        <f>AE1964+AF1964</f>
        <v>0</v>
      </c>
      <c r="AH1964" s="64">
        <f t="shared" si="432"/>
        <v>0</v>
      </c>
      <c r="AJ1964">
        <f t="shared" si="433"/>
        <v>0</v>
      </c>
      <c r="AK1964">
        <f>IF(W1964&gt;0,2,IF(AB1964&gt;0,2,IF(AG1964&gt;0,2,0)))</f>
        <v>2</v>
      </c>
      <c r="AL1964">
        <v>2</v>
      </c>
      <c r="AM1964" s="64">
        <f>IF(W1964&gt;0,VLOOKUP(B1964,EnrollmentEthnicityFreeMealsSch!B:E,4,FALSE),0)/3</f>
        <v>18.666666666666668</v>
      </c>
    </row>
    <row r="1965" spans="1:39" ht="15" customHeight="1">
      <c r="A1965">
        <f>VLOOKUP(B1965,'PUBLIC &amp; PRIVATE'!D:I,6,FALSE)</f>
        <v>0</v>
      </c>
      <c r="B1965" s="33" t="s">
        <v>1872</v>
      </c>
      <c r="C1965" s="2" t="str">
        <f>VLOOKUP(B1965,'PUBLIC &amp; PRIVATE'!D:H,2,FALSE)</f>
        <v>7810 Maysville Rd</v>
      </c>
      <c r="D1965" s="2" t="str">
        <f>VLOOKUP(B1965,'PUBLIC &amp; PRIVATE'!D:H,3,FALSE)</f>
        <v>Fort Wayne</v>
      </c>
      <c r="E1965" s="2" t="str">
        <f>VLOOKUP(C1965,'PUBLIC &amp; PRIVATE'!E:I,4,FALSE)</f>
        <v>46815-6682</v>
      </c>
      <c r="F1965" s="2">
        <v>24</v>
      </c>
      <c r="G1965" s="2">
        <v>24</v>
      </c>
      <c r="H1965" s="2">
        <v>26</v>
      </c>
      <c r="I1965" s="4">
        <f t="shared" si="426"/>
        <v>74</v>
      </c>
      <c r="J1965" s="13">
        <f t="shared" si="427"/>
        <v>7.4</v>
      </c>
      <c r="K1965" s="13">
        <f t="shared" si="428"/>
        <v>81.400000000000006</v>
      </c>
      <c r="L1965" s="2">
        <v>21</v>
      </c>
      <c r="M1965" s="2">
        <v>28</v>
      </c>
      <c r="N1965" s="2">
        <v>22</v>
      </c>
      <c r="O1965" s="4">
        <f t="shared" si="429"/>
        <v>71</v>
      </c>
      <c r="P1965" s="13">
        <f t="shared" si="430"/>
        <v>7.1000000000000005</v>
      </c>
      <c r="Q1965" s="13">
        <f t="shared" si="431"/>
        <v>78.099999999999994</v>
      </c>
      <c r="R1965" s="2">
        <v>22</v>
      </c>
      <c r="S1965" s="2">
        <v>22</v>
      </c>
      <c r="T1965" s="2">
        <v>17</v>
      </c>
      <c r="U1965" s="4">
        <f t="shared" si="420"/>
        <v>61</v>
      </c>
      <c r="V1965" s="13">
        <f t="shared" si="421"/>
        <v>6.1000000000000005</v>
      </c>
      <c r="W1965" s="13">
        <f t="shared" si="422"/>
        <v>67.099999999999994</v>
      </c>
      <c r="X1965" s="2"/>
      <c r="Y1965" s="2"/>
      <c r="Z1965" s="4">
        <f t="shared" si="423"/>
        <v>0</v>
      </c>
      <c r="AA1965" s="13">
        <f t="shared" si="424"/>
        <v>0</v>
      </c>
      <c r="AB1965" s="13">
        <f>Z1965+AA1965</f>
        <v>0</v>
      </c>
      <c r="AC1965" s="2"/>
      <c r="AD1965" s="2"/>
      <c r="AE1965" s="4">
        <f t="shared" si="425"/>
        <v>0</v>
      </c>
      <c r="AF1965" s="15">
        <f>AE1965*0.1</f>
        <v>0</v>
      </c>
      <c r="AG1965" s="22">
        <f>AE1965+AF1965</f>
        <v>0</v>
      </c>
      <c r="AH1965" s="64">
        <f t="shared" si="432"/>
        <v>0</v>
      </c>
      <c r="AJ1965">
        <f t="shared" si="433"/>
        <v>0</v>
      </c>
      <c r="AK1965">
        <f>IF(W1965&gt;0,2,IF(AB1965&gt;0,2,IF(AG1965&gt;0,2,0)))</f>
        <v>2</v>
      </c>
      <c r="AL1965">
        <v>2</v>
      </c>
      <c r="AM1965" s="64">
        <f>IF(W1965&gt;0,VLOOKUP(B1965,EnrollmentEthnicityFreeMealsSch!B:E,4,FALSE),0)/3</f>
        <v>18.333333333333332</v>
      </c>
    </row>
    <row r="1966" spans="1:39" ht="15" customHeight="1">
      <c r="A1966">
        <f>VLOOKUP(B1966,'PUBLIC &amp; PRIVATE'!D:I,6,FALSE)</f>
        <v>0</v>
      </c>
      <c r="B1966" s="33" t="s">
        <v>1873</v>
      </c>
      <c r="C1966" s="2" t="str">
        <f>VLOOKUP(B1966,'PUBLIC &amp; PRIVATE'!D:H,2,FALSE)</f>
        <v>12912 Franke Rd</v>
      </c>
      <c r="D1966" s="2" t="str">
        <f>VLOOKUP(B1966,'PUBLIC &amp; PRIVATE'!D:H,3,FALSE)</f>
        <v>Monroeville</v>
      </c>
      <c r="E1966" s="2" t="str">
        <f>VLOOKUP(C1966,'PUBLIC &amp; PRIVATE'!E:I,4,FALSE)</f>
        <v>46773-9559</v>
      </c>
      <c r="F1966" s="2">
        <v>17</v>
      </c>
      <c r="G1966" s="2">
        <v>15</v>
      </c>
      <c r="H1966" s="2">
        <v>13</v>
      </c>
      <c r="I1966" s="4">
        <f t="shared" si="426"/>
        <v>45</v>
      </c>
      <c r="J1966" s="13">
        <f t="shared" si="427"/>
        <v>4.5</v>
      </c>
      <c r="K1966" s="13">
        <f t="shared" si="428"/>
        <v>49.5</v>
      </c>
      <c r="L1966" s="2">
        <v>18</v>
      </c>
      <c r="M1966" s="2">
        <v>16</v>
      </c>
      <c r="N1966" s="2">
        <v>15</v>
      </c>
      <c r="O1966" s="4">
        <f t="shared" si="429"/>
        <v>49</v>
      </c>
      <c r="P1966" s="13">
        <f t="shared" si="430"/>
        <v>4.9000000000000004</v>
      </c>
      <c r="Q1966" s="13">
        <f t="shared" si="431"/>
        <v>53.9</v>
      </c>
      <c r="R1966" s="2">
        <v>18</v>
      </c>
      <c r="S1966" s="2">
        <v>11</v>
      </c>
      <c r="T1966" s="2">
        <v>15</v>
      </c>
      <c r="U1966" s="4">
        <f t="shared" si="420"/>
        <v>44</v>
      </c>
      <c r="V1966" s="13">
        <f t="shared" si="421"/>
        <v>4.4000000000000004</v>
      </c>
      <c r="W1966" s="13">
        <f t="shared" si="422"/>
        <v>48.4</v>
      </c>
      <c r="X1966" s="2"/>
      <c r="Y1966" s="2"/>
      <c r="Z1966" s="4">
        <f t="shared" si="423"/>
        <v>0</v>
      </c>
      <c r="AA1966" s="13">
        <f t="shared" si="424"/>
        <v>0</v>
      </c>
      <c r="AB1966" s="13">
        <f>Z1966+AA1966</f>
        <v>0</v>
      </c>
      <c r="AC1966" s="2"/>
      <c r="AD1966" s="2"/>
      <c r="AE1966" s="4">
        <f t="shared" si="425"/>
        <v>0</v>
      </c>
      <c r="AF1966" s="15">
        <f>AE1966*0.1</f>
        <v>0</v>
      </c>
      <c r="AG1966" s="22">
        <f>AE1966+AF1966</f>
        <v>0</v>
      </c>
      <c r="AH1966" s="64">
        <f t="shared" si="432"/>
        <v>0</v>
      </c>
      <c r="AJ1966">
        <f t="shared" si="433"/>
        <v>0</v>
      </c>
      <c r="AK1966">
        <f>IF(W1966&gt;0,2,IF(AB1966&gt;0,2,IF(AG1966&gt;0,2,0)))</f>
        <v>2</v>
      </c>
      <c r="AL1966">
        <v>2</v>
      </c>
      <c r="AM1966" s="64">
        <f>IF(W1966&gt;0,VLOOKUP(B1966,EnrollmentEthnicityFreeMealsSch!B:E,4,FALSE),0)/3</f>
        <v>10.666666666666666</v>
      </c>
    </row>
    <row r="1967" spans="1:39" ht="15" customHeight="1">
      <c r="A1967">
        <f>VLOOKUP(B1967,'PUBLIC &amp; PRIVATE'!D:I,6,FALSE)</f>
        <v>0</v>
      </c>
      <c r="B1967" s="33" t="s">
        <v>1874</v>
      </c>
      <c r="C1967" s="2" t="str">
        <f>VLOOKUP(B1967,'PUBLIC &amp; PRIVATE'!D:H,2,FALSE)</f>
        <v>900 Green Street</v>
      </c>
      <c r="D1967" s="2" t="str">
        <f>VLOOKUP(B1967,'PUBLIC &amp; PRIVATE'!D:H,3,FALSE)</f>
        <v>New Haven</v>
      </c>
      <c r="E1967" s="2" t="str">
        <f>VLOOKUP(C1967,'PUBLIC &amp; PRIVATE'!E:I,4,FALSE)</f>
        <v>46774</v>
      </c>
      <c r="F1967" s="2">
        <v>32</v>
      </c>
      <c r="G1967" s="2">
        <v>33</v>
      </c>
      <c r="H1967" s="2">
        <v>46</v>
      </c>
      <c r="I1967" s="4">
        <f t="shared" si="426"/>
        <v>111</v>
      </c>
      <c r="J1967" s="13">
        <f t="shared" si="427"/>
        <v>11.100000000000001</v>
      </c>
      <c r="K1967" s="13">
        <f t="shared" si="428"/>
        <v>122.1</v>
      </c>
      <c r="L1967" s="2">
        <v>31</v>
      </c>
      <c r="M1967" s="2">
        <v>34</v>
      </c>
      <c r="N1967" s="2">
        <v>40</v>
      </c>
      <c r="O1967" s="4">
        <f t="shared" si="429"/>
        <v>105</v>
      </c>
      <c r="P1967" s="13">
        <f t="shared" si="430"/>
        <v>10.5</v>
      </c>
      <c r="Q1967" s="13">
        <f t="shared" si="431"/>
        <v>115.5</v>
      </c>
      <c r="R1967" s="2">
        <v>41</v>
      </c>
      <c r="S1967" s="2">
        <v>36</v>
      </c>
      <c r="T1967" s="2">
        <v>39</v>
      </c>
      <c r="U1967" s="4">
        <f t="shared" si="420"/>
        <v>116</v>
      </c>
      <c r="V1967" s="13">
        <f t="shared" si="421"/>
        <v>11.600000000000001</v>
      </c>
      <c r="W1967" s="13">
        <f t="shared" si="422"/>
        <v>127.6</v>
      </c>
      <c r="X1967" s="2"/>
      <c r="Y1967" s="2"/>
      <c r="Z1967" s="4">
        <f t="shared" si="423"/>
        <v>0</v>
      </c>
      <c r="AA1967" s="13">
        <f t="shared" si="424"/>
        <v>0</v>
      </c>
      <c r="AB1967" s="13">
        <f>Z1967+AA1967</f>
        <v>0</v>
      </c>
      <c r="AC1967" s="2"/>
      <c r="AD1967" s="2"/>
      <c r="AE1967" s="4">
        <f t="shared" si="425"/>
        <v>0</v>
      </c>
      <c r="AF1967" s="15">
        <f>AE1967*0.1</f>
        <v>0</v>
      </c>
      <c r="AG1967" s="22">
        <f>AE1967+AF1967</f>
        <v>0</v>
      </c>
      <c r="AH1967" s="64">
        <f t="shared" si="432"/>
        <v>0</v>
      </c>
      <c r="AJ1967">
        <f t="shared" si="433"/>
        <v>0</v>
      </c>
      <c r="AK1967">
        <f>IF(W1967&gt;0,2,IF(AB1967&gt;0,2,IF(AG1967&gt;0,2,0)))</f>
        <v>2</v>
      </c>
      <c r="AL1967">
        <v>2</v>
      </c>
      <c r="AM1967" s="64">
        <f>IF(W1967&gt;0,VLOOKUP(B1967,EnrollmentEthnicityFreeMealsSch!B:E,4,FALSE),0)/3</f>
        <v>21.666666666666668</v>
      </c>
    </row>
    <row r="1968" spans="1:39" ht="15" customHeight="1">
      <c r="A1968">
        <f>VLOOKUP(B1968,'PUBLIC &amp; PRIVATE'!D:I,6,FALSE)</f>
        <v>0</v>
      </c>
      <c r="B1968" s="33" t="s">
        <v>1875</v>
      </c>
      <c r="C1968" s="2" t="str">
        <f>VLOOKUP(B1968,'PUBLIC &amp; PRIVATE'!D:H,2,FALSE)</f>
        <v>Box 159 4502 SR 101 N</v>
      </c>
      <c r="D1968" s="2" t="str">
        <f>VLOOKUP(B1968,'PUBLIC &amp; PRIVATE'!D:H,3,FALSE)</f>
        <v>Woodburn</v>
      </c>
      <c r="E1968" s="2" t="str">
        <f>VLOOKUP(C1968,'PUBLIC &amp; PRIVATE'!E:I,4,FALSE)</f>
        <v>46797-0159</v>
      </c>
      <c r="F1968" s="2">
        <v>13</v>
      </c>
      <c r="G1968" s="2">
        <v>13</v>
      </c>
      <c r="H1968" s="2">
        <v>13</v>
      </c>
      <c r="I1968" s="4">
        <f t="shared" si="426"/>
        <v>39</v>
      </c>
      <c r="J1968" s="13">
        <f t="shared" si="427"/>
        <v>3.9000000000000004</v>
      </c>
      <c r="K1968" s="13">
        <f t="shared" si="428"/>
        <v>42.9</v>
      </c>
      <c r="L1968" s="2">
        <v>12</v>
      </c>
      <c r="M1968" s="2">
        <v>11</v>
      </c>
      <c r="N1968" s="2">
        <v>19</v>
      </c>
      <c r="O1968" s="4">
        <f t="shared" si="429"/>
        <v>42</v>
      </c>
      <c r="P1968" s="13">
        <f t="shared" si="430"/>
        <v>4.2</v>
      </c>
      <c r="Q1968" s="13">
        <f t="shared" si="431"/>
        <v>46.2</v>
      </c>
      <c r="R1968" s="2">
        <v>18</v>
      </c>
      <c r="S1968" s="2">
        <v>9</v>
      </c>
      <c r="T1968" s="2">
        <v>14</v>
      </c>
      <c r="U1968" s="4">
        <f t="shared" si="420"/>
        <v>41</v>
      </c>
      <c r="V1968" s="13">
        <f t="shared" si="421"/>
        <v>4.1000000000000005</v>
      </c>
      <c r="W1968" s="13">
        <f t="shared" si="422"/>
        <v>45.1</v>
      </c>
      <c r="X1968" s="2"/>
      <c r="Y1968" s="2"/>
      <c r="Z1968" s="4">
        <f t="shared" si="423"/>
        <v>0</v>
      </c>
      <c r="AA1968" s="13">
        <f t="shared" si="424"/>
        <v>0</v>
      </c>
      <c r="AB1968" s="13">
        <f>Z1968+AA1968</f>
        <v>0</v>
      </c>
      <c r="AC1968" s="2"/>
      <c r="AD1968" s="2"/>
      <c r="AE1968" s="4">
        <f t="shared" si="425"/>
        <v>0</v>
      </c>
      <c r="AF1968" s="15">
        <f>AE1968*0.1</f>
        <v>0</v>
      </c>
      <c r="AG1968" s="22">
        <f>AE1968+AF1968</f>
        <v>0</v>
      </c>
      <c r="AH1968" s="64">
        <f t="shared" si="432"/>
        <v>0</v>
      </c>
      <c r="AJ1968">
        <f t="shared" si="433"/>
        <v>0</v>
      </c>
      <c r="AK1968">
        <f>IF(W1968&gt;0,2,IF(AB1968&gt;0,2,IF(AG1968&gt;0,2,0)))</f>
        <v>2</v>
      </c>
      <c r="AL1968">
        <v>2</v>
      </c>
      <c r="AM1968" s="64">
        <f>IF(W1968&gt;0,VLOOKUP(B1968,EnrollmentEthnicityFreeMealsSch!B:E,4,FALSE),0)/3</f>
        <v>12.666666666666666</v>
      </c>
    </row>
    <row r="1969" spans="1:39" ht="15" customHeight="1">
      <c r="A1969">
        <f>VLOOKUP(B1969,'PUBLIC &amp; PRIVATE'!D:I,6,FALSE)</f>
        <v>0</v>
      </c>
      <c r="B1969" s="33" t="s">
        <v>1876</v>
      </c>
      <c r="C1969" s="2" t="str">
        <f>VLOOKUP(B1969,'PUBLIC &amp; PRIVATE'!D:H,2,FALSE)</f>
        <v>16270 S 300 W</v>
      </c>
      <c r="D1969" s="2" t="str">
        <f>VLOOKUP(B1969,'PUBLIC &amp; PRIVATE'!D:H,3,FALSE)</f>
        <v>Columbus</v>
      </c>
      <c r="E1969" s="2" t="str">
        <f>VLOOKUP(C1969,'PUBLIC &amp; PRIVATE'!E:I,4,FALSE)</f>
        <v>47201-9357</v>
      </c>
      <c r="F1969" s="2">
        <v>16</v>
      </c>
      <c r="G1969" s="2">
        <v>11</v>
      </c>
      <c r="H1969" s="2">
        <v>13</v>
      </c>
      <c r="I1969" s="4">
        <f t="shared" si="426"/>
        <v>40</v>
      </c>
      <c r="J1969" s="13">
        <f t="shared" si="427"/>
        <v>4</v>
      </c>
      <c r="K1969" s="13">
        <f t="shared" si="428"/>
        <v>44</v>
      </c>
      <c r="L1969" s="2">
        <v>15</v>
      </c>
      <c r="M1969" s="2">
        <v>13</v>
      </c>
      <c r="N1969" s="2">
        <v>16</v>
      </c>
      <c r="O1969" s="4">
        <f t="shared" si="429"/>
        <v>44</v>
      </c>
      <c r="P1969" s="13">
        <f t="shared" si="430"/>
        <v>4.4000000000000004</v>
      </c>
      <c r="Q1969" s="13">
        <f t="shared" si="431"/>
        <v>48.4</v>
      </c>
      <c r="R1969" s="2">
        <v>20</v>
      </c>
      <c r="S1969" s="2">
        <v>17</v>
      </c>
      <c r="T1969" s="2">
        <v>9</v>
      </c>
      <c r="U1969" s="4">
        <f t="shared" si="420"/>
        <v>46</v>
      </c>
      <c r="V1969" s="13">
        <f t="shared" si="421"/>
        <v>4.6000000000000005</v>
      </c>
      <c r="W1969" s="13">
        <f t="shared" si="422"/>
        <v>50.6</v>
      </c>
      <c r="X1969" s="2"/>
      <c r="Y1969" s="2"/>
      <c r="Z1969" s="4">
        <f t="shared" si="423"/>
        <v>0</v>
      </c>
      <c r="AA1969" s="13">
        <f t="shared" si="424"/>
        <v>0</v>
      </c>
      <c r="AB1969" s="13">
        <f>Z1969+AA1969</f>
        <v>0</v>
      </c>
      <c r="AC1969" s="2"/>
      <c r="AD1969" s="2"/>
      <c r="AE1969" s="4">
        <f t="shared" si="425"/>
        <v>0</v>
      </c>
      <c r="AF1969" s="15">
        <f>AE1969*0.1</f>
        <v>0</v>
      </c>
      <c r="AG1969" s="22">
        <f>AE1969+AF1969</f>
        <v>0</v>
      </c>
      <c r="AH1969" s="64">
        <f t="shared" si="432"/>
        <v>0</v>
      </c>
      <c r="AJ1969">
        <f t="shared" si="433"/>
        <v>0</v>
      </c>
      <c r="AK1969">
        <f>IF(W1969&gt;0,2,IF(AB1969&gt;0,2,IF(AG1969&gt;0,2,0)))</f>
        <v>2</v>
      </c>
      <c r="AL1969">
        <v>2</v>
      </c>
      <c r="AM1969" s="64">
        <f>IF(W1969&gt;0,VLOOKUP(B1969,EnrollmentEthnicityFreeMealsSch!B:E,4,FALSE),0)/3</f>
        <v>11</v>
      </c>
    </row>
    <row r="1970" spans="1:39" ht="15" customHeight="1">
      <c r="A1970">
        <f>VLOOKUP(B1970,'PUBLIC &amp; PRIVATE'!D:I,6,FALSE)</f>
        <v>0</v>
      </c>
      <c r="B1970" s="33" t="s">
        <v>1877</v>
      </c>
      <c r="C1970" s="2" t="str">
        <f>VLOOKUP(B1970,'PUBLIC &amp; PRIVATE'!D:H,2,FALSE)</f>
        <v>719 5th St</v>
      </c>
      <c r="D1970" s="2" t="str">
        <f>VLOOKUP(B1970,'PUBLIC &amp; PRIVATE'!D:H,3,FALSE)</f>
        <v>Columbus</v>
      </c>
      <c r="E1970" s="2" t="str">
        <f>VLOOKUP(C1970,'PUBLIC &amp; PRIVATE'!E:I,4,FALSE)</f>
        <v>47201-6306</v>
      </c>
      <c r="F1970" s="2">
        <v>51</v>
      </c>
      <c r="G1970" s="2">
        <v>63</v>
      </c>
      <c r="H1970" s="2">
        <v>56</v>
      </c>
      <c r="I1970" s="4">
        <f t="shared" si="426"/>
        <v>170</v>
      </c>
      <c r="J1970" s="13">
        <f t="shared" si="427"/>
        <v>17</v>
      </c>
      <c r="K1970" s="13">
        <f t="shared" si="428"/>
        <v>187</v>
      </c>
      <c r="L1970" s="2">
        <v>57</v>
      </c>
      <c r="M1970" s="2">
        <v>53</v>
      </c>
      <c r="N1970" s="2">
        <v>50</v>
      </c>
      <c r="O1970" s="4">
        <f t="shared" si="429"/>
        <v>160</v>
      </c>
      <c r="P1970" s="13">
        <f t="shared" si="430"/>
        <v>16</v>
      </c>
      <c r="Q1970" s="13">
        <f t="shared" si="431"/>
        <v>176</v>
      </c>
      <c r="R1970" s="2">
        <v>60</v>
      </c>
      <c r="S1970" s="2">
        <v>49</v>
      </c>
      <c r="T1970" s="2">
        <v>38</v>
      </c>
      <c r="U1970" s="4">
        <f t="shared" si="420"/>
        <v>147</v>
      </c>
      <c r="V1970" s="13">
        <f t="shared" si="421"/>
        <v>14.700000000000001</v>
      </c>
      <c r="W1970" s="13">
        <f t="shared" si="422"/>
        <v>161.69999999999999</v>
      </c>
      <c r="X1970" s="2"/>
      <c r="Y1970" s="2"/>
      <c r="Z1970" s="4">
        <f t="shared" si="423"/>
        <v>0</v>
      </c>
      <c r="AA1970" s="13">
        <f t="shared" si="424"/>
        <v>0</v>
      </c>
      <c r="AB1970" s="13">
        <f>Z1970+AA1970</f>
        <v>0</v>
      </c>
      <c r="AC1970" s="2"/>
      <c r="AD1970" s="2"/>
      <c r="AE1970" s="4">
        <f t="shared" si="425"/>
        <v>0</v>
      </c>
      <c r="AF1970" s="15">
        <f>AE1970*0.1</f>
        <v>0</v>
      </c>
      <c r="AG1970" s="22">
        <f>AE1970+AF1970</f>
        <v>0</v>
      </c>
      <c r="AH1970" s="64">
        <f t="shared" si="432"/>
        <v>0</v>
      </c>
      <c r="AJ1970">
        <f t="shared" si="433"/>
        <v>0</v>
      </c>
      <c r="AK1970">
        <f>IF(W1970&gt;0,2,IF(AB1970&gt;0,2,IF(AG1970&gt;0,2,0)))</f>
        <v>2</v>
      </c>
      <c r="AL1970">
        <v>2</v>
      </c>
      <c r="AM1970" s="64">
        <f>IF(W1970&gt;0,VLOOKUP(B1970,EnrollmentEthnicityFreeMealsSch!B:E,4,FALSE),0)/3</f>
        <v>40</v>
      </c>
    </row>
    <row r="1971" spans="1:39" ht="15" customHeight="1">
      <c r="A1971">
        <f>VLOOKUP(B1971,'PUBLIC &amp; PRIVATE'!D:I,6,FALSE)</f>
        <v>0</v>
      </c>
      <c r="B1971" s="33" t="s">
        <v>1878</v>
      </c>
      <c r="C1971" s="2" t="str">
        <f>VLOOKUP(B1971,'PUBLIC &amp; PRIVATE'!D:H,2,FALSE)</f>
        <v>222 Mechanic St</v>
      </c>
      <c r="D1971" s="2" t="str">
        <f>VLOOKUP(B1971,'PUBLIC &amp; PRIVATE'!D:H,3,FALSE)</f>
        <v>Aurora</v>
      </c>
      <c r="E1971" s="2" t="str">
        <f>VLOOKUP(C1971,'PUBLIC &amp; PRIVATE'!E:I,4,FALSE)</f>
        <v>47001-1322</v>
      </c>
      <c r="F1971" s="2">
        <v>7</v>
      </c>
      <c r="G1971" s="2">
        <v>4</v>
      </c>
      <c r="H1971" s="2">
        <v>6</v>
      </c>
      <c r="I1971" s="4">
        <f t="shared" si="426"/>
        <v>17</v>
      </c>
      <c r="J1971" s="13">
        <f t="shared" si="427"/>
        <v>1.7000000000000002</v>
      </c>
      <c r="K1971" s="13">
        <f t="shared" si="428"/>
        <v>18.7</v>
      </c>
      <c r="L1971" s="2">
        <v>8</v>
      </c>
      <c r="M1971" s="2">
        <v>13</v>
      </c>
      <c r="N1971" s="2">
        <v>9</v>
      </c>
      <c r="O1971" s="4">
        <f t="shared" si="429"/>
        <v>30</v>
      </c>
      <c r="P1971" s="13">
        <f t="shared" si="430"/>
        <v>3</v>
      </c>
      <c r="Q1971" s="13">
        <f t="shared" si="431"/>
        <v>33</v>
      </c>
      <c r="R1971" s="2">
        <v>8</v>
      </c>
      <c r="S1971" s="2">
        <v>3</v>
      </c>
      <c r="T1971" s="2">
        <v>4</v>
      </c>
      <c r="U1971" s="4">
        <f t="shared" si="420"/>
        <v>15</v>
      </c>
      <c r="V1971" s="13">
        <f t="shared" si="421"/>
        <v>1.5</v>
      </c>
      <c r="W1971" s="13">
        <f t="shared" si="422"/>
        <v>16.5</v>
      </c>
      <c r="X1971" s="2"/>
      <c r="Y1971" s="2"/>
      <c r="Z1971" s="4">
        <f t="shared" si="423"/>
        <v>0</v>
      </c>
      <c r="AA1971" s="13">
        <f t="shared" si="424"/>
        <v>0</v>
      </c>
      <c r="AB1971" s="13">
        <f>Z1971+AA1971</f>
        <v>0</v>
      </c>
      <c r="AC1971" s="2"/>
      <c r="AD1971" s="2"/>
      <c r="AE1971" s="4">
        <f t="shared" si="425"/>
        <v>0</v>
      </c>
      <c r="AF1971" s="15">
        <f>AE1971*0.1</f>
        <v>0</v>
      </c>
      <c r="AG1971" s="22">
        <f>AE1971+AF1971</f>
        <v>0</v>
      </c>
      <c r="AH1971" s="64">
        <f t="shared" si="432"/>
        <v>0</v>
      </c>
      <c r="AJ1971">
        <f t="shared" si="433"/>
        <v>0</v>
      </c>
      <c r="AK1971">
        <f>IF(W1971&gt;0,2,IF(AB1971&gt;0,2,IF(AG1971&gt;0,2,0)))</f>
        <v>2</v>
      </c>
      <c r="AL1971">
        <v>2</v>
      </c>
      <c r="AM1971" s="64">
        <f>IF(W1971&gt;0,VLOOKUP(B1971,EnrollmentEthnicityFreeMealsSch!B:E,4,FALSE),0)/3</f>
        <v>9.3333333333333339</v>
      </c>
    </row>
    <row r="1972" spans="1:39" ht="15" customHeight="1">
      <c r="A1972">
        <f>VLOOKUP(B1972,'PUBLIC &amp; PRIVATE'!D:I,6,FALSE)</f>
        <v>0</v>
      </c>
      <c r="B1972" s="33" t="s">
        <v>1879</v>
      </c>
      <c r="C1972" s="2" t="str">
        <f>VLOOKUP(B1972,'PUBLIC &amp; PRIVATE'!D:H,2,FALSE)</f>
        <v>30888 CR 6</v>
      </c>
      <c r="D1972" s="2" t="str">
        <f>VLOOKUP(B1972,'PUBLIC &amp; PRIVATE'!D:H,3,FALSE)</f>
        <v>Elkhart</v>
      </c>
      <c r="E1972" s="2" t="str">
        <f>VLOOKUP(C1972,'PUBLIC &amp; PRIVATE'!E:I,4,FALSE)</f>
        <v>46514-0000</v>
      </c>
      <c r="F1972" s="2">
        <v>13</v>
      </c>
      <c r="G1972" s="2">
        <v>22</v>
      </c>
      <c r="H1972" s="2">
        <v>24</v>
      </c>
      <c r="I1972" s="4">
        <f t="shared" si="426"/>
        <v>59</v>
      </c>
      <c r="J1972" s="13">
        <f t="shared" si="427"/>
        <v>5.9</v>
      </c>
      <c r="K1972" s="13">
        <f t="shared" si="428"/>
        <v>64.900000000000006</v>
      </c>
      <c r="L1972" s="2">
        <v>14</v>
      </c>
      <c r="M1972" s="2">
        <v>20</v>
      </c>
      <c r="N1972" s="2">
        <v>15</v>
      </c>
      <c r="O1972" s="4">
        <f t="shared" si="429"/>
        <v>49</v>
      </c>
      <c r="P1972" s="13">
        <f t="shared" si="430"/>
        <v>4.9000000000000004</v>
      </c>
      <c r="Q1972" s="13">
        <f t="shared" si="431"/>
        <v>53.9</v>
      </c>
      <c r="R1972" s="2">
        <v>14</v>
      </c>
      <c r="S1972" s="2">
        <v>13</v>
      </c>
      <c r="T1972" s="2">
        <v>13</v>
      </c>
      <c r="U1972" s="4">
        <f t="shared" si="420"/>
        <v>40</v>
      </c>
      <c r="V1972" s="13">
        <f t="shared" si="421"/>
        <v>4</v>
      </c>
      <c r="W1972" s="13">
        <f t="shared" si="422"/>
        <v>44</v>
      </c>
      <c r="X1972" s="2"/>
      <c r="Y1972" s="2"/>
      <c r="Z1972" s="4">
        <f t="shared" si="423"/>
        <v>0</v>
      </c>
      <c r="AA1972" s="13">
        <f t="shared" si="424"/>
        <v>0</v>
      </c>
      <c r="AB1972" s="13">
        <f>Z1972+AA1972</f>
        <v>0</v>
      </c>
      <c r="AC1972" s="2"/>
      <c r="AD1972" s="2"/>
      <c r="AE1972" s="4">
        <f t="shared" si="425"/>
        <v>0</v>
      </c>
      <c r="AF1972" s="15">
        <f>AE1972*0.1</f>
        <v>0</v>
      </c>
      <c r="AG1972" s="22">
        <f>AE1972+AF1972</f>
        <v>0</v>
      </c>
      <c r="AH1972" s="64">
        <f t="shared" si="432"/>
        <v>0</v>
      </c>
      <c r="AJ1972">
        <f t="shared" si="433"/>
        <v>0</v>
      </c>
      <c r="AK1972">
        <f>IF(W1972&gt;0,2,IF(AB1972&gt;0,2,IF(AG1972&gt;0,2,0)))</f>
        <v>2</v>
      </c>
      <c r="AL1972">
        <v>2</v>
      </c>
      <c r="AM1972" s="64">
        <f>IF(W1972&gt;0,VLOOKUP(B1972,EnrollmentEthnicityFreeMealsSch!B:E,4,FALSE),0)/3</f>
        <v>1.6666666666666667</v>
      </c>
    </row>
    <row r="1973" spans="1:39" ht="15" customHeight="1">
      <c r="A1973">
        <f>VLOOKUP(B1973,'PUBLIC &amp; PRIVATE'!D:I,6,FALSE)</f>
        <v>0</v>
      </c>
      <c r="B1973" s="33" t="s">
        <v>1880</v>
      </c>
      <c r="C1973" s="2" t="str">
        <f>VLOOKUP(B1973,'PUBLIC &amp; PRIVATE'!D:H,2,FALSE)</f>
        <v>1507 St John's Church Rd NE</v>
      </c>
      <c r="D1973" s="2" t="str">
        <f>VLOOKUP(B1973,'PUBLIC &amp; PRIVATE'!D:H,3,FALSE)</f>
        <v>Lanesville</v>
      </c>
      <c r="E1973" s="2" t="str">
        <f>VLOOKUP(C1973,'PUBLIC &amp; PRIVATE'!E:I,4,FALSE)</f>
        <v>47136-9718</v>
      </c>
      <c r="F1973" s="2">
        <v>8</v>
      </c>
      <c r="G1973" s="2">
        <v>5</v>
      </c>
      <c r="H1973" s="2">
        <v>11</v>
      </c>
      <c r="I1973" s="4">
        <f t="shared" si="426"/>
        <v>24</v>
      </c>
      <c r="J1973" s="13">
        <f t="shared" si="427"/>
        <v>2.4000000000000004</v>
      </c>
      <c r="K1973" s="13">
        <f t="shared" si="428"/>
        <v>26.4</v>
      </c>
      <c r="L1973" s="2">
        <v>6</v>
      </c>
      <c r="M1973" s="2">
        <v>9</v>
      </c>
      <c r="N1973" s="2">
        <v>11</v>
      </c>
      <c r="O1973" s="4">
        <f t="shared" si="429"/>
        <v>26</v>
      </c>
      <c r="P1973" s="13">
        <f t="shared" si="430"/>
        <v>2.6</v>
      </c>
      <c r="Q1973" s="13">
        <f t="shared" si="431"/>
        <v>28.6</v>
      </c>
      <c r="R1973" s="2">
        <v>1</v>
      </c>
      <c r="S1973" s="2">
        <v>3</v>
      </c>
      <c r="T1973" s="2">
        <v>7</v>
      </c>
      <c r="U1973" s="4">
        <f t="shared" si="420"/>
        <v>11</v>
      </c>
      <c r="V1973" s="13">
        <f t="shared" si="421"/>
        <v>1.1000000000000001</v>
      </c>
      <c r="W1973" s="13">
        <f t="shared" si="422"/>
        <v>12.1</v>
      </c>
      <c r="X1973" s="2"/>
      <c r="Y1973" s="2"/>
      <c r="Z1973" s="4">
        <f t="shared" si="423"/>
        <v>0</v>
      </c>
      <c r="AA1973" s="13">
        <f t="shared" si="424"/>
        <v>0</v>
      </c>
      <c r="AB1973" s="13">
        <f>Z1973+AA1973</f>
        <v>0</v>
      </c>
      <c r="AC1973" s="2"/>
      <c r="AD1973" s="2"/>
      <c r="AE1973" s="4">
        <f t="shared" si="425"/>
        <v>0</v>
      </c>
      <c r="AF1973" s="15">
        <f>AE1973*0.1</f>
        <v>0</v>
      </c>
      <c r="AG1973" s="22">
        <f>AE1973+AF1973</f>
        <v>0</v>
      </c>
      <c r="AH1973" s="64">
        <f t="shared" si="432"/>
        <v>0</v>
      </c>
      <c r="AJ1973">
        <f t="shared" si="433"/>
        <v>0</v>
      </c>
      <c r="AK1973">
        <f>IF(W1973&gt;0,2,IF(AB1973&gt;0,2,IF(AG1973&gt;0,2,0)))</f>
        <v>2</v>
      </c>
      <c r="AL1973">
        <v>2</v>
      </c>
      <c r="AM1973" s="64">
        <f>IF(W1973&gt;0,VLOOKUP(B1973,EnrollmentEthnicityFreeMealsSch!B:E,4,FALSE),0)/3</f>
        <v>5.666666666666667</v>
      </c>
    </row>
    <row r="1974" spans="1:39" ht="15" customHeight="1">
      <c r="A1974">
        <f>VLOOKUP(B1974,'PUBLIC &amp; PRIVATE'!D:I,6,FALSE)</f>
        <v>0</v>
      </c>
      <c r="B1974" s="33" t="s">
        <v>1881</v>
      </c>
      <c r="C1974" s="2" t="str">
        <f>VLOOKUP(B1974,'PUBLIC &amp; PRIVATE'!D:H,2,FALSE)</f>
        <v>705 Southway Blvd E</v>
      </c>
      <c r="D1974" s="2" t="str">
        <f>VLOOKUP(B1974,'PUBLIC &amp; PRIVATE'!D:H,3,FALSE)</f>
        <v>Kokomo</v>
      </c>
      <c r="E1974" s="2" t="str">
        <f>VLOOKUP(C1974,'PUBLIC &amp; PRIVATE'!E:I,4,FALSE)</f>
        <v>46902-4384</v>
      </c>
      <c r="F1974" s="2">
        <v>11</v>
      </c>
      <c r="G1974" s="2">
        <v>10</v>
      </c>
      <c r="H1974" s="2">
        <v>14</v>
      </c>
      <c r="I1974" s="4">
        <f t="shared" si="426"/>
        <v>35</v>
      </c>
      <c r="J1974" s="13">
        <f t="shared" si="427"/>
        <v>3.5</v>
      </c>
      <c r="K1974" s="13">
        <f t="shared" si="428"/>
        <v>38.5</v>
      </c>
      <c r="L1974" s="2">
        <v>10</v>
      </c>
      <c r="M1974" s="2">
        <v>14</v>
      </c>
      <c r="N1974" s="2">
        <v>9</v>
      </c>
      <c r="O1974" s="4">
        <f t="shared" si="429"/>
        <v>33</v>
      </c>
      <c r="P1974" s="13">
        <f t="shared" si="430"/>
        <v>3.3000000000000003</v>
      </c>
      <c r="Q1974" s="13">
        <f t="shared" si="431"/>
        <v>36.299999999999997</v>
      </c>
      <c r="R1974" s="2">
        <v>6</v>
      </c>
      <c r="S1974" s="2">
        <v>8</v>
      </c>
      <c r="T1974" s="2">
        <v>9</v>
      </c>
      <c r="U1974" s="4">
        <f t="shared" ref="U1974:U2037" si="434">R1974+S1974+T1974</f>
        <v>23</v>
      </c>
      <c r="V1974" s="13">
        <f t="shared" ref="V1974:V2037" si="435">U1974*0.1</f>
        <v>2.3000000000000003</v>
      </c>
      <c r="W1974" s="13">
        <f t="shared" ref="W1974:W2037" si="436">U1974+V1974</f>
        <v>25.3</v>
      </c>
      <c r="X1974" s="2"/>
      <c r="Y1974" s="2"/>
      <c r="Z1974" s="4">
        <f t="shared" ref="Z1974:Z2037" si="437">X1974+Y1974</f>
        <v>0</v>
      </c>
      <c r="AA1974" s="13">
        <f t="shared" ref="AA1974:AA2037" si="438">Z1974*0.1</f>
        <v>0</v>
      </c>
      <c r="AB1974" s="13">
        <f>Z1974+AA1974</f>
        <v>0</v>
      </c>
      <c r="AC1974" s="2"/>
      <c r="AD1974" s="2"/>
      <c r="AE1974" s="4">
        <f t="shared" ref="AE1974:AE2037" si="439">AC1974+AD1974</f>
        <v>0</v>
      </c>
      <c r="AF1974" s="15">
        <f>AE1974*0.1</f>
        <v>0</v>
      </c>
      <c r="AG1974" s="22">
        <f>AE1974+AF1974</f>
        <v>0</v>
      </c>
      <c r="AH1974" s="64">
        <f t="shared" si="432"/>
        <v>0</v>
      </c>
      <c r="AJ1974">
        <f t="shared" si="433"/>
        <v>0</v>
      </c>
      <c r="AK1974">
        <f>IF(W1974&gt;0,2,IF(AB1974&gt;0,2,IF(AG1974&gt;0,2,0)))</f>
        <v>2</v>
      </c>
      <c r="AL1974">
        <v>2</v>
      </c>
      <c r="AM1974" s="64">
        <f>IF(W1974&gt;0,VLOOKUP(B1974,EnrollmentEthnicityFreeMealsSch!B:E,4,FALSE),0)/3</f>
        <v>15.666666666666666</v>
      </c>
    </row>
    <row r="1975" spans="1:39" ht="15" customHeight="1">
      <c r="A1975">
        <f>VLOOKUP(B1975,'PUBLIC &amp; PRIVATE'!D:I,6,FALSE)</f>
        <v>0</v>
      </c>
      <c r="B1975" s="33" t="s">
        <v>1882</v>
      </c>
      <c r="C1975" s="2" t="str">
        <f>VLOOKUP(B1975,'PUBLIC &amp; PRIVATE'!D:H,2,FALSE)</f>
        <v>520 S Chestnut St</v>
      </c>
      <c r="D1975" s="2" t="str">
        <f>VLOOKUP(B1975,'PUBLIC &amp; PRIVATE'!D:H,3,FALSE)</f>
        <v>Seymour</v>
      </c>
      <c r="E1975" s="2" t="str">
        <f>VLOOKUP(C1975,'PUBLIC &amp; PRIVATE'!E:I,4,FALSE)</f>
        <v>47274-3044</v>
      </c>
      <c r="F1975" s="2"/>
      <c r="G1975" s="2">
        <v>31</v>
      </c>
      <c r="H1975" s="2">
        <v>44</v>
      </c>
      <c r="I1975" s="4">
        <f t="shared" ref="I1975:I2038" si="440">F1975+G1975+H1975</f>
        <v>75</v>
      </c>
      <c r="J1975" s="13">
        <f t="shared" ref="J1975:J2038" si="441">I1975*0.1</f>
        <v>7.5</v>
      </c>
      <c r="K1975" s="13">
        <f t="shared" ref="K1975:K2038" si="442">I1975+J1975</f>
        <v>82.5</v>
      </c>
      <c r="L1975" s="2">
        <v>38</v>
      </c>
      <c r="M1975" s="2">
        <v>38</v>
      </c>
      <c r="N1975" s="2">
        <v>46</v>
      </c>
      <c r="O1975" s="4">
        <f t="shared" ref="O1975:O2038" si="443">L1975+M1975+N1975</f>
        <v>122</v>
      </c>
      <c r="P1975" s="13">
        <f t="shared" ref="P1975:P2038" si="444">O1975*0.1</f>
        <v>12.200000000000001</v>
      </c>
      <c r="Q1975" s="13">
        <f t="shared" ref="Q1975:Q2038" si="445">O1975+P1975</f>
        <v>134.19999999999999</v>
      </c>
      <c r="R1975" s="2">
        <v>36</v>
      </c>
      <c r="S1975" s="2">
        <v>48</v>
      </c>
      <c r="T1975" s="2">
        <v>44</v>
      </c>
      <c r="U1975" s="4">
        <f t="shared" si="434"/>
        <v>128</v>
      </c>
      <c r="V1975" s="13">
        <f t="shared" si="435"/>
        <v>12.8</v>
      </c>
      <c r="W1975" s="13">
        <f t="shared" si="436"/>
        <v>140.80000000000001</v>
      </c>
      <c r="X1975" s="2"/>
      <c r="Y1975" s="2"/>
      <c r="Z1975" s="4">
        <f t="shared" si="437"/>
        <v>0</v>
      </c>
      <c r="AA1975" s="13">
        <f t="shared" si="438"/>
        <v>0</v>
      </c>
      <c r="AB1975" s="13">
        <f>Z1975+AA1975</f>
        <v>0</v>
      </c>
      <c r="AC1975" s="2"/>
      <c r="AD1975" s="2"/>
      <c r="AE1975" s="4">
        <f t="shared" si="439"/>
        <v>0</v>
      </c>
      <c r="AF1975" s="15">
        <f>AE1975*0.1</f>
        <v>0</v>
      </c>
      <c r="AG1975" s="22">
        <f>AE1975+AF1975</f>
        <v>0</v>
      </c>
      <c r="AH1975" s="64">
        <f t="shared" si="432"/>
        <v>0</v>
      </c>
      <c r="AJ1975">
        <f t="shared" si="433"/>
        <v>0</v>
      </c>
      <c r="AK1975">
        <f>IF(W1975&gt;0,2,IF(AB1975&gt;0,2,IF(AG1975&gt;0,2,0)))</f>
        <v>2</v>
      </c>
      <c r="AL1975">
        <v>2</v>
      </c>
      <c r="AM1975" s="64">
        <f>IF(W1975&gt;0,VLOOKUP(B1975,EnrollmentEthnicityFreeMealsSch!B:E,4,FALSE),0)/3</f>
        <v>15.666666666666666</v>
      </c>
    </row>
    <row r="1976" spans="1:39" ht="15" customHeight="1">
      <c r="A1976">
        <f>VLOOKUP(B1976,'PUBLIC &amp; PRIVATE'!D:I,6,FALSE)</f>
        <v>0</v>
      </c>
      <c r="B1976" s="33" t="s">
        <v>1880</v>
      </c>
      <c r="C1976" s="2" t="str">
        <f>VLOOKUP(B1976,'PUBLIC &amp; PRIVATE'!D:H,2,FALSE)</f>
        <v>1507 St John's Church Rd NE</v>
      </c>
      <c r="D1976" s="2" t="str">
        <f>VLOOKUP(B1976,'PUBLIC &amp; PRIVATE'!D:H,3,FALSE)</f>
        <v>Lanesville</v>
      </c>
      <c r="E1976" s="2" t="str">
        <f>VLOOKUP(C1976,'PUBLIC &amp; PRIVATE'!E:I,4,FALSE)</f>
        <v>47136-9718</v>
      </c>
      <c r="F1976" s="2">
        <v>7</v>
      </c>
      <c r="G1976" s="2">
        <v>7</v>
      </c>
      <c r="H1976" s="2">
        <v>11</v>
      </c>
      <c r="I1976" s="4">
        <f t="shared" si="440"/>
        <v>25</v>
      </c>
      <c r="J1976" s="13">
        <f t="shared" si="441"/>
        <v>2.5</v>
      </c>
      <c r="K1976" s="13">
        <f t="shared" si="442"/>
        <v>27.5</v>
      </c>
      <c r="L1976" s="2">
        <v>11</v>
      </c>
      <c r="M1976" s="2">
        <v>8</v>
      </c>
      <c r="N1976" s="2">
        <v>9</v>
      </c>
      <c r="O1976" s="4">
        <f t="shared" si="443"/>
        <v>28</v>
      </c>
      <c r="P1976" s="13">
        <f t="shared" si="444"/>
        <v>2.8000000000000003</v>
      </c>
      <c r="Q1976" s="13">
        <f t="shared" si="445"/>
        <v>30.8</v>
      </c>
      <c r="R1976" s="2">
        <v>7</v>
      </c>
      <c r="S1976" s="2">
        <v>10</v>
      </c>
      <c r="T1976" s="2">
        <v>15</v>
      </c>
      <c r="U1976" s="4">
        <f t="shared" si="434"/>
        <v>32</v>
      </c>
      <c r="V1976" s="13">
        <f t="shared" si="435"/>
        <v>3.2</v>
      </c>
      <c r="W1976" s="13">
        <f t="shared" si="436"/>
        <v>35.200000000000003</v>
      </c>
      <c r="X1976" s="2"/>
      <c r="Y1976" s="2"/>
      <c r="Z1976" s="4">
        <f t="shared" si="437"/>
        <v>0</v>
      </c>
      <c r="AA1976" s="13">
        <f t="shared" si="438"/>
        <v>0</v>
      </c>
      <c r="AB1976" s="13">
        <f>Z1976+AA1976</f>
        <v>0</v>
      </c>
      <c r="AC1976" s="2"/>
      <c r="AD1976" s="2"/>
      <c r="AE1976" s="4">
        <f t="shared" si="439"/>
        <v>0</v>
      </c>
      <c r="AF1976" s="15">
        <f>AE1976*0.1</f>
        <v>0</v>
      </c>
      <c r="AG1976" s="22">
        <f>AE1976+AF1976</f>
        <v>0</v>
      </c>
      <c r="AH1976" s="64">
        <f t="shared" si="432"/>
        <v>0</v>
      </c>
      <c r="AJ1976">
        <f t="shared" si="433"/>
        <v>0</v>
      </c>
      <c r="AK1976">
        <f>IF(W1976&gt;0,2,IF(AB1976&gt;0,2,IF(AG1976&gt;0,2,0)))</f>
        <v>2</v>
      </c>
      <c r="AL1976">
        <v>2</v>
      </c>
      <c r="AM1976" s="64">
        <f>IF(W1976&gt;0,VLOOKUP(B1976,EnrollmentEthnicityFreeMealsSch!B:E,4,FALSE),0)/3</f>
        <v>5.666666666666667</v>
      </c>
    </row>
    <row r="1977" spans="1:39" ht="15" customHeight="1">
      <c r="A1977">
        <f>VLOOKUP(B1977,'PUBLIC &amp; PRIVATE'!D:I,6,FALSE)</f>
        <v>0</v>
      </c>
      <c r="B1977" s="33" t="s">
        <v>1883</v>
      </c>
      <c r="C1977" s="2" t="str">
        <f>VLOOKUP(B1977,'PUBLIC &amp; PRIVATE'!D:H,2,FALSE)</f>
        <v>7120 N CR 875 E</v>
      </c>
      <c r="D1977" s="2" t="str">
        <f>VLOOKUP(B1977,'PUBLIC &amp; PRIVATE'!D:H,3,FALSE)</f>
        <v>Seymour</v>
      </c>
      <c r="E1977" s="2" t="str">
        <f>VLOOKUP(C1977,'PUBLIC &amp; PRIVATE'!E:I,4,FALSE)</f>
        <v>47274-0000</v>
      </c>
      <c r="F1977" s="2"/>
      <c r="G1977" s="2"/>
      <c r="H1977" s="2"/>
      <c r="I1977" s="4">
        <f t="shared" si="440"/>
        <v>0</v>
      </c>
      <c r="J1977" s="13">
        <f t="shared" si="441"/>
        <v>0</v>
      </c>
      <c r="K1977" s="13">
        <f t="shared" si="442"/>
        <v>0</v>
      </c>
      <c r="L1977" s="2"/>
      <c r="M1977" s="2"/>
      <c r="N1977" s="2"/>
      <c r="O1977" s="4">
        <f t="shared" si="443"/>
        <v>0</v>
      </c>
      <c r="P1977" s="13">
        <f t="shared" si="444"/>
        <v>0</v>
      </c>
      <c r="Q1977" s="13">
        <f t="shared" si="445"/>
        <v>0</v>
      </c>
      <c r="R1977" s="2"/>
      <c r="S1977" s="2"/>
      <c r="T1977" s="2"/>
      <c r="U1977" s="4">
        <f t="shared" si="434"/>
        <v>0</v>
      </c>
      <c r="V1977" s="13">
        <f t="shared" si="435"/>
        <v>0</v>
      </c>
      <c r="W1977" s="13">
        <f t="shared" si="436"/>
        <v>0</v>
      </c>
      <c r="X1977" s="2">
        <v>39</v>
      </c>
      <c r="Y1977" s="2">
        <v>31</v>
      </c>
      <c r="Z1977" s="4">
        <f t="shared" si="437"/>
        <v>70</v>
      </c>
      <c r="AA1977" s="13">
        <f t="shared" si="438"/>
        <v>7</v>
      </c>
      <c r="AB1977" s="13">
        <f>Z1977+AA1977</f>
        <v>77</v>
      </c>
      <c r="AC1977" s="2">
        <v>35</v>
      </c>
      <c r="AD1977" s="2">
        <v>38</v>
      </c>
      <c r="AE1977" s="4">
        <f t="shared" si="439"/>
        <v>73</v>
      </c>
      <c r="AF1977" s="15">
        <f>AE1977*0.1</f>
        <v>7.3000000000000007</v>
      </c>
      <c r="AG1977" s="22">
        <f>AE1977+AF1977</f>
        <v>80.3</v>
      </c>
      <c r="AH1977" s="64">
        <f t="shared" si="432"/>
        <v>16.059999999999999</v>
      </c>
      <c r="AJ1977">
        <f t="shared" si="433"/>
        <v>1</v>
      </c>
      <c r="AK1977">
        <f>IF(W1977&gt;0,2,IF(AB1977&gt;0,2,IF(AG1977&gt;0,2,0)))</f>
        <v>2</v>
      </c>
      <c r="AL1977">
        <v>2</v>
      </c>
      <c r="AM1977" s="64">
        <f>IF(W1977&gt;0,VLOOKUP(B1977,EnrollmentEthnicityFreeMealsSch!B:E,4,FALSE),0)/3</f>
        <v>0</v>
      </c>
    </row>
    <row r="1978" spans="1:39" ht="15" customHeight="1">
      <c r="A1978">
        <f>VLOOKUP(B1978,'PUBLIC &amp; PRIVATE'!D:I,6,FALSE)</f>
        <v>0</v>
      </c>
      <c r="B1978" s="33" t="s">
        <v>1884</v>
      </c>
      <c r="C1978" s="2" t="str">
        <f>VLOOKUP(B1978,'PUBLIC &amp; PRIVATE'!D:H,2,FALSE)</f>
        <v>415 N Elm St</v>
      </c>
      <c r="D1978" s="2" t="str">
        <f>VLOOKUP(B1978,'PUBLIC &amp; PRIVATE'!D:H,3,FALSE)</f>
        <v>Brownstown</v>
      </c>
      <c r="E1978" s="2" t="str">
        <f>VLOOKUP(C1978,'PUBLIC &amp; PRIVATE'!E:I,4,FALSE)</f>
        <v>47220-1309</v>
      </c>
      <c r="F1978" s="2">
        <v>17</v>
      </c>
      <c r="G1978" s="2">
        <v>10</v>
      </c>
      <c r="H1978" s="2">
        <v>12</v>
      </c>
      <c r="I1978" s="4">
        <f t="shared" si="440"/>
        <v>39</v>
      </c>
      <c r="J1978" s="13">
        <f t="shared" si="441"/>
        <v>3.9000000000000004</v>
      </c>
      <c r="K1978" s="13">
        <f t="shared" si="442"/>
        <v>42.9</v>
      </c>
      <c r="L1978" s="2">
        <v>14</v>
      </c>
      <c r="M1978" s="2">
        <v>21</v>
      </c>
      <c r="N1978" s="2">
        <v>16</v>
      </c>
      <c r="O1978" s="4">
        <f t="shared" si="443"/>
        <v>51</v>
      </c>
      <c r="P1978" s="13">
        <f t="shared" si="444"/>
        <v>5.1000000000000005</v>
      </c>
      <c r="Q1978" s="13">
        <f t="shared" si="445"/>
        <v>56.1</v>
      </c>
      <c r="R1978" s="2">
        <v>8</v>
      </c>
      <c r="S1978" s="2">
        <v>12</v>
      </c>
      <c r="T1978" s="2">
        <v>17</v>
      </c>
      <c r="U1978" s="4">
        <f t="shared" si="434"/>
        <v>37</v>
      </c>
      <c r="V1978" s="13">
        <f t="shared" si="435"/>
        <v>3.7</v>
      </c>
      <c r="W1978" s="13">
        <f t="shared" si="436"/>
        <v>40.700000000000003</v>
      </c>
      <c r="X1978" s="2"/>
      <c r="Y1978" s="2"/>
      <c r="Z1978" s="4">
        <f t="shared" si="437"/>
        <v>0</v>
      </c>
      <c r="AA1978" s="13">
        <f t="shared" si="438"/>
        <v>0</v>
      </c>
      <c r="AB1978" s="13">
        <f>Z1978+AA1978</f>
        <v>0</v>
      </c>
      <c r="AC1978" s="2"/>
      <c r="AD1978" s="2"/>
      <c r="AE1978" s="4">
        <f t="shared" si="439"/>
        <v>0</v>
      </c>
      <c r="AF1978" s="15">
        <f>AE1978*0.1</f>
        <v>0</v>
      </c>
      <c r="AG1978" s="22">
        <f>AE1978+AF1978</f>
        <v>0</v>
      </c>
      <c r="AH1978" s="64">
        <f t="shared" si="432"/>
        <v>0</v>
      </c>
      <c r="AJ1978">
        <f t="shared" si="433"/>
        <v>0</v>
      </c>
      <c r="AK1978">
        <f>IF(W1978&gt;0,2,IF(AB1978&gt;0,2,IF(AG1978&gt;0,2,0)))</f>
        <v>2</v>
      </c>
      <c r="AL1978">
        <v>2</v>
      </c>
      <c r="AM1978" s="64">
        <f>IF(W1978&gt;0,VLOOKUP(B1978,EnrollmentEthnicityFreeMealsSch!B:E,4,FALSE),0)/3</f>
        <v>2.6666666666666665</v>
      </c>
    </row>
    <row r="1979" spans="1:39" ht="15" customHeight="1">
      <c r="A1979">
        <f>VLOOKUP(B1979,'PUBLIC &amp; PRIVATE'!D:I,6,FALSE)</f>
        <v>0</v>
      </c>
      <c r="B1979" s="33" t="s">
        <v>1879</v>
      </c>
      <c r="C1979" s="2" t="str">
        <f>VLOOKUP(B1979,'PUBLIC &amp; PRIVATE'!D:H,2,FALSE)</f>
        <v>30888 CR 6</v>
      </c>
      <c r="D1979" s="2" t="str">
        <f>VLOOKUP(B1979,'PUBLIC &amp; PRIVATE'!D:H,3,FALSE)</f>
        <v>Elkhart</v>
      </c>
      <c r="E1979" s="2" t="str">
        <f>VLOOKUP(C1979,'PUBLIC &amp; PRIVATE'!E:I,4,FALSE)</f>
        <v>46514-0000</v>
      </c>
      <c r="F1979" s="2">
        <v>17</v>
      </c>
      <c r="G1979" s="2">
        <v>22</v>
      </c>
      <c r="H1979" s="2">
        <v>23</v>
      </c>
      <c r="I1979" s="4">
        <f t="shared" si="440"/>
        <v>62</v>
      </c>
      <c r="J1979" s="13">
        <f t="shared" si="441"/>
        <v>6.2</v>
      </c>
      <c r="K1979" s="13">
        <f t="shared" si="442"/>
        <v>68.2</v>
      </c>
      <c r="L1979" s="2">
        <v>26</v>
      </c>
      <c r="M1979" s="2">
        <v>17</v>
      </c>
      <c r="N1979" s="2">
        <v>23</v>
      </c>
      <c r="O1979" s="4">
        <f t="shared" si="443"/>
        <v>66</v>
      </c>
      <c r="P1979" s="13">
        <f t="shared" si="444"/>
        <v>6.6000000000000005</v>
      </c>
      <c r="Q1979" s="13">
        <f t="shared" si="445"/>
        <v>72.599999999999994</v>
      </c>
      <c r="R1979" s="2">
        <v>17</v>
      </c>
      <c r="S1979" s="2">
        <v>24</v>
      </c>
      <c r="T1979" s="2">
        <v>19</v>
      </c>
      <c r="U1979" s="4">
        <f t="shared" si="434"/>
        <v>60</v>
      </c>
      <c r="V1979" s="13">
        <f t="shared" si="435"/>
        <v>6</v>
      </c>
      <c r="W1979" s="13">
        <f t="shared" si="436"/>
        <v>66</v>
      </c>
      <c r="X1979" s="2"/>
      <c r="Y1979" s="2"/>
      <c r="Z1979" s="4">
        <f t="shared" si="437"/>
        <v>0</v>
      </c>
      <c r="AA1979" s="13">
        <f t="shared" si="438"/>
        <v>0</v>
      </c>
      <c r="AB1979" s="13">
        <f>Z1979+AA1979</f>
        <v>0</v>
      </c>
      <c r="AC1979" s="2"/>
      <c r="AD1979" s="2"/>
      <c r="AE1979" s="4">
        <f t="shared" si="439"/>
        <v>0</v>
      </c>
      <c r="AF1979" s="15">
        <f>AE1979*0.1</f>
        <v>0</v>
      </c>
      <c r="AG1979" s="22">
        <f>AE1979+AF1979</f>
        <v>0</v>
      </c>
      <c r="AH1979" s="64">
        <f t="shared" si="432"/>
        <v>0</v>
      </c>
      <c r="AJ1979">
        <f t="shared" si="433"/>
        <v>0</v>
      </c>
      <c r="AK1979">
        <f>IF(W1979&gt;0,2,IF(AB1979&gt;0,2,IF(AG1979&gt;0,2,0)))</f>
        <v>2</v>
      </c>
      <c r="AL1979">
        <v>2</v>
      </c>
      <c r="AM1979" s="64">
        <f>IF(W1979&gt;0,VLOOKUP(B1979,EnrollmentEthnicityFreeMealsSch!B:E,4,FALSE),0)/3</f>
        <v>1.6666666666666667</v>
      </c>
    </row>
    <row r="1980" spans="1:39" ht="15" customHeight="1">
      <c r="A1980">
        <f>VLOOKUP(B1980,'PUBLIC &amp; PRIVATE'!D:I,6,FALSE)</f>
        <v>0</v>
      </c>
      <c r="B1980" s="33" t="s">
        <v>1879</v>
      </c>
      <c r="C1980" s="2" t="str">
        <f>VLOOKUP(B1980,'PUBLIC &amp; PRIVATE'!D:H,2,FALSE)</f>
        <v>30888 CR 6</v>
      </c>
      <c r="D1980" s="2" t="str">
        <f>VLOOKUP(B1980,'PUBLIC &amp; PRIVATE'!D:H,3,FALSE)</f>
        <v>Elkhart</v>
      </c>
      <c r="E1980" s="2" t="str">
        <f>VLOOKUP(C1980,'PUBLIC &amp; PRIVATE'!E:I,4,FALSE)</f>
        <v>46514-0000</v>
      </c>
      <c r="F1980" s="2">
        <v>6</v>
      </c>
      <c r="G1980" s="2">
        <v>6</v>
      </c>
      <c r="H1980" s="2">
        <v>9</v>
      </c>
      <c r="I1980" s="4">
        <f t="shared" si="440"/>
        <v>21</v>
      </c>
      <c r="J1980" s="13">
        <f t="shared" si="441"/>
        <v>2.1</v>
      </c>
      <c r="K1980" s="13">
        <f t="shared" si="442"/>
        <v>23.1</v>
      </c>
      <c r="L1980" s="2">
        <v>6</v>
      </c>
      <c r="M1980" s="2">
        <v>5</v>
      </c>
      <c r="N1980" s="2">
        <v>6</v>
      </c>
      <c r="O1980" s="4">
        <f t="shared" si="443"/>
        <v>17</v>
      </c>
      <c r="P1980" s="13">
        <f t="shared" si="444"/>
        <v>1.7000000000000002</v>
      </c>
      <c r="Q1980" s="13">
        <f t="shared" si="445"/>
        <v>18.7</v>
      </c>
      <c r="R1980" s="2">
        <v>4</v>
      </c>
      <c r="S1980" s="2">
        <v>4</v>
      </c>
      <c r="T1980" s="2">
        <v>3</v>
      </c>
      <c r="U1980" s="4">
        <f t="shared" si="434"/>
        <v>11</v>
      </c>
      <c r="V1980" s="13">
        <f t="shared" si="435"/>
        <v>1.1000000000000001</v>
      </c>
      <c r="W1980" s="13">
        <f t="shared" si="436"/>
        <v>12.1</v>
      </c>
      <c r="X1980" s="2"/>
      <c r="Y1980" s="2"/>
      <c r="Z1980" s="4">
        <f t="shared" si="437"/>
        <v>0</v>
      </c>
      <c r="AA1980" s="13">
        <f t="shared" si="438"/>
        <v>0</v>
      </c>
      <c r="AB1980" s="13">
        <f>Z1980+AA1980</f>
        <v>0</v>
      </c>
      <c r="AC1980" s="2"/>
      <c r="AD1980" s="2"/>
      <c r="AE1980" s="4">
        <f t="shared" si="439"/>
        <v>0</v>
      </c>
      <c r="AF1980" s="15">
        <f>AE1980*0.1</f>
        <v>0</v>
      </c>
      <c r="AG1980" s="22">
        <f>AE1980+AF1980</f>
        <v>0</v>
      </c>
      <c r="AH1980" s="64">
        <f t="shared" si="432"/>
        <v>0</v>
      </c>
      <c r="AJ1980">
        <f t="shared" si="433"/>
        <v>0</v>
      </c>
      <c r="AK1980">
        <f>IF(W1980&gt;0,2,IF(AB1980&gt;0,2,IF(AG1980&gt;0,2,0)))</f>
        <v>2</v>
      </c>
      <c r="AL1980">
        <v>2</v>
      </c>
      <c r="AM1980" s="64">
        <f>IF(W1980&gt;0,VLOOKUP(B1980,EnrollmentEthnicityFreeMealsSch!B:E,4,FALSE),0)/3</f>
        <v>1.6666666666666667</v>
      </c>
    </row>
    <row r="1981" spans="1:39" ht="15" customHeight="1">
      <c r="A1981">
        <f>VLOOKUP(B1981,'PUBLIC &amp; PRIVATE'!D:I,6,FALSE)</f>
        <v>0</v>
      </c>
      <c r="B1981" s="33" t="s">
        <v>1885</v>
      </c>
      <c r="C1981" s="2" t="str">
        <f>VLOOKUP(B1981,'PUBLIC &amp; PRIVATE'!D:H,2,FALSE)</f>
        <v>8601 Harrison Ave</v>
      </c>
      <c r="D1981" s="2" t="str">
        <f>VLOOKUP(B1981,'PUBLIC &amp; PRIVATE'!D:H,3,FALSE)</f>
        <v>Munster</v>
      </c>
      <c r="E1981" s="2" t="str">
        <f>VLOOKUP(C1981,'PUBLIC &amp; PRIVATE'!E:I,4,FALSE)</f>
        <v>46321-2397</v>
      </c>
      <c r="F1981" s="2">
        <v>12</v>
      </c>
      <c r="G1981" s="2">
        <v>11</v>
      </c>
      <c r="H1981" s="2">
        <v>21</v>
      </c>
      <c r="I1981" s="4">
        <f t="shared" si="440"/>
        <v>44</v>
      </c>
      <c r="J1981" s="13">
        <f t="shared" si="441"/>
        <v>4.4000000000000004</v>
      </c>
      <c r="K1981" s="13">
        <f t="shared" si="442"/>
        <v>48.4</v>
      </c>
      <c r="L1981" s="2">
        <v>14</v>
      </c>
      <c r="M1981" s="2">
        <v>18</v>
      </c>
      <c r="N1981" s="2">
        <v>20</v>
      </c>
      <c r="O1981" s="4">
        <f t="shared" si="443"/>
        <v>52</v>
      </c>
      <c r="P1981" s="13">
        <f t="shared" si="444"/>
        <v>5.2</v>
      </c>
      <c r="Q1981" s="13">
        <f t="shared" si="445"/>
        <v>57.2</v>
      </c>
      <c r="R1981" s="2">
        <v>30</v>
      </c>
      <c r="S1981" s="2">
        <v>23</v>
      </c>
      <c r="T1981" s="2">
        <v>15</v>
      </c>
      <c r="U1981" s="4">
        <f t="shared" si="434"/>
        <v>68</v>
      </c>
      <c r="V1981" s="13">
        <f t="shared" si="435"/>
        <v>6.8000000000000007</v>
      </c>
      <c r="W1981" s="13">
        <f t="shared" si="436"/>
        <v>74.8</v>
      </c>
      <c r="X1981" s="2"/>
      <c r="Y1981" s="2"/>
      <c r="Z1981" s="4">
        <f t="shared" si="437"/>
        <v>0</v>
      </c>
      <c r="AA1981" s="13">
        <f t="shared" si="438"/>
        <v>0</v>
      </c>
      <c r="AB1981" s="13">
        <f>Z1981+AA1981</f>
        <v>0</v>
      </c>
      <c r="AC1981" s="2"/>
      <c r="AD1981" s="2"/>
      <c r="AE1981" s="4">
        <f t="shared" si="439"/>
        <v>0</v>
      </c>
      <c r="AF1981" s="15">
        <f>AE1981*0.1</f>
        <v>0</v>
      </c>
      <c r="AG1981" s="22">
        <f>AE1981+AF1981</f>
        <v>0</v>
      </c>
      <c r="AH1981" s="64">
        <f t="shared" si="432"/>
        <v>0</v>
      </c>
      <c r="AJ1981">
        <f t="shared" si="433"/>
        <v>0</v>
      </c>
      <c r="AK1981">
        <f>IF(W1981&gt;0,2,IF(AB1981&gt;0,2,IF(AG1981&gt;0,2,0)))</f>
        <v>2</v>
      </c>
      <c r="AL1981">
        <v>2</v>
      </c>
      <c r="AM1981" s="64">
        <f>IF(W1981&gt;0,VLOOKUP(B1981,EnrollmentEthnicityFreeMealsSch!B:E,4,FALSE),0)/3</f>
        <v>12.333333333333334</v>
      </c>
    </row>
    <row r="1982" spans="1:39" ht="15" customHeight="1">
      <c r="A1982">
        <f>VLOOKUP(B1982,'PUBLIC &amp; PRIVATE'!D:I,6,FALSE)</f>
        <v>0</v>
      </c>
      <c r="B1982" s="33" t="s">
        <v>1880</v>
      </c>
      <c r="C1982" s="2" t="str">
        <f>VLOOKUP(B1982,'PUBLIC &amp; PRIVATE'!D:H,2,FALSE)</f>
        <v>1507 St John's Church Rd NE</v>
      </c>
      <c r="D1982" s="2" t="str">
        <f>VLOOKUP(B1982,'PUBLIC &amp; PRIVATE'!D:H,3,FALSE)</f>
        <v>Lanesville</v>
      </c>
      <c r="E1982" s="2" t="str">
        <f>VLOOKUP(C1982,'PUBLIC &amp; PRIVATE'!E:I,4,FALSE)</f>
        <v>47136-9718</v>
      </c>
      <c r="F1982" s="2">
        <v>10</v>
      </c>
      <c r="G1982" s="2">
        <v>8</v>
      </c>
      <c r="H1982" s="2">
        <v>14</v>
      </c>
      <c r="I1982" s="4">
        <f t="shared" si="440"/>
        <v>32</v>
      </c>
      <c r="J1982" s="13">
        <f t="shared" si="441"/>
        <v>3.2</v>
      </c>
      <c r="K1982" s="13">
        <f t="shared" si="442"/>
        <v>35.200000000000003</v>
      </c>
      <c r="L1982" s="2">
        <v>8</v>
      </c>
      <c r="M1982" s="2">
        <v>8</v>
      </c>
      <c r="N1982" s="2">
        <v>11</v>
      </c>
      <c r="O1982" s="4">
        <f t="shared" si="443"/>
        <v>27</v>
      </c>
      <c r="P1982" s="13">
        <f t="shared" si="444"/>
        <v>2.7</v>
      </c>
      <c r="Q1982" s="13">
        <f t="shared" si="445"/>
        <v>29.7</v>
      </c>
      <c r="R1982" s="2">
        <v>9</v>
      </c>
      <c r="S1982" s="2">
        <v>5</v>
      </c>
      <c r="T1982" s="2">
        <v>8</v>
      </c>
      <c r="U1982" s="4">
        <f t="shared" si="434"/>
        <v>22</v>
      </c>
      <c r="V1982" s="13">
        <f t="shared" si="435"/>
        <v>2.2000000000000002</v>
      </c>
      <c r="W1982" s="13">
        <f t="shared" si="436"/>
        <v>24.2</v>
      </c>
      <c r="X1982" s="2"/>
      <c r="Y1982" s="2"/>
      <c r="Z1982" s="4">
        <f t="shared" si="437"/>
        <v>0</v>
      </c>
      <c r="AA1982" s="13">
        <f t="shared" si="438"/>
        <v>0</v>
      </c>
      <c r="AB1982" s="13">
        <f>Z1982+AA1982</f>
        <v>0</v>
      </c>
      <c r="AC1982" s="2"/>
      <c r="AD1982" s="2"/>
      <c r="AE1982" s="4">
        <f t="shared" si="439"/>
        <v>0</v>
      </c>
      <c r="AF1982" s="15">
        <f>AE1982*0.1</f>
        <v>0</v>
      </c>
      <c r="AG1982" s="22">
        <f>AE1982+AF1982</f>
        <v>0</v>
      </c>
      <c r="AH1982" s="64">
        <f t="shared" si="432"/>
        <v>0</v>
      </c>
      <c r="AJ1982">
        <f t="shared" si="433"/>
        <v>0</v>
      </c>
      <c r="AK1982">
        <f>IF(W1982&gt;0,2,IF(AB1982&gt;0,2,IF(AG1982&gt;0,2,0)))</f>
        <v>2</v>
      </c>
      <c r="AL1982">
        <v>2</v>
      </c>
      <c r="AM1982" s="64">
        <f>IF(W1982&gt;0,VLOOKUP(B1982,EnrollmentEthnicityFreeMealsSch!B:E,4,FALSE),0)/3</f>
        <v>5.666666666666667</v>
      </c>
    </row>
    <row r="1983" spans="1:39" ht="15" customHeight="1">
      <c r="A1983">
        <f>VLOOKUP(B1983,'PUBLIC &amp; PRIVATE'!D:I,6,FALSE)</f>
        <v>0</v>
      </c>
      <c r="B1983" s="33" t="s">
        <v>1868</v>
      </c>
      <c r="C1983" s="2" t="str">
        <f>VLOOKUP(B1983,'PUBLIC &amp; PRIVATE'!D:H,2,FALSE)</f>
        <v>3425 Crescent Ave</v>
      </c>
      <c r="D1983" s="2" t="str">
        <f>VLOOKUP(B1983,'PUBLIC &amp; PRIVATE'!D:H,3,FALSE)</f>
        <v>Fort Wayne</v>
      </c>
      <c r="E1983" s="2" t="str">
        <f>VLOOKUP(C1983,'PUBLIC &amp; PRIVATE'!E:I,4,FALSE)</f>
        <v>46805-1597</v>
      </c>
      <c r="F1983" s="2">
        <v>28</v>
      </c>
      <c r="G1983" s="2">
        <v>34</v>
      </c>
      <c r="H1983" s="2">
        <v>30</v>
      </c>
      <c r="I1983" s="4">
        <f t="shared" si="440"/>
        <v>92</v>
      </c>
      <c r="J1983" s="13">
        <f t="shared" si="441"/>
        <v>9.2000000000000011</v>
      </c>
      <c r="K1983" s="13">
        <f t="shared" si="442"/>
        <v>101.2</v>
      </c>
      <c r="L1983" s="2">
        <v>34</v>
      </c>
      <c r="M1983" s="2">
        <v>37</v>
      </c>
      <c r="N1983" s="2">
        <v>30</v>
      </c>
      <c r="O1983" s="4">
        <f t="shared" si="443"/>
        <v>101</v>
      </c>
      <c r="P1983" s="13">
        <f t="shared" si="444"/>
        <v>10.100000000000001</v>
      </c>
      <c r="Q1983" s="13">
        <f t="shared" si="445"/>
        <v>111.1</v>
      </c>
      <c r="R1983" s="2">
        <v>24</v>
      </c>
      <c r="S1983" s="2">
        <v>24</v>
      </c>
      <c r="T1983" s="2">
        <v>22</v>
      </c>
      <c r="U1983" s="4">
        <f t="shared" si="434"/>
        <v>70</v>
      </c>
      <c r="V1983" s="13">
        <f t="shared" si="435"/>
        <v>7</v>
      </c>
      <c r="W1983" s="13">
        <f t="shared" si="436"/>
        <v>77</v>
      </c>
      <c r="X1983" s="2"/>
      <c r="Y1983" s="2"/>
      <c r="Z1983" s="4">
        <f t="shared" si="437"/>
        <v>0</v>
      </c>
      <c r="AA1983" s="13">
        <f t="shared" si="438"/>
        <v>0</v>
      </c>
      <c r="AB1983" s="13">
        <f>Z1983+AA1983</f>
        <v>0</v>
      </c>
      <c r="AC1983" s="2"/>
      <c r="AD1983" s="2"/>
      <c r="AE1983" s="4">
        <f t="shared" si="439"/>
        <v>0</v>
      </c>
      <c r="AF1983" s="15">
        <f>AE1983*0.1</f>
        <v>0</v>
      </c>
      <c r="AG1983" s="22">
        <f>AE1983+AF1983</f>
        <v>0</v>
      </c>
      <c r="AH1983" s="64">
        <f t="shared" si="432"/>
        <v>0</v>
      </c>
      <c r="AJ1983">
        <f t="shared" si="433"/>
        <v>0</v>
      </c>
      <c r="AK1983">
        <f>IF(W1983&gt;0,2,IF(AB1983&gt;0,2,IF(AG1983&gt;0,2,0)))</f>
        <v>2</v>
      </c>
      <c r="AL1983">
        <v>2</v>
      </c>
      <c r="AM1983" s="64">
        <f>IF(W1983&gt;0,VLOOKUP(B1983,EnrollmentEthnicityFreeMealsSch!B:E,4,FALSE),0)/3</f>
        <v>35.666666666666664</v>
      </c>
    </row>
    <row r="1984" spans="1:39" ht="15" customHeight="1">
      <c r="A1984">
        <f>VLOOKUP(B1984,'PUBLIC &amp; PRIVATE'!D:I,6,FALSE)</f>
        <v>0</v>
      </c>
      <c r="B1984" s="33" t="s">
        <v>1886</v>
      </c>
      <c r="C1984" s="2" t="str">
        <f>VLOOKUP(B1984,'PUBLIC &amp; PRIVATE'!D:H,2,FALSE)</f>
        <v>5555 S Arlington Ave</v>
      </c>
      <c r="D1984" s="2" t="str">
        <f>VLOOKUP(B1984,'PUBLIC &amp; PRIVATE'!D:H,3,FALSE)</f>
        <v>Indianapolis</v>
      </c>
      <c r="E1984" s="2" t="str">
        <f>VLOOKUP(C1984,'PUBLIC &amp; PRIVATE'!E:I,4,FALSE)</f>
        <v>46237-2366</v>
      </c>
      <c r="F1984" s="2"/>
      <c r="G1984" s="2"/>
      <c r="H1984" s="2"/>
      <c r="I1984" s="4">
        <f t="shared" si="440"/>
        <v>0</v>
      </c>
      <c r="J1984" s="13">
        <f t="shared" si="441"/>
        <v>0</v>
      </c>
      <c r="K1984" s="13">
        <f t="shared" si="442"/>
        <v>0</v>
      </c>
      <c r="L1984" s="2"/>
      <c r="M1984" s="2"/>
      <c r="N1984" s="2"/>
      <c r="O1984" s="4">
        <f t="shared" si="443"/>
        <v>0</v>
      </c>
      <c r="P1984" s="13">
        <f t="shared" si="444"/>
        <v>0</v>
      </c>
      <c r="Q1984" s="13">
        <f t="shared" si="445"/>
        <v>0</v>
      </c>
      <c r="R1984" s="2"/>
      <c r="S1984" s="2"/>
      <c r="T1984" s="2"/>
      <c r="U1984" s="4">
        <f t="shared" si="434"/>
        <v>0</v>
      </c>
      <c r="V1984" s="13">
        <f t="shared" si="435"/>
        <v>0</v>
      </c>
      <c r="W1984" s="13">
        <f t="shared" si="436"/>
        <v>0</v>
      </c>
      <c r="X1984" s="2">
        <v>49</v>
      </c>
      <c r="Y1984" s="2">
        <v>67</v>
      </c>
      <c r="Z1984" s="4">
        <f t="shared" si="437"/>
        <v>116</v>
      </c>
      <c r="AA1984" s="13">
        <f t="shared" si="438"/>
        <v>11.600000000000001</v>
      </c>
      <c r="AB1984" s="13">
        <f>Z1984+AA1984</f>
        <v>127.6</v>
      </c>
      <c r="AC1984" s="2">
        <v>58</v>
      </c>
      <c r="AD1984" s="2">
        <v>50</v>
      </c>
      <c r="AE1984" s="4">
        <f t="shared" si="439"/>
        <v>108</v>
      </c>
      <c r="AF1984" s="15">
        <f>AE1984*0.1</f>
        <v>10.8</v>
      </c>
      <c r="AG1984" s="22">
        <f>AE1984+AF1984</f>
        <v>118.8</v>
      </c>
      <c r="AH1984" s="64">
        <f t="shared" si="432"/>
        <v>23.76</v>
      </c>
      <c r="AJ1984">
        <f t="shared" si="433"/>
        <v>1</v>
      </c>
      <c r="AK1984">
        <f>IF(W1984&gt;0,2,IF(AB1984&gt;0,2,IF(AG1984&gt;0,2,0)))</f>
        <v>2</v>
      </c>
      <c r="AL1984">
        <v>2</v>
      </c>
      <c r="AM1984" s="64">
        <f>IF(W1984&gt;0,VLOOKUP(B1984,EnrollmentEthnicityFreeMealsSch!B:E,4,FALSE),0)/3</f>
        <v>0</v>
      </c>
    </row>
    <row r="1985" spans="1:39" ht="15" customHeight="1">
      <c r="A1985">
        <f>VLOOKUP(B1985,'PUBLIC &amp; PRIVATE'!D:I,6,FALSE)</f>
        <v>0</v>
      </c>
      <c r="B1985" s="33" t="s">
        <v>1887</v>
      </c>
      <c r="C1985" s="2" t="str">
        <f>VLOOKUP(B1985,'PUBLIC &amp; PRIVATE'!D:H,2,FALSE)</f>
        <v>6111 Shelby St</v>
      </c>
      <c r="D1985" s="2" t="str">
        <f>VLOOKUP(B1985,'PUBLIC &amp; PRIVATE'!D:H,3,FALSE)</f>
        <v>Indianapolis</v>
      </c>
      <c r="E1985" s="2" t="str">
        <f>VLOOKUP(C1985,'PUBLIC &amp; PRIVATE'!E:I,4,FALSE)</f>
        <v>46227-4879</v>
      </c>
      <c r="F1985" s="2">
        <v>28</v>
      </c>
      <c r="G1985" s="2">
        <v>16</v>
      </c>
      <c r="H1985" s="2">
        <v>19</v>
      </c>
      <c r="I1985" s="4">
        <f t="shared" si="440"/>
        <v>63</v>
      </c>
      <c r="J1985" s="13">
        <f t="shared" si="441"/>
        <v>6.3000000000000007</v>
      </c>
      <c r="K1985" s="13">
        <f t="shared" si="442"/>
        <v>69.3</v>
      </c>
      <c r="L1985" s="2">
        <v>23</v>
      </c>
      <c r="M1985" s="2">
        <v>30</v>
      </c>
      <c r="N1985" s="2">
        <v>16</v>
      </c>
      <c r="O1985" s="4">
        <f t="shared" si="443"/>
        <v>69</v>
      </c>
      <c r="P1985" s="13">
        <f t="shared" si="444"/>
        <v>6.9</v>
      </c>
      <c r="Q1985" s="13">
        <f t="shared" si="445"/>
        <v>75.900000000000006</v>
      </c>
      <c r="R1985" s="2">
        <v>21</v>
      </c>
      <c r="S1985" s="2">
        <v>30</v>
      </c>
      <c r="T1985" s="2">
        <v>20</v>
      </c>
      <c r="U1985" s="4">
        <f t="shared" si="434"/>
        <v>71</v>
      </c>
      <c r="V1985" s="13">
        <f t="shared" si="435"/>
        <v>7.1000000000000005</v>
      </c>
      <c r="W1985" s="13">
        <f t="shared" si="436"/>
        <v>78.099999999999994</v>
      </c>
      <c r="X1985" s="2"/>
      <c r="Y1985" s="2"/>
      <c r="Z1985" s="4">
        <f t="shared" si="437"/>
        <v>0</v>
      </c>
      <c r="AA1985" s="13">
        <f t="shared" si="438"/>
        <v>0</v>
      </c>
      <c r="AB1985" s="13">
        <f>Z1985+AA1985</f>
        <v>0</v>
      </c>
      <c r="AC1985" s="2"/>
      <c r="AD1985" s="2"/>
      <c r="AE1985" s="4">
        <f t="shared" si="439"/>
        <v>0</v>
      </c>
      <c r="AF1985" s="15">
        <f>AE1985*0.1</f>
        <v>0</v>
      </c>
      <c r="AG1985" s="22">
        <f>AE1985+AF1985</f>
        <v>0</v>
      </c>
      <c r="AH1985" s="64">
        <f t="shared" si="432"/>
        <v>0</v>
      </c>
      <c r="AJ1985">
        <f t="shared" si="433"/>
        <v>0</v>
      </c>
      <c r="AK1985">
        <f>IF(W1985&gt;0,2,IF(AB1985&gt;0,2,IF(AG1985&gt;0,2,0)))</f>
        <v>2</v>
      </c>
      <c r="AL1985">
        <v>2</v>
      </c>
      <c r="AM1985" s="64">
        <f>IF(W1985&gt;0,VLOOKUP(B1985,EnrollmentEthnicityFreeMealsSch!B:E,4,FALSE),0)/3</f>
        <v>22</v>
      </c>
    </row>
    <row r="1986" spans="1:39" ht="15" customHeight="1">
      <c r="A1986">
        <f>VLOOKUP(B1986,'PUBLIC &amp; PRIVATE'!D:I,6,FALSE)</f>
        <v>0</v>
      </c>
      <c r="B1986" s="33" t="s">
        <v>1879</v>
      </c>
      <c r="C1986" s="2" t="str">
        <f>VLOOKUP(B1986,'PUBLIC &amp; PRIVATE'!D:H,2,FALSE)</f>
        <v>30888 CR 6</v>
      </c>
      <c r="D1986" s="2" t="str">
        <f>VLOOKUP(B1986,'PUBLIC &amp; PRIVATE'!D:H,3,FALSE)</f>
        <v>Elkhart</v>
      </c>
      <c r="E1986" s="2" t="str">
        <f>VLOOKUP(C1986,'PUBLIC &amp; PRIVATE'!E:I,4,FALSE)</f>
        <v>46514-0000</v>
      </c>
      <c r="F1986" s="2">
        <v>7</v>
      </c>
      <c r="G1986" s="2">
        <v>9</v>
      </c>
      <c r="H1986" s="2">
        <v>13</v>
      </c>
      <c r="I1986" s="4">
        <f t="shared" si="440"/>
        <v>29</v>
      </c>
      <c r="J1986" s="13">
        <f t="shared" si="441"/>
        <v>2.9000000000000004</v>
      </c>
      <c r="K1986" s="13">
        <f t="shared" si="442"/>
        <v>31.9</v>
      </c>
      <c r="L1986" s="2">
        <v>13</v>
      </c>
      <c r="M1986" s="2">
        <v>14</v>
      </c>
      <c r="N1986" s="2">
        <v>12</v>
      </c>
      <c r="O1986" s="4">
        <f t="shared" si="443"/>
        <v>39</v>
      </c>
      <c r="P1986" s="13">
        <f t="shared" si="444"/>
        <v>3.9000000000000004</v>
      </c>
      <c r="Q1986" s="13">
        <f t="shared" si="445"/>
        <v>42.9</v>
      </c>
      <c r="R1986" s="2">
        <v>13</v>
      </c>
      <c r="S1986" s="2">
        <v>12</v>
      </c>
      <c r="T1986" s="2">
        <v>11</v>
      </c>
      <c r="U1986" s="4">
        <f t="shared" si="434"/>
        <v>36</v>
      </c>
      <c r="V1986" s="13">
        <f t="shared" si="435"/>
        <v>3.6</v>
      </c>
      <c r="W1986" s="13">
        <f t="shared" si="436"/>
        <v>39.6</v>
      </c>
      <c r="X1986" s="2"/>
      <c r="Y1986" s="2"/>
      <c r="Z1986" s="4">
        <f t="shared" si="437"/>
        <v>0</v>
      </c>
      <c r="AA1986" s="13">
        <f t="shared" si="438"/>
        <v>0</v>
      </c>
      <c r="AB1986" s="13">
        <f>Z1986+AA1986</f>
        <v>0</v>
      </c>
      <c r="AC1986" s="2"/>
      <c r="AD1986" s="2"/>
      <c r="AE1986" s="4">
        <f t="shared" si="439"/>
        <v>0</v>
      </c>
      <c r="AF1986" s="15">
        <f>AE1986*0.1</f>
        <v>0</v>
      </c>
      <c r="AG1986" s="22">
        <f>AE1986+AF1986</f>
        <v>0</v>
      </c>
      <c r="AH1986" s="64">
        <f t="shared" si="432"/>
        <v>0</v>
      </c>
      <c r="AJ1986">
        <f t="shared" si="433"/>
        <v>0</v>
      </c>
      <c r="AK1986">
        <f>IF(W1986&gt;0,2,IF(AB1986&gt;0,2,IF(AG1986&gt;0,2,0)))</f>
        <v>2</v>
      </c>
      <c r="AL1986">
        <v>2</v>
      </c>
      <c r="AM1986" s="64">
        <f>IF(W1986&gt;0,VLOOKUP(B1986,EnrollmentEthnicityFreeMealsSch!B:E,4,FALSE),0)/3</f>
        <v>1.6666666666666667</v>
      </c>
    </row>
    <row r="1987" spans="1:39" ht="15" customHeight="1">
      <c r="A1987">
        <f>VLOOKUP(B1987,'PUBLIC &amp; PRIVATE'!D:I,6,FALSE)</f>
        <v>0</v>
      </c>
      <c r="B1987" s="33" t="s">
        <v>1878</v>
      </c>
      <c r="C1987" s="2" t="str">
        <f>VLOOKUP(B1987,'PUBLIC &amp; PRIVATE'!D:H,2,FALSE)</f>
        <v>222 Mechanic St</v>
      </c>
      <c r="D1987" s="2" t="str">
        <f>VLOOKUP(B1987,'PUBLIC &amp; PRIVATE'!D:H,3,FALSE)</f>
        <v>Aurora</v>
      </c>
      <c r="E1987" s="2" t="str">
        <f>VLOOKUP(C1987,'PUBLIC &amp; PRIVATE'!E:I,4,FALSE)</f>
        <v>47001-1322</v>
      </c>
      <c r="F1987" s="2">
        <v>24</v>
      </c>
      <c r="G1987" s="2">
        <v>22</v>
      </c>
      <c r="H1987" s="2">
        <v>20</v>
      </c>
      <c r="I1987" s="4">
        <f t="shared" si="440"/>
        <v>66</v>
      </c>
      <c r="J1987" s="13">
        <f t="shared" si="441"/>
        <v>6.6000000000000005</v>
      </c>
      <c r="K1987" s="13">
        <f t="shared" si="442"/>
        <v>72.599999999999994</v>
      </c>
      <c r="L1987" s="2">
        <v>19</v>
      </c>
      <c r="M1987" s="2">
        <v>20</v>
      </c>
      <c r="N1987" s="2">
        <v>22</v>
      </c>
      <c r="O1987" s="4">
        <f t="shared" si="443"/>
        <v>61</v>
      </c>
      <c r="P1987" s="13">
        <f t="shared" si="444"/>
        <v>6.1000000000000005</v>
      </c>
      <c r="Q1987" s="13">
        <f t="shared" si="445"/>
        <v>67.099999999999994</v>
      </c>
      <c r="R1987" s="2">
        <v>22</v>
      </c>
      <c r="S1987" s="2">
        <v>16</v>
      </c>
      <c r="T1987" s="2">
        <v>24</v>
      </c>
      <c r="U1987" s="4">
        <f t="shared" si="434"/>
        <v>62</v>
      </c>
      <c r="V1987" s="13">
        <f t="shared" si="435"/>
        <v>6.2</v>
      </c>
      <c r="W1987" s="13">
        <f t="shared" si="436"/>
        <v>68.2</v>
      </c>
      <c r="X1987" s="2"/>
      <c r="Y1987" s="2"/>
      <c r="Z1987" s="4">
        <f t="shared" si="437"/>
        <v>0</v>
      </c>
      <c r="AA1987" s="13">
        <f t="shared" si="438"/>
        <v>0</v>
      </c>
      <c r="AB1987" s="13">
        <f>Z1987+AA1987</f>
        <v>0</v>
      </c>
      <c r="AC1987" s="2"/>
      <c r="AD1987" s="2"/>
      <c r="AE1987" s="4">
        <f t="shared" si="439"/>
        <v>0</v>
      </c>
      <c r="AF1987" s="15">
        <f>AE1987*0.1</f>
        <v>0</v>
      </c>
      <c r="AG1987" s="22">
        <f>AE1987+AF1987</f>
        <v>0</v>
      </c>
      <c r="AH1987" s="64">
        <f t="shared" ref="AH1987:AH2049" si="446">AG1987*0.2</f>
        <v>0</v>
      </c>
      <c r="AJ1987">
        <f t="shared" ref="AJ1987:AJ2050" si="447">IF(AG1987&gt;0,1,0)</f>
        <v>0</v>
      </c>
      <c r="AK1987">
        <f>IF(W1987&gt;0,2,IF(AB1987&gt;0,2,IF(AG1987&gt;0,2,0)))</f>
        <v>2</v>
      </c>
      <c r="AL1987">
        <v>2</v>
      </c>
      <c r="AM1987" s="64">
        <f>IF(W1987&gt;0,VLOOKUP(B1987,EnrollmentEthnicityFreeMealsSch!B:E,4,FALSE),0)/3</f>
        <v>9.3333333333333339</v>
      </c>
    </row>
    <row r="1988" spans="1:39" ht="15" customHeight="1">
      <c r="A1988">
        <f>VLOOKUP(B1988,'PUBLIC &amp; PRIVATE'!D:I,6,FALSE)</f>
        <v>0</v>
      </c>
      <c r="B1988" s="33" t="s">
        <v>1888</v>
      </c>
      <c r="C1988" s="2" t="str">
        <f>VLOOKUP(B1988,'PUBLIC &amp; PRIVATE'!D:H,2,FALSE)</f>
        <v>9201 E County Road 100 N</v>
      </c>
      <c r="D1988" s="2" t="str">
        <f>VLOOKUP(B1988,'PUBLIC &amp; PRIVATE'!D:H,3,FALSE)</f>
        <v>Avon</v>
      </c>
      <c r="E1988" s="2" t="str">
        <f>VLOOKUP(C1988,'PUBLIC &amp; PRIVATE'!E:I,4,FALSE)</f>
        <v>46123-9008</v>
      </c>
      <c r="F1988" s="2">
        <v>15</v>
      </c>
      <c r="G1988" s="2">
        <v>9</v>
      </c>
      <c r="H1988" s="2">
        <v>10</v>
      </c>
      <c r="I1988" s="4">
        <f t="shared" si="440"/>
        <v>34</v>
      </c>
      <c r="J1988" s="13">
        <f t="shared" si="441"/>
        <v>3.4000000000000004</v>
      </c>
      <c r="K1988" s="13">
        <f t="shared" si="442"/>
        <v>37.4</v>
      </c>
      <c r="L1988" s="2">
        <v>11</v>
      </c>
      <c r="M1988" s="2">
        <v>13</v>
      </c>
      <c r="N1988" s="2">
        <v>16</v>
      </c>
      <c r="O1988" s="4">
        <f t="shared" si="443"/>
        <v>40</v>
      </c>
      <c r="P1988" s="13">
        <f t="shared" si="444"/>
        <v>4</v>
      </c>
      <c r="Q1988" s="13">
        <f t="shared" si="445"/>
        <v>44</v>
      </c>
      <c r="R1988" s="2">
        <v>16</v>
      </c>
      <c r="S1988" s="2">
        <v>16</v>
      </c>
      <c r="T1988" s="2">
        <v>20</v>
      </c>
      <c r="U1988" s="4">
        <f t="shared" si="434"/>
        <v>52</v>
      </c>
      <c r="V1988" s="13">
        <f t="shared" si="435"/>
        <v>5.2</v>
      </c>
      <c r="W1988" s="13">
        <f t="shared" si="436"/>
        <v>57.2</v>
      </c>
      <c r="X1988" s="2"/>
      <c r="Y1988" s="2"/>
      <c r="Z1988" s="4">
        <f t="shared" si="437"/>
        <v>0</v>
      </c>
      <c r="AA1988" s="13">
        <f t="shared" si="438"/>
        <v>0</v>
      </c>
      <c r="AB1988" s="13">
        <f>Z1988+AA1988</f>
        <v>0</v>
      </c>
      <c r="AC1988" s="2"/>
      <c r="AD1988" s="2"/>
      <c r="AE1988" s="4">
        <f t="shared" si="439"/>
        <v>0</v>
      </c>
      <c r="AF1988" s="15">
        <f>AE1988*0.1</f>
        <v>0</v>
      </c>
      <c r="AG1988" s="22">
        <f>AE1988+AF1988</f>
        <v>0</v>
      </c>
      <c r="AH1988" s="64">
        <f t="shared" si="446"/>
        <v>0</v>
      </c>
      <c r="AJ1988">
        <f t="shared" si="447"/>
        <v>0</v>
      </c>
      <c r="AK1988">
        <f>IF(W1988&gt;0,2,IF(AB1988&gt;0,2,IF(AG1988&gt;0,2,0)))</f>
        <v>2</v>
      </c>
      <c r="AL1988">
        <v>2</v>
      </c>
      <c r="AM1988" s="64">
        <f>IF(W1988&gt;0,VLOOKUP(B1988,EnrollmentEthnicityFreeMealsSch!B:E,4,FALSE),0)/3</f>
        <v>8.3333333333333339</v>
      </c>
    </row>
    <row r="1989" spans="1:39" ht="15" customHeight="1">
      <c r="A1989">
        <f>VLOOKUP(B1989,'PUBLIC &amp; PRIVATE'!D:I,6,FALSE)</f>
        <v>0</v>
      </c>
      <c r="B1989" s="33" t="s">
        <v>1867</v>
      </c>
      <c r="C1989" s="2" t="str">
        <f>VLOOKUP(B1989,'PUBLIC &amp; PRIVATE'!D:H,2,FALSE)</f>
        <v>8626 Covington Rd</v>
      </c>
      <c r="D1989" s="2" t="str">
        <f>VLOOKUP(B1989,'PUBLIC &amp; PRIVATE'!D:H,3,FALSE)</f>
        <v>Fort Wayne</v>
      </c>
      <c r="E1989" s="2" t="str">
        <f>VLOOKUP(C1989,'PUBLIC &amp; PRIVATE'!E:I,4,FALSE)</f>
        <v>46804-0000</v>
      </c>
      <c r="F1989" s="2">
        <v>4</v>
      </c>
      <c r="G1989" s="2">
        <v>6</v>
      </c>
      <c r="H1989" s="2">
        <v>3</v>
      </c>
      <c r="I1989" s="4">
        <f t="shared" si="440"/>
        <v>13</v>
      </c>
      <c r="J1989" s="13">
        <f t="shared" si="441"/>
        <v>1.3</v>
      </c>
      <c r="K1989" s="13">
        <f t="shared" si="442"/>
        <v>14.3</v>
      </c>
      <c r="L1989" s="2">
        <v>6</v>
      </c>
      <c r="M1989" s="2"/>
      <c r="N1989" s="2">
        <v>1</v>
      </c>
      <c r="O1989" s="4">
        <f t="shared" si="443"/>
        <v>7</v>
      </c>
      <c r="P1989" s="13">
        <f t="shared" si="444"/>
        <v>0.70000000000000007</v>
      </c>
      <c r="Q1989" s="13">
        <f t="shared" si="445"/>
        <v>7.7</v>
      </c>
      <c r="R1989" s="2"/>
      <c r="S1989" s="2"/>
      <c r="T1989" s="2"/>
      <c r="U1989" s="4">
        <f t="shared" si="434"/>
        <v>0</v>
      </c>
      <c r="V1989" s="13">
        <f t="shared" si="435"/>
        <v>0</v>
      </c>
      <c r="W1989" s="13">
        <f t="shared" si="436"/>
        <v>0</v>
      </c>
      <c r="X1989" s="2"/>
      <c r="Y1989" s="2"/>
      <c r="Z1989" s="4">
        <f t="shared" si="437"/>
        <v>0</v>
      </c>
      <c r="AA1989" s="13">
        <f t="shared" si="438"/>
        <v>0</v>
      </c>
      <c r="AB1989" s="13">
        <f>Z1989+AA1989</f>
        <v>0</v>
      </c>
      <c r="AC1989" s="2"/>
      <c r="AD1989" s="2"/>
      <c r="AE1989" s="4">
        <f t="shared" si="439"/>
        <v>0</v>
      </c>
      <c r="AF1989" s="15">
        <f>AE1989*0.1</f>
        <v>0</v>
      </c>
      <c r="AG1989" s="22">
        <f>AE1989+AF1989</f>
        <v>0</v>
      </c>
      <c r="AH1989" s="64">
        <f t="shared" si="446"/>
        <v>0</v>
      </c>
      <c r="AJ1989">
        <f t="shared" si="447"/>
        <v>0</v>
      </c>
      <c r="AK1989">
        <f>IF(W1989&gt;0,2,IF(AB1989&gt;0,2,IF(AG1989&gt;0,2,0)))</f>
        <v>0</v>
      </c>
      <c r="AL1989">
        <v>2</v>
      </c>
      <c r="AM1989" s="64">
        <f>IF(W1989&gt;0,VLOOKUP(B1989,EnrollmentEthnicityFreeMealsSch!B:E,4,FALSE),0)/3</f>
        <v>0</v>
      </c>
    </row>
    <row r="1990" spans="1:39" ht="15" customHeight="1">
      <c r="A1990">
        <f>VLOOKUP(B1990,'PUBLIC &amp; PRIVATE'!D:I,6,FALSE)</f>
        <v>0</v>
      </c>
      <c r="B1990" s="33" t="s">
        <v>1889</v>
      </c>
      <c r="C1990" s="2" t="str">
        <f>VLOOKUP(B1990,'PUBLIC &amp; PRIVATE'!D:H,2,FALSE)</f>
        <v>301 S Oak St</v>
      </c>
      <c r="D1990" s="2" t="str">
        <f>VLOOKUP(B1990,'PUBLIC &amp; PRIVATE'!D:H,3,FALSE)</f>
        <v>Kendallville</v>
      </c>
      <c r="E1990" s="2" t="str">
        <f>VLOOKUP(C1990,'PUBLIC &amp; PRIVATE'!E:I,4,FALSE)</f>
        <v>46755-1758</v>
      </c>
      <c r="F1990" s="2">
        <v>20</v>
      </c>
      <c r="G1990" s="2">
        <v>11</v>
      </c>
      <c r="H1990" s="2">
        <v>15</v>
      </c>
      <c r="I1990" s="4">
        <f t="shared" si="440"/>
        <v>46</v>
      </c>
      <c r="J1990" s="13">
        <f t="shared" si="441"/>
        <v>4.6000000000000005</v>
      </c>
      <c r="K1990" s="13">
        <f t="shared" si="442"/>
        <v>50.6</v>
      </c>
      <c r="L1990" s="2">
        <v>16</v>
      </c>
      <c r="M1990" s="2">
        <v>15</v>
      </c>
      <c r="N1990" s="2">
        <v>13</v>
      </c>
      <c r="O1990" s="4">
        <f t="shared" si="443"/>
        <v>44</v>
      </c>
      <c r="P1990" s="13">
        <f t="shared" si="444"/>
        <v>4.4000000000000004</v>
      </c>
      <c r="Q1990" s="13">
        <f t="shared" si="445"/>
        <v>48.4</v>
      </c>
      <c r="R1990" s="2">
        <v>19</v>
      </c>
      <c r="S1990" s="2">
        <v>13</v>
      </c>
      <c r="T1990" s="2">
        <v>9</v>
      </c>
      <c r="U1990" s="4">
        <f t="shared" si="434"/>
        <v>41</v>
      </c>
      <c r="V1990" s="13">
        <f t="shared" si="435"/>
        <v>4.1000000000000005</v>
      </c>
      <c r="W1990" s="13">
        <f t="shared" si="436"/>
        <v>45.1</v>
      </c>
      <c r="X1990" s="2"/>
      <c r="Y1990" s="2"/>
      <c r="Z1990" s="4">
        <f t="shared" si="437"/>
        <v>0</v>
      </c>
      <c r="AA1990" s="13">
        <f t="shared" si="438"/>
        <v>0</v>
      </c>
      <c r="AB1990" s="13">
        <f>Z1990+AA1990</f>
        <v>0</v>
      </c>
      <c r="AC1990" s="2"/>
      <c r="AD1990" s="2"/>
      <c r="AE1990" s="4">
        <f t="shared" si="439"/>
        <v>0</v>
      </c>
      <c r="AF1990" s="15">
        <f>AE1990*0.1</f>
        <v>0</v>
      </c>
      <c r="AG1990" s="22">
        <f>AE1990+AF1990</f>
        <v>0</v>
      </c>
      <c r="AH1990" s="64">
        <f t="shared" si="446"/>
        <v>0</v>
      </c>
      <c r="AJ1990">
        <f t="shared" si="447"/>
        <v>0</v>
      </c>
      <c r="AK1990">
        <f>IF(W1990&gt;0,2,IF(AB1990&gt;0,2,IF(AG1990&gt;0,2,0)))</f>
        <v>2</v>
      </c>
      <c r="AL1990">
        <v>2</v>
      </c>
      <c r="AM1990" s="64">
        <f>IF(W1990&gt;0,VLOOKUP(B1990,EnrollmentEthnicityFreeMealsSch!B:E,4,FALSE),0)/3</f>
        <v>14.333333333333334</v>
      </c>
    </row>
    <row r="1991" spans="1:39" ht="15" customHeight="1">
      <c r="A1991">
        <f>VLOOKUP(B1991,'PUBLIC &amp; PRIVATE'!D:I,6,FALSE)</f>
        <v>0</v>
      </c>
      <c r="B1991" s="33" t="s">
        <v>1882</v>
      </c>
      <c r="C1991" s="2" t="str">
        <f>VLOOKUP(B1991,'PUBLIC &amp; PRIVATE'!D:H,2,FALSE)</f>
        <v>520 S Chestnut St</v>
      </c>
      <c r="D1991" s="2" t="str">
        <f>VLOOKUP(B1991,'PUBLIC &amp; PRIVATE'!D:H,3,FALSE)</f>
        <v>Seymour</v>
      </c>
      <c r="E1991" s="2" t="str">
        <f>VLOOKUP(C1991,'PUBLIC &amp; PRIVATE'!E:I,4,FALSE)</f>
        <v>47274-3044</v>
      </c>
      <c r="F1991" s="2">
        <v>21</v>
      </c>
      <c r="G1991" s="2">
        <v>13</v>
      </c>
      <c r="H1991" s="2">
        <v>15</v>
      </c>
      <c r="I1991" s="4">
        <f t="shared" si="440"/>
        <v>49</v>
      </c>
      <c r="J1991" s="13">
        <f t="shared" si="441"/>
        <v>4.9000000000000004</v>
      </c>
      <c r="K1991" s="13">
        <f t="shared" si="442"/>
        <v>53.9</v>
      </c>
      <c r="L1991" s="2">
        <v>17</v>
      </c>
      <c r="M1991" s="2">
        <v>21</v>
      </c>
      <c r="N1991" s="2">
        <v>16</v>
      </c>
      <c r="O1991" s="4">
        <f t="shared" si="443"/>
        <v>54</v>
      </c>
      <c r="P1991" s="13">
        <f t="shared" si="444"/>
        <v>5.4</v>
      </c>
      <c r="Q1991" s="13">
        <f t="shared" si="445"/>
        <v>59.4</v>
      </c>
      <c r="R1991" s="2">
        <v>10</v>
      </c>
      <c r="S1991" s="2">
        <v>16</v>
      </c>
      <c r="T1991" s="2">
        <v>20</v>
      </c>
      <c r="U1991" s="4">
        <f t="shared" si="434"/>
        <v>46</v>
      </c>
      <c r="V1991" s="13">
        <f t="shared" si="435"/>
        <v>4.6000000000000005</v>
      </c>
      <c r="W1991" s="13">
        <f t="shared" si="436"/>
        <v>50.6</v>
      </c>
      <c r="X1991" s="2"/>
      <c r="Y1991" s="2"/>
      <c r="Z1991" s="4">
        <f t="shared" si="437"/>
        <v>0</v>
      </c>
      <c r="AA1991" s="13">
        <f t="shared" si="438"/>
        <v>0</v>
      </c>
      <c r="AB1991" s="13">
        <f>Z1991+AA1991</f>
        <v>0</v>
      </c>
      <c r="AC1991" s="2"/>
      <c r="AD1991" s="2"/>
      <c r="AE1991" s="4">
        <f t="shared" si="439"/>
        <v>0</v>
      </c>
      <c r="AF1991" s="15">
        <f>AE1991*0.1</f>
        <v>0</v>
      </c>
      <c r="AG1991" s="22">
        <f>AE1991+AF1991</f>
        <v>0</v>
      </c>
      <c r="AH1991" s="64">
        <f t="shared" si="446"/>
        <v>0</v>
      </c>
      <c r="AJ1991">
        <f t="shared" si="447"/>
        <v>0</v>
      </c>
      <c r="AK1991">
        <f>IF(W1991&gt;0,2,IF(AB1991&gt;0,2,IF(AG1991&gt;0,2,0)))</f>
        <v>2</v>
      </c>
      <c r="AL1991">
        <v>2</v>
      </c>
      <c r="AM1991" s="64">
        <f>IF(W1991&gt;0,VLOOKUP(B1991,EnrollmentEthnicityFreeMealsSch!B:E,4,FALSE),0)/3</f>
        <v>15.666666666666666</v>
      </c>
    </row>
    <row r="1992" spans="1:39" ht="15" customHeight="1">
      <c r="A1992">
        <f>VLOOKUP(B1992,'PUBLIC &amp; PRIVATE'!D:I,6,FALSE)</f>
        <v>0</v>
      </c>
      <c r="B1992" s="33" t="s">
        <v>1890</v>
      </c>
      <c r="C1992" s="2" t="str">
        <f>VLOOKUP(B1992,'PUBLIC &amp; PRIVATE'!D:H,2,FALSE)</f>
        <v>6840 Nimtz Pkwy</v>
      </c>
      <c r="D1992" s="2" t="str">
        <f>VLOOKUP(B1992,'PUBLIC &amp; PRIVATE'!D:H,3,FALSE)</f>
        <v>South Bend</v>
      </c>
      <c r="E1992" s="2" t="str">
        <f>VLOOKUP(C1992,'PUBLIC &amp; PRIVATE'!E:I,4,FALSE)</f>
        <v>46628-0000</v>
      </c>
      <c r="F1992" s="2">
        <v>11</v>
      </c>
      <c r="G1992" s="2">
        <v>6</v>
      </c>
      <c r="H1992" s="2">
        <v>6</v>
      </c>
      <c r="I1992" s="4">
        <f t="shared" si="440"/>
        <v>23</v>
      </c>
      <c r="J1992" s="13">
        <f t="shared" si="441"/>
        <v>2.3000000000000003</v>
      </c>
      <c r="K1992" s="13">
        <f t="shared" si="442"/>
        <v>25.3</v>
      </c>
      <c r="L1992" s="2">
        <v>6</v>
      </c>
      <c r="M1992" s="2">
        <v>4</v>
      </c>
      <c r="N1992" s="2">
        <v>6</v>
      </c>
      <c r="O1992" s="4">
        <f t="shared" si="443"/>
        <v>16</v>
      </c>
      <c r="P1992" s="13">
        <f t="shared" si="444"/>
        <v>1.6</v>
      </c>
      <c r="Q1992" s="13">
        <f t="shared" si="445"/>
        <v>17.600000000000001</v>
      </c>
      <c r="R1992" s="2">
        <v>10</v>
      </c>
      <c r="S1992" s="2">
        <v>6</v>
      </c>
      <c r="T1992" s="2">
        <v>4</v>
      </c>
      <c r="U1992" s="4">
        <f t="shared" si="434"/>
        <v>20</v>
      </c>
      <c r="V1992" s="13">
        <f t="shared" si="435"/>
        <v>2</v>
      </c>
      <c r="W1992" s="13">
        <f t="shared" si="436"/>
        <v>22</v>
      </c>
      <c r="X1992" s="2"/>
      <c r="Y1992" s="2"/>
      <c r="Z1992" s="4">
        <f t="shared" si="437"/>
        <v>0</v>
      </c>
      <c r="AA1992" s="13">
        <f t="shared" si="438"/>
        <v>0</v>
      </c>
      <c r="AB1992" s="13">
        <f>Z1992+AA1992</f>
        <v>0</v>
      </c>
      <c r="AC1992" s="2"/>
      <c r="AD1992" s="2"/>
      <c r="AE1992" s="4">
        <f t="shared" si="439"/>
        <v>0</v>
      </c>
      <c r="AF1992" s="15">
        <f>AE1992*0.1</f>
        <v>0</v>
      </c>
      <c r="AG1992" s="22">
        <f>AE1992+AF1992</f>
        <v>0</v>
      </c>
      <c r="AH1992" s="64">
        <f t="shared" si="446"/>
        <v>0</v>
      </c>
      <c r="AJ1992">
        <f t="shared" si="447"/>
        <v>0</v>
      </c>
      <c r="AK1992">
        <f>IF(W1992&gt;0,2,IF(AB1992&gt;0,2,IF(AG1992&gt;0,2,0)))</f>
        <v>2</v>
      </c>
      <c r="AL1992">
        <v>2</v>
      </c>
      <c r="AM1992" s="64">
        <f>IF(W1992&gt;0,VLOOKUP(B1992,EnrollmentEthnicityFreeMealsSch!B:E,4,FALSE),0)/3</f>
        <v>9</v>
      </c>
    </row>
    <row r="1993" spans="1:39" ht="15" customHeight="1">
      <c r="A1993">
        <f>VLOOKUP(B1993,'PUBLIC &amp; PRIVATE'!D:I,6,FALSE)</f>
        <v>0</v>
      </c>
      <c r="B1993" s="33" t="s">
        <v>1877</v>
      </c>
      <c r="C1993" s="2" t="str">
        <f>VLOOKUP(B1993,'PUBLIC &amp; PRIVATE'!D:H,2,FALSE)</f>
        <v>719 5th St</v>
      </c>
      <c r="D1993" s="2" t="str">
        <f>VLOOKUP(B1993,'PUBLIC &amp; PRIVATE'!D:H,3,FALSE)</f>
        <v>Columbus</v>
      </c>
      <c r="E1993" s="2" t="str">
        <f>VLOOKUP(C1993,'PUBLIC &amp; PRIVATE'!E:I,4,FALSE)</f>
        <v>47201-6306</v>
      </c>
      <c r="F1993" s="2">
        <v>13</v>
      </c>
      <c r="G1993" s="2">
        <v>15</v>
      </c>
      <c r="H1993" s="2">
        <v>11</v>
      </c>
      <c r="I1993" s="4">
        <f t="shared" si="440"/>
        <v>39</v>
      </c>
      <c r="J1993" s="13">
        <f t="shared" si="441"/>
        <v>3.9000000000000004</v>
      </c>
      <c r="K1993" s="13">
        <f t="shared" si="442"/>
        <v>42.9</v>
      </c>
      <c r="L1993" s="2">
        <v>12</v>
      </c>
      <c r="M1993" s="2">
        <v>15</v>
      </c>
      <c r="N1993" s="2">
        <v>10</v>
      </c>
      <c r="O1993" s="4">
        <f t="shared" si="443"/>
        <v>37</v>
      </c>
      <c r="P1993" s="13">
        <f t="shared" si="444"/>
        <v>3.7</v>
      </c>
      <c r="Q1993" s="13">
        <f t="shared" si="445"/>
        <v>40.700000000000003</v>
      </c>
      <c r="R1993" s="2">
        <v>5</v>
      </c>
      <c r="S1993" s="2">
        <v>6</v>
      </c>
      <c r="T1993" s="2">
        <v>5</v>
      </c>
      <c r="U1993" s="4">
        <f t="shared" si="434"/>
        <v>16</v>
      </c>
      <c r="V1993" s="13">
        <f t="shared" si="435"/>
        <v>1.6</v>
      </c>
      <c r="W1993" s="13">
        <f t="shared" si="436"/>
        <v>17.600000000000001</v>
      </c>
      <c r="X1993" s="2"/>
      <c r="Y1993" s="2"/>
      <c r="Z1993" s="4">
        <f t="shared" si="437"/>
        <v>0</v>
      </c>
      <c r="AA1993" s="13">
        <f t="shared" si="438"/>
        <v>0</v>
      </c>
      <c r="AB1993" s="13">
        <f>Z1993+AA1993</f>
        <v>0</v>
      </c>
      <c r="AC1993" s="2"/>
      <c r="AD1993" s="2"/>
      <c r="AE1993" s="4">
        <f t="shared" si="439"/>
        <v>0</v>
      </c>
      <c r="AF1993" s="15">
        <f>AE1993*0.1</f>
        <v>0</v>
      </c>
      <c r="AG1993" s="22">
        <f>AE1993+AF1993</f>
        <v>0</v>
      </c>
      <c r="AH1993" s="64">
        <f t="shared" si="446"/>
        <v>0</v>
      </c>
      <c r="AJ1993">
        <f t="shared" si="447"/>
        <v>0</v>
      </c>
      <c r="AK1993">
        <f>IF(W1993&gt;0,2,IF(AB1993&gt;0,2,IF(AG1993&gt;0,2,0)))</f>
        <v>2</v>
      </c>
      <c r="AL1993">
        <v>2</v>
      </c>
      <c r="AM1993" s="64">
        <f>IF(W1993&gt;0,VLOOKUP(B1993,EnrollmentEthnicityFreeMealsSch!B:E,4,FALSE),0)/3</f>
        <v>40</v>
      </c>
    </row>
    <row r="1994" spans="1:39" ht="15" customHeight="1">
      <c r="A1994">
        <f>VLOOKUP(B1994,'PUBLIC &amp; PRIVATE'!D:I,6,FALSE)</f>
        <v>0</v>
      </c>
      <c r="B1994" s="33" t="s">
        <v>1891</v>
      </c>
      <c r="C1994" s="2" t="str">
        <f>VLOOKUP(B1994,'PUBLIC &amp; PRIVATE'!D:H,2,FALSE)</f>
        <v>615 N 8th St</v>
      </c>
      <c r="D1994" s="2" t="str">
        <f>VLOOKUP(B1994,'PUBLIC &amp; PRIVATE'!D:H,3,FALSE)</f>
        <v>Lafayette</v>
      </c>
      <c r="E1994" s="2" t="str">
        <f>VLOOKUP(C1994,'PUBLIC &amp; PRIVATE'!E:I,4,FALSE)</f>
        <v>47901-1008</v>
      </c>
      <c r="F1994" s="2">
        <v>16</v>
      </c>
      <c r="G1994" s="2">
        <v>18</v>
      </c>
      <c r="H1994" s="2">
        <v>18</v>
      </c>
      <c r="I1994" s="4">
        <f t="shared" si="440"/>
        <v>52</v>
      </c>
      <c r="J1994" s="13">
        <f t="shared" si="441"/>
        <v>5.2</v>
      </c>
      <c r="K1994" s="13">
        <f t="shared" si="442"/>
        <v>57.2</v>
      </c>
      <c r="L1994" s="2">
        <v>15</v>
      </c>
      <c r="M1994" s="2">
        <v>17</v>
      </c>
      <c r="N1994" s="2">
        <v>11</v>
      </c>
      <c r="O1994" s="4">
        <f t="shared" si="443"/>
        <v>43</v>
      </c>
      <c r="P1994" s="13">
        <f t="shared" si="444"/>
        <v>4.3</v>
      </c>
      <c r="Q1994" s="13">
        <f t="shared" si="445"/>
        <v>47.3</v>
      </c>
      <c r="R1994" s="2">
        <v>16</v>
      </c>
      <c r="S1994" s="2">
        <v>17</v>
      </c>
      <c r="T1994" s="2">
        <v>17</v>
      </c>
      <c r="U1994" s="4">
        <f t="shared" si="434"/>
        <v>50</v>
      </c>
      <c r="V1994" s="13">
        <f t="shared" si="435"/>
        <v>5</v>
      </c>
      <c r="W1994" s="13">
        <f t="shared" si="436"/>
        <v>55</v>
      </c>
      <c r="X1994" s="2"/>
      <c r="Y1994" s="2"/>
      <c r="Z1994" s="4">
        <f t="shared" si="437"/>
        <v>0</v>
      </c>
      <c r="AA1994" s="13">
        <f t="shared" si="438"/>
        <v>0</v>
      </c>
      <c r="AB1994" s="13">
        <f>Z1994+AA1994</f>
        <v>0</v>
      </c>
      <c r="AC1994" s="2"/>
      <c r="AD1994" s="2"/>
      <c r="AE1994" s="4">
        <f t="shared" si="439"/>
        <v>0</v>
      </c>
      <c r="AF1994" s="15">
        <f>AE1994*0.1</f>
        <v>0</v>
      </c>
      <c r="AG1994" s="22">
        <f>AE1994+AF1994</f>
        <v>0</v>
      </c>
      <c r="AH1994" s="64">
        <f t="shared" si="446"/>
        <v>0</v>
      </c>
      <c r="AJ1994">
        <f t="shared" si="447"/>
        <v>0</v>
      </c>
      <c r="AK1994">
        <f>IF(W1994&gt;0,2,IF(AB1994&gt;0,2,IF(AG1994&gt;0,2,0)))</f>
        <v>2</v>
      </c>
      <c r="AL1994">
        <v>2</v>
      </c>
      <c r="AM1994" s="64">
        <f>IF(W1994&gt;0,VLOOKUP(B1994,EnrollmentEthnicityFreeMealsSch!B:E,4,FALSE),0)/3</f>
        <v>13.333333333333334</v>
      </c>
    </row>
    <row r="1995" spans="1:39" ht="15" customHeight="1">
      <c r="A1995">
        <f>VLOOKUP(B1995,'PUBLIC &amp; PRIVATE'!D:I,6,FALSE)</f>
        <v>0</v>
      </c>
      <c r="B1995" s="33" t="s">
        <v>1892</v>
      </c>
      <c r="C1995" s="2" t="str">
        <f>VLOOKUP(B1995,'PUBLIC &amp; PRIVATE'!D:H,2,FALSE)</f>
        <v>111 E Virginia Street</v>
      </c>
      <c r="D1995" s="2" t="str">
        <f>VLOOKUP(B1995,'PUBLIC &amp; PRIVATE'!D:H,3,FALSE)</f>
        <v>Evansville</v>
      </c>
      <c r="E1995" s="2" t="str">
        <f>VLOOKUP(C1995,'PUBLIC &amp; PRIVATE'!E:I,4,FALSE)</f>
        <v>47711</v>
      </c>
      <c r="F1995" s="2">
        <v>20</v>
      </c>
      <c r="G1995" s="2">
        <v>11</v>
      </c>
      <c r="H1995" s="2">
        <v>20</v>
      </c>
      <c r="I1995" s="4">
        <f t="shared" si="440"/>
        <v>51</v>
      </c>
      <c r="J1995" s="13">
        <f t="shared" si="441"/>
        <v>5.1000000000000005</v>
      </c>
      <c r="K1995" s="13">
        <f t="shared" si="442"/>
        <v>56.1</v>
      </c>
      <c r="L1995" s="2">
        <v>19</v>
      </c>
      <c r="M1995" s="2">
        <v>25</v>
      </c>
      <c r="N1995" s="2">
        <v>13</v>
      </c>
      <c r="O1995" s="4">
        <f t="shared" si="443"/>
        <v>57</v>
      </c>
      <c r="P1995" s="13">
        <f t="shared" si="444"/>
        <v>5.7</v>
      </c>
      <c r="Q1995" s="13">
        <f t="shared" si="445"/>
        <v>62.7</v>
      </c>
      <c r="R1995" s="2">
        <v>12</v>
      </c>
      <c r="S1995" s="2">
        <v>15</v>
      </c>
      <c r="T1995" s="2">
        <v>11</v>
      </c>
      <c r="U1995" s="4">
        <f t="shared" si="434"/>
        <v>38</v>
      </c>
      <c r="V1995" s="13">
        <f t="shared" si="435"/>
        <v>3.8000000000000003</v>
      </c>
      <c r="W1995" s="13">
        <f t="shared" si="436"/>
        <v>41.8</v>
      </c>
      <c r="X1995" s="2"/>
      <c r="Y1995" s="2"/>
      <c r="Z1995" s="4">
        <f t="shared" si="437"/>
        <v>0</v>
      </c>
      <c r="AA1995" s="13">
        <f t="shared" si="438"/>
        <v>0</v>
      </c>
      <c r="AB1995" s="13">
        <f>Z1995+AA1995</f>
        <v>0</v>
      </c>
      <c r="AC1995" s="2"/>
      <c r="AD1995" s="2"/>
      <c r="AE1995" s="4">
        <f t="shared" si="439"/>
        <v>0</v>
      </c>
      <c r="AF1995" s="15">
        <f>AE1995*0.1</f>
        <v>0</v>
      </c>
      <c r="AG1995" s="22">
        <f>AE1995+AF1995</f>
        <v>0</v>
      </c>
      <c r="AH1995" s="64">
        <f t="shared" si="446"/>
        <v>0</v>
      </c>
      <c r="AJ1995">
        <f t="shared" si="447"/>
        <v>0</v>
      </c>
      <c r="AK1995">
        <f>IF(W1995&gt;0,2,IF(AB1995&gt;0,2,IF(AG1995&gt;0,2,0)))</f>
        <v>2</v>
      </c>
      <c r="AL1995">
        <v>2</v>
      </c>
      <c r="AM1995" s="64">
        <f>IF(W1995&gt;0,VLOOKUP(B1995,EnrollmentEthnicityFreeMealsSch!B:E,4,FALSE),0)/3</f>
        <v>23.666666666666668</v>
      </c>
    </row>
    <row r="1996" spans="1:39" ht="15" customHeight="1">
      <c r="A1996">
        <f>VLOOKUP(B1996,'PUBLIC &amp; PRIVATE'!D:I,6,FALSE)</f>
        <v>0</v>
      </c>
      <c r="B1996" s="33" t="s">
        <v>1893</v>
      </c>
      <c r="C1996" s="2" t="str">
        <f>VLOOKUP(B1996,'PUBLIC &amp; PRIVATE'!D:H,2,FALSE)</f>
        <v>3092 Brookside Pkwy N Dr</v>
      </c>
      <c r="D1996" s="2" t="str">
        <f>VLOOKUP(B1996,'PUBLIC &amp; PRIVATE'!D:H,3,FALSE)</f>
        <v>Indianapolis</v>
      </c>
      <c r="E1996" s="2" t="str">
        <f>VLOOKUP(C1996,'PUBLIC &amp; PRIVATE'!E:I,4,FALSE)</f>
        <v>46218-0000</v>
      </c>
      <c r="F1996" s="2">
        <v>50</v>
      </c>
      <c r="G1996" s="2">
        <v>32</v>
      </c>
      <c r="H1996" s="2">
        <v>38</v>
      </c>
      <c r="I1996" s="4">
        <f t="shared" si="440"/>
        <v>120</v>
      </c>
      <c r="J1996" s="13">
        <f t="shared" si="441"/>
        <v>12</v>
      </c>
      <c r="K1996" s="13">
        <f t="shared" si="442"/>
        <v>132</v>
      </c>
      <c r="L1996" s="2">
        <v>36</v>
      </c>
      <c r="M1996" s="2">
        <v>33</v>
      </c>
      <c r="N1996" s="2">
        <v>32</v>
      </c>
      <c r="O1996" s="4">
        <f t="shared" si="443"/>
        <v>101</v>
      </c>
      <c r="P1996" s="13">
        <f t="shared" si="444"/>
        <v>10.100000000000001</v>
      </c>
      <c r="Q1996" s="13">
        <f t="shared" si="445"/>
        <v>111.1</v>
      </c>
      <c r="R1996" s="2"/>
      <c r="S1996" s="2"/>
      <c r="T1996" s="2"/>
      <c r="U1996" s="4">
        <f t="shared" si="434"/>
        <v>0</v>
      </c>
      <c r="V1996" s="13">
        <f t="shared" si="435"/>
        <v>0</v>
      </c>
      <c r="W1996" s="13">
        <f t="shared" si="436"/>
        <v>0</v>
      </c>
      <c r="X1996" s="2"/>
      <c r="Y1996" s="2"/>
      <c r="Z1996" s="4">
        <f t="shared" si="437"/>
        <v>0</v>
      </c>
      <c r="AA1996" s="13">
        <f t="shared" si="438"/>
        <v>0</v>
      </c>
      <c r="AB1996" s="13">
        <f>Z1996+AA1996</f>
        <v>0</v>
      </c>
      <c r="AC1996" s="2"/>
      <c r="AD1996" s="2"/>
      <c r="AE1996" s="4">
        <f t="shared" si="439"/>
        <v>0</v>
      </c>
      <c r="AF1996" s="15">
        <f>AE1996*0.1</f>
        <v>0</v>
      </c>
      <c r="AG1996" s="22">
        <f>AE1996+AF1996</f>
        <v>0</v>
      </c>
      <c r="AH1996" s="64">
        <f t="shared" si="446"/>
        <v>0</v>
      </c>
      <c r="AJ1996">
        <f t="shared" si="447"/>
        <v>0</v>
      </c>
      <c r="AK1996">
        <f>IF(W1996&gt;0,2,IF(AB1996&gt;0,2,IF(AG1996&gt;0,2,0)))</f>
        <v>0</v>
      </c>
      <c r="AL1996">
        <v>2</v>
      </c>
      <c r="AM1996" s="64">
        <f>IF(W1996&gt;0,VLOOKUP(B1996,EnrollmentEthnicityFreeMealsSch!B:E,4,FALSE),0)/3</f>
        <v>0</v>
      </c>
    </row>
    <row r="1997" spans="1:39" ht="15" customHeight="1">
      <c r="A1997">
        <f>VLOOKUP(B1997,'PUBLIC &amp; PRIVATE'!D:I,6,FALSE)</f>
        <v>0</v>
      </c>
      <c r="B1997" s="33" t="s">
        <v>1894</v>
      </c>
      <c r="C1997" s="2" t="str">
        <f>VLOOKUP(B1997,'PUBLIC &amp; PRIVATE'!D:H,2,FALSE)</f>
        <v>2301 N Park Ave</v>
      </c>
      <c r="D1997" s="2" t="str">
        <f>VLOOKUP(B1997,'PUBLIC &amp; PRIVATE'!D:H,3,FALSE)</f>
        <v>Indianapolis</v>
      </c>
      <c r="E1997" s="2" t="str">
        <f>VLOOKUP(C1997,'PUBLIC &amp; PRIVATE'!E:I,4,FALSE)</f>
        <v>46205-0000</v>
      </c>
      <c r="F1997" s="2">
        <v>71</v>
      </c>
      <c r="G1997" s="2">
        <v>53</v>
      </c>
      <c r="H1997" s="2">
        <v>54</v>
      </c>
      <c r="I1997" s="4">
        <f t="shared" si="440"/>
        <v>178</v>
      </c>
      <c r="J1997" s="13">
        <f t="shared" si="441"/>
        <v>17.8</v>
      </c>
      <c r="K1997" s="13">
        <f t="shared" si="442"/>
        <v>195.8</v>
      </c>
      <c r="L1997" s="2">
        <v>54</v>
      </c>
      <c r="M1997" s="2">
        <v>49</v>
      </c>
      <c r="N1997" s="2">
        <v>49</v>
      </c>
      <c r="O1997" s="4">
        <f t="shared" si="443"/>
        <v>152</v>
      </c>
      <c r="P1997" s="13">
        <f t="shared" si="444"/>
        <v>15.200000000000001</v>
      </c>
      <c r="Q1997" s="13">
        <f t="shared" si="445"/>
        <v>167.2</v>
      </c>
      <c r="R1997" s="2"/>
      <c r="S1997" s="2"/>
      <c r="T1997" s="2"/>
      <c r="U1997" s="4">
        <f t="shared" si="434"/>
        <v>0</v>
      </c>
      <c r="V1997" s="13">
        <f t="shared" si="435"/>
        <v>0</v>
      </c>
      <c r="W1997" s="13">
        <f t="shared" si="436"/>
        <v>0</v>
      </c>
      <c r="X1997" s="2"/>
      <c r="Y1997" s="2"/>
      <c r="Z1997" s="4">
        <f t="shared" si="437"/>
        <v>0</v>
      </c>
      <c r="AA1997" s="13">
        <f t="shared" si="438"/>
        <v>0</v>
      </c>
      <c r="AB1997" s="13">
        <f>Z1997+AA1997</f>
        <v>0</v>
      </c>
      <c r="AC1997" s="2"/>
      <c r="AD1997" s="2"/>
      <c r="AE1997" s="4">
        <f t="shared" si="439"/>
        <v>0</v>
      </c>
      <c r="AF1997" s="15">
        <f>AE1997*0.1</f>
        <v>0</v>
      </c>
      <c r="AG1997" s="22">
        <f>AE1997+AF1997</f>
        <v>0</v>
      </c>
      <c r="AH1997" s="64">
        <f t="shared" si="446"/>
        <v>0</v>
      </c>
      <c r="AJ1997">
        <f t="shared" si="447"/>
        <v>0</v>
      </c>
      <c r="AK1997">
        <f>IF(W1997&gt;0,2,IF(AB1997&gt;0,2,IF(AG1997&gt;0,2,0)))</f>
        <v>0</v>
      </c>
      <c r="AL1997">
        <v>2</v>
      </c>
      <c r="AM1997" s="64">
        <f>IF(W1997&gt;0,VLOOKUP(B1997,EnrollmentEthnicityFreeMealsSch!B:E,4,FALSE),0)/3</f>
        <v>0</v>
      </c>
    </row>
    <row r="1998" spans="1:39" ht="15" customHeight="1">
      <c r="A1998">
        <f>VLOOKUP(B1998,'PUBLIC &amp; PRIVATE'!D:I,6,FALSE)</f>
        <v>0</v>
      </c>
      <c r="B1998" s="33" t="s">
        <v>1895</v>
      </c>
      <c r="C1998" s="2" t="str">
        <f>VLOOKUP(B1998,'PUBLIC &amp; PRIVATE'!D:H,2,FALSE)</f>
        <v>1301 East 16th Street</v>
      </c>
      <c r="D1998" s="2" t="str">
        <f>VLOOKUP(B1998,'PUBLIC &amp; PRIVATE'!D:H,3,FALSE)</f>
        <v>Indianapolis</v>
      </c>
      <c r="E1998" s="2" t="str">
        <f>VLOOKUP(C1998,'PUBLIC &amp; PRIVATE'!E:I,4,FALSE)</f>
        <v>46219</v>
      </c>
      <c r="F1998" s="2"/>
      <c r="G1998" s="2"/>
      <c r="H1998" s="2"/>
      <c r="I1998" s="4">
        <f t="shared" si="440"/>
        <v>0</v>
      </c>
      <c r="J1998" s="13">
        <f t="shared" si="441"/>
        <v>0</v>
      </c>
      <c r="K1998" s="13">
        <f t="shared" si="442"/>
        <v>0</v>
      </c>
      <c r="L1998" s="2"/>
      <c r="M1998" s="2"/>
      <c r="N1998" s="2"/>
      <c r="O1998" s="4">
        <f t="shared" si="443"/>
        <v>0</v>
      </c>
      <c r="P1998" s="13">
        <f t="shared" si="444"/>
        <v>0</v>
      </c>
      <c r="Q1998" s="13">
        <f t="shared" si="445"/>
        <v>0</v>
      </c>
      <c r="R1998" s="2">
        <v>74</v>
      </c>
      <c r="S1998" s="2">
        <v>66</v>
      </c>
      <c r="T1998" s="2">
        <v>44</v>
      </c>
      <c r="U1998" s="4">
        <f t="shared" si="434"/>
        <v>184</v>
      </c>
      <c r="V1998" s="13">
        <f t="shared" si="435"/>
        <v>18.400000000000002</v>
      </c>
      <c r="W1998" s="13">
        <f t="shared" si="436"/>
        <v>202.4</v>
      </c>
      <c r="X1998" s="2"/>
      <c r="Y1998" s="2"/>
      <c r="Z1998" s="4">
        <f t="shared" si="437"/>
        <v>0</v>
      </c>
      <c r="AA1998" s="13">
        <f t="shared" si="438"/>
        <v>0</v>
      </c>
      <c r="AB1998" s="13">
        <f>Z1998+AA1998</f>
        <v>0</v>
      </c>
      <c r="AC1998" s="2"/>
      <c r="AD1998" s="2"/>
      <c r="AE1998" s="4">
        <f t="shared" si="439"/>
        <v>0</v>
      </c>
      <c r="AF1998" s="15">
        <f>AE1998*0.1</f>
        <v>0</v>
      </c>
      <c r="AG1998" s="22">
        <f>AE1998+AF1998</f>
        <v>0</v>
      </c>
      <c r="AH1998" s="64">
        <f t="shared" si="446"/>
        <v>0</v>
      </c>
      <c r="AJ1998">
        <f t="shared" si="447"/>
        <v>0</v>
      </c>
      <c r="AK1998">
        <f>IF(W1998&gt;0,2,IF(AB1998&gt;0,2,IF(AG1998&gt;0,2,0)))</f>
        <v>2</v>
      </c>
      <c r="AL1998">
        <v>2</v>
      </c>
      <c r="AM1998" s="64">
        <f>IF(W1998&gt;0,VLOOKUP(B1998,EnrollmentEthnicityFreeMealsSch!B:E,4,FALSE),0)/3</f>
        <v>12.666666666666666</v>
      </c>
    </row>
    <row r="1999" spans="1:39" ht="15" customHeight="1">
      <c r="A1999" t="str">
        <f>VLOOKUP(B1999,'PUBLIC &amp; PRIVATE'!D:I,6,FALSE)</f>
        <v>9012</v>
      </c>
      <c r="B1999" s="33" t="s">
        <v>1896</v>
      </c>
      <c r="C1999" s="2" t="str">
        <f>VLOOKUP(B1999,'PUBLIC &amp; PRIVATE'!D:H,2,FALSE)</f>
        <v>1635 W Michigan St</v>
      </c>
      <c r="D1999" s="2" t="str">
        <f>VLOOKUP(B1999,'PUBLIC &amp; PRIVATE'!D:H,3,FALSE)</f>
        <v>Indianapolis</v>
      </c>
      <c r="E1999" s="2" t="str">
        <f>VLOOKUP(C1999,'PUBLIC &amp; PRIVATE'!E:I,4,FALSE)</f>
        <v>46222-0000</v>
      </c>
      <c r="F1999" s="2"/>
      <c r="G1999" s="2"/>
      <c r="H1999" s="2"/>
      <c r="I1999" s="4">
        <f t="shared" si="440"/>
        <v>0</v>
      </c>
      <c r="J1999" s="13">
        <f t="shared" si="441"/>
        <v>0</v>
      </c>
      <c r="K1999" s="13">
        <f t="shared" si="442"/>
        <v>0</v>
      </c>
      <c r="L1999" s="2"/>
      <c r="M1999" s="2"/>
      <c r="N1999" s="2"/>
      <c r="O1999" s="4">
        <f t="shared" si="443"/>
        <v>0</v>
      </c>
      <c r="P1999" s="13">
        <f t="shared" si="444"/>
        <v>0</v>
      </c>
      <c r="Q1999" s="13">
        <f t="shared" si="445"/>
        <v>0</v>
      </c>
      <c r="R1999" s="2"/>
      <c r="S1999" s="2"/>
      <c r="T1999" s="2"/>
      <c r="U1999" s="4">
        <f t="shared" si="434"/>
        <v>0</v>
      </c>
      <c r="V1999" s="13">
        <f t="shared" si="435"/>
        <v>0</v>
      </c>
      <c r="W1999" s="13">
        <f t="shared" si="436"/>
        <v>0</v>
      </c>
      <c r="X1999" s="2"/>
      <c r="Y1999" s="2">
        <v>6</v>
      </c>
      <c r="Z1999" s="4">
        <f t="shared" si="437"/>
        <v>6</v>
      </c>
      <c r="AA1999" s="13">
        <f t="shared" si="438"/>
        <v>0.60000000000000009</v>
      </c>
      <c r="AB1999" s="13">
        <f>Z1999+AA1999</f>
        <v>6.6</v>
      </c>
      <c r="AC1999" s="2">
        <v>119</v>
      </c>
      <c r="AD1999" s="2">
        <v>158</v>
      </c>
      <c r="AE1999" s="4">
        <f t="shared" si="439"/>
        <v>277</v>
      </c>
      <c r="AF1999" s="15">
        <f>AE1999*0.1</f>
        <v>27.700000000000003</v>
      </c>
      <c r="AG1999" s="22">
        <f>AE1999+AF1999</f>
        <v>304.7</v>
      </c>
      <c r="AH1999" s="64">
        <v>20</v>
      </c>
      <c r="AJ1999">
        <f t="shared" si="447"/>
        <v>1</v>
      </c>
      <c r="AK1999">
        <f>IF(W1999&gt;0,2,IF(AB1999&gt;0,2,IF(AG1999&gt;0,2,0)))</f>
        <v>2</v>
      </c>
      <c r="AL1999">
        <v>2</v>
      </c>
      <c r="AM1999" s="64">
        <f>IF(W1999&gt;0,VLOOKUP(B1999,EnrollmentEthnicityFreeMealsSch!B:E,4,FALSE),0)/3</f>
        <v>0</v>
      </c>
    </row>
    <row r="2000" spans="1:39" ht="15" customHeight="1">
      <c r="A2000" t="str">
        <f>VLOOKUP(B2000,'PUBLIC &amp; PRIVATE'!D:I,6,FALSE)</f>
        <v>1535</v>
      </c>
      <c r="B2000" s="33" t="s">
        <v>1897</v>
      </c>
      <c r="C2000" s="2" t="str">
        <f>VLOOKUP(B2000,'PUBLIC &amp; PRIVATE'!D:H,2,FALSE)</f>
        <v>7300 East Melton Rd</v>
      </c>
      <c r="D2000" s="2" t="str">
        <f>VLOOKUP(B2000,'PUBLIC &amp; PRIVATE'!D:H,3,FALSE)</f>
        <v>Gary</v>
      </c>
      <c r="E2000" s="2" t="str">
        <f>VLOOKUP(C2000,'PUBLIC &amp; PRIVATE'!E:I,4,FALSE)</f>
        <v>46403-0000</v>
      </c>
      <c r="F2000" s="2">
        <v>65</v>
      </c>
      <c r="G2000" s="2">
        <v>65</v>
      </c>
      <c r="H2000" s="2">
        <v>74</v>
      </c>
      <c r="I2000" s="4">
        <f t="shared" si="440"/>
        <v>204</v>
      </c>
      <c r="J2000" s="13">
        <f t="shared" si="441"/>
        <v>20.400000000000002</v>
      </c>
      <c r="K2000" s="13">
        <f t="shared" si="442"/>
        <v>224.4</v>
      </c>
      <c r="L2000" s="2">
        <v>73</v>
      </c>
      <c r="M2000" s="2">
        <v>64</v>
      </c>
      <c r="N2000" s="2">
        <v>57</v>
      </c>
      <c r="O2000" s="4">
        <f t="shared" si="443"/>
        <v>194</v>
      </c>
      <c r="P2000" s="13">
        <f t="shared" si="444"/>
        <v>19.400000000000002</v>
      </c>
      <c r="Q2000" s="13">
        <f t="shared" si="445"/>
        <v>213.4</v>
      </c>
      <c r="R2000" s="2">
        <v>57</v>
      </c>
      <c r="S2000" s="2">
        <v>59</v>
      </c>
      <c r="T2000" s="2">
        <v>56</v>
      </c>
      <c r="U2000" s="4">
        <f t="shared" si="434"/>
        <v>172</v>
      </c>
      <c r="V2000" s="13">
        <f t="shared" si="435"/>
        <v>17.2</v>
      </c>
      <c r="W2000" s="13">
        <f t="shared" si="436"/>
        <v>189.2</v>
      </c>
      <c r="X2000" s="2"/>
      <c r="Y2000" s="2"/>
      <c r="Z2000" s="4">
        <f t="shared" si="437"/>
        <v>0</v>
      </c>
      <c r="AA2000" s="13">
        <f t="shared" si="438"/>
        <v>0</v>
      </c>
      <c r="AB2000" s="13">
        <f>Z2000+AA2000</f>
        <v>0</v>
      </c>
      <c r="AC2000" s="2"/>
      <c r="AD2000" s="2"/>
      <c r="AE2000" s="4">
        <f t="shared" si="439"/>
        <v>0</v>
      </c>
      <c r="AF2000" s="15">
        <f>AE2000*0.1</f>
        <v>0</v>
      </c>
      <c r="AG2000" s="22">
        <f>AE2000+AF2000</f>
        <v>0</v>
      </c>
      <c r="AH2000" s="64">
        <f t="shared" si="446"/>
        <v>0</v>
      </c>
      <c r="AJ2000">
        <f t="shared" si="447"/>
        <v>0</v>
      </c>
      <c r="AK2000">
        <f>IF(W2000&gt;0,2,IF(AB2000&gt;0,2,IF(AG2000&gt;0,2,0)))</f>
        <v>2</v>
      </c>
      <c r="AL2000">
        <v>2</v>
      </c>
      <c r="AM2000" s="64">
        <f>IF(W2000&gt;0,VLOOKUP(B2000,EnrollmentEthnicityFreeMealsSch!B:E,4,FALSE),0)/3</f>
        <v>174.33333333333334</v>
      </c>
    </row>
    <row r="2001" spans="1:39" ht="15" customHeight="1">
      <c r="A2001" t="str">
        <f>VLOOKUP(B2001,'PUBLIC &amp; PRIVATE'!D:I,6,FALSE)</f>
        <v>8295</v>
      </c>
      <c r="B2001" s="33" t="s">
        <v>1898</v>
      </c>
      <c r="C2001" s="2" t="str">
        <f>VLOOKUP(B2001,'PUBLIC &amp; PRIVATE'!D:H,2,FALSE)</f>
        <v>610 Main St</v>
      </c>
      <c r="D2001" s="2" t="str">
        <f>VLOOKUP(B2001,'PUBLIC &amp; PRIVATE'!D:H,3,FALSE)</f>
        <v>Evansville</v>
      </c>
      <c r="E2001" s="2" t="str">
        <f>VLOOKUP(C2001,'PUBLIC &amp; PRIVATE'!E:I,4,FALSE)</f>
        <v>47708-1417</v>
      </c>
      <c r="F2001" s="2"/>
      <c r="G2001" s="2"/>
      <c r="H2001" s="2"/>
      <c r="I2001" s="4">
        <f t="shared" si="440"/>
        <v>0</v>
      </c>
      <c r="J2001" s="13">
        <f t="shared" si="441"/>
        <v>0</v>
      </c>
      <c r="K2001" s="13">
        <f t="shared" si="442"/>
        <v>0</v>
      </c>
      <c r="L2001" s="2"/>
      <c r="M2001" s="2"/>
      <c r="N2001" s="2"/>
      <c r="O2001" s="4">
        <f t="shared" si="443"/>
        <v>0</v>
      </c>
      <c r="P2001" s="13">
        <f t="shared" si="444"/>
        <v>0</v>
      </c>
      <c r="Q2001" s="13">
        <f t="shared" si="445"/>
        <v>0</v>
      </c>
      <c r="R2001" s="2"/>
      <c r="S2001" s="2"/>
      <c r="T2001" s="2"/>
      <c r="U2001" s="4">
        <f t="shared" si="434"/>
        <v>0</v>
      </c>
      <c r="V2001" s="13">
        <f t="shared" si="435"/>
        <v>0</v>
      </c>
      <c r="W2001" s="13">
        <f t="shared" si="436"/>
        <v>0</v>
      </c>
      <c r="X2001" s="2">
        <v>114</v>
      </c>
      <c r="Y2001" s="2">
        <v>104</v>
      </c>
      <c r="Z2001" s="4">
        <f t="shared" si="437"/>
        <v>218</v>
      </c>
      <c r="AA2001" s="13">
        <f t="shared" si="438"/>
        <v>21.8</v>
      </c>
      <c r="AB2001" s="13">
        <f>Z2001+AA2001</f>
        <v>239.8</v>
      </c>
      <c r="AC2001" s="2">
        <v>84</v>
      </c>
      <c r="AD2001" s="2">
        <v>64</v>
      </c>
      <c r="AE2001" s="4">
        <f t="shared" si="439"/>
        <v>148</v>
      </c>
      <c r="AF2001" s="15">
        <f>AE2001*0.1</f>
        <v>14.8</v>
      </c>
      <c r="AG2001" s="22">
        <f>AE2001+AF2001</f>
        <v>162.80000000000001</v>
      </c>
      <c r="AH2001" s="64">
        <f t="shared" si="446"/>
        <v>32.56</v>
      </c>
      <c r="AJ2001">
        <f t="shared" si="447"/>
        <v>1</v>
      </c>
      <c r="AK2001">
        <f>IF(W2001&gt;0,2,IF(AB2001&gt;0,2,IF(AG2001&gt;0,2,0)))</f>
        <v>2</v>
      </c>
      <c r="AL2001">
        <v>2</v>
      </c>
      <c r="AM2001" s="64">
        <f>IF(W2001&gt;0,VLOOKUP(B2001,EnrollmentEthnicityFreeMealsSch!B:E,4,FALSE),0)/3</f>
        <v>0</v>
      </c>
    </row>
    <row r="2002" spans="1:39" ht="15" customHeight="1">
      <c r="A2002" t="str">
        <f>VLOOKUP(B2002,'PUBLIC &amp; PRIVATE'!D:I,6,FALSE)</f>
        <v>1536</v>
      </c>
      <c r="B2002" s="33" t="s">
        <v>1899</v>
      </c>
      <c r="C2002" s="2" t="str">
        <f>VLOOKUP(B2002,'PUBLIC &amp; PRIVATE'!D:H,2,FALSE)</f>
        <v>4102 St Joseph Rd</v>
      </c>
      <c r="D2002" s="2" t="str">
        <f>VLOOKUP(B2002,'PUBLIC &amp; PRIVATE'!D:H,3,FALSE)</f>
        <v>New Albany</v>
      </c>
      <c r="E2002" s="2" t="str">
        <f>VLOOKUP(C2002,'PUBLIC &amp; PRIVATE'!E:I,4,FALSE)</f>
        <v>47150-0000</v>
      </c>
      <c r="F2002" s="2">
        <v>50</v>
      </c>
      <c r="G2002" s="2">
        <v>44</v>
      </c>
      <c r="H2002" s="2">
        <v>38</v>
      </c>
      <c r="I2002" s="4">
        <f t="shared" si="440"/>
        <v>132</v>
      </c>
      <c r="J2002" s="13">
        <f t="shared" si="441"/>
        <v>13.200000000000001</v>
      </c>
      <c r="K2002" s="13">
        <f t="shared" si="442"/>
        <v>145.19999999999999</v>
      </c>
      <c r="L2002" s="2">
        <v>46</v>
      </c>
      <c r="M2002" s="2">
        <v>44</v>
      </c>
      <c r="N2002" s="2">
        <v>46</v>
      </c>
      <c r="O2002" s="4">
        <f t="shared" si="443"/>
        <v>136</v>
      </c>
      <c r="P2002" s="13">
        <f t="shared" si="444"/>
        <v>13.600000000000001</v>
      </c>
      <c r="Q2002" s="13">
        <f t="shared" si="445"/>
        <v>149.6</v>
      </c>
      <c r="R2002" s="2">
        <v>38</v>
      </c>
      <c r="S2002" s="2">
        <v>38</v>
      </c>
      <c r="T2002" s="2">
        <v>44</v>
      </c>
      <c r="U2002" s="4">
        <f t="shared" si="434"/>
        <v>120</v>
      </c>
      <c r="V2002" s="13">
        <f t="shared" si="435"/>
        <v>12</v>
      </c>
      <c r="W2002" s="13">
        <f t="shared" si="436"/>
        <v>132</v>
      </c>
      <c r="X2002" s="2">
        <v>41</v>
      </c>
      <c r="Y2002" s="2">
        <v>39</v>
      </c>
      <c r="Z2002" s="4">
        <f t="shared" si="437"/>
        <v>80</v>
      </c>
      <c r="AA2002" s="13">
        <f t="shared" si="438"/>
        <v>8</v>
      </c>
      <c r="AB2002" s="13">
        <f>Z2002+AA2002</f>
        <v>88</v>
      </c>
      <c r="AC2002" s="2">
        <v>41</v>
      </c>
      <c r="AD2002" s="2">
        <v>30</v>
      </c>
      <c r="AE2002" s="4">
        <f t="shared" si="439"/>
        <v>71</v>
      </c>
      <c r="AF2002" s="15">
        <f>AE2002*0.1</f>
        <v>7.1000000000000005</v>
      </c>
      <c r="AG2002" s="22">
        <f>AE2002+AF2002</f>
        <v>78.099999999999994</v>
      </c>
      <c r="AH2002" s="64">
        <f t="shared" si="446"/>
        <v>15.62</v>
      </c>
      <c r="AJ2002">
        <f t="shared" si="447"/>
        <v>1</v>
      </c>
      <c r="AK2002">
        <f>IF(W2002&gt;0,2,IF(AB2002&gt;0,2,IF(AG2002&gt;0,2,0)))</f>
        <v>2</v>
      </c>
      <c r="AL2002">
        <v>2</v>
      </c>
      <c r="AM2002" s="64">
        <f>IF(W2002&gt;0,VLOOKUP(B2002,EnrollmentEthnicityFreeMealsSch!B:E,4,FALSE),0)/3</f>
        <v>39</v>
      </c>
    </row>
    <row r="2003" spans="1:39" ht="15" customHeight="1">
      <c r="A2003" t="str">
        <f>VLOOKUP(B2003,'PUBLIC &amp; PRIVATE'!D:I,6,FALSE)</f>
        <v>2524</v>
      </c>
      <c r="B2003" s="33" t="s">
        <v>1900</v>
      </c>
      <c r="C2003" s="2" t="str">
        <f>VLOOKUP(B2003,'PUBLIC &amp; PRIVATE'!D:H,2,FALSE)</f>
        <v>530 W Carmel Dr</v>
      </c>
      <c r="D2003" s="2" t="str">
        <f>VLOOKUP(B2003,'PUBLIC &amp; PRIVATE'!D:H,3,FALSE)</f>
        <v>Carmel</v>
      </c>
      <c r="E2003" s="2" t="str">
        <f>VLOOKUP(C2003,'PUBLIC &amp; PRIVATE'!E:I,4,FALSE)</f>
        <v>46032-0000</v>
      </c>
      <c r="F2003" s="2"/>
      <c r="G2003" s="2"/>
      <c r="H2003" s="2"/>
      <c r="I2003" s="4">
        <f t="shared" si="440"/>
        <v>0</v>
      </c>
      <c r="J2003" s="13">
        <f t="shared" si="441"/>
        <v>0</v>
      </c>
      <c r="K2003" s="13">
        <f t="shared" si="442"/>
        <v>0</v>
      </c>
      <c r="L2003" s="2"/>
      <c r="M2003" s="2"/>
      <c r="N2003" s="2"/>
      <c r="O2003" s="4">
        <f t="shared" si="443"/>
        <v>0</v>
      </c>
      <c r="P2003" s="13">
        <f t="shared" si="444"/>
        <v>0</v>
      </c>
      <c r="Q2003" s="13">
        <f t="shared" si="445"/>
        <v>0</v>
      </c>
      <c r="R2003" s="2"/>
      <c r="S2003" s="2"/>
      <c r="T2003" s="2"/>
      <c r="U2003" s="4">
        <f t="shared" si="434"/>
        <v>0</v>
      </c>
      <c r="V2003" s="13">
        <f t="shared" si="435"/>
        <v>0</v>
      </c>
      <c r="W2003" s="13">
        <f t="shared" si="436"/>
        <v>0</v>
      </c>
      <c r="X2003" s="2">
        <v>6</v>
      </c>
      <c r="Y2003" s="2">
        <v>13</v>
      </c>
      <c r="Z2003" s="4">
        <f t="shared" si="437"/>
        <v>19</v>
      </c>
      <c r="AA2003" s="13">
        <f t="shared" si="438"/>
        <v>1.9000000000000001</v>
      </c>
      <c r="AB2003" s="13">
        <f>Z2003+AA2003</f>
        <v>20.9</v>
      </c>
      <c r="AC2003" s="2">
        <v>36</v>
      </c>
      <c r="AD2003" s="2">
        <v>124</v>
      </c>
      <c r="AE2003" s="4">
        <f t="shared" si="439"/>
        <v>160</v>
      </c>
      <c r="AF2003" s="15">
        <f>AE2003*0.1</f>
        <v>16</v>
      </c>
      <c r="AG2003" s="22">
        <f>AE2003+AF2003</f>
        <v>176</v>
      </c>
      <c r="AH2003" s="64">
        <f t="shared" si="446"/>
        <v>35.200000000000003</v>
      </c>
      <c r="AJ2003">
        <f t="shared" si="447"/>
        <v>1</v>
      </c>
      <c r="AK2003">
        <f>IF(W2003&gt;0,2,IF(AB2003&gt;0,2,IF(AG2003&gt;0,2,0)))</f>
        <v>2</v>
      </c>
      <c r="AL2003">
        <v>2</v>
      </c>
      <c r="AM2003" s="64">
        <f>IF(W2003&gt;0,VLOOKUP(B2003,EnrollmentEthnicityFreeMealsSch!B:E,4,FALSE),0)/3</f>
        <v>0</v>
      </c>
    </row>
    <row r="2004" spans="1:39" ht="15" customHeight="1">
      <c r="A2004" t="str">
        <f>VLOOKUP(B2004,'PUBLIC &amp; PRIVATE'!D:I,6,FALSE)</f>
        <v>1537</v>
      </c>
      <c r="B2004" s="33" t="s">
        <v>1901</v>
      </c>
      <c r="C2004" s="2" t="str">
        <f>VLOOKUP(B2004,'PUBLIC &amp; PRIVATE'!D:H,2,FALSE)</f>
        <v>6705 E Julian Ave</v>
      </c>
      <c r="D2004" s="2" t="str">
        <f>VLOOKUP(B2004,'PUBLIC &amp; PRIVATE'!D:H,3,FALSE)</f>
        <v>Indianapolis</v>
      </c>
      <c r="E2004" s="2" t="str">
        <f>VLOOKUP(C2004,'PUBLIC &amp; PRIVATE'!E:I,4,FALSE)</f>
        <v>46219-0000</v>
      </c>
      <c r="F2004" s="2">
        <v>75</v>
      </c>
      <c r="G2004" s="2">
        <v>74</v>
      </c>
      <c r="H2004" s="2">
        <v>69</v>
      </c>
      <c r="I2004" s="4">
        <f t="shared" si="440"/>
        <v>218</v>
      </c>
      <c r="J2004" s="13">
        <f t="shared" si="441"/>
        <v>21.8</v>
      </c>
      <c r="K2004" s="13">
        <f t="shared" si="442"/>
        <v>239.8</v>
      </c>
      <c r="L2004" s="2">
        <v>71</v>
      </c>
      <c r="M2004" s="2">
        <v>74</v>
      </c>
      <c r="N2004" s="2">
        <v>70</v>
      </c>
      <c r="O2004" s="4">
        <f t="shared" si="443"/>
        <v>215</v>
      </c>
      <c r="P2004" s="13">
        <f t="shared" si="444"/>
        <v>21.5</v>
      </c>
      <c r="Q2004" s="13">
        <f t="shared" si="445"/>
        <v>236.5</v>
      </c>
      <c r="R2004" s="2">
        <v>76</v>
      </c>
      <c r="S2004" s="2">
        <v>77</v>
      </c>
      <c r="T2004" s="2">
        <v>79</v>
      </c>
      <c r="U2004" s="4">
        <f t="shared" si="434"/>
        <v>232</v>
      </c>
      <c r="V2004" s="13">
        <f t="shared" si="435"/>
        <v>23.200000000000003</v>
      </c>
      <c r="W2004" s="13">
        <f t="shared" si="436"/>
        <v>255.2</v>
      </c>
      <c r="X2004" s="2">
        <v>78</v>
      </c>
      <c r="Y2004" s="2">
        <v>77</v>
      </c>
      <c r="Z2004" s="4">
        <f t="shared" si="437"/>
        <v>155</v>
      </c>
      <c r="AA2004" s="13">
        <f t="shared" si="438"/>
        <v>15.5</v>
      </c>
      <c r="AB2004" s="13">
        <f>Z2004+AA2004</f>
        <v>170.5</v>
      </c>
      <c r="AC2004" s="2">
        <v>98</v>
      </c>
      <c r="AD2004" s="2">
        <v>76</v>
      </c>
      <c r="AE2004" s="4">
        <f t="shared" si="439"/>
        <v>174</v>
      </c>
      <c r="AF2004" s="15">
        <f>AE2004*0.1</f>
        <v>17.400000000000002</v>
      </c>
      <c r="AG2004" s="22">
        <f>AE2004+AF2004</f>
        <v>191.4</v>
      </c>
      <c r="AH2004" s="64">
        <f t="shared" si="446"/>
        <v>38.28</v>
      </c>
      <c r="AJ2004">
        <f t="shared" si="447"/>
        <v>1</v>
      </c>
      <c r="AK2004">
        <f>IF(W2004&gt;0,2,IF(AB2004&gt;0,2,IF(AG2004&gt;0,2,0)))</f>
        <v>2</v>
      </c>
      <c r="AL2004">
        <v>2</v>
      </c>
      <c r="AM2004" s="64">
        <f>IF(W2004&gt;0,VLOOKUP(B2004,EnrollmentEthnicityFreeMealsSch!B:E,4,FALSE),0)/3</f>
        <v>215.66666666666666</v>
      </c>
    </row>
    <row r="2005" spans="1:39" ht="15" customHeight="1">
      <c r="A2005" t="str">
        <f>VLOOKUP(B2005,'PUBLIC &amp; PRIVATE'!D:I,6,FALSE)</f>
        <v>5912</v>
      </c>
      <c r="B2005" s="33" t="s">
        <v>1902</v>
      </c>
      <c r="C2005" s="2" t="str">
        <f>VLOOKUP(B2005,'PUBLIC &amp; PRIVATE'!D:H,2,FALSE)</f>
        <v>1635 W Michigan Rd</v>
      </c>
      <c r="D2005" s="2" t="str">
        <f>VLOOKUP(B2005,'PUBLIC &amp; PRIVATE'!D:H,3,FALSE)</f>
        <v>Indianapolis</v>
      </c>
      <c r="E2005" s="2" t="str">
        <f>VLOOKUP(C2005,'PUBLIC &amp; PRIVATE'!E:I,4,FALSE)</f>
        <v>46222-0000</v>
      </c>
      <c r="F2005" s="2"/>
      <c r="G2005" s="2"/>
      <c r="H2005" s="2"/>
      <c r="I2005" s="4">
        <f t="shared" si="440"/>
        <v>0</v>
      </c>
      <c r="J2005" s="13">
        <f t="shared" si="441"/>
        <v>0</v>
      </c>
      <c r="K2005" s="13">
        <f t="shared" si="442"/>
        <v>0</v>
      </c>
      <c r="L2005" s="2"/>
      <c r="M2005" s="2"/>
      <c r="N2005" s="2"/>
      <c r="O2005" s="4">
        <f t="shared" si="443"/>
        <v>0</v>
      </c>
      <c r="P2005" s="13">
        <f t="shared" si="444"/>
        <v>0</v>
      </c>
      <c r="Q2005" s="13">
        <f t="shared" si="445"/>
        <v>0</v>
      </c>
      <c r="R2005" s="2"/>
      <c r="S2005" s="2"/>
      <c r="T2005" s="2"/>
      <c r="U2005" s="4">
        <f t="shared" si="434"/>
        <v>0</v>
      </c>
      <c r="V2005" s="13">
        <f t="shared" si="435"/>
        <v>0</v>
      </c>
      <c r="W2005" s="13">
        <f t="shared" si="436"/>
        <v>0</v>
      </c>
      <c r="X2005" s="2"/>
      <c r="Y2005" s="2">
        <v>2</v>
      </c>
      <c r="Z2005" s="4">
        <f t="shared" si="437"/>
        <v>2</v>
      </c>
      <c r="AA2005" s="13">
        <f t="shared" si="438"/>
        <v>0.2</v>
      </c>
      <c r="AB2005" s="13">
        <f>Z2005+AA2005</f>
        <v>2.2000000000000002</v>
      </c>
      <c r="AC2005" s="2">
        <v>128</v>
      </c>
      <c r="AD2005" s="2">
        <v>214</v>
      </c>
      <c r="AE2005" s="4">
        <f t="shared" si="439"/>
        <v>342</v>
      </c>
      <c r="AF2005" s="15">
        <f>AE2005*0.1</f>
        <v>34.200000000000003</v>
      </c>
      <c r="AG2005" s="22">
        <f>AE2005+AF2005</f>
        <v>376.2</v>
      </c>
      <c r="AH2005" s="64">
        <v>20</v>
      </c>
      <c r="AJ2005">
        <f t="shared" si="447"/>
        <v>1</v>
      </c>
      <c r="AK2005">
        <f>IF(W2005&gt;0,2,IF(AB2005&gt;0,2,IF(AG2005&gt;0,2,0)))</f>
        <v>2</v>
      </c>
      <c r="AL2005">
        <v>2</v>
      </c>
      <c r="AM2005" s="64">
        <f>IF(W2005&gt;0,VLOOKUP(B2005,EnrollmentEthnicityFreeMealsSch!B:E,4,FALSE),0)/3</f>
        <v>0</v>
      </c>
    </row>
    <row r="2006" spans="1:39" ht="15" customHeight="1">
      <c r="A2006" t="str">
        <f>VLOOKUP(B2006,'PUBLIC &amp; PRIVATE'!D:I,6,FALSE)</f>
        <v>8094</v>
      </c>
      <c r="B2006" s="33" t="s">
        <v>1903</v>
      </c>
      <c r="C2006" s="2" t="str">
        <f>VLOOKUP(B2006,'PUBLIC &amp; PRIVATE'!D:H,2,FALSE)</f>
        <v>615 N 18th St 2nd Floor</v>
      </c>
      <c r="D2006" s="2" t="str">
        <f>VLOOKUP(B2006,'PUBLIC &amp; PRIVATE'!D:H,3,FALSE)</f>
        <v>Lafayette</v>
      </c>
      <c r="E2006" s="2" t="str">
        <f>VLOOKUP(C2006,'PUBLIC &amp; PRIVATE'!E:I,4,FALSE)</f>
        <v>47904-0000</v>
      </c>
      <c r="F2006" s="2"/>
      <c r="G2006" s="2"/>
      <c r="H2006" s="2"/>
      <c r="I2006" s="4">
        <f t="shared" si="440"/>
        <v>0</v>
      </c>
      <c r="J2006" s="13">
        <f t="shared" si="441"/>
        <v>0</v>
      </c>
      <c r="K2006" s="13">
        <f t="shared" si="442"/>
        <v>0</v>
      </c>
      <c r="L2006" s="2"/>
      <c r="M2006" s="2"/>
      <c r="N2006" s="2"/>
      <c r="O2006" s="4">
        <f t="shared" si="443"/>
        <v>0</v>
      </c>
      <c r="P2006" s="13">
        <f t="shared" si="444"/>
        <v>0</v>
      </c>
      <c r="Q2006" s="13">
        <f t="shared" si="445"/>
        <v>0</v>
      </c>
      <c r="R2006" s="2"/>
      <c r="S2006" s="2"/>
      <c r="T2006" s="2"/>
      <c r="U2006" s="4">
        <f t="shared" si="434"/>
        <v>0</v>
      </c>
      <c r="V2006" s="13">
        <f t="shared" si="435"/>
        <v>0</v>
      </c>
      <c r="W2006" s="13">
        <f t="shared" si="436"/>
        <v>0</v>
      </c>
      <c r="X2006" s="2"/>
      <c r="Y2006" s="2">
        <v>2</v>
      </c>
      <c r="Z2006" s="4">
        <f t="shared" si="437"/>
        <v>2</v>
      </c>
      <c r="AA2006" s="13">
        <f t="shared" si="438"/>
        <v>0.2</v>
      </c>
      <c r="AB2006" s="13">
        <f>Z2006+AA2006</f>
        <v>2.2000000000000002</v>
      </c>
      <c r="AC2006" s="2">
        <v>146</v>
      </c>
      <c r="AD2006" s="2">
        <v>151</v>
      </c>
      <c r="AE2006" s="4">
        <f t="shared" si="439"/>
        <v>297</v>
      </c>
      <c r="AF2006" s="15">
        <f>AE2006*0.1</f>
        <v>29.700000000000003</v>
      </c>
      <c r="AG2006" s="22">
        <f>AE2006+AF2006</f>
        <v>326.7</v>
      </c>
      <c r="AH2006" s="64">
        <v>20</v>
      </c>
      <c r="AJ2006">
        <f t="shared" si="447"/>
        <v>1</v>
      </c>
      <c r="AK2006">
        <f>IF(W2006&gt;0,2,IF(AB2006&gt;0,2,IF(AG2006&gt;0,2,0)))</f>
        <v>2</v>
      </c>
      <c r="AL2006">
        <v>2</v>
      </c>
      <c r="AM2006" s="64">
        <f>IF(W2006&gt;0,VLOOKUP(B2006,EnrollmentEthnicityFreeMealsSch!B:E,4,FALSE),0)/3</f>
        <v>0</v>
      </c>
    </row>
    <row r="2007" spans="1:39" ht="15" customHeight="1">
      <c r="A2007" t="str">
        <f>VLOOKUP(B2007,'PUBLIC &amp; PRIVATE'!D:I,6,FALSE)</f>
        <v>1539</v>
      </c>
      <c r="B2007" s="33" t="s">
        <v>1904</v>
      </c>
      <c r="C2007" s="2" t="str">
        <f>VLOOKUP(B2007,'PUBLIC &amp; PRIVATE'!D:H,2,FALSE)</f>
        <v>4625 Werling Dr</v>
      </c>
      <c r="D2007" s="2" t="str">
        <f>VLOOKUP(B2007,'PUBLIC &amp; PRIVATE'!D:H,3,FALSE)</f>
        <v>Fort Wayne</v>
      </c>
      <c r="E2007" s="2" t="str">
        <f>VLOOKUP(C2007,'PUBLIC &amp; PRIVATE'!E:I,4,FALSE)</f>
        <v>46806-0000</v>
      </c>
      <c r="F2007" s="2">
        <v>56</v>
      </c>
      <c r="G2007" s="2">
        <v>59</v>
      </c>
      <c r="H2007" s="2">
        <v>48</v>
      </c>
      <c r="I2007" s="4">
        <f t="shared" si="440"/>
        <v>163</v>
      </c>
      <c r="J2007" s="13">
        <f t="shared" si="441"/>
        <v>16.3</v>
      </c>
      <c r="K2007" s="13">
        <f t="shared" si="442"/>
        <v>179.3</v>
      </c>
      <c r="L2007" s="2">
        <v>48</v>
      </c>
      <c r="M2007" s="2">
        <v>41</v>
      </c>
      <c r="N2007" s="2">
        <v>22</v>
      </c>
      <c r="O2007" s="4">
        <f t="shared" si="443"/>
        <v>111</v>
      </c>
      <c r="P2007" s="13">
        <f t="shared" si="444"/>
        <v>11.100000000000001</v>
      </c>
      <c r="Q2007" s="13">
        <f t="shared" si="445"/>
        <v>122.1</v>
      </c>
      <c r="R2007" s="2">
        <v>38</v>
      </c>
      <c r="S2007" s="2"/>
      <c r="T2007" s="2"/>
      <c r="U2007" s="4">
        <f t="shared" si="434"/>
        <v>38</v>
      </c>
      <c r="V2007" s="13">
        <f t="shared" si="435"/>
        <v>3.8000000000000003</v>
      </c>
      <c r="W2007" s="13">
        <f t="shared" si="436"/>
        <v>41.8</v>
      </c>
      <c r="X2007" s="2"/>
      <c r="Y2007" s="2"/>
      <c r="Z2007" s="4">
        <f t="shared" si="437"/>
        <v>0</v>
      </c>
      <c r="AA2007" s="13">
        <f t="shared" si="438"/>
        <v>0</v>
      </c>
      <c r="AB2007" s="13">
        <f>Z2007+AA2007</f>
        <v>0</v>
      </c>
      <c r="AC2007" s="2"/>
      <c r="AD2007" s="2"/>
      <c r="AE2007" s="4">
        <f t="shared" si="439"/>
        <v>0</v>
      </c>
      <c r="AF2007" s="15">
        <f>AE2007*0.1</f>
        <v>0</v>
      </c>
      <c r="AG2007" s="22">
        <f>AE2007+AF2007</f>
        <v>0</v>
      </c>
      <c r="AH2007" s="64">
        <f t="shared" si="446"/>
        <v>0</v>
      </c>
      <c r="AJ2007">
        <f t="shared" si="447"/>
        <v>0</v>
      </c>
      <c r="AK2007">
        <f>IF(W2007&gt;0,2,IF(AB2007&gt;0,2,IF(AG2007&gt;0,2,0)))</f>
        <v>2</v>
      </c>
      <c r="AL2007">
        <v>2</v>
      </c>
      <c r="AM2007" s="64">
        <f>IF(W2007&gt;0,VLOOKUP(B2007,EnrollmentEthnicityFreeMealsSch!B:E,4,FALSE),0)/3</f>
        <v>103</v>
      </c>
    </row>
    <row r="2008" spans="1:39" ht="15" customHeight="1">
      <c r="A2008" t="str">
        <f>VLOOKUP(B2008,'PUBLIC &amp; PRIVATE'!D:I,6,FALSE)</f>
        <v>2976</v>
      </c>
      <c r="B2008" s="33" t="s">
        <v>1905</v>
      </c>
      <c r="C2008" s="2" t="str">
        <f>VLOOKUP(B2008,'PUBLIC &amp; PRIVATE'!D:H,2,FALSE)</f>
        <v>101 W Superior St</v>
      </c>
      <c r="D2008" s="2" t="str">
        <f>VLOOKUP(B2008,'PUBLIC &amp; PRIVATE'!D:H,3,FALSE)</f>
        <v>Kokomo</v>
      </c>
      <c r="E2008" s="2" t="str">
        <f>VLOOKUP(C2008,'PUBLIC &amp; PRIVATE'!E:I,4,FALSE)</f>
        <v>46901-0000</v>
      </c>
      <c r="F2008" s="2"/>
      <c r="G2008" s="2"/>
      <c r="H2008" s="2"/>
      <c r="I2008" s="4">
        <f t="shared" si="440"/>
        <v>0</v>
      </c>
      <c r="J2008" s="13">
        <f t="shared" si="441"/>
        <v>0</v>
      </c>
      <c r="K2008" s="13">
        <f t="shared" si="442"/>
        <v>0</v>
      </c>
      <c r="L2008" s="2"/>
      <c r="M2008" s="2"/>
      <c r="N2008" s="2"/>
      <c r="O2008" s="4">
        <f t="shared" si="443"/>
        <v>0</v>
      </c>
      <c r="P2008" s="13">
        <f t="shared" si="444"/>
        <v>0</v>
      </c>
      <c r="Q2008" s="13">
        <f t="shared" si="445"/>
        <v>0</v>
      </c>
      <c r="R2008" s="2"/>
      <c r="S2008" s="2"/>
      <c r="T2008" s="2"/>
      <c r="U2008" s="4">
        <f t="shared" si="434"/>
        <v>0</v>
      </c>
      <c r="V2008" s="13">
        <f t="shared" si="435"/>
        <v>0</v>
      </c>
      <c r="W2008" s="13">
        <f t="shared" si="436"/>
        <v>0</v>
      </c>
      <c r="X2008" s="2"/>
      <c r="Y2008" s="2">
        <v>1</v>
      </c>
      <c r="Z2008" s="4">
        <f t="shared" si="437"/>
        <v>1</v>
      </c>
      <c r="AA2008" s="13">
        <f t="shared" si="438"/>
        <v>0.1</v>
      </c>
      <c r="AB2008" s="13">
        <f>Z2008+AA2008</f>
        <v>1.1000000000000001</v>
      </c>
      <c r="AC2008" s="2">
        <v>180</v>
      </c>
      <c r="AD2008" s="2">
        <v>180</v>
      </c>
      <c r="AE2008" s="4">
        <f t="shared" si="439"/>
        <v>360</v>
      </c>
      <c r="AF2008" s="15">
        <f>AE2008*0.1</f>
        <v>36</v>
      </c>
      <c r="AG2008" s="22">
        <f>AE2008+AF2008</f>
        <v>396</v>
      </c>
      <c r="AH2008" s="64">
        <v>20</v>
      </c>
      <c r="AJ2008">
        <f t="shared" si="447"/>
        <v>1</v>
      </c>
      <c r="AK2008">
        <f>IF(W2008&gt;0,2,IF(AB2008&gt;0,2,IF(AG2008&gt;0,2,0)))</f>
        <v>2</v>
      </c>
      <c r="AL2008">
        <v>2</v>
      </c>
      <c r="AM2008" s="64">
        <f>IF(W2008&gt;0,VLOOKUP(B2008,EnrollmentEthnicityFreeMealsSch!B:E,4,FALSE),0)/3</f>
        <v>0</v>
      </c>
    </row>
    <row r="2009" spans="1:39" ht="15" customHeight="1">
      <c r="A2009" t="str">
        <f>VLOOKUP(B2009,'PUBLIC &amp; PRIVATE'!D:I,6,FALSE)</f>
        <v>5667</v>
      </c>
      <c r="B2009" s="33" t="s">
        <v>1906</v>
      </c>
      <c r="C2009" s="2" t="str">
        <f>VLOOKUP(B2009,'PUBLIC &amp; PRIVATE'!D:H,2,FALSE)</f>
        <v>3725 Kiel Avenue</v>
      </c>
      <c r="D2009" s="2" t="str">
        <f>VLOOKUP(B2009,'PUBLIC &amp; PRIVATE'!D:H,3,FALSE)</f>
        <v>Indianapolis</v>
      </c>
      <c r="E2009" s="2" t="str">
        <f>VLOOKUP(C2009,'PUBLIC &amp; PRIVATE'!E:I,4,FALSE)</f>
        <v>46224-0000</v>
      </c>
      <c r="F2009" s="2">
        <v>60</v>
      </c>
      <c r="G2009" s="2">
        <v>60</v>
      </c>
      <c r="H2009" s="2">
        <v>67</v>
      </c>
      <c r="I2009" s="4">
        <f t="shared" si="440"/>
        <v>187</v>
      </c>
      <c r="J2009" s="13">
        <f t="shared" si="441"/>
        <v>18.7</v>
      </c>
      <c r="K2009" s="13">
        <f t="shared" si="442"/>
        <v>205.7</v>
      </c>
      <c r="L2009" s="2">
        <v>68</v>
      </c>
      <c r="M2009" s="2">
        <v>69</v>
      </c>
      <c r="N2009" s="2">
        <v>35</v>
      </c>
      <c r="O2009" s="4">
        <f t="shared" si="443"/>
        <v>172</v>
      </c>
      <c r="P2009" s="13">
        <f t="shared" si="444"/>
        <v>17.2</v>
      </c>
      <c r="Q2009" s="13">
        <f t="shared" si="445"/>
        <v>189.2</v>
      </c>
      <c r="R2009" s="2">
        <v>35</v>
      </c>
      <c r="S2009" s="2">
        <v>34</v>
      </c>
      <c r="T2009" s="2"/>
      <c r="U2009" s="4">
        <f t="shared" si="434"/>
        <v>69</v>
      </c>
      <c r="V2009" s="13">
        <f t="shared" si="435"/>
        <v>6.9</v>
      </c>
      <c r="W2009" s="13">
        <f t="shared" si="436"/>
        <v>75.900000000000006</v>
      </c>
      <c r="X2009" s="2"/>
      <c r="Y2009" s="2"/>
      <c r="Z2009" s="4">
        <f t="shared" si="437"/>
        <v>0</v>
      </c>
      <c r="AA2009" s="13">
        <f t="shared" si="438"/>
        <v>0</v>
      </c>
      <c r="AB2009" s="13">
        <f>Z2009+AA2009</f>
        <v>0</v>
      </c>
      <c r="AC2009" s="2"/>
      <c r="AD2009" s="2"/>
      <c r="AE2009" s="4">
        <f t="shared" si="439"/>
        <v>0</v>
      </c>
      <c r="AF2009" s="15">
        <f>AE2009*0.1</f>
        <v>0</v>
      </c>
      <c r="AG2009" s="22">
        <f>AE2009+AF2009</f>
        <v>0</v>
      </c>
      <c r="AH2009" s="64">
        <f t="shared" si="446"/>
        <v>0</v>
      </c>
      <c r="AJ2009">
        <f t="shared" si="447"/>
        <v>0</v>
      </c>
      <c r="AK2009">
        <f>IF(W2009&gt;0,2,IF(AB2009&gt;0,2,IF(AG2009&gt;0,2,0)))</f>
        <v>2</v>
      </c>
      <c r="AL2009">
        <v>2</v>
      </c>
      <c r="AM2009" s="64">
        <f>IF(W2009&gt;0,VLOOKUP(B2009,EnrollmentEthnicityFreeMealsSch!B:E,4,FALSE),0)/3</f>
        <v>134</v>
      </c>
    </row>
    <row r="2010" spans="1:39" ht="15" customHeight="1">
      <c r="A2010" t="str">
        <f>VLOOKUP(B2010,'PUBLIC &amp; PRIVATE'!D:I,6,FALSE)</f>
        <v>5874</v>
      </c>
      <c r="B2010" s="33" t="s">
        <v>1907</v>
      </c>
      <c r="C2010" s="2" t="str">
        <f>VLOOKUP(B2010,'PUBLIC &amp; PRIVATE'!D:H,2,FALSE)</f>
        <v>2717 S East St</v>
      </c>
      <c r="D2010" s="2" t="str">
        <f>VLOOKUP(B2010,'PUBLIC &amp; PRIVATE'!D:H,3,FALSE)</f>
        <v>Indianapolis</v>
      </c>
      <c r="E2010" s="2" t="str">
        <f>VLOOKUP(C2010,'PUBLIC &amp; PRIVATE'!E:I,4,FALSE)</f>
        <v>46225-0000</v>
      </c>
      <c r="F2010" s="2">
        <v>54</v>
      </c>
      <c r="G2010" s="2">
        <v>56</v>
      </c>
      <c r="H2010" s="2">
        <v>54</v>
      </c>
      <c r="I2010" s="4">
        <f t="shared" si="440"/>
        <v>164</v>
      </c>
      <c r="J2010" s="13">
        <f t="shared" si="441"/>
        <v>16.400000000000002</v>
      </c>
      <c r="K2010" s="13">
        <f t="shared" si="442"/>
        <v>180.4</v>
      </c>
      <c r="L2010" s="2">
        <v>54</v>
      </c>
      <c r="M2010" s="2">
        <v>54</v>
      </c>
      <c r="N2010" s="2">
        <v>54</v>
      </c>
      <c r="O2010" s="4">
        <f t="shared" si="443"/>
        <v>162</v>
      </c>
      <c r="P2010" s="13">
        <f t="shared" si="444"/>
        <v>16.2</v>
      </c>
      <c r="Q2010" s="13">
        <f t="shared" si="445"/>
        <v>178.2</v>
      </c>
      <c r="R2010" s="2">
        <v>56</v>
      </c>
      <c r="S2010" s="2">
        <v>54</v>
      </c>
      <c r="T2010" s="2">
        <v>55</v>
      </c>
      <c r="U2010" s="4">
        <f t="shared" si="434"/>
        <v>165</v>
      </c>
      <c r="V2010" s="13">
        <f t="shared" si="435"/>
        <v>16.5</v>
      </c>
      <c r="W2010" s="13">
        <f t="shared" si="436"/>
        <v>181.5</v>
      </c>
      <c r="X2010" s="2">
        <v>57</v>
      </c>
      <c r="Y2010" s="2">
        <v>45</v>
      </c>
      <c r="Z2010" s="4">
        <f t="shared" si="437"/>
        <v>102</v>
      </c>
      <c r="AA2010" s="13">
        <f t="shared" si="438"/>
        <v>10.200000000000001</v>
      </c>
      <c r="AB2010" s="13">
        <f>Z2010+AA2010</f>
        <v>112.2</v>
      </c>
      <c r="AC2010" s="2">
        <v>39</v>
      </c>
      <c r="AD2010" s="2">
        <v>27</v>
      </c>
      <c r="AE2010" s="4">
        <f t="shared" si="439"/>
        <v>66</v>
      </c>
      <c r="AF2010" s="15">
        <f>AE2010*0.1</f>
        <v>6.6000000000000005</v>
      </c>
      <c r="AG2010" s="22">
        <f>AE2010+AF2010</f>
        <v>72.599999999999994</v>
      </c>
      <c r="AH2010" s="64">
        <f t="shared" si="446"/>
        <v>14.52</v>
      </c>
      <c r="AJ2010">
        <f t="shared" si="447"/>
        <v>1</v>
      </c>
      <c r="AK2010">
        <f>IF(W2010&gt;0,2,IF(AB2010&gt;0,2,IF(AG2010&gt;0,2,0)))</f>
        <v>2</v>
      </c>
      <c r="AL2010">
        <v>2</v>
      </c>
      <c r="AM2010" s="64">
        <f>IF(W2010&gt;0,VLOOKUP(B2010,EnrollmentEthnicityFreeMealsSch!B:E,4,FALSE),0)/3</f>
        <v>200</v>
      </c>
    </row>
    <row r="2011" spans="1:39" ht="15" customHeight="1">
      <c r="A2011" t="str">
        <f>VLOOKUP(B2011,'PUBLIC &amp; PRIVATE'!D:I,6,FALSE)</f>
        <v>5532</v>
      </c>
      <c r="B2011" s="33" t="s">
        <v>1908</v>
      </c>
      <c r="C2011" s="2" t="str">
        <f>VLOOKUP(B2011,'PUBLIC &amp; PRIVATE'!D:H,2,FALSE)</f>
        <v>2717 S East St</v>
      </c>
      <c r="D2011" s="2" t="str">
        <f>VLOOKUP(B2011,'PUBLIC &amp; PRIVATE'!D:H,3,FALSE)</f>
        <v>Indianapolis</v>
      </c>
      <c r="E2011" s="2" t="str">
        <f>VLOOKUP(C2011,'PUBLIC &amp; PRIVATE'!E:I,4,FALSE)</f>
        <v>46225-0000</v>
      </c>
      <c r="F2011" s="2"/>
      <c r="G2011" s="2"/>
      <c r="H2011" s="2"/>
      <c r="I2011" s="4">
        <f t="shared" si="440"/>
        <v>0</v>
      </c>
      <c r="J2011" s="13">
        <f t="shared" si="441"/>
        <v>0</v>
      </c>
      <c r="K2011" s="13">
        <f t="shared" si="442"/>
        <v>0</v>
      </c>
      <c r="L2011" s="2"/>
      <c r="M2011" s="2"/>
      <c r="N2011" s="2"/>
      <c r="O2011" s="4">
        <f t="shared" si="443"/>
        <v>0</v>
      </c>
      <c r="P2011" s="13">
        <f t="shared" si="444"/>
        <v>0</v>
      </c>
      <c r="Q2011" s="13">
        <f t="shared" si="445"/>
        <v>0</v>
      </c>
      <c r="R2011" s="2"/>
      <c r="S2011" s="2"/>
      <c r="T2011" s="2"/>
      <c r="U2011" s="4">
        <f t="shared" si="434"/>
        <v>0</v>
      </c>
      <c r="V2011" s="13">
        <f t="shared" si="435"/>
        <v>0</v>
      </c>
      <c r="W2011" s="13">
        <f t="shared" si="436"/>
        <v>0</v>
      </c>
      <c r="X2011" s="2">
        <v>201</v>
      </c>
      <c r="Y2011" s="2">
        <v>33</v>
      </c>
      <c r="Z2011" s="4">
        <f t="shared" si="437"/>
        <v>234</v>
      </c>
      <c r="AA2011" s="13">
        <f t="shared" si="438"/>
        <v>23.400000000000002</v>
      </c>
      <c r="AB2011" s="13">
        <f>Z2011+AA2011</f>
        <v>257.39999999999998</v>
      </c>
      <c r="AC2011" s="2">
        <v>19</v>
      </c>
      <c r="AD2011" s="2">
        <v>34</v>
      </c>
      <c r="AE2011" s="4">
        <f t="shared" si="439"/>
        <v>53</v>
      </c>
      <c r="AF2011" s="15">
        <f>AE2011*0.1</f>
        <v>5.3000000000000007</v>
      </c>
      <c r="AG2011" s="22">
        <f>AE2011+AF2011</f>
        <v>58.3</v>
      </c>
      <c r="AH2011" s="64">
        <f t="shared" si="446"/>
        <v>11.66</v>
      </c>
      <c r="AJ2011">
        <f t="shared" si="447"/>
        <v>1</v>
      </c>
      <c r="AK2011">
        <f>IF(W2011&gt;0,2,IF(AB2011&gt;0,2,IF(AG2011&gt;0,2,0)))</f>
        <v>2</v>
      </c>
      <c r="AL2011">
        <v>2</v>
      </c>
      <c r="AM2011" s="64">
        <f>IF(W2011&gt;0,VLOOKUP(B2011,EnrollmentEthnicityFreeMealsSch!B:E,4,FALSE),0)/3</f>
        <v>0</v>
      </c>
    </row>
    <row r="2012" spans="1:39" ht="15" customHeight="1">
      <c r="A2012" t="str">
        <f>VLOOKUP(B2012,'PUBLIC &amp; PRIVATE'!D:I,6,FALSE)</f>
        <v>5871</v>
      </c>
      <c r="B2012" s="33" t="s">
        <v>1909</v>
      </c>
      <c r="C2012" s="2" t="str">
        <f>VLOOKUP(B2012,'PUBLIC &amp; PRIVATE'!D:H,2,FALSE)</f>
        <v>55 N Tibbs Ave</v>
      </c>
      <c r="D2012" s="2" t="str">
        <f>VLOOKUP(B2012,'PUBLIC &amp; PRIVATE'!D:H,3,FALSE)</f>
        <v>Indianapolis</v>
      </c>
      <c r="E2012" s="2" t="str">
        <f>VLOOKUP(C2012,'PUBLIC &amp; PRIVATE'!E:I,4,FALSE)</f>
        <v>46222-0000</v>
      </c>
      <c r="F2012" s="2">
        <v>57</v>
      </c>
      <c r="G2012" s="2">
        <v>57</v>
      </c>
      <c r="H2012" s="2">
        <v>57</v>
      </c>
      <c r="I2012" s="4">
        <f t="shared" si="440"/>
        <v>171</v>
      </c>
      <c r="J2012" s="13">
        <f t="shared" si="441"/>
        <v>17.100000000000001</v>
      </c>
      <c r="K2012" s="13">
        <f t="shared" si="442"/>
        <v>188.1</v>
      </c>
      <c r="L2012" s="2">
        <v>57</v>
      </c>
      <c r="M2012" s="2">
        <v>53</v>
      </c>
      <c r="N2012" s="2">
        <v>41</v>
      </c>
      <c r="O2012" s="4">
        <f t="shared" si="443"/>
        <v>151</v>
      </c>
      <c r="P2012" s="13">
        <f t="shared" si="444"/>
        <v>15.100000000000001</v>
      </c>
      <c r="Q2012" s="13">
        <f t="shared" si="445"/>
        <v>166.1</v>
      </c>
      <c r="R2012" s="2"/>
      <c r="S2012" s="2"/>
      <c r="T2012" s="2"/>
      <c r="U2012" s="4">
        <f t="shared" si="434"/>
        <v>0</v>
      </c>
      <c r="V2012" s="13">
        <f t="shared" si="435"/>
        <v>0</v>
      </c>
      <c r="W2012" s="13">
        <f t="shared" si="436"/>
        <v>0</v>
      </c>
      <c r="X2012" s="2"/>
      <c r="Y2012" s="2"/>
      <c r="Z2012" s="4">
        <f t="shared" si="437"/>
        <v>0</v>
      </c>
      <c r="AA2012" s="13">
        <f t="shared" si="438"/>
        <v>0</v>
      </c>
      <c r="AB2012" s="13">
        <f>Z2012+AA2012</f>
        <v>0</v>
      </c>
      <c r="AC2012" s="2"/>
      <c r="AD2012" s="2"/>
      <c r="AE2012" s="4">
        <f t="shared" si="439"/>
        <v>0</v>
      </c>
      <c r="AF2012" s="15">
        <f>AE2012*0.1</f>
        <v>0</v>
      </c>
      <c r="AG2012" s="22">
        <f>AE2012+AF2012</f>
        <v>0</v>
      </c>
      <c r="AH2012" s="64">
        <f t="shared" si="446"/>
        <v>0</v>
      </c>
      <c r="AJ2012">
        <f t="shared" si="447"/>
        <v>0</v>
      </c>
      <c r="AK2012">
        <f>IF(W2012&gt;0,2,IF(AB2012&gt;0,2,IF(AG2012&gt;0,2,0)))</f>
        <v>0</v>
      </c>
      <c r="AL2012">
        <v>2</v>
      </c>
      <c r="AM2012" s="64">
        <f>IF(W2012&gt;0,VLOOKUP(B2012,EnrollmentEthnicityFreeMealsSch!B:E,4,FALSE),0)/3</f>
        <v>0</v>
      </c>
    </row>
    <row r="2013" spans="1:39" ht="15" customHeight="1">
      <c r="A2013" t="str">
        <f>VLOOKUP(B2013,'PUBLIC &amp; PRIVATE'!D:I,6,FALSE)</f>
        <v>5860</v>
      </c>
      <c r="B2013" s="33" t="s">
        <v>1910</v>
      </c>
      <c r="C2013" s="2" t="str">
        <f>VLOOKUP(B2013,'PUBLIC &amp; PRIVATE'!D:H,2,FALSE)</f>
        <v>1740 E 30th St</v>
      </c>
      <c r="D2013" s="2" t="str">
        <f>VLOOKUP(B2013,'PUBLIC &amp; PRIVATE'!D:H,3,FALSE)</f>
        <v>Indianapolis</v>
      </c>
      <c r="E2013" s="2" t="str">
        <f>VLOOKUP(C2013,'PUBLIC &amp; PRIVATE'!E:I,4,FALSE)</f>
        <v>46218-0000</v>
      </c>
      <c r="F2013" s="2"/>
      <c r="G2013" s="2"/>
      <c r="H2013" s="2"/>
      <c r="I2013" s="4">
        <f t="shared" si="440"/>
        <v>0</v>
      </c>
      <c r="J2013" s="13">
        <f t="shared" si="441"/>
        <v>0</v>
      </c>
      <c r="K2013" s="13">
        <f t="shared" si="442"/>
        <v>0</v>
      </c>
      <c r="L2013" s="2"/>
      <c r="M2013" s="2"/>
      <c r="N2013" s="2"/>
      <c r="O2013" s="4">
        <f t="shared" si="443"/>
        <v>0</v>
      </c>
      <c r="P2013" s="13">
        <f t="shared" si="444"/>
        <v>0</v>
      </c>
      <c r="Q2013" s="13">
        <f t="shared" si="445"/>
        <v>0</v>
      </c>
      <c r="R2013" s="2">
        <v>52</v>
      </c>
      <c r="S2013" s="2">
        <v>116</v>
      </c>
      <c r="T2013" s="2">
        <v>124</v>
      </c>
      <c r="U2013" s="4">
        <f t="shared" si="434"/>
        <v>292</v>
      </c>
      <c r="V2013" s="13">
        <f t="shared" si="435"/>
        <v>29.200000000000003</v>
      </c>
      <c r="W2013" s="13">
        <f t="shared" si="436"/>
        <v>321.2</v>
      </c>
      <c r="X2013" s="2"/>
      <c r="Y2013" s="2"/>
      <c r="Z2013" s="4">
        <f t="shared" si="437"/>
        <v>0</v>
      </c>
      <c r="AA2013" s="13">
        <f t="shared" si="438"/>
        <v>0</v>
      </c>
      <c r="AB2013" s="13">
        <f>Z2013+AA2013</f>
        <v>0</v>
      </c>
      <c r="AC2013" s="2"/>
      <c r="AD2013" s="2"/>
      <c r="AE2013" s="4">
        <f t="shared" si="439"/>
        <v>0</v>
      </c>
      <c r="AF2013" s="15">
        <f>AE2013*0.1</f>
        <v>0</v>
      </c>
      <c r="AG2013" s="22">
        <f>AE2013+AF2013</f>
        <v>0</v>
      </c>
      <c r="AH2013" s="64">
        <f t="shared" si="446"/>
        <v>0</v>
      </c>
      <c r="AJ2013">
        <f t="shared" si="447"/>
        <v>0</v>
      </c>
      <c r="AK2013">
        <f>IF(W2013&gt;0,2,IF(AB2013&gt;0,2,IF(AG2013&gt;0,2,0)))</f>
        <v>2</v>
      </c>
      <c r="AL2013">
        <v>2</v>
      </c>
      <c r="AM2013" s="64">
        <f>IF(W2013&gt;0,VLOOKUP(B2013,EnrollmentEthnicityFreeMealsSch!B:E,4,FALSE),0)/3</f>
        <v>90</v>
      </c>
    </row>
    <row r="2014" spans="1:39" ht="15" customHeight="1">
      <c r="A2014" t="str">
        <f>VLOOKUP(B2014,'PUBLIC &amp; PRIVATE'!D:I,6,FALSE)</f>
        <v>5741</v>
      </c>
      <c r="B2014" s="33" t="s">
        <v>1911</v>
      </c>
      <c r="C2014" s="2" t="str">
        <f>VLOOKUP(B2014,'PUBLIC &amp; PRIVATE'!D:H,2,FALSE)</f>
        <v>1740 E 30th St</v>
      </c>
      <c r="D2014" s="2" t="str">
        <f>VLOOKUP(B2014,'PUBLIC &amp; PRIVATE'!D:H,3,FALSE)</f>
        <v>Indianapolis</v>
      </c>
      <c r="E2014" s="2" t="str">
        <f>VLOOKUP(C2014,'PUBLIC &amp; PRIVATE'!E:I,4,FALSE)</f>
        <v>46218-0000</v>
      </c>
      <c r="F2014" s="2">
        <v>98</v>
      </c>
      <c r="G2014" s="2">
        <v>101</v>
      </c>
      <c r="H2014" s="2">
        <v>100</v>
      </c>
      <c r="I2014" s="4">
        <f t="shared" si="440"/>
        <v>299</v>
      </c>
      <c r="J2014" s="13">
        <f t="shared" si="441"/>
        <v>29.900000000000002</v>
      </c>
      <c r="K2014" s="13">
        <f t="shared" si="442"/>
        <v>328.9</v>
      </c>
      <c r="L2014" s="2">
        <v>99</v>
      </c>
      <c r="M2014" s="2"/>
      <c r="N2014" s="2"/>
      <c r="O2014" s="4">
        <f t="shared" si="443"/>
        <v>99</v>
      </c>
      <c r="P2014" s="13">
        <f t="shared" si="444"/>
        <v>9.9</v>
      </c>
      <c r="Q2014" s="13">
        <f t="shared" si="445"/>
        <v>108.9</v>
      </c>
      <c r="R2014" s="2"/>
      <c r="S2014" s="2"/>
      <c r="T2014" s="2"/>
      <c r="U2014" s="4">
        <f t="shared" si="434"/>
        <v>0</v>
      </c>
      <c r="V2014" s="13">
        <f t="shared" si="435"/>
        <v>0</v>
      </c>
      <c r="W2014" s="13">
        <f t="shared" si="436"/>
        <v>0</v>
      </c>
      <c r="X2014" s="2"/>
      <c r="Y2014" s="2"/>
      <c r="Z2014" s="4">
        <f t="shared" si="437"/>
        <v>0</v>
      </c>
      <c r="AA2014" s="13">
        <f t="shared" si="438"/>
        <v>0</v>
      </c>
      <c r="AB2014" s="13">
        <f>Z2014+AA2014</f>
        <v>0</v>
      </c>
      <c r="AC2014" s="2"/>
      <c r="AD2014" s="2"/>
      <c r="AE2014" s="4">
        <f t="shared" si="439"/>
        <v>0</v>
      </c>
      <c r="AF2014" s="15">
        <f>AE2014*0.1</f>
        <v>0</v>
      </c>
      <c r="AG2014" s="22">
        <f>AE2014+AF2014</f>
        <v>0</v>
      </c>
      <c r="AH2014" s="64">
        <f t="shared" si="446"/>
        <v>0</v>
      </c>
      <c r="AJ2014">
        <f t="shared" si="447"/>
        <v>0</v>
      </c>
      <c r="AK2014">
        <f>IF(W2014&gt;0,2,IF(AB2014&gt;0,2,IF(AG2014&gt;0,2,0)))</f>
        <v>0</v>
      </c>
      <c r="AL2014">
        <v>2</v>
      </c>
      <c r="AM2014" s="64">
        <f>IF(W2014&gt;0,VLOOKUP(B2014,EnrollmentEthnicityFreeMealsSch!B:E,4,FALSE),0)/3</f>
        <v>0</v>
      </c>
    </row>
    <row r="2015" spans="1:39" ht="15" customHeight="1">
      <c r="A2015" t="str">
        <f>VLOOKUP(B2015,'PUBLIC &amp; PRIVATE'!D:I,6,FALSE)</f>
        <v>5621</v>
      </c>
      <c r="B2015" s="33" t="s">
        <v>1912</v>
      </c>
      <c r="C2015" s="2" t="str">
        <f>VLOOKUP(B2015,'PUBLIC &amp; PRIVATE'!D:H,2,FALSE)</f>
        <v>2540 North Capitol Avenue</v>
      </c>
      <c r="D2015" s="2" t="str">
        <f>VLOOKUP(B2015,'PUBLIC &amp; PRIVATE'!D:H,3,FALSE)</f>
        <v>Indianapolis</v>
      </c>
      <c r="E2015" s="2" t="str">
        <f>VLOOKUP(C2015,'PUBLIC &amp; PRIVATE'!E:I,4,FALSE)</f>
        <v>46205-0000</v>
      </c>
      <c r="F2015" s="2">
        <v>57</v>
      </c>
      <c r="G2015" s="2">
        <v>57</v>
      </c>
      <c r="H2015" s="2">
        <v>45</v>
      </c>
      <c r="I2015" s="4">
        <f t="shared" si="440"/>
        <v>159</v>
      </c>
      <c r="J2015" s="13">
        <f t="shared" si="441"/>
        <v>15.9</v>
      </c>
      <c r="K2015" s="13">
        <f t="shared" si="442"/>
        <v>174.9</v>
      </c>
      <c r="L2015" s="2">
        <v>42</v>
      </c>
      <c r="M2015" s="2">
        <v>35</v>
      </c>
      <c r="N2015" s="2">
        <v>18</v>
      </c>
      <c r="O2015" s="4">
        <f t="shared" si="443"/>
        <v>95</v>
      </c>
      <c r="P2015" s="13">
        <f t="shared" si="444"/>
        <v>9.5</v>
      </c>
      <c r="Q2015" s="13">
        <f t="shared" si="445"/>
        <v>104.5</v>
      </c>
      <c r="R2015" s="2"/>
      <c r="S2015" s="2"/>
      <c r="T2015" s="2"/>
      <c r="U2015" s="4">
        <f t="shared" si="434"/>
        <v>0</v>
      </c>
      <c r="V2015" s="13">
        <f t="shared" si="435"/>
        <v>0</v>
      </c>
      <c r="W2015" s="13">
        <f t="shared" si="436"/>
        <v>0</v>
      </c>
      <c r="X2015" s="2"/>
      <c r="Y2015" s="2"/>
      <c r="Z2015" s="4">
        <f t="shared" si="437"/>
        <v>0</v>
      </c>
      <c r="AA2015" s="13">
        <f t="shared" si="438"/>
        <v>0</v>
      </c>
      <c r="AB2015" s="13">
        <f>Z2015+AA2015</f>
        <v>0</v>
      </c>
      <c r="AC2015" s="2"/>
      <c r="AD2015" s="2"/>
      <c r="AE2015" s="4">
        <f t="shared" si="439"/>
        <v>0</v>
      </c>
      <c r="AF2015" s="15">
        <f>AE2015*0.1</f>
        <v>0</v>
      </c>
      <c r="AG2015" s="22">
        <f>AE2015+AF2015</f>
        <v>0</v>
      </c>
      <c r="AH2015" s="64">
        <f t="shared" si="446"/>
        <v>0</v>
      </c>
      <c r="AJ2015">
        <f t="shared" si="447"/>
        <v>0</v>
      </c>
      <c r="AK2015">
        <f>IF(W2015&gt;0,2,IF(AB2015&gt;0,2,IF(AG2015&gt;0,2,0)))</f>
        <v>0</v>
      </c>
      <c r="AL2015">
        <v>2</v>
      </c>
      <c r="AM2015" s="64">
        <f>IF(W2015&gt;0,VLOOKUP(B2015,EnrollmentEthnicityFreeMealsSch!B:E,4,FALSE),0)/3</f>
        <v>0</v>
      </c>
    </row>
    <row r="2016" spans="1:39" ht="15" customHeight="1">
      <c r="A2016" t="str">
        <f>VLOOKUP(B2016,'PUBLIC &amp; PRIVATE'!D:I,6,FALSE)</f>
        <v>5629</v>
      </c>
      <c r="B2016" s="33" t="s">
        <v>1913</v>
      </c>
      <c r="C2016" s="2" t="str">
        <f>VLOOKUP(B2016,'PUBLIC &amp; PRIVATE'!D:H,2,FALSE)</f>
        <v>4002 N Franklin Rd</v>
      </c>
      <c r="D2016" s="2" t="str">
        <f>VLOOKUP(B2016,'PUBLIC &amp; PRIVATE'!D:H,3,FALSE)</f>
        <v>Indianapolis</v>
      </c>
      <c r="E2016" s="2" t="str">
        <f>VLOOKUP(C2016,'PUBLIC &amp; PRIVATE'!E:I,4,FALSE)</f>
        <v>46226-0000</v>
      </c>
      <c r="F2016" s="2">
        <v>58</v>
      </c>
      <c r="G2016" s="2">
        <v>52</v>
      </c>
      <c r="H2016" s="2">
        <v>52</v>
      </c>
      <c r="I2016" s="4">
        <f t="shared" si="440"/>
        <v>162</v>
      </c>
      <c r="J2016" s="13">
        <f t="shared" si="441"/>
        <v>16.2</v>
      </c>
      <c r="K2016" s="13">
        <f t="shared" si="442"/>
        <v>178.2</v>
      </c>
      <c r="L2016" s="2">
        <v>40</v>
      </c>
      <c r="M2016" s="2">
        <v>46</v>
      </c>
      <c r="N2016" s="2">
        <v>31</v>
      </c>
      <c r="O2016" s="4">
        <f t="shared" si="443"/>
        <v>117</v>
      </c>
      <c r="P2016" s="13">
        <f t="shared" si="444"/>
        <v>11.700000000000001</v>
      </c>
      <c r="Q2016" s="13">
        <f t="shared" si="445"/>
        <v>128.69999999999999</v>
      </c>
      <c r="R2016" s="2"/>
      <c r="S2016" s="2"/>
      <c r="T2016" s="2"/>
      <c r="U2016" s="4">
        <f t="shared" si="434"/>
        <v>0</v>
      </c>
      <c r="V2016" s="13">
        <f t="shared" si="435"/>
        <v>0</v>
      </c>
      <c r="W2016" s="13">
        <f t="shared" si="436"/>
        <v>0</v>
      </c>
      <c r="X2016" s="2"/>
      <c r="Y2016" s="2"/>
      <c r="Z2016" s="4">
        <f t="shared" si="437"/>
        <v>0</v>
      </c>
      <c r="AA2016" s="13">
        <f t="shared" si="438"/>
        <v>0</v>
      </c>
      <c r="AB2016" s="13">
        <f>Z2016+AA2016</f>
        <v>0</v>
      </c>
      <c r="AC2016" s="2"/>
      <c r="AD2016" s="2"/>
      <c r="AE2016" s="4">
        <f t="shared" si="439"/>
        <v>0</v>
      </c>
      <c r="AF2016" s="15">
        <f>AE2016*0.1</f>
        <v>0</v>
      </c>
      <c r="AG2016" s="22">
        <f>AE2016+AF2016</f>
        <v>0</v>
      </c>
      <c r="AH2016" s="64">
        <f t="shared" si="446"/>
        <v>0</v>
      </c>
      <c r="AJ2016">
        <f t="shared" si="447"/>
        <v>0</v>
      </c>
      <c r="AK2016">
        <f>IF(W2016&gt;0,2,IF(AB2016&gt;0,2,IF(AG2016&gt;0,2,0)))</f>
        <v>0</v>
      </c>
      <c r="AL2016">
        <v>2</v>
      </c>
      <c r="AM2016" s="64">
        <f>IF(W2016&gt;0,VLOOKUP(B2016,EnrollmentEthnicityFreeMealsSch!B:E,4,FALSE),0)/3</f>
        <v>0</v>
      </c>
    </row>
    <row r="2017" spans="1:39" ht="15" customHeight="1">
      <c r="A2017" t="str">
        <f>VLOOKUP(B2017,'PUBLIC &amp; PRIVATE'!D:I,6,FALSE)</f>
        <v>5873</v>
      </c>
      <c r="B2017" s="33" t="s">
        <v>1914</v>
      </c>
      <c r="C2017" s="2" t="str">
        <f>VLOOKUP(B2017,'PUBLIC &amp; PRIVATE'!D:H,2,FALSE)</f>
        <v>55 North Tibbs Avenue</v>
      </c>
      <c r="D2017" s="2" t="str">
        <f>VLOOKUP(B2017,'PUBLIC &amp; PRIVATE'!D:H,3,FALSE)</f>
        <v>Indianapolis</v>
      </c>
      <c r="E2017" s="2" t="str">
        <f>VLOOKUP(C2017,'PUBLIC &amp; PRIVATE'!E:I,4,FALSE)</f>
        <v>46222</v>
      </c>
      <c r="F2017" s="2"/>
      <c r="G2017" s="2"/>
      <c r="H2017" s="2"/>
      <c r="I2017" s="4">
        <f t="shared" si="440"/>
        <v>0</v>
      </c>
      <c r="J2017" s="13">
        <f t="shared" si="441"/>
        <v>0</v>
      </c>
      <c r="K2017" s="13">
        <f t="shared" si="442"/>
        <v>0</v>
      </c>
      <c r="L2017" s="2"/>
      <c r="M2017" s="2"/>
      <c r="N2017" s="2"/>
      <c r="O2017" s="4">
        <f t="shared" si="443"/>
        <v>0</v>
      </c>
      <c r="P2017" s="13">
        <f t="shared" si="444"/>
        <v>0</v>
      </c>
      <c r="Q2017" s="13">
        <f t="shared" si="445"/>
        <v>0</v>
      </c>
      <c r="R2017" s="2"/>
      <c r="S2017" s="2"/>
      <c r="T2017" s="2"/>
      <c r="U2017" s="4">
        <f t="shared" si="434"/>
        <v>0</v>
      </c>
      <c r="V2017" s="13">
        <f t="shared" si="435"/>
        <v>0</v>
      </c>
      <c r="W2017" s="13">
        <f t="shared" si="436"/>
        <v>0</v>
      </c>
      <c r="X2017" s="2">
        <v>108</v>
      </c>
      <c r="Y2017" s="2">
        <v>86</v>
      </c>
      <c r="Z2017" s="4">
        <f t="shared" si="437"/>
        <v>194</v>
      </c>
      <c r="AA2017" s="13">
        <f t="shared" si="438"/>
        <v>19.400000000000002</v>
      </c>
      <c r="AB2017" s="13">
        <f>Z2017+AA2017</f>
        <v>213.4</v>
      </c>
      <c r="AC2017" s="2">
        <v>29</v>
      </c>
      <c r="AD2017" s="2">
        <v>16</v>
      </c>
      <c r="AE2017" s="4">
        <f t="shared" si="439"/>
        <v>45</v>
      </c>
      <c r="AF2017" s="15">
        <f>AE2017*0.1</f>
        <v>4.5</v>
      </c>
      <c r="AG2017" s="22">
        <f>AE2017+AF2017</f>
        <v>49.5</v>
      </c>
      <c r="AH2017" s="64">
        <f t="shared" si="446"/>
        <v>9.9</v>
      </c>
      <c r="AJ2017">
        <f t="shared" si="447"/>
        <v>1</v>
      </c>
      <c r="AK2017">
        <f>IF(W2017&gt;0,2,IF(AB2017&gt;0,2,IF(AG2017&gt;0,2,0)))</f>
        <v>2</v>
      </c>
      <c r="AL2017">
        <v>2</v>
      </c>
      <c r="AM2017" s="64">
        <f>IF(W2017&gt;0,VLOOKUP(B2017,EnrollmentEthnicityFreeMealsSch!B:E,4,FALSE),0)/3</f>
        <v>0</v>
      </c>
    </row>
    <row r="2018" spans="1:39" ht="15" customHeight="1">
      <c r="A2018" t="str">
        <f>VLOOKUP(B2018,'PUBLIC &amp; PRIVATE'!D:I,6,FALSE)</f>
        <v>6208</v>
      </c>
      <c r="B2018" s="33" t="s">
        <v>1915</v>
      </c>
      <c r="C2018" s="2" t="str">
        <f>VLOOKUP(B2018,'PUBLIC &amp; PRIVATE'!D:H,2,FALSE)</f>
        <v>3960 Meadows Dr</v>
      </c>
      <c r="D2018" s="2" t="str">
        <f>VLOOKUP(B2018,'PUBLIC &amp; PRIVATE'!D:H,3,FALSE)</f>
        <v>Indianapolis</v>
      </c>
      <c r="E2018" s="2" t="str">
        <f>VLOOKUP(C2018,'PUBLIC &amp; PRIVATE'!E:I,4,FALSE)</f>
        <v>46205-0000</v>
      </c>
      <c r="F2018" s="2"/>
      <c r="G2018" s="2"/>
      <c r="H2018" s="2"/>
      <c r="I2018" s="4">
        <f t="shared" si="440"/>
        <v>0</v>
      </c>
      <c r="J2018" s="13">
        <f t="shared" si="441"/>
        <v>0</v>
      </c>
      <c r="K2018" s="13">
        <f t="shared" si="442"/>
        <v>0</v>
      </c>
      <c r="L2018" s="2"/>
      <c r="M2018" s="2"/>
      <c r="N2018" s="2"/>
      <c r="O2018" s="4">
        <f t="shared" si="443"/>
        <v>0</v>
      </c>
      <c r="P2018" s="13">
        <f t="shared" si="444"/>
        <v>0</v>
      </c>
      <c r="Q2018" s="13">
        <f t="shared" si="445"/>
        <v>0</v>
      </c>
      <c r="R2018" s="2"/>
      <c r="S2018" s="2"/>
      <c r="T2018" s="2"/>
      <c r="U2018" s="4">
        <f t="shared" si="434"/>
        <v>0</v>
      </c>
      <c r="V2018" s="13">
        <f t="shared" si="435"/>
        <v>0</v>
      </c>
      <c r="W2018" s="13">
        <f t="shared" si="436"/>
        <v>0</v>
      </c>
      <c r="X2018" s="2">
        <v>91</v>
      </c>
      <c r="Y2018" s="2">
        <v>77</v>
      </c>
      <c r="Z2018" s="4">
        <f t="shared" si="437"/>
        <v>168</v>
      </c>
      <c r="AA2018" s="13">
        <f t="shared" si="438"/>
        <v>16.8</v>
      </c>
      <c r="AB2018" s="13">
        <f>Z2018+AA2018</f>
        <v>184.8</v>
      </c>
      <c r="AC2018" s="2">
        <v>72</v>
      </c>
      <c r="AD2018" s="2">
        <v>61</v>
      </c>
      <c r="AE2018" s="4">
        <f t="shared" si="439"/>
        <v>133</v>
      </c>
      <c r="AF2018" s="15">
        <f>AE2018*0.1</f>
        <v>13.3</v>
      </c>
      <c r="AG2018" s="22">
        <f>AE2018+AF2018</f>
        <v>146.30000000000001</v>
      </c>
      <c r="AH2018" s="64">
        <f t="shared" si="446"/>
        <v>29.260000000000005</v>
      </c>
      <c r="AJ2018">
        <f t="shared" si="447"/>
        <v>1</v>
      </c>
      <c r="AK2018">
        <f>IF(W2018&gt;0,2,IF(AB2018&gt;0,2,IF(AG2018&gt;0,2,0)))</f>
        <v>2</v>
      </c>
      <c r="AL2018">
        <v>2</v>
      </c>
      <c r="AM2018" s="64">
        <f>IF(W2018&gt;0,VLOOKUP(B2018,EnrollmentEthnicityFreeMealsSch!B:E,4,FALSE),0)/3</f>
        <v>0</v>
      </c>
    </row>
    <row r="2019" spans="1:39" ht="15" customHeight="1">
      <c r="A2019" t="str">
        <f>VLOOKUP(B2019,'PUBLIC &amp; PRIVATE'!D:I,6,FALSE)</f>
        <v>4022</v>
      </c>
      <c r="B2019" s="33" t="s">
        <v>1916</v>
      </c>
      <c r="C2019" s="2" t="str">
        <f>VLOOKUP(B2019,'PUBLIC &amp; PRIVATE'!D:H,2,FALSE)</f>
        <v>975 W 6th Ave</v>
      </c>
      <c r="D2019" s="2" t="str">
        <f>VLOOKUP(B2019,'PUBLIC &amp; PRIVATE'!D:H,3,FALSE)</f>
        <v>Gary</v>
      </c>
      <c r="E2019" s="2" t="str">
        <f>VLOOKUP(C2019,'PUBLIC &amp; PRIVATE'!E:I,4,FALSE)</f>
        <v>46402-0000</v>
      </c>
      <c r="F2019" s="2">
        <v>70</v>
      </c>
      <c r="G2019" s="2">
        <v>69</v>
      </c>
      <c r="H2019" s="2">
        <v>79</v>
      </c>
      <c r="I2019" s="4">
        <f t="shared" si="440"/>
        <v>218</v>
      </c>
      <c r="J2019" s="13">
        <f t="shared" si="441"/>
        <v>21.8</v>
      </c>
      <c r="K2019" s="13">
        <f t="shared" si="442"/>
        <v>239.8</v>
      </c>
      <c r="L2019" s="2">
        <v>71</v>
      </c>
      <c r="M2019" s="2">
        <v>93</v>
      </c>
      <c r="N2019" s="2">
        <v>85</v>
      </c>
      <c r="O2019" s="4">
        <f t="shared" si="443"/>
        <v>249</v>
      </c>
      <c r="P2019" s="13">
        <f t="shared" si="444"/>
        <v>24.900000000000002</v>
      </c>
      <c r="Q2019" s="13">
        <f t="shared" si="445"/>
        <v>273.89999999999998</v>
      </c>
      <c r="R2019" s="2">
        <v>74</v>
      </c>
      <c r="S2019" s="2">
        <v>76</v>
      </c>
      <c r="T2019" s="2">
        <v>79</v>
      </c>
      <c r="U2019" s="4">
        <f t="shared" si="434"/>
        <v>229</v>
      </c>
      <c r="V2019" s="13">
        <f t="shared" si="435"/>
        <v>22.900000000000002</v>
      </c>
      <c r="W2019" s="13">
        <f t="shared" si="436"/>
        <v>251.9</v>
      </c>
      <c r="X2019" s="2">
        <v>99</v>
      </c>
      <c r="Y2019" s="2">
        <v>106</v>
      </c>
      <c r="Z2019" s="4">
        <f t="shared" si="437"/>
        <v>205</v>
      </c>
      <c r="AA2019" s="13">
        <f t="shared" si="438"/>
        <v>20.5</v>
      </c>
      <c r="AB2019" s="13">
        <f>Z2019+AA2019</f>
        <v>225.5</v>
      </c>
      <c r="AC2019" s="2">
        <v>102</v>
      </c>
      <c r="AD2019" s="2">
        <v>94</v>
      </c>
      <c r="AE2019" s="4">
        <f t="shared" si="439"/>
        <v>196</v>
      </c>
      <c r="AF2019" s="15">
        <f>AE2019*0.1</f>
        <v>19.600000000000001</v>
      </c>
      <c r="AG2019" s="22">
        <f>AE2019+AF2019</f>
        <v>215.6</v>
      </c>
      <c r="AH2019" s="64">
        <f t="shared" si="446"/>
        <v>43.120000000000005</v>
      </c>
      <c r="AJ2019">
        <f t="shared" si="447"/>
        <v>1</v>
      </c>
      <c r="AK2019">
        <f>IF(W2019&gt;0,2,IF(AB2019&gt;0,2,IF(AG2019&gt;0,2,0)))</f>
        <v>2</v>
      </c>
      <c r="AL2019">
        <v>2</v>
      </c>
      <c r="AM2019" s="64">
        <f>IF(W2019&gt;0,VLOOKUP(B2019,EnrollmentEthnicityFreeMealsSch!B:E,4,FALSE),0)/3</f>
        <v>287.66666666666669</v>
      </c>
    </row>
    <row r="2020" spans="1:39" ht="15" customHeight="1">
      <c r="A2020" t="str">
        <f>VLOOKUP(B2020,'PUBLIC &amp; PRIVATE'!D:I,6,FALSE)</f>
        <v>7951</v>
      </c>
      <c r="B2020" s="33" t="s">
        <v>1917</v>
      </c>
      <c r="C2020" s="2" t="str">
        <f>VLOOKUP(B2020,'PUBLIC &amp; PRIVATE'!D:H,2,FALSE)</f>
        <v>PO Box 85</v>
      </c>
      <c r="D2020" s="2" t="str">
        <f>VLOOKUP(B2020,'PUBLIC &amp; PRIVATE'!D:H,3,FALSE)</f>
        <v>Graysville</v>
      </c>
      <c r="E2020" s="2" t="str">
        <f>VLOOKUP(C2020,'PUBLIC &amp; PRIVATE'!E:I,4,FALSE)</f>
        <v>47852-0000</v>
      </c>
      <c r="F2020" s="2">
        <v>15</v>
      </c>
      <c r="G2020" s="2">
        <v>31</v>
      </c>
      <c r="H2020" s="2">
        <v>21</v>
      </c>
      <c r="I2020" s="4">
        <f t="shared" si="440"/>
        <v>67</v>
      </c>
      <c r="J2020" s="13">
        <f t="shared" si="441"/>
        <v>6.7</v>
      </c>
      <c r="K2020" s="13">
        <f t="shared" si="442"/>
        <v>73.7</v>
      </c>
      <c r="L2020" s="2">
        <v>22</v>
      </c>
      <c r="M2020" s="2">
        <v>24</v>
      </c>
      <c r="N2020" s="2">
        <v>20</v>
      </c>
      <c r="O2020" s="4">
        <f t="shared" si="443"/>
        <v>66</v>
      </c>
      <c r="P2020" s="13">
        <f t="shared" si="444"/>
        <v>6.6000000000000005</v>
      </c>
      <c r="Q2020" s="13">
        <f t="shared" si="445"/>
        <v>72.599999999999994</v>
      </c>
      <c r="R2020" s="2">
        <v>15</v>
      </c>
      <c r="S2020" s="2">
        <v>22</v>
      </c>
      <c r="T2020" s="2">
        <v>7</v>
      </c>
      <c r="U2020" s="4">
        <f t="shared" si="434"/>
        <v>44</v>
      </c>
      <c r="V2020" s="13">
        <f t="shared" si="435"/>
        <v>4.4000000000000004</v>
      </c>
      <c r="W2020" s="13">
        <f t="shared" si="436"/>
        <v>48.4</v>
      </c>
      <c r="X2020" s="2"/>
      <c r="Y2020" s="2"/>
      <c r="Z2020" s="4">
        <f t="shared" si="437"/>
        <v>0</v>
      </c>
      <c r="AA2020" s="13">
        <f t="shared" si="438"/>
        <v>0</v>
      </c>
      <c r="AB2020" s="13">
        <f>Z2020+AA2020</f>
        <v>0</v>
      </c>
      <c r="AC2020" s="2"/>
      <c r="AD2020" s="2"/>
      <c r="AE2020" s="4">
        <f t="shared" si="439"/>
        <v>0</v>
      </c>
      <c r="AF2020" s="15">
        <f>AE2020*0.1</f>
        <v>0</v>
      </c>
      <c r="AG2020" s="22">
        <f>AE2020+AF2020</f>
        <v>0</v>
      </c>
      <c r="AH2020" s="64">
        <f t="shared" si="446"/>
        <v>0</v>
      </c>
      <c r="AJ2020">
        <f t="shared" si="447"/>
        <v>0</v>
      </c>
      <c r="AK2020">
        <f>IF(W2020&gt;0,2,IF(AB2020&gt;0,2,IF(AG2020&gt;0,2,0)))</f>
        <v>2</v>
      </c>
      <c r="AL2020">
        <v>2</v>
      </c>
      <c r="AM2020" s="64">
        <f>IF(W2020&gt;0,VLOOKUP(B2020,EnrollmentEthnicityFreeMealsSch!B:E,4,FALSE),0)/3</f>
        <v>36</v>
      </c>
    </row>
    <row r="2021" spans="1:39" ht="15" customHeight="1">
      <c r="A2021" t="str">
        <f>VLOOKUP(B2021,'PUBLIC &amp; PRIVATE'!D:I,6,FALSE)</f>
        <v>5868</v>
      </c>
      <c r="B2021" s="33" t="s">
        <v>1918</v>
      </c>
      <c r="C2021" s="2" t="str">
        <f>VLOOKUP(B2021,'PUBLIC &amp; PRIVATE'!D:H,2,FALSE)</f>
        <v>1601 S Barth Ave</v>
      </c>
      <c r="D2021" s="2" t="str">
        <f>VLOOKUP(B2021,'PUBLIC &amp; PRIVATE'!D:H,3,FALSE)</f>
        <v>Indianapolis</v>
      </c>
      <c r="E2021" s="2" t="str">
        <f>VLOOKUP(C2021,'PUBLIC &amp; PRIVATE'!E:I,4,FALSE)</f>
        <v>46203-0000</v>
      </c>
      <c r="F2021" s="2">
        <v>81</v>
      </c>
      <c r="G2021" s="2">
        <v>69</v>
      </c>
      <c r="H2021" s="2">
        <v>68</v>
      </c>
      <c r="I2021" s="4">
        <f t="shared" si="440"/>
        <v>218</v>
      </c>
      <c r="J2021" s="13">
        <f t="shared" si="441"/>
        <v>21.8</v>
      </c>
      <c r="K2021" s="13">
        <f t="shared" si="442"/>
        <v>239.8</v>
      </c>
      <c r="L2021" s="2">
        <v>82</v>
      </c>
      <c r="M2021" s="2">
        <v>66</v>
      </c>
      <c r="N2021" s="2">
        <v>68</v>
      </c>
      <c r="O2021" s="4">
        <f t="shared" si="443"/>
        <v>216</v>
      </c>
      <c r="P2021" s="13">
        <f t="shared" si="444"/>
        <v>21.6</v>
      </c>
      <c r="Q2021" s="13">
        <f t="shared" si="445"/>
        <v>237.6</v>
      </c>
      <c r="R2021" s="2">
        <v>52</v>
      </c>
      <c r="S2021" s="2">
        <v>54</v>
      </c>
      <c r="T2021" s="2">
        <v>51</v>
      </c>
      <c r="U2021" s="4">
        <f t="shared" si="434"/>
        <v>157</v>
      </c>
      <c r="V2021" s="13">
        <f t="shared" si="435"/>
        <v>15.700000000000001</v>
      </c>
      <c r="W2021" s="13">
        <f t="shared" si="436"/>
        <v>172.7</v>
      </c>
      <c r="X2021" s="2"/>
      <c r="Y2021" s="2"/>
      <c r="Z2021" s="4">
        <f t="shared" si="437"/>
        <v>0</v>
      </c>
      <c r="AA2021" s="13">
        <f t="shared" si="438"/>
        <v>0</v>
      </c>
      <c r="AB2021" s="13">
        <f>Z2021+AA2021</f>
        <v>0</v>
      </c>
      <c r="AC2021" s="2"/>
      <c r="AD2021" s="2"/>
      <c r="AE2021" s="4">
        <f t="shared" si="439"/>
        <v>0</v>
      </c>
      <c r="AF2021" s="15">
        <f>AE2021*0.1</f>
        <v>0</v>
      </c>
      <c r="AG2021" s="22">
        <f>AE2021+AF2021</f>
        <v>0</v>
      </c>
      <c r="AH2021" s="64">
        <f t="shared" si="446"/>
        <v>0</v>
      </c>
      <c r="AJ2021">
        <f t="shared" si="447"/>
        <v>0</v>
      </c>
      <c r="AK2021">
        <f>IF(W2021&gt;0,2,IF(AB2021&gt;0,2,IF(AG2021&gt;0,2,0)))</f>
        <v>2</v>
      </c>
      <c r="AL2021">
        <v>2</v>
      </c>
      <c r="AM2021" s="64">
        <f>IF(W2021&gt;0,VLOOKUP(B2021,EnrollmentEthnicityFreeMealsSch!B:E,4,FALSE),0)/3</f>
        <v>178.66666666666666</v>
      </c>
    </row>
    <row r="2022" spans="1:39" ht="15" customHeight="1">
      <c r="A2022" t="str">
        <f>VLOOKUP(B2022,'PUBLIC &amp; PRIVATE'!D:I,6,FALSE)</f>
        <v>5441</v>
      </c>
      <c r="B2022" s="33" t="s">
        <v>1919</v>
      </c>
      <c r="C2022" s="2" t="str">
        <f>VLOOKUP(B2022,'PUBLIC &amp; PRIVATE'!D:H,2,FALSE)</f>
        <v>4050 E 38th Street</v>
      </c>
      <c r="D2022" s="2" t="str">
        <f>VLOOKUP(B2022,'PUBLIC &amp; PRIVATE'!D:H,3,FALSE)</f>
        <v>Indianapolis</v>
      </c>
      <c r="E2022" s="2" t="str">
        <f>VLOOKUP(C2022,'PUBLIC &amp; PRIVATE'!E:I,4,FALSE)</f>
        <v>46218</v>
      </c>
      <c r="F2022" s="2">
        <v>30</v>
      </c>
      <c r="G2022" s="2">
        <v>26</v>
      </c>
      <c r="H2022" s="2">
        <v>27</v>
      </c>
      <c r="I2022" s="4">
        <f t="shared" si="440"/>
        <v>83</v>
      </c>
      <c r="J2022" s="13">
        <f t="shared" si="441"/>
        <v>8.3000000000000007</v>
      </c>
      <c r="K2022" s="13">
        <f t="shared" si="442"/>
        <v>91.3</v>
      </c>
      <c r="L2022" s="2">
        <v>26</v>
      </c>
      <c r="M2022" s="2">
        <v>35</v>
      </c>
      <c r="N2022" s="2">
        <v>24</v>
      </c>
      <c r="O2022" s="4">
        <f t="shared" si="443"/>
        <v>85</v>
      </c>
      <c r="P2022" s="13">
        <f t="shared" si="444"/>
        <v>8.5</v>
      </c>
      <c r="Q2022" s="13">
        <f t="shared" si="445"/>
        <v>93.5</v>
      </c>
      <c r="R2022" s="2">
        <v>22</v>
      </c>
      <c r="S2022" s="2">
        <v>27</v>
      </c>
      <c r="T2022" s="2">
        <v>15</v>
      </c>
      <c r="U2022" s="4">
        <f t="shared" si="434"/>
        <v>64</v>
      </c>
      <c r="V2022" s="13">
        <f t="shared" si="435"/>
        <v>6.4</v>
      </c>
      <c r="W2022" s="13">
        <f t="shared" si="436"/>
        <v>70.400000000000006</v>
      </c>
      <c r="X2022" s="2"/>
      <c r="Y2022" s="2"/>
      <c r="Z2022" s="4">
        <f t="shared" si="437"/>
        <v>0</v>
      </c>
      <c r="AA2022" s="13">
        <f t="shared" si="438"/>
        <v>0</v>
      </c>
      <c r="AB2022" s="13">
        <f>Z2022+AA2022</f>
        <v>0</v>
      </c>
      <c r="AC2022" s="2"/>
      <c r="AD2022" s="2"/>
      <c r="AE2022" s="4">
        <f t="shared" si="439"/>
        <v>0</v>
      </c>
      <c r="AF2022" s="15">
        <f>AE2022*0.1</f>
        <v>0</v>
      </c>
      <c r="AG2022" s="22">
        <f>AE2022+AF2022</f>
        <v>0</v>
      </c>
      <c r="AH2022" s="64">
        <f t="shared" si="446"/>
        <v>0</v>
      </c>
      <c r="AJ2022">
        <f t="shared" si="447"/>
        <v>0</v>
      </c>
      <c r="AK2022">
        <f>IF(W2022&gt;0,2,IF(AB2022&gt;0,2,IF(AG2022&gt;0,2,0)))</f>
        <v>2</v>
      </c>
      <c r="AL2022">
        <v>2</v>
      </c>
      <c r="AM2022" s="64">
        <f>IF(W2022&gt;0,VLOOKUP(B2022,EnrollmentEthnicityFreeMealsSch!B:E,4,FALSE),0)/3</f>
        <v>55.666666666666664</v>
      </c>
    </row>
    <row r="2023" spans="1:39" ht="15" customHeight="1">
      <c r="A2023" t="str">
        <f>VLOOKUP(B2023,'PUBLIC &amp; PRIVATE'!D:I,6,FALSE)</f>
        <v>8203</v>
      </c>
      <c r="B2023" s="33" t="s">
        <v>1920</v>
      </c>
      <c r="C2023" s="2" t="str">
        <f>VLOOKUP(B2023,'PUBLIC &amp; PRIVATE'!D:H,2,FALSE)</f>
        <v>1230 E Illinois St</v>
      </c>
      <c r="D2023" s="2" t="str">
        <f>VLOOKUP(B2023,'PUBLIC &amp; PRIVATE'!D:H,3,FALSE)</f>
        <v>Evansville</v>
      </c>
      <c r="E2023" s="2" t="str">
        <f>VLOOKUP(C2023,'PUBLIC &amp; PRIVATE'!E:I,4,FALSE)</f>
        <v>47711-0000</v>
      </c>
      <c r="F2023" s="2">
        <v>40</v>
      </c>
      <c r="G2023" s="2">
        <v>31</v>
      </c>
      <c r="H2023" s="2">
        <v>27</v>
      </c>
      <c r="I2023" s="4">
        <f t="shared" si="440"/>
        <v>98</v>
      </c>
      <c r="J2023" s="13">
        <f t="shared" si="441"/>
        <v>9.8000000000000007</v>
      </c>
      <c r="K2023" s="13">
        <f t="shared" si="442"/>
        <v>107.8</v>
      </c>
      <c r="L2023" s="2">
        <v>26</v>
      </c>
      <c r="M2023" s="2">
        <v>26</v>
      </c>
      <c r="N2023" s="2">
        <v>19</v>
      </c>
      <c r="O2023" s="4">
        <f t="shared" si="443"/>
        <v>71</v>
      </c>
      <c r="P2023" s="13">
        <f t="shared" si="444"/>
        <v>7.1000000000000005</v>
      </c>
      <c r="Q2023" s="13">
        <f t="shared" si="445"/>
        <v>78.099999999999994</v>
      </c>
      <c r="R2023" s="2">
        <v>18</v>
      </c>
      <c r="S2023" s="2"/>
      <c r="T2023" s="2"/>
      <c r="U2023" s="4">
        <f t="shared" si="434"/>
        <v>18</v>
      </c>
      <c r="V2023" s="13">
        <f t="shared" si="435"/>
        <v>1.8</v>
      </c>
      <c r="W2023" s="13">
        <f t="shared" si="436"/>
        <v>19.8</v>
      </c>
      <c r="X2023" s="2"/>
      <c r="Y2023" s="2"/>
      <c r="Z2023" s="4">
        <f t="shared" si="437"/>
        <v>0</v>
      </c>
      <c r="AA2023" s="13">
        <f t="shared" si="438"/>
        <v>0</v>
      </c>
      <c r="AB2023" s="13">
        <f>Z2023+AA2023</f>
        <v>0</v>
      </c>
      <c r="AC2023" s="2"/>
      <c r="AD2023" s="2"/>
      <c r="AE2023" s="4">
        <f t="shared" si="439"/>
        <v>0</v>
      </c>
      <c r="AF2023" s="15">
        <f>AE2023*0.1</f>
        <v>0</v>
      </c>
      <c r="AG2023" s="22">
        <f>AE2023+AF2023</f>
        <v>0</v>
      </c>
      <c r="AH2023" s="64">
        <f t="shared" si="446"/>
        <v>0</v>
      </c>
      <c r="AJ2023">
        <f t="shared" si="447"/>
        <v>0</v>
      </c>
      <c r="AK2023">
        <f>IF(W2023&gt;0,2,IF(AB2023&gt;0,2,IF(AG2023&gt;0,2,0)))</f>
        <v>2</v>
      </c>
      <c r="AL2023">
        <v>2</v>
      </c>
      <c r="AM2023" s="64">
        <f>IF(W2023&gt;0,VLOOKUP(B2023,EnrollmentEthnicityFreeMealsSch!B:E,4,FALSE),0)/3</f>
        <v>59.666666666666664</v>
      </c>
    </row>
    <row r="2024" spans="1:39" ht="15" customHeight="1">
      <c r="A2024" t="str">
        <f>VLOOKUP(B2024,'PUBLIC &amp; PRIVATE'!D:I,6,FALSE)</f>
        <v>4130</v>
      </c>
      <c r="B2024" s="33" t="s">
        <v>1921</v>
      </c>
      <c r="C2024" s="2" t="str">
        <f>VLOOKUP(B2024,'PUBLIC &amp; PRIVATE'!D:H,2,FALSE)</f>
        <v>725 Clark Road</v>
      </c>
      <c r="D2024" s="2" t="str">
        <f>VLOOKUP(B2024,'PUBLIC &amp; PRIVATE'!D:H,3,FALSE)</f>
        <v>Gary</v>
      </c>
      <c r="E2024" s="2" t="str">
        <f>VLOOKUP(C2024,'PUBLIC &amp; PRIVATE'!E:I,4,FALSE)</f>
        <v>46406-0000</v>
      </c>
      <c r="F2024" s="2">
        <v>106</v>
      </c>
      <c r="G2024" s="2">
        <v>103</v>
      </c>
      <c r="H2024" s="2">
        <v>106</v>
      </c>
      <c r="I2024" s="4">
        <f t="shared" si="440"/>
        <v>315</v>
      </c>
      <c r="J2024" s="13">
        <f t="shared" si="441"/>
        <v>31.5</v>
      </c>
      <c r="K2024" s="13">
        <f t="shared" si="442"/>
        <v>346.5</v>
      </c>
      <c r="L2024" s="2">
        <v>100</v>
      </c>
      <c r="M2024" s="2">
        <v>92</v>
      </c>
      <c r="N2024" s="2">
        <v>110</v>
      </c>
      <c r="O2024" s="4">
        <f t="shared" si="443"/>
        <v>302</v>
      </c>
      <c r="P2024" s="13">
        <f t="shared" si="444"/>
        <v>30.200000000000003</v>
      </c>
      <c r="Q2024" s="13">
        <f t="shared" si="445"/>
        <v>332.2</v>
      </c>
      <c r="R2024" s="2">
        <v>99</v>
      </c>
      <c r="S2024" s="2">
        <v>102</v>
      </c>
      <c r="T2024" s="2">
        <v>128</v>
      </c>
      <c r="U2024" s="4">
        <f t="shared" si="434"/>
        <v>329</v>
      </c>
      <c r="V2024" s="13">
        <f t="shared" si="435"/>
        <v>32.9</v>
      </c>
      <c r="W2024" s="13">
        <f t="shared" si="436"/>
        <v>361.9</v>
      </c>
      <c r="X2024" s="2">
        <v>146</v>
      </c>
      <c r="Y2024" s="2">
        <v>134</v>
      </c>
      <c r="Z2024" s="4">
        <f t="shared" si="437"/>
        <v>280</v>
      </c>
      <c r="AA2024" s="13">
        <f t="shared" si="438"/>
        <v>28</v>
      </c>
      <c r="AB2024" s="13">
        <f>Z2024+AA2024</f>
        <v>308</v>
      </c>
      <c r="AC2024" s="2">
        <v>148</v>
      </c>
      <c r="AD2024" s="2">
        <v>167</v>
      </c>
      <c r="AE2024" s="4">
        <f t="shared" si="439"/>
        <v>315</v>
      </c>
      <c r="AF2024" s="15">
        <f>AE2024*0.1</f>
        <v>31.5</v>
      </c>
      <c r="AG2024" s="22">
        <f>AE2024+AF2024</f>
        <v>346.5</v>
      </c>
      <c r="AH2024" s="64">
        <f t="shared" si="446"/>
        <v>69.3</v>
      </c>
      <c r="AJ2024">
        <f t="shared" si="447"/>
        <v>1</v>
      </c>
      <c r="AK2024">
        <f>IF(W2024&gt;0,2,IF(AB2024&gt;0,2,IF(AG2024&gt;0,2,0)))</f>
        <v>2</v>
      </c>
      <c r="AL2024">
        <v>2</v>
      </c>
      <c r="AM2024" s="64">
        <f>IF(W2024&gt;0,VLOOKUP(B2024,EnrollmentEthnicityFreeMealsSch!B:E,4,FALSE),0)/3</f>
        <v>513.66666666666663</v>
      </c>
    </row>
    <row r="2025" spans="1:39" ht="15" customHeight="1">
      <c r="A2025" t="str">
        <f>VLOOKUP(B2025,'PUBLIC &amp; PRIVATE'!D:I,6,FALSE)</f>
        <v>4164</v>
      </c>
      <c r="B2025" s="33" t="s">
        <v>1922</v>
      </c>
      <c r="C2025" s="2" t="str">
        <f>VLOOKUP(B2025,'PUBLIC &amp; PRIVATE'!D:H,2,FALSE)</f>
        <v>556 Washington St</v>
      </c>
      <c r="D2025" s="2" t="str">
        <f>VLOOKUP(B2025,'PUBLIC &amp; PRIVATE'!D:H,3,FALSE)</f>
        <v>Gary</v>
      </c>
      <c r="E2025" s="2" t="str">
        <f>VLOOKUP(C2025,'PUBLIC &amp; PRIVATE'!E:I,4,FALSE)</f>
        <v>46402-0000</v>
      </c>
      <c r="F2025" s="2">
        <v>76</v>
      </c>
      <c r="G2025" s="2">
        <v>70</v>
      </c>
      <c r="H2025" s="2">
        <v>75</v>
      </c>
      <c r="I2025" s="4">
        <f t="shared" si="440"/>
        <v>221</v>
      </c>
      <c r="J2025" s="13">
        <f t="shared" si="441"/>
        <v>22.1</v>
      </c>
      <c r="K2025" s="13">
        <f t="shared" si="442"/>
        <v>243.1</v>
      </c>
      <c r="L2025" s="2">
        <v>76</v>
      </c>
      <c r="M2025" s="2">
        <v>72</v>
      </c>
      <c r="N2025" s="2">
        <v>62</v>
      </c>
      <c r="O2025" s="4">
        <f t="shared" si="443"/>
        <v>210</v>
      </c>
      <c r="P2025" s="13">
        <f t="shared" si="444"/>
        <v>21</v>
      </c>
      <c r="Q2025" s="13">
        <f t="shared" si="445"/>
        <v>231</v>
      </c>
      <c r="R2025" s="2">
        <v>59</v>
      </c>
      <c r="S2025" s="2">
        <v>75</v>
      </c>
      <c r="T2025" s="2">
        <v>77</v>
      </c>
      <c r="U2025" s="4">
        <f t="shared" si="434"/>
        <v>211</v>
      </c>
      <c r="V2025" s="13">
        <f t="shared" si="435"/>
        <v>21.1</v>
      </c>
      <c r="W2025" s="13">
        <f t="shared" si="436"/>
        <v>232.1</v>
      </c>
      <c r="X2025" s="2">
        <v>92</v>
      </c>
      <c r="Y2025" s="2">
        <v>68</v>
      </c>
      <c r="Z2025" s="4">
        <f t="shared" si="437"/>
        <v>160</v>
      </c>
      <c r="AA2025" s="13">
        <f t="shared" si="438"/>
        <v>16</v>
      </c>
      <c r="AB2025" s="13">
        <f>Z2025+AA2025</f>
        <v>176</v>
      </c>
      <c r="AC2025" s="2">
        <v>72</v>
      </c>
      <c r="AD2025" s="2">
        <v>60</v>
      </c>
      <c r="AE2025" s="4">
        <f t="shared" si="439"/>
        <v>132</v>
      </c>
      <c r="AF2025" s="15">
        <f>AE2025*0.1</f>
        <v>13.200000000000001</v>
      </c>
      <c r="AG2025" s="22">
        <f>AE2025+AF2025</f>
        <v>145.19999999999999</v>
      </c>
      <c r="AH2025" s="64">
        <f t="shared" si="446"/>
        <v>29.04</v>
      </c>
      <c r="AJ2025">
        <f t="shared" si="447"/>
        <v>1</v>
      </c>
      <c r="AK2025">
        <f>IF(W2025&gt;0,2,IF(AB2025&gt;0,2,IF(AG2025&gt;0,2,0)))</f>
        <v>2</v>
      </c>
      <c r="AL2025">
        <v>2</v>
      </c>
      <c r="AM2025" s="64">
        <f>IF(W2025&gt;0,VLOOKUP(B2025,EnrollmentEthnicityFreeMealsSch!B:E,4,FALSE),0)/3</f>
        <v>292</v>
      </c>
    </row>
    <row r="2026" spans="1:39" ht="15" customHeight="1">
      <c r="A2026" t="str">
        <f>VLOOKUP(B2026,'PUBLIC &amp; PRIVATE'!D:I,6,FALSE)</f>
        <v>3935</v>
      </c>
      <c r="B2026" s="33" t="s">
        <v>1923</v>
      </c>
      <c r="C2026" s="2" t="str">
        <f>VLOOKUP(B2026,'PUBLIC &amp; PRIVATE'!D:H,2,FALSE)</f>
        <v>1402 E Chicago Ave</v>
      </c>
      <c r="D2026" s="2" t="str">
        <f>VLOOKUP(B2026,'PUBLIC &amp; PRIVATE'!D:H,3,FALSE)</f>
        <v>East Chicago</v>
      </c>
      <c r="E2026" s="2" t="str">
        <f>VLOOKUP(C2026,'PUBLIC &amp; PRIVATE'!E:I,4,FALSE)</f>
        <v>46312-0000</v>
      </c>
      <c r="F2026" s="2">
        <v>41</v>
      </c>
      <c r="G2026" s="2">
        <v>48</v>
      </c>
      <c r="H2026" s="2">
        <v>42</v>
      </c>
      <c r="I2026" s="4">
        <f t="shared" si="440"/>
        <v>131</v>
      </c>
      <c r="J2026" s="13">
        <f t="shared" si="441"/>
        <v>13.100000000000001</v>
      </c>
      <c r="K2026" s="13">
        <f t="shared" si="442"/>
        <v>144.1</v>
      </c>
      <c r="L2026" s="2">
        <v>50</v>
      </c>
      <c r="M2026" s="2">
        <v>41</v>
      </c>
      <c r="N2026" s="2">
        <v>51</v>
      </c>
      <c r="O2026" s="4">
        <f t="shared" si="443"/>
        <v>142</v>
      </c>
      <c r="P2026" s="13">
        <f t="shared" si="444"/>
        <v>14.200000000000001</v>
      </c>
      <c r="Q2026" s="13">
        <f t="shared" si="445"/>
        <v>156.19999999999999</v>
      </c>
      <c r="R2026" s="2">
        <v>51</v>
      </c>
      <c r="S2026" s="2">
        <v>48</v>
      </c>
      <c r="T2026" s="2">
        <v>48</v>
      </c>
      <c r="U2026" s="4">
        <f t="shared" si="434"/>
        <v>147</v>
      </c>
      <c r="V2026" s="13">
        <f t="shared" si="435"/>
        <v>14.700000000000001</v>
      </c>
      <c r="W2026" s="13">
        <f t="shared" si="436"/>
        <v>161.69999999999999</v>
      </c>
      <c r="X2026" s="2"/>
      <c r="Y2026" s="2"/>
      <c r="Z2026" s="4">
        <f t="shared" si="437"/>
        <v>0</v>
      </c>
      <c r="AA2026" s="13">
        <f t="shared" si="438"/>
        <v>0</v>
      </c>
      <c r="AB2026" s="13">
        <f>Z2026+AA2026</f>
        <v>0</v>
      </c>
      <c r="AC2026" s="2"/>
      <c r="AD2026" s="2"/>
      <c r="AE2026" s="4">
        <f t="shared" si="439"/>
        <v>0</v>
      </c>
      <c r="AF2026" s="15">
        <f>AE2026*0.1</f>
        <v>0</v>
      </c>
      <c r="AG2026" s="22">
        <f>AE2026+AF2026</f>
        <v>0</v>
      </c>
      <c r="AH2026" s="64">
        <f t="shared" si="446"/>
        <v>0</v>
      </c>
      <c r="AJ2026">
        <f t="shared" si="447"/>
        <v>0</v>
      </c>
      <c r="AK2026">
        <f>IF(W2026&gt;0,2,IF(AB2026&gt;0,2,IF(AG2026&gt;0,2,0)))</f>
        <v>2</v>
      </c>
      <c r="AL2026">
        <v>2</v>
      </c>
      <c r="AM2026" s="64">
        <f>IF(W2026&gt;0,VLOOKUP(B2026,EnrollmentEthnicityFreeMealsSch!B:E,4,FALSE),0)/3</f>
        <v>107.33333333333333</v>
      </c>
    </row>
    <row r="2027" spans="1:39" ht="15" customHeight="1">
      <c r="A2027" t="str">
        <f>VLOOKUP(B2027,'PUBLIC &amp; PRIVATE'!D:I,6,FALSE)</f>
        <v>5523</v>
      </c>
      <c r="B2027" s="33" t="s">
        <v>1924</v>
      </c>
      <c r="C2027" s="2" t="str">
        <f>VLOOKUP(B2027,'PUBLIC &amp; PRIVATE'!D:H,2,FALSE)</f>
        <v>1780 Sloan Ave</v>
      </c>
      <c r="D2027" s="2" t="str">
        <f>VLOOKUP(B2027,'PUBLIC &amp; PRIVATE'!D:H,3,FALSE)</f>
        <v>Indianapolis</v>
      </c>
      <c r="E2027" s="2" t="str">
        <f>VLOOKUP(C2027,'PUBLIC &amp; PRIVATE'!E:I,4,FALSE)</f>
        <v>46203-0000</v>
      </c>
      <c r="F2027" s="2">
        <v>50</v>
      </c>
      <c r="G2027" s="2">
        <v>54</v>
      </c>
      <c r="H2027" s="2">
        <v>59</v>
      </c>
      <c r="I2027" s="4">
        <f t="shared" si="440"/>
        <v>163</v>
      </c>
      <c r="J2027" s="13">
        <f t="shared" si="441"/>
        <v>16.3</v>
      </c>
      <c r="K2027" s="13">
        <f t="shared" si="442"/>
        <v>179.3</v>
      </c>
      <c r="L2027" s="2">
        <v>81</v>
      </c>
      <c r="M2027" s="2">
        <v>69</v>
      </c>
      <c r="N2027" s="2">
        <v>93</v>
      </c>
      <c r="O2027" s="4">
        <f t="shared" si="443"/>
        <v>243</v>
      </c>
      <c r="P2027" s="13">
        <f t="shared" si="444"/>
        <v>24.3</v>
      </c>
      <c r="Q2027" s="13">
        <f t="shared" si="445"/>
        <v>267.3</v>
      </c>
      <c r="R2027" s="2">
        <v>86</v>
      </c>
      <c r="S2027" s="2">
        <v>83</v>
      </c>
      <c r="T2027" s="2">
        <v>78</v>
      </c>
      <c r="U2027" s="4">
        <f t="shared" si="434"/>
        <v>247</v>
      </c>
      <c r="V2027" s="13">
        <f t="shared" si="435"/>
        <v>24.700000000000003</v>
      </c>
      <c r="W2027" s="13">
        <f t="shared" si="436"/>
        <v>271.7</v>
      </c>
      <c r="X2027" s="2">
        <v>70</v>
      </c>
      <c r="Y2027" s="2">
        <v>57</v>
      </c>
      <c r="Z2027" s="4">
        <f t="shared" si="437"/>
        <v>127</v>
      </c>
      <c r="AA2027" s="13">
        <f t="shared" si="438"/>
        <v>12.700000000000001</v>
      </c>
      <c r="AB2027" s="13">
        <f>Z2027+AA2027</f>
        <v>139.69999999999999</v>
      </c>
      <c r="AC2027" s="2">
        <v>59</v>
      </c>
      <c r="AD2027" s="2">
        <v>60</v>
      </c>
      <c r="AE2027" s="4">
        <f t="shared" si="439"/>
        <v>119</v>
      </c>
      <c r="AF2027" s="15">
        <f>AE2027*0.1</f>
        <v>11.9</v>
      </c>
      <c r="AG2027" s="22">
        <f>AE2027+AF2027</f>
        <v>130.9</v>
      </c>
      <c r="AH2027" s="64">
        <f t="shared" si="446"/>
        <v>26.180000000000003</v>
      </c>
      <c r="AJ2027">
        <f t="shared" si="447"/>
        <v>1</v>
      </c>
      <c r="AK2027">
        <f>IF(W2027&gt;0,2,IF(AB2027&gt;0,2,IF(AG2027&gt;0,2,0)))</f>
        <v>2</v>
      </c>
      <c r="AL2027">
        <v>2</v>
      </c>
      <c r="AM2027" s="64">
        <f>IF(W2027&gt;0,VLOOKUP(B2027,EnrollmentEthnicityFreeMealsSch!B:E,4,FALSE),0)/3</f>
        <v>299.66666666666669</v>
      </c>
    </row>
    <row r="2028" spans="1:39" ht="15" customHeight="1">
      <c r="A2028" t="str">
        <f>VLOOKUP(B2028,'PUBLIC &amp; PRIVATE'!D:I,6,FALSE)</f>
        <v>3971</v>
      </c>
      <c r="B2028" s="33" t="s">
        <v>1925</v>
      </c>
      <c r="C2028" s="2" t="str">
        <f>VLOOKUP(B2028,'PUBLIC &amp; PRIVATE'!D:H,2,FALSE)</f>
        <v>3916 Pulaski</v>
      </c>
      <c r="D2028" s="2" t="str">
        <f>VLOOKUP(B2028,'PUBLIC &amp; PRIVATE'!D:H,3,FALSE)</f>
        <v>East Chicago</v>
      </c>
      <c r="E2028" s="2" t="str">
        <f>VLOOKUP(C2028,'PUBLIC &amp; PRIVATE'!E:I,4,FALSE)</f>
        <v>46312-0000</v>
      </c>
      <c r="F2028" s="2">
        <v>60</v>
      </c>
      <c r="G2028" s="2">
        <v>52</v>
      </c>
      <c r="H2028" s="2">
        <v>52</v>
      </c>
      <c r="I2028" s="4">
        <f t="shared" si="440"/>
        <v>164</v>
      </c>
      <c r="J2028" s="13">
        <f t="shared" si="441"/>
        <v>16.400000000000002</v>
      </c>
      <c r="K2028" s="13">
        <f t="shared" si="442"/>
        <v>180.4</v>
      </c>
      <c r="L2028" s="2">
        <v>59</v>
      </c>
      <c r="M2028" s="2">
        <v>54</v>
      </c>
      <c r="N2028" s="2">
        <v>57</v>
      </c>
      <c r="O2028" s="4">
        <f t="shared" si="443"/>
        <v>170</v>
      </c>
      <c r="P2028" s="13">
        <f t="shared" si="444"/>
        <v>17</v>
      </c>
      <c r="Q2028" s="13">
        <f t="shared" si="445"/>
        <v>187</v>
      </c>
      <c r="R2028" s="2">
        <v>58</v>
      </c>
      <c r="S2028" s="2">
        <v>51</v>
      </c>
      <c r="T2028" s="2">
        <v>52</v>
      </c>
      <c r="U2028" s="4">
        <f t="shared" si="434"/>
        <v>161</v>
      </c>
      <c r="V2028" s="13">
        <f t="shared" si="435"/>
        <v>16.100000000000001</v>
      </c>
      <c r="W2028" s="13">
        <f t="shared" si="436"/>
        <v>177.1</v>
      </c>
      <c r="X2028" s="2"/>
      <c r="Y2028" s="2"/>
      <c r="Z2028" s="4">
        <f t="shared" si="437"/>
        <v>0</v>
      </c>
      <c r="AA2028" s="13">
        <f t="shared" si="438"/>
        <v>0</v>
      </c>
      <c r="AB2028" s="13">
        <f>Z2028+AA2028</f>
        <v>0</v>
      </c>
      <c r="AC2028" s="2"/>
      <c r="AD2028" s="2"/>
      <c r="AE2028" s="4">
        <f t="shared" si="439"/>
        <v>0</v>
      </c>
      <c r="AF2028" s="15">
        <f>AE2028*0.1</f>
        <v>0</v>
      </c>
      <c r="AG2028" s="22">
        <f>AE2028+AF2028</f>
        <v>0</v>
      </c>
      <c r="AH2028" s="64">
        <f t="shared" si="446"/>
        <v>0</v>
      </c>
      <c r="AJ2028">
        <f t="shared" si="447"/>
        <v>0</v>
      </c>
      <c r="AK2028">
        <f>IF(W2028&gt;0,2,IF(AB2028&gt;0,2,IF(AG2028&gt;0,2,0)))</f>
        <v>2</v>
      </c>
      <c r="AL2028">
        <v>2</v>
      </c>
      <c r="AM2028" s="64">
        <f>IF(W2028&gt;0,VLOOKUP(B2028,EnrollmentEthnicityFreeMealsSch!B:E,4,FALSE),0)/3</f>
        <v>161.66666666666666</v>
      </c>
    </row>
    <row r="2029" spans="1:39" ht="15" customHeight="1">
      <c r="A2029" t="str">
        <f>VLOOKUP(B2029,'PUBLIC &amp; PRIVATE'!D:I,6,FALSE)</f>
        <v>C460</v>
      </c>
      <c r="B2029" s="33" t="s">
        <v>1926</v>
      </c>
      <c r="C2029" s="2" t="str">
        <f>VLOOKUP(B2029,'PUBLIC &amp; PRIVATE'!D:H,2,FALSE)</f>
        <v>7725 N College Ave</v>
      </c>
      <c r="D2029" s="2" t="str">
        <f>VLOOKUP(B2029,'PUBLIC &amp; PRIVATE'!D:H,3,FALSE)</f>
        <v>Indianapolis</v>
      </c>
      <c r="E2029" s="2" t="str">
        <f>VLOOKUP(C2029,'PUBLIC &amp; PRIVATE'!E:I,4,FALSE)</f>
        <v>46240-2504</v>
      </c>
      <c r="F2029" s="2">
        <v>5</v>
      </c>
      <c r="G2029" s="2">
        <v>5</v>
      </c>
      <c r="H2029" s="2">
        <v>3</v>
      </c>
      <c r="I2029" s="4">
        <f t="shared" si="440"/>
        <v>13</v>
      </c>
      <c r="J2029" s="13">
        <f t="shared" si="441"/>
        <v>1.3</v>
      </c>
      <c r="K2029" s="13">
        <f t="shared" si="442"/>
        <v>14.3</v>
      </c>
      <c r="L2029" s="2">
        <v>6</v>
      </c>
      <c r="M2029" s="2">
        <v>6</v>
      </c>
      <c r="N2029" s="2">
        <v>5</v>
      </c>
      <c r="O2029" s="4">
        <f t="shared" si="443"/>
        <v>17</v>
      </c>
      <c r="P2029" s="13">
        <f t="shared" si="444"/>
        <v>1.7000000000000002</v>
      </c>
      <c r="Q2029" s="13">
        <f t="shared" si="445"/>
        <v>18.7</v>
      </c>
      <c r="R2029" s="2">
        <v>6</v>
      </c>
      <c r="S2029" s="2">
        <v>12</v>
      </c>
      <c r="T2029" s="2">
        <v>3</v>
      </c>
      <c r="U2029" s="4">
        <f t="shared" si="434"/>
        <v>21</v>
      </c>
      <c r="V2029" s="13">
        <f t="shared" si="435"/>
        <v>2.1</v>
      </c>
      <c r="W2029" s="13">
        <f t="shared" si="436"/>
        <v>23.1</v>
      </c>
      <c r="X2029" s="2">
        <v>7</v>
      </c>
      <c r="Y2029" s="2">
        <v>17</v>
      </c>
      <c r="Z2029" s="4">
        <f t="shared" si="437"/>
        <v>24</v>
      </c>
      <c r="AA2029" s="13">
        <f t="shared" si="438"/>
        <v>2.4000000000000004</v>
      </c>
      <c r="AB2029" s="13">
        <f>Z2029+AA2029</f>
        <v>26.4</v>
      </c>
      <c r="AC2029" s="2">
        <v>8</v>
      </c>
      <c r="AD2029" s="2">
        <v>14</v>
      </c>
      <c r="AE2029" s="4">
        <f t="shared" si="439"/>
        <v>22</v>
      </c>
      <c r="AF2029" s="15">
        <f>AE2029*0.1</f>
        <v>2.2000000000000002</v>
      </c>
      <c r="AG2029" s="22">
        <f>AE2029+AF2029</f>
        <v>24.2</v>
      </c>
      <c r="AH2029" s="64">
        <f t="shared" si="446"/>
        <v>4.84</v>
      </c>
      <c r="AJ2029">
        <f t="shared" si="447"/>
        <v>1</v>
      </c>
      <c r="AK2029">
        <f>IF(W2029&gt;0,2,IF(AB2029&gt;0,2,IF(AG2029&gt;0,2,0)))</f>
        <v>2</v>
      </c>
      <c r="AL2029">
        <v>2</v>
      </c>
      <c r="AM2029" s="64">
        <f>IF(W2029&gt;0,VLOOKUP(B2029,EnrollmentEthnicityFreeMealsSch!B:E,4,FALSE),0)/3</f>
        <v>29.333333333333332</v>
      </c>
    </row>
    <row r="2030" spans="1:39" ht="15" customHeight="1">
      <c r="A2030" t="str">
        <f>VLOOKUP(B2030,'PUBLIC &amp; PRIVATE'!D:I,6,FALSE)</f>
        <v>C695</v>
      </c>
      <c r="B2030" s="33" t="s">
        <v>1927</v>
      </c>
      <c r="C2030" s="2" t="str">
        <f>VLOOKUP(B2030,'PUBLIC &amp; PRIVATE'!D:H,2,FALSE)</f>
        <v>1200 E 42nd St</v>
      </c>
      <c r="D2030" s="2" t="str">
        <f>VLOOKUP(B2030,'PUBLIC &amp; PRIVATE'!D:H,3,FALSE)</f>
        <v>Indianapolis</v>
      </c>
      <c r="E2030" s="2" t="str">
        <f>VLOOKUP(C2030,'PUBLIC &amp; PRIVATE'!E:I,4,FALSE)</f>
        <v>46205-2099</v>
      </c>
      <c r="F2030" s="2">
        <v>19</v>
      </c>
      <c r="G2030" s="2">
        <v>21</v>
      </c>
      <c r="H2030" s="2">
        <v>17</v>
      </c>
      <c r="I2030" s="4">
        <f t="shared" si="440"/>
        <v>57</v>
      </c>
      <c r="J2030" s="13">
        <f t="shared" si="441"/>
        <v>5.7</v>
      </c>
      <c r="K2030" s="13">
        <f t="shared" si="442"/>
        <v>62.7</v>
      </c>
      <c r="L2030" s="2">
        <v>15</v>
      </c>
      <c r="M2030" s="2">
        <v>17</v>
      </c>
      <c r="N2030" s="2">
        <v>13</v>
      </c>
      <c r="O2030" s="4">
        <f t="shared" si="443"/>
        <v>45</v>
      </c>
      <c r="P2030" s="13">
        <f t="shared" si="444"/>
        <v>4.5</v>
      </c>
      <c r="Q2030" s="13">
        <f t="shared" si="445"/>
        <v>49.5</v>
      </c>
      <c r="R2030" s="2">
        <v>23</v>
      </c>
      <c r="S2030" s="2">
        <v>20</v>
      </c>
      <c r="T2030" s="2">
        <v>20</v>
      </c>
      <c r="U2030" s="4">
        <f t="shared" si="434"/>
        <v>63</v>
      </c>
      <c r="V2030" s="13">
        <f t="shared" si="435"/>
        <v>6.3000000000000007</v>
      </c>
      <c r="W2030" s="13">
        <f t="shared" si="436"/>
        <v>69.3</v>
      </c>
      <c r="X2030" s="2">
        <v>31</v>
      </c>
      <c r="Y2030" s="2">
        <v>27</v>
      </c>
      <c r="Z2030" s="4">
        <f t="shared" si="437"/>
        <v>58</v>
      </c>
      <c r="AA2030" s="13">
        <f t="shared" si="438"/>
        <v>5.8000000000000007</v>
      </c>
      <c r="AB2030" s="13">
        <f>Z2030+AA2030</f>
        <v>63.8</v>
      </c>
      <c r="AC2030" s="2">
        <v>26</v>
      </c>
      <c r="AD2030" s="2">
        <v>34</v>
      </c>
      <c r="AE2030" s="4">
        <f t="shared" si="439"/>
        <v>60</v>
      </c>
      <c r="AF2030" s="15">
        <f>AE2030*0.1</f>
        <v>6</v>
      </c>
      <c r="AG2030" s="22">
        <f>AE2030+AF2030</f>
        <v>66</v>
      </c>
      <c r="AH2030" s="64">
        <f t="shared" si="446"/>
        <v>13.200000000000001</v>
      </c>
      <c r="AJ2030">
        <f t="shared" si="447"/>
        <v>1</v>
      </c>
      <c r="AK2030">
        <f>IF(W2030&gt;0,2,IF(AB2030&gt;0,2,IF(AG2030&gt;0,2,0)))</f>
        <v>2</v>
      </c>
      <c r="AL2030">
        <v>2</v>
      </c>
      <c r="AM2030" s="64">
        <f>IF(W2030&gt;0,VLOOKUP(B2030,EnrollmentEthnicityFreeMealsSch!B:E,4,FALSE),0)/3</f>
        <v>103.33333333333333</v>
      </c>
    </row>
    <row r="2031" spans="1:39" ht="15" customHeight="1">
      <c r="A2031" t="str">
        <f>VLOOKUP(B2031,'PUBLIC &amp; PRIVATE'!D:I,6,FALSE)</f>
        <v>5488</v>
      </c>
      <c r="B2031" s="33" t="s">
        <v>1928</v>
      </c>
      <c r="C2031" s="2" t="str">
        <f>VLOOKUP(B2031,'PUBLIC &amp; PRIVATE'!D:H,2,FALSE)</f>
        <v>3600 N German Church Rd</v>
      </c>
      <c r="D2031" s="2" t="str">
        <f>VLOOKUP(B2031,'PUBLIC &amp; PRIVATE'!D:H,3,FALSE)</f>
        <v>Indianapolis</v>
      </c>
      <c r="E2031" s="2" t="str">
        <f>VLOOKUP(C2031,'PUBLIC &amp; PRIVATE'!E:I,4,FALSE)</f>
        <v>46235-8504</v>
      </c>
      <c r="F2031" s="2">
        <v>80</v>
      </c>
      <c r="G2031" s="2">
        <v>73</v>
      </c>
      <c r="H2031" s="2">
        <v>90</v>
      </c>
      <c r="I2031" s="4">
        <f t="shared" si="440"/>
        <v>243</v>
      </c>
      <c r="J2031" s="13">
        <f t="shared" si="441"/>
        <v>24.3</v>
      </c>
      <c r="K2031" s="13">
        <f t="shared" si="442"/>
        <v>267.3</v>
      </c>
      <c r="L2031" s="2">
        <v>97</v>
      </c>
      <c r="M2031" s="2">
        <v>65</v>
      </c>
      <c r="N2031" s="2">
        <v>76</v>
      </c>
      <c r="O2031" s="4">
        <f t="shared" si="443"/>
        <v>238</v>
      </c>
      <c r="P2031" s="13">
        <f t="shared" si="444"/>
        <v>23.8</v>
      </c>
      <c r="Q2031" s="13">
        <f t="shared" si="445"/>
        <v>261.8</v>
      </c>
      <c r="R2031" s="2">
        <v>55</v>
      </c>
      <c r="S2031" s="2">
        <v>55</v>
      </c>
      <c r="T2031" s="2">
        <v>55</v>
      </c>
      <c r="U2031" s="4">
        <f t="shared" si="434"/>
        <v>165</v>
      </c>
      <c r="V2031" s="13">
        <f t="shared" si="435"/>
        <v>16.5</v>
      </c>
      <c r="W2031" s="13">
        <f t="shared" si="436"/>
        <v>181.5</v>
      </c>
      <c r="X2031" s="2"/>
      <c r="Y2031" s="2"/>
      <c r="Z2031" s="4">
        <f t="shared" si="437"/>
        <v>0</v>
      </c>
      <c r="AA2031" s="13">
        <f t="shared" si="438"/>
        <v>0</v>
      </c>
      <c r="AB2031" s="13">
        <f>Z2031+AA2031</f>
        <v>0</v>
      </c>
      <c r="AC2031" s="2"/>
      <c r="AD2031" s="2"/>
      <c r="AE2031" s="4">
        <f t="shared" si="439"/>
        <v>0</v>
      </c>
      <c r="AF2031" s="15">
        <f>AE2031*0.1</f>
        <v>0</v>
      </c>
      <c r="AG2031" s="22">
        <f>AE2031+AF2031</f>
        <v>0</v>
      </c>
      <c r="AH2031" s="64">
        <f t="shared" si="446"/>
        <v>0</v>
      </c>
      <c r="AJ2031">
        <f t="shared" si="447"/>
        <v>0</v>
      </c>
      <c r="AK2031">
        <f>IF(W2031&gt;0,2,IF(AB2031&gt;0,2,IF(AG2031&gt;0,2,0)))</f>
        <v>2</v>
      </c>
      <c r="AL2031">
        <v>2</v>
      </c>
      <c r="AM2031" s="64">
        <f>IF(W2031&gt;0,VLOOKUP(B2031,EnrollmentEthnicityFreeMealsSch!B:E,4,FALSE),0)/3</f>
        <v>203.66666666666666</v>
      </c>
    </row>
    <row r="2032" spans="1:39" ht="15" customHeight="1">
      <c r="A2032" t="str">
        <f>VLOOKUP(B2032,'PUBLIC &amp; PRIVATE'!D:I,6,FALSE)</f>
        <v>1441</v>
      </c>
      <c r="B2032" s="33" t="s">
        <v>1929</v>
      </c>
      <c r="C2032" s="2" t="str">
        <f>VLOOKUP(B2032,'PUBLIC &amp; PRIVATE'!D:H,2,FALSE)</f>
        <v>2000 University Ave</v>
      </c>
      <c r="D2032" s="2" t="str">
        <f>VLOOKUP(B2032,'PUBLIC &amp; PRIVATE'!D:H,3,FALSE)</f>
        <v>Muncie</v>
      </c>
      <c r="E2032" s="2" t="str">
        <f>VLOOKUP(C2032,'PUBLIC &amp; PRIVATE'!E:I,4,FALSE)</f>
        <v>47306-1062</v>
      </c>
      <c r="F2032" s="2">
        <v>44</v>
      </c>
      <c r="G2032" s="2">
        <v>44</v>
      </c>
      <c r="H2032" s="2">
        <v>44</v>
      </c>
      <c r="I2032" s="4">
        <f t="shared" si="440"/>
        <v>132</v>
      </c>
      <c r="J2032" s="13">
        <f t="shared" si="441"/>
        <v>13.200000000000001</v>
      </c>
      <c r="K2032" s="13">
        <f t="shared" si="442"/>
        <v>145.19999999999999</v>
      </c>
      <c r="L2032" s="2">
        <v>44</v>
      </c>
      <c r="M2032" s="2">
        <v>48</v>
      </c>
      <c r="N2032" s="2">
        <v>48</v>
      </c>
      <c r="O2032" s="4">
        <f t="shared" si="443"/>
        <v>140</v>
      </c>
      <c r="P2032" s="13">
        <f t="shared" si="444"/>
        <v>14</v>
      </c>
      <c r="Q2032" s="13">
        <f t="shared" si="445"/>
        <v>154</v>
      </c>
      <c r="R2032" s="2">
        <v>61</v>
      </c>
      <c r="S2032" s="2">
        <v>59</v>
      </c>
      <c r="T2032" s="2">
        <v>60</v>
      </c>
      <c r="U2032" s="4">
        <f t="shared" si="434"/>
        <v>180</v>
      </c>
      <c r="V2032" s="13">
        <f t="shared" si="435"/>
        <v>18</v>
      </c>
      <c r="W2032" s="13">
        <f t="shared" si="436"/>
        <v>198</v>
      </c>
      <c r="X2032" s="2">
        <v>64</v>
      </c>
      <c r="Y2032" s="2">
        <v>61</v>
      </c>
      <c r="Z2032" s="4">
        <f t="shared" si="437"/>
        <v>125</v>
      </c>
      <c r="AA2032" s="13">
        <f t="shared" si="438"/>
        <v>12.5</v>
      </c>
      <c r="AB2032" s="13">
        <f>Z2032+AA2032</f>
        <v>137.5</v>
      </c>
      <c r="AC2032" s="2">
        <v>47</v>
      </c>
      <c r="AD2032" s="2">
        <v>46</v>
      </c>
      <c r="AE2032" s="4">
        <f t="shared" si="439"/>
        <v>93</v>
      </c>
      <c r="AF2032" s="15">
        <f>AE2032*0.1</f>
        <v>9.3000000000000007</v>
      </c>
      <c r="AG2032" s="22">
        <f>AE2032+AF2032</f>
        <v>102.3</v>
      </c>
      <c r="AH2032" s="64">
        <f t="shared" si="446"/>
        <v>20.46</v>
      </c>
      <c r="AJ2032">
        <f t="shared" si="447"/>
        <v>1</v>
      </c>
      <c r="AK2032">
        <f>IF(W2032&gt;0,2,IF(AB2032&gt;0,2,IF(AG2032&gt;0,2,0)))</f>
        <v>2</v>
      </c>
      <c r="AL2032">
        <v>2</v>
      </c>
      <c r="AM2032" s="64">
        <f>IF(W2032&gt;0,VLOOKUP(B2032,EnrollmentEthnicityFreeMealsSch!B:E,4,FALSE),0)/3</f>
        <v>53.666666666666664</v>
      </c>
    </row>
    <row r="2033" spans="1:39" ht="15" customHeight="1">
      <c r="A2033" t="e">
        <f>VLOOKUP(B2033,'PUBLIC &amp; PRIVATE'!D:I,6,FALSE)</f>
        <v>#N/A</v>
      </c>
      <c r="B2033" s="33" t="s">
        <v>1930</v>
      </c>
      <c r="C2033" s="61" t="s">
        <v>10829</v>
      </c>
      <c r="D2033" s="2" t="s">
        <v>2424</v>
      </c>
      <c r="E2033" s="2">
        <v>47303</v>
      </c>
      <c r="F2033" s="2"/>
      <c r="G2033" s="2"/>
      <c r="H2033" s="2"/>
      <c r="I2033" s="4">
        <f t="shared" si="440"/>
        <v>0</v>
      </c>
      <c r="J2033" s="13">
        <f t="shared" si="441"/>
        <v>0</v>
      </c>
      <c r="K2033" s="13">
        <f t="shared" si="442"/>
        <v>0</v>
      </c>
      <c r="L2033" s="2"/>
      <c r="M2033" s="2"/>
      <c r="N2033" s="2"/>
      <c r="O2033" s="4">
        <f t="shared" si="443"/>
        <v>0</v>
      </c>
      <c r="P2033" s="13">
        <f t="shared" si="444"/>
        <v>0</v>
      </c>
      <c r="Q2033" s="13">
        <f t="shared" si="445"/>
        <v>0</v>
      </c>
      <c r="R2033" s="2"/>
      <c r="S2033" s="2"/>
      <c r="T2033" s="2"/>
      <c r="U2033" s="4">
        <f t="shared" si="434"/>
        <v>0</v>
      </c>
      <c r="V2033" s="13">
        <f t="shared" si="435"/>
        <v>0</v>
      </c>
      <c r="W2033" s="13">
        <f t="shared" si="436"/>
        <v>0</v>
      </c>
      <c r="X2033" s="2"/>
      <c r="Y2033" s="2">
        <v>3</v>
      </c>
      <c r="Z2033" s="4">
        <f t="shared" si="437"/>
        <v>3</v>
      </c>
      <c r="AA2033" s="13">
        <f t="shared" si="438"/>
        <v>0.30000000000000004</v>
      </c>
      <c r="AB2033" s="13">
        <f>Z2033+AA2033</f>
        <v>3.3</v>
      </c>
      <c r="AC2033" s="2">
        <v>165</v>
      </c>
      <c r="AD2033" s="2">
        <v>153</v>
      </c>
      <c r="AE2033" s="4">
        <f t="shared" si="439"/>
        <v>318</v>
      </c>
      <c r="AF2033" s="15">
        <f>AE2033*0.1</f>
        <v>31.8</v>
      </c>
      <c r="AG2033" s="22">
        <f>AE2033+AF2033</f>
        <v>349.8</v>
      </c>
      <c r="AH2033" s="64">
        <f t="shared" si="446"/>
        <v>69.960000000000008</v>
      </c>
      <c r="AJ2033">
        <f t="shared" si="447"/>
        <v>1</v>
      </c>
      <c r="AK2033">
        <f>IF(W2033&gt;0,2,IF(AB2033&gt;0,2,IF(AG2033&gt;0,2,0)))</f>
        <v>2</v>
      </c>
      <c r="AL2033">
        <v>2</v>
      </c>
      <c r="AM2033" s="64">
        <f>IF(W2033&gt;0,VLOOKUP(B2033,EnrollmentEthnicityFreeMealsSch!B:E,4,FALSE),0)/3</f>
        <v>0</v>
      </c>
    </row>
    <row r="2034" spans="1:39" ht="15" customHeight="1">
      <c r="A2034" t="str">
        <f>VLOOKUP(B2034,'PUBLIC &amp; PRIVATE'!D:I,6,FALSE)</f>
        <v>2551</v>
      </c>
      <c r="B2034" s="33" t="s">
        <v>1931</v>
      </c>
      <c r="C2034" s="2" t="str">
        <f>VLOOKUP(B2034,'PUBLIC &amp; PRIVATE'!D:H,2,FALSE)</f>
        <v>9945 Cumberland Pointe Blvd</v>
      </c>
      <c r="D2034" s="2" t="str">
        <f>VLOOKUP(B2034,'PUBLIC &amp; PRIVATE'!D:H,3,FALSE)</f>
        <v>Noblesville</v>
      </c>
      <c r="E2034" s="2" t="str">
        <f>VLOOKUP(C2034,'PUBLIC &amp; PRIVATE'!E:I,4,FALSE)</f>
        <v>46060-0000</v>
      </c>
      <c r="F2034" s="2"/>
      <c r="G2034" s="2"/>
      <c r="H2034" s="2"/>
      <c r="I2034" s="4">
        <f t="shared" si="440"/>
        <v>0</v>
      </c>
      <c r="J2034" s="13">
        <f t="shared" si="441"/>
        <v>0</v>
      </c>
      <c r="K2034" s="13">
        <f t="shared" si="442"/>
        <v>0</v>
      </c>
      <c r="L2034" s="2"/>
      <c r="M2034" s="2"/>
      <c r="N2034" s="2"/>
      <c r="O2034" s="4">
        <f t="shared" si="443"/>
        <v>0</v>
      </c>
      <c r="P2034" s="13">
        <f t="shared" si="444"/>
        <v>0</v>
      </c>
      <c r="Q2034" s="13">
        <f t="shared" si="445"/>
        <v>0</v>
      </c>
      <c r="R2034" s="2">
        <v>5</v>
      </c>
      <c r="S2034" s="2">
        <v>11</v>
      </c>
      <c r="T2034" s="2">
        <v>13</v>
      </c>
      <c r="U2034" s="4">
        <f t="shared" si="434"/>
        <v>29</v>
      </c>
      <c r="V2034" s="13">
        <f t="shared" si="435"/>
        <v>2.9000000000000004</v>
      </c>
      <c r="W2034" s="13">
        <f t="shared" si="436"/>
        <v>31.9</v>
      </c>
      <c r="X2034" s="2">
        <v>18</v>
      </c>
      <c r="Y2034" s="2">
        <v>26</v>
      </c>
      <c r="Z2034" s="4">
        <f t="shared" si="437"/>
        <v>44</v>
      </c>
      <c r="AA2034" s="13">
        <f t="shared" si="438"/>
        <v>4.4000000000000004</v>
      </c>
      <c r="AB2034" s="13">
        <f>Z2034+AA2034</f>
        <v>48.4</v>
      </c>
      <c r="AC2034" s="2">
        <v>64</v>
      </c>
      <c r="AD2034" s="2">
        <v>154</v>
      </c>
      <c r="AE2034" s="4">
        <f t="shared" si="439"/>
        <v>218</v>
      </c>
      <c r="AF2034" s="15">
        <f>AE2034*0.1</f>
        <v>21.8</v>
      </c>
      <c r="AG2034" s="22">
        <f>AE2034+AF2034</f>
        <v>239.8</v>
      </c>
      <c r="AH2034" s="64">
        <f t="shared" si="446"/>
        <v>47.960000000000008</v>
      </c>
      <c r="AJ2034">
        <f t="shared" si="447"/>
        <v>1</v>
      </c>
      <c r="AK2034">
        <f>IF(W2034&gt;0,2,IF(AB2034&gt;0,2,IF(AG2034&gt;0,2,0)))</f>
        <v>2</v>
      </c>
      <c r="AL2034">
        <v>2</v>
      </c>
      <c r="AM2034" s="64">
        <f>IF(W2034&gt;0,VLOOKUP(B2034,EnrollmentEthnicityFreeMealsSch!B:E,4,FALSE),0)/3</f>
        <v>23</v>
      </c>
    </row>
    <row r="2035" spans="1:39" ht="15" customHeight="1">
      <c r="A2035" t="str">
        <f>VLOOKUP(B2035,'PUBLIC &amp; PRIVATE'!D:I,6,FALSE)</f>
        <v>5716</v>
      </c>
      <c r="B2035" s="33" t="s">
        <v>1932</v>
      </c>
      <c r="C2035" s="2" t="str">
        <f>VLOOKUP(B2035,'PUBLIC &amp; PRIVATE'!D:H,2,FALSE)</f>
        <v>3980 Meadows Dr</v>
      </c>
      <c r="D2035" s="2" t="str">
        <f>VLOOKUP(B2035,'PUBLIC &amp; PRIVATE'!D:H,3,FALSE)</f>
        <v>Indianapolis</v>
      </c>
      <c r="E2035" s="2" t="str">
        <f>VLOOKUP(C2035,'PUBLIC &amp; PRIVATE'!E:I,4,FALSE)</f>
        <v>46205-3114</v>
      </c>
      <c r="F2035" s="2">
        <v>84</v>
      </c>
      <c r="G2035" s="2">
        <v>77</v>
      </c>
      <c r="H2035" s="2">
        <v>72</v>
      </c>
      <c r="I2035" s="4">
        <f t="shared" si="440"/>
        <v>233</v>
      </c>
      <c r="J2035" s="13">
        <f t="shared" si="441"/>
        <v>23.3</v>
      </c>
      <c r="K2035" s="13">
        <f t="shared" si="442"/>
        <v>256.3</v>
      </c>
      <c r="L2035" s="2">
        <v>78</v>
      </c>
      <c r="M2035" s="2">
        <v>82</v>
      </c>
      <c r="N2035" s="2">
        <v>70</v>
      </c>
      <c r="O2035" s="4">
        <f t="shared" si="443"/>
        <v>230</v>
      </c>
      <c r="P2035" s="13">
        <f t="shared" si="444"/>
        <v>23</v>
      </c>
      <c r="Q2035" s="13">
        <f t="shared" si="445"/>
        <v>253</v>
      </c>
      <c r="R2035" s="2"/>
      <c r="S2035" s="2"/>
      <c r="T2035" s="2"/>
      <c r="U2035" s="4">
        <f t="shared" si="434"/>
        <v>0</v>
      </c>
      <c r="V2035" s="13">
        <f t="shared" si="435"/>
        <v>0</v>
      </c>
      <c r="W2035" s="13">
        <f t="shared" si="436"/>
        <v>0</v>
      </c>
      <c r="X2035" s="2"/>
      <c r="Y2035" s="2"/>
      <c r="Z2035" s="4">
        <f t="shared" si="437"/>
        <v>0</v>
      </c>
      <c r="AA2035" s="13">
        <f t="shared" si="438"/>
        <v>0</v>
      </c>
      <c r="AB2035" s="13">
        <f>Z2035+AA2035</f>
        <v>0</v>
      </c>
      <c r="AC2035" s="2"/>
      <c r="AD2035" s="2"/>
      <c r="AE2035" s="4">
        <f t="shared" si="439"/>
        <v>0</v>
      </c>
      <c r="AF2035" s="15">
        <f>AE2035*0.1</f>
        <v>0</v>
      </c>
      <c r="AG2035" s="22">
        <f>AE2035+AF2035</f>
        <v>0</v>
      </c>
      <c r="AH2035" s="64">
        <f t="shared" si="446"/>
        <v>0</v>
      </c>
      <c r="AJ2035">
        <f t="shared" si="447"/>
        <v>0</v>
      </c>
      <c r="AK2035">
        <f>IF(W2035&gt;0,2,IF(AB2035&gt;0,2,IF(AG2035&gt;0,2,0)))</f>
        <v>0</v>
      </c>
      <c r="AL2035">
        <v>2</v>
      </c>
      <c r="AM2035" s="64">
        <f>IF(W2035&gt;0,VLOOKUP(B2035,EnrollmentEthnicityFreeMealsSch!B:E,4,FALSE),0)/3</f>
        <v>0</v>
      </c>
    </row>
    <row r="2036" spans="1:39" ht="15" customHeight="1">
      <c r="A2036" t="str">
        <f>VLOOKUP(B2036,'PUBLIC &amp; PRIVATE'!D:I,6,FALSE)</f>
        <v>5724</v>
      </c>
      <c r="B2036" s="33" t="s">
        <v>1933</v>
      </c>
      <c r="C2036" s="2" t="str">
        <f>VLOOKUP(B2036,'PUBLIC &amp; PRIVATE'!D:H,2,FALSE)</f>
        <v>110 E 16th St</v>
      </c>
      <c r="D2036" s="2" t="str">
        <f>VLOOKUP(B2036,'PUBLIC &amp; PRIVATE'!D:H,3,FALSE)</f>
        <v>Indianapolis</v>
      </c>
      <c r="E2036" s="2" t="str">
        <f>VLOOKUP(C2036,'PUBLIC &amp; PRIVATE'!E:I,4,FALSE)</f>
        <v>46202-0000</v>
      </c>
      <c r="F2036" s="2"/>
      <c r="G2036" s="2"/>
      <c r="H2036" s="2"/>
      <c r="I2036" s="4">
        <f t="shared" si="440"/>
        <v>0</v>
      </c>
      <c r="J2036" s="13">
        <f t="shared" si="441"/>
        <v>0</v>
      </c>
      <c r="K2036" s="13">
        <f t="shared" si="442"/>
        <v>0</v>
      </c>
      <c r="L2036" s="2"/>
      <c r="M2036" s="2"/>
      <c r="N2036" s="2"/>
      <c r="O2036" s="4">
        <f t="shared" si="443"/>
        <v>0</v>
      </c>
      <c r="P2036" s="13">
        <f t="shared" si="444"/>
        <v>0</v>
      </c>
      <c r="Q2036" s="13">
        <f t="shared" si="445"/>
        <v>0</v>
      </c>
      <c r="R2036" s="2"/>
      <c r="S2036" s="2"/>
      <c r="T2036" s="2"/>
      <c r="U2036" s="4">
        <f t="shared" si="434"/>
        <v>0</v>
      </c>
      <c r="V2036" s="13">
        <f t="shared" si="435"/>
        <v>0</v>
      </c>
      <c r="W2036" s="13">
        <f t="shared" si="436"/>
        <v>0</v>
      </c>
      <c r="X2036" s="2">
        <v>185</v>
      </c>
      <c r="Y2036" s="2">
        <v>250</v>
      </c>
      <c r="Z2036" s="4">
        <f t="shared" si="437"/>
        <v>435</v>
      </c>
      <c r="AA2036" s="13">
        <f t="shared" si="438"/>
        <v>43.5</v>
      </c>
      <c r="AB2036" s="13">
        <f>Z2036+AA2036</f>
        <v>478.5</v>
      </c>
      <c r="AC2036" s="2">
        <v>235</v>
      </c>
      <c r="AD2036" s="2">
        <v>191</v>
      </c>
      <c r="AE2036" s="4">
        <f t="shared" si="439"/>
        <v>426</v>
      </c>
      <c r="AF2036" s="15">
        <f>AE2036*0.1</f>
        <v>42.6</v>
      </c>
      <c r="AG2036" s="22">
        <f>AE2036+AF2036</f>
        <v>468.6</v>
      </c>
      <c r="AH2036" s="64">
        <f t="shared" si="446"/>
        <v>93.720000000000013</v>
      </c>
      <c r="AJ2036">
        <f t="shared" si="447"/>
        <v>1</v>
      </c>
      <c r="AK2036">
        <f>IF(W2036&gt;0,2,IF(AB2036&gt;0,2,IF(AG2036&gt;0,2,0)))</f>
        <v>2</v>
      </c>
      <c r="AL2036">
        <v>2</v>
      </c>
      <c r="AM2036" s="64">
        <f>IF(W2036&gt;0,VLOOKUP(B2036,EnrollmentEthnicityFreeMealsSch!B:E,4,FALSE),0)/3</f>
        <v>0</v>
      </c>
    </row>
    <row r="2037" spans="1:39" ht="15" customHeight="1">
      <c r="A2037" t="str">
        <f>VLOOKUP(B2037,'PUBLIC &amp; PRIVATE'!D:I,6,FALSE)</f>
        <v>5292</v>
      </c>
      <c r="B2037" s="33" t="s">
        <v>1934</v>
      </c>
      <c r="C2037" s="2" t="str">
        <f>VLOOKUP(B2037,'PUBLIC &amp; PRIVATE'!D:H,2,FALSE)</f>
        <v>8102 Clearvista Pky</v>
      </c>
      <c r="D2037" s="2" t="str">
        <f>VLOOKUP(B2037,'PUBLIC &amp; PRIVATE'!D:H,3,FALSE)</f>
        <v>Indianapolis</v>
      </c>
      <c r="E2037" s="2" t="str">
        <f>VLOOKUP(C2037,'PUBLIC &amp; PRIVATE'!E:I,4,FALSE)</f>
        <v>46256-0000</v>
      </c>
      <c r="F2037" s="2"/>
      <c r="G2037" s="2"/>
      <c r="H2037" s="2"/>
      <c r="I2037" s="4">
        <f t="shared" si="440"/>
        <v>0</v>
      </c>
      <c r="J2037" s="13">
        <f t="shared" si="441"/>
        <v>0</v>
      </c>
      <c r="K2037" s="13">
        <f t="shared" si="442"/>
        <v>0</v>
      </c>
      <c r="L2037" s="2"/>
      <c r="M2037" s="2"/>
      <c r="N2037" s="2"/>
      <c r="O2037" s="4">
        <f t="shared" si="443"/>
        <v>0</v>
      </c>
      <c r="P2037" s="13">
        <f t="shared" si="444"/>
        <v>0</v>
      </c>
      <c r="Q2037" s="13">
        <f t="shared" si="445"/>
        <v>0</v>
      </c>
      <c r="R2037" s="2"/>
      <c r="S2037" s="2"/>
      <c r="T2037" s="2"/>
      <c r="U2037" s="4">
        <f t="shared" si="434"/>
        <v>0</v>
      </c>
      <c r="V2037" s="13">
        <f t="shared" si="435"/>
        <v>0</v>
      </c>
      <c r="W2037" s="13">
        <f t="shared" si="436"/>
        <v>0</v>
      </c>
      <c r="X2037" s="2">
        <v>5</v>
      </c>
      <c r="Y2037" s="2">
        <v>5</v>
      </c>
      <c r="Z2037" s="4">
        <f t="shared" si="437"/>
        <v>10</v>
      </c>
      <c r="AA2037" s="13">
        <f t="shared" si="438"/>
        <v>1</v>
      </c>
      <c r="AB2037" s="13">
        <f>Z2037+AA2037</f>
        <v>11</v>
      </c>
      <c r="AC2037" s="2">
        <v>11</v>
      </c>
      <c r="AD2037" s="2">
        <v>7</v>
      </c>
      <c r="AE2037" s="4">
        <f t="shared" si="439"/>
        <v>18</v>
      </c>
      <c r="AF2037" s="15">
        <f>AE2037*0.1</f>
        <v>1.8</v>
      </c>
      <c r="AG2037" s="22">
        <f>AE2037+AF2037</f>
        <v>19.8</v>
      </c>
      <c r="AH2037" s="64">
        <f t="shared" si="446"/>
        <v>3.9600000000000004</v>
      </c>
      <c r="AJ2037">
        <f t="shared" si="447"/>
        <v>1</v>
      </c>
      <c r="AK2037">
        <f>IF(W2037&gt;0,2,IF(AB2037&gt;0,2,IF(AG2037&gt;0,2,0)))</f>
        <v>2</v>
      </c>
      <c r="AL2037">
        <v>2</v>
      </c>
      <c r="AM2037" s="64">
        <f>IF(W2037&gt;0,VLOOKUP(B2037,EnrollmentEthnicityFreeMealsSch!B:E,4,FALSE),0)/3</f>
        <v>0</v>
      </c>
    </row>
    <row r="2038" spans="1:39" ht="15" customHeight="1">
      <c r="A2038" t="str">
        <f>VLOOKUP(B2038,'PUBLIC &amp; PRIVATE'!D:I,6,FALSE)</f>
        <v>2572</v>
      </c>
      <c r="B2038" s="33" t="s">
        <v>1935</v>
      </c>
      <c r="C2038" s="2" t="str">
        <f>VLOOKUP(B2038,'PUBLIC &amp; PRIVATE'!D:H,2,FALSE)</f>
        <v>13942 E 96th St</v>
      </c>
      <c r="D2038" s="2" t="str">
        <f>VLOOKUP(B2038,'PUBLIC &amp; PRIVATE'!D:H,3,FALSE)</f>
        <v>McCordsville</v>
      </c>
      <c r="E2038" s="2" t="str">
        <f>VLOOKUP(C2038,'PUBLIC &amp; PRIVATE'!E:I,4,FALSE)</f>
        <v>46055-0000</v>
      </c>
      <c r="F2038" s="2">
        <v>51</v>
      </c>
      <c r="G2038" s="2">
        <v>43</v>
      </c>
      <c r="H2038" s="2">
        <v>42</v>
      </c>
      <c r="I2038" s="4">
        <f t="shared" si="440"/>
        <v>136</v>
      </c>
      <c r="J2038" s="13">
        <f t="shared" si="441"/>
        <v>13.600000000000001</v>
      </c>
      <c r="K2038" s="13">
        <f t="shared" si="442"/>
        <v>149.6</v>
      </c>
      <c r="L2038" s="2">
        <v>50</v>
      </c>
      <c r="M2038" s="2">
        <v>46</v>
      </c>
      <c r="N2038" s="2">
        <v>37</v>
      </c>
      <c r="O2038" s="4">
        <f t="shared" si="443"/>
        <v>133</v>
      </c>
      <c r="P2038" s="13">
        <f t="shared" si="444"/>
        <v>13.3</v>
      </c>
      <c r="Q2038" s="13">
        <f t="shared" si="445"/>
        <v>146.30000000000001</v>
      </c>
      <c r="R2038" s="2">
        <v>43</v>
      </c>
      <c r="S2038" s="2">
        <v>35</v>
      </c>
      <c r="T2038" s="2">
        <v>26</v>
      </c>
      <c r="U2038" s="4">
        <f t="shared" ref="U2038:U2085" si="448">R2038+S2038+T2038</f>
        <v>104</v>
      </c>
      <c r="V2038" s="13">
        <f t="shared" ref="V2038:V2085" si="449">U2038*0.1</f>
        <v>10.4</v>
      </c>
      <c r="W2038" s="13">
        <f t="shared" ref="W2038:W2085" si="450">U2038+V2038</f>
        <v>114.4</v>
      </c>
      <c r="X2038" s="2"/>
      <c r="Y2038" s="2"/>
      <c r="Z2038" s="4">
        <f t="shared" ref="Z2038:Z2085" si="451">X2038+Y2038</f>
        <v>0</v>
      </c>
      <c r="AA2038" s="13">
        <f t="shared" ref="AA2038:AA2085" si="452">Z2038*0.1</f>
        <v>0</v>
      </c>
      <c r="AB2038" s="13">
        <f>Z2038+AA2038</f>
        <v>0</v>
      </c>
      <c r="AC2038" s="2"/>
      <c r="AD2038" s="2"/>
      <c r="AE2038" s="4">
        <f t="shared" ref="AE2038:AE2085" si="453">AC2038+AD2038</f>
        <v>0</v>
      </c>
      <c r="AF2038" s="15">
        <f>AE2038*0.1</f>
        <v>0</v>
      </c>
      <c r="AG2038" s="22">
        <f>AE2038+AF2038</f>
        <v>0</v>
      </c>
      <c r="AH2038" s="64">
        <f t="shared" si="446"/>
        <v>0</v>
      </c>
      <c r="AJ2038">
        <f t="shared" si="447"/>
        <v>0</v>
      </c>
      <c r="AK2038">
        <f>IF(W2038&gt;0,2,IF(AB2038&gt;0,2,IF(AG2038&gt;0,2,0)))</f>
        <v>2</v>
      </c>
      <c r="AL2038">
        <v>2</v>
      </c>
      <c r="AM2038" s="64">
        <f>IF(W2038&gt;0,VLOOKUP(B2038,EnrollmentEthnicityFreeMealsSch!B:E,4,FALSE),0)/3</f>
        <v>9.6666666666666661</v>
      </c>
    </row>
    <row r="2039" spans="1:39" ht="15" customHeight="1">
      <c r="A2039" t="str">
        <f>VLOOKUP(B2039,'PUBLIC &amp; PRIVATE'!D:I,6,FALSE)</f>
        <v>5664</v>
      </c>
      <c r="B2039" s="33" t="s">
        <v>1936</v>
      </c>
      <c r="C2039" s="2" t="str">
        <f>VLOOKUP(B2039,'PUBLIC &amp; PRIVATE'!D:H,2,FALSE)</f>
        <v>1635 W Michigan St</v>
      </c>
      <c r="D2039" s="2" t="str">
        <f>VLOOKUP(B2039,'PUBLIC &amp; PRIVATE'!D:H,3,FALSE)</f>
        <v>Indianapolis</v>
      </c>
      <c r="E2039" s="2" t="str">
        <f>VLOOKUP(C2039,'PUBLIC &amp; PRIVATE'!E:I,4,FALSE)</f>
        <v>46222-0000</v>
      </c>
      <c r="F2039" s="2"/>
      <c r="G2039" s="2"/>
      <c r="H2039" s="2"/>
      <c r="I2039" s="4">
        <f t="shared" ref="I2039:I2085" si="454">F2039+G2039+H2039</f>
        <v>0</v>
      </c>
      <c r="J2039" s="13">
        <f t="shared" ref="J2039:J2085" si="455">I2039*0.1</f>
        <v>0</v>
      </c>
      <c r="K2039" s="13">
        <f t="shared" ref="K2039:K2087" si="456">I2039+J2039</f>
        <v>0</v>
      </c>
      <c r="L2039" s="2"/>
      <c r="M2039" s="2"/>
      <c r="N2039" s="2"/>
      <c r="O2039" s="4">
        <f t="shared" ref="O2039:O2085" si="457">L2039+M2039+N2039</f>
        <v>0</v>
      </c>
      <c r="P2039" s="13">
        <f t="shared" ref="P2039:P2085" si="458">O2039*0.1</f>
        <v>0</v>
      </c>
      <c r="Q2039" s="13">
        <f t="shared" ref="Q2039:Q2087" si="459">O2039+P2039</f>
        <v>0</v>
      </c>
      <c r="R2039" s="2"/>
      <c r="S2039" s="2"/>
      <c r="T2039" s="2"/>
      <c r="U2039" s="4">
        <f t="shared" si="448"/>
        <v>0</v>
      </c>
      <c r="V2039" s="13">
        <f t="shared" si="449"/>
        <v>0</v>
      </c>
      <c r="W2039" s="13">
        <f t="shared" si="450"/>
        <v>0</v>
      </c>
      <c r="X2039" s="2">
        <v>36</v>
      </c>
      <c r="Y2039" s="2">
        <v>68</v>
      </c>
      <c r="Z2039" s="4">
        <f t="shared" si="451"/>
        <v>104</v>
      </c>
      <c r="AA2039" s="13">
        <f t="shared" si="452"/>
        <v>10.4</v>
      </c>
      <c r="AB2039" s="13">
        <f>Z2039+AA2039</f>
        <v>114.4</v>
      </c>
      <c r="AC2039" s="2">
        <v>93</v>
      </c>
      <c r="AD2039" s="2">
        <v>80</v>
      </c>
      <c r="AE2039" s="4">
        <f t="shared" si="453"/>
        <v>173</v>
      </c>
      <c r="AF2039" s="15">
        <f>AE2039*0.1</f>
        <v>17.3</v>
      </c>
      <c r="AG2039" s="22">
        <f>AE2039+AF2039</f>
        <v>190.3</v>
      </c>
      <c r="AH2039" s="64">
        <f t="shared" si="446"/>
        <v>38.06</v>
      </c>
      <c r="AJ2039">
        <f t="shared" si="447"/>
        <v>1</v>
      </c>
      <c r="AK2039">
        <f>IF(W2039&gt;0,2,IF(AB2039&gt;0,2,IF(AG2039&gt;0,2,0)))</f>
        <v>2</v>
      </c>
      <c r="AL2039">
        <v>2</v>
      </c>
      <c r="AM2039" s="64">
        <f>IF(W2039&gt;0,VLOOKUP(B2039,EnrollmentEthnicityFreeMealsSch!B:E,4,FALSE),0)/3</f>
        <v>0</v>
      </c>
    </row>
    <row r="2040" spans="1:39" ht="15" customHeight="1">
      <c r="A2040" t="str">
        <f>VLOOKUP(B2040,'PUBLIC &amp; PRIVATE'!D:I,6,FALSE)</f>
        <v>5508</v>
      </c>
      <c r="B2040" s="33" t="s">
        <v>1937</v>
      </c>
      <c r="C2040" s="2" t="str">
        <f>VLOOKUP(B2040,'PUBLIC &amp; PRIVATE'!D:H,2,FALSE)</f>
        <v>3020 Nowland Ave</v>
      </c>
      <c r="D2040" s="2" t="str">
        <f>VLOOKUP(B2040,'PUBLIC &amp; PRIVATE'!D:H,3,FALSE)</f>
        <v>Indianapolis</v>
      </c>
      <c r="E2040" s="2" t="str">
        <f>VLOOKUP(C2040,'PUBLIC &amp; PRIVATE'!E:I,4,FALSE)</f>
        <v>46201-0000</v>
      </c>
      <c r="F2040" s="2">
        <v>86</v>
      </c>
      <c r="G2040" s="2">
        <v>101</v>
      </c>
      <c r="H2040" s="2">
        <v>83</v>
      </c>
      <c r="I2040" s="4">
        <f t="shared" si="454"/>
        <v>270</v>
      </c>
      <c r="J2040" s="13">
        <f t="shared" si="455"/>
        <v>27</v>
      </c>
      <c r="K2040" s="13">
        <f t="shared" si="456"/>
        <v>297</v>
      </c>
      <c r="L2040" s="2">
        <v>89</v>
      </c>
      <c r="M2040" s="2">
        <v>87</v>
      </c>
      <c r="N2040" s="2">
        <v>85</v>
      </c>
      <c r="O2040" s="4">
        <f t="shared" si="457"/>
        <v>261</v>
      </c>
      <c r="P2040" s="13">
        <f t="shared" si="458"/>
        <v>26.1</v>
      </c>
      <c r="Q2040" s="13">
        <f t="shared" si="459"/>
        <v>287.10000000000002</v>
      </c>
      <c r="R2040" s="2">
        <v>76</v>
      </c>
      <c r="S2040" s="2">
        <v>81</v>
      </c>
      <c r="T2040" s="2">
        <v>56</v>
      </c>
      <c r="U2040" s="4">
        <f t="shared" si="448"/>
        <v>213</v>
      </c>
      <c r="V2040" s="13">
        <f t="shared" si="449"/>
        <v>21.3</v>
      </c>
      <c r="W2040" s="13">
        <f t="shared" si="450"/>
        <v>234.3</v>
      </c>
      <c r="X2040" s="2"/>
      <c r="Y2040" s="2"/>
      <c r="Z2040" s="4">
        <f t="shared" si="451"/>
        <v>0</v>
      </c>
      <c r="AA2040" s="13">
        <f t="shared" si="452"/>
        <v>0</v>
      </c>
      <c r="AB2040" s="13">
        <f>Z2040+AA2040</f>
        <v>0</v>
      </c>
      <c r="AC2040" s="2"/>
      <c r="AD2040" s="2"/>
      <c r="AE2040" s="4">
        <f t="shared" si="453"/>
        <v>0</v>
      </c>
      <c r="AF2040" s="15">
        <f>AE2040*0.1</f>
        <v>0</v>
      </c>
      <c r="AG2040" s="22">
        <f>AE2040+AF2040</f>
        <v>0</v>
      </c>
      <c r="AH2040" s="64">
        <f t="shared" si="446"/>
        <v>0</v>
      </c>
      <c r="AJ2040">
        <f t="shared" si="447"/>
        <v>0</v>
      </c>
      <c r="AK2040">
        <f>IF(W2040&gt;0,2,IF(AB2040&gt;0,2,IF(AG2040&gt;0,2,0)))</f>
        <v>2</v>
      </c>
      <c r="AL2040">
        <v>2</v>
      </c>
      <c r="AM2040" s="64">
        <f>IF(W2040&gt;0,VLOOKUP(B2040,EnrollmentEthnicityFreeMealsSch!B:E,4,FALSE),0)/3</f>
        <v>213</v>
      </c>
    </row>
    <row r="2041" spans="1:39" ht="15" customHeight="1">
      <c r="A2041" t="str">
        <f>VLOOKUP(B2041,'PUBLIC &amp; PRIVATE'!D:I,6,FALSE)</f>
        <v>4043</v>
      </c>
      <c r="B2041" s="33" t="s">
        <v>1938</v>
      </c>
      <c r="C2041" s="2" t="str">
        <f>VLOOKUP(B2041,'PUBLIC &amp; PRIVATE'!D:H,2,FALSE)</f>
        <v>4900 W 15th Ave</v>
      </c>
      <c r="D2041" s="2" t="str">
        <f>VLOOKUP(B2041,'PUBLIC &amp; PRIVATE'!D:H,3,FALSE)</f>
        <v>Gary</v>
      </c>
      <c r="E2041" s="2" t="str">
        <f>VLOOKUP(C2041,'PUBLIC &amp; PRIVATE'!E:I,4,FALSE)</f>
        <v>46406-0000</v>
      </c>
      <c r="F2041" s="2">
        <v>86</v>
      </c>
      <c r="G2041" s="2">
        <v>77</v>
      </c>
      <c r="H2041" s="2">
        <v>79</v>
      </c>
      <c r="I2041" s="4">
        <f t="shared" si="454"/>
        <v>242</v>
      </c>
      <c r="J2041" s="13">
        <f t="shared" si="455"/>
        <v>24.200000000000003</v>
      </c>
      <c r="K2041" s="13">
        <f t="shared" si="456"/>
        <v>266.2</v>
      </c>
      <c r="L2041" s="2">
        <v>78</v>
      </c>
      <c r="M2041" s="2">
        <v>81</v>
      </c>
      <c r="N2041" s="2">
        <v>79</v>
      </c>
      <c r="O2041" s="4">
        <f t="shared" si="457"/>
        <v>238</v>
      </c>
      <c r="P2041" s="13">
        <f t="shared" si="458"/>
        <v>23.8</v>
      </c>
      <c r="Q2041" s="13">
        <f t="shared" si="459"/>
        <v>261.8</v>
      </c>
      <c r="R2041" s="2">
        <v>72</v>
      </c>
      <c r="S2041" s="2">
        <v>79</v>
      </c>
      <c r="T2041" s="2">
        <v>61</v>
      </c>
      <c r="U2041" s="4">
        <f t="shared" si="448"/>
        <v>212</v>
      </c>
      <c r="V2041" s="13">
        <f t="shared" si="449"/>
        <v>21.200000000000003</v>
      </c>
      <c r="W2041" s="13">
        <f t="shared" si="450"/>
        <v>233.2</v>
      </c>
      <c r="X2041" s="2"/>
      <c r="Y2041" s="2"/>
      <c r="Z2041" s="4">
        <f t="shared" si="451"/>
        <v>0</v>
      </c>
      <c r="AA2041" s="13">
        <f t="shared" si="452"/>
        <v>0</v>
      </c>
      <c r="AB2041" s="13">
        <f>Z2041+AA2041</f>
        <v>0</v>
      </c>
      <c r="AC2041" s="2"/>
      <c r="AD2041" s="2"/>
      <c r="AE2041" s="4">
        <f t="shared" si="453"/>
        <v>0</v>
      </c>
      <c r="AF2041" s="15">
        <f>AE2041*0.1</f>
        <v>0</v>
      </c>
      <c r="AG2041" s="22">
        <f>AE2041+AF2041</f>
        <v>0</v>
      </c>
      <c r="AH2041" s="64">
        <f t="shared" si="446"/>
        <v>0</v>
      </c>
      <c r="AJ2041">
        <f t="shared" si="447"/>
        <v>0</v>
      </c>
      <c r="AK2041">
        <f>IF(W2041&gt;0,2,IF(AB2041&gt;0,2,IF(AG2041&gt;0,2,0)))</f>
        <v>2</v>
      </c>
      <c r="AL2041">
        <v>2</v>
      </c>
      <c r="AM2041" s="64">
        <f>IF(W2041&gt;0,VLOOKUP(B2041,EnrollmentEthnicityFreeMealsSch!B:E,4,FALSE),0)/3</f>
        <v>215.33333333333334</v>
      </c>
    </row>
    <row r="2042" spans="1:39" ht="15" customHeight="1">
      <c r="A2042" t="str">
        <f>VLOOKUP(B2042,'PUBLIC &amp; PRIVATE'!D:I,6,FALSE)</f>
        <v>4711</v>
      </c>
      <c r="B2042" s="33" t="s">
        <v>1939</v>
      </c>
      <c r="C2042" s="2" t="str">
        <f>VLOOKUP(B2042,'PUBLIC &amp; PRIVATE'!D:H,2,FALSE)</f>
        <v>4093 W US Hwy 20</v>
      </c>
      <c r="D2042" s="2" t="str">
        <f>VLOOKUP(B2042,'PUBLIC &amp; PRIVATE'!D:H,3,FALSE)</f>
        <v>LaPorte</v>
      </c>
      <c r="E2042" s="2" t="str">
        <f>VLOOKUP(C2042,'PUBLIC &amp; PRIVATE'!E:I,4,FALSE)</f>
        <v>46350-0000</v>
      </c>
      <c r="F2042" s="2">
        <v>33</v>
      </c>
      <c r="G2042" s="2">
        <v>33</v>
      </c>
      <c r="H2042" s="2">
        <v>38</v>
      </c>
      <c r="I2042" s="4">
        <f t="shared" si="454"/>
        <v>104</v>
      </c>
      <c r="J2042" s="13">
        <f t="shared" si="455"/>
        <v>10.4</v>
      </c>
      <c r="K2042" s="13">
        <f t="shared" si="456"/>
        <v>114.4</v>
      </c>
      <c r="L2042" s="2">
        <v>26</v>
      </c>
      <c r="M2042" s="2">
        <v>29</v>
      </c>
      <c r="N2042" s="2">
        <v>29</v>
      </c>
      <c r="O2042" s="4">
        <f t="shared" si="457"/>
        <v>84</v>
      </c>
      <c r="P2042" s="13">
        <f t="shared" si="458"/>
        <v>8.4</v>
      </c>
      <c r="Q2042" s="13">
        <f t="shared" si="459"/>
        <v>92.4</v>
      </c>
      <c r="R2042" s="2">
        <v>29</v>
      </c>
      <c r="S2042" s="2">
        <v>21</v>
      </c>
      <c r="T2042" s="2">
        <v>20</v>
      </c>
      <c r="U2042" s="4">
        <f t="shared" si="448"/>
        <v>70</v>
      </c>
      <c r="V2042" s="13">
        <f t="shared" si="449"/>
        <v>7</v>
      </c>
      <c r="W2042" s="13">
        <f t="shared" si="450"/>
        <v>77</v>
      </c>
      <c r="X2042" s="2"/>
      <c r="Y2042" s="2"/>
      <c r="Z2042" s="4">
        <f t="shared" si="451"/>
        <v>0</v>
      </c>
      <c r="AA2042" s="13">
        <f t="shared" si="452"/>
        <v>0</v>
      </c>
      <c r="AB2042" s="13">
        <f>Z2042+AA2042</f>
        <v>0</v>
      </c>
      <c r="AC2042" s="2"/>
      <c r="AD2042" s="2"/>
      <c r="AE2042" s="4">
        <f t="shared" si="453"/>
        <v>0</v>
      </c>
      <c r="AF2042" s="15">
        <f>AE2042*0.1</f>
        <v>0</v>
      </c>
      <c r="AG2042" s="22">
        <f>AE2042+AF2042</f>
        <v>0</v>
      </c>
      <c r="AH2042" s="64">
        <f t="shared" si="446"/>
        <v>0</v>
      </c>
      <c r="AJ2042">
        <f t="shared" si="447"/>
        <v>0</v>
      </c>
      <c r="AK2042">
        <f>IF(W2042&gt;0,2,IF(AB2042&gt;0,2,IF(AG2042&gt;0,2,0)))</f>
        <v>2</v>
      </c>
      <c r="AL2042">
        <v>2</v>
      </c>
      <c r="AM2042" s="64">
        <f>IF(W2042&gt;0,VLOOKUP(B2042,EnrollmentEthnicityFreeMealsSch!B:E,4,FALSE),0)/3</f>
        <v>19</v>
      </c>
    </row>
    <row r="2043" spans="1:39" ht="15" customHeight="1">
      <c r="A2043" t="str">
        <f>VLOOKUP(B2043,'PUBLIC &amp; PRIVATE'!D:I,6,FALSE)</f>
        <v>4486</v>
      </c>
      <c r="B2043" s="33" t="s">
        <v>1940</v>
      </c>
      <c r="C2043" s="2" t="str">
        <f>VLOOKUP(B2043,'PUBLIC &amp; PRIVATE'!D:H,2,FALSE)</f>
        <v>33 Muenich Ct</v>
      </c>
      <c r="D2043" s="2" t="str">
        <f>VLOOKUP(B2043,'PUBLIC &amp; PRIVATE'!D:H,3,FALSE)</f>
        <v>Hammond</v>
      </c>
      <c r="E2043" s="2" t="str">
        <f>VLOOKUP(C2043,'PUBLIC &amp; PRIVATE'!E:I,4,FALSE)</f>
        <v>46320-0000</v>
      </c>
      <c r="F2043" s="2"/>
      <c r="G2043" s="2"/>
      <c r="H2043" s="2"/>
      <c r="I2043" s="4">
        <f t="shared" si="454"/>
        <v>0</v>
      </c>
      <c r="J2043" s="13">
        <f t="shared" si="455"/>
        <v>0</v>
      </c>
      <c r="K2043" s="13">
        <f t="shared" si="456"/>
        <v>0</v>
      </c>
      <c r="L2043" s="2"/>
      <c r="M2043" s="2"/>
      <c r="N2043" s="2"/>
      <c r="O2043" s="4">
        <f t="shared" si="457"/>
        <v>0</v>
      </c>
      <c r="P2043" s="13">
        <f t="shared" si="458"/>
        <v>0</v>
      </c>
      <c r="Q2043" s="13">
        <f t="shared" si="459"/>
        <v>0</v>
      </c>
      <c r="R2043" s="2">
        <v>87</v>
      </c>
      <c r="S2043" s="2">
        <v>84</v>
      </c>
      <c r="T2043" s="2">
        <v>84</v>
      </c>
      <c r="U2043" s="4">
        <f t="shared" si="448"/>
        <v>255</v>
      </c>
      <c r="V2043" s="13">
        <f t="shared" si="449"/>
        <v>25.5</v>
      </c>
      <c r="W2043" s="13">
        <f t="shared" si="450"/>
        <v>280.5</v>
      </c>
      <c r="X2043" s="2">
        <v>75</v>
      </c>
      <c r="Y2043" s="2">
        <v>79</v>
      </c>
      <c r="Z2043" s="4">
        <f t="shared" si="451"/>
        <v>154</v>
      </c>
      <c r="AA2043" s="13">
        <f t="shared" si="452"/>
        <v>15.4</v>
      </c>
      <c r="AB2043" s="13">
        <f>Z2043+AA2043</f>
        <v>169.4</v>
      </c>
      <c r="AC2043" s="2">
        <v>71</v>
      </c>
      <c r="AD2043" s="2">
        <v>56</v>
      </c>
      <c r="AE2043" s="4">
        <f t="shared" si="453"/>
        <v>127</v>
      </c>
      <c r="AF2043" s="15">
        <f>AE2043*0.1</f>
        <v>12.700000000000001</v>
      </c>
      <c r="AG2043" s="22">
        <f>AE2043+AF2043</f>
        <v>139.69999999999999</v>
      </c>
      <c r="AH2043" s="64">
        <f t="shared" si="446"/>
        <v>27.939999999999998</v>
      </c>
      <c r="AJ2043">
        <f t="shared" si="447"/>
        <v>1</v>
      </c>
      <c r="AK2043">
        <f>IF(W2043&gt;0,2,IF(AB2043&gt;0,2,IF(AG2043&gt;0,2,0)))</f>
        <v>2</v>
      </c>
      <c r="AL2043">
        <v>2</v>
      </c>
      <c r="AM2043" s="64">
        <f>IF(W2043&gt;0,VLOOKUP(B2043,EnrollmentEthnicityFreeMealsSch!B:E,4,FALSE),0)/3</f>
        <v>116.66666666666667</v>
      </c>
    </row>
    <row r="2044" spans="1:39" ht="15" customHeight="1">
      <c r="A2044" t="str">
        <f>VLOOKUP(B2044,'PUBLIC &amp; PRIVATE'!D:I,6,FALSE)</f>
        <v>5977</v>
      </c>
      <c r="B2044" s="33" t="s">
        <v>1941</v>
      </c>
      <c r="C2044" s="2" t="str">
        <f>VLOOKUP(B2044,'PUBLIC &amp; PRIVATE'!D:H,2,FALSE)</f>
        <v>5435 West Pike Plaza Rd</v>
      </c>
      <c r="D2044" s="2" t="str">
        <f>VLOOKUP(B2044,'PUBLIC &amp; PRIVATE'!D:H,3,FALSE)</f>
        <v>Indianapolis</v>
      </c>
      <c r="E2044" s="2" t="str">
        <f>VLOOKUP(C2044,'PUBLIC &amp; PRIVATE'!E:I,4,FALSE)</f>
        <v>46254</v>
      </c>
      <c r="F2044" s="2"/>
      <c r="G2044" s="2"/>
      <c r="H2044" s="2"/>
      <c r="I2044" s="4">
        <f t="shared" si="454"/>
        <v>0</v>
      </c>
      <c r="J2044" s="13">
        <f t="shared" si="455"/>
        <v>0</v>
      </c>
      <c r="K2044" s="13">
        <f t="shared" si="456"/>
        <v>0</v>
      </c>
      <c r="L2044" s="2"/>
      <c r="M2044" s="2"/>
      <c r="N2044" s="2"/>
      <c r="O2044" s="4">
        <f t="shared" si="457"/>
        <v>0</v>
      </c>
      <c r="P2044" s="13">
        <f t="shared" si="458"/>
        <v>0</v>
      </c>
      <c r="Q2044" s="13">
        <f t="shared" si="459"/>
        <v>0</v>
      </c>
      <c r="R2044" s="2">
        <v>13</v>
      </c>
      <c r="S2044" s="2">
        <v>29</v>
      </c>
      <c r="T2044" s="2">
        <v>60</v>
      </c>
      <c r="U2044" s="4">
        <f t="shared" si="448"/>
        <v>102</v>
      </c>
      <c r="V2044" s="13">
        <f t="shared" si="449"/>
        <v>10.200000000000001</v>
      </c>
      <c r="W2044" s="13">
        <f t="shared" si="450"/>
        <v>112.2</v>
      </c>
      <c r="X2044" s="2">
        <v>26</v>
      </c>
      <c r="Y2044" s="2">
        <v>32</v>
      </c>
      <c r="Z2044" s="4">
        <f t="shared" si="451"/>
        <v>58</v>
      </c>
      <c r="AA2044" s="13">
        <f t="shared" si="452"/>
        <v>5.8000000000000007</v>
      </c>
      <c r="AB2044" s="13">
        <f>Z2044+AA2044</f>
        <v>63.8</v>
      </c>
      <c r="AC2044" s="2">
        <v>32</v>
      </c>
      <c r="AD2044" s="2">
        <v>26</v>
      </c>
      <c r="AE2044" s="4">
        <f t="shared" si="453"/>
        <v>58</v>
      </c>
      <c r="AF2044" s="15">
        <f>AE2044*0.1</f>
        <v>5.8000000000000007</v>
      </c>
      <c r="AG2044" s="22">
        <f>AE2044+AF2044</f>
        <v>63.8</v>
      </c>
      <c r="AH2044" s="64">
        <f t="shared" si="446"/>
        <v>12.76</v>
      </c>
      <c r="AJ2044">
        <f t="shared" si="447"/>
        <v>1</v>
      </c>
      <c r="AK2044">
        <f>IF(W2044&gt;0,2,IF(AB2044&gt;0,2,IF(AG2044&gt;0,2,0)))</f>
        <v>2</v>
      </c>
      <c r="AL2044">
        <v>2</v>
      </c>
      <c r="AM2044" s="64">
        <f>IF(W2044&gt;0,VLOOKUP(B2044,EnrollmentEthnicityFreeMealsSch!B:E,4,FALSE),0)/3</f>
        <v>54.333333333333336</v>
      </c>
    </row>
    <row r="2045" spans="1:39" ht="15" customHeight="1">
      <c r="A2045" t="str">
        <f>VLOOKUP(B2045,'PUBLIC &amp; PRIVATE'!D:I,6,FALSE)</f>
        <v>3312</v>
      </c>
      <c r="B2045" s="33" t="s">
        <v>1942</v>
      </c>
      <c r="C2045" s="2" t="str">
        <f>VLOOKUP(B2045,'PUBLIC &amp; PRIVATE'!D:H,2,FALSE)</f>
        <v>PO Box  20</v>
      </c>
      <c r="D2045" s="2" t="str">
        <f>VLOOKUP(B2045,'PUBLIC &amp; PRIVATE'!D:H,3,FALSE)</f>
        <v>Canaan</v>
      </c>
      <c r="E2045" s="2" t="str">
        <f>VLOOKUP(C2045,'PUBLIC &amp; PRIVATE'!E:I,4,FALSE)</f>
        <v>47224-0000</v>
      </c>
      <c r="F2045" s="2">
        <v>16</v>
      </c>
      <c r="G2045" s="2">
        <v>18</v>
      </c>
      <c r="H2045" s="2">
        <v>15</v>
      </c>
      <c r="I2045" s="4">
        <f t="shared" si="454"/>
        <v>49</v>
      </c>
      <c r="J2045" s="13">
        <f t="shared" si="455"/>
        <v>4.9000000000000004</v>
      </c>
      <c r="K2045" s="13">
        <f t="shared" si="456"/>
        <v>53.9</v>
      </c>
      <c r="L2045" s="2">
        <v>19</v>
      </c>
      <c r="M2045" s="2">
        <v>19</v>
      </c>
      <c r="N2045" s="2">
        <v>7</v>
      </c>
      <c r="O2045" s="4">
        <f t="shared" si="457"/>
        <v>45</v>
      </c>
      <c r="P2045" s="13">
        <f t="shared" si="458"/>
        <v>4.5</v>
      </c>
      <c r="Q2045" s="13">
        <f t="shared" si="459"/>
        <v>49.5</v>
      </c>
      <c r="R2045" s="2">
        <v>9</v>
      </c>
      <c r="S2045" s="2"/>
      <c r="T2045" s="2"/>
      <c r="U2045" s="4">
        <f t="shared" si="448"/>
        <v>9</v>
      </c>
      <c r="V2045" s="13">
        <f t="shared" si="449"/>
        <v>0.9</v>
      </c>
      <c r="W2045" s="13">
        <f t="shared" si="450"/>
        <v>9.9</v>
      </c>
      <c r="X2045" s="2"/>
      <c r="Y2045" s="2"/>
      <c r="Z2045" s="4">
        <f t="shared" si="451"/>
        <v>0</v>
      </c>
      <c r="AA2045" s="13">
        <f t="shared" si="452"/>
        <v>0</v>
      </c>
      <c r="AB2045" s="13">
        <f>Z2045+AA2045</f>
        <v>0</v>
      </c>
      <c r="AC2045" s="2"/>
      <c r="AD2045" s="2"/>
      <c r="AE2045" s="4">
        <f t="shared" si="453"/>
        <v>0</v>
      </c>
      <c r="AF2045" s="15">
        <f>AE2045*0.1</f>
        <v>0</v>
      </c>
      <c r="AG2045" s="22">
        <f>AE2045+AF2045</f>
        <v>0</v>
      </c>
      <c r="AH2045" s="64">
        <f t="shared" si="446"/>
        <v>0</v>
      </c>
      <c r="AJ2045">
        <f t="shared" si="447"/>
        <v>0</v>
      </c>
      <c r="AK2045">
        <f>IF(W2045&gt;0,2,IF(AB2045&gt;0,2,IF(AG2045&gt;0,2,0)))</f>
        <v>2</v>
      </c>
      <c r="AL2045">
        <v>2</v>
      </c>
      <c r="AM2045" s="64">
        <f>IF(W2045&gt;0,VLOOKUP(B2045,EnrollmentEthnicityFreeMealsSch!B:E,4,FALSE),0)/3</f>
        <v>20.666666666666668</v>
      </c>
    </row>
    <row r="2046" spans="1:39" ht="15" customHeight="1">
      <c r="A2046" t="str">
        <f>VLOOKUP(B2046,'PUBLIC &amp; PRIVATE'!D:I,6,FALSE)</f>
        <v>6864</v>
      </c>
      <c r="B2046" s="33" t="s">
        <v>1943</v>
      </c>
      <c r="C2046" s="2" t="str">
        <f>VLOOKUP(B2046,'PUBLIC &amp; PRIVATE'!D:H,2,FALSE)</f>
        <v>5391 Central Ave</v>
      </c>
      <c r="D2046" s="2" t="str">
        <f>VLOOKUP(B2046,'PUBLIC &amp; PRIVATE'!D:H,3,FALSE)</f>
        <v>Portage</v>
      </c>
      <c r="E2046" s="2" t="str">
        <f>VLOOKUP(C2046,'PUBLIC &amp; PRIVATE'!E:I,4,FALSE)</f>
        <v>46368-0000</v>
      </c>
      <c r="F2046" s="2"/>
      <c r="G2046" s="2"/>
      <c r="H2046" s="2"/>
      <c r="I2046" s="4">
        <f t="shared" si="454"/>
        <v>0</v>
      </c>
      <c r="J2046" s="13">
        <f t="shared" si="455"/>
        <v>0</v>
      </c>
      <c r="K2046" s="13">
        <f t="shared" si="456"/>
        <v>0</v>
      </c>
      <c r="L2046" s="2"/>
      <c r="M2046" s="2"/>
      <c r="N2046" s="2"/>
      <c r="O2046" s="4">
        <f t="shared" si="457"/>
        <v>0</v>
      </c>
      <c r="P2046" s="13">
        <f t="shared" si="458"/>
        <v>0</v>
      </c>
      <c r="Q2046" s="13">
        <f t="shared" si="459"/>
        <v>0</v>
      </c>
      <c r="R2046" s="2"/>
      <c r="S2046" s="2"/>
      <c r="T2046" s="2"/>
      <c r="U2046" s="4">
        <f t="shared" si="448"/>
        <v>0</v>
      </c>
      <c r="V2046" s="13">
        <f t="shared" si="449"/>
        <v>0</v>
      </c>
      <c r="W2046" s="13">
        <f t="shared" si="450"/>
        <v>0</v>
      </c>
      <c r="X2046" s="2">
        <v>7</v>
      </c>
      <c r="Y2046" s="2">
        <v>16</v>
      </c>
      <c r="Z2046" s="4">
        <f t="shared" si="451"/>
        <v>23</v>
      </c>
      <c r="AA2046" s="13">
        <f t="shared" si="452"/>
        <v>2.3000000000000003</v>
      </c>
      <c r="AB2046" s="13">
        <f>Z2046+AA2046</f>
        <v>25.3</v>
      </c>
      <c r="AC2046" s="2">
        <v>45</v>
      </c>
      <c r="AD2046" s="2">
        <v>118</v>
      </c>
      <c r="AE2046" s="4">
        <f t="shared" si="453"/>
        <v>163</v>
      </c>
      <c r="AF2046" s="15">
        <f>AE2046*0.1</f>
        <v>16.3</v>
      </c>
      <c r="AG2046" s="22">
        <f>AE2046+AF2046</f>
        <v>179.3</v>
      </c>
      <c r="AH2046" s="64">
        <f t="shared" si="446"/>
        <v>35.860000000000007</v>
      </c>
      <c r="AJ2046">
        <f t="shared" si="447"/>
        <v>1</v>
      </c>
      <c r="AK2046">
        <f>IF(W2046&gt;0,2,IF(AB2046&gt;0,2,IF(AG2046&gt;0,2,0)))</f>
        <v>2</v>
      </c>
      <c r="AL2046">
        <v>2</v>
      </c>
      <c r="AM2046" s="64">
        <f>IF(W2046&gt;0,VLOOKUP(B2046,EnrollmentEthnicityFreeMealsSch!B:E,4,FALSE),0)/3</f>
        <v>0</v>
      </c>
    </row>
    <row r="2047" spans="1:39" ht="15" customHeight="1">
      <c r="A2047" t="str">
        <f>VLOOKUP(B2047,'PUBLIC &amp; PRIVATE'!D:I,6,FALSE)</f>
        <v>1518</v>
      </c>
      <c r="B2047" s="33" t="s">
        <v>1944</v>
      </c>
      <c r="C2047" s="2" t="str">
        <f>VLOOKUP(B2047,'PUBLIC &amp; PRIVATE'!D:H,2,FALSE)</f>
        <v>2801 E 16th St</v>
      </c>
      <c r="D2047" s="2" t="str">
        <f>VLOOKUP(B2047,'PUBLIC &amp; PRIVATE'!D:H,3,FALSE)</f>
        <v>Muncie</v>
      </c>
      <c r="E2047" s="2" t="str">
        <f>VLOOKUP(C2047,'PUBLIC &amp; PRIVATE'!E:I,4,FALSE)</f>
        <v>47302</v>
      </c>
      <c r="F2047" s="2">
        <v>25</v>
      </c>
      <c r="G2047" s="2">
        <v>23</v>
      </c>
      <c r="H2047" s="2">
        <v>23</v>
      </c>
      <c r="I2047" s="4">
        <f t="shared" si="454"/>
        <v>71</v>
      </c>
      <c r="J2047" s="13">
        <f t="shared" si="455"/>
        <v>7.1000000000000005</v>
      </c>
      <c r="K2047" s="13">
        <f t="shared" si="456"/>
        <v>78.099999999999994</v>
      </c>
      <c r="L2047" s="2">
        <v>24</v>
      </c>
      <c r="M2047" s="2">
        <v>24</v>
      </c>
      <c r="N2047" s="2">
        <v>18</v>
      </c>
      <c r="O2047" s="4">
        <f t="shared" si="457"/>
        <v>66</v>
      </c>
      <c r="P2047" s="13">
        <f t="shared" si="458"/>
        <v>6.6000000000000005</v>
      </c>
      <c r="Q2047" s="13">
        <f t="shared" si="459"/>
        <v>72.599999999999994</v>
      </c>
      <c r="R2047" s="2">
        <v>24</v>
      </c>
      <c r="S2047" s="2">
        <v>20</v>
      </c>
      <c r="T2047" s="2">
        <v>15</v>
      </c>
      <c r="U2047" s="4">
        <f t="shared" si="448"/>
        <v>59</v>
      </c>
      <c r="V2047" s="13">
        <f t="shared" si="449"/>
        <v>5.9</v>
      </c>
      <c r="W2047" s="13">
        <f t="shared" si="450"/>
        <v>64.900000000000006</v>
      </c>
      <c r="X2047" s="2"/>
      <c r="Y2047" s="2"/>
      <c r="Z2047" s="4">
        <f t="shared" si="451"/>
        <v>0</v>
      </c>
      <c r="AA2047" s="13">
        <f t="shared" si="452"/>
        <v>0</v>
      </c>
      <c r="AB2047" s="13">
        <f>Z2047+AA2047</f>
        <v>0</v>
      </c>
      <c r="AC2047" s="2"/>
      <c r="AD2047" s="2"/>
      <c r="AE2047" s="4">
        <f t="shared" si="453"/>
        <v>0</v>
      </c>
      <c r="AF2047" s="15">
        <f>AE2047*0.1</f>
        <v>0</v>
      </c>
      <c r="AG2047" s="22">
        <f>AE2047+AF2047</f>
        <v>0</v>
      </c>
      <c r="AH2047" s="64">
        <f t="shared" si="446"/>
        <v>0</v>
      </c>
      <c r="AJ2047">
        <f t="shared" si="447"/>
        <v>0</v>
      </c>
      <c r="AK2047">
        <f>IF(W2047&gt;0,2,IF(AB2047&gt;0,2,IF(AG2047&gt;0,2,0)))</f>
        <v>2</v>
      </c>
      <c r="AL2047">
        <v>2</v>
      </c>
      <c r="AM2047" s="64">
        <f>IF(W2047&gt;0,VLOOKUP(B2047,EnrollmentEthnicityFreeMealsSch!B:E,4,FALSE),0)/3</f>
        <v>52</v>
      </c>
    </row>
    <row r="2048" spans="1:39" ht="15" customHeight="1">
      <c r="A2048" t="str">
        <f>VLOOKUP(B2048,'PUBLIC &amp; PRIVATE'!D:I,6,FALSE)</f>
        <v>0138</v>
      </c>
      <c r="B2048" s="33" t="s">
        <v>1945</v>
      </c>
      <c r="C2048" s="2" t="str">
        <f>VLOOKUP(B2048,'PUBLIC &amp; PRIVATE'!D:H,2,FALSE)</f>
        <v>2310 Weisser Park</v>
      </c>
      <c r="D2048" s="2" t="str">
        <f>VLOOKUP(B2048,'PUBLIC &amp; PRIVATE'!D:H,3,FALSE)</f>
        <v>Fort Wayne</v>
      </c>
      <c r="E2048" s="2" t="str">
        <f>VLOOKUP(C2048,'PUBLIC &amp; PRIVATE'!E:I,4,FALSE)</f>
        <v>46803-0000</v>
      </c>
      <c r="F2048" s="2">
        <v>43</v>
      </c>
      <c r="G2048" s="2">
        <v>28</v>
      </c>
      <c r="H2048" s="2">
        <v>24</v>
      </c>
      <c r="I2048" s="4">
        <f t="shared" si="454"/>
        <v>95</v>
      </c>
      <c r="J2048" s="13">
        <f t="shared" si="455"/>
        <v>9.5</v>
      </c>
      <c r="K2048" s="13">
        <f t="shared" si="456"/>
        <v>104.5</v>
      </c>
      <c r="L2048" s="2">
        <v>17</v>
      </c>
      <c r="M2048" s="2">
        <v>17</v>
      </c>
      <c r="N2048" s="2">
        <v>14</v>
      </c>
      <c r="O2048" s="4">
        <f t="shared" si="457"/>
        <v>48</v>
      </c>
      <c r="P2048" s="13">
        <f t="shared" si="458"/>
        <v>4.8000000000000007</v>
      </c>
      <c r="Q2048" s="13">
        <f t="shared" si="459"/>
        <v>52.8</v>
      </c>
      <c r="R2048" s="2">
        <v>4</v>
      </c>
      <c r="S2048" s="2">
        <v>7</v>
      </c>
      <c r="T2048" s="2">
        <v>3</v>
      </c>
      <c r="U2048" s="4">
        <f t="shared" si="448"/>
        <v>14</v>
      </c>
      <c r="V2048" s="13">
        <f t="shared" si="449"/>
        <v>1.4000000000000001</v>
      </c>
      <c r="W2048" s="13">
        <f t="shared" si="450"/>
        <v>15.4</v>
      </c>
      <c r="X2048" s="2"/>
      <c r="Y2048" s="2"/>
      <c r="Z2048" s="4">
        <f t="shared" si="451"/>
        <v>0</v>
      </c>
      <c r="AA2048" s="13">
        <f t="shared" si="452"/>
        <v>0</v>
      </c>
      <c r="AB2048" s="13">
        <f>Z2048+AA2048</f>
        <v>0</v>
      </c>
      <c r="AC2048" s="2"/>
      <c r="AD2048" s="2"/>
      <c r="AE2048" s="4">
        <f t="shared" si="453"/>
        <v>0</v>
      </c>
      <c r="AF2048" s="15">
        <f>AE2048*0.1</f>
        <v>0</v>
      </c>
      <c r="AG2048" s="22">
        <f>AE2048+AF2048</f>
        <v>0</v>
      </c>
      <c r="AH2048" s="64">
        <f t="shared" si="446"/>
        <v>0</v>
      </c>
      <c r="AJ2048">
        <f t="shared" si="447"/>
        <v>0</v>
      </c>
      <c r="AK2048">
        <f>IF(W2048&gt;0,2,IF(AB2048&gt;0,2,IF(AG2048&gt;0,2,0)))</f>
        <v>2</v>
      </c>
      <c r="AL2048">
        <v>2</v>
      </c>
      <c r="AM2048" s="64">
        <f>IF(W2048&gt;0,VLOOKUP(B2048,EnrollmentEthnicityFreeMealsSch!B:E,4,FALSE),0)/3</f>
        <v>52.333333333333336</v>
      </c>
    </row>
    <row r="2049" spans="1:39" ht="15" customHeight="1">
      <c r="A2049" t="str">
        <f>VLOOKUP(B2049,'PUBLIC &amp; PRIVATE'!D:I,6,FALSE)</f>
        <v>5336</v>
      </c>
      <c r="B2049" s="33" t="s">
        <v>1946</v>
      </c>
      <c r="C2049" s="2" t="str">
        <f>VLOOKUP(B2049,'PUBLIC &amp; PRIVATE'!D:H,2,FALSE)</f>
        <v>3960 Meadows Dr</v>
      </c>
      <c r="D2049" s="2" t="str">
        <f>VLOOKUP(B2049,'PUBLIC &amp; PRIVATE'!D:H,3,FALSE)</f>
        <v>Indianapolis</v>
      </c>
      <c r="E2049" s="2" t="str">
        <f>VLOOKUP(C2049,'PUBLIC &amp; PRIVATE'!E:I,4,FALSE)</f>
        <v>46205-0000</v>
      </c>
      <c r="F2049" s="2"/>
      <c r="G2049" s="2"/>
      <c r="H2049" s="2"/>
      <c r="I2049" s="4">
        <f t="shared" si="454"/>
        <v>0</v>
      </c>
      <c r="J2049" s="13">
        <f t="shared" si="455"/>
        <v>0</v>
      </c>
      <c r="K2049" s="13">
        <f t="shared" si="456"/>
        <v>0</v>
      </c>
      <c r="L2049" s="2"/>
      <c r="M2049" s="2"/>
      <c r="N2049" s="2"/>
      <c r="O2049" s="4">
        <f t="shared" si="457"/>
        <v>0</v>
      </c>
      <c r="P2049" s="13">
        <f t="shared" si="458"/>
        <v>0</v>
      </c>
      <c r="Q2049" s="13">
        <f t="shared" si="459"/>
        <v>0</v>
      </c>
      <c r="R2049" s="2">
        <v>50</v>
      </c>
      <c r="S2049" s="2">
        <v>42</v>
      </c>
      <c r="T2049" s="2">
        <v>54</v>
      </c>
      <c r="U2049" s="4">
        <f t="shared" si="448"/>
        <v>146</v>
      </c>
      <c r="V2049" s="13">
        <f t="shared" si="449"/>
        <v>14.600000000000001</v>
      </c>
      <c r="W2049" s="13">
        <f t="shared" si="450"/>
        <v>160.6</v>
      </c>
      <c r="X2049" s="2"/>
      <c r="Y2049" s="2"/>
      <c r="Z2049" s="4">
        <f t="shared" si="451"/>
        <v>0</v>
      </c>
      <c r="AA2049" s="13">
        <f t="shared" si="452"/>
        <v>0</v>
      </c>
      <c r="AB2049" s="13">
        <f>Z2049+AA2049</f>
        <v>0</v>
      </c>
      <c r="AC2049" s="2"/>
      <c r="AD2049" s="2"/>
      <c r="AE2049" s="4">
        <f t="shared" si="453"/>
        <v>0</v>
      </c>
      <c r="AF2049" s="15">
        <f>AE2049*0.1</f>
        <v>0</v>
      </c>
      <c r="AG2049" s="22">
        <f>AE2049+AF2049</f>
        <v>0</v>
      </c>
      <c r="AH2049" s="64">
        <f t="shared" si="446"/>
        <v>0</v>
      </c>
      <c r="AJ2049">
        <f t="shared" si="447"/>
        <v>0</v>
      </c>
      <c r="AK2049">
        <f>IF(W2049&gt;0,2,IF(AB2049&gt;0,2,IF(AG2049&gt;0,2,0)))</f>
        <v>2</v>
      </c>
      <c r="AL2049">
        <v>2</v>
      </c>
      <c r="AM2049" s="64">
        <f>IF(W2049&gt;0,VLOOKUP(B2049,EnrollmentEthnicityFreeMealsSch!B:E,4,FALSE),0)/3</f>
        <v>35.333333333333336</v>
      </c>
    </row>
    <row r="2050" spans="1:39" ht="15" customHeight="1">
      <c r="A2050" t="str">
        <f>VLOOKUP(B2050,'PUBLIC &amp; PRIVATE'!D:I,6,FALSE)</f>
        <v>4904</v>
      </c>
      <c r="B2050" s="33" t="s">
        <v>1947</v>
      </c>
      <c r="C2050" s="2" t="str">
        <f>VLOOKUP(B2050,'PUBLIC &amp; PRIVATE'!D:H,2,FALSE)</f>
        <v>630 Nichols Ave</v>
      </c>
      <c r="D2050" s="2" t="str">
        <f>VLOOKUP(B2050,'PUBLIC &amp; PRIVATE'!D:H,3,FALSE)</f>
        <v>Anderson</v>
      </c>
      <c r="E2050" s="2" t="str">
        <f>VLOOKUP(C2050,'PUBLIC &amp; PRIVATE'!E:I,4,FALSE)</f>
        <v>46016-0000</v>
      </c>
      <c r="F2050" s="2"/>
      <c r="G2050" s="2"/>
      <c r="H2050" s="2"/>
      <c r="I2050" s="4">
        <f t="shared" si="454"/>
        <v>0</v>
      </c>
      <c r="J2050" s="13">
        <f t="shared" si="455"/>
        <v>0</v>
      </c>
      <c r="K2050" s="13">
        <f t="shared" si="456"/>
        <v>0</v>
      </c>
      <c r="L2050" s="2"/>
      <c r="M2050" s="2"/>
      <c r="N2050" s="2"/>
      <c r="O2050" s="4">
        <f t="shared" si="457"/>
        <v>0</v>
      </c>
      <c r="P2050" s="13">
        <f t="shared" si="458"/>
        <v>0</v>
      </c>
      <c r="Q2050" s="13">
        <f t="shared" si="459"/>
        <v>0</v>
      </c>
      <c r="R2050" s="2"/>
      <c r="S2050" s="2"/>
      <c r="T2050" s="2"/>
      <c r="U2050" s="4">
        <f t="shared" si="448"/>
        <v>0</v>
      </c>
      <c r="V2050" s="13">
        <f t="shared" si="449"/>
        <v>0</v>
      </c>
      <c r="W2050" s="13">
        <f t="shared" si="450"/>
        <v>0</v>
      </c>
      <c r="X2050" s="2"/>
      <c r="Y2050" s="2">
        <v>2</v>
      </c>
      <c r="Z2050" s="4">
        <f t="shared" si="451"/>
        <v>2</v>
      </c>
      <c r="AA2050" s="13">
        <f t="shared" si="452"/>
        <v>0.2</v>
      </c>
      <c r="AB2050" s="13">
        <f>Z2050+AA2050</f>
        <v>2.2000000000000002</v>
      </c>
      <c r="AC2050" s="2">
        <v>152</v>
      </c>
      <c r="AD2050" s="2">
        <v>180</v>
      </c>
      <c r="AE2050" s="4">
        <f t="shared" si="453"/>
        <v>332</v>
      </c>
      <c r="AF2050" s="15">
        <f>AE2050*0.1</f>
        <v>33.200000000000003</v>
      </c>
      <c r="AG2050" s="22">
        <f>AE2050+AF2050</f>
        <v>365.2</v>
      </c>
      <c r="AH2050" s="64">
        <v>20</v>
      </c>
      <c r="AJ2050">
        <f t="shared" si="447"/>
        <v>1</v>
      </c>
      <c r="AK2050">
        <f>IF(W2050&gt;0,2,IF(AB2050&gt;0,2,IF(AG2050&gt;0,2,0)))</f>
        <v>2</v>
      </c>
      <c r="AL2050">
        <v>2</v>
      </c>
      <c r="AM2050" s="64">
        <f>IF(W2050&gt;0,VLOOKUP(B2050,EnrollmentEthnicityFreeMealsSch!B:E,4,FALSE),0)/3</f>
        <v>0</v>
      </c>
    </row>
    <row r="2051" spans="1:39" ht="15" customHeight="1">
      <c r="A2051" t="str">
        <f>VLOOKUP(B2051,'PUBLIC &amp; PRIVATE'!D:I,6,FALSE)</f>
        <v>0242</v>
      </c>
      <c r="B2051" s="33" t="s">
        <v>1948</v>
      </c>
      <c r="C2051" s="2" t="str">
        <f>VLOOKUP(B2051,'PUBLIC &amp; PRIVATE'!D:H,2,FALSE)</f>
        <v>725 W Washington Blvd</v>
      </c>
      <c r="D2051" s="2" t="str">
        <f>VLOOKUP(B2051,'PUBLIC &amp; PRIVATE'!D:H,3,FALSE)</f>
        <v>Fort Wayne</v>
      </c>
      <c r="E2051" s="2" t="str">
        <f>VLOOKUP(C2051,'PUBLIC &amp; PRIVATE'!E:I,4,FALSE)</f>
        <v>46802-0000</v>
      </c>
      <c r="F2051" s="2"/>
      <c r="G2051" s="2"/>
      <c r="H2051" s="2"/>
      <c r="I2051" s="4">
        <f t="shared" si="454"/>
        <v>0</v>
      </c>
      <c r="J2051" s="13">
        <f t="shared" si="455"/>
        <v>0</v>
      </c>
      <c r="K2051" s="13">
        <f t="shared" si="456"/>
        <v>0</v>
      </c>
      <c r="L2051" s="2"/>
      <c r="M2051" s="2">
        <v>3</v>
      </c>
      <c r="N2051" s="2">
        <v>6</v>
      </c>
      <c r="O2051" s="4">
        <f t="shared" si="457"/>
        <v>9</v>
      </c>
      <c r="P2051" s="13">
        <f t="shared" si="458"/>
        <v>0.9</v>
      </c>
      <c r="Q2051" s="13">
        <f t="shared" si="459"/>
        <v>9.9</v>
      </c>
      <c r="R2051" s="2">
        <v>5</v>
      </c>
      <c r="S2051" s="2">
        <v>19</v>
      </c>
      <c r="T2051" s="2">
        <v>6</v>
      </c>
      <c r="U2051" s="4">
        <f t="shared" si="448"/>
        <v>30</v>
      </c>
      <c r="V2051" s="13">
        <f t="shared" si="449"/>
        <v>3</v>
      </c>
      <c r="W2051" s="13">
        <f t="shared" si="450"/>
        <v>33</v>
      </c>
      <c r="X2051" s="2">
        <v>12</v>
      </c>
      <c r="Y2051" s="2">
        <v>9</v>
      </c>
      <c r="Z2051" s="4">
        <f t="shared" si="451"/>
        <v>21</v>
      </c>
      <c r="AA2051" s="13">
        <f t="shared" si="452"/>
        <v>2.1</v>
      </c>
      <c r="AB2051" s="13">
        <f>Z2051+AA2051</f>
        <v>23.1</v>
      </c>
      <c r="AC2051" s="2">
        <v>8</v>
      </c>
      <c r="AD2051" s="2">
        <v>5</v>
      </c>
      <c r="AE2051" s="4">
        <f t="shared" si="453"/>
        <v>13</v>
      </c>
      <c r="AF2051" s="15">
        <f>AE2051*0.1</f>
        <v>1.3</v>
      </c>
      <c r="AG2051" s="22">
        <f>AE2051+AF2051</f>
        <v>14.3</v>
      </c>
      <c r="AH2051" s="64">
        <f t="shared" ref="AH2051:AH2092" si="460">AG2051*0.2</f>
        <v>2.8600000000000003</v>
      </c>
      <c r="AJ2051">
        <f t="shared" ref="AJ2051:AJ2092" si="461">IF(AG2051&gt;0,1,0)</f>
        <v>1</v>
      </c>
      <c r="AK2051">
        <f>IF(W2051&gt;0,2,IF(AB2051&gt;0,2,IF(AG2051&gt;0,2,0)))</f>
        <v>2</v>
      </c>
      <c r="AL2051">
        <v>2</v>
      </c>
      <c r="AM2051" s="64">
        <f>IF(W2051&gt;0,VLOOKUP(B2051,EnrollmentEthnicityFreeMealsSch!B:E,4,FALSE),0)/3</f>
        <v>21</v>
      </c>
    </row>
    <row r="2052" spans="1:39" ht="15" customHeight="1">
      <c r="A2052" t="str">
        <f>VLOOKUP(B2052,'PUBLIC &amp; PRIVATE'!D:I,6,FALSE)</f>
        <v>5524</v>
      </c>
      <c r="B2052" s="33" t="s">
        <v>1949</v>
      </c>
      <c r="C2052" s="2" t="str">
        <f>VLOOKUP(B2052,'PUBLIC &amp; PRIVATE'!D:H,2,FALSE)</f>
        <v>4002 N Franklin Road</v>
      </c>
      <c r="D2052" s="2" t="str">
        <f>VLOOKUP(B2052,'PUBLIC &amp; PRIVATE'!D:H,3,FALSE)</f>
        <v>Indianapolis</v>
      </c>
      <c r="E2052" s="2" t="str">
        <f>VLOOKUP(C2052,'PUBLIC &amp; PRIVATE'!E:I,4,FALSE)</f>
        <v>46226</v>
      </c>
      <c r="F2052" s="2"/>
      <c r="G2052" s="2"/>
      <c r="H2052" s="2"/>
      <c r="I2052" s="4">
        <f t="shared" si="454"/>
        <v>0</v>
      </c>
      <c r="J2052" s="13">
        <f t="shared" si="455"/>
        <v>0</v>
      </c>
      <c r="K2052" s="13">
        <f t="shared" si="456"/>
        <v>0</v>
      </c>
      <c r="L2052" s="2"/>
      <c r="M2052" s="2"/>
      <c r="N2052" s="2"/>
      <c r="O2052" s="4">
        <f t="shared" si="457"/>
        <v>0</v>
      </c>
      <c r="P2052" s="13">
        <f t="shared" si="458"/>
        <v>0</v>
      </c>
      <c r="Q2052" s="13">
        <f t="shared" si="459"/>
        <v>0</v>
      </c>
      <c r="R2052" s="2"/>
      <c r="S2052" s="2">
        <v>52</v>
      </c>
      <c r="T2052" s="2">
        <v>71</v>
      </c>
      <c r="U2052" s="4">
        <f t="shared" si="448"/>
        <v>123</v>
      </c>
      <c r="V2052" s="13">
        <f t="shared" si="449"/>
        <v>12.3</v>
      </c>
      <c r="W2052" s="13">
        <f t="shared" si="450"/>
        <v>135.30000000000001</v>
      </c>
      <c r="X2052" s="2">
        <v>97</v>
      </c>
      <c r="Y2052" s="2">
        <v>96</v>
      </c>
      <c r="Z2052" s="4">
        <f t="shared" si="451"/>
        <v>193</v>
      </c>
      <c r="AA2052" s="13">
        <f t="shared" si="452"/>
        <v>19.3</v>
      </c>
      <c r="AB2052" s="13">
        <f>Z2052+AA2052</f>
        <v>212.3</v>
      </c>
      <c r="AC2052" s="2">
        <v>59</v>
      </c>
      <c r="AD2052" s="2"/>
      <c r="AE2052" s="4">
        <f t="shared" si="453"/>
        <v>59</v>
      </c>
      <c r="AF2052" s="15">
        <f>AE2052*0.1</f>
        <v>5.9</v>
      </c>
      <c r="AG2052" s="22">
        <f>AE2052+AF2052</f>
        <v>64.900000000000006</v>
      </c>
      <c r="AH2052" s="64">
        <f t="shared" si="460"/>
        <v>12.980000000000002</v>
      </c>
      <c r="AJ2052">
        <f t="shared" si="461"/>
        <v>1</v>
      </c>
      <c r="AK2052">
        <f>IF(W2052&gt;0,2,IF(AB2052&gt;0,2,IF(AG2052&gt;0,2,0)))</f>
        <v>2</v>
      </c>
      <c r="AL2052">
        <v>2</v>
      </c>
      <c r="AM2052" s="64">
        <f>IF(W2052&gt;0,VLOOKUP(B2052,EnrollmentEthnicityFreeMealsSch!B:E,4,FALSE),0)/3</f>
        <v>125</v>
      </c>
    </row>
    <row r="2053" spans="1:39" ht="15" customHeight="1">
      <c r="A2053" t="str">
        <f>VLOOKUP(B2053,'PUBLIC &amp; PRIVATE'!D:I,6,FALSE)</f>
        <v>5761</v>
      </c>
      <c r="B2053" s="33" t="s">
        <v>1950</v>
      </c>
      <c r="C2053" s="2" t="str">
        <f>VLOOKUP(B2053,'PUBLIC &amp; PRIVATE'!D:H,2,FALSE)</f>
        <v>1145 E 22nd St</v>
      </c>
      <c r="D2053" s="2" t="str">
        <f>VLOOKUP(B2053,'PUBLIC &amp; PRIVATE'!D:H,3,FALSE)</f>
        <v>Indianapolis</v>
      </c>
      <c r="E2053" s="2" t="str">
        <f>VLOOKUP(C2053,'PUBLIC &amp; PRIVATE'!E:I,4,FALSE)</f>
        <v>46202-0000</v>
      </c>
      <c r="F2053" s="2">
        <v>25</v>
      </c>
      <c r="G2053" s="2">
        <v>20</v>
      </c>
      <c r="H2053" s="2">
        <v>19</v>
      </c>
      <c r="I2053" s="4">
        <f t="shared" si="454"/>
        <v>64</v>
      </c>
      <c r="J2053" s="13">
        <f t="shared" si="455"/>
        <v>6.4</v>
      </c>
      <c r="K2053" s="13">
        <f t="shared" si="456"/>
        <v>70.400000000000006</v>
      </c>
      <c r="L2053" s="2">
        <v>19</v>
      </c>
      <c r="M2053" s="2">
        <v>22</v>
      </c>
      <c r="N2053" s="2">
        <v>11</v>
      </c>
      <c r="O2053" s="4">
        <f t="shared" si="457"/>
        <v>52</v>
      </c>
      <c r="P2053" s="13">
        <f t="shared" si="458"/>
        <v>5.2</v>
      </c>
      <c r="Q2053" s="13">
        <f t="shared" si="459"/>
        <v>57.2</v>
      </c>
      <c r="R2053" s="2">
        <v>14</v>
      </c>
      <c r="S2053" s="2"/>
      <c r="T2053" s="2"/>
      <c r="U2053" s="4">
        <f t="shared" si="448"/>
        <v>14</v>
      </c>
      <c r="V2053" s="13">
        <f t="shared" si="449"/>
        <v>1.4000000000000001</v>
      </c>
      <c r="W2053" s="13">
        <f t="shared" si="450"/>
        <v>15.4</v>
      </c>
      <c r="X2053" s="2"/>
      <c r="Y2053" s="2"/>
      <c r="Z2053" s="4">
        <f t="shared" si="451"/>
        <v>0</v>
      </c>
      <c r="AA2053" s="13">
        <f t="shared" si="452"/>
        <v>0</v>
      </c>
      <c r="AB2053" s="13">
        <f>Z2053+AA2053</f>
        <v>0</v>
      </c>
      <c r="AC2053" s="2"/>
      <c r="AD2053" s="2"/>
      <c r="AE2053" s="4">
        <f t="shared" si="453"/>
        <v>0</v>
      </c>
      <c r="AF2053" s="15">
        <f>AE2053*0.1</f>
        <v>0</v>
      </c>
      <c r="AG2053" s="22">
        <f>AE2053+AF2053</f>
        <v>0</v>
      </c>
      <c r="AH2053" s="64">
        <f t="shared" si="460"/>
        <v>0</v>
      </c>
      <c r="AJ2053">
        <f t="shared" si="461"/>
        <v>0</v>
      </c>
      <c r="AK2053">
        <f>IF(W2053&gt;0,2,IF(AB2053&gt;0,2,IF(AG2053&gt;0,2,0)))</f>
        <v>2</v>
      </c>
      <c r="AL2053">
        <v>2</v>
      </c>
      <c r="AM2053" s="64">
        <f>IF(W2053&gt;0,VLOOKUP(B2053,EnrollmentEthnicityFreeMealsSch!B:E,4,FALSE),0)/3</f>
        <v>42.666666666666664</v>
      </c>
    </row>
    <row r="2054" spans="1:39" ht="15" customHeight="1">
      <c r="A2054" t="str">
        <f>VLOOKUP(B2054,'PUBLIC &amp; PRIVATE'!D:I,6,FALSE)</f>
        <v>5837</v>
      </c>
      <c r="B2054" s="33" t="s">
        <v>1951</v>
      </c>
      <c r="C2054" s="2" t="str">
        <f>VLOOKUP(B2054,'PUBLIC &amp; PRIVATE'!D:H,2,FALSE)</f>
        <v>4575 W 38th St</v>
      </c>
      <c r="D2054" s="2" t="str">
        <f>VLOOKUP(B2054,'PUBLIC &amp; PRIVATE'!D:H,3,FALSE)</f>
        <v>Indianapolis</v>
      </c>
      <c r="E2054" s="2" t="str">
        <f>VLOOKUP(C2054,'PUBLIC &amp; PRIVATE'!E:I,4,FALSE)</f>
        <v>46254-0000</v>
      </c>
      <c r="F2054" s="2">
        <v>67</v>
      </c>
      <c r="G2054" s="2">
        <v>73</v>
      </c>
      <c r="H2054" s="2">
        <v>75</v>
      </c>
      <c r="I2054" s="4">
        <f t="shared" si="454"/>
        <v>215</v>
      </c>
      <c r="J2054" s="13">
        <f t="shared" si="455"/>
        <v>21.5</v>
      </c>
      <c r="K2054" s="13">
        <f t="shared" si="456"/>
        <v>236.5</v>
      </c>
      <c r="L2054" s="2">
        <v>68</v>
      </c>
      <c r="M2054" s="2">
        <v>71</v>
      </c>
      <c r="N2054" s="2">
        <v>65</v>
      </c>
      <c r="O2054" s="4">
        <f t="shared" si="457"/>
        <v>204</v>
      </c>
      <c r="P2054" s="13">
        <f t="shared" si="458"/>
        <v>20.400000000000002</v>
      </c>
      <c r="Q2054" s="13">
        <f t="shared" si="459"/>
        <v>224.4</v>
      </c>
      <c r="R2054" s="2">
        <v>53</v>
      </c>
      <c r="S2054" s="2">
        <v>59</v>
      </c>
      <c r="T2054" s="2">
        <v>58</v>
      </c>
      <c r="U2054" s="4">
        <f t="shared" si="448"/>
        <v>170</v>
      </c>
      <c r="V2054" s="13">
        <f t="shared" si="449"/>
        <v>17</v>
      </c>
      <c r="W2054" s="13">
        <f t="shared" si="450"/>
        <v>187</v>
      </c>
      <c r="X2054" s="2"/>
      <c r="Y2054" s="2"/>
      <c r="Z2054" s="4">
        <f t="shared" si="451"/>
        <v>0</v>
      </c>
      <c r="AA2054" s="13">
        <f t="shared" si="452"/>
        <v>0</v>
      </c>
      <c r="AB2054" s="13">
        <f>Z2054+AA2054</f>
        <v>0</v>
      </c>
      <c r="AC2054" s="2"/>
      <c r="AD2054" s="2"/>
      <c r="AE2054" s="4">
        <f t="shared" si="453"/>
        <v>0</v>
      </c>
      <c r="AF2054" s="15">
        <f>AE2054*0.1</f>
        <v>0</v>
      </c>
      <c r="AG2054" s="22">
        <f>AE2054+AF2054</f>
        <v>0</v>
      </c>
      <c r="AH2054" s="64">
        <f t="shared" si="460"/>
        <v>0</v>
      </c>
      <c r="AJ2054">
        <f t="shared" si="461"/>
        <v>0</v>
      </c>
      <c r="AK2054">
        <f>IF(W2054&gt;0,2,IF(AB2054&gt;0,2,IF(AG2054&gt;0,2,0)))</f>
        <v>2</v>
      </c>
      <c r="AL2054">
        <v>2</v>
      </c>
      <c r="AM2054" s="64">
        <f>IF(W2054&gt;0,VLOOKUP(B2054,EnrollmentEthnicityFreeMealsSch!B:E,4,FALSE),0)/3</f>
        <v>184.33333333333334</v>
      </c>
    </row>
    <row r="2055" spans="1:39" ht="15" customHeight="1">
      <c r="A2055" t="str">
        <f>VLOOKUP(B2055,'PUBLIC &amp; PRIVATE'!D:I,6,FALSE)</f>
        <v>5092</v>
      </c>
      <c r="B2055" s="33" t="s">
        <v>1952</v>
      </c>
      <c r="C2055" s="2" t="str">
        <f>VLOOKUP(B2055,'PUBLIC &amp; PRIVATE'!D:H,2,FALSE)</f>
        <v>101 West 29th Street</v>
      </c>
      <c r="D2055" s="2" t="str">
        <f>VLOOKUP(B2055,'PUBLIC &amp; PRIVATE'!D:H,3,FALSE)</f>
        <v>Anderson</v>
      </c>
      <c r="E2055" s="2" t="str">
        <f>VLOOKUP(C2055,'PUBLIC &amp; PRIVATE'!E:I,4,FALSE)</f>
        <v>46016-0000</v>
      </c>
      <c r="F2055" s="2">
        <v>50</v>
      </c>
      <c r="G2055" s="2">
        <v>61</v>
      </c>
      <c r="H2055" s="2">
        <v>49</v>
      </c>
      <c r="I2055" s="4">
        <f t="shared" si="454"/>
        <v>160</v>
      </c>
      <c r="J2055" s="13">
        <f t="shared" si="455"/>
        <v>16</v>
      </c>
      <c r="K2055" s="13">
        <f t="shared" si="456"/>
        <v>176</v>
      </c>
      <c r="L2055" s="2">
        <v>66</v>
      </c>
      <c r="M2055" s="2">
        <v>53</v>
      </c>
      <c r="N2055" s="2">
        <v>52</v>
      </c>
      <c r="O2055" s="4">
        <f t="shared" si="457"/>
        <v>171</v>
      </c>
      <c r="P2055" s="13">
        <f t="shared" si="458"/>
        <v>17.100000000000001</v>
      </c>
      <c r="Q2055" s="13">
        <f t="shared" si="459"/>
        <v>188.1</v>
      </c>
      <c r="R2055" s="2">
        <v>56</v>
      </c>
      <c r="S2055" s="2">
        <v>57</v>
      </c>
      <c r="T2055" s="2">
        <v>57</v>
      </c>
      <c r="U2055" s="4">
        <f t="shared" si="448"/>
        <v>170</v>
      </c>
      <c r="V2055" s="13">
        <f t="shared" si="449"/>
        <v>17</v>
      </c>
      <c r="W2055" s="13">
        <f t="shared" si="450"/>
        <v>187</v>
      </c>
      <c r="X2055" s="2">
        <v>67</v>
      </c>
      <c r="Y2055" s="2">
        <v>65</v>
      </c>
      <c r="Z2055" s="4">
        <f t="shared" si="451"/>
        <v>132</v>
      </c>
      <c r="AA2055" s="13">
        <f t="shared" si="452"/>
        <v>13.200000000000001</v>
      </c>
      <c r="AB2055" s="13">
        <f>Z2055+AA2055</f>
        <v>145.19999999999999</v>
      </c>
      <c r="AC2055" s="2">
        <v>66</v>
      </c>
      <c r="AD2055" s="2">
        <v>48</v>
      </c>
      <c r="AE2055" s="4">
        <f t="shared" si="453"/>
        <v>114</v>
      </c>
      <c r="AF2055" s="15">
        <f>AE2055*0.1</f>
        <v>11.4</v>
      </c>
      <c r="AG2055" s="22">
        <f>AE2055+AF2055</f>
        <v>125.4</v>
      </c>
      <c r="AH2055" s="64">
        <f t="shared" si="460"/>
        <v>25.080000000000002</v>
      </c>
      <c r="AJ2055">
        <f t="shared" si="461"/>
        <v>1</v>
      </c>
      <c r="AK2055">
        <f>IF(W2055&gt;0,2,IF(AB2055&gt;0,2,IF(AG2055&gt;0,2,0)))</f>
        <v>2</v>
      </c>
      <c r="AL2055">
        <v>2</v>
      </c>
      <c r="AM2055" s="64">
        <f>IF(W2055&gt;0,VLOOKUP(B2055,EnrollmentEthnicityFreeMealsSch!B:E,4,FALSE),0)/3</f>
        <v>140</v>
      </c>
    </row>
    <row r="2056" spans="1:39" ht="15" customHeight="1">
      <c r="A2056" t="str">
        <f>VLOOKUP(B2056,'PUBLIC &amp; PRIVATE'!D:I,6,FALSE)</f>
        <v>2411</v>
      </c>
      <c r="B2056" s="33" t="s">
        <v>1953</v>
      </c>
      <c r="C2056" s="2" t="str">
        <f>VLOOKUP(B2056,'PUBLIC &amp; PRIVATE'!D:H,2,FALSE)</f>
        <v>1111 W 2nd St</v>
      </c>
      <c r="D2056" s="2" t="str">
        <f>VLOOKUP(B2056,'PUBLIC &amp; PRIVATE'!D:H,3,FALSE)</f>
        <v>Marion</v>
      </c>
      <c r="E2056" s="2" t="str">
        <f>VLOOKUP(C2056,'PUBLIC &amp; PRIVATE'!E:I,4,FALSE)</f>
        <v>46952-0000</v>
      </c>
      <c r="F2056" s="2">
        <v>15</v>
      </c>
      <c r="G2056" s="2">
        <v>11</v>
      </c>
      <c r="H2056" s="2">
        <v>15</v>
      </c>
      <c r="I2056" s="4">
        <f t="shared" si="454"/>
        <v>41</v>
      </c>
      <c r="J2056" s="13">
        <f t="shared" si="455"/>
        <v>4.1000000000000005</v>
      </c>
      <c r="K2056" s="13">
        <f t="shared" si="456"/>
        <v>45.1</v>
      </c>
      <c r="L2056" s="2">
        <v>10</v>
      </c>
      <c r="M2056" s="2">
        <v>15</v>
      </c>
      <c r="N2056" s="2">
        <v>8</v>
      </c>
      <c r="O2056" s="4">
        <f t="shared" si="457"/>
        <v>33</v>
      </c>
      <c r="P2056" s="13">
        <f t="shared" si="458"/>
        <v>3.3000000000000003</v>
      </c>
      <c r="Q2056" s="13">
        <f t="shared" si="459"/>
        <v>36.299999999999997</v>
      </c>
      <c r="R2056" s="2">
        <v>9</v>
      </c>
      <c r="S2056" s="2"/>
      <c r="T2056" s="2"/>
      <c r="U2056" s="4">
        <f t="shared" si="448"/>
        <v>9</v>
      </c>
      <c r="V2056" s="13">
        <f t="shared" si="449"/>
        <v>0.9</v>
      </c>
      <c r="W2056" s="13">
        <f t="shared" si="450"/>
        <v>9.9</v>
      </c>
      <c r="X2056" s="2"/>
      <c r="Y2056" s="2"/>
      <c r="Z2056" s="4">
        <f t="shared" si="451"/>
        <v>0</v>
      </c>
      <c r="AA2056" s="13">
        <f t="shared" si="452"/>
        <v>0</v>
      </c>
      <c r="AB2056" s="13">
        <f>Z2056+AA2056</f>
        <v>0</v>
      </c>
      <c r="AC2056" s="2"/>
      <c r="AD2056" s="2"/>
      <c r="AE2056" s="4">
        <f t="shared" si="453"/>
        <v>0</v>
      </c>
      <c r="AF2056" s="15">
        <f>AE2056*0.1</f>
        <v>0</v>
      </c>
      <c r="AG2056" s="22">
        <f>AE2056+AF2056</f>
        <v>0</v>
      </c>
      <c r="AH2056" s="64">
        <f t="shared" si="460"/>
        <v>0</v>
      </c>
      <c r="AJ2056">
        <f t="shared" si="461"/>
        <v>0</v>
      </c>
      <c r="AK2056">
        <f>IF(W2056&gt;0,2,IF(AB2056&gt;0,2,IF(AG2056&gt;0,2,0)))</f>
        <v>2</v>
      </c>
      <c r="AL2056">
        <v>2</v>
      </c>
      <c r="AM2056" s="64">
        <f>IF(W2056&gt;0,VLOOKUP(B2056,EnrollmentEthnicityFreeMealsSch!B:E,4,FALSE),0)/3</f>
        <v>18</v>
      </c>
    </row>
    <row r="2057" spans="1:39" ht="15" customHeight="1">
      <c r="A2057" t="str">
        <f>VLOOKUP(B2057,'PUBLIC &amp; PRIVATE'!D:I,6,FALSE)</f>
        <v>2527</v>
      </c>
      <c r="B2057" s="33" t="s">
        <v>1954</v>
      </c>
      <c r="C2057" s="2" t="str">
        <f>VLOOKUP(B2057,'PUBLIC &amp; PRIVATE'!D:H,2,FALSE)</f>
        <v>2855 North Franklin Rd</v>
      </c>
      <c r="D2057" s="2" t="str">
        <f>VLOOKUP(B2057,'PUBLIC &amp; PRIVATE'!D:H,3,FALSE)</f>
        <v>Indianapolis</v>
      </c>
      <c r="E2057" s="2" t="str">
        <f>VLOOKUP(C2057,'PUBLIC &amp; PRIVATE'!E:I,4,FALSE)</f>
        <v>46219-0000</v>
      </c>
      <c r="F2057" s="2">
        <v>14</v>
      </c>
      <c r="G2057" s="2">
        <v>12</v>
      </c>
      <c r="H2057" s="2">
        <v>14</v>
      </c>
      <c r="I2057" s="4">
        <f t="shared" si="454"/>
        <v>40</v>
      </c>
      <c r="J2057" s="13">
        <f t="shared" si="455"/>
        <v>4</v>
      </c>
      <c r="K2057" s="13">
        <f t="shared" si="456"/>
        <v>44</v>
      </c>
      <c r="L2057" s="2">
        <v>10</v>
      </c>
      <c r="M2057" s="2">
        <v>20</v>
      </c>
      <c r="N2057" s="2">
        <v>12</v>
      </c>
      <c r="O2057" s="4">
        <f t="shared" si="457"/>
        <v>42</v>
      </c>
      <c r="P2057" s="13">
        <f t="shared" si="458"/>
        <v>4.2</v>
      </c>
      <c r="Q2057" s="13">
        <f t="shared" si="459"/>
        <v>46.2</v>
      </c>
      <c r="R2057" s="2">
        <v>14</v>
      </c>
      <c r="S2057" s="2">
        <v>14</v>
      </c>
      <c r="T2057" s="2">
        <v>19</v>
      </c>
      <c r="U2057" s="4">
        <f t="shared" si="448"/>
        <v>47</v>
      </c>
      <c r="V2057" s="13">
        <f t="shared" si="449"/>
        <v>4.7</v>
      </c>
      <c r="W2057" s="13">
        <f t="shared" si="450"/>
        <v>51.7</v>
      </c>
      <c r="X2057" s="2">
        <v>19</v>
      </c>
      <c r="Y2057" s="2">
        <v>18</v>
      </c>
      <c r="Z2057" s="4">
        <f t="shared" si="451"/>
        <v>37</v>
      </c>
      <c r="AA2057" s="13">
        <f t="shared" si="452"/>
        <v>3.7</v>
      </c>
      <c r="AB2057" s="13">
        <f>Z2057+AA2057</f>
        <v>40.700000000000003</v>
      </c>
      <c r="AC2057" s="2">
        <v>26</v>
      </c>
      <c r="AD2057" s="2">
        <v>9</v>
      </c>
      <c r="AE2057" s="4">
        <f t="shared" si="453"/>
        <v>35</v>
      </c>
      <c r="AF2057" s="15">
        <f>AE2057*0.1</f>
        <v>3.5</v>
      </c>
      <c r="AG2057" s="22">
        <f>AE2057+AF2057</f>
        <v>38.5</v>
      </c>
      <c r="AH2057" s="64">
        <f t="shared" si="460"/>
        <v>7.7</v>
      </c>
      <c r="AJ2057">
        <f t="shared" si="461"/>
        <v>1</v>
      </c>
      <c r="AK2057">
        <f>IF(W2057&gt;0,2,IF(AB2057&gt;0,2,IF(AG2057&gt;0,2,0)))</f>
        <v>2</v>
      </c>
      <c r="AL2057">
        <v>2</v>
      </c>
      <c r="AM2057" s="64">
        <f>IF(W2057&gt;0,VLOOKUP(B2057,EnrollmentEthnicityFreeMealsSch!B:E,4,FALSE),0)/3</f>
        <v>59.333333333333336</v>
      </c>
    </row>
    <row r="2058" spans="1:39" ht="15" customHeight="1">
      <c r="A2058" t="str">
        <f>VLOOKUP(B2058,'PUBLIC &amp; PRIVATE'!D:I,6,FALSE)</f>
        <v>6215</v>
      </c>
      <c r="B2058" s="33" t="s">
        <v>1955</v>
      </c>
      <c r="C2058" s="2" t="str">
        <f>VLOOKUP(B2058,'PUBLIC &amp; PRIVATE'!D:H,2,FALSE)</f>
        <v>349 S Walnut St</v>
      </c>
      <c r="D2058" s="2" t="str">
        <f>VLOOKUP(B2058,'PUBLIC &amp; PRIVATE'!D:H,3,FALSE)</f>
        <v>Bloomington</v>
      </c>
      <c r="E2058" s="2" t="str">
        <f>VLOOKUP(C2058,'PUBLIC &amp; PRIVATE'!E:I,4,FALSE)</f>
        <v>47401-0000</v>
      </c>
      <c r="F2058" s="2">
        <v>27</v>
      </c>
      <c r="G2058" s="2">
        <v>25</v>
      </c>
      <c r="H2058" s="2">
        <v>26</v>
      </c>
      <c r="I2058" s="4">
        <f t="shared" si="454"/>
        <v>78</v>
      </c>
      <c r="J2058" s="13">
        <f t="shared" si="455"/>
        <v>7.8000000000000007</v>
      </c>
      <c r="K2058" s="13">
        <f t="shared" si="456"/>
        <v>85.8</v>
      </c>
      <c r="L2058" s="2">
        <v>27</v>
      </c>
      <c r="M2058" s="2">
        <v>27</v>
      </c>
      <c r="N2058" s="2">
        <v>39</v>
      </c>
      <c r="O2058" s="4">
        <f t="shared" si="457"/>
        <v>93</v>
      </c>
      <c r="P2058" s="13">
        <f t="shared" si="458"/>
        <v>9.3000000000000007</v>
      </c>
      <c r="Q2058" s="13">
        <f t="shared" si="459"/>
        <v>102.3</v>
      </c>
      <c r="R2058" s="2">
        <v>38</v>
      </c>
      <c r="S2058" s="2">
        <v>37</v>
      </c>
      <c r="T2058" s="2">
        <v>33</v>
      </c>
      <c r="U2058" s="4">
        <f t="shared" si="448"/>
        <v>108</v>
      </c>
      <c r="V2058" s="13">
        <f t="shared" si="449"/>
        <v>10.8</v>
      </c>
      <c r="W2058" s="13">
        <f t="shared" si="450"/>
        <v>118.8</v>
      </c>
      <c r="X2058" s="2"/>
      <c r="Y2058" s="2"/>
      <c r="Z2058" s="4">
        <f t="shared" si="451"/>
        <v>0</v>
      </c>
      <c r="AA2058" s="13">
        <f t="shared" si="452"/>
        <v>0</v>
      </c>
      <c r="AB2058" s="13">
        <f>Z2058+AA2058</f>
        <v>0</v>
      </c>
      <c r="AC2058" s="2"/>
      <c r="AD2058" s="2"/>
      <c r="AE2058" s="4">
        <f t="shared" si="453"/>
        <v>0</v>
      </c>
      <c r="AF2058" s="15">
        <f>AE2058*0.1</f>
        <v>0</v>
      </c>
      <c r="AG2058" s="22">
        <f>AE2058+AF2058</f>
        <v>0</v>
      </c>
      <c r="AH2058" s="64">
        <f t="shared" si="460"/>
        <v>0</v>
      </c>
      <c r="AJ2058">
        <f t="shared" si="461"/>
        <v>0</v>
      </c>
      <c r="AK2058">
        <f>IF(W2058&gt;0,2,IF(AB2058&gt;0,2,IF(AG2058&gt;0,2,0)))</f>
        <v>2</v>
      </c>
      <c r="AL2058">
        <v>2</v>
      </c>
      <c r="AM2058" s="64">
        <f>IF(W2058&gt;0,VLOOKUP(B2058,EnrollmentEthnicityFreeMealsSch!B:E,4,FALSE),0)/3</f>
        <v>27.333333333333332</v>
      </c>
    </row>
    <row r="2059" spans="1:39" ht="15" customHeight="1">
      <c r="A2059" t="str">
        <f>VLOOKUP(B2059,'PUBLIC &amp; PRIVATE'!D:I,6,FALSE)</f>
        <v>5749</v>
      </c>
      <c r="B2059" s="33" t="s">
        <v>1956</v>
      </c>
      <c r="C2059" s="2" t="str">
        <f>VLOOKUP(B2059,'PUBLIC &amp; PRIVATE'!D:H,2,FALSE)</f>
        <v>3919 Madison Ave</v>
      </c>
      <c r="D2059" s="2" t="str">
        <f>VLOOKUP(B2059,'PUBLIC &amp; PRIVATE'!D:H,3,FALSE)</f>
        <v>Indianapolis</v>
      </c>
      <c r="E2059" s="2" t="str">
        <f>VLOOKUP(C2059,'PUBLIC &amp; PRIVATE'!E:I,4,FALSE)</f>
        <v>46227</v>
      </c>
      <c r="F2059" s="2"/>
      <c r="G2059" s="2"/>
      <c r="H2059" s="2"/>
      <c r="I2059" s="4">
        <f t="shared" si="454"/>
        <v>0</v>
      </c>
      <c r="J2059" s="13">
        <f t="shared" si="455"/>
        <v>0</v>
      </c>
      <c r="K2059" s="13">
        <f t="shared" si="456"/>
        <v>0</v>
      </c>
      <c r="L2059" s="2"/>
      <c r="M2059" s="2"/>
      <c r="N2059" s="2"/>
      <c r="O2059" s="4">
        <f t="shared" si="457"/>
        <v>0</v>
      </c>
      <c r="P2059" s="13">
        <f t="shared" si="458"/>
        <v>0</v>
      </c>
      <c r="Q2059" s="13">
        <f t="shared" si="459"/>
        <v>0</v>
      </c>
      <c r="R2059" s="2"/>
      <c r="S2059" s="2"/>
      <c r="T2059" s="2"/>
      <c r="U2059" s="4">
        <f t="shared" si="448"/>
        <v>0</v>
      </c>
      <c r="V2059" s="13">
        <f t="shared" si="449"/>
        <v>0</v>
      </c>
      <c r="W2059" s="13">
        <f t="shared" si="450"/>
        <v>0</v>
      </c>
      <c r="X2059" s="2">
        <v>1</v>
      </c>
      <c r="Y2059" s="2"/>
      <c r="Z2059" s="4">
        <f t="shared" si="451"/>
        <v>1</v>
      </c>
      <c r="AA2059" s="13">
        <f t="shared" si="452"/>
        <v>0.1</v>
      </c>
      <c r="AB2059" s="13">
        <f>Z2059+AA2059</f>
        <v>1.1000000000000001</v>
      </c>
      <c r="AC2059" s="2">
        <v>132</v>
      </c>
      <c r="AD2059" s="2">
        <v>226</v>
      </c>
      <c r="AE2059" s="4">
        <f t="shared" si="453"/>
        <v>358</v>
      </c>
      <c r="AF2059" s="15">
        <f>AE2059*0.1</f>
        <v>35.800000000000004</v>
      </c>
      <c r="AG2059" s="22">
        <f>AE2059+AF2059</f>
        <v>393.8</v>
      </c>
      <c r="AH2059" s="64">
        <v>20</v>
      </c>
      <c r="AJ2059">
        <f t="shared" si="461"/>
        <v>1</v>
      </c>
      <c r="AK2059">
        <f>IF(W2059&gt;0,2,IF(AB2059&gt;0,2,IF(AG2059&gt;0,2,0)))</f>
        <v>2</v>
      </c>
      <c r="AL2059">
        <v>2</v>
      </c>
      <c r="AM2059" s="64">
        <f>IF(W2059&gt;0,VLOOKUP(B2059,EnrollmentEthnicityFreeMealsSch!B:E,4,FALSE),0)/3</f>
        <v>0</v>
      </c>
    </row>
    <row r="2060" spans="1:39" ht="15" customHeight="1">
      <c r="A2060" t="str">
        <f>VLOOKUP(B2060,'PUBLIC &amp; PRIVATE'!D:I,6,FALSE)</f>
        <v>7571</v>
      </c>
      <c r="B2060" s="33" t="s">
        <v>1957</v>
      </c>
      <c r="C2060" s="2" t="str">
        <f>VLOOKUP(B2060,'PUBLIC &amp; PRIVATE'!D:H,2,FALSE)</f>
        <v>3423 S Michigan</v>
      </c>
      <c r="D2060" s="2" t="str">
        <f>VLOOKUP(B2060,'PUBLIC &amp; PRIVATE'!D:H,3,FALSE)</f>
        <v>South Bend</v>
      </c>
      <c r="E2060" s="2" t="str">
        <f>VLOOKUP(C2060,'PUBLIC &amp; PRIVATE'!E:I,4,FALSE)</f>
        <v>46614-0000</v>
      </c>
      <c r="F2060" s="2">
        <v>39</v>
      </c>
      <c r="G2060" s="2">
        <v>17</v>
      </c>
      <c r="H2060" s="2">
        <v>17</v>
      </c>
      <c r="I2060" s="4">
        <f t="shared" si="454"/>
        <v>73</v>
      </c>
      <c r="J2060" s="13">
        <f t="shared" si="455"/>
        <v>7.3000000000000007</v>
      </c>
      <c r="K2060" s="13">
        <f t="shared" si="456"/>
        <v>80.3</v>
      </c>
      <c r="L2060" s="2">
        <v>25</v>
      </c>
      <c r="M2060" s="2">
        <v>11</v>
      </c>
      <c r="N2060" s="2">
        <v>21</v>
      </c>
      <c r="O2060" s="4">
        <f t="shared" si="457"/>
        <v>57</v>
      </c>
      <c r="P2060" s="13">
        <f t="shared" si="458"/>
        <v>5.7</v>
      </c>
      <c r="Q2060" s="13">
        <f t="shared" si="459"/>
        <v>62.7</v>
      </c>
      <c r="R2060" s="2">
        <v>28</v>
      </c>
      <c r="S2060" s="2">
        <v>19</v>
      </c>
      <c r="T2060" s="2">
        <v>15</v>
      </c>
      <c r="U2060" s="4">
        <f t="shared" si="448"/>
        <v>62</v>
      </c>
      <c r="V2060" s="13">
        <f t="shared" si="449"/>
        <v>6.2</v>
      </c>
      <c r="W2060" s="13">
        <f t="shared" si="450"/>
        <v>68.2</v>
      </c>
      <c r="X2060" s="2"/>
      <c r="Y2060" s="2"/>
      <c r="Z2060" s="4">
        <f t="shared" si="451"/>
        <v>0</v>
      </c>
      <c r="AA2060" s="13">
        <f t="shared" si="452"/>
        <v>0</v>
      </c>
      <c r="AB2060" s="13">
        <f>Z2060+AA2060</f>
        <v>0</v>
      </c>
      <c r="AC2060" s="2"/>
      <c r="AD2060" s="2"/>
      <c r="AE2060" s="4">
        <f t="shared" si="453"/>
        <v>0</v>
      </c>
      <c r="AF2060" s="15">
        <f>AE2060*0.1</f>
        <v>0</v>
      </c>
      <c r="AG2060" s="22">
        <f>AE2060+AF2060</f>
        <v>0</v>
      </c>
      <c r="AH2060" s="64">
        <f t="shared" si="460"/>
        <v>0</v>
      </c>
      <c r="AJ2060">
        <f t="shared" si="461"/>
        <v>0</v>
      </c>
      <c r="AK2060">
        <f>IF(W2060&gt;0,2,IF(AB2060&gt;0,2,IF(AG2060&gt;0,2,0)))</f>
        <v>2</v>
      </c>
      <c r="AL2060">
        <v>2</v>
      </c>
      <c r="AM2060" s="64">
        <f>IF(W2060&gt;0,VLOOKUP(B2060,EnrollmentEthnicityFreeMealsSch!B:E,4,FALSE),0)/3</f>
        <v>64</v>
      </c>
    </row>
    <row r="2061" spans="1:39" ht="15" customHeight="1">
      <c r="A2061" t="str">
        <f>VLOOKUP(B2061,'PUBLIC &amp; PRIVATE'!D:I,6,FALSE)</f>
        <v>5748</v>
      </c>
      <c r="B2061" s="33" t="s">
        <v>1958</v>
      </c>
      <c r="C2061" s="2" t="str">
        <f>VLOOKUP(B2061,'PUBLIC &amp; PRIVATE'!D:H,2,FALSE)</f>
        <v>300 N 17 St</v>
      </c>
      <c r="D2061" s="2" t="str">
        <f>VLOOKUP(B2061,'PUBLIC &amp; PRIVATE'!D:H,3,FALSE)</f>
        <v>Noblesville</v>
      </c>
      <c r="E2061" s="2" t="str">
        <f>VLOOKUP(C2061,'PUBLIC &amp; PRIVATE'!E:I,4,FALSE)</f>
        <v>46060</v>
      </c>
      <c r="F2061" s="2"/>
      <c r="G2061" s="2"/>
      <c r="H2061" s="2"/>
      <c r="I2061" s="4">
        <f t="shared" si="454"/>
        <v>0</v>
      </c>
      <c r="J2061" s="13">
        <f t="shared" si="455"/>
        <v>0</v>
      </c>
      <c r="K2061" s="13">
        <f t="shared" si="456"/>
        <v>0</v>
      </c>
      <c r="L2061" s="2"/>
      <c r="M2061" s="2"/>
      <c r="N2061" s="2"/>
      <c r="O2061" s="4">
        <f t="shared" si="457"/>
        <v>0</v>
      </c>
      <c r="P2061" s="13">
        <f t="shared" si="458"/>
        <v>0</v>
      </c>
      <c r="Q2061" s="13">
        <f t="shared" si="459"/>
        <v>0</v>
      </c>
      <c r="R2061" s="2"/>
      <c r="S2061" s="2"/>
      <c r="T2061" s="2"/>
      <c r="U2061" s="4">
        <f t="shared" si="448"/>
        <v>0</v>
      </c>
      <c r="V2061" s="13">
        <f t="shared" si="449"/>
        <v>0</v>
      </c>
      <c r="W2061" s="13">
        <f t="shared" si="450"/>
        <v>0</v>
      </c>
      <c r="X2061" s="2"/>
      <c r="Y2061" s="2">
        <v>2</v>
      </c>
      <c r="Z2061" s="4">
        <f t="shared" si="451"/>
        <v>2</v>
      </c>
      <c r="AA2061" s="13">
        <f t="shared" si="452"/>
        <v>0.2</v>
      </c>
      <c r="AB2061" s="13">
        <f>Z2061+AA2061</f>
        <v>2.2000000000000002</v>
      </c>
      <c r="AC2061" s="2">
        <v>77</v>
      </c>
      <c r="AD2061" s="2">
        <v>102</v>
      </c>
      <c r="AE2061" s="4">
        <f t="shared" si="453"/>
        <v>179</v>
      </c>
      <c r="AF2061" s="15">
        <f>AE2061*0.1</f>
        <v>17.900000000000002</v>
      </c>
      <c r="AG2061" s="22">
        <f>AE2061+AF2061</f>
        <v>196.9</v>
      </c>
      <c r="AH2061" s="64">
        <v>20</v>
      </c>
      <c r="AJ2061">
        <f t="shared" si="461"/>
        <v>1</v>
      </c>
      <c r="AK2061">
        <f>IF(W2061&gt;0,2,IF(AB2061&gt;0,2,IF(AG2061&gt;0,2,0)))</f>
        <v>2</v>
      </c>
      <c r="AL2061">
        <v>2</v>
      </c>
      <c r="AM2061" s="64">
        <f>IF(W2061&gt;0,VLOOKUP(B2061,EnrollmentEthnicityFreeMealsSch!B:E,4,FALSE),0)/3</f>
        <v>0</v>
      </c>
    </row>
    <row r="2062" spans="1:39" ht="15" customHeight="1">
      <c r="A2062" t="str">
        <f>VLOOKUP(B2062,'PUBLIC &amp; PRIVATE'!D:I,6,FALSE)</f>
        <v>6824</v>
      </c>
      <c r="B2062" s="33" t="s">
        <v>1960</v>
      </c>
      <c r="C2062" s="2" t="str">
        <f>VLOOKUP(B2062,'PUBLIC &amp; PRIVATE'!D:H,2,FALSE)</f>
        <v>800 Canonie Dr</v>
      </c>
      <c r="D2062" s="2" t="str">
        <f>VLOOKUP(B2062,'PUBLIC &amp; PRIVATE'!D:H,3,FALSE)</f>
        <v>Porter</v>
      </c>
      <c r="E2062" s="2" t="str">
        <f>VLOOKUP(C2062,'PUBLIC &amp; PRIVATE'!E:I,4,FALSE)</f>
        <v>46304-0000</v>
      </c>
      <c r="F2062" s="2">
        <v>65</v>
      </c>
      <c r="G2062" s="2">
        <v>69</v>
      </c>
      <c r="H2062" s="2">
        <v>73</v>
      </c>
      <c r="I2062" s="4">
        <f t="shared" si="454"/>
        <v>207</v>
      </c>
      <c r="J2062" s="13">
        <f t="shared" si="455"/>
        <v>20.700000000000003</v>
      </c>
      <c r="K2062" s="13">
        <f t="shared" si="456"/>
        <v>227.7</v>
      </c>
      <c r="L2062" s="2">
        <v>75</v>
      </c>
      <c r="M2062" s="2">
        <v>75</v>
      </c>
      <c r="N2062" s="2">
        <v>68</v>
      </c>
      <c r="O2062" s="4">
        <f t="shared" si="457"/>
        <v>218</v>
      </c>
      <c r="P2062" s="13">
        <f t="shared" si="458"/>
        <v>21.8</v>
      </c>
      <c r="Q2062" s="13">
        <f t="shared" si="459"/>
        <v>239.8</v>
      </c>
      <c r="R2062" s="2">
        <v>60</v>
      </c>
      <c r="S2062" s="2">
        <v>24</v>
      </c>
      <c r="T2062" s="2">
        <v>23</v>
      </c>
      <c r="U2062" s="4">
        <f t="shared" si="448"/>
        <v>107</v>
      </c>
      <c r="V2062" s="13">
        <f t="shared" si="449"/>
        <v>10.700000000000001</v>
      </c>
      <c r="W2062" s="13">
        <f t="shared" si="450"/>
        <v>117.7</v>
      </c>
      <c r="X2062" s="2"/>
      <c r="Y2062" s="2"/>
      <c r="Z2062" s="4">
        <f t="shared" si="451"/>
        <v>0</v>
      </c>
      <c r="AA2062" s="13">
        <f t="shared" si="452"/>
        <v>0</v>
      </c>
      <c r="AB2062" s="13">
        <f>Z2062+AA2062</f>
        <v>0</v>
      </c>
      <c r="AC2062" s="2"/>
      <c r="AD2062" s="2"/>
      <c r="AE2062" s="4">
        <f t="shared" si="453"/>
        <v>0</v>
      </c>
      <c r="AF2062" s="15">
        <f>AE2062*0.1</f>
        <v>0</v>
      </c>
      <c r="AG2062" s="22">
        <f>AE2062+AF2062</f>
        <v>0</v>
      </c>
      <c r="AH2062" s="64">
        <f t="shared" si="460"/>
        <v>0</v>
      </c>
      <c r="AJ2062">
        <f t="shared" si="461"/>
        <v>0</v>
      </c>
      <c r="AK2062">
        <f>IF(W2062&gt;0,2,IF(AB2062&gt;0,2,IF(AG2062&gt;0,2,0)))</f>
        <v>2</v>
      </c>
      <c r="AL2062">
        <v>2</v>
      </c>
      <c r="AM2062" s="64">
        <f>IF(W2062&gt;0,VLOOKUP(B2062,EnrollmentEthnicityFreeMealsSch!B:E,4,FALSE),0)/3</f>
        <v>40.666666666666664</v>
      </c>
    </row>
    <row r="2063" spans="1:39" ht="15" customHeight="1">
      <c r="A2063" t="str">
        <f>VLOOKUP(B2063,'PUBLIC &amp; PRIVATE'!D:I,6,FALSE)</f>
        <v>0771</v>
      </c>
      <c r="B2063" s="33" t="s">
        <v>1961</v>
      </c>
      <c r="C2063" s="2" t="str">
        <f>VLOOKUP(B2063,'PUBLIC &amp; PRIVATE'!D:H,2,FALSE)</f>
        <v>11525 Highway 31</v>
      </c>
      <c r="D2063" s="2" t="str">
        <f>VLOOKUP(B2063,'PUBLIC &amp; PRIVATE'!D:H,3,FALSE)</f>
        <v>Sellersburg</v>
      </c>
      <c r="E2063" s="2" t="str">
        <f>VLOOKUP(C2063,'PUBLIC &amp; PRIVATE'!E:I,4,FALSE)</f>
        <v>47172-0000</v>
      </c>
      <c r="F2063" s="2">
        <v>36</v>
      </c>
      <c r="G2063" s="2">
        <v>28</v>
      </c>
      <c r="H2063" s="2">
        <v>39</v>
      </c>
      <c r="I2063" s="4">
        <f t="shared" si="454"/>
        <v>103</v>
      </c>
      <c r="J2063" s="13">
        <f t="shared" si="455"/>
        <v>10.3</v>
      </c>
      <c r="K2063" s="13">
        <f t="shared" si="456"/>
        <v>113.3</v>
      </c>
      <c r="L2063" s="2">
        <v>45</v>
      </c>
      <c r="M2063" s="2">
        <v>36</v>
      </c>
      <c r="N2063" s="2">
        <v>38</v>
      </c>
      <c r="O2063" s="4">
        <f t="shared" si="457"/>
        <v>119</v>
      </c>
      <c r="P2063" s="13">
        <f t="shared" si="458"/>
        <v>11.9</v>
      </c>
      <c r="Q2063" s="13">
        <f t="shared" si="459"/>
        <v>130.9</v>
      </c>
      <c r="R2063" s="2">
        <v>54</v>
      </c>
      <c r="S2063" s="2">
        <v>31</v>
      </c>
      <c r="T2063" s="2">
        <v>36</v>
      </c>
      <c r="U2063" s="4">
        <f t="shared" si="448"/>
        <v>121</v>
      </c>
      <c r="V2063" s="13">
        <f t="shared" si="449"/>
        <v>12.100000000000001</v>
      </c>
      <c r="W2063" s="13">
        <f t="shared" si="450"/>
        <v>133.1</v>
      </c>
      <c r="X2063" s="2">
        <v>34</v>
      </c>
      <c r="Y2063" s="2">
        <v>22</v>
      </c>
      <c r="Z2063" s="4">
        <f t="shared" si="451"/>
        <v>56</v>
      </c>
      <c r="AA2063" s="13">
        <f t="shared" si="452"/>
        <v>5.6000000000000005</v>
      </c>
      <c r="AB2063" s="13">
        <f>Z2063+AA2063</f>
        <v>61.6</v>
      </c>
      <c r="AC2063" s="2">
        <v>30</v>
      </c>
      <c r="AD2063" s="2">
        <v>30</v>
      </c>
      <c r="AE2063" s="4">
        <f t="shared" si="453"/>
        <v>60</v>
      </c>
      <c r="AF2063" s="15">
        <f>AE2063*0.1</f>
        <v>6</v>
      </c>
      <c r="AG2063" s="22">
        <f>AE2063+AF2063</f>
        <v>66</v>
      </c>
      <c r="AH2063" s="64">
        <f t="shared" si="460"/>
        <v>13.200000000000001</v>
      </c>
      <c r="AJ2063">
        <f t="shared" si="461"/>
        <v>1</v>
      </c>
      <c r="AK2063">
        <f>IF(W2063&gt;0,2,IF(AB2063&gt;0,2,IF(AG2063&gt;0,2,0)))</f>
        <v>2</v>
      </c>
      <c r="AL2063">
        <v>2</v>
      </c>
      <c r="AM2063" s="64">
        <f>IF(W2063&gt;0,VLOOKUP(B2063,EnrollmentEthnicityFreeMealsSch!B:E,4,FALSE),0)/3</f>
        <v>35.666666666666664</v>
      </c>
    </row>
    <row r="2064" spans="1:39" ht="15" customHeight="1">
      <c r="A2064" t="str">
        <f>VLOOKUP(B2064,'PUBLIC &amp; PRIVATE'!D:I,6,FALSE)</f>
        <v>7567</v>
      </c>
      <c r="B2064" s="33" t="s">
        <v>1962</v>
      </c>
      <c r="C2064" s="2" t="str">
        <f>VLOOKUP(B2064,'PUBLIC &amp; PRIVATE'!D:H,2,FALSE)</f>
        <v>3801 Crescent Circle</v>
      </c>
      <c r="D2064" s="2" t="str">
        <f>VLOOKUP(B2064,'PUBLIC &amp; PRIVATE'!D:H,3,FALSE)</f>
        <v>South Bend</v>
      </c>
      <c r="E2064" s="2" t="str">
        <f>VLOOKUP(C2064,'PUBLIC &amp; PRIVATE'!E:I,4,FALSE)</f>
        <v>46628</v>
      </c>
      <c r="F2064" s="2"/>
      <c r="G2064" s="2"/>
      <c r="H2064" s="2"/>
      <c r="I2064" s="4">
        <f t="shared" si="454"/>
        <v>0</v>
      </c>
      <c r="J2064" s="13">
        <f t="shared" si="455"/>
        <v>0</v>
      </c>
      <c r="K2064" s="13">
        <f t="shared" si="456"/>
        <v>0</v>
      </c>
      <c r="L2064" s="2"/>
      <c r="M2064" s="2"/>
      <c r="N2064" s="2"/>
      <c r="O2064" s="4">
        <f t="shared" si="457"/>
        <v>0</v>
      </c>
      <c r="P2064" s="13">
        <f t="shared" si="458"/>
        <v>0</v>
      </c>
      <c r="Q2064" s="13">
        <f t="shared" si="459"/>
        <v>0</v>
      </c>
      <c r="R2064" s="2"/>
      <c r="S2064" s="2"/>
      <c r="T2064" s="2"/>
      <c r="U2064" s="4">
        <f t="shared" si="448"/>
        <v>0</v>
      </c>
      <c r="V2064" s="13">
        <f t="shared" si="449"/>
        <v>0</v>
      </c>
      <c r="W2064" s="13">
        <f t="shared" si="450"/>
        <v>0</v>
      </c>
      <c r="X2064" s="2">
        <v>82</v>
      </c>
      <c r="Y2064" s="2">
        <v>94</v>
      </c>
      <c r="Z2064" s="4">
        <f t="shared" si="451"/>
        <v>176</v>
      </c>
      <c r="AA2064" s="13">
        <f t="shared" si="452"/>
        <v>17.600000000000001</v>
      </c>
      <c r="AB2064" s="13">
        <f>Z2064+AA2064</f>
        <v>193.6</v>
      </c>
      <c r="AC2064" s="2">
        <v>61</v>
      </c>
      <c r="AD2064" s="2">
        <v>60</v>
      </c>
      <c r="AE2064" s="4">
        <f t="shared" si="453"/>
        <v>121</v>
      </c>
      <c r="AF2064" s="15">
        <f>AE2064*0.1</f>
        <v>12.100000000000001</v>
      </c>
      <c r="AG2064" s="22">
        <f>AE2064+AF2064</f>
        <v>133.1</v>
      </c>
      <c r="AH2064" s="64">
        <f t="shared" si="460"/>
        <v>26.62</v>
      </c>
      <c r="AJ2064">
        <f t="shared" si="461"/>
        <v>1</v>
      </c>
      <c r="AK2064">
        <f>IF(W2064&gt;0,2,IF(AB2064&gt;0,2,IF(AG2064&gt;0,2,0)))</f>
        <v>2</v>
      </c>
      <c r="AL2064">
        <v>2</v>
      </c>
      <c r="AM2064" s="64">
        <f>IF(W2064&gt;0,VLOOKUP(B2064,EnrollmentEthnicityFreeMealsSch!B:E,4,FALSE),0)/3</f>
        <v>0</v>
      </c>
    </row>
    <row r="2065" spans="1:39" ht="15" customHeight="1">
      <c r="A2065" t="str">
        <f>VLOOKUP(B2065,'PUBLIC &amp; PRIVATE'!D:I,6,FALSE)</f>
        <v>4027</v>
      </c>
      <c r="B2065" s="33" t="s">
        <v>1963</v>
      </c>
      <c r="C2065" s="2" t="str">
        <f>VLOOKUP(B2065,'PUBLIC &amp; PRIVATE'!D:H,2,FALSE)</f>
        <v>131 EAST 5TH AVE</v>
      </c>
      <c r="D2065" s="2" t="str">
        <f>VLOOKUP(B2065,'PUBLIC &amp; PRIVATE'!D:H,3,FALSE)</f>
        <v>Gary</v>
      </c>
      <c r="E2065" s="2" t="str">
        <f>VLOOKUP(C2065,'PUBLIC &amp; PRIVATE'!E:I,4,FALSE)</f>
        <v>46402-0000</v>
      </c>
      <c r="F2065" s="2"/>
      <c r="G2065" s="2"/>
      <c r="H2065" s="2"/>
      <c r="I2065" s="4">
        <f t="shared" si="454"/>
        <v>0</v>
      </c>
      <c r="J2065" s="13">
        <f t="shared" si="455"/>
        <v>0</v>
      </c>
      <c r="K2065" s="13">
        <f t="shared" si="456"/>
        <v>0</v>
      </c>
      <c r="L2065" s="2"/>
      <c r="M2065" s="2"/>
      <c r="N2065" s="2"/>
      <c r="O2065" s="4">
        <f t="shared" si="457"/>
        <v>0</v>
      </c>
      <c r="P2065" s="13">
        <f t="shared" si="458"/>
        <v>0</v>
      </c>
      <c r="Q2065" s="13">
        <f t="shared" si="459"/>
        <v>0</v>
      </c>
      <c r="R2065" s="2"/>
      <c r="S2065" s="2"/>
      <c r="T2065" s="2"/>
      <c r="U2065" s="4">
        <f t="shared" si="448"/>
        <v>0</v>
      </c>
      <c r="V2065" s="13">
        <f t="shared" si="449"/>
        <v>0</v>
      </c>
      <c r="W2065" s="13">
        <f t="shared" si="450"/>
        <v>0</v>
      </c>
      <c r="X2065" s="2">
        <v>13</v>
      </c>
      <c r="Y2065" s="2">
        <v>18</v>
      </c>
      <c r="Z2065" s="4">
        <f t="shared" si="451"/>
        <v>31</v>
      </c>
      <c r="AA2065" s="13">
        <f t="shared" si="452"/>
        <v>3.1</v>
      </c>
      <c r="AB2065" s="13">
        <f>Z2065+AA2065</f>
        <v>34.1</v>
      </c>
      <c r="AC2065" s="2">
        <v>82</v>
      </c>
      <c r="AD2065" s="2">
        <v>113</v>
      </c>
      <c r="AE2065" s="4">
        <f t="shared" si="453"/>
        <v>195</v>
      </c>
      <c r="AF2065" s="15">
        <f>AE2065*0.1</f>
        <v>19.5</v>
      </c>
      <c r="AG2065" s="22">
        <f>AE2065+AF2065</f>
        <v>214.5</v>
      </c>
      <c r="AH2065" s="64">
        <f t="shared" si="460"/>
        <v>42.900000000000006</v>
      </c>
      <c r="AJ2065">
        <f t="shared" si="461"/>
        <v>1</v>
      </c>
      <c r="AK2065">
        <f>IF(W2065&gt;0,2,IF(AB2065&gt;0,2,IF(AG2065&gt;0,2,0)))</f>
        <v>2</v>
      </c>
      <c r="AL2065">
        <v>2</v>
      </c>
      <c r="AM2065" s="64">
        <f>IF(W2065&gt;0,VLOOKUP(B2065,EnrollmentEthnicityFreeMealsSch!B:E,4,FALSE),0)/3</f>
        <v>0</v>
      </c>
    </row>
    <row r="2066" spans="1:39" ht="15" customHeight="1">
      <c r="A2066" t="str">
        <f>VLOOKUP(B2066,'PUBLIC &amp; PRIVATE'!D:I,6,FALSE)</f>
        <v>5444</v>
      </c>
      <c r="B2066" s="33" t="s">
        <v>1965</v>
      </c>
      <c r="C2066" s="2" t="str">
        <f>VLOOKUP(B2066,'PUBLIC &amp; PRIVATE'!D:H,2,FALSE)</f>
        <v>7435 N Keystone Ave</v>
      </c>
      <c r="D2066" s="2" t="str">
        <f>VLOOKUP(B2066,'PUBLIC &amp; PRIVATE'!D:H,3,FALSE)</f>
        <v>Indianapolis</v>
      </c>
      <c r="E2066" s="2" t="str">
        <f>VLOOKUP(C2066,'PUBLIC &amp; PRIVATE'!E:I,4,FALSE)</f>
        <v>46240-4377</v>
      </c>
      <c r="F2066" s="2">
        <v>41</v>
      </c>
      <c r="G2066" s="2">
        <v>34</v>
      </c>
      <c r="H2066" s="2">
        <v>47</v>
      </c>
      <c r="I2066" s="4">
        <f t="shared" si="454"/>
        <v>122</v>
      </c>
      <c r="J2066" s="13">
        <f t="shared" si="455"/>
        <v>12.200000000000001</v>
      </c>
      <c r="K2066" s="13">
        <f t="shared" si="456"/>
        <v>134.19999999999999</v>
      </c>
      <c r="L2066" s="2">
        <v>53</v>
      </c>
      <c r="M2066" s="2">
        <v>53</v>
      </c>
      <c r="N2066" s="2">
        <v>56</v>
      </c>
      <c r="O2066" s="4">
        <f t="shared" si="457"/>
        <v>162</v>
      </c>
      <c r="P2066" s="13">
        <f t="shared" si="458"/>
        <v>16.2</v>
      </c>
      <c r="Q2066" s="13">
        <f t="shared" si="459"/>
        <v>178.2</v>
      </c>
      <c r="R2066" s="2">
        <v>54</v>
      </c>
      <c r="S2066" s="2">
        <v>53</v>
      </c>
      <c r="T2066" s="2">
        <v>53</v>
      </c>
      <c r="U2066" s="4">
        <f t="shared" si="448"/>
        <v>160</v>
      </c>
      <c r="V2066" s="13">
        <f t="shared" si="449"/>
        <v>16</v>
      </c>
      <c r="W2066" s="13">
        <f t="shared" si="450"/>
        <v>176</v>
      </c>
      <c r="X2066" s="2">
        <v>76</v>
      </c>
      <c r="Y2066" s="2">
        <v>62</v>
      </c>
      <c r="Z2066" s="4">
        <f t="shared" si="451"/>
        <v>138</v>
      </c>
      <c r="AA2066" s="13">
        <f t="shared" si="452"/>
        <v>13.8</v>
      </c>
      <c r="AB2066" s="13">
        <f>Z2066+AA2066</f>
        <v>151.80000000000001</v>
      </c>
      <c r="AC2066" s="2">
        <v>43</v>
      </c>
      <c r="AD2066" s="2">
        <v>34</v>
      </c>
      <c r="AE2066" s="4">
        <f t="shared" si="453"/>
        <v>77</v>
      </c>
      <c r="AF2066" s="15">
        <f>AE2066*0.1</f>
        <v>7.7</v>
      </c>
      <c r="AG2066" s="22">
        <f>AE2066+AF2066</f>
        <v>84.7</v>
      </c>
      <c r="AH2066" s="64">
        <f t="shared" si="460"/>
        <v>16.940000000000001</v>
      </c>
      <c r="AJ2066">
        <f t="shared" si="461"/>
        <v>1</v>
      </c>
      <c r="AK2066">
        <f>IF(W2066&gt;0,2,IF(AB2066&gt;0,2,IF(AG2066&gt;0,2,0)))</f>
        <v>2</v>
      </c>
      <c r="AL2066">
        <v>2</v>
      </c>
      <c r="AM2066" s="64">
        <f>IF(W2066&gt;0,VLOOKUP(B2066,EnrollmentEthnicityFreeMealsSch!B:E,4,FALSE),0)/3</f>
        <v>196.33333333333334</v>
      </c>
    </row>
    <row r="2067" spans="1:39" ht="15" customHeight="1">
      <c r="A2067" t="str">
        <f>VLOOKUP(B2067,'PUBLIC &amp; PRIVATE'!D:I,6,FALSE)</f>
        <v>7566</v>
      </c>
      <c r="B2067" s="33" t="s">
        <v>1966</v>
      </c>
      <c r="C2067" s="2" t="str">
        <f>VLOOKUP(B2067,'PUBLIC &amp; PRIVATE'!D:H,2,FALSE)</f>
        <v>2721 Kenwood Avenue</v>
      </c>
      <c r="D2067" s="2" t="str">
        <f>VLOOKUP(B2067,'PUBLIC &amp; PRIVATE'!D:H,3,FALSE)</f>
        <v>South Bend</v>
      </c>
      <c r="E2067" s="2" t="str">
        <f>VLOOKUP(C2067,'PUBLIC &amp; PRIVATE'!E:I,4,FALSE)</f>
        <v>46628</v>
      </c>
      <c r="F2067" s="2"/>
      <c r="G2067" s="2"/>
      <c r="H2067" s="2"/>
      <c r="I2067" s="4">
        <f t="shared" si="454"/>
        <v>0</v>
      </c>
      <c r="J2067" s="13">
        <f t="shared" si="455"/>
        <v>0</v>
      </c>
      <c r="K2067" s="13">
        <f t="shared" si="456"/>
        <v>0</v>
      </c>
      <c r="L2067" s="2"/>
      <c r="M2067" s="2"/>
      <c r="N2067" s="2"/>
      <c r="O2067" s="4">
        <f t="shared" si="457"/>
        <v>0</v>
      </c>
      <c r="P2067" s="13">
        <f t="shared" si="458"/>
        <v>0</v>
      </c>
      <c r="Q2067" s="13">
        <f t="shared" si="459"/>
        <v>0</v>
      </c>
      <c r="R2067" s="2"/>
      <c r="S2067" s="2"/>
      <c r="T2067" s="2"/>
      <c r="U2067" s="4">
        <f t="shared" si="448"/>
        <v>0</v>
      </c>
      <c r="V2067" s="13">
        <f t="shared" si="449"/>
        <v>0</v>
      </c>
      <c r="W2067" s="13">
        <f t="shared" si="450"/>
        <v>0</v>
      </c>
      <c r="X2067" s="2"/>
      <c r="Y2067" s="2"/>
      <c r="Z2067" s="4">
        <f t="shared" si="451"/>
        <v>0</v>
      </c>
      <c r="AA2067" s="13">
        <f t="shared" si="452"/>
        <v>0</v>
      </c>
      <c r="AB2067" s="13">
        <f>Z2067+AA2067</f>
        <v>0</v>
      </c>
      <c r="AC2067" s="2">
        <v>94</v>
      </c>
      <c r="AD2067" s="2">
        <v>101</v>
      </c>
      <c r="AE2067" s="4">
        <f t="shared" si="453"/>
        <v>195</v>
      </c>
      <c r="AF2067" s="15">
        <f>AE2067*0.1</f>
        <v>19.5</v>
      </c>
      <c r="AG2067" s="22">
        <f>AE2067+AF2067</f>
        <v>214.5</v>
      </c>
      <c r="AH2067" s="64">
        <v>20</v>
      </c>
      <c r="AJ2067">
        <f t="shared" si="461"/>
        <v>1</v>
      </c>
      <c r="AK2067">
        <f>IF(W2067&gt;0,2,IF(AB2067&gt;0,2,IF(AG2067&gt;0,2,0)))</f>
        <v>2</v>
      </c>
      <c r="AL2067">
        <v>2</v>
      </c>
      <c r="AM2067" s="64">
        <f>IF(W2067&gt;0,VLOOKUP(B2067,EnrollmentEthnicityFreeMealsSch!B:E,4,FALSE),0)/3</f>
        <v>0</v>
      </c>
    </row>
    <row r="2068" spans="1:39" ht="15" customHeight="1">
      <c r="A2068" t="str">
        <f>VLOOKUP(B2068,'PUBLIC &amp; PRIVATE'!D:I,6,FALSE)</f>
        <v>5669</v>
      </c>
      <c r="B2068" s="33" t="s">
        <v>1968</v>
      </c>
      <c r="C2068" s="2" t="str">
        <f>VLOOKUP(B2068,'PUBLIC &amp; PRIVATE'!D:H,2,FALSE)</f>
        <v>1635 W Michigan St</v>
      </c>
      <c r="D2068" s="2" t="str">
        <f>VLOOKUP(B2068,'PUBLIC &amp; PRIVATE'!D:H,3,FALSE)</f>
        <v>Indianapolis</v>
      </c>
      <c r="E2068" s="2" t="str">
        <f>VLOOKUP(C2068,'PUBLIC &amp; PRIVATE'!E:I,4,FALSE)</f>
        <v>46222-0000</v>
      </c>
      <c r="F2068" s="2"/>
      <c r="G2068" s="2"/>
      <c r="H2068" s="2"/>
      <c r="I2068" s="4">
        <f t="shared" si="454"/>
        <v>0</v>
      </c>
      <c r="J2068" s="13">
        <f t="shared" si="455"/>
        <v>0</v>
      </c>
      <c r="K2068" s="13">
        <f t="shared" si="456"/>
        <v>0</v>
      </c>
      <c r="L2068" s="2"/>
      <c r="M2068" s="2"/>
      <c r="N2068" s="2"/>
      <c r="O2068" s="4">
        <f t="shared" si="457"/>
        <v>0</v>
      </c>
      <c r="P2068" s="13">
        <f t="shared" si="458"/>
        <v>0</v>
      </c>
      <c r="Q2068" s="13">
        <f t="shared" si="459"/>
        <v>0</v>
      </c>
      <c r="R2068" s="2"/>
      <c r="S2068" s="2"/>
      <c r="T2068" s="2"/>
      <c r="U2068" s="4">
        <f t="shared" si="448"/>
        <v>0</v>
      </c>
      <c r="V2068" s="13">
        <f t="shared" si="449"/>
        <v>0</v>
      </c>
      <c r="W2068" s="13">
        <f t="shared" si="450"/>
        <v>0</v>
      </c>
      <c r="X2068" s="2"/>
      <c r="Y2068" s="2">
        <v>8</v>
      </c>
      <c r="Z2068" s="4">
        <f t="shared" si="451"/>
        <v>8</v>
      </c>
      <c r="AA2068" s="13">
        <f t="shared" si="452"/>
        <v>0.8</v>
      </c>
      <c r="AB2068" s="13">
        <f>Z2068+AA2068</f>
        <v>8.8000000000000007</v>
      </c>
      <c r="AC2068" s="2">
        <v>463</v>
      </c>
      <c r="AD2068" s="2">
        <v>482</v>
      </c>
      <c r="AE2068" s="4">
        <f t="shared" si="453"/>
        <v>945</v>
      </c>
      <c r="AF2068" s="15">
        <f>AE2068*0.1</f>
        <v>94.5</v>
      </c>
      <c r="AG2068" s="22">
        <f>AE2068+AF2068</f>
        <v>1039.5</v>
      </c>
      <c r="AH2068" s="64">
        <v>20</v>
      </c>
      <c r="AJ2068">
        <f t="shared" si="461"/>
        <v>1</v>
      </c>
      <c r="AK2068">
        <f>IF(W2068&gt;0,2,IF(AB2068&gt;0,2,IF(AG2068&gt;0,2,0)))</f>
        <v>2</v>
      </c>
      <c r="AL2068">
        <v>2</v>
      </c>
      <c r="AM2068" s="64">
        <f>IF(W2068&gt;0,VLOOKUP(B2068,EnrollmentEthnicityFreeMealsSch!B:E,4,FALSE),0)/3</f>
        <v>0</v>
      </c>
    </row>
    <row r="2069" spans="1:39" ht="15" customHeight="1">
      <c r="A2069" t="str">
        <f>VLOOKUP(B2069,'PUBLIC &amp; PRIVATE'!D:I,6,FALSE)</f>
        <v>5903</v>
      </c>
      <c r="B2069" s="33" t="s">
        <v>1969</v>
      </c>
      <c r="C2069" s="2" t="str">
        <f>VLOOKUP(B2069,'PUBLIC &amp; PRIVATE'!D:H,2,FALSE)</f>
        <v>2107 N Riley</v>
      </c>
      <c r="D2069" s="2" t="str">
        <f>VLOOKUP(B2069,'PUBLIC &amp; PRIVATE'!D:H,3,FALSE)</f>
        <v>Indianapolis</v>
      </c>
      <c r="E2069" s="2" t="str">
        <f>VLOOKUP(C2069,'PUBLIC &amp; PRIVATE'!E:I,4,FALSE)</f>
        <v>46218</v>
      </c>
      <c r="F2069" s="2"/>
      <c r="G2069" s="2"/>
      <c r="H2069" s="2"/>
      <c r="I2069" s="4">
        <f t="shared" si="454"/>
        <v>0</v>
      </c>
      <c r="J2069" s="13">
        <f t="shared" si="455"/>
        <v>0</v>
      </c>
      <c r="K2069" s="13">
        <f t="shared" si="456"/>
        <v>0</v>
      </c>
      <c r="L2069" s="2"/>
      <c r="M2069" s="2"/>
      <c r="N2069" s="2"/>
      <c r="O2069" s="4">
        <f t="shared" si="457"/>
        <v>0</v>
      </c>
      <c r="P2069" s="13">
        <f t="shared" si="458"/>
        <v>0</v>
      </c>
      <c r="Q2069" s="13">
        <f t="shared" si="459"/>
        <v>0</v>
      </c>
      <c r="R2069" s="2">
        <v>2</v>
      </c>
      <c r="S2069" s="2">
        <v>10</v>
      </c>
      <c r="T2069" s="2">
        <v>28</v>
      </c>
      <c r="U2069" s="4">
        <f t="shared" si="448"/>
        <v>40</v>
      </c>
      <c r="V2069" s="13">
        <f t="shared" si="449"/>
        <v>4</v>
      </c>
      <c r="W2069" s="13">
        <f t="shared" si="450"/>
        <v>44</v>
      </c>
      <c r="X2069" s="2">
        <v>33</v>
      </c>
      <c r="Y2069" s="2">
        <v>56</v>
      </c>
      <c r="Z2069" s="4">
        <f t="shared" si="451"/>
        <v>89</v>
      </c>
      <c r="AA2069" s="13">
        <f t="shared" si="452"/>
        <v>8.9</v>
      </c>
      <c r="AB2069" s="13">
        <f>Z2069+AA2069</f>
        <v>97.9</v>
      </c>
      <c r="AC2069" s="2">
        <v>66</v>
      </c>
      <c r="AD2069" s="2">
        <v>29</v>
      </c>
      <c r="AE2069" s="4">
        <f t="shared" si="453"/>
        <v>95</v>
      </c>
      <c r="AF2069" s="15">
        <f>AE2069*0.1</f>
        <v>9.5</v>
      </c>
      <c r="AG2069" s="22">
        <f>AE2069+AF2069</f>
        <v>104.5</v>
      </c>
      <c r="AH2069" s="64">
        <f t="shared" si="460"/>
        <v>20.900000000000002</v>
      </c>
      <c r="AJ2069">
        <f t="shared" si="461"/>
        <v>1</v>
      </c>
      <c r="AK2069">
        <f>IF(W2069&gt;0,2,IF(AB2069&gt;0,2,IF(AG2069&gt;0,2,0)))</f>
        <v>2</v>
      </c>
      <c r="AL2069">
        <v>2</v>
      </c>
      <c r="AM2069" s="64">
        <f>IF(W2069&gt;0,VLOOKUP(B2069,EnrollmentEthnicityFreeMealsSch!B:E,4,FALSE),0)/3</f>
        <v>74.666666666666671</v>
      </c>
    </row>
    <row r="2070" spans="1:39" ht="15" customHeight="1">
      <c r="A2070" t="str">
        <f>VLOOKUP(B2070,'PUBLIC &amp; PRIVATE'!D:I,6,FALSE)</f>
        <v>5191</v>
      </c>
      <c r="B2070" s="33" t="s">
        <v>1970</v>
      </c>
      <c r="C2070" s="2" t="str">
        <f>VLOOKUP(B2070,'PUBLIC &amp; PRIVATE'!D:H,2,FALSE)</f>
        <v>5125 Decatur Blvd Ste D</v>
      </c>
      <c r="D2070" s="2" t="str">
        <f>VLOOKUP(B2070,'PUBLIC &amp; PRIVATE'!D:H,3,FALSE)</f>
        <v>Indianapolis</v>
      </c>
      <c r="E2070" s="2" t="str">
        <f>VLOOKUP(C2070,'PUBLIC &amp; PRIVATE'!E:I,4,FALSE)</f>
        <v>46241-0000</v>
      </c>
      <c r="F2070" s="2">
        <v>3</v>
      </c>
      <c r="G2070" s="2">
        <v>4</v>
      </c>
      <c r="H2070" s="2">
        <v>3</v>
      </c>
      <c r="I2070" s="4">
        <f t="shared" si="454"/>
        <v>10</v>
      </c>
      <c r="J2070" s="13">
        <f t="shared" si="455"/>
        <v>1</v>
      </c>
      <c r="K2070" s="13">
        <f t="shared" si="456"/>
        <v>11</v>
      </c>
      <c r="L2070" s="2">
        <v>6</v>
      </c>
      <c r="M2070" s="2">
        <v>11</v>
      </c>
      <c r="N2070" s="2">
        <v>11</v>
      </c>
      <c r="O2070" s="4">
        <f t="shared" si="457"/>
        <v>28</v>
      </c>
      <c r="P2070" s="13">
        <f t="shared" si="458"/>
        <v>2.8000000000000003</v>
      </c>
      <c r="Q2070" s="13">
        <f t="shared" si="459"/>
        <v>30.8</v>
      </c>
      <c r="R2070" s="2">
        <v>11</v>
      </c>
      <c r="S2070" s="2">
        <v>17</v>
      </c>
      <c r="T2070" s="2">
        <v>12</v>
      </c>
      <c r="U2070" s="4">
        <f t="shared" si="448"/>
        <v>40</v>
      </c>
      <c r="V2070" s="13">
        <f t="shared" si="449"/>
        <v>4</v>
      </c>
      <c r="W2070" s="13">
        <f t="shared" si="450"/>
        <v>44</v>
      </c>
      <c r="X2070" s="2">
        <v>31</v>
      </c>
      <c r="Y2070" s="2">
        <v>22</v>
      </c>
      <c r="Z2070" s="4">
        <f t="shared" si="451"/>
        <v>53</v>
      </c>
      <c r="AA2070" s="13">
        <f t="shared" si="452"/>
        <v>5.3000000000000007</v>
      </c>
      <c r="AB2070" s="13">
        <f>Z2070+AA2070</f>
        <v>58.3</v>
      </c>
      <c r="AC2070" s="2">
        <v>32</v>
      </c>
      <c r="AD2070" s="2">
        <v>35</v>
      </c>
      <c r="AE2070" s="4">
        <f t="shared" si="453"/>
        <v>67</v>
      </c>
      <c r="AF2070" s="15">
        <f>AE2070*0.1</f>
        <v>6.7</v>
      </c>
      <c r="AG2070" s="22">
        <f>AE2070+AF2070</f>
        <v>73.7</v>
      </c>
      <c r="AH2070" s="64">
        <f t="shared" si="460"/>
        <v>14.740000000000002</v>
      </c>
      <c r="AJ2070">
        <f t="shared" si="461"/>
        <v>1</v>
      </c>
      <c r="AK2070">
        <f>IF(W2070&gt;0,2,IF(AB2070&gt;0,2,IF(AG2070&gt;0,2,0)))</f>
        <v>2</v>
      </c>
      <c r="AL2070">
        <v>2</v>
      </c>
      <c r="AM2070" s="64">
        <f>IF(W2070&gt;0,VLOOKUP(B2070,EnrollmentEthnicityFreeMealsSch!B:E,4,FALSE),0)/3</f>
        <v>54.666666666666664</v>
      </c>
    </row>
    <row r="2071" spans="1:39" ht="15" customHeight="1">
      <c r="A2071" t="str">
        <f>VLOOKUP(B2071,'PUBLIC &amp; PRIVATE'!D:I,6,FALSE)</f>
        <v>5496</v>
      </c>
      <c r="B2071" s="33" t="s">
        <v>1971</v>
      </c>
      <c r="C2071" s="2" t="str">
        <f>VLOOKUP(B2071,'PUBLIC &amp; PRIVATE'!D:H,2,FALSE)</f>
        <v>2323 North Illinois Street</v>
      </c>
      <c r="D2071" s="2" t="str">
        <f>VLOOKUP(B2071,'PUBLIC &amp; PRIVATE'!D:H,3,FALSE)</f>
        <v>Indianapolis</v>
      </c>
      <c r="E2071" s="2" t="str">
        <f>VLOOKUP(C2071,'PUBLIC &amp; PRIVATE'!E:I,4,FALSE)</f>
        <v>46202-0000</v>
      </c>
      <c r="F2071" s="2">
        <v>56</v>
      </c>
      <c r="G2071" s="2">
        <v>40</v>
      </c>
      <c r="H2071" s="2">
        <v>48</v>
      </c>
      <c r="I2071" s="4">
        <f t="shared" si="454"/>
        <v>144</v>
      </c>
      <c r="J2071" s="13">
        <f t="shared" si="455"/>
        <v>14.4</v>
      </c>
      <c r="K2071" s="13">
        <f t="shared" si="456"/>
        <v>158.4</v>
      </c>
      <c r="L2071" s="2">
        <v>47</v>
      </c>
      <c r="M2071" s="2">
        <v>44</v>
      </c>
      <c r="N2071" s="2">
        <v>25</v>
      </c>
      <c r="O2071" s="4">
        <f t="shared" si="457"/>
        <v>116</v>
      </c>
      <c r="P2071" s="13">
        <f t="shared" si="458"/>
        <v>11.600000000000001</v>
      </c>
      <c r="Q2071" s="13">
        <f t="shared" si="459"/>
        <v>127.6</v>
      </c>
      <c r="R2071" s="2">
        <v>16</v>
      </c>
      <c r="S2071" s="2"/>
      <c r="T2071" s="2"/>
      <c r="U2071" s="4">
        <f t="shared" si="448"/>
        <v>16</v>
      </c>
      <c r="V2071" s="13">
        <f t="shared" si="449"/>
        <v>1.6</v>
      </c>
      <c r="W2071" s="13">
        <f t="shared" si="450"/>
        <v>17.600000000000001</v>
      </c>
      <c r="X2071" s="2"/>
      <c r="Y2071" s="2"/>
      <c r="Z2071" s="4">
        <f t="shared" si="451"/>
        <v>0</v>
      </c>
      <c r="AA2071" s="13">
        <f t="shared" si="452"/>
        <v>0</v>
      </c>
      <c r="AB2071" s="13">
        <f>Z2071+AA2071</f>
        <v>0</v>
      </c>
      <c r="AC2071" s="2"/>
      <c r="AD2071" s="2"/>
      <c r="AE2071" s="4">
        <f t="shared" si="453"/>
        <v>0</v>
      </c>
      <c r="AF2071" s="15">
        <f>AE2071*0.1</f>
        <v>0</v>
      </c>
      <c r="AG2071" s="22">
        <f>AE2071+AF2071</f>
        <v>0</v>
      </c>
      <c r="AH2071" s="64">
        <f t="shared" si="460"/>
        <v>0</v>
      </c>
      <c r="AJ2071">
        <f t="shared" si="461"/>
        <v>0</v>
      </c>
      <c r="AK2071">
        <f>IF(W2071&gt;0,2,IF(AB2071&gt;0,2,IF(AG2071&gt;0,2,0)))</f>
        <v>2</v>
      </c>
      <c r="AL2071">
        <v>2</v>
      </c>
      <c r="AM2071" s="64">
        <f>IF(W2071&gt;0,VLOOKUP(B2071,EnrollmentEthnicityFreeMealsSch!B:E,4,FALSE),0)/3</f>
        <v>76</v>
      </c>
    </row>
    <row r="2072" spans="1:39" ht="15" customHeight="1">
      <c r="A2072" t="str">
        <f>VLOOKUP(B2072,'PUBLIC &amp; PRIVATE'!D:I,6,FALSE)</f>
        <v>5302</v>
      </c>
      <c r="B2072" s="33" t="s">
        <v>1972</v>
      </c>
      <c r="C2072" s="2" t="str">
        <f>VLOOKUP(B2072,'PUBLIC &amp; PRIVATE'!D:H,2,FALSE)</f>
        <v>6101 N Keystone Ave, Ste 302,</v>
      </c>
      <c r="D2072" s="2" t="str">
        <f>VLOOKUP(B2072,'PUBLIC &amp; PRIVATE'!D:H,3,FALSE)</f>
        <v>Indianapolis</v>
      </c>
      <c r="E2072" s="2" t="str">
        <f>VLOOKUP(C2072,'PUBLIC &amp; PRIVATE'!E:I,4,FALSE)</f>
        <v>46220-0000</v>
      </c>
      <c r="F2072" s="2"/>
      <c r="G2072" s="2"/>
      <c r="H2072" s="2"/>
      <c r="I2072" s="4">
        <f t="shared" si="454"/>
        <v>0</v>
      </c>
      <c r="J2072" s="13">
        <f t="shared" si="455"/>
        <v>0</v>
      </c>
      <c r="K2072" s="13">
        <f t="shared" si="456"/>
        <v>0</v>
      </c>
      <c r="L2072" s="2"/>
      <c r="M2072" s="2"/>
      <c r="N2072" s="2"/>
      <c r="O2072" s="4">
        <f t="shared" si="457"/>
        <v>0</v>
      </c>
      <c r="P2072" s="13">
        <f t="shared" si="458"/>
        <v>0</v>
      </c>
      <c r="Q2072" s="13">
        <f t="shared" si="459"/>
        <v>0</v>
      </c>
      <c r="R2072" s="2"/>
      <c r="S2072" s="2"/>
      <c r="T2072" s="2"/>
      <c r="U2072" s="4">
        <f t="shared" si="448"/>
        <v>0</v>
      </c>
      <c r="V2072" s="13">
        <f t="shared" si="449"/>
        <v>0</v>
      </c>
      <c r="W2072" s="13">
        <f t="shared" si="450"/>
        <v>0</v>
      </c>
      <c r="X2072" s="2">
        <v>1</v>
      </c>
      <c r="Y2072" s="2">
        <v>5</v>
      </c>
      <c r="Z2072" s="4">
        <f t="shared" si="451"/>
        <v>6</v>
      </c>
      <c r="AA2072" s="13">
        <f t="shared" si="452"/>
        <v>0.60000000000000009</v>
      </c>
      <c r="AB2072" s="13">
        <f>Z2072+AA2072</f>
        <v>6.6</v>
      </c>
      <c r="AC2072" s="2">
        <v>6</v>
      </c>
      <c r="AD2072" s="2">
        <v>8</v>
      </c>
      <c r="AE2072" s="4">
        <f t="shared" si="453"/>
        <v>14</v>
      </c>
      <c r="AF2072" s="15">
        <f>AE2072*0.1</f>
        <v>1.4000000000000001</v>
      </c>
      <c r="AG2072" s="22">
        <f>AE2072+AF2072</f>
        <v>15.4</v>
      </c>
      <c r="AH2072" s="64">
        <f t="shared" si="460"/>
        <v>3.08</v>
      </c>
      <c r="AJ2072">
        <f t="shared" si="461"/>
        <v>1</v>
      </c>
      <c r="AK2072">
        <f>IF(W2072&gt;0,2,IF(AB2072&gt;0,2,IF(AG2072&gt;0,2,0)))</f>
        <v>2</v>
      </c>
      <c r="AL2072">
        <v>2</v>
      </c>
      <c r="AM2072" s="64">
        <f>IF(W2072&gt;0,VLOOKUP(B2072,EnrollmentEthnicityFreeMealsSch!B:E,4,FALSE),0)/3</f>
        <v>0</v>
      </c>
    </row>
    <row r="2073" spans="1:39" ht="15" customHeight="1">
      <c r="A2073" t="str">
        <f>VLOOKUP(B2073,'PUBLIC &amp; PRIVATE'!D:I,6,FALSE)</f>
        <v>5899</v>
      </c>
      <c r="B2073" s="33" t="s">
        <v>1973</v>
      </c>
      <c r="C2073" s="2" t="str">
        <f>VLOOKUP(B2073,'PUBLIC &amp; PRIVATE'!D:H,2,FALSE)</f>
        <v>1751 E Riverside Dr</v>
      </c>
      <c r="D2073" s="2" t="str">
        <f>VLOOKUP(B2073,'PUBLIC &amp; PRIVATE'!D:H,3,FALSE)</f>
        <v>Indianapolis</v>
      </c>
      <c r="E2073" s="2" t="str">
        <f>VLOOKUP(C2073,'PUBLIC &amp; PRIVATE'!E:I,4,FALSE)</f>
        <v>46202-0000</v>
      </c>
      <c r="F2073" s="2">
        <v>53</v>
      </c>
      <c r="G2073" s="2">
        <v>54</v>
      </c>
      <c r="H2073" s="2">
        <v>53</v>
      </c>
      <c r="I2073" s="4">
        <f t="shared" si="454"/>
        <v>160</v>
      </c>
      <c r="J2073" s="13">
        <f t="shared" si="455"/>
        <v>16</v>
      </c>
      <c r="K2073" s="13">
        <f t="shared" si="456"/>
        <v>176</v>
      </c>
      <c r="L2073" s="2">
        <v>49</v>
      </c>
      <c r="M2073" s="2">
        <v>42</v>
      </c>
      <c r="N2073" s="2">
        <v>43</v>
      </c>
      <c r="O2073" s="4">
        <f t="shared" si="457"/>
        <v>134</v>
      </c>
      <c r="P2073" s="13">
        <f t="shared" si="458"/>
        <v>13.4</v>
      </c>
      <c r="Q2073" s="13">
        <f t="shared" si="459"/>
        <v>147.4</v>
      </c>
      <c r="R2073" s="2">
        <v>52</v>
      </c>
      <c r="S2073" s="2">
        <v>49</v>
      </c>
      <c r="T2073" s="2">
        <v>38</v>
      </c>
      <c r="U2073" s="4">
        <f t="shared" si="448"/>
        <v>139</v>
      </c>
      <c r="V2073" s="13">
        <f t="shared" si="449"/>
        <v>13.9</v>
      </c>
      <c r="W2073" s="13">
        <f t="shared" si="450"/>
        <v>152.9</v>
      </c>
      <c r="X2073" s="2"/>
      <c r="Y2073" s="2"/>
      <c r="Z2073" s="4">
        <f t="shared" si="451"/>
        <v>0</v>
      </c>
      <c r="AA2073" s="13">
        <f t="shared" si="452"/>
        <v>0</v>
      </c>
      <c r="AB2073" s="13">
        <f>Z2073+AA2073</f>
        <v>0</v>
      </c>
      <c r="AC2073" s="2"/>
      <c r="AD2073" s="2"/>
      <c r="AE2073" s="4">
        <f t="shared" si="453"/>
        <v>0</v>
      </c>
      <c r="AF2073" s="15">
        <f>AE2073*0.1</f>
        <v>0</v>
      </c>
      <c r="AG2073" s="22">
        <f>AE2073+AF2073</f>
        <v>0</v>
      </c>
      <c r="AH2073" s="64">
        <f t="shared" si="460"/>
        <v>0</v>
      </c>
      <c r="AJ2073">
        <f t="shared" si="461"/>
        <v>0</v>
      </c>
      <c r="AK2073">
        <f>IF(W2073&gt;0,2,IF(AB2073&gt;0,2,IF(AG2073&gt;0,2,0)))</f>
        <v>2</v>
      </c>
      <c r="AL2073">
        <v>2</v>
      </c>
      <c r="AM2073" s="64">
        <f>IF(W2073&gt;0,VLOOKUP(B2073,EnrollmentEthnicityFreeMealsSch!B:E,4,FALSE),0)/3</f>
        <v>131</v>
      </c>
    </row>
    <row r="2074" spans="1:39" ht="15" customHeight="1">
      <c r="A2074" t="str">
        <f>VLOOKUP(B2074,'PUBLIC &amp; PRIVATE'!D:I,6,FALSE)</f>
        <v>5914</v>
      </c>
      <c r="B2074" s="33" t="s">
        <v>1974</v>
      </c>
      <c r="C2074" s="2" t="str">
        <f>VLOOKUP(B2074,'PUBLIC &amp; PRIVATE'!D:H,2,FALSE)</f>
        <v>4020 Meadows Pky</v>
      </c>
      <c r="D2074" s="2" t="str">
        <f>VLOOKUP(B2074,'PUBLIC &amp; PRIVATE'!D:H,3,FALSE)</f>
        <v>Indianapolis</v>
      </c>
      <c r="E2074" s="2" t="str">
        <f>VLOOKUP(C2074,'PUBLIC &amp; PRIVATE'!E:I,4,FALSE)</f>
        <v>46205-0000</v>
      </c>
      <c r="F2074" s="2"/>
      <c r="G2074" s="2"/>
      <c r="H2074" s="2"/>
      <c r="I2074" s="4">
        <f t="shared" si="454"/>
        <v>0</v>
      </c>
      <c r="J2074" s="13">
        <f t="shared" si="455"/>
        <v>0</v>
      </c>
      <c r="K2074" s="13">
        <f t="shared" si="456"/>
        <v>0</v>
      </c>
      <c r="L2074" s="2"/>
      <c r="M2074" s="2"/>
      <c r="N2074" s="2"/>
      <c r="O2074" s="4">
        <f t="shared" si="457"/>
        <v>0</v>
      </c>
      <c r="P2074" s="13">
        <f t="shared" si="458"/>
        <v>0</v>
      </c>
      <c r="Q2074" s="13">
        <f t="shared" si="459"/>
        <v>0</v>
      </c>
      <c r="R2074" s="2">
        <v>62</v>
      </c>
      <c r="S2074" s="2">
        <v>87</v>
      </c>
      <c r="T2074" s="2">
        <v>67</v>
      </c>
      <c r="U2074" s="4">
        <f t="shared" si="448"/>
        <v>216</v>
      </c>
      <c r="V2074" s="13">
        <f t="shared" si="449"/>
        <v>21.6</v>
      </c>
      <c r="W2074" s="13">
        <f t="shared" si="450"/>
        <v>237.6</v>
      </c>
      <c r="X2074" s="2"/>
      <c r="Y2074" s="2"/>
      <c r="Z2074" s="4">
        <f t="shared" si="451"/>
        <v>0</v>
      </c>
      <c r="AA2074" s="13">
        <f t="shared" si="452"/>
        <v>0</v>
      </c>
      <c r="AB2074" s="13">
        <f>Z2074+AA2074</f>
        <v>0</v>
      </c>
      <c r="AC2074" s="2"/>
      <c r="AD2074" s="2"/>
      <c r="AE2074" s="4">
        <f t="shared" si="453"/>
        <v>0</v>
      </c>
      <c r="AF2074" s="15">
        <f>AE2074*0.1</f>
        <v>0</v>
      </c>
      <c r="AG2074" s="22">
        <f>AE2074+AF2074</f>
        <v>0</v>
      </c>
      <c r="AH2074" s="64">
        <f t="shared" si="460"/>
        <v>0</v>
      </c>
      <c r="AJ2074">
        <f t="shared" si="461"/>
        <v>0</v>
      </c>
      <c r="AK2074">
        <f>IF(W2074&gt;0,2,IF(AB2074&gt;0,2,IF(AG2074&gt;0,2,0)))</f>
        <v>2</v>
      </c>
      <c r="AL2074">
        <v>2</v>
      </c>
      <c r="AM2074" s="64">
        <f>IF(W2074&gt;0,VLOOKUP(B2074,EnrollmentEthnicityFreeMealsSch!B:E,4,FALSE),0)/3</f>
        <v>58.333333333333336</v>
      </c>
    </row>
    <row r="2075" spans="1:39" ht="15" customHeight="1">
      <c r="A2075" t="str">
        <f>VLOOKUP(B2075,'PUBLIC &amp; PRIVATE'!D:I,6,FALSE)</f>
        <v>5926</v>
      </c>
      <c r="B2075" s="33" t="s">
        <v>1975</v>
      </c>
      <c r="C2075" s="2" t="str">
        <f>VLOOKUP(B2075,'PUBLIC &amp; PRIVATE'!D:H,2,FALSE)</f>
        <v>4020 Sherman Dr</v>
      </c>
      <c r="D2075" s="2" t="str">
        <f>VLOOKUP(B2075,'PUBLIC &amp; PRIVATE'!D:H,3,FALSE)</f>
        <v>Indianapolis</v>
      </c>
      <c r="E2075" s="2" t="str">
        <f>VLOOKUP(C2075,'PUBLIC &amp; PRIVATE'!E:I,4,FALSE)</f>
        <v>46226-0000</v>
      </c>
      <c r="F2075" s="2">
        <v>76</v>
      </c>
      <c r="G2075" s="2">
        <v>92</v>
      </c>
      <c r="H2075" s="2">
        <v>84</v>
      </c>
      <c r="I2075" s="4">
        <f t="shared" si="454"/>
        <v>252</v>
      </c>
      <c r="J2075" s="13">
        <f t="shared" si="455"/>
        <v>25.200000000000003</v>
      </c>
      <c r="K2075" s="13">
        <f t="shared" si="456"/>
        <v>277.2</v>
      </c>
      <c r="L2075" s="2">
        <v>73</v>
      </c>
      <c r="M2075" s="2">
        <v>93</v>
      </c>
      <c r="N2075" s="2">
        <v>92</v>
      </c>
      <c r="O2075" s="4">
        <f t="shared" si="457"/>
        <v>258</v>
      </c>
      <c r="P2075" s="13">
        <f t="shared" si="458"/>
        <v>25.8</v>
      </c>
      <c r="Q2075" s="13">
        <f t="shared" si="459"/>
        <v>283.8</v>
      </c>
      <c r="R2075" s="2"/>
      <c r="S2075" s="2"/>
      <c r="T2075" s="2"/>
      <c r="U2075" s="4">
        <f t="shared" si="448"/>
        <v>0</v>
      </c>
      <c r="V2075" s="13">
        <f t="shared" si="449"/>
        <v>0</v>
      </c>
      <c r="W2075" s="13">
        <f t="shared" si="450"/>
        <v>0</v>
      </c>
      <c r="X2075" s="2"/>
      <c r="Y2075" s="2"/>
      <c r="Z2075" s="4">
        <f t="shared" si="451"/>
        <v>0</v>
      </c>
      <c r="AA2075" s="13">
        <f t="shared" si="452"/>
        <v>0</v>
      </c>
      <c r="AB2075" s="13">
        <f>Z2075+AA2075</f>
        <v>0</v>
      </c>
      <c r="AC2075" s="2"/>
      <c r="AD2075" s="2"/>
      <c r="AE2075" s="4">
        <f t="shared" si="453"/>
        <v>0</v>
      </c>
      <c r="AF2075" s="15">
        <f>AE2075*0.1</f>
        <v>0</v>
      </c>
      <c r="AG2075" s="22">
        <f>AE2075+AF2075</f>
        <v>0</v>
      </c>
      <c r="AH2075" s="64">
        <f t="shared" si="460"/>
        <v>0</v>
      </c>
      <c r="AJ2075">
        <f t="shared" si="461"/>
        <v>0</v>
      </c>
      <c r="AK2075">
        <f>IF(W2075&gt;0,2,IF(AB2075&gt;0,2,IF(AG2075&gt;0,2,0)))</f>
        <v>0</v>
      </c>
      <c r="AL2075">
        <v>2</v>
      </c>
      <c r="AM2075" s="64">
        <f>IF(W2075&gt;0,VLOOKUP(B2075,EnrollmentEthnicityFreeMealsSch!B:E,4,FALSE),0)/3</f>
        <v>0</v>
      </c>
    </row>
    <row r="2076" spans="1:39" ht="15" customHeight="1">
      <c r="A2076" t="str">
        <f>VLOOKUP(B2076,'PUBLIC &amp; PRIVATE'!D:I,6,FALSE)</f>
        <v>7952</v>
      </c>
      <c r="B2076" s="33" t="s">
        <v>1976</v>
      </c>
      <c r="C2076" s="2" t="str">
        <f>VLOOKUP(B2076,'PUBLIC &amp; PRIVATE'!D:H,2,FALSE)</f>
        <v>7356 E County Road 50 S</v>
      </c>
      <c r="D2076" s="2" t="str">
        <f>VLOOKUP(B2076,'PUBLIC &amp; PRIVATE'!D:H,3,FALSE)</f>
        <v>Dugger</v>
      </c>
      <c r="E2076" s="2" t="str">
        <f>VLOOKUP(C2076,'PUBLIC &amp; PRIVATE'!E:I,4,FALSE)</f>
        <v>47848</v>
      </c>
      <c r="F2076" s="2">
        <v>18</v>
      </c>
      <c r="G2076" s="2">
        <v>30</v>
      </c>
      <c r="H2076" s="2">
        <v>14</v>
      </c>
      <c r="I2076" s="4">
        <f t="shared" si="454"/>
        <v>62</v>
      </c>
      <c r="J2076" s="13">
        <f t="shared" si="455"/>
        <v>6.2</v>
      </c>
      <c r="K2076" s="13">
        <f t="shared" si="456"/>
        <v>68.2</v>
      </c>
      <c r="L2076" s="2">
        <v>20</v>
      </c>
      <c r="M2076" s="2">
        <v>16</v>
      </c>
      <c r="N2076" s="2">
        <v>19</v>
      </c>
      <c r="O2076" s="4">
        <f t="shared" si="457"/>
        <v>55</v>
      </c>
      <c r="P2076" s="13">
        <f t="shared" si="458"/>
        <v>5.5</v>
      </c>
      <c r="Q2076" s="13">
        <f t="shared" si="459"/>
        <v>60.5</v>
      </c>
      <c r="R2076" s="2">
        <v>25</v>
      </c>
      <c r="S2076" s="2">
        <v>23</v>
      </c>
      <c r="T2076" s="2">
        <v>31</v>
      </c>
      <c r="U2076" s="4">
        <f t="shared" si="448"/>
        <v>79</v>
      </c>
      <c r="V2076" s="13">
        <f t="shared" si="449"/>
        <v>7.9</v>
      </c>
      <c r="W2076" s="13">
        <f t="shared" si="450"/>
        <v>86.9</v>
      </c>
      <c r="X2076" s="2">
        <v>30</v>
      </c>
      <c r="Y2076" s="2">
        <v>36</v>
      </c>
      <c r="Z2076" s="4">
        <f t="shared" si="451"/>
        <v>66</v>
      </c>
      <c r="AA2076" s="13">
        <f t="shared" si="452"/>
        <v>6.6000000000000005</v>
      </c>
      <c r="AB2076" s="13">
        <f>Z2076+AA2076</f>
        <v>72.599999999999994</v>
      </c>
      <c r="AC2076" s="2">
        <v>47</v>
      </c>
      <c r="AD2076" s="2">
        <v>44</v>
      </c>
      <c r="AE2076" s="4">
        <f t="shared" si="453"/>
        <v>91</v>
      </c>
      <c r="AF2076" s="15">
        <f>AE2076*0.1</f>
        <v>9.1</v>
      </c>
      <c r="AG2076" s="22">
        <f>AE2076+AF2076</f>
        <v>100.1</v>
      </c>
      <c r="AH2076" s="64">
        <f t="shared" si="460"/>
        <v>20.02</v>
      </c>
      <c r="AJ2076">
        <f t="shared" si="461"/>
        <v>1</v>
      </c>
      <c r="AK2076">
        <f>IF(W2076&gt;0,2,IF(AB2076&gt;0,2,IF(AG2076&gt;0,2,0)))</f>
        <v>2</v>
      </c>
      <c r="AL2076">
        <v>2</v>
      </c>
      <c r="AM2076" s="64">
        <f>IF(W2076&gt;0,VLOOKUP(B2076,EnrollmentEthnicityFreeMealsSch!B:E,4,FALSE),0)/3</f>
        <v>74.333333333333329</v>
      </c>
    </row>
    <row r="2077" spans="1:39" ht="15" customHeight="1">
      <c r="A2077" t="str">
        <f>VLOOKUP(B2077,'PUBLIC &amp; PRIVATE'!D:I,6,FALSE)</f>
        <v>7231</v>
      </c>
      <c r="B2077" s="33" t="s">
        <v>1977</v>
      </c>
      <c r="C2077" s="2" t="str">
        <f>VLOOKUP(B2077,'PUBLIC &amp; PRIVATE'!D:H,2,FALSE)</f>
        <v>929 E South Street</v>
      </c>
      <c r="D2077" s="2" t="str">
        <f>VLOOKUP(B2077,'PUBLIC &amp; PRIVATE'!D:H,3,FALSE)</f>
        <v>Mays</v>
      </c>
      <c r="E2077" s="2" t="str">
        <f>VLOOKUP(C2077,'PUBLIC &amp; PRIVATE'!E:I,4,FALSE)</f>
        <v>46155</v>
      </c>
      <c r="F2077" s="2">
        <v>28</v>
      </c>
      <c r="G2077" s="2">
        <v>33</v>
      </c>
      <c r="H2077" s="2">
        <v>24</v>
      </c>
      <c r="I2077" s="4">
        <f t="shared" si="454"/>
        <v>85</v>
      </c>
      <c r="J2077" s="13">
        <f t="shared" si="455"/>
        <v>8.5</v>
      </c>
      <c r="K2077" s="13">
        <f t="shared" si="456"/>
        <v>93.5</v>
      </c>
      <c r="L2077" s="2">
        <v>21</v>
      </c>
      <c r="M2077" s="2">
        <v>35</v>
      </c>
      <c r="N2077" s="2">
        <v>21</v>
      </c>
      <c r="O2077" s="4">
        <f t="shared" si="457"/>
        <v>77</v>
      </c>
      <c r="P2077" s="13">
        <f t="shared" si="458"/>
        <v>7.7</v>
      </c>
      <c r="Q2077" s="13">
        <f t="shared" si="459"/>
        <v>84.7</v>
      </c>
      <c r="R2077" s="2">
        <v>19</v>
      </c>
      <c r="S2077" s="2"/>
      <c r="T2077" s="2"/>
      <c r="U2077" s="4">
        <f t="shared" si="448"/>
        <v>19</v>
      </c>
      <c r="V2077" s="13">
        <f t="shared" si="449"/>
        <v>1.9000000000000001</v>
      </c>
      <c r="W2077" s="13">
        <f t="shared" si="450"/>
        <v>20.9</v>
      </c>
      <c r="X2077" s="2"/>
      <c r="Y2077" s="2"/>
      <c r="Z2077" s="4">
        <f t="shared" si="451"/>
        <v>0</v>
      </c>
      <c r="AA2077" s="13">
        <f t="shared" si="452"/>
        <v>0</v>
      </c>
      <c r="AB2077" s="13">
        <f>Z2077+AA2077</f>
        <v>0</v>
      </c>
      <c r="AC2077" s="2"/>
      <c r="AD2077" s="2"/>
      <c r="AE2077" s="4">
        <f t="shared" si="453"/>
        <v>0</v>
      </c>
      <c r="AF2077" s="15">
        <f>AE2077*0.1</f>
        <v>0</v>
      </c>
      <c r="AG2077" s="22">
        <f>AE2077+AF2077</f>
        <v>0</v>
      </c>
      <c r="AH2077" s="64">
        <f t="shared" si="460"/>
        <v>0</v>
      </c>
      <c r="AJ2077">
        <f t="shared" si="461"/>
        <v>0</v>
      </c>
      <c r="AK2077">
        <f>IF(W2077&gt;0,2,IF(AB2077&gt;0,2,IF(AG2077&gt;0,2,0)))</f>
        <v>2</v>
      </c>
      <c r="AL2077">
        <v>2</v>
      </c>
      <c r="AM2077" s="64">
        <f>IF(W2077&gt;0,VLOOKUP(B2077,EnrollmentEthnicityFreeMealsSch!B:E,4,FALSE),0)/3</f>
        <v>44</v>
      </c>
    </row>
    <row r="2078" spans="1:39" ht="15" customHeight="1">
      <c r="A2078" t="str">
        <f>VLOOKUP(B2078,'PUBLIC &amp; PRIVATE'!D:I,6,FALSE)</f>
        <v>7562</v>
      </c>
      <c r="B2078" s="33" t="s">
        <v>1978</v>
      </c>
      <c r="C2078" s="2" t="str">
        <f>VLOOKUP(B2078,'PUBLIC &amp; PRIVATE'!D:H,2,FALSE)</f>
        <v>3408 Ardmore Trail</v>
      </c>
      <c r="D2078" s="2" t="str">
        <f>VLOOKUP(B2078,'PUBLIC &amp; PRIVATE'!D:H,3,FALSE)</f>
        <v>South Bend</v>
      </c>
      <c r="E2078" s="2" t="str">
        <f>VLOOKUP(C2078,'PUBLIC &amp; PRIVATE'!E:I,4,FALSE)</f>
        <v>46628</v>
      </c>
      <c r="F2078" s="2">
        <v>112</v>
      </c>
      <c r="G2078" s="2">
        <v>98</v>
      </c>
      <c r="H2078" s="2">
        <v>100</v>
      </c>
      <c r="I2078" s="4">
        <f t="shared" si="454"/>
        <v>310</v>
      </c>
      <c r="J2078" s="13">
        <f t="shared" si="455"/>
        <v>31</v>
      </c>
      <c r="K2078" s="13">
        <f t="shared" si="456"/>
        <v>341</v>
      </c>
      <c r="L2078" s="2">
        <v>95</v>
      </c>
      <c r="M2078" s="2">
        <v>122</v>
      </c>
      <c r="N2078" s="2">
        <v>117</v>
      </c>
      <c r="O2078" s="4">
        <f t="shared" si="457"/>
        <v>334</v>
      </c>
      <c r="P2078" s="13">
        <f t="shared" si="458"/>
        <v>33.4</v>
      </c>
      <c r="Q2078" s="13">
        <f t="shared" si="459"/>
        <v>367.4</v>
      </c>
      <c r="R2078" s="2"/>
      <c r="S2078" s="2"/>
      <c r="T2078" s="2"/>
      <c r="U2078" s="4">
        <f t="shared" si="448"/>
        <v>0</v>
      </c>
      <c r="V2078" s="13">
        <f t="shared" si="449"/>
        <v>0</v>
      </c>
      <c r="W2078" s="13">
        <f t="shared" si="450"/>
        <v>0</v>
      </c>
      <c r="X2078" s="2"/>
      <c r="Y2078" s="2"/>
      <c r="Z2078" s="4">
        <f t="shared" si="451"/>
        <v>0</v>
      </c>
      <c r="AA2078" s="13">
        <f t="shared" si="452"/>
        <v>0</v>
      </c>
      <c r="AB2078" s="13">
        <f>Z2078+AA2078</f>
        <v>0</v>
      </c>
      <c r="AC2078" s="2"/>
      <c r="AD2078" s="2"/>
      <c r="AE2078" s="4">
        <f t="shared" si="453"/>
        <v>0</v>
      </c>
      <c r="AF2078" s="15">
        <f>AE2078*0.1</f>
        <v>0</v>
      </c>
      <c r="AG2078" s="22">
        <f>AE2078+AF2078</f>
        <v>0</v>
      </c>
      <c r="AH2078" s="64">
        <f t="shared" si="460"/>
        <v>0</v>
      </c>
      <c r="AJ2078">
        <f t="shared" si="461"/>
        <v>0</v>
      </c>
      <c r="AK2078">
        <f>IF(W2078&gt;0,2,IF(AB2078&gt;0,2,IF(AG2078&gt;0,2,0)))</f>
        <v>0</v>
      </c>
      <c r="AL2078">
        <v>2</v>
      </c>
      <c r="AM2078" s="64">
        <f>IF(W2078&gt;0,VLOOKUP(B2078,EnrollmentEthnicityFreeMealsSch!B:E,4,FALSE),0)/3</f>
        <v>0</v>
      </c>
    </row>
    <row r="2079" spans="1:39" ht="15" customHeight="1">
      <c r="A2079" t="str">
        <f>VLOOKUP(B2079,'PUBLIC &amp; PRIVATE'!D:I,6,FALSE)</f>
        <v>7563</v>
      </c>
      <c r="B2079" s="33" t="s">
        <v>1979</v>
      </c>
      <c r="C2079" s="2" t="str">
        <f>VLOOKUP(B2079,'PUBLIC &amp; PRIVATE'!D:H,2,FALSE)</f>
        <v>3801 Cresent Circle, Suite B</v>
      </c>
      <c r="D2079" s="2" t="str">
        <f>VLOOKUP(B2079,'PUBLIC &amp; PRIVATE'!D:H,3,FALSE)</f>
        <v>South Bend</v>
      </c>
      <c r="E2079" s="2" t="str">
        <f>VLOOKUP(C2079,'PUBLIC &amp; PRIVATE'!E:I,4,FALSE)</f>
        <v>46628</v>
      </c>
      <c r="F2079" s="2"/>
      <c r="G2079" s="2"/>
      <c r="H2079" s="2"/>
      <c r="I2079" s="4">
        <f t="shared" si="454"/>
        <v>0</v>
      </c>
      <c r="J2079" s="13">
        <f t="shared" si="455"/>
        <v>0</v>
      </c>
      <c r="K2079" s="13">
        <f t="shared" si="456"/>
        <v>0</v>
      </c>
      <c r="L2079" s="2"/>
      <c r="M2079" s="2"/>
      <c r="N2079" s="2"/>
      <c r="O2079" s="4">
        <f t="shared" si="457"/>
        <v>0</v>
      </c>
      <c r="P2079" s="13">
        <f t="shared" si="458"/>
        <v>0</v>
      </c>
      <c r="Q2079" s="13">
        <f t="shared" si="459"/>
        <v>0</v>
      </c>
      <c r="R2079" s="2">
        <v>108</v>
      </c>
      <c r="S2079" s="2">
        <v>100</v>
      </c>
      <c r="T2079" s="2">
        <v>115</v>
      </c>
      <c r="U2079" s="4">
        <f t="shared" si="448"/>
        <v>323</v>
      </c>
      <c r="V2079" s="13">
        <f t="shared" si="449"/>
        <v>32.300000000000004</v>
      </c>
      <c r="W2079" s="13">
        <f t="shared" si="450"/>
        <v>355.3</v>
      </c>
      <c r="X2079" s="2"/>
      <c r="Y2079" s="2"/>
      <c r="Z2079" s="4">
        <f t="shared" si="451"/>
        <v>0</v>
      </c>
      <c r="AA2079" s="13">
        <f t="shared" si="452"/>
        <v>0</v>
      </c>
      <c r="AB2079" s="13">
        <f>Z2079+AA2079</f>
        <v>0</v>
      </c>
      <c r="AC2079" s="2"/>
      <c r="AD2079" s="2"/>
      <c r="AE2079" s="4">
        <f t="shared" si="453"/>
        <v>0</v>
      </c>
      <c r="AF2079" s="15">
        <f>AE2079*0.1</f>
        <v>0</v>
      </c>
      <c r="AG2079" s="22">
        <f>AE2079+AF2079</f>
        <v>0</v>
      </c>
      <c r="AH2079" s="64">
        <f t="shared" si="460"/>
        <v>0</v>
      </c>
      <c r="AJ2079">
        <f t="shared" si="461"/>
        <v>0</v>
      </c>
      <c r="AK2079">
        <f>IF(W2079&gt;0,2,IF(AB2079&gt;0,2,IF(AG2079&gt;0,2,0)))</f>
        <v>2</v>
      </c>
      <c r="AL2079">
        <v>2</v>
      </c>
      <c r="AM2079" s="64">
        <f>IF(W2079&gt;0,VLOOKUP(B2079,EnrollmentEthnicityFreeMealsSch!B:E,4,FALSE),0)/3</f>
        <v>61.666666666666664</v>
      </c>
    </row>
    <row r="2080" spans="1:39" ht="15" customHeight="1">
      <c r="A2080" t="str">
        <f>VLOOKUP(B2080,'PUBLIC &amp; PRIVATE'!D:I,6,FALSE)</f>
        <v>1111</v>
      </c>
      <c r="B2080" s="33" t="s">
        <v>1980</v>
      </c>
      <c r="C2080" s="2" t="str">
        <f>VLOOKUP(B2080,'PUBLIC &amp; PRIVATE'!D:H,2,FALSE)</f>
        <v>5326 Hillside Avenue</v>
      </c>
      <c r="D2080" s="2" t="str">
        <f>VLOOKUP(B2080,'PUBLIC &amp; PRIVATE'!D:H,3,FALSE)</f>
        <v>Indianapolis</v>
      </c>
      <c r="E2080" s="2" t="str">
        <f>VLOOKUP(C2080,'PUBLIC &amp; PRIVATE'!E:I,4,FALSE)</f>
        <v>46220</v>
      </c>
      <c r="F2080" s="2">
        <v>43</v>
      </c>
      <c r="G2080" s="2">
        <v>25</v>
      </c>
      <c r="H2080" s="2">
        <v>12</v>
      </c>
      <c r="I2080" s="4">
        <f t="shared" si="454"/>
        <v>80</v>
      </c>
      <c r="J2080" s="13">
        <f t="shared" si="455"/>
        <v>8</v>
      </c>
      <c r="K2080" s="13">
        <f t="shared" si="456"/>
        <v>88</v>
      </c>
      <c r="L2080" s="2"/>
      <c r="M2080" s="2"/>
      <c r="N2080" s="2"/>
      <c r="O2080" s="4">
        <f t="shared" si="457"/>
        <v>0</v>
      </c>
      <c r="P2080" s="13">
        <f t="shared" si="458"/>
        <v>0</v>
      </c>
      <c r="Q2080" s="13">
        <f t="shared" si="459"/>
        <v>0</v>
      </c>
      <c r="R2080" s="2"/>
      <c r="S2080" s="2"/>
      <c r="T2080" s="2"/>
      <c r="U2080" s="4">
        <f t="shared" si="448"/>
        <v>0</v>
      </c>
      <c r="V2080" s="13">
        <f t="shared" si="449"/>
        <v>0</v>
      </c>
      <c r="W2080" s="13">
        <f t="shared" si="450"/>
        <v>0</v>
      </c>
      <c r="X2080" s="2"/>
      <c r="Y2080" s="2"/>
      <c r="Z2080" s="4">
        <f t="shared" si="451"/>
        <v>0</v>
      </c>
      <c r="AA2080" s="13">
        <f t="shared" si="452"/>
        <v>0</v>
      </c>
      <c r="AB2080" s="13">
        <f>Z2080+AA2080</f>
        <v>0</v>
      </c>
      <c r="AC2080" s="2"/>
      <c r="AD2080" s="2"/>
      <c r="AE2080" s="4">
        <f t="shared" si="453"/>
        <v>0</v>
      </c>
      <c r="AF2080" s="15">
        <f>AE2080*0.1</f>
        <v>0</v>
      </c>
      <c r="AG2080" s="22">
        <f>AE2080+AF2080</f>
        <v>0</v>
      </c>
      <c r="AH2080" s="64">
        <f t="shared" si="460"/>
        <v>0</v>
      </c>
      <c r="AJ2080">
        <f t="shared" si="461"/>
        <v>0</v>
      </c>
      <c r="AK2080">
        <f>IF(W2080&gt;0,2,IF(AB2080&gt;0,2,IF(AG2080&gt;0,2,0)))</f>
        <v>0</v>
      </c>
      <c r="AL2080">
        <v>2</v>
      </c>
      <c r="AM2080" s="64">
        <f>IF(W2080&gt;0,VLOOKUP(B2080,EnrollmentEthnicityFreeMealsSch!B:E,4,FALSE),0)/3</f>
        <v>0</v>
      </c>
    </row>
    <row r="2081" spans="1:39" ht="15" customHeight="1">
      <c r="A2081" t="str">
        <f>VLOOKUP(B2081,'PUBLIC &amp; PRIVATE'!D:I,6,FALSE)</f>
        <v>1112</v>
      </c>
      <c r="B2081" s="33" t="s">
        <v>1981</v>
      </c>
      <c r="C2081" s="2" t="str">
        <f>VLOOKUP(B2081,'PUBLIC &amp; PRIVATE'!D:H,2,FALSE)</f>
        <v>2033 Sugar Grove Ave</v>
      </c>
      <c r="D2081" s="2" t="str">
        <f>VLOOKUP(B2081,'PUBLIC &amp; PRIVATE'!D:H,3,FALSE)</f>
        <v>Indianapolis</v>
      </c>
      <c r="E2081" s="2" t="str">
        <f>VLOOKUP(C2081,'PUBLIC &amp; PRIVATE'!E:I,4,FALSE)</f>
        <v>46202</v>
      </c>
      <c r="F2081" s="2">
        <v>74</v>
      </c>
      <c r="G2081" s="2">
        <v>110</v>
      </c>
      <c r="H2081" s="2">
        <v>83</v>
      </c>
      <c r="I2081" s="4">
        <f t="shared" si="454"/>
        <v>267</v>
      </c>
      <c r="J2081" s="13">
        <f t="shared" si="455"/>
        <v>26.700000000000003</v>
      </c>
      <c r="K2081" s="13">
        <f t="shared" si="456"/>
        <v>293.7</v>
      </c>
      <c r="L2081" s="2">
        <v>61</v>
      </c>
      <c r="M2081" s="2"/>
      <c r="N2081" s="2"/>
      <c r="O2081" s="4">
        <f t="shared" si="457"/>
        <v>61</v>
      </c>
      <c r="P2081" s="13">
        <f t="shared" si="458"/>
        <v>6.1000000000000005</v>
      </c>
      <c r="Q2081" s="13">
        <f t="shared" si="459"/>
        <v>67.099999999999994</v>
      </c>
      <c r="R2081" s="2"/>
      <c r="S2081" s="2"/>
      <c r="T2081" s="2"/>
      <c r="U2081" s="4">
        <f t="shared" si="448"/>
        <v>0</v>
      </c>
      <c r="V2081" s="13">
        <f t="shared" si="449"/>
        <v>0</v>
      </c>
      <c r="W2081" s="13">
        <f t="shared" si="450"/>
        <v>0</v>
      </c>
      <c r="X2081" s="2"/>
      <c r="Y2081" s="2"/>
      <c r="Z2081" s="4">
        <f t="shared" si="451"/>
        <v>0</v>
      </c>
      <c r="AA2081" s="13">
        <f t="shared" si="452"/>
        <v>0</v>
      </c>
      <c r="AB2081" s="13">
        <f>Z2081+AA2081</f>
        <v>0</v>
      </c>
      <c r="AC2081" s="2"/>
      <c r="AD2081" s="2"/>
      <c r="AE2081" s="4">
        <f t="shared" si="453"/>
        <v>0</v>
      </c>
      <c r="AF2081" s="15">
        <f>AE2081*0.1</f>
        <v>0</v>
      </c>
      <c r="AG2081" s="22">
        <f>AE2081+AF2081</f>
        <v>0</v>
      </c>
      <c r="AH2081" s="64">
        <f t="shared" si="460"/>
        <v>0</v>
      </c>
      <c r="AJ2081">
        <f t="shared" si="461"/>
        <v>0</v>
      </c>
      <c r="AK2081">
        <f>IF(W2081&gt;0,2,IF(AB2081&gt;0,2,IF(AG2081&gt;0,2,0)))</f>
        <v>0</v>
      </c>
      <c r="AL2081">
        <v>2</v>
      </c>
      <c r="AM2081" s="64">
        <f>IF(W2081&gt;0,VLOOKUP(B2081,EnrollmentEthnicityFreeMealsSch!B:E,4,FALSE),0)/3</f>
        <v>0</v>
      </c>
    </row>
    <row r="2082" spans="1:39" ht="15" customHeight="1">
      <c r="A2082" t="str">
        <f>VLOOKUP(B2082,'PUBLIC &amp; PRIVATE'!D:I,6,FALSE)</f>
        <v>1113</v>
      </c>
      <c r="B2082" s="33" t="s">
        <v>1982</v>
      </c>
      <c r="C2082" s="2" t="str">
        <f>VLOOKUP(B2082,'PUBLIC &amp; PRIVATE'!D:H,2,FALSE)</f>
        <v>2650 W 35th Avenue</v>
      </c>
      <c r="D2082" s="2" t="str">
        <f>VLOOKUP(B2082,'PUBLIC &amp; PRIVATE'!D:H,3,FALSE)</f>
        <v>Gary</v>
      </c>
      <c r="E2082" s="2" t="str">
        <f>VLOOKUP(C2082,'PUBLIC &amp; PRIVATE'!E:I,4,FALSE)</f>
        <v>46408</v>
      </c>
      <c r="F2082" s="2"/>
      <c r="G2082" s="2"/>
      <c r="H2082" s="2"/>
      <c r="I2082" s="4">
        <f t="shared" si="454"/>
        <v>0</v>
      </c>
      <c r="J2082" s="13">
        <f t="shared" si="455"/>
        <v>0</v>
      </c>
      <c r="K2082" s="13">
        <f t="shared" si="456"/>
        <v>0</v>
      </c>
      <c r="L2082" s="2"/>
      <c r="M2082" s="2"/>
      <c r="N2082" s="2"/>
      <c r="O2082" s="4">
        <f t="shared" si="457"/>
        <v>0</v>
      </c>
      <c r="P2082" s="13">
        <f t="shared" si="458"/>
        <v>0</v>
      </c>
      <c r="Q2082" s="13">
        <f t="shared" si="459"/>
        <v>0</v>
      </c>
      <c r="R2082" s="2"/>
      <c r="S2082" s="2">
        <v>80</v>
      </c>
      <c r="T2082" s="2">
        <v>99</v>
      </c>
      <c r="U2082" s="4">
        <f t="shared" si="448"/>
        <v>179</v>
      </c>
      <c r="V2082" s="13">
        <f t="shared" si="449"/>
        <v>17.900000000000002</v>
      </c>
      <c r="W2082" s="13">
        <f t="shared" si="450"/>
        <v>196.9</v>
      </c>
      <c r="X2082" s="2">
        <v>52</v>
      </c>
      <c r="Y2082" s="2">
        <v>65</v>
      </c>
      <c r="Z2082" s="4">
        <f t="shared" si="451"/>
        <v>117</v>
      </c>
      <c r="AA2082" s="13">
        <f t="shared" si="452"/>
        <v>11.700000000000001</v>
      </c>
      <c r="AB2082" s="13">
        <f>Z2082+AA2082</f>
        <v>128.69999999999999</v>
      </c>
      <c r="AC2082" s="2"/>
      <c r="AD2082" s="2"/>
      <c r="AE2082" s="4">
        <f t="shared" si="453"/>
        <v>0</v>
      </c>
      <c r="AF2082" s="15">
        <f>AE2082*0.1</f>
        <v>0</v>
      </c>
      <c r="AG2082" s="22">
        <f>AE2082+AF2082</f>
        <v>0</v>
      </c>
      <c r="AH2082" s="64">
        <f t="shared" si="460"/>
        <v>0</v>
      </c>
      <c r="AJ2082">
        <f t="shared" si="461"/>
        <v>0</v>
      </c>
      <c r="AK2082">
        <f>IF(W2082&gt;0,2,IF(AB2082&gt;0,2,IF(AG2082&gt;0,2,0)))</f>
        <v>2</v>
      </c>
      <c r="AL2082">
        <v>2</v>
      </c>
      <c r="AM2082" s="64">
        <f>IF(W2082&gt;0,VLOOKUP(B2082,EnrollmentEthnicityFreeMealsSch!B:E,4,FALSE),0)/3</f>
        <v>98.666666666666671</v>
      </c>
    </row>
    <row r="2083" spans="1:39" ht="15" customHeight="1">
      <c r="A2083" t="str">
        <f>VLOOKUP(B2083,'PUBLIC &amp; PRIVATE'!D:I,6,FALSE)</f>
        <v>1114</v>
      </c>
      <c r="B2083" s="33" t="s">
        <v>1983</v>
      </c>
      <c r="C2083" s="2" t="str">
        <f>VLOOKUP(B2083,'PUBLIC &amp; PRIVATE'!D:H,2,FALSE)</f>
        <v>200 East Association Street</v>
      </c>
      <c r="D2083" s="2" t="str">
        <f>VLOOKUP(B2083,'PUBLIC &amp; PRIVATE'!D:H,3,FALSE)</f>
        <v>Ellettsville</v>
      </c>
      <c r="E2083" s="2" t="str">
        <f>VLOOKUP(C2083,'PUBLIC &amp; PRIVATE'!E:I,4,FALSE)</f>
        <v>47429</v>
      </c>
      <c r="F2083" s="2">
        <v>48</v>
      </c>
      <c r="G2083" s="2">
        <v>27</v>
      </c>
      <c r="H2083" s="2">
        <v>18</v>
      </c>
      <c r="I2083" s="4">
        <f t="shared" si="454"/>
        <v>93</v>
      </c>
      <c r="J2083" s="13">
        <f t="shared" si="455"/>
        <v>9.3000000000000007</v>
      </c>
      <c r="K2083" s="13">
        <f t="shared" si="456"/>
        <v>102.3</v>
      </c>
      <c r="L2083" s="2">
        <v>27</v>
      </c>
      <c r="M2083" s="2">
        <v>24</v>
      </c>
      <c r="N2083" s="2">
        <v>23</v>
      </c>
      <c r="O2083" s="4">
        <f t="shared" si="457"/>
        <v>74</v>
      </c>
      <c r="P2083" s="13">
        <f t="shared" si="458"/>
        <v>7.4</v>
      </c>
      <c r="Q2083" s="13">
        <f t="shared" si="459"/>
        <v>81.400000000000006</v>
      </c>
      <c r="R2083" s="2">
        <v>19</v>
      </c>
      <c r="S2083" s="2">
        <v>17</v>
      </c>
      <c r="T2083" s="2">
        <v>15</v>
      </c>
      <c r="U2083" s="4">
        <f t="shared" si="448"/>
        <v>51</v>
      </c>
      <c r="V2083" s="13">
        <f t="shared" si="449"/>
        <v>5.1000000000000005</v>
      </c>
      <c r="W2083" s="13">
        <f t="shared" si="450"/>
        <v>56.1</v>
      </c>
      <c r="X2083" s="2">
        <v>8</v>
      </c>
      <c r="Y2083" s="2"/>
      <c r="Z2083" s="4">
        <f t="shared" si="451"/>
        <v>8</v>
      </c>
      <c r="AA2083" s="13">
        <f t="shared" si="452"/>
        <v>0.8</v>
      </c>
      <c r="AB2083" s="13">
        <f>Z2083+AA2083</f>
        <v>8.8000000000000007</v>
      </c>
      <c r="AC2083" s="2"/>
      <c r="AD2083" s="2"/>
      <c r="AE2083" s="4">
        <f t="shared" si="453"/>
        <v>0</v>
      </c>
      <c r="AF2083" s="15">
        <f>AE2083*0.1</f>
        <v>0</v>
      </c>
      <c r="AG2083" s="22">
        <f>AE2083+AF2083</f>
        <v>0</v>
      </c>
      <c r="AH2083" s="64">
        <f t="shared" si="460"/>
        <v>0</v>
      </c>
      <c r="AJ2083">
        <f t="shared" si="461"/>
        <v>0</v>
      </c>
      <c r="AK2083">
        <f>IF(W2083&gt;0,2,IF(AB2083&gt;0,2,IF(AG2083&gt;0,2,0)))</f>
        <v>2</v>
      </c>
      <c r="AL2083">
        <v>2</v>
      </c>
      <c r="AM2083" s="64">
        <f>IF(W2083&gt;0,VLOOKUP(B2083,EnrollmentEthnicityFreeMealsSch!B:E,4,FALSE),0)/3</f>
        <v>16.333333333333332</v>
      </c>
    </row>
    <row r="2084" spans="1:39" ht="15" customHeight="1">
      <c r="A2084" t="str">
        <f>VLOOKUP(B2084,'PUBLIC &amp; PRIVATE'!D:I,6,FALSE)</f>
        <v>1116</v>
      </c>
      <c r="B2084" s="34" t="s">
        <v>1984</v>
      </c>
      <c r="C2084" s="2" t="str">
        <f>VLOOKUP(B2084,'PUBLIC &amp; PRIVATE'!D:H,2,FALSE)</f>
        <v>5861 Harrison Street</v>
      </c>
      <c r="D2084" s="2" t="str">
        <f>VLOOKUP(B2084,'PUBLIC &amp; PRIVATE'!D:H,3,FALSE)</f>
        <v>Merrillville</v>
      </c>
      <c r="E2084" s="2" t="str">
        <f>VLOOKUP(C2084,'PUBLIC &amp; PRIVATE'!E:I,4,FALSE)</f>
        <v>46410</v>
      </c>
      <c r="F2084" s="2">
        <v>66</v>
      </c>
      <c r="G2084" s="2">
        <v>43</v>
      </c>
      <c r="H2084" s="2">
        <v>26</v>
      </c>
      <c r="I2084" s="4">
        <f t="shared" si="454"/>
        <v>135</v>
      </c>
      <c r="J2084" s="13">
        <f t="shared" si="455"/>
        <v>13.5</v>
      </c>
      <c r="K2084" s="13">
        <f t="shared" si="456"/>
        <v>148.5</v>
      </c>
      <c r="L2084" s="2">
        <v>24</v>
      </c>
      <c r="M2084" s="2">
        <v>25</v>
      </c>
      <c r="N2084" s="2">
        <v>22</v>
      </c>
      <c r="O2084" s="4">
        <f t="shared" si="457"/>
        <v>71</v>
      </c>
      <c r="P2084" s="13">
        <f t="shared" si="458"/>
        <v>7.1000000000000005</v>
      </c>
      <c r="Q2084" s="13">
        <f t="shared" si="459"/>
        <v>78.099999999999994</v>
      </c>
      <c r="R2084" s="2">
        <v>19</v>
      </c>
      <c r="S2084" s="2"/>
      <c r="T2084" s="2"/>
      <c r="U2084" s="4">
        <f t="shared" si="448"/>
        <v>19</v>
      </c>
      <c r="V2084" s="13">
        <f t="shared" si="449"/>
        <v>1.9000000000000001</v>
      </c>
      <c r="W2084" s="13">
        <f t="shared" si="450"/>
        <v>20.9</v>
      </c>
      <c r="X2084" s="2"/>
      <c r="Y2084" s="2"/>
      <c r="Z2084" s="4">
        <f t="shared" si="451"/>
        <v>0</v>
      </c>
      <c r="AA2084" s="13">
        <f t="shared" si="452"/>
        <v>0</v>
      </c>
      <c r="AB2084" s="13">
        <f>Z2084+AA2084</f>
        <v>0</v>
      </c>
      <c r="AC2084" s="2"/>
      <c r="AD2084" s="2"/>
      <c r="AE2084" s="4">
        <f t="shared" si="453"/>
        <v>0</v>
      </c>
      <c r="AF2084" s="15">
        <f>AE2084*0.1</f>
        <v>0</v>
      </c>
      <c r="AG2084" s="22">
        <f>AE2084+AF2084</f>
        <v>0</v>
      </c>
      <c r="AH2084" s="64">
        <f t="shared" si="460"/>
        <v>0</v>
      </c>
      <c r="AJ2084">
        <f t="shared" si="461"/>
        <v>0</v>
      </c>
      <c r="AK2084">
        <f>IF(W2084&gt;0,2,IF(AB2084&gt;0,2,IF(AG2084&gt;0,2,0)))</f>
        <v>2</v>
      </c>
      <c r="AL2084">
        <v>2</v>
      </c>
      <c r="AM2084" s="64">
        <f>IF(W2084&gt;0,VLOOKUP(B2084,EnrollmentEthnicityFreeMealsSch!B:E,4,FALSE),0)/3</f>
        <v>63</v>
      </c>
    </row>
    <row r="2085" spans="1:39" ht="15" customHeight="1">
      <c r="A2085" t="str">
        <f>VLOOKUP(B2085,'PUBLIC &amp; PRIVATE'!D:I,6,FALSE)</f>
        <v>1117</v>
      </c>
      <c r="B2085" s="34" t="s">
        <v>1985</v>
      </c>
      <c r="C2085" s="2" t="str">
        <f>VLOOKUP(B2085,'PUBLIC &amp; PRIVATE'!D:H,2,FALSE)</f>
        <v>1635 W Michigan Street</v>
      </c>
      <c r="D2085" s="2" t="str">
        <f>VLOOKUP(B2085,'PUBLIC &amp; PRIVATE'!D:H,3,FALSE)</f>
        <v>Indianapolis</v>
      </c>
      <c r="E2085" s="2" t="str">
        <f>VLOOKUP(C2085,'PUBLIC &amp; PRIVATE'!E:I,4,FALSE)</f>
        <v>46222</v>
      </c>
      <c r="F2085" s="2"/>
      <c r="G2085" s="2"/>
      <c r="H2085" s="2"/>
      <c r="I2085" s="4">
        <f t="shared" si="454"/>
        <v>0</v>
      </c>
      <c r="J2085" s="13">
        <f t="shared" si="455"/>
        <v>0</v>
      </c>
      <c r="K2085" s="13">
        <f t="shared" si="456"/>
        <v>0</v>
      </c>
      <c r="L2085" s="2"/>
      <c r="M2085" s="2"/>
      <c r="N2085" s="2"/>
      <c r="O2085" s="4">
        <f t="shared" si="457"/>
        <v>0</v>
      </c>
      <c r="P2085" s="13">
        <f t="shared" si="458"/>
        <v>0</v>
      </c>
      <c r="Q2085" s="13">
        <f t="shared" si="459"/>
        <v>0</v>
      </c>
      <c r="R2085" s="2"/>
      <c r="S2085" s="2"/>
      <c r="T2085" s="2"/>
      <c r="U2085" s="4">
        <f t="shared" si="448"/>
        <v>0</v>
      </c>
      <c r="V2085" s="13">
        <f t="shared" si="449"/>
        <v>0</v>
      </c>
      <c r="W2085" s="13">
        <f t="shared" si="450"/>
        <v>0</v>
      </c>
      <c r="X2085" s="2"/>
      <c r="Y2085" s="2">
        <v>1</v>
      </c>
      <c r="Z2085" s="4">
        <f t="shared" si="451"/>
        <v>1</v>
      </c>
      <c r="AA2085" s="13">
        <f t="shared" si="452"/>
        <v>0.1</v>
      </c>
      <c r="AB2085" s="13">
        <f>Z2085+AA2085</f>
        <v>1.1000000000000001</v>
      </c>
      <c r="AC2085" s="2">
        <v>78</v>
      </c>
      <c r="AD2085" s="2">
        <v>43</v>
      </c>
      <c r="AE2085" s="4">
        <f t="shared" si="453"/>
        <v>121</v>
      </c>
      <c r="AF2085" s="15">
        <f>AE2085*0.1</f>
        <v>12.100000000000001</v>
      </c>
      <c r="AG2085" s="22">
        <f>AE2085+AF2085</f>
        <v>133.1</v>
      </c>
      <c r="AH2085" s="64">
        <v>20</v>
      </c>
      <c r="AJ2085">
        <f t="shared" si="461"/>
        <v>1</v>
      </c>
      <c r="AK2085">
        <f>IF(W2085&gt;0,2,IF(AB2085&gt;0,2,IF(AG2085&gt;0,2,0)))</f>
        <v>2</v>
      </c>
      <c r="AL2085">
        <v>2</v>
      </c>
      <c r="AM2085" s="64">
        <v>0</v>
      </c>
    </row>
    <row r="2086" spans="1:39" ht="15" customHeight="1">
      <c r="B2086" s="35" t="s">
        <v>1986</v>
      </c>
      <c r="C2086" s="59" t="s">
        <v>10814</v>
      </c>
      <c r="D2086" s="59" t="s">
        <v>2483</v>
      </c>
      <c r="E2086" s="59">
        <v>46319</v>
      </c>
      <c r="F2086" s="9"/>
      <c r="G2086" s="9"/>
      <c r="H2086" s="9"/>
      <c r="I2086" s="4"/>
      <c r="J2086" s="7"/>
      <c r="K2086" s="7">
        <v>25</v>
      </c>
      <c r="L2086" s="9"/>
      <c r="M2086" s="9"/>
      <c r="N2086" s="9"/>
      <c r="O2086" s="4"/>
      <c r="P2086" s="7"/>
      <c r="Q2086" s="13">
        <v>25</v>
      </c>
      <c r="R2086" s="9"/>
      <c r="S2086" s="9"/>
      <c r="T2086" s="9"/>
      <c r="U2086" s="4"/>
      <c r="V2086" s="7"/>
      <c r="W2086" s="13">
        <v>25</v>
      </c>
      <c r="X2086" s="9"/>
      <c r="Y2086" s="9"/>
      <c r="Z2086" s="7"/>
      <c r="AA2086" s="7"/>
      <c r="AB2086" s="13">
        <v>25</v>
      </c>
      <c r="AC2086" s="9"/>
      <c r="AD2086" s="9"/>
      <c r="AE2086" s="4"/>
      <c r="AF2086" s="7">
        <f>AE2086*0.1</f>
        <v>0</v>
      </c>
      <c r="AG2086" s="22">
        <v>25</v>
      </c>
      <c r="AH2086" s="64">
        <f t="shared" si="460"/>
        <v>5</v>
      </c>
      <c r="AJ2086">
        <f t="shared" si="461"/>
        <v>1</v>
      </c>
      <c r="AK2086">
        <f>IF(W2086&gt;0,2,IF(AB2086&gt;0,2,IF(AG2086&gt;0,2,0)))</f>
        <v>2</v>
      </c>
      <c r="AL2086">
        <v>2</v>
      </c>
      <c r="AM2086" s="64">
        <v>0</v>
      </c>
    </row>
    <row r="2087" spans="1:39" ht="15" customHeight="1">
      <c r="B2087" s="25" t="s">
        <v>1990</v>
      </c>
      <c r="C2087" s="61" t="s">
        <v>10815</v>
      </c>
      <c r="D2087" s="2" t="s">
        <v>2023</v>
      </c>
      <c r="E2087" s="2">
        <v>47374</v>
      </c>
      <c r="I2087" s="4"/>
      <c r="J2087" s="7"/>
      <c r="K2087" s="13">
        <f t="shared" si="456"/>
        <v>0</v>
      </c>
      <c r="O2087" s="4"/>
      <c r="P2087" s="7"/>
      <c r="Q2087" s="13">
        <f t="shared" si="459"/>
        <v>0</v>
      </c>
      <c r="U2087" s="4"/>
      <c r="V2087" s="7"/>
      <c r="W2087" s="7">
        <v>100</v>
      </c>
      <c r="AB2087" s="1">
        <v>100</v>
      </c>
      <c r="AE2087" s="4"/>
      <c r="AF2087" s="7"/>
      <c r="AG2087" s="1">
        <v>100</v>
      </c>
      <c r="AH2087" s="64">
        <f t="shared" si="460"/>
        <v>20</v>
      </c>
      <c r="AJ2087">
        <f t="shared" si="461"/>
        <v>1</v>
      </c>
      <c r="AK2087">
        <f>IF(W2087&gt;0,2,IF(AB2087&gt;0,2,IF(AG2087&gt;0,2,0)))</f>
        <v>2</v>
      </c>
      <c r="AL2087">
        <v>2</v>
      </c>
      <c r="AM2087" s="64">
        <v>0</v>
      </c>
    </row>
    <row r="2088" spans="1:39" ht="15" customHeight="1">
      <c r="B2088" s="25" t="s">
        <v>1993</v>
      </c>
      <c r="C2088" s="61" t="s">
        <v>10816</v>
      </c>
      <c r="D2088" s="2" t="s">
        <v>2827</v>
      </c>
      <c r="E2088" s="61">
        <v>46816</v>
      </c>
      <c r="K2088" s="1">
        <v>25</v>
      </c>
      <c r="Q2088" s="1">
        <v>25</v>
      </c>
      <c r="W2088" s="1">
        <v>25</v>
      </c>
      <c r="AB2088" s="1">
        <v>25</v>
      </c>
      <c r="AG2088" s="1">
        <v>25</v>
      </c>
      <c r="AH2088" s="64">
        <f t="shared" si="460"/>
        <v>5</v>
      </c>
      <c r="AJ2088">
        <f t="shared" si="461"/>
        <v>1</v>
      </c>
      <c r="AK2088">
        <f>IF(W2088&gt;0,2,IF(AB2088&gt;0,2,IF(AG2088&gt;0,2,0)))</f>
        <v>2</v>
      </c>
      <c r="AL2088">
        <v>2</v>
      </c>
      <c r="AM2088" s="64">
        <v>0</v>
      </c>
    </row>
    <row r="2089" spans="1:39" ht="15" customHeight="1">
      <c r="B2089" s="25" t="s">
        <v>1994</v>
      </c>
      <c r="C2089" s="61" t="s">
        <v>10817</v>
      </c>
      <c r="D2089" s="61" t="s">
        <v>2260</v>
      </c>
      <c r="E2089" s="61">
        <v>46201</v>
      </c>
      <c r="K2089" s="1">
        <v>25</v>
      </c>
      <c r="Q2089" s="1">
        <v>25</v>
      </c>
      <c r="W2089" s="1">
        <v>25</v>
      </c>
      <c r="AB2089" s="1">
        <v>25</v>
      </c>
      <c r="AG2089" s="1">
        <v>25</v>
      </c>
      <c r="AH2089" s="64">
        <f t="shared" si="460"/>
        <v>5</v>
      </c>
      <c r="AJ2089">
        <f t="shared" si="461"/>
        <v>1</v>
      </c>
      <c r="AK2089">
        <f>IF(W2089&gt;0,2,IF(AB2089&gt;0,2,IF(AG2089&gt;0,2,0)))</f>
        <v>2</v>
      </c>
      <c r="AL2089">
        <v>2</v>
      </c>
      <c r="AM2089" s="64">
        <v>0</v>
      </c>
    </row>
    <row r="2090" spans="1:39" ht="15" customHeight="1">
      <c r="B2090" t="s">
        <v>2000</v>
      </c>
      <c r="C2090" s="61" t="s">
        <v>10818</v>
      </c>
      <c r="D2090" s="2" t="s">
        <v>10819</v>
      </c>
      <c r="E2090" s="2">
        <v>47408</v>
      </c>
      <c r="K2090" s="1">
        <v>25</v>
      </c>
      <c r="Q2090" s="1">
        <v>25</v>
      </c>
      <c r="W2090" s="1">
        <v>25</v>
      </c>
      <c r="AB2090" s="1">
        <v>25</v>
      </c>
      <c r="AG2090" s="1">
        <v>25</v>
      </c>
      <c r="AH2090" s="64">
        <f t="shared" si="460"/>
        <v>5</v>
      </c>
      <c r="AJ2090">
        <f t="shared" si="461"/>
        <v>1</v>
      </c>
      <c r="AK2090">
        <f>IF(W2090&gt;0,2,IF(AB2090&gt;0,2,IF(AG2090&gt;0,2,0)))</f>
        <v>2</v>
      </c>
      <c r="AL2090">
        <v>2</v>
      </c>
      <c r="AM2090" s="64">
        <v>0</v>
      </c>
    </row>
    <row r="2091" spans="1:39" ht="15" customHeight="1">
      <c r="B2091" s="60" t="s">
        <v>9099</v>
      </c>
      <c r="C2091" s="61" t="s">
        <v>10820</v>
      </c>
      <c r="D2091" s="61" t="s">
        <v>2827</v>
      </c>
      <c r="E2091" s="61">
        <v>46802</v>
      </c>
      <c r="K2091" s="1">
        <v>0</v>
      </c>
      <c r="Q2091" s="1">
        <v>0</v>
      </c>
      <c r="W2091" s="1">
        <v>0</v>
      </c>
      <c r="AB2091" s="1">
        <v>0</v>
      </c>
      <c r="AG2091" s="1">
        <v>200</v>
      </c>
      <c r="AH2091" s="64">
        <f t="shared" si="460"/>
        <v>40</v>
      </c>
      <c r="AJ2091">
        <f t="shared" si="461"/>
        <v>1</v>
      </c>
      <c r="AK2091">
        <f>IF(W2091&gt;0,2,IF(AB2091&gt;0,2,IF(AG2091&gt;0,2,0)))</f>
        <v>2</v>
      </c>
      <c r="AL2091">
        <f>IF(X2091&gt;0,2,IF(AC2091&gt;0,2,IF(AI2091&gt;0,2,0)))</f>
        <v>0</v>
      </c>
      <c r="AM2091" s="64">
        <v>0</v>
      </c>
    </row>
    <row r="2092" spans="1:39" ht="15" customHeight="1">
      <c r="B2092" t="s">
        <v>2004</v>
      </c>
      <c r="C2092" s="61" t="s">
        <v>10821</v>
      </c>
      <c r="D2092" s="61" t="s">
        <v>2543</v>
      </c>
      <c r="E2092" s="61">
        <v>47591</v>
      </c>
      <c r="K2092" s="1">
        <v>0</v>
      </c>
      <c r="Q2092" s="1">
        <v>0</v>
      </c>
      <c r="W2092" s="1">
        <v>50</v>
      </c>
      <c r="AB2092" s="1">
        <v>50</v>
      </c>
      <c r="AG2092" s="1">
        <v>100</v>
      </c>
      <c r="AH2092" s="64">
        <f t="shared" si="460"/>
        <v>20</v>
      </c>
      <c r="AJ2092">
        <f t="shared" si="461"/>
        <v>1</v>
      </c>
      <c r="AK2092">
        <v>0</v>
      </c>
      <c r="AL2092">
        <v>2</v>
      </c>
      <c r="AM2092" s="64">
        <v>0</v>
      </c>
    </row>
    <row r="2093" spans="1:39" ht="15" customHeight="1">
      <c r="B2093"/>
      <c r="C2093" s="61"/>
      <c r="D2093" s="61"/>
      <c r="E2093" s="61"/>
      <c r="W2093" s="22"/>
      <c r="AH2093" s="90">
        <f>SUM(AH2:AH2092)</f>
        <v>35596.320000000014</v>
      </c>
      <c r="AJ2093">
        <f>SUM(AJ2:AJ2092)</f>
        <v>452</v>
      </c>
      <c r="AK2093" s="3">
        <f>SUM(AK2:AK2092)</f>
        <v>2678</v>
      </c>
      <c r="AL2093" s="3">
        <f>SUM(AL2:AL2092)</f>
        <v>4180</v>
      </c>
      <c r="AM2093" s="90">
        <f>SUM(AM2:AM2092)</f>
        <v>80917.333333333328</v>
      </c>
    </row>
    <row r="2094" spans="1:39" ht="15" customHeight="1">
      <c r="B2094"/>
      <c r="C2094" s="61"/>
      <c r="D2094" s="61"/>
      <c r="E2094" s="61"/>
      <c r="W2094" s="22"/>
      <c r="AH2094" s="65" t="s">
        <v>12444</v>
      </c>
      <c r="AI2094" s="38"/>
      <c r="AJ2094" s="31" t="s">
        <v>12446</v>
      </c>
      <c r="AK2094" s="31" t="s">
        <v>10828</v>
      </c>
      <c r="AL2094" s="31"/>
      <c r="AM2094" s="65" t="s">
        <v>12447</v>
      </c>
    </row>
    <row r="2095" spans="1:39" ht="15" customHeight="1">
      <c r="B2095" s="66" t="s">
        <v>10823</v>
      </c>
      <c r="C2095" s="38"/>
      <c r="D2095" s="38"/>
      <c r="E2095" s="38"/>
      <c r="F2095" s="38"/>
      <c r="G2095" s="38"/>
      <c r="H2095" s="38"/>
      <c r="I2095" s="75"/>
      <c r="J2095" s="75"/>
      <c r="K2095" s="65">
        <f>SUM(K2:K2093)</f>
        <v>269133.59999999992</v>
      </c>
      <c r="L2095" s="31"/>
      <c r="M2095" s="31"/>
      <c r="N2095" s="31"/>
      <c r="O2095" s="31"/>
      <c r="P2095" s="31"/>
      <c r="Q2095" s="65">
        <f>SUM(Q2:Q2093)</f>
        <v>278883.99999999988</v>
      </c>
      <c r="R2095" s="31"/>
      <c r="S2095" s="31"/>
      <c r="T2095" s="31"/>
      <c r="U2095" s="31"/>
      <c r="V2095" s="31"/>
      <c r="W2095" s="65">
        <f>SUM(W2:W2093)</f>
        <v>275197.19999999995</v>
      </c>
      <c r="X2095" s="31"/>
      <c r="Y2095" s="31"/>
      <c r="Z2095" s="31"/>
      <c r="AA2095" s="31"/>
      <c r="AB2095" s="65">
        <f>SUM(AB2:AB2093)</f>
        <v>182230.70000000004</v>
      </c>
      <c r="AC2095" s="31"/>
      <c r="AD2095" s="31"/>
      <c r="AE2095" s="31"/>
      <c r="AF2095" s="31"/>
      <c r="AG2095" s="65">
        <f>SUM(AG2:AG2093)</f>
        <v>180851.59999999998</v>
      </c>
      <c r="AH2095" s="65">
        <v>41596</v>
      </c>
      <c r="AI2095" s="39"/>
      <c r="AJ2095" s="31">
        <v>552</v>
      </c>
      <c r="AK2095" s="31">
        <v>2978</v>
      </c>
      <c r="AL2095" s="31">
        <v>4480</v>
      </c>
      <c r="AM2095" s="65">
        <v>85000</v>
      </c>
    </row>
    <row r="2096" spans="1:39" ht="15" customHeight="1">
      <c r="B2096" s="37"/>
      <c r="C2096" s="2"/>
      <c r="D2096" s="2"/>
      <c r="E2096" s="2"/>
      <c r="AH2096" s="64"/>
      <c r="AI2096" s="38"/>
      <c r="AK2096" s="3"/>
      <c r="AL2096" s="3"/>
      <c r="AM2096" s="90"/>
    </row>
    <row r="2097" spans="2:38" ht="15" customHeight="1">
      <c r="B2097" s="25"/>
      <c r="C2097" s="2"/>
      <c r="D2097" s="2"/>
      <c r="E2097" s="2"/>
    </row>
    <row r="2098" spans="2:38" ht="15" customHeight="1">
      <c r="B2098" s="25"/>
      <c r="C2098" s="2"/>
      <c r="D2098" s="2"/>
      <c r="E2098" s="2"/>
    </row>
    <row r="2099" spans="2:38" ht="15" customHeight="1">
      <c r="B2099" s="36" t="s">
        <v>10827</v>
      </c>
      <c r="K2099" s="1">
        <v>269134</v>
      </c>
      <c r="Q2099" s="1">
        <v>278884</v>
      </c>
      <c r="W2099" s="1">
        <v>275197</v>
      </c>
      <c r="AB2099" s="1">
        <v>182231</v>
      </c>
      <c r="AG2099" s="1">
        <v>180852</v>
      </c>
      <c r="AK2099" s="3"/>
      <c r="AL2099" s="3"/>
    </row>
    <row r="2100" spans="2:38" ht="15" customHeight="1">
      <c r="B2100" s="76" t="s">
        <v>10839</v>
      </c>
      <c r="C2100" s="77"/>
      <c r="D2100" s="77"/>
      <c r="E2100" s="77"/>
      <c r="F2100" s="77"/>
      <c r="G2100" s="77"/>
      <c r="H2100" s="77"/>
      <c r="I2100" s="77"/>
      <c r="J2100" s="77"/>
      <c r="K2100" s="78">
        <f>SUM(K2095)+3000</f>
        <v>272133.59999999992</v>
      </c>
      <c r="L2100" s="77"/>
      <c r="M2100" s="77"/>
      <c r="N2100" s="77"/>
      <c r="O2100" s="77"/>
      <c r="P2100" s="77"/>
      <c r="Q2100" s="80">
        <f>SUM(Q2095)+3000</f>
        <v>281883.99999999988</v>
      </c>
      <c r="R2100" s="79"/>
      <c r="S2100" s="79"/>
      <c r="T2100" s="79"/>
      <c r="U2100" s="79"/>
      <c r="V2100" s="79"/>
      <c r="W2100" s="78">
        <f>SUM(W2095)+3000</f>
        <v>278197.19999999995</v>
      </c>
      <c r="X2100" s="91"/>
      <c r="Y2100" s="91"/>
      <c r="Z2100" s="91"/>
      <c r="AA2100" s="91"/>
      <c r="AB2100" s="78">
        <f>SUM(AB2095)+3000</f>
        <v>185230.70000000004</v>
      </c>
      <c r="AC2100" s="91"/>
      <c r="AD2100" s="91"/>
      <c r="AE2100" s="91"/>
      <c r="AF2100" s="91"/>
      <c r="AG2100" s="78">
        <f>SUM(AG2095)+3000</f>
        <v>183851.59999999998</v>
      </c>
      <c r="AH2100" s="81"/>
    </row>
    <row r="2101" spans="2:38" ht="15" customHeight="1">
      <c r="AB2101" s="22"/>
      <c r="AE2101" s="54"/>
      <c r="AF2101" s="7"/>
      <c r="AG2101" s="22"/>
      <c r="AH2101" s="64"/>
    </row>
  </sheetData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2"/>
  <sheetViews>
    <sheetView topLeftCell="C1" workbookViewId="0">
      <pane ySplit="1" topLeftCell="A990" activePane="bottomLeft" state="frozen"/>
      <selection activeCell="C1" sqref="C1"/>
      <selection pane="bottomLeft" activeCell="D1017" sqref="D1017"/>
    </sheetView>
  </sheetViews>
  <sheetFormatPr defaultRowHeight="15"/>
  <cols>
    <col min="1" max="1" width="10.85546875" style="82" bestFit="1" customWidth="1"/>
    <col min="2" max="2" width="53.28515625" style="82" bestFit="1" customWidth="1"/>
    <col min="3" max="3" width="11.42578125" style="83" bestFit="1" customWidth="1"/>
    <col min="4" max="4" width="86" style="83" bestFit="1" customWidth="1"/>
    <col min="5" max="5" width="18.85546875" style="83" bestFit="1" customWidth="1"/>
    <col min="6" max="7" width="19.85546875" style="83" bestFit="1" customWidth="1"/>
    <col min="8" max="12" width="19.85546875" style="85" bestFit="1" customWidth="1"/>
    <col min="13" max="16384" width="9.140625" style="82"/>
  </cols>
  <sheetData>
    <row r="1" spans="1:12">
      <c r="A1" s="82" t="s">
        <v>10840</v>
      </c>
      <c r="B1" s="82" t="s">
        <v>10813</v>
      </c>
      <c r="C1" s="83" t="s">
        <v>9354</v>
      </c>
      <c r="D1" s="83" t="s">
        <v>9355</v>
      </c>
      <c r="E1" s="83" t="s">
        <v>9094</v>
      </c>
      <c r="F1" s="83" t="s">
        <v>9095</v>
      </c>
      <c r="G1" s="83" t="s">
        <v>10841</v>
      </c>
      <c r="H1" s="84" t="s">
        <v>10842</v>
      </c>
      <c r="I1" s="84" t="s">
        <v>10843</v>
      </c>
      <c r="J1" s="84" t="s">
        <v>10844</v>
      </c>
      <c r="K1" s="84" t="s">
        <v>10845</v>
      </c>
      <c r="L1" s="84" t="s">
        <v>9093</v>
      </c>
    </row>
    <row r="2" spans="1:12">
      <c r="A2" s="82" t="str">
        <f>IFERROR(VLOOKUP(C2,[1]Sheet2!A:B,2,FALSE),"Unknown")</f>
        <v>9545</v>
      </c>
      <c r="B2" s="82" t="s">
        <v>10804</v>
      </c>
      <c r="C2" s="83" t="s">
        <v>3148</v>
      </c>
      <c r="D2" s="83" t="s">
        <v>9393</v>
      </c>
      <c r="E2" s="83" t="s">
        <v>10846</v>
      </c>
      <c r="F2" s="83" t="s">
        <v>10847</v>
      </c>
      <c r="G2" s="83" t="s">
        <v>10848</v>
      </c>
      <c r="H2" s="86">
        <v>34</v>
      </c>
      <c r="I2" s="86">
        <v>41</v>
      </c>
      <c r="J2" s="86">
        <v>20</v>
      </c>
      <c r="K2" s="86">
        <v>17</v>
      </c>
      <c r="L2" s="86">
        <v>17</v>
      </c>
    </row>
    <row r="3" spans="1:12">
      <c r="A3" s="82" t="str">
        <f>IFERROR(VLOOKUP(C3,[1]Sheet2!A:B,2,FALSE),"Unknown")</f>
        <v>7995</v>
      </c>
      <c r="B3" s="82" t="s">
        <v>10615</v>
      </c>
      <c r="C3" s="83" t="s">
        <v>3814</v>
      </c>
      <c r="D3" s="83" t="s">
        <v>9723</v>
      </c>
      <c r="E3" s="83" t="s">
        <v>10849</v>
      </c>
      <c r="F3" s="83" t="s">
        <v>10850</v>
      </c>
      <c r="G3" s="83" t="s">
        <v>10851</v>
      </c>
      <c r="H3" s="86">
        <v>17</v>
      </c>
      <c r="I3" s="86">
        <v>17</v>
      </c>
      <c r="J3" s="86">
        <v>4</v>
      </c>
      <c r="K3" s="86">
        <v>23</v>
      </c>
      <c r="L3" s="86">
        <v>23</v>
      </c>
    </row>
    <row r="4" spans="1:12">
      <c r="A4" s="82" t="str">
        <f>IFERROR(VLOOKUP(C4,[1]Sheet2!A:B,2,FALSE),"Unknown")</f>
        <v>0015</v>
      </c>
      <c r="B4" s="82" t="s">
        <v>10802</v>
      </c>
      <c r="C4" s="83" t="s">
        <v>9078</v>
      </c>
      <c r="D4" s="83" t="s">
        <v>10803</v>
      </c>
      <c r="E4" s="83" t="s">
        <v>10852</v>
      </c>
      <c r="F4" s="83" t="s">
        <v>10853</v>
      </c>
      <c r="G4" s="83" t="s">
        <v>10854</v>
      </c>
      <c r="H4" s="86">
        <v>0</v>
      </c>
      <c r="I4" s="86">
        <v>17</v>
      </c>
      <c r="J4" s="86">
        <v>6</v>
      </c>
      <c r="K4" s="86">
        <v>7</v>
      </c>
      <c r="L4" s="86">
        <v>7</v>
      </c>
    </row>
    <row r="5" spans="1:12">
      <c r="A5" s="82" t="str">
        <f>IFERROR(VLOOKUP(C5,[1]Sheet2!A:B,2,FALSE),"Unknown")</f>
        <v>0015</v>
      </c>
      <c r="B5" s="82" t="s">
        <v>10802</v>
      </c>
      <c r="C5" s="83" t="s">
        <v>9082</v>
      </c>
      <c r="D5" s="83" t="s">
        <v>9394</v>
      </c>
      <c r="E5" s="83" t="s">
        <v>10852</v>
      </c>
      <c r="F5" s="83" t="s">
        <v>10853</v>
      </c>
      <c r="G5" s="83" t="s">
        <v>10854</v>
      </c>
      <c r="H5" s="86">
        <v>6</v>
      </c>
      <c r="I5" s="86">
        <v>0</v>
      </c>
      <c r="J5" s="86">
        <v>0</v>
      </c>
      <c r="K5" s="86">
        <v>0</v>
      </c>
      <c r="L5" s="86">
        <v>0</v>
      </c>
    </row>
    <row r="6" spans="1:12">
      <c r="A6" s="82" t="str">
        <f>IFERROR(VLOOKUP(C6,[1]Sheet2!A:B,2,FALSE),"Unknown")</f>
        <v>7205</v>
      </c>
      <c r="B6" s="82" t="s">
        <v>10271</v>
      </c>
      <c r="C6" s="83" t="s">
        <v>4322</v>
      </c>
      <c r="D6" s="83" t="s">
        <v>10276</v>
      </c>
      <c r="E6" s="83" t="s">
        <v>10855</v>
      </c>
      <c r="F6" s="83" t="s">
        <v>10856</v>
      </c>
      <c r="G6" s="83" t="s">
        <v>10857</v>
      </c>
      <c r="H6" s="86">
        <v>0</v>
      </c>
      <c r="I6" s="86">
        <v>128</v>
      </c>
      <c r="J6" s="86">
        <v>96</v>
      </c>
      <c r="K6" s="86">
        <v>91</v>
      </c>
      <c r="L6" s="86">
        <v>91</v>
      </c>
    </row>
    <row r="7" spans="1:12">
      <c r="A7" s="82" t="str">
        <f>IFERROR(VLOOKUP(C7,[1]Sheet2!A:B,2,FALSE),"Unknown")</f>
        <v>5265</v>
      </c>
      <c r="B7" s="82" t="s">
        <v>10801</v>
      </c>
      <c r="C7" s="83" t="s">
        <v>5944</v>
      </c>
      <c r="D7" s="83" t="s">
        <v>9395</v>
      </c>
      <c r="E7" s="83" t="s">
        <v>10858</v>
      </c>
      <c r="F7" s="83" t="s">
        <v>10859</v>
      </c>
      <c r="G7" s="83" t="s">
        <v>10860</v>
      </c>
      <c r="H7" s="86">
        <v>25</v>
      </c>
      <c r="I7" s="86">
        <v>32</v>
      </c>
      <c r="J7" s="86">
        <v>33</v>
      </c>
      <c r="K7" s="86">
        <v>45</v>
      </c>
      <c r="L7" s="86">
        <v>45</v>
      </c>
    </row>
    <row r="8" spans="1:12">
      <c r="A8" s="82" t="str">
        <f>IFERROR(VLOOKUP(C8,[1]Sheet2!A:B,2,FALSE),"Unknown")</f>
        <v>Unknown</v>
      </c>
      <c r="C8" s="83" t="s">
        <v>9348</v>
      </c>
      <c r="D8" s="83" t="s">
        <v>9356</v>
      </c>
      <c r="E8" s="83" t="s">
        <v>10861</v>
      </c>
      <c r="F8" s="83" t="s">
        <v>10862</v>
      </c>
      <c r="G8" s="83" t="s">
        <v>10863</v>
      </c>
      <c r="H8" s="86">
        <v>0</v>
      </c>
      <c r="I8" s="86">
        <v>0</v>
      </c>
      <c r="J8" s="86">
        <v>0</v>
      </c>
      <c r="K8" s="86">
        <v>3</v>
      </c>
      <c r="L8" s="86">
        <v>3</v>
      </c>
    </row>
    <row r="9" spans="1:12">
      <c r="A9" s="82" t="str">
        <f>IFERROR(VLOOKUP(C9,[1]Sheet2!A:B,2,FALSE),"Unknown")</f>
        <v>Unknown</v>
      </c>
      <c r="B9" s="82" t="s">
        <v>10375</v>
      </c>
      <c r="C9" s="83" t="s">
        <v>9347</v>
      </c>
      <c r="D9" s="83" t="s">
        <v>9968</v>
      </c>
      <c r="E9" s="83" t="s">
        <v>10864</v>
      </c>
      <c r="F9" s="83" t="s">
        <v>10862</v>
      </c>
      <c r="G9" s="83" t="s">
        <v>10865</v>
      </c>
      <c r="H9" s="86">
        <v>1</v>
      </c>
      <c r="I9" s="86">
        <v>2</v>
      </c>
      <c r="J9" s="86">
        <v>2</v>
      </c>
      <c r="K9" s="86">
        <v>0</v>
      </c>
      <c r="L9" s="86">
        <v>0</v>
      </c>
    </row>
    <row r="10" spans="1:12">
      <c r="A10" s="82" t="str">
        <f>IFERROR(VLOOKUP(C10,[1]Sheet2!A:B,2,FALSE),"Unknown")</f>
        <v>Non-public</v>
      </c>
      <c r="C10" s="83" t="s">
        <v>9357</v>
      </c>
      <c r="D10" s="83" t="s">
        <v>9358</v>
      </c>
      <c r="E10" s="83" t="s">
        <v>10866</v>
      </c>
      <c r="F10" s="83" t="s">
        <v>10847</v>
      </c>
      <c r="G10" s="83" t="s">
        <v>2918</v>
      </c>
      <c r="H10" s="86">
        <v>2</v>
      </c>
      <c r="I10" s="86">
        <v>0</v>
      </c>
      <c r="J10" s="86">
        <v>0</v>
      </c>
      <c r="K10" s="86">
        <v>0</v>
      </c>
      <c r="L10" s="86">
        <v>0</v>
      </c>
    </row>
    <row r="11" spans="1:12">
      <c r="A11" s="82" t="str">
        <f>IFERROR(VLOOKUP(C11,[1]Sheet2!A:B,2,FALSE),"Unknown")</f>
        <v>Non-public</v>
      </c>
      <c r="B11" s="82" t="s">
        <v>10695</v>
      </c>
      <c r="C11" s="83" t="s">
        <v>9489</v>
      </c>
      <c r="D11" s="83" t="s">
        <v>9490</v>
      </c>
      <c r="E11" s="83" t="s">
        <v>10867</v>
      </c>
      <c r="F11" s="83" t="s">
        <v>10868</v>
      </c>
      <c r="G11" s="83" t="s">
        <v>2413</v>
      </c>
      <c r="H11" s="86">
        <v>0</v>
      </c>
      <c r="I11" s="86">
        <v>1</v>
      </c>
      <c r="J11" s="86">
        <v>1</v>
      </c>
      <c r="K11" s="86">
        <v>1</v>
      </c>
      <c r="L11" s="86">
        <v>1</v>
      </c>
    </row>
    <row r="12" spans="1:12">
      <c r="A12" s="82" t="str">
        <f>IFERROR(VLOOKUP(C12,[1]Sheet2!A:B,2,FALSE),"Unknown")</f>
        <v>5275</v>
      </c>
      <c r="B12" s="82" t="s">
        <v>10799</v>
      </c>
      <c r="C12" s="83" t="s">
        <v>5932</v>
      </c>
      <c r="D12" s="83" t="s">
        <v>10800</v>
      </c>
      <c r="E12" s="83" t="s">
        <v>10869</v>
      </c>
      <c r="F12" s="83" t="s">
        <v>10868</v>
      </c>
      <c r="G12" s="83" t="s">
        <v>2413</v>
      </c>
      <c r="H12" s="86">
        <v>0</v>
      </c>
      <c r="I12" s="86">
        <v>125</v>
      </c>
      <c r="J12" s="86">
        <v>135</v>
      </c>
      <c r="K12" s="86">
        <v>86</v>
      </c>
      <c r="L12" s="86">
        <v>86</v>
      </c>
    </row>
    <row r="13" spans="1:12">
      <c r="A13" s="82" t="str">
        <f>IFERROR(VLOOKUP(C13,[1]Sheet2!A:B,2,FALSE),"Unknown")</f>
        <v>9790</v>
      </c>
      <c r="B13" s="82" t="s">
        <v>10798</v>
      </c>
      <c r="C13" s="83" t="s">
        <v>3031</v>
      </c>
      <c r="D13" s="83" t="s">
        <v>9397</v>
      </c>
      <c r="E13" s="83" t="s">
        <v>3030</v>
      </c>
      <c r="F13" s="83" t="s">
        <v>2414</v>
      </c>
      <c r="G13" s="83" t="s">
        <v>2430</v>
      </c>
      <c r="H13" s="86">
        <v>24</v>
      </c>
      <c r="I13" s="86">
        <v>20</v>
      </c>
      <c r="J13" s="86">
        <v>23</v>
      </c>
      <c r="K13" s="86">
        <v>28</v>
      </c>
      <c r="L13" s="86">
        <v>28</v>
      </c>
    </row>
    <row r="14" spans="1:12">
      <c r="A14" s="82" t="str">
        <f>IFERROR(VLOOKUP(C14,[1]Sheet2!A:B,2,FALSE),"Unknown")</f>
        <v>Non-public</v>
      </c>
      <c r="B14" s="82" t="s">
        <v>10656</v>
      </c>
      <c r="C14" s="83" t="s">
        <v>9225</v>
      </c>
      <c r="D14" s="83" t="s">
        <v>10658</v>
      </c>
      <c r="E14" s="83" t="s">
        <v>10870</v>
      </c>
      <c r="F14" s="83" t="s">
        <v>10871</v>
      </c>
      <c r="G14" s="83" t="s">
        <v>2908</v>
      </c>
      <c r="H14" s="86">
        <v>0</v>
      </c>
      <c r="I14" s="86">
        <v>13</v>
      </c>
      <c r="J14" s="86">
        <v>7</v>
      </c>
      <c r="K14" s="86">
        <v>23</v>
      </c>
      <c r="L14" s="86">
        <v>23</v>
      </c>
    </row>
    <row r="15" spans="1:12">
      <c r="A15" s="82" t="str">
        <f>IFERROR(VLOOKUP(C15,[1]Sheet2!A:B,2,FALSE),"Unknown")</f>
        <v>9615</v>
      </c>
      <c r="B15" s="82" t="s">
        <v>10797</v>
      </c>
      <c r="C15" s="83" t="s">
        <v>3125</v>
      </c>
      <c r="D15" s="83" t="s">
        <v>9398</v>
      </c>
      <c r="E15" s="83" t="s">
        <v>10872</v>
      </c>
      <c r="F15" s="83" t="s">
        <v>10873</v>
      </c>
      <c r="G15" s="83" t="s">
        <v>10874</v>
      </c>
      <c r="H15" s="86">
        <v>24</v>
      </c>
      <c r="I15" s="86">
        <v>0</v>
      </c>
      <c r="J15" s="86">
        <v>0</v>
      </c>
      <c r="K15" s="86">
        <v>0</v>
      </c>
      <c r="L15" s="86">
        <v>0</v>
      </c>
    </row>
    <row r="16" spans="1:12">
      <c r="A16" s="82" t="str">
        <f>IFERROR(VLOOKUP(C16,[1]Sheet2!A:B,2,FALSE),"Unknown")</f>
        <v>7615</v>
      </c>
      <c r="B16" s="82" t="s">
        <v>10470</v>
      </c>
      <c r="C16" s="83" t="s">
        <v>4057</v>
      </c>
      <c r="D16" s="83" t="s">
        <v>10471</v>
      </c>
      <c r="E16" s="83" t="s">
        <v>10875</v>
      </c>
      <c r="F16" s="83" t="s">
        <v>10876</v>
      </c>
      <c r="G16" s="83" t="s">
        <v>10877</v>
      </c>
      <c r="H16" s="86">
        <v>0</v>
      </c>
      <c r="I16" s="86">
        <v>15</v>
      </c>
      <c r="J16" s="86">
        <v>37</v>
      </c>
      <c r="K16" s="86">
        <v>47</v>
      </c>
      <c r="L16" s="86">
        <v>47</v>
      </c>
    </row>
    <row r="17" spans="1:12">
      <c r="A17" s="82" t="str">
        <f>IFERROR(VLOOKUP(C17,[1]Sheet2!A:B,2,FALSE),"Unknown")</f>
        <v>7615</v>
      </c>
      <c r="B17" s="82" t="s">
        <v>10470</v>
      </c>
      <c r="C17" s="83" t="s">
        <v>4054</v>
      </c>
      <c r="D17" s="83" t="s">
        <v>9894</v>
      </c>
      <c r="E17" s="83" t="s">
        <v>10878</v>
      </c>
      <c r="F17" s="83" t="s">
        <v>10876</v>
      </c>
      <c r="G17" s="83" t="s">
        <v>10877</v>
      </c>
      <c r="H17" s="86">
        <v>9</v>
      </c>
      <c r="I17" s="86">
        <v>0</v>
      </c>
      <c r="J17" s="86">
        <v>0</v>
      </c>
      <c r="K17" s="86">
        <v>0</v>
      </c>
      <c r="L17" s="86">
        <v>0</v>
      </c>
    </row>
    <row r="18" spans="1:12">
      <c r="A18" s="82" t="str">
        <f>IFERROR(VLOOKUP(C18,[1]Sheet2!A:B,2,FALSE),"Unknown")</f>
        <v>Non-public</v>
      </c>
      <c r="B18" s="82" t="s">
        <v>10664</v>
      </c>
      <c r="C18" s="83" t="s">
        <v>9114</v>
      </c>
      <c r="D18" s="83" t="s">
        <v>9643</v>
      </c>
      <c r="E18" s="83" t="s">
        <v>10879</v>
      </c>
      <c r="F18" s="83" t="s">
        <v>10850</v>
      </c>
      <c r="G18" s="83" t="s">
        <v>3768</v>
      </c>
      <c r="H18" s="86">
        <v>11</v>
      </c>
      <c r="I18" s="86">
        <v>0</v>
      </c>
      <c r="J18" s="86">
        <v>0</v>
      </c>
      <c r="K18" s="86">
        <v>0</v>
      </c>
      <c r="L18" s="86">
        <v>0</v>
      </c>
    </row>
    <row r="19" spans="1:12">
      <c r="A19" s="82" t="str">
        <f>IFERROR(VLOOKUP(C19,[1]Sheet2!A:B,2,FALSE),"Unknown")</f>
        <v>5470</v>
      </c>
      <c r="B19" s="82" t="s">
        <v>10788</v>
      </c>
      <c r="C19" s="83" t="s">
        <v>5339</v>
      </c>
      <c r="D19" s="83" t="s">
        <v>9441</v>
      </c>
      <c r="E19" s="83" t="s">
        <v>10880</v>
      </c>
      <c r="F19" s="83" t="s">
        <v>10881</v>
      </c>
      <c r="G19" s="83" t="s">
        <v>10882</v>
      </c>
      <c r="H19" s="86">
        <v>7</v>
      </c>
      <c r="I19" s="86">
        <v>10</v>
      </c>
      <c r="J19" s="86">
        <v>7</v>
      </c>
      <c r="K19" s="86">
        <v>7</v>
      </c>
      <c r="L19" s="86">
        <v>7</v>
      </c>
    </row>
    <row r="20" spans="1:12">
      <c r="A20" s="82" t="str">
        <f>IFERROR(VLOOKUP(C20,[1]Sheet2!A:B,2,FALSE),"Unknown")</f>
        <v>5385</v>
      </c>
      <c r="B20" s="82" t="s">
        <v>10537</v>
      </c>
      <c r="C20" s="83" t="s">
        <v>5559</v>
      </c>
      <c r="D20" s="83" t="s">
        <v>9796</v>
      </c>
      <c r="E20" s="83" t="s">
        <v>10883</v>
      </c>
      <c r="F20" s="83" t="s">
        <v>10873</v>
      </c>
      <c r="G20" s="83" t="s">
        <v>3040</v>
      </c>
      <c r="H20" s="86">
        <v>0</v>
      </c>
      <c r="I20" s="86">
        <v>78</v>
      </c>
      <c r="J20" s="86">
        <v>28</v>
      </c>
      <c r="K20" s="86">
        <v>22</v>
      </c>
      <c r="L20" s="86">
        <v>22</v>
      </c>
    </row>
    <row r="21" spans="1:12">
      <c r="A21" s="82" t="str">
        <f>IFERROR(VLOOKUP(C21,[1]Sheet2!A:B,2,FALSE),"Unknown")</f>
        <v>5385</v>
      </c>
      <c r="B21" s="82" t="s">
        <v>10537</v>
      </c>
      <c r="C21" s="83" t="s">
        <v>5550</v>
      </c>
      <c r="D21" s="83" t="s">
        <v>10538</v>
      </c>
      <c r="E21" s="83" t="s">
        <v>10884</v>
      </c>
      <c r="F21" s="83" t="s">
        <v>10873</v>
      </c>
      <c r="G21" s="83" t="s">
        <v>10885</v>
      </c>
      <c r="H21" s="86">
        <v>0</v>
      </c>
      <c r="I21" s="86">
        <v>134</v>
      </c>
      <c r="J21" s="86">
        <v>146</v>
      </c>
      <c r="K21" s="86">
        <v>179</v>
      </c>
      <c r="L21" s="86">
        <v>179</v>
      </c>
    </row>
    <row r="22" spans="1:12">
      <c r="A22" s="82" t="str">
        <f>IFERROR(VLOOKUP(C22,[1]Sheet2!A:B,2,FALSE),"Unknown")</f>
        <v>9685</v>
      </c>
      <c r="B22" s="82" t="s">
        <v>10787</v>
      </c>
      <c r="C22" s="83" t="s">
        <v>3085</v>
      </c>
      <c r="D22" s="83" t="s">
        <v>9442</v>
      </c>
      <c r="E22" s="83" t="s">
        <v>10886</v>
      </c>
      <c r="F22" s="83" t="s">
        <v>10847</v>
      </c>
      <c r="G22" s="83" t="s">
        <v>10887</v>
      </c>
      <c r="H22" s="86">
        <v>4</v>
      </c>
      <c r="I22" s="86">
        <v>0</v>
      </c>
      <c r="J22" s="86">
        <v>0</v>
      </c>
      <c r="K22" s="86">
        <v>0</v>
      </c>
      <c r="L22" s="86">
        <v>0</v>
      </c>
    </row>
    <row r="23" spans="1:12">
      <c r="A23" s="82" t="str">
        <f>IFERROR(VLOOKUP(C23,[1]Sheet2!A:B,2,FALSE),"Unknown")</f>
        <v>2435</v>
      </c>
      <c r="B23" s="82" t="s">
        <v>10786</v>
      </c>
      <c r="C23" s="83" t="s">
        <v>7806</v>
      </c>
      <c r="D23" s="83" t="s">
        <v>9443</v>
      </c>
      <c r="E23" s="83" t="s">
        <v>10888</v>
      </c>
      <c r="F23" s="83" t="s">
        <v>10889</v>
      </c>
      <c r="G23" s="83" t="s">
        <v>10890</v>
      </c>
      <c r="H23" s="86">
        <v>5</v>
      </c>
      <c r="I23" s="86">
        <v>4</v>
      </c>
      <c r="J23" s="86">
        <v>9</v>
      </c>
      <c r="K23" s="86">
        <v>3</v>
      </c>
      <c r="L23" s="86">
        <v>3</v>
      </c>
    </row>
    <row r="24" spans="1:12">
      <c r="A24" s="82" t="str">
        <f>IFERROR(VLOOKUP(C24,[1]Sheet2!A:B,2,FALSE),"Unknown")</f>
        <v>7230</v>
      </c>
      <c r="B24" s="82" t="s">
        <v>10295</v>
      </c>
      <c r="C24" s="83" t="s">
        <v>4223</v>
      </c>
      <c r="D24" s="83" t="s">
        <v>10296</v>
      </c>
      <c r="E24" s="83" t="s">
        <v>10891</v>
      </c>
      <c r="F24" s="83" t="s">
        <v>10892</v>
      </c>
      <c r="G24" s="83" t="s">
        <v>10893</v>
      </c>
      <c r="H24" s="86">
        <v>0</v>
      </c>
      <c r="I24" s="86">
        <v>20</v>
      </c>
      <c r="J24" s="86">
        <v>27</v>
      </c>
      <c r="K24" s="86">
        <v>28</v>
      </c>
      <c r="L24" s="86">
        <v>28</v>
      </c>
    </row>
    <row r="25" spans="1:12">
      <c r="A25" s="82" t="str">
        <f>IFERROR(VLOOKUP(C25,[1]Sheet2!A:B,2,FALSE),"Unknown")</f>
        <v>7230</v>
      </c>
      <c r="B25" s="82" t="s">
        <v>10295</v>
      </c>
      <c r="C25" s="83" t="s">
        <v>4219</v>
      </c>
      <c r="D25" s="83" t="s">
        <v>10024</v>
      </c>
      <c r="E25" s="83" t="s">
        <v>10891</v>
      </c>
      <c r="F25" s="83" t="s">
        <v>10892</v>
      </c>
      <c r="G25" s="83" t="s">
        <v>10893</v>
      </c>
      <c r="H25" s="86">
        <v>32</v>
      </c>
      <c r="I25" s="86">
        <v>0</v>
      </c>
      <c r="J25" s="86">
        <v>0</v>
      </c>
      <c r="K25" s="86">
        <v>0</v>
      </c>
      <c r="L25" s="86">
        <v>0</v>
      </c>
    </row>
    <row r="26" spans="1:12">
      <c r="A26" s="82" t="str">
        <f>IFERROR(VLOOKUP(C26,[1]Sheet2!A:B,2,FALSE),"Unknown")</f>
        <v>3315</v>
      </c>
      <c r="B26" s="82" t="s">
        <v>10784</v>
      </c>
      <c r="C26" s="83" t="s">
        <v>7216</v>
      </c>
      <c r="D26" s="83" t="s">
        <v>10785</v>
      </c>
      <c r="E26" s="83" t="s">
        <v>10894</v>
      </c>
      <c r="F26" s="83" t="s">
        <v>10895</v>
      </c>
      <c r="G26" s="83" t="s">
        <v>10896</v>
      </c>
      <c r="H26" s="86">
        <v>0</v>
      </c>
      <c r="I26" s="86">
        <v>82</v>
      </c>
      <c r="J26" s="86">
        <v>70</v>
      </c>
      <c r="K26" s="86">
        <v>83</v>
      </c>
      <c r="L26" s="86">
        <v>83</v>
      </c>
    </row>
    <row r="27" spans="1:12">
      <c r="A27" s="82" t="str">
        <f>IFERROR(VLOOKUP(C27,[1]Sheet2!A:B,2,FALSE),"Unknown")</f>
        <v>3315</v>
      </c>
      <c r="B27" s="82" t="s">
        <v>10784</v>
      </c>
      <c r="C27" s="83" t="s">
        <v>7230</v>
      </c>
      <c r="D27" s="83" t="s">
        <v>9444</v>
      </c>
      <c r="E27" s="83" t="s">
        <v>10897</v>
      </c>
      <c r="F27" s="83" t="s">
        <v>10895</v>
      </c>
      <c r="G27" s="83" t="s">
        <v>10896</v>
      </c>
      <c r="H27" s="86">
        <v>35</v>
      </c>
      <c r="I27" s="86">
        <v>0</v>
      </c>
      <c r="J27" s="86">
        <v>0</v>
      </c>
      <c r="K27" s="86">
        <v>0</v>
      </c>
      <c r="L27" s="86">
        <v>0</v>
      </c>
    </row>
    <row r="28" spans="1:12">
      <c r="A28" s="82" t="str">
        <f>IFERROR(VLOOKUP(C28,[1]Sheet2!A:B,2,FALSE),"Unknown")</f>
        <v>3315</v>
      </c>
      <c r="B28" s="82" t="s">
        <v>10784</v>
      </c>
      <c r="C28" s="83" t="s">
        <v>7219</v>
      </c>
      <c r="D28" s="83" t="s">
        <v>9445</v>
      </c>
      <c r="E28" s="83" t="s">
        <v>10898</v>
      </c>
      <c r="F28" s="83" t="s">
        <v>10895</v>
      </c>
      <c r="G28" s="83" t="s">
        <v>10896</v>
      </c>
      <c r="H28" s="86">
        <v>35</v>
      </c>
      <c r="I28" s="86">
        <v>0</v>
      </c>
      <c r="J28" s="86">
        <v>0</v>
      </c>
      <c r="K28" s="86">
        <v>0</v>
      </c>
      <c r="L28" s="86">
        <v>0</v>
      </c>
    </row>
    <row r="29" spans="1:12">
      <c r="A29" s="82" t="str">
        <f>IFERROR(VLOOKUP(C29,[1]Sheet2!A:B,2,FALSE),"Unknown")</f>
        <v>4690</v>
      </c>
      <c r="B29" s="82" t="s">
        <v>10590</v>
      </c>
      <c r="C29" s="83" t="s">
        <v>6315</v>
      </c>
      <c r="D29" s="83" t="s">
        <v>9758</v>
      </c>
      <c r="E29" s="83" t="s">
        <v>6314</v>
      </c>
      <c r="F29" s="83" t="s">
        <v>2486</v>
      </c>
      <c r="G29" s="83" t="s">
        <v>10899</v>
      </c>
      <c r="H29" s="86">
        <v>9</v>
      </c>
      <c r="I29" s="86">
        <v>0</v>
      </c>
      <c r="J29" s="86">
        <v>0</v>
      </c>
      <c r="K29" s="86">
        <v>0</v>
      </c>
      <c r="L29" s="86">
        <v>0</v>
      </c>
    </row>
    <row r="30" spans="1:12">
      <c r="A30" s="82" t="str">
        <f>IFERROR(VLOOKUP(C30,[1]Sheet2!A:B,2,FALSE),"Unknown")</f>
        <v>4925</v>
      </c>
      <c r="B30" s="82" t="s">
        <v>10448</v>
      </c>
      <c r="C30" s="83" t="s">
        <v>6105</v>
      </c>
      <c r="D30" s="83" t="s">
        <v>9916</v>
      </c>
      <c r="E30" s="83" t="s">
        <v>10900</v>
      </c>
      <c r="F30" s="83" t="s">
        <v>10901</v>
      </c>
      <c r="G30" s="83" t="s">
        <v>10902</v>
      </c>
      <c r="H30" s="86">
        <v>72</v>
      </c>
      <c r="I30" s="86">
        <v>0</v>
      </c>
      <c r="J30" s="86">
        <v>0</v>
      </c>
      <c r="K30" s="86">
        <v>0</v>
      </c>
      <c r="L30" s="86">
        <v>0</v>
      </c>
    </row>
    <row r="31" spans="1:12">
      <c r="A31" s="82" t="str">
        <f>IFERROR(VLOOKUP(C31,[1]Sheet2!A:B,2,FALSE),"Unknown")</f>
        <v>1315</v>
      </c>
      <c r="B31" s="82" t="s">
        <v>10783</v>
      </c>
      <c r="C31" s="83" t="s">
        <v>8376</v>
      </c>
      <c r="D31" s="83" t="s">
        <v>9446</v>
      </c>
      <c r="E31" s="83" t="s">
        <v>10903</v>
      </c>
      <c r="F31" s="83" t="s">
        <v>10904</v>
      </c>
      <c r="G31" s="83" t="s">
        <v>10905</v>
      </c>
      <c r="H31" s="86">
        <v>8</v>
      </c>
      <c r="I31" s="86">
        <v>8</v>
      </c>
      <c r="J31" s="86">
        <v>7</v>
      </c>
      <c r="K31" s="86">
        <v>9</v>
      </c>
      <c r="L31" s="86">
        <v>9</v>
      </c>
    </row>
    <row r="32" spans="1:12">
      <c r="A32" s="82" t="str">
        <f>IFERROR(VLOOKUP(C32,[1]Sheet2!A:B,2,FALSE),"Unknown")</f>
        <v>Unknown</v>
      </c>
      <c r="B32" s="82" t="s">
        <v>10695</v>
      </c>
      <c r="C32" s="83" t="s">
        <v>10726</v>
      </c>
      <c r="D32" s="83" t="s">
        <v>10725</v>
      </c>
      <c r="E32" s="83" t="s">
        <v>10906</v>
      </c>
      <c r="F32" s="83" t="s">
        <v>10873</v>
      </c>
      <c r="G32" s="83" t="s">
        <v>10874</v>
      </c>
      <c r="H32" s="86">
        <v>0</v>
      </c>
      <c r="I32" s="86">
        <v>1</v>
      </c>
      <c r="J32" s="86">
        <v>0</v>
      </c>
      <c r="K32" s="86">
        <v>0</v>
      </c>
      <c r="L32" s="86">
        <v>0</v>
      </c>
    </row>
    <row r="33" spans="1:12">
      <c r="A33" s="82" t="str">
        <f>IFERROR(VLOOKUP(C33,[1]Sheet2!A:B,2,FALSE),"Unknown")</f>
        <v>6895</v>
      </c>
      <c r="B33" s="82" t="s">
        <v>10778</v>
      </c>
      <c r="C33" s="83" t="s">
        <v>4486</v>
      </c>
      <c r="D33" s="83" t="s">
        <v>10779</v>
      </c>
      <c r="E33" s="83" t="s">
        <v>10907</v>
      </c>
      <c r="F33" s="83" t="s">
        <v>10908</v>
      </c>
      <c r="G33" s="83" t="s">
        <v>10909</v>
      </c>
      <c r="H33" s="86">
        <v>0</v>
      </c>
      <c r="I33" s="86">
        <v>20</v>
      </c>
      <c r="J33" s="86">
        <v>16</v>
      </c>
      <c r="K33" s="86">
        <v>15</v>
      </c>
      <c r="L33" s="86">
        <v>15</v>
      </c>
    </row>
    <row r="34" spans="1:12">
      <c r="A34" s="82" t="str">
        <f>IFERROR(VLOOKUP(C34,[1]Sheet2!A:B,2,FALSE),"Unknown")</f>
        <v>6895</v>
      </c>
      <c r="B34" s="82" t="s">
        <v>10778</v>
      </c>
      <c r="C34" s="83" t="s">
        <v>4480</v>
      </c>
      <c r="D34" s="83" t="s">
        <v>9449</v>
      </c>
      <c r="E34" s="83" t="s">
        <v>10910</v>
      </c>
      <c r="F34" s="83" t="s">
        <v>10908</v>
      </c>
      <c r="G34" s="83" t="s">
        <v>10909</v>
      </c>
      <c r="H34" s="86">
        <v>13</v>
      </c>
      <c r="I34" s="86">
        <v>0</v>
      </c>
      <c r="J34" s="86">
        <v>0</v>
      </c>
      <c r="K34" s="86">
        <v>0</v>
      </c>
      <c r="L34" s="86">
        <v>0</v>
      </c>
    </row>
    <row r="35" spans="1:12">
      <c r="A35" s="82" t="str">
        <f>IFERROR(VLOOKUP(C35,[1]Sheet2!A:B,2,FALSE),"Unknown")</f>
        <v>7865</v>
      </c>
      <c r="B35" s="82" t="s">
        <v>10217</v>
      </c>
      <c r="C35" s="83" t="s">
        <v>3923</v>
      </c>
      <c r="D35" s="83" t="s">
        <v>10089</v>
      </c>
      <c r="E35" s="83" t="s">
        <v>10911</v>
      </c>
      <c r="F35" s="83" t="s">
        <v>10912</v>
      </c>
      <c r="G35" s="83" t="s">
        <v>10913</v>
      </c>
      <c r="H35" s="86">
        <v>8</v>
      </c>
      <c r="I35" s="86">
        <v>0</v>
      </c>
      <c r="J35" s="86">
        <v>0</v>
      </c>
      <c r="K35" s="86">
        <v>0</v>
      </c>
      <c r="L35" s="86">
        <v>0</v>
      </c>
    </row>
    <row r="36" spans="1:12">
      <c r="A36" s="82" t="str">
        <f>IFERROR(VLOOKUP(C36,[1]Sheet2!A:B,2,FALSE),"Unknown")</f>
        <v>5075</v>
      </c>
      <c r="B36" s="82" t="s">
        <v>10396</v>
      </c>
      <c r="C36" s="83" t="s">
        <v>6012</v>
      </c>
      <c r="D36" s="83" t="s">
        <v>9951</v>
      </c>
      <c r="E36" s="83" t="s">
        <v>10914</v>
      </c>
      <c r="F36" s="83" t="s">
        <v>10915</v>
      </c>
      <c r="G36" s="83" t="s">
        <v>10916</v>
      </c>
      <c r="H36" s="86">
        <v>35</v>
      </c>
      <c r="I36" s="86">
        <v>0</v>
      </c>
      <c r="J36" s="86">
        <v>0</v>
      </c>
      <c r="K36" s="86">
        <v>0</v>
      </c>
      <c r="L36" s="86">
        <v>0</v>
      </c>
    </row>
    <row r="37" spans="1:12">
      <c r="A37" s="82" t="str">
        <f>IFERROR(VLOOKUP(C37,[1]Sheet2!A:B,2,FALSE),"Unknown")</f>
        <v>5075</v>
      </c>
      <c r="B37" s="82" t="s">
        <v>10396</v>
      </c>
      <c r="C37" s="83" t="s">
        <v>6006</v>
      </c>
      <c r="D37" s="83" t="s">
        <v>10397</v>
      </c>
      <c r="E37" s="83" t="s">
        <v>10917</v>
      </c>
      <c r="F37" s="83" t="s">
        <v>10915</v>
      </c>
      <c r="G37" s="83" t="s">
        <v>10916</v>
      </c>
      <c r="H37" s="86">
        <v>0</v>
      </c>
      <c r="I37" s="86">
        <v>61</v>
      </c>
      <c r="J37" s="86">
        <v>87</v>
      </c>
      <c r="K37" s="86">
        <v>72</v>
      </c>
      <c r="L37" s="86">
        <v>72</v>
      </c>
    </row>
    <row r="38" spans="1:12">
      <c r="A38" s="82" t="str">
        <f>IFERROR(VLOOKUP(C38,[1]Sheet2!A:B,2,FALSE),"Unknown")</f>
        <v>5380</v>
      </c>
      <c r="B38" s="82" t="s">
        <v>10775</v>
      </c>
      <c r="C38" s="83" t="s">
        <v>5573</v>
      </c>
      <c r="D38" s="83" t="s">
        <v>9451</v>
      </c>
      <c r="E38" s="83" t="s">
        <v>10918</v>
      </c>
      <c r="F38" s="83" t="s">
        <v>10919</v>
      </c>
      <c r="G38" s="83" t="s">
        <v>10920</v>
      </c>
      <c r="H38" s="86">
        <v>68</v>
      </c>
      <c r="I38" s="86">
        <v>0</v>
      </c>
      <c r="J38" s="86">
        <v>0</v>
      </c>
      <c r="K38" s="86">
        <v>0</v>
      </c>
      <c r="L38" s="86">
        <v>0</v>
      </c>
    </row>
    <row r="39" spans="1:12">
      <c r="A39" s="82" t="str">
        <f>IFERROR(VLOOKUP(C39,[1]Sheet2!A:B,2,FALSE),"Unknown")</f>
        <v>5380</v>
      </c>
      <c r="B39" s="82" t="s">
        <v>10775</v>
      </c>
      <c r="C39" s="83" t="s">
        <v>5576</v>
      </c>
      <c r="D39" s="83" t="s">
        <v>10774</v>
      </c>
      <c r="E39" s="83" t="s">
        <v>10921</v>
      </c>
      <c r="F39" s="83" t="s">
        <v>10919</v>
      </c>
      <c r="G39" s="83" t="s">
        <v>10920</v>
      </c>
      <c r="H39" s="86">
        <v>0</v>
      </c>
      <c r="I39" s="86">
        <v>155</v>
      </c>
      <c r="J39" s="86">
        <v>135</v>
      </c>
      <c r="K39" s="86">
        <v>79</v>
      </c>
      <c r="L39" s="86">
        <v>79</v>
      </c>
    </row>
    <row r="40" spans="1:12">
      <c r="A40" s="82" t="str">
        <f>IFERROR(VLOOKUP(C40,[1]Sheet2!A:B,2,FALSE),"Unknown")</f>
        <v>0025</v>
      </c>
      <c r="B40" s="82" t="s">
        <v>10407</v>
      </c>
      <c r="C40" s="83" t="s">
        <v>9071</v>
      </c>
      <c r="D40" s="83" t="s">
        <v>9943</v>
      </c>
      <c r="E40" s="83" t="s">
        <v>10922</v>
      </c>
      <c r="F40" s="83" t="s">
        <v>10923</v>
      </c>
      <c r="G40" s="83" t="s">
        <v>10924</v>
      </c>
      <c r="H40" s="86">
        <v>16</v>
      </c>
      <c r="I40" s="86">
        <v>0</v>
      </c>
      <c r="J40" s="86">
        <v>0</v>
      </c>
      <c r="K40" s="86">
        <v>0</v>
      </c>
      <c r="L40" s="86">
        <v>0</v>
      </c>
    </row>
    <row r="41" spans="1:12">
      <c r="A41" s="82" t="str">
        <f>IFERROR(VLOOKUP(C41,[1]Sheet2!A:B,2,FALSE),"Unknown")</f>
        <v>0025</v>
      </c>
      <c r="B41" s="82" t="s">
        <v>10407</v>
      </c>
      <c r="C41" s="83" t="s">
        <v>9074</v>
      </c>
      <c r="D41" s="83" t="s">
        <v>10406</v>
      </c>
      <c r="E41" s="83" t="s">
        <v>10925</v>
      </c>
      <c r="F41" s="83" t="s">
        <v>10923</v>
      </c>
      <c r="G41" s="83" t="s">
        <v>10924</v>
      </c>
      <c r="H41" s="86">
        <v>0</v>
      </c>
      <c r="I41" s="86">
        <v>25</v>
      </c>
      <c r="J41" s="86">
        <v>17</v>
      </c>
      <c r="K41" s="86">
        <v>32</v>
      </c>
      <c r="L41" s="86">
        <v>32</v>
      </c>
    </row>
    <row r="42" spans="1:12">
      <c r="A42" s="82" t="str">
        <f>IFERROR(VLOOKUP(C42,[1]Sheet2!A:B,2,FALSE),"Unknown")</f>
        <v>5330</v>
      </c>
      <c r="B42" s="82" t="s">
        <v>10484</v>
      </c>
      <c r="C42" s="83" t="s">
        <v>5836</v>
      </c>
      <c r="D42" s="83" t="s">
        <v>9880</v>
      </c>
      <c r="E42" s="83" t="s">
        <v>10926</v>
      </c>
      <c r="F42" s="83" t="s">
        <v>10873</v>
      </c>
      <c r="G42" s="83" t="s">
        <v>3040</v>
      </c>
      <c r="H42" s="86">
        <v>121</v>
      </c>
      <c r="I42" s="86">
        <v>0</v>
      </c>
      <c r="J42" s="86">
        <v>0</v>
      </c>
      <c r="K42" s="86">
        <v>1</v>
      </c>
      <c r="L42" s="86">
        <v>1</v>
      </c>
    </row>
    <row r="43" spans="1:12">
      <c r="A43" s="82" t="str">
        <f>IFERROR(VLOOKUP(C43,[1]Sheet2!A:B,2,FALSE),"Unknown")</f>
        <v>5375</v>
      </c>
      <c r="B43" s="82" t="s">
        <v>10460</v>
      </c>
      <c r="C43" s="83" t="s">
        <v>5627</v>
      </c>
      <c r="D43" s="83" t="s">
        <v>10463</v>
      </c>
      <c r="E43" s="83" t="s">
        <v>10927</v>
      </c>
      <c r="F43" s="83" t="s">
        <v>10873</v>
      </c>
      <c r="G43" s="83" t="s">
        <v>10928</v>
      </c>
      <c r="H43" s="86">
        <v>0</v>
      </c>
      <c r="I43" s="86">
        <v>347</v>
      </c>
      <c r="J43" s="86">
        <v>424</v>
      </c>
      <c r="K43" s="86">
        <v>434</v>
      </c>
      <c r="L43" s="86">
        <v>434</v>
      </c>
    </row>
    <row r="44" spans="1:12">
      <c r="A44" s="82" t="str">
        <f>IFERROR(VLOOKUP(C44,[1]Sheet2!A:B,2,FALSE),"Unknown")</f>
        <v>5375</v>
      </c>
      <c r="B44" s="82" t="s">
        <v>10460</v>
      </c>
      <c r="C44" s="83" t="s">
        <v>5624</v>
      </c>
      <c r="D44" s="83" t="s">
        <v>10462</v>
      </c>
      <c r="E44" s="83" t="s">
        <v>10929</v>
      </c>
      <c r="F44" s="83" t="s">
        <v>10873</v>
      </c>
      <c r="G44" s="83" t="s">
        <v>10928</v>
      </c>
      <c r="H44" s="86">
        <v>0</v>
      </c>
      <c r="I44" s="86">
        <v>133</v>
      </c>
      <c r="J44" s="86">
        <v>0</v>
      </c>
      <c r="K44" s="86">
        <v>0</v>
      </c>
      <c r="L44" s="86">
        <v>0</v>
      </c>
    </row>
    <row r="45" spans="1:12">
      <c r="A45" s="82" t="str">
        <f>IFERROR(VLOOKUP(C45,[1]Sheet2!A:B,2,FALSE),"Unknown")</f>
        <v>5375</v>
      </c>
      <c r="B45" s="82" t="s">
        <v>10460</v>
      </c>
      <c r="C45" s="83" t="s">
        <v>5578</v>
      </c>
      <c r="D45" s="83" t="s">
        <v>10461</v>
      </c>
      <c r="E45" s="83" t="s">
        <v>10930</v>
      </c>
      <c r="F45" s="83" t="s">
        <v>10873</v>
      </c>
      <c r="G45" s="83" t="s">
        <v>2410</v>
      </c>
      <c r="H45" s="86">
        <v>0</v>
      </c>
      <c r="I45" s="86">
        <v>4</v>
      </c>
      <c r="J45" s="86">
        <v>96</v>
      </c>
      <c r="K45" s="86">
        <v>67</v>
      </c>
      <c r="L45" s="86">
        <v>67</v>
      </c>
    </row>
    <row r="46" spans="1:12">
      <c r="A46" s="82" t="str">
        <f>IFERROR(VLOOKUP(C46,[1]Sheet2!A:B,2,FALSE),"Unknown")</f>
        <v>4690</v>
      </c>
      <c r="B46" s="82" t="s">
        <v>10590</v>
      </c>
      <c r="C46" s="83" t="s">
        <v>6333</v>
      </c>
      <c r="D46" s="83" t="s">
        <v>9759</v>
      </c>
      <c r="E46" s="83" t="s">
        <v>10931</v>
      </c>
      <c r="F46" s="83" t="s">
        <v>10847</v>
      </c>
      <c r="G46" s="83" t="s">
        <v>6299</v>
      </c>
      <c r="H46" s="86">
        <v>4</v>
      </c>
      <c r="I46" s="86">
        <v>2</v>
      </c>
      <c r="J46" s="86">
        <v>0</v>
      </c>
      <c r="K46" s="86">
        <v>0</v>
      </c>
      <c r="L46" s="86">
        <v>0</v>
      </c>
    </row>
    <row r="47" spans="1:12">
      <c r="A47" s="82" t="str">
        <f>IFERROR(VLOOKUP(C47,[1]Sheet2!A:B,2,FALSE),"Unknown")</f>
        <v>7995</v>
      </c>
      <c r="B47" s="82" t="s">
        <v>10615</v>
      </c>
      <c r="C47" s="83" t="s">
        <v>3835</v>
      </c>
      <c r="D47" s="83" t="s">
        <v>10620</v>
      </c>
      <c r="E47" s="83" t="s">
        <v>10932</v>
      </c>
      <c r="F47" s="83" t="s">
        <v>10850</v>
      </c>
      <c r="G47" s="83" t="s">
        <v>3768</v>
      </c>
      <c r="H47" s="86">
        <v>0</v>
      </c>
      <c r="I47" s="86">
        <v>139</v>
      </c>
      <c r="J47" s="86">
        <v>133</v>
      </c>
      <c r="K47" s="86">
        <v>63</v>
      </c>
      <c r="L47" s="86">
        <v>63</v>
      </c>
    </row>
    <row r="48" spans="1:12">
      <c r="A48" s="82" t="str">
        <f>IFERROR(VLOOKUP(C48,[1]Sheet2!A:B,2,FALSE),"Unknown")</f>
        <v>6560</v>
      </c>
      <c r="B48" s="82" t="s">
        <v>10196</v>
      </c>
      <c r="C48" s="83" t="s">
        <v>4688</v>
      </c>
      <c r="D48" s="83" t="s">
        <v>10106</v>
      </c>
      <c r="E48" s="83" t="s">
        <v>10933</v>
      </c>
      <c r="F48" s="83" t="s">
        <v>10934</v>
      </c>
      <c r="G48" s="83" t="s">
        <v>4748</v>
      </c>
      <c r="H48" s="86">
        <v>27</v>
      </c>
      <c r="I48" s="86">
        <v>0</v>
      </c>
      <c r="J48" s="86">
        <v>0</v>
      </c>
      <c r="K48" s="86">
        <v>0</v>
      </c>
      <c r="L48" s="86">
        <v>0</v>
      </c>
    </row>
    <row r="49" spans="1:12">
      <c r="A49" s="82" t="str">
        <f>IFERROR(VLOOKUP(C49,[1]Sheet2!A:B,2,FALSE),"Unknown")</f>
        <v>6995</v>
      </c>
      <c r="B49" s="82" t="s">
        <v>10317</v>
      </c>
      <c r="C49" s="83" t="s">
        <v>4437</v>
      </c>
      <c r="D49" s="83" t="s">
        <v>10010</v>
      </c>
      <c r="E49" s="83" t="s">
        <v>10935</v>
      </c>
      <c r="F49" s="83" t="s">
        <v>10936</v>
      </c>
      <c r="G49" s="83" t="s">
        <v>10937</v>
      </c>
      <c r="H49" s="86">
        <v>11</v>
      </c>
      <c r="I49" s="86">
        <v>0</v>
      </c>
      <c r="J49" s="86">
        <v>0</v>
      </c>
      <c r="K49" s="86">
        <v>0</v>
      </c>
      <c r="L49" s="86">
        <v>0</v>
      </c>
    </row>
    <row r="50" spans="1:12">
      <c r="A50" s="82" t="str">
        <f>IFERROR(VLOOKUP(C50,[1]Sheet2!A:B,2,FALSE),"Unknown")</f>
        <v>0395</v>
      </c>
      <c r="B50" s="82" t="s">
        <v>10773</v>
      </c>
      <c r="C50" s="83" t="s">
        <v>8734</v>
      </c>
      <c r="D50" s="83" t="s">
        <v>9452</v>
      </c>
      <c r="E50" s="83" t="s">
        <v>10938</v>
      </c>
      <c r="F50" s="83" t="s">
        <v>10939</v>
      </c>
      <c r="G50" s="83" t="s">
        <v>10940</v>
      </c>
      <c r="H50" s="86">
        <v>41</v>
      </c>
      <c r="I50" s="86">
        <v>43</v>
      </c>
      <c r="J50" s="86">
        <v>45</v>
      </c>
      <c r="K50" s="86">
        <v>39</v>
      </c>
      <c r="L50" s="86">
        <v>39</v>
      </c>
    </row>
    <row r="51" spans="1:12">
      <c r="A51" s="82" t="str">
        <f>IFERROR(VLOOKUP(C51,[1]Sheet2!A:B,2,FALSE),"Unknown")</f>
        <v>Non-public</v>
      </c>
      <c r="B51" s="82" t="s">
        <v>10695</v>
      </c>
      <c r="C51" s="83" t="s">
        <v>9491</v>
      </c>
      <c r="D51" s="83" t="s">
        <v>9492</v>
      </c>
      <c r="E51" s="83" t="s">
        <v>10941</v>
      </c>
      <c r="F51" s="83" t="s">
        <v>10942</v>
      </c>
      <c r="G51" s="83" t="s">
        <v>10943</v>
      </c>
      <c r="H51" s="86">
        <v>3</v>
      </c>
      <c r="I51" s="86">
        <v>5</v>
      </c>
      <c r="J51" s="86">
        <v>9</v>
      </c>
      <c r="K51" s="86">
        <v>2</v>
      </c>
      <c r="L51" s="86">
        <v>2</v>
      </c>
    </row>
    <row r="52" spans="1:12">
      <c r="A52" s="82" t="str">
        <f>IFERROR(VLOOKUP(C52,[1]Sheet2!A:B,2,FALSE),"Unknown")</f>
        <v>Non-public</v>
      </c>
      <c r="B52" s="82" t="s">
        <v>10695</v>
      </c>
      <c r="C52" s="83" t="s">
        <v>9493</v>
      </c>
      <c r="D52" s="83" t="s">
        <v>9494</v>
      </c>
      <c r="E52" s="83" t="s">
        <v>10944</v>
      </c>
      <c r="F52" s="83" t="s">
        <v>10945</v>
      </c>
      <c r="G52" s="83" t="s">
        <v>10946</v>
      </c>
      <c r="H52" s="86">
        <v>5</v>
      </c>
      <c r="I52" s="86">
        <v>1</v>
      </c>
      <c r="J52" s="86">
        <v>1</v>
      </c>
      <c r="K52" s="86">
        <v>1</v>
      </c>
      <c r="L52" s="86">
        <v>1</v>
      </c>
    </row>
    <row r="53" spans="1:12">
      <c r="A53" s="82" t="str">
        <f>IFERROR(VLOOKUP(C53,[1]Sheet2!A:B,2,FALSE),"Unknown")</f>
        <v>Non-public</v>
      </c>
      <c r="B53" s="82" t="s">
        <v>10789</v>
      </c>
      <c r="C53" s="83" t="s">
        <v>9166</v>
      </c>
      <c r="D53" s="83" t="s">
        <v>10796</v>
      </c>
      <c r="E53" s="83" t="s">
        <v>10947</v>
      </c>
      <c r="F53" s="83" t="s">
        <v>10873</v>
      </c>
      <c r="G53" s="83" t="s">
        <v>2925</v>
      </c>
      <c r="H53" s="86">
        <v>0</v>
      </c>
      <c r="I53" s="86">
        <v>13</v>
      </c>
      <c r="J53" s="86">
        <v>15</v>
      </c>
      <c r="K53" s="86">
        <v>15</v>
      </c>
      <c r="L53" s="86">
        <v>15</v>
      </c>
    </row>
    <row r="54" spans="1:12">
      <c r="A54" s="82" t="str">
        <f>IFERROR(VLOOKUP(C54,[1]Sheet2!A:B,2,FALSE),"Unknown")</f>
        <v>Non-public</v>
      </c>
      <c r="B54" s="82" t="s">
        <v>10659</v>
      </c>
      <c r="C54" s="83" t="s">
        <v>9316</v>
      </c>
      <c r="D54" s="83" t="s">
        <v>10663</v>
      </c>
      <c r="E54" s="83" t="s">
        <v>10948</v>
      </c>
      <c r="F54" s="83" t="s">
        <v>10862</v>
      </c>
      <c r="G54" s="83" t="s">
        <v>10949</v>
      </c>
      <c r="H54" s="86">
        <v>0</v>
      </c>
      <c r="I54" s="86">
        <v>28</v>
      </c>
      <c r="J54" s="86">
        <v>48</v>
      </c>
      <c r="K54" s="86">
        <v>41</v>
      </c>
      <c r="L54" s="86">
        <v>41</v>
      </c>
    </row>
    <row r="55" spans="1:12">
      <c r="A55" s="82" t="str">
        <f>IFERROR(VLOOKUP(C55,[1]Sheet2!A:B,2,FALSE),"Unknown")</f>
        <v>Non-public</v>
      </c>
      <c r="B55" s="82" t="s">
        <v>10659</v>
      </c>
      <c r="C55" s="83" t="s">
        <v>9315</v>
      </c>
      <c r="D55" s="83" t="s">
        <v>10662</v>
      </c>
      <c r="E55" s="83" t="s">
        <v>10950</v>
      </c>
      <c r="F55" s="83" t="s">
        <v>10862</v>
      </c>
      <c r="G55" s="83" t="s">
        <v>10951</v>
      </c>
      <c r="H55" s="86">
        <v>0</v>
      </c>
      <c r="I55" s="86">
        <v>27</v>
      </c>
      <c r="J55" s="86">
        <v>43</v>
      </c>
      <c r="K55" s="86">
        <v>32</v>
      </c>
      <c r="L55" s="86">
        <v>32</v>
      </c>
    </row>
    <row r="56" spans="1:12">
      <c r="A56" s="82" t="str">
        <f>IFERROR(VLOOKUP(C56,[1]Sheet2!A:B,2,FALSE),"Unknown")</f>
        <v>Non-public</v>
      </c>
      <c r="B56" s="82" t="s">
        <v>10656</v>
      </c>
      <c r="C56" s="83" t="s">
        <v>9215</v>
      </c>
      <c r="D56" s="83" t="s">
        <v>9678</v>
      </c>
      <c r="E56" s="83" t="s">
        <v>10952</v>
      </c>
      <c r="F56" s="83" t="s">
        <v>10953</v>
      </c>
      <c r="G56" s="83" t="s">
        <v>10954</v>
      </c>
      <c r="H56" s="86">
        <v>0</v>
      </c>
      <c r="I56" s="86">
        <v>32</v>
      </c>
      <c r="J56" s="86">
        <v>29</v>
      </c>
      <c r="K56" s="86">
        <v>34</v>
      </c>
      <c r="L56" s="86">
        <v>34</v>
      </c>
    </row>
    <row r="57" spans="1:12">
      <c r="A57" s="82" t="str">
        <f>IFERROR(VLOOKUP(C57,[1]Sheet2!A:B,2,FALSE),"Unknown")</f>
        <v>0515</v>
      </c>
      <c r="B57" s="82" t="s">
        <v>10771</v>
      </c>
      <c r="C57" s="83" t="s">
        <v>8721</v>
      </c>
      <c r="D57" s="83" t="s">
        <v>10772</v>
      </c>
      <c r="E57" s="83" t="s">
        <v>10955</v>
      </c>
      <c r="F57" s="83" t="s">
        <v>10956</v>
      </c>
      <c r="G57" s="83" t="s">
        <v>10957</v>
      </c>
      <c r="H57" s="86">
        <v>0</v>
      </c>
      <c r="I57" s="86">
        <v>41</v>
      </c>
      <c r="J57" s="86">
        <v>38</v>
      </c>
      <c r="K57" s="86">
        <v>29</v>
      </c>
      <c r="L57" s="86">
        <v>29</v>
      </c>
    </row>
    <row r="58" spans="1:12">
      <c r="A58" s="82" t="str">
        <f>IFERROR(VLOOKUP(C58,[1]Sheet2!A:B,2,FALSE),"Unknown")</f>
        <v>0515</v>
      </c>
      <c r="B58" s="82" t="s">
        <v>10771</v>
      </c>
      <c r="C58" s="83" t="s">
        <v>8718</v>
      </c>
      <c r="D58" s="83" t="s">
        <v>9453</v>
      </c>
      <c r="E58" s="83" t="s">
        <v>10958</v>
      </c>
      <c r="F58" s="83" t="s">
        <v>10956</v>
      </c>
      <c r="G58" s="83" t="s">
        <v>10957</v>
      </c>
      <c r="H58" s="86">
        <v>13</v>
      </c>
      <c r="I58" s="86">
        <v>0</v>
      </c>
      <c r="J58" s="86">
        <v>0</v>
      </c>
      <c r="K58" s="86">
        <v>0</v>
      </c>
      <c r="L58" s="86">
        <v>0</v>
      </c>
    </row>
    <row r="59" spans="1:12">
      <c r="A59" s="82" t="str">
        <f>IFERROR(VLOOKUP(C59,[1]Sheet2!A:B,2,FALSE),"Unknown")</f>
        <v>Non-public</v>
      </c>
      <c r="B59" s="82" t="s">
        <v>10695</v>
      </c>
      <c r="C59" s="83" t="s">
        <v>9495</v>
      </c>
      <c r="D59" s="83" t="s">
        <v>9496</v>
      </c>
      <c r="E59" s="83" t="s">
        <v>10959</v>
      </c>
      <c r="F59" s="83" t="s">
        <v>10862</v>
      </c>
      <c r="G59" s="83" t="s">
        <v>10960</v>
      </c>
      <c r="H59" s="86">
        <v>3</v>
      </c>
      <c r="I59" s="86">
        <v>10</v>
      </c>
      <c r="J59" s="86">
        <v>11</v>
      </c>
      <c r="K59" s="86">
        <v>11</v>
      </c>
      <c r="L59" s="86">
        <v>11</v>
      </c>
    </row>
    <row r="60" spans="1:12">
      <c r="A60" s="82" t="str">
        <f>IFERROR(VLOOKUP(C60,[1]Sheet2!A:B,2,FALSE),"Unknown")</f>
        <v>0235</v>
      </c>
      <c r="B60" s="82" t="s">
        <v>10605</v>
      </c>
      <c r="C60" s="83" t="s">
        <v>8983</v>
      </c>
      <c r="D60" s="83" t="s">
        <v>9738</v>
      </c>
      <c r="E60" s="83" t="s">
        <v>10961</v>
      </c>
      <c r="F60" s="83" t="s">
        <v>10862</v>
      </c>
      <c r="G60" s="83" t="s">
        <v>10960</v>
      </c>
      <c r="H60" s="86">
        <v>77</v>
      </c>
      <c r="I60" s="86">
        <v>0</v>
      </c>
      <c r="J60" s="86">
        <v>0</v>
      </c>
      <c r="K60" s="86">
        <v>0</v>
      </c>
      <c r="L60" s="86">
        <v>0</v>
      </c>
    </row>
    <row r="61" spans="1:12">
      <c r="A61" s="82" t="str">
        <f>IFERROR(VLOOKUP(C61,[1]Sheet2!A:B,2,FALSE),"Unknown")</f>
        <v>2920</v>
      </c>
      <c r="B61" s="82" t="s">
        <v>10770</v>
      </c>
      <c r="C61" s="83" t="s">
        <v>7629</v>
      </c>
      <c r="D61" s="83" t="s">
        <v>9454</v>
      </c>
      <c r="E61" s="83" t="s">
        <v>10962</v>
      </c>
      <c r="F61" s="83" t="s">
        <v>10963</v>
      </c>
      <c r="G61" s="83" t="s">
        <v>10964</v>
      </c>
      <c r="H61" s="86">
        <v>9</v>
      </c>
      <c r="I61" s="86">
        <v>13</v>
      </c>
      <c r="J61" s="86">
        <v>7</v>
      </c>
      <c r="K61" s="86">
        <v>5</v>
      </c>
      <c r="L61" s="86">
        <v>5</v>
      </c>
    </row>
    <row r="62" spans="1:12">
      <c r="A62" s="82" t="str">
        <f>IFERROR(VLOOKUP(C62,[1]Sheet2!A:B,2,FALSE),"Unknown")</f>
        <v>5740</v>
      </c>
      <c r="B62" s="82" t="s">
        <v>10432</v>
      </c>
      <c r="C62" s="83" t="s">
        <v>5145</v>
      </c>
      <c r="D62" s="83" t="s">
        <v>9924</v>
      </c>
      <c r="E62" s="83" t="s">
        <v>10965</v>
      </c>
      <c r="F62" s="83" t="s">
        <v>10966</v>
      </c>
      <c r="G62" s="83" t="s">
        <v>10967</v>
      </c>
      <c r="H62" s="86">
        <v>0</v>
      </c>
      <c r="I62" s="86">
        <v>6</v>
      </c>
      <c r="J62" s="86">
        <v>6</v>
      </c>
      <c r="K62" s="86">
        <v>4</v>
      </c>
      <c r="L62" s="86">
        <v>4</v>
      </c>
    </row>
    <row r="63" spans="1:12">
      <c r="A63" s="82" t="str">
        <f>IFERROR(VLOOKUP(C63,[1]Sheet2!A:B,2,FALSE),"Unknown")</f>
        <v>5740</v>
      </c>
      <c r="B63" s="82" t="s">
        <v>10432</v>
      </c>
      <c r="C63" s="83" t="s">
        <v>5180</v>
      </c>
      <c r="D63" s="83" t="s">
        <v>10435</v>
      </c>
      <c r="E63" s="83" t="s">
        <v>10968</v>
      </c>
      <c r="F63" s="83" t="s">
        <v>10966</v>
      </c>
      <c r="G63" s="83" t="s">
        <v>5154</v>
      </c>
      <c r="H63" s="86">
        <v>0</v>
      </c>
      <c r="I63" s="86">
        <v>83</v>
      </c>
      <c r="J63" s="86">
        <v>84</v>
      </c>
      <c r="K63" s="86">
        <v>75</v>
      </c>
      <c r="L63" s="86">
        <v>75</v>
      </c>
    </row>
    <row r="64" spans="1:12">
      <c r="A64" s="82" t="str">
        <f>IFERROR(VLOOKUP(C64,[1]Sheet2!A:B,2,FALSE),"Unknown")</f>
        <v>5740</v>
      </c>
      <c r="B64" s="82" t="s">
        <v>10432</v>
      </c>
      <c r="C64" s="83" t="s">
        <v>5183</v>
      </c>
      <c r="D64" s="83" t="s">
        <v>10434</v>
      </c>
      <c r="E64" s="83" t="s">
        <v>10969</v>
      </c>
      <c r="F64" s="83" t="s">
        <v>10966</v>
      </c>
      <c r="G64" s="83" t="s">
        <v>2253</v>
      </c>
      <c r="H64" s="86">
        <v>0</v>
      </c>
      <c r="I64" s="86">
        <v>120</v>
      </c>
      <c r="J64" s="86">
        <v>106</v>
      </c>
      <c r="K64" s="86">
        <v>95</v>
      </c>
      <c r="L64" s="86">
        <v>95</v>
      </c>
    </row>
    <row r="65" spans="1:12">
      <c r="A65" s="82" t="str">
        <f>IFERROR(VLOOKUP(C65,[1]Sheet2!A:B,2,FALSE),"Unknown")</f>
        <v>3405</v>
      </c>
      <c r="B65" s="82" t="s">
        <v>10769</v>
      </c>
      <c r="C65" s="83" t="s">
        <v>7152</v>
      </c>
      <c r="D65" s="83" t="s">
        <v>9455</v>
      </c>
      <c r="E65" s="83" t="s">
        <v>10970</v>
      </c>
      <c r="F65" s="83" t="s">
        <v>10971</v>
      </c>
      <c r="G65" s="83" t="s">
        <v>10972</v>
      </c>
      <c r="H65" s="86">
        <v>3</v>
      </c>
      <c r="I65" s="86">
        <v>6</v>
      </c>
      <c r="J65" s="86">
        <v>3</v>
      </c>
      <c r="K65" s="86">
        <v>3</v>
      </c>
      <c r="L65" s="86">
        <v>3</v>
      </c>
    </row>
    <row r="66" spans="1:12">
      <c r="A66" s="82" t="str">
        <f>IFERROR(VLOOKUP(C66,[1]Sheet2!A:B,2,FALSE),"Unknown")</f>
        <v>8445</v>
      </c>
      <c r="B66" s="82" t="s">
        <v>10491</v>
      </c>
      <c r="C66" s="83" t="s">
        <v>3386</v>
      </c>
      <c r="D66" s="83" t="s">
        <v>10492</v>
      </c>
      <c r="E66" s="83" t="s">
        <v>10973</v>
      </c>
      <c r="F66" s="83" t="s">
        <v>10974</v>
      </c>
      <c r="G66" s="83" t="s">
        <v>10975</v>
      </c>
      <c r="H66" s="86">
        <v>0</v>
      </c>
      <c r="I66" s="86">
        <v>24</v>
      </c>
      <c r="J66" s="86">
        <v>11</v>
      </c>
      <c r="K66" s="86">
        <v>15</v>
      </c>
      <c r="L66" s="86">
        <v>15</v>
      </c>
    </row>
    <row r="67" spans="1:12">
      <c r="A67" s="82" t="str">
        <f>IFERROR(VLOOKUP(C67,[1]Sheet2!A:B,2,FALSE),"Unknown")</f>
        <v>8445</v>
      </c>
      <c r="B67" s="82" t="s">
        <v>10491</v>
      </c>
      <c r="C67" s="83" t="s">
        <v>3383</v>
      </c>
      <c r="D67" s="83" t="s">
        <v>9876</v>
      </c>
      <c r="E67" s="83" t="s">
        <v>10976</v>
      </c>
      <c r="F67" s="83" t="s">
        <v>10974</v>
      </c>
      <c r="G67" s="83" t="s">
        <v>10975</v>
      </c>
      <c r="H67" s="86">
        <v>17</v>
      </c>
      <c r="I67" s="86">
        <v>0</v>
      </c>
      <c r="J67" s="86">
        <v>0</v>
      </c>
      <c r="K67" s="86">
        <v>0</v>
      </c>
      <c r="L67" s="86">
        <v>0</v>
      </c>
    </row>
    <row r="68" spans="1:12">
      <c r="A68" s="82" t="str">
        <f>IFERROR(VLOOKUP(C68,[1]Sheet2!A:B,2,FALSE),"Unknown")</f>
        <v>3500</v>
      </c>
      <c r="B68" s="82" t="s">
        <v>10521</v>
      </c>
      <c r="C68" s="83" t="s">
        <v>7037</v>
      </c>
      <c r="D68" s="83" t="s">
        <v>9832</v>
      </c>
      <c r="E68" s="83" t="s">
        <v>10977</v>
      </c>
      <c r="F68" s="83" t="s">
        <v>10978</v>
      </c>
      <c r="G68" s="83" t="s">
        <v>10979</v>
      </c>
      <c r="H68" s="86">
        <v>40</v>
      </c>
      <c r="I68" s="86">
        <v>0</v>
      </c>
      <c r="J68" s="86">
        <v>0</v>
      </c>
      <c r="K68" s="86">
        <v>0</v>
      </c>
      <c r="L68" s="86">
        <v>0</v>
      </c>
    </row>
    <row r="69" spans="1:12">
      <c r="A69" s="82" t="str">
        <f>IFERROR(VLOOKUP(C69,[1]Sheet2!A:B,2,FALSE),"Unknown")</f>
        <v>8030</v>
      </c>
      <c r="B69" s="82" t="s">
        <v>10190</v>
      </c>
      <c r="C69" s="83" t="s">
        <v>3636</v>
      </c>
      <c r="D69" s="83" t="s">
        <v>10194</v>
      </c>
      <c r="E69" s="83" t="s">
        <v>10980</v>
      </c>
      <c r="F69" s="83" t="s">
        <v>10981</v>
      </c>
      <c r="G69" s="83" t="s">
        <v>10982</v>
      </c>
      <c r="H69" s="86">
        <v>0</v>
      </c>
      <c r="I69" s="86">
        <v>0</v>
      </c>
      <c r="J69" s="86">
        <v>1</v>
      </c>
      <c r="K69" s="86">
        <v>2</v>
      </c>
      <c r="L69" s="86">
        <v>2</v>
      </c>
    </row>
    <row r="70" spans="1:12">
      <c r="A70" s="82" t="str">
        <f>IFERROR(VLOOKUP(C70,[1]Sheet2!A:B,2,FALSE),"Unknown")</f>
        <v>6520</v>
      </c>
      <c r="B70" s="82" t="s">
        <v>10339</v>
      </c>
      <c r="C70" s="83" t="s">
        <v>4750</v>
      </c>
      <c r="D70" s="83" t="s">
        <v>10340</v>
      </c>
      <c r="E70" s="83" t="s">
        <v>10983</v>
      </c>
      <c r="F70" s="83" t="s">
        <v>10934</v>
      </c>
      <c r="G70" s="83" t="s">
        <v>4748</v>
      </c>
      <c r="H70" s="86">
        <v>0</v>
      </c>
      <c r="I70" s="86">
        <v>3</v>
      </c>
      <c r="J70" s="86">
        <v>12</v>
      </c>
      <c r="K70" s="86">
        <v>9</v>
      </c>
      <c r="L70" s="86">
        <v>9</v>
      </c>
    </row>
    <row r="71" spans="1:12">
      <c r="A71" s="82" t="str">
        <f>IFERROR(VLOOKUP(C71,[1]Sheet2!A:B,2,FALSE),"Unknown")</f>
        <v>6520</v>
      </c>
      <c r="B71" s="82" t="s">
        <v>10339</v>
      </c>
      <c r="C71" s="83" t="s">
        <v>4747</v>
      </c>
      <c r="D71" s="83" t="s">
        <v>9993</v>
      </c>
      <c r="E71" s="83" t="s">
        <v>10984</v>
      </c>
      <c r="F71" s="83" t="s">
        <v>10985</v>
      </c>
      <c r="G71" s="83" t="s">
        <v>10986</v>
      </c>
      <c r="H71" s="86">
        <v>3</v>
      </c>
      <c r="I71" s="86">
        <v>0</v>
      </c>
      <c r="J71" s="86">
        <v>0</v>
      </c>
      <c r="K71" s="86">
        <v>0</v>
      </c>
      <c r="L71" s="86">
        <v>0</v>
      </c>
    </row>
    <row r="72" spans="1:12">
      <c r="A72" s="82" t="str">
        <f>IFERROR(VLOOKUP(C72,[1]Sheet2!A:B,2,FALSE),"Unknown")</f>
        <v>8130</v>
      </c>
      <c r="B72" s="82" t="s">
        <v>10181</v>
      </c>
      <c r="C72" s="83" t="s">
        <v>3536</v>
      </c>
      <c r="D72" s="83" t="s">
        <v>10183</v>
      </c>
      <c r="E72" s="83" t="s">
        <v>10987</v>
      </c>
      <c r="F72" s="83" t="s">
        <v>10988</v>
      </c>
      <c r="G72" s="83" t="s">
        <v>10989</v>
      </c>
      <c r="H72" s="86">
        <v>0</v>
      </c>
      <c r="I72" s="86">
        <v>39</v>
      </c>
      <c r="J72" s="86">
        <v>21</v>
      </c>
      <c r="K72" s="86">
        <v>29</v>
      </c>
      <c r="L72" s="86">
        <v>29</v>
      </c>
    </row>
    <row r="73" spans="1:12">
      <c r="A73" s="82" t="str">
        <f>IFERROR(VLOOKUP(C73,[1]Sheet2!A:B,2,FALSE),"Unknown")</f>
        <v>8130</v>
      </c>
      <c r="B73" s="82" t="s">
        <v>10181</v>
      </c>
      <c r="C73" s="83" t="s">
        <v>3533</v>
      </c>
      <c r="D73" s="83" t="s">
        <v>10117</v>
      </c>
      <c r="E73" s="83" t="s">
        <v>10990</v>
      </c>
      <c r="F73" s="83" t="s">
        <v>10988</v>
      </c>
      <c r="G73" s="83" t="s">
        <v>10989</v>
      </c>
      <c r="H73" s="86">
        <v>18</v>
      </c>
      <c r="I73" s="86">
        <v>0</v>
      </c>
      <c r="J73" s="86">
        <v>0</v>
      </c>
      <c r="K73" s="86">
        <v>0</v>
      </c>
      <c r="L73" s="86">
        <v>0</v>
      </c>
    </row>
    <row r="74" spans="1:12">
      <c r="A74" s="82" t="str">
        <f>IFERROR(VLOOKUP(C74,[1]Sheet2!A:B,2,FALSE),"Unknown")</f>
        <v>Non-public</v>
      </c>
      <c r="B74" s="82" t="s">
        <v>10789</v>
      </c>
      <c r="C74" s="83" t="s">
        <v>9192</v>
      </c>
      <c r="D74" s="83" t="s">
        <v>10795</v>
      </c>
      <c r="E74" s="83" t="s">
        <v>10991</v>
      </c>
      <c r="F74" s="83" t="s">
        <v>10873</v>
      </c>
      <c r="G74" s="83" t="s">
        <v>5735</v>
      </c>
      <c r="H74" s="86">
        <v>0</v>
      </c>
      <c r="I74" s="86">
        <v>6</v>
      </c>
      <c r="J74" s="86">
        <v>3</v>
      </c>
      <c r="K74" s="86">
        <v>7</v>
      </c>
      <c r="L74" s="86">
        <v>7</v>
      </c>
    </row>
    <row r="75" spans="1:12">
      <c r="A75" s="82" t="str">
        <f>IFERROR(VLOOKUP(C75,[1]Sheet2!A:B,2,FALSE),"Unknown")</f>
        <v>5480</v>
      </c>
      <c r="B75" s="82" t="s">
        <v>10768</v>
      </c>
      <c r="C75" s="83" t="s">
        <v>5330</v>
      </c>
      <c r="D75" s="83" t="s">
        <v>9456</v>
      </c>
      <c r="E75" s="83" t="s">
        <v>10992</v>
      </c>
      <c r="F75" s="83" t="s">
        <v>10993</v>
      </c>
      <c r="G75" s="83" t="s">
        <v>10994</v>
      </c>
      <c r="H75" s="86">
        <v>16</v>
      </c>
      <c r="I75" s="86">
        <v>0</v>
      </c>
      <c r="J75" s="86">
        <v>0</v>
      </c>
      <c r="K75" s="86">
        <v>0</v>
      </c>
      <c r="L75" s="86">
        <v>0</v>
      </c>
    </row>
    <row r="76" spans="1:12">
      <c r="A76" s="82" t="str">
        <f>IFERROR(VLOOKUP(C76,[1]Sheet2!A:B,2,FALSE),"Unknown")</f>
        <v>5480</v>
      </c>
      <c r="B76" s="82" t="s">
        <v>10768</v>
      </c>
      <c r="C76" s="83" t="s">
        <v>5335</v>
      </c>
      <c r="D76" s="83" t="s">
        <v>10767</v>
      </c>
      <c r="E76" s="83" t="s">
        <v>10995</v>
      </c>
      <c r="F76" s="83" t="s">
        <v>10993</v>
      </c>
      <c r="G76" s="83" t="s">
        <v>10994</v>
      </c>
      <c r="H76" s="86">
        <v>0</v>
      </c>
      <c r="I76" s="86">
        <v>18</v>
      </c>
      <c r="J76" s="86">
        <v>17</v>
      </c>
      <c r="K76" s="86">
        <v>27</v>
      </c>
      <c r="L76" s="86">
        <v>27</v>
      </c>
    </row>
    <row r="77" spans="1:12">
      <c r="A77" s="82" t="str">
        <f>IFERROR(VLOOKUP(C77,[1]Sheet2!A:B,2,FALSE),"Unknown")</f>
        <v>5385</v>
      </c>
      <c r="B77" s="82" t="s">
        <v>10537</v>
      </c>
      <c r="C77" s="83" t="s">
        <v>5545</v>
      </c>
      <c r="D77" s="83" t="s">
        <v>9797</v>
      </c>
      <c r="E77" s="83" t="s">
        <v>10996</v>
      </c>
      <c r="F77" s="83" t="s">
        <v>10873</v>
      </c>
      <c r="G77" s="83" t="s">
        <v>2925</v>
      </c>
      <c r="H77" s="86">
        <v>2</v>
      </c>
      <c r="I77" s="86">
        <v>50</v>
      </c>
      <c r="J77" s="86">
        <v>67</v>
      </c>
      <c r="K77" s="86">
        <v>71</v>
      </c>
      <c r="L77" s="86">
        <v>71</v>
      </c>
    </row>
    <row r="78" spans="1:12">
      <c r="A78" s="82" t="str">
        <f>IFERROR(VLOOKUP(C78,[1]Sheet2!A:B,2,FALSE),"Unknown")</f>
        <v>5385</v>
      </c>
      <c r="B78" s="82" t="s">
        <v>10537</v>
      </c>
      <c r="C78" s="83" t="s">
        <v>5531</v>
      </c>
      <c r="D78" s="83" t="s">
        <v>9798</v>
      </c>
      <c r="E78" s="83" t="s">
        <v>10996</v>
      </c>
      <c r="F78" s="83" t="s">
        <v>10873</v>
      </c>
      <c r="G78" s="83" t="s">
        <v>2925</v>
      </c>
      <c r="H78" s="86">
        <v>12</v>
      </c>
      <c r="I78" s="86">
        <v>0</v>
      </c>
      <c r="J78" s="86">
        <v>0</v>
      </c>
      <c r="K78" s="86">
        <v>0</v>
      </c>
      <c r="L78" s="86">
        <v>0</v>
      </c>
    </row>
    <row r="79" spans="1:12">
      <c r="A79" s="82" t="str">
        <f>IFERROR(VLOOKUP(C79,[1]Sheet2!A:B,2,FALSE),"Unknown")</f>
        <v>0670</v>
      </c>
      <c r="B79" s="82" t="s">
        <v>10765</v>
      </c>
      <c r="C79" s="83" t="s">
        <v>8645</v>
      </c>
      <c r="D79" s="83" t="s">
        <v>10766</v>
      </c>
      <c r="E79" s="83" t="s">
        <v>10997</v>
      </c>
      <c r="F79" s="83" t="s">
        <v>10998</v>
      </c>
      <c r="G79" s="83" t="s">
        <v>10999</v>
      </c>
      <c r="H79" s="86">
        <v>0</v>
      </c>
      <c r="I79" s="86">
        <v>34</v>
      </c>
      <c r="J79" s="86">
        <v>30</v>
      </c>
      <c r="K79" s="86">
        <v>27</v>
      </c>
      <c r="L79" s="86">
        <v>27</v>
      </c>
    </row>
    <row r="80" spans="1:12">
      <c r="A80" s="82" t="str">
        <f>IFERROR(VLOOKUP(C80,[1]Sheet2!A:B,2,FALSE),"Unknown")</f>
        <v>0670</v>
      </c>
      <c r="B80" s="82" t="s">
        <v>10765</v>
      </c>
      <c r="C80" s="83" t="s">
        <v>8629</v>
      </c>
      <c r="D80" s="83" t="s">
        <v>9457</v>
      </c>
      <c r="E80" s="83" t="s">
        <v>11000</v>
      </c>
      <c r="F80" s="83" t="s">
        <v>10998</v>
      </c>
      <c r="G80" s="83" t="s">
        <v>10999</v>
      </c>
      <c r="H80" s="86">
        <v>25</v>
      </c>
      <c r="I80" s="86">
        <v>0</v>
      </c>
      <c r="J80" s="86">
        <v>0</v>
      </c>
      <c r="K80" s="86">
        <v>0</v>
      </c>
      <c r="L80" s="86">
        <v>0</v>
      </c>
    </row>
    <row r="81" spans="1:12">
      <c r="A81" s="82" t="str">
        <f>IFERROR(VLOOKUP(C81,[1]Sheet2!A:B,2,FALSE),"Unknown")</f>
        <v>7205</v>
      </c>
      <c r="B81" s="82" t="s">
        <v>10271</v>
      </c>
      <c r="C81" s="83" t="s">
        <v>4307</v>
      </c>
      <c r="D81" s="83" t="s">
        <v>10039</v>
      </c>
      <c r="E81" s="83" t="s">
        <v>11001</v>
      </c>
      <c r="F81" s="83" t="s">
        <v>10856</v>
      </c>
      <c r="G81" s="83" t="s">
        <v>11002</v>
      </c>
      <c r="H81" s="86">
        <v>8</v>
      </c>
      <c r="I81" s="86">
        <v>0</v>
      </c>
      <c r="J81" s="86">
        <v>0</v>
      </c>
      <c r="K81" s="86">
        <v>0</v>
      </c>
      <c r="L81" s="86">
        <v>0</v>
      </c>
    </row>
    <row r="82" spans="1:12">
      <c r="A82" s="82" t="str">
        <f>IFERROR(VLOOKUP(C82,[1]Sheet2!A:B,2,FALSE),"Unknown")</f>
        <v>3305</v>
      </c>
      <c r="B82" s="82" t="s">
        <v>10763</v>
      </c>
      <c r="C82" s="83" t="s">
        <v>7249</v>
      </c>
      <c r="D82" s="83" t="s">
        <v>9458</v>
      </c>
      <c r="E82" s="83" t="s">
        <v>11003</v>
      </c>
      <c r="F82" s="83" t="s">
        <v>10945</v>
      </c>
      <c r="G82" s="83" t="s">
        <v>10946</v>
      </c>
      <c r="H82" s="86">
        <v>76</v>
      </c>
      <c r="I82" s="86">
        <v>0</v>
      </c>
      <c r="J82" s="86">
        <v>0</v>
      </c>
      <c r="K82" s="86">
        <v>0</v>
      </c>
      <c r="L82" s="86">
        <v>0</v>
      </c>
    </row>
    <row r="83" spans="1:12">
      <c r="A83" s="82" t="str">
        <f>IFERROR(VLOOKUP(C83,[1]Sheet2!A:B,2,FALSE),"Unknown")</f>
        <v>3305</v>
      </c>
      <c r="B83" s="82" t="s">
        <v>10763</v>
      </c>
      <c r="C83" s="83" t="s">
        <v>7263</v>
      </c>
      <c r="D83" s="83" t="s">
        <v>10764</v>
      </c>
      <c r="E83" s="83" t="s">
        <v>11004</v>
      </c>
      <c r="F83" s="83" t="s">
        <v>10945</v>
      </c>
      <c r="G83" s="83" t="s">
        <v>10946</v>
      </c>
      <c r="H83" s="86">
        <v>0</v>
      </c>
      <c r="I83" s="86">
        <v>130</v>
      </c>
      <c r="J83" s="86">
        <v>132</v>
      </c>
      <c r="K83" s="86">
        <v>125</v>
      </c>
      <c r="L83" s="86">
        <v>125</v>
      </c>
    </row>
    <row r="84" spans="1:12">
      <c r="A84" s="82" t="str">
        <f>IFERROR(VLOOKUP(C84,[1]Sheet2!A:B,2,FALSE),"Unknown")</f>
        <v>3305</v>
      </c>
      <c r="B84" s="82" t="s">
        <v>10763</v>
      </c>
      <c r="C84" s="83" t="s">
        <v>7257</v>
      </c>
      <c r="D84" s="83" t="s">
        <v>9459</v>
      </c>
      <c r="E84" s="83" t="s">
        <v>11005</v>
      </c>
      <c r="F84" s="83" t="s">
        <v>10945</v>
      </c>
      <c r="G84" s="83" t="s">
        <v>10946</v>
      </c>
      <c r="H84" s="86">
        <v>93</v>
      </c>
      <c r="I84" s="86">
        <v>0</v>
      </c>
      <c r="J84" s="86">
        <v>0</v>
      </c>
      <c r="K84" s="86">
        <v>0</v>
      </c>
      <c r="L84" s="86">
        <v>0</v>
      </c>
    </row>
    <row r="85" spans="1:12">
      <c r="A85" s="82" t="str">
        <f>IFERROR(VLOOKUP(C85,[1]Sheet2!A:B,2,FALSE),"Unknown")</f>
        <v>3695</v>
      </c>
      <c r="B85" s="82" t="s">
        <v>10761</v>
      </c>
      <c r="C85" s="83" t="s">
        <v>6948</v>
      </c>
      <c r="D85" s="83" t="s">
        <v>10762</v>
      </c>
      <c r="E85" s="83" t="s">
        <v>11006</v>
      </c>
      <c r="F85" s="83" t="s">
        <v>11007</v>
      </c>
      <c r="G85" s="83" t="s">
        <v>11008</v>
      </c>
      <c r="H85" s="86">
        <v>0</v>
      </c>
      <c r="I85" s="86">
        <v>32</v>
      </c>
      <c r="J85" s="86">
        <v>33</v>
      </c>
      <c r="K85" s="86">
        <v>38</v>
      </c>
      <c r="L85" s="86">
        <v>38</v>
      </c>
    </row>
    <row r="86" spans="1:12">
      <c r="A86" s="82" t="str">
        <f>IFERROR(VLOOKUP(C86,[1]Sheet2!A:B,2,FALSE),"Unknown")</f>
        <v>3695</v>
      </c>
      <c r="B86" s="82" t="s">
        <v>10761</v>
      </c>
      <c r="C86" s="83" t="s">
        <v>6951</v>
      </c>
      <c r="D86" s="83" t="s">
        <v>9460</v>
      </c>
      <c r="E86" s="83" t="s">
        <v>11009</v>
      </c>
      <c r="F86" s="83" t="s">
        <v>11007</v>
      </c>
      <c r="G86" s="83" t="s">
        <v>11008</v>
      </c>
      <c r="H86" s="86">
        <v>24</v>
      </c>
      <c r="I86" s="86">
        <v>0</v>
      </c>
      <c r="J86" s="86">
        <v>0</v>
      </c>
      <c r="K86" s="86">
        <v>0</v>
      </c>
      <c r="L86" s="86">
        <v>0</v>
      </c>
    </row>
    <row r="87" spans="1:12">
      <c r="A87" s="82" t="str">
        <f>IFERROR(VLOOKUP(C87,[1]Sheet2!A:B,2,FALSE),"Unknown")</f>
        <v>9620</v>
      </c>
      <c r="B87" s="82" t="s">
        <v>10760</v>
      </c>
      <c r="C87" s="83" t="s">
        <v>3121</v>
      </c>
      <c r="D87" s="83" t="s">
        <v>9461</v>
      </c>
      <c r="E87" s="83" t="s">
        <v>11010</v>
      </c>
      <c r="F87" s="83" t="s">
        <v>11011</v>
      </c>
      <c r="G87" s="83" t="s">
        <v>11012</v>
      </c>
      <c r="H87" s="86">
        <v>16</v>
      </c>
      <c r="I87" s="86">
        <v>10</v>
      </c>
      <c r="J87" s="86">
        <v>12</v>
      </c>
      <c r="K87" s="86">
        <v>16</v>
      </c>
      <c r="L87" s="86">
        <v>16</v>
      </c>
    </row>
    <row r="88" spans="1:12">
      <c r="A88" s="82" t="str">
        <f>IFERROR(VLOOKUP(C88,[1]Sheet2!A:B,2,FALSE),"Unknown")</f>
        <v>Non-public</v>
      </c>
      <c r="B88" s="82" t="s">
        <v>10695</v>
      </c>
      <c r="C88" s="83" t="s">
        <v>9497</v>
      </c>
      <c r="D88" s="83" t="s">
        <v>9498</v>
      </c>
      <c r="E88" s="83" t="s">
        <v>11013</v>
      </c>
      <c r="F88" s="83" t="s">
        <v>11014</v>
      </c>
      <c r="G88" s="83" t="s">
        <v>11015</v>
      </c>
      <c r="H88" s="86">
        <v>2</v>
      </c>
      <c r="I88" s="86">
        <v>1</v>
      </c>
      <c r="J88" s="86">
        <v>0</v>
      </c>
      <c r="K88" s="86">
        <v>4</v>
      </c>
      <c r="L88" s="86">
        <v>4</v>
      </c>
    </row>
    <row r="89" spans="1:12">
      <c r="A89" s="82" t="str">
        <f>IFERROR(VLOOKUP(C89,[1]Sheet2!A:B,2,FALSE),"Unknown")</f>
        <v>4650</v>
      </c>
      <c r="B89" s="82" t="s">
        <v>10514</v>
      </c>
      <c r="C89" s="83" t="s">
        <v>6418</v>
      </c>
      <c r="D89" s="83" t="s">
        <v>10515</v>
      </c>
      <c r="E89" s="83" t="s">
        <v>11016</v>
      </c>
      <c r="F89" s="83" t="s">
        <v>10847</v>
      </c>
      <c r="G89" s="83" t="s">
        <v>2918</v>
      </c>
      <c r="H89" s="86">
        <v>0</v>
      </c>
      <c r="I89" s="86">
        <v>45</v>
      </c>
      <c r="J89" s="86">
        <v>49</v>
      </c>
      <c r="K89" s="86">
        <v>41</v>
      </c>
      <c r="L89" s="86">
        <v>41</v>
      </c>
    </row>
    <row r="90" spans="1:12">
      <c r="A90" s="82" t="str">
        <f>IFERROR(VLOOKUP(C90,[1]Sheet2!A:B,2,FALSE),"Unknown")</f>
        <v>Non-public</v>
      </c>
      <c r="B90" s="82" t="s">
        <v>10695</v>
      </c>
      <c r="C90" s="83" t="s">
        <v>9499</v>
      </c>
      <c r="D90" s="83" t="s">
        <v>9500</v>
      </c>
      <c r="E90" s="83" t="s">
        <v>11017</v>
      </c>
      <c r="F90" s="83" t="s">
        <v>10873</v>
      </c>
      <c r="G90" s="83" t="s">
        <v>2318</v>
      </c>
      <c r="H90" s="86">
        <v>4</v>
      </c>
      <c r="I90" s="86">
        <v>4</v>
      </c>
      <c r="J90" s="86">
        <v>3</v>
      </c>
      <c r="K90" s="86">
        <v>3</v>
      </c>
      <c r="L90" s="86">
        <v>3</v>
      </c>
    </row>
    <row r="91" spans="1:12">
      <c r="A91" s="82" t="str">
        <f>IFERROR(VLOOKUP(C91,[1]Sheet2!A:B,2,FALSE),"Unknown")</f>
        <v>Non-public</v>
      </c>
      <c r="B91" s="82" t="s">
        <v>10493</v>
      </c>
      <c r="C91" s="83" t="s">
        <v>9194</v>
      </c>
      <c r="D91" s="83" t="s">
        <v>9853</v>
      </c>
      <c r="E91" s="83" t="s">
        <v>11018</v>
      </c>
      <c r="F91" s="83" t="s">
        <v>10873</v>
      </c>
      <c r="G91" s="83" t="s">
        <v>2318</v>
      </c>
      <c r="H91" s="86">
        <v>1</v>
      </c>
      <c r="I91" s="86">
        <v>0</v>
      </c>
      <c r="J91" s="86">
        <v>0</v>
      </c>
      <c r="K91" s="86">
        <v>0</v>
      </c>
      <c r="L91" s="86">
        <v>0</v>
      </c>
    </row>
    <row r="92" spans="1:12">
      <c r="A92" s="82" t="str">
        <f>IFERROR(VLOOKUP(C92,[1]Sheet2!A:B,2,FALSE),"Unknown")</f>
        <v>6340</v>
      </c>
      <c r="B92" s="82" t="s">
        <v>10757</v>
      </c>
      <c r="C92" s="83" t="s">
        <v>4843</v>
      </c>
      <c r="D92" s="83" t="s">
        <v>9463</v>
      </c>
      <c r="E92" s="83" t="s">
        <v>11019</v>
      </c>
      <c r="F92" s="83" t="s">
        <v>11020</v>
      </c>
      <c r="G92" s="83" t="s">
        <v>11021</v>
      </c>
      <c r="H92" s="86">
        <v>3</v>
      </c>
      <c r="I92" s="86">
        <v>7</v>
      </c>
      <c r="J92" s="86">
        <v>2</v>
      </c>
      <c r="K92" s="86">
        <v>8</v>
      </c>
      <c r="L92" s="86">
        <v>8</v>
      </c>
    </row>
    <row r="93" spans="1:12">
      <c r="A93" s="82" t="str">
        <f>IFERROR(VLOOKUP(C93,[1]Sheet2!A:B,2,FALSE),"Unknown")</f>
        <v>Unknown</v>
      </c>
      <c r="B93" s="82" t="s">
        <v>10695</v>
      </c>
      <c r="C93" s="83" t="s">
        <v>9501</v>
      </c>
      <c r="D93" s="83" t="s">
        <v>9502</v>
      </c>
      <c r="E93" s="83" t="s">
        <v>11022</v>
      </c>
      <c r="F93" s="83" t="s">
        <v>10862</v>
      </c>
      <c r="G93" s="83" t="s">
        <v>2895</v>
      </c>
      <c r="H93" s="86">
        <v>2</v>
      </c>
      <c r="I93" s="86">
        <v>0</v>
      </c>
      <c r="J93" s="86">
        <v>0</v>
      </c>
      <c r="K93" s="86">
        <v>0</v>
      </c>
      <c r="L93" s="86">
        <v>0</v>
      </c>
    </row>
    <row r="94" spans="1:12">
      <c r="A94" s="82" t="str">
        <f>IFERROR(VLOOKUP(C94,[1]Sheet2!A:B,2,FALSE),"Unknown")</f>
        <v>Unknown</v>
      </c>
      <c r="B94" s="82" t="s">
        <v>10695</v>
      </c>
      <c r="C94" s="83" t="s">
        <v>10724</v>
      </c>
      <c r="D94" s="83" t="s">
        <v>10723</v>
      </c>
      <c r="E94" s="83" t="s">
        <v>11022</v>
      </c>
      <c r="F94" s="83" t="s">
        <v>10862</v>
      </c>
      <c r="G94" s="83" t="s">
        <v>2895</v>
      </c>
      <c r="H94" s="86">
        <v>0</v>
      </c>
      <c r="I94" s="86">
        <v>3</v>
      </c>
      <c r="J94" s="86">
        <v>6</v>
      </c>
      <c r="K94" s="86">
        <v>3</v>
      </c>
      <c r="L94" s="86">
        <v>3</v>
      </c>
    </row>
    <row r="95" spans="1:12">
      <c r="A95" s="82" t="str">
        <f>IFERROR(VLOOKUP(C95,[1]Sheet2!A:B,2,FALSE),"Unknown")</f>
        <v>Non-public</v>
      </c>
      <c r="B95" s="82" t="s">
        <v>10695</v>
      </c>
      <c r="C95" s="83" t="s">
        <v>9503</v>
      </c>
      <c r="D95" s="83" t="s">
        <v>9504</v>
      </c>
      <c r="E95" s="83" t="s">
        <v>11023</v>
      </c>
      <c r="F95" s="83" t="s">
        <v>10873</v>
      </c>
      <c r="G95" s="83" t="s">
        <v>2616</v>
      </c>
      <c r="H95" s="86">
        <v>2</v>
      </c>
      <c r="I95" s="86">
        <v>0</v>
      </c>
      <c r="J95" s="86">
        <v>0</v>
      </c>
      <c r="K95" s="86">
        <v>0</v>
      </c>
      <c r="L95" s="86">
        <v>0</v>
      </c>
    </row>
    <row r="96" spans="1:12">
      <c r="A96" s="82" t="str">
        <f>IFERROR(VLOOKUP(C96,[1]Sheet2!A:B,2,FALSE),"Unknown")</f>
        <v>Non-public</v>
      </c>
      <c r="B96" s="82" t="s">
        <v>10789</v>
      </c>
      <c r="C96" s="83" t="s">
        <v>9164</v>
      </c>
      <c r="D96" s="83" t="s">
        <v>9399</v>
      </c>
      <c r="E96" s="83" t="s">
        <v>11024</v>
      </c>
      <c r="F96" s="83" t="s">
        <v>10873</v>
      </c>
      <c r="G96" s="83" t="s">
        <v>2904</v>
      </c>
      <c r="H96" s="86">
        <v>13</v>
      </c>
      <c r="I96" s="86">
        <v>40</v>
      </c>
      <c r="J96" s="86">
        <v>40</v>
      </c>
      <c r="K96" s="86">
        <v>36</v>
      </c>
      <c r="L96" s="86">
        <v>36</v>
      </c>
    </row>
    <row r="97" spans="1:12">
      <c r="A97" s="82" t="str">
        <f>IFERROR(VLOOKUP(C97,[1]Sheet2!A:B,2,FALSE),"Unknown")</f>
        <v>Unknown</v>
      </c>
      <c r="B97" s="82" t="s">
        <v>10756</v>
      </c>
      <c r="C97" s="83" t="s">
        <v>2995</v>
      </c>
      <c r="D97" s="83" t="s">
        <v>9464</v>
      </c>
      <c r="E97" s="83" t="s">
        <v>11025</v>
      </c>
      <c r="F97" s="83" t="s">
        <v>10856</v>
      </c>
      <c r="G97" s="83" t="s">
        <v>2929</v>
      </c>
      <c r="H97" s="86">
        <v>0</v>
      </c>
      <c r="I97" s="86">
        <v>13</v>
      </c>
      <c r="J97" s="86">
        <v>10</v>
      </c>
      <c r="K97" s="86">
        <v>11</v>
      </c>
      <c r="L97" s="86">
        <v>11</v>
      </c>
    </row>
    <row r="98" spans="1:12">
      <c r="A98" s="82" t="str">
        <f>IFERROR(VLOOKUP(C98,[1]Sheet2!A:B,2,FALSE),"Unknown")</f>
        <v>9965</v>
      </c>
      <c r="B98" s="82" t="s">
        <v>10756</v>
      </c>
      <c r="C98" s="83" t="s">
        <v>2931</v>
      </c>
      <c r="D98" s="83" t="s">
        <v>9465</v>
      </c>
      <c r="E98" s="83" t="s">
        <v>11026</v>
      </c>
      <c r="F98" s="83" t="s">
        <v>10856</v>
      </c>
      <c r="G98" s="83" t="s">
        <v>2929</v>
      </c>
      <c r="H98" s="86">
        <v>20</v>
      </c>
      <c r="I98" s="86">
        <v>0</v>
      </c>
      <c r="J98" s="86">
        <v>0</v>
      </c>
      <c r="K98" s="86">
        <v>0</v>
      </c>
      <c r="L98" s="86">
        <v>0</v>
      </c>
    </row>
    <row r="99" spans="1:12">
      <c r="A99" s="82" t="str">
        <f>IFERROR(VLOOKUP(C99,[1]Sheet2!A:B,2,FALSE),"Unknown")</f>
        <v>7715</v>
      </c>
      <c r="B99" s="82" t="s">
        <v>10237</v>
      </c>
      <c r="C99" s="83" t="s">
        <v>4017</v>
      </c>
      <c r="D99" s="83" t="s">
        <v>10074</v>
      </c>
      <c r="E99" s="83" t="s">
        <v>4016</v>
      </c>
      <c r="F99" s="83" t="s">
        <v>4015</v>
      </c>
      <c r="G99" s="83" t="s">
        <v>11027</v>
      </c>
      <c r="H99" s="86">
        <v>3</v>
      </c>
      <c r="I99" s="86">
        <v>0</v>
      </c>
      <c r="J99" s="86">
        <v>0</v>
      </c>
      <c r="K99" s="86">
        <v>0</v>
      </c>
      <c r="L99" s="86">
        <v>0</v>
      </c>
    </row>
    <row r="100" spans="1:12">
      <c r="A100" s="82" t="str">
        <f>IFERROR(VLOOKUP(C100,[1]Sheet2!A:B,2,FALSE),"Unknown")</f>
        <v>3060</v>
      </c>
      <c r="B100" s="82" t="s">
        <v>10754</v>
      </c>
      <c r="C100" s="83" t="s">
        <v>7479</v>
      </c>
      <c r="D100" s="83" t="s">
        <v>10755</v>
      </c>
      <c r="E100" s="83" t="s">
        <v>11028</v>
      </c>
      <c r="F100" s="83" t="s">
        <v>11029</v>
      </c>
      <c r="G100" s="83" t="s">
        <v>11030</v>
      </c>
      <c r="H100" s="86">
        <v>0</v>
      </c>
      <c r="I100" s="86">
        <v>35</v>
      </c>
      <c r="J100" s="86">
        <v>50</v>
      </c>
      <c r="K100" s="86">
        <v>65</v>
      </c>
      <c r="L100" s="86">
        <v>65</v>
      </c>
    </row>
    <row r="101" spans="1:12">
      <c r="A101" s="82" t="str">
        <f>IFERROR(VLOOKUP(C101,[1]Sheet2!A:B,2,FALSE),"Unknown")</f>
        <v>3060</v>
      </c>
      <c r="B101" s="82" t="s">
        <v>10754</v>
      </c>
      <c r="C101" s="83" t="s">
        <v>7462</v>
      </c>
      <c r="D101" s="83" t="s">
        <v>9466</v>
      </c>
      <c r="E101" s="83" t="s">
        <v>11031</v>
      </c>
      <c r="F101" s="83" t="s">
        <v>11029</v>
      </c>
      <c r="G101" s="83" t="s">
        <v>11030</v>
      </c>
      <c r="H101" s="86">
        <v>20</v>
      </c>
      <c r="I101" s="86">
        <v>0</v>
      </c>
      <c r="J101" s="86">
        <v>0</v>
      </c>
      <c r="K101" s="86">
        <v>0</v>
      </c>
      <c r="L101" s="86">
        <v>0</v>
      </c>
    </row>
    <row r="102" spans="1:12">
      <c r="A102" s="82" t="str">
        <f>IFERROR(VLOOKUP(C102,[1]Sheet2!A:B,2,FALSE),"Unknown")</f>
        <v>9710</v>
      </c>
      <c r="B102" s="82" t="s">
        <v>10753</v>
      </c>
      <c r="C102" s="83" t="s">
        <v>3073</v>
      </c>
      <c r="D102" s="83" t="s">
        <v>9469</v>
      </c>
      <c r="E102" s="83" t="s">
        <v>11032</v>
      </c>
      <c r="F102" s="83" t="s">
        <v>10873</v>
      </c>
      <c r="G102" s="83" t="s">
        <v>3071</v>
      </c>
      <c r="H102" s="86">
        <v>7</v>
      </c>
      <c r="I102" s="86">
        <v>8</v>
      </c>
      <c r="J102" s="86">
        <v>13</v>
      </c>
      <c r="K102" s="86">
        <v>12</v>
      </c>
      <c r="L102" s="86">
        <v>12</v>
      </c>
    </row>
    <row r="103" spans="1:12">
      <c r="A103" s="82" t="str">
        <f>IFERROR(VLOOKUP(C103,[1]Sheet2!A:B,2,FALSE),"Unknown")</f>
        <v>0225</v>
      </c>
      <c r="B103" s="82" t="s">
        <v>10375</v>
      </c>
      <c r="C103" s="83" t="s">
        <v>9008</v>
      </c>
      <c r="D103" s="83" t="s">
        <v>10376</v>
      </c>
      <c r="E103" s="83" t="s">
        <v>11033</v>
      </c>
      <c r="F103" s="83" t="s">
        <v>10862</v>
      </c>
      <c r="G103" s="83" t="s">
        <v>10865</v>
      </c>
      <c r="H103" s="86">
        <v>0</v>
      </c>
      <c r="I103" s="86">
        <v>40</v>
      </c>
      <c r="J103" s="86">
        <v>42</v>
      </c>
      <c r="K103" s="86">
        <v>49</v>
      </c>
      <c r="L103" s="86">
        <v>49</v>
      </c>
    </row>
    <row r="104" spans="1:12">
      <c r="A104" s="82" t="str">
        <f>IFERROR(VLOOKUP(C104,[1]Sheet2!A:B,2,FALSE),"Unknown")</f>
        <v>0750</v>
      </c>
      <c r="B104" s="82" t="s">
        <v>10752</v>
      </c>
      <c r="C104" s="83" t="s">
        <v>8623</v>
      </c>
      <c r="D104" s="83" t="s">
        <v>9470</v>
      </c>
      <c r="E104" s="83" t="s">
        <v>8622</v>
      </c>
      <c r="F104" s="83" t="s">
        <v>8616</v>
      </c>
      <c r="G104" s="83" t="s">
        <v>11034</v>
      </c>
      <c r="H104" s="86">
        <v>15</v>
      </c>
      <c r="I104" s="86">
        <v>0</v>
      </c>
      <c r="J104" s="86">
        <v>0</v>
      </c>
      <c r="K104" s="86">
        <v>0</v>
      </c>
      <c r="L104" s="86">
        <v>0</v>
      </c>
    </row>
    <row r="105" spans="1:12">
      <c r="A105" s="82" t="str">
        <f>IFERROR(VLOOKUP(C105,[1]Sheet2!A:B,2,FALSE),"Unknown")</f>
        <v>0225</v>
      </c>
      <c r="B105" s="82" t="s">
        <v>10375</v>
      </c>
      <c r="C105" s="83" t="s">
        <v>9011</v>
      </c>
      <c r="D105" s="83" t="s">
        <v>9969</v>
      </c>
      <c r="E105" s="83" t="s">
        <v>11035</v>
      </c>
      <c r="F105" s="83" t="s">
        <v>10862</v>
      </c>
      <c r="G105" s="83" t="s">
        <v>10865</v>
      </c>
      <c r="H105" s="86">
        <v>29</v>
      </c>
      <c r="I105" s="86">
        <v>0</v>
      </c>
      <c r="J105" s="86">
        <v>0</v>
      </c>
      <c r="K105" s="86">
        <v>0</v>
      </c>
      <c r="L105" s="86">
        <v>0</v>
      </c>
    </row>
    <row r="106" spans="1:12">
      <c r="A106" s="82" t="str">
        <f>IFERROR(VLOOKUP(C106,[1]Sheet2!A:B,2,FALSE),"Unknown")</f>
        <v>0750</v>
      </c>
      <c r="B106" s="82" t="s">
        <v>10752</v>
      </c>
      <c r="C106" s="83" t="s">
        <v>8625</v>
      </c>
      <c r="D106" s="83" t="s">
        <v>9471</v>
      </c>
      <c r="E106" s="83" t="s">
        <v>11036</v>
      </c>
      <c r="F106" s="83" t="s">
        <v>11037</v>
      </c>
      <c r="G106" s="83" t="s">
        <v>11034</v>
      </c>
      <c r="H106" s="86">
        <v>0</v>
      </c>
      <c r="I106" s="86">
        <v>14</v>
      </c>
      <c r="J106" s="86">
        <v>20</v>
      </c>
      <c r="K106" s="86">
        <v>20</v>
      </c>
      <c r="L106" s="86">
        <v>20</v>
      </c>
    </row>
    <row r="107" spans="1:12">
      <c r="A107" s="82" t="str">
        <f>IFERROR(VLOOKUP(C107,[1]Sheet2!A:B,2,FALSE),"Unknown")</f>
        <v>3335</v>
      </c>
      <c r="B107" s="82" t="s">
        <v>10442</v>
      </c>
      <c r="C107" s="83" t="s">
        <v>7161</v>
      </c>
      <c r="D107" s="83" t="s">
        <v>9920</v>
      </c>
      <c r="E107" s="83" t="s">
        <v>11038</v>
      </c>
      <c r="F107" s="83" t="s">
        <v>11039</v>
      </c>
      <c r="G107" s="83" t="s">
        <v>11040</v>
      </c>
      <c r="H107" s="86">
        <v>4</v>
      </c>
      <c r="I107" s="86">
        <v>0</v>
      </c>
      <c r="J107" s="86">
        <v>0</v>
      </c>
      <c r="K107" s="86">
        <v>0</v>
      </c>
      <c r="L107" s="86">
        <v>0</v>
      </c>
    </row>
    <row r="108" spans="1:12">
      <c r="A108" s="82" t="str">
        <f>IFERROR(VLOOKUP(C108,[1]Sheet2!A:B,2,FALSE),"Unknown")</f>
        <v>3335</v>
      </c>
      <c r="B108" s="82" t="s">
        <v>10442</v>
      </c>
      <c r="C108" s="83" t="s">
        <v>7156</v>
      </c>
      <c r="D108" s="83" t="s">
        <v>10441</v>
      </c>
      <c r="E108" s="83" t="s">
        <v>11041</v>
      </c>
      <c r="F108" s="83" t="s">
        <v>11039</v>
      </c>
      <c r="G108" s="83" t="s">
        <v>11040</v>
      </c>
      <c r="H108" s="86">
        <v>0</v>
      </c>
      <c r="I108" s="86">
        <v>8</v>
      </c>
      <c r="J108" s="86">
        <v>11</v>
      </c>
      <c r="K108" s="86">
        <v>5</v>
      </c>
      <c r="L108" s="86">
        <v>5</v>
      </c>
    </row>
    <row r="109" spans="1:12">
      <c r="A109" s="82" t="str">
        <f>IFERROR(VLOOKUP(C109,[1]Sheet2!A:B,2,FALSE),"Unknown")</f>
        <v>8130</v>
      </c>
      <c r="B109" s="82" t="s">
        <v>10181</v>
      </c>
      <c r="C109" s="83" t="s">
        <v>3526</v>
      </c>
      <c r="D109" s="83" t="s">
        <v>10182</v>
      </c>
      <c r="E109" s="83" t="s">
        <v>11042</v>
      </c>
      <c r="F109" s="83" t="s">
        <v>11043</v>
      </c>
      <c r="G109" s="83" t="s">
        <v>11044</v>
      </c>
      <c r="H109" s="86">
        <v>0</v>
      </c>
      <c r="I109" s="86">
        <v>41</v>
      </c>
      <c r="J109" s="86">
        <v>29</v>
      </c>
      <c r="K109" s="86">
        <v>31</v>
      </c>
      <c r="L109" s="86">
        <v>31</v>
      </c>
    </row>
    <row r="110" spans="1:12">
      <c r="A110" s="82" t="str">
        <f>IFERROR(VLOOKUP(C110,[1]Sheet2!A:B,2,FALSE),"Unknown")</f>
        <v>8130</v>
      </c>
      <c r="B110" s="82" t="s">
        <v>10181</v>
      </c>
      <c r="C110" s="83" t="s">
        <v>3548</v>
      </c>
      <c r="D110" s="83" t="s">
        <v>10118</v>
      </c>
      <c r="E110" s="83" t="s">
        <v>11045</v>
      </c>
      <c r="F110" s="83" t="s">
        <v>11043</v>
      </c>
      <c r="G110" s="83" t="s">
        <v>11044</v>
      </c>
      <c r="H110" s="86">
        <v>23</v>
      </c>
      <c r="I110" s="86">
        <v>0</v>
      </c>
      <c r="J110" s="86">
        <v>0</v>
      </c>
      <c r="K110" s="86">
        <v>0</v>
      </c>
      <c r="L110" s="86">
        <v>0</v>
      </c>
    </row>
    <row r="111" spans="1:12">
      <c r="A111" s="82" t="str">
        <f>IFERROR(VLOOKUP(C111,[1]Sheet2!A:B,2,FALSE),"Unknown")</f>
        <v>8130</v>
      </c>
      <c r="B111" s="82" t="s">
        <v>10181</v>
      </c>
      <c r="C111" s="83" t="s">
        <v>3570</v>
      </c>
      <c r="D111" s="83" t="s">
        <v>10119</v>
      </c>
      <c r="E111" s="83" t="s">
        <v>11046</v>
      </c>
      <c r="F111" s="83" t="s">
        <v>11043</v>
      </c>
      <c r="G111" s="83" t="s">
        <v>11044</v>
      </c>
      <c r="H111" s="86">
        <v>13</v>
      </c>
      <c r="I111" s="86">
        <v>0</v>
      </c>
      <c r="J111" s="86">
        <v>0</v>
      </c>
      <c r="K111" s="86">
        <v>0</v>
      </c>
      <c r="L111" s="86">
        <v>0</v>
      </c>
    </row>
    <row r="112" spans="1:12">
      <c r="A112" s="82" t="str">
        <f>IFERROR(VLOOKUP(C112,[1]Sheet2!A:B,2,FALSE),"Unknown")</f>
        <v>2650</v>
      </c>
      <c r="B112" s="82" t="s">
        <v>10751</v>
      </c>
      <c r="C112" s="83" t="s">
        <v>7747</v>
      </c>
      <c r="D112" s="83" t="s">
        <v>9472</v>
      </c>
      <c r="E112" s="83" t="s">
        <v>11047</v>
      </c>
      <c r="F112" s="83" t="s">
        <v>11048</v>
      </c>
      <c r="G112" s="83" t="s">
        <v>11049</v>
      </c>
      <c r="H112" s="86">
        <v>5</v>
      </c>
      <c r="I112" s="86">
        <v>2</v>
      </c>
      <c r="J112" s="86">
        <v>4</v>
      </c>
      <c r="K112" s="86">
        <v>8</v>
      </c>
      <c r="L112" s="86">
        <v>8</v>
      </c>
    </row>
    <row r="113" spans="1:12">
      <c r="A113" s="82" t="str">
        <f>IFERROR(VLOOKUP(C113,[1]Sheet2!A:B,2,FALSE),"Unknown")</f>
        <v>Non-public</v>
      </c>
      <c r="B113" s="82" t="s">
        <v>10789</v>
      </c>
      <c r="C113" s="83" t="s">
        <v>9167</v>
      </c>
      <c r="D113" s="83" t="s">
        <v>10794</v>
      </c>
      <c r="E113" s="83" t="s">
        <v>11050</v>
      </c>
      <c r="F113" s="83" t="s">
        <v>10873</v>
      </c>
      <c r="G113" s="83" t="s">
        <v>3040</v>
      </c>
      <c r="H113" s="86">
        <v>0</v>
      </c>
      <c r="I113" s="86">
        <v>17</v>
      </c>
      <c r="J113" s="86">
        <v>25</v>
      </c>
      <c r="K113" s="86">
        <v>23</v>
      </c>
      <c r="L113" s="86">
        <v>23</v>
      </c>
    </row>
    <row r="114" spans="1:12">
      <c r="A114" s="82" t="str">
        <f>IFERROR(VLOOKUP(C114,[1]Sheet2!A:B,2,FALSE),"Unknown")</f>
        <v>7995</v>
      </c>
      <c r="B114" s="82" t="s">
        <v>10615</v>
      </c>
      <c r="C114" s="83" t="s">
        <v>3817</v>
      </c>
      <c r="D114" s="83" t="s">
        <v>9724</v>
      </c>
      <c r="E114" s="83" t="s">
        <v>11051</v>
      </c>
      <c r="F114" s="83" t="s">
        <v>10850</v>
      </c>
      <c r="G114" s="83" t="s">
        <v>10851</v>
      </c>
      <c r="H114" s="86">
        <v>45</v>
      </c>
      <c r="I114" s="86">
        <v>0</v>
      </c>
      <c r="J114" s="86">
        <v>0</v>
      </c>
      <c r="K114" s="86">
        <v>0</v>
      </c>
      <c r="L114" s="86">
        <v>0</v>
      </c>
    </row>
    <row r="115" spans="1:12">
      <c r="A115" s="82" t="str">
        <f>IFERROR(VLOOKUP(C115,[1]Sheet2!A:B,2,FALSE),"Unknown")</f>
        <v>5385</v>
      </c>
      <c r="B115" s="82" t="s">
        <v>10537</v>
      </c>
      <c r="C115" s="83" t="s">
        <v>5378</v>
      </c>
      <c r="D115" s="83" t="s">
        <v>9799</v>
      </c>
      <c r="E115" s="83" t="s">
        <v>11052</v>
      </c>
      <c r="F115" s="83" t="s">
        <v>10873</v>
      </c>
      <c r="G115" s="83" t="s">
        <v>2616</v>
      </c>
      <c r="H115" s="86">
        <v>5</v>
      </c>
      <c r="I115" s="86">
        <v>0</v>
      </c>
      <c r="J115" s="86">
        <v>0</v>
      </c>
      <c r="K115" s="86">
        <v>0</v>
      </c>
      <c r="L115" s="86">
        <v>0</v>
      </c>
    </row>
    <row r="116" spans="1:12">
      <c r="A116" s="82" t="str">
        <f>IFERROR(VLOOKUP(C116,[1]Sheet2!A:B,2,FALSE),"Unknown")</f>
        <v>5385</v>
      </c>
      <c r="B116" s="82" t="s">
        <v>10537</v>
      </c>
      <c r="C116" s="83" t="s">
        <v>5382</v>
      </c>
      <c r="D116" s="83" t="s">
        <v>9800</v>
      </c>
      <c r="E116" s="83" t="s">
        <v>11053</v>
      </c>
      <c r="F116" s="83" t="s">
        <v>10873</v>
      </c>
      <c r="G116" s="83" t="s">
        <v>2925</v>
      </c>
      <c r="H116" s="86">
        <v>2</v>
      </c>
      <c r="I116" s="86">
        <v>0</v>
      </c>
      <c r="J116" s="86">
        <v>0</v>
      </c>
      <c r="K116" s="86">
        <v>0</v>
      </c>
      <c r="L116" s="86">
        <v>0</v>
      </c>
    </row>
    <row r="117" spans="1:12">
      <c r="A117" s="82" t="str">
        <f>IFERROR(VLOOKUP(C117,[1]Sheet2!A:B,2,FALSE),"Unknown")</f>
        <v>5385</v>
      </c>
      <c r="B117" s="82" t="s">
        <v>10537</v>
      </c>
      <c r="C117" s="83" t="s">
        <v>5223</v>
      </c>
      <c r="D117" s="83" t="s">
        <v>9801</v>
      </c>
      <c r="E117" s="83" t="s">
        <v>11054</v>
      </c>
      <c r="F117" s="83" t="s">
        <v>10873</v>
      </c>
      <c r="G117" s="83" t="s">
        <v>2616</v>
      </c>
      <c r="H117" s="86">
        <v>6</v>
      </c>
      <c r="I117" s="86">
        <v>0</v>
      </c>
      <c r="J117" s="86">
        <v>0</v>
      </c>
      <c r="K117" s="86">
        <v>0</v>
      </c>
      <c r="L117" s="86">
        <v>0</v>
      </c>
    </row>
    <row r="118" spans="1:12">
      <c r="A118" s="82" t="str">
        <f>IFERROR(VLOOKUP(C118,[1]Sheet2!A:B,2,FALSE),"Unknown")</f>
        <v>4205</v>
      </c>
      <c r="B118" s="82" t="s">
        <v>10749</v>
      </c>
      <c r="C118" s="83" t="s">
        <v>6777</v>
      </c>
      <c r="D118" s="83" t="s">
        <v>10750</v>
      </c>
      <c r="E118" s="83" t="s">
        <v>11055</v>
      </c>
      <c r="F118" s="83" t="s">
        <v>11056</v>
      </c>
      <c r="G118" s="83" t="s">
        <v>6794</v>
      </c>
      <c r="H118" s="86">
        <v>0</v>
      </c>
      <c r="I118" s="86">
        <v>40</v>
      </c>
      <c r="J118" s="86">
        <v>41</v>
      </c>
      <c r="K118" s="86">
        <v>40</v>
      </c>
      <c r="L118" s="86">
        <v>40</v>
      </c>
    </row>
    <row r="119" spans="1:12">
      <c r="A119" s="82" t="str">
        <f>IFERROR(VLOOKUP(C119,[1]Sheet2!A:B,2,FALSE),"Unknown")</f>
        <v>4205</v>
      </c>
      <c r="B119" s="82" t="s">
        <v>10749</v>
      </c>
      <c r="C119" s="83" t="s">
        <v>6768</v>
      </c>
      <c r="D119" s="83" t="s">
        <v>9473</v>
      </c>
      <c r="E119" s="83" t="s">
        <v>11057</v>
      </c>
      <c r="F119" s="83" t="s">
        <v>11056</v>
      </c>
      <c r="G119" s="83" t="s">
        <v>6794</v>
      </c>
      <c r="H119" s="86">
        <v>12</v>
      </c>
      <c r="I119" s="86">
        <v>0</v>
      </c>
      <c r="J119" s="86">
        <v>0</v>
      </c>
      <c r="K119" s="86">
        <v>0</v>
      </c>
      <c r="L119" s="86">
        <v>0</v>
      </c>
    </row>
    <row r="120" spans="1:12">
      <c r="A120" s="82" t="str">
        <f>IFERROR(VLOOKUP(C120,[1]Sheet2!A:B,2,FALSE),"Unknown")</f>
        <v>4205</v>
      </c>
      <c r="B120" s="82" t="s">
        <v>10749</v>
      </c>
      <c r="C120" s="83" t="s">
        <v>6765</v>
      </c>
      <c r="D120" s="83" t="s">
        <v>9474</v>
      </c>
      <c r="E120" s="83" t="s">
        <v>11058</v>
      </c>
      <c r="F120" s="83" t="s">
        <v>11056</v>
      </c>
      <c r="G120" s="83" t="s">
        <v>11059</v>
      </c>
      <c r="H120" s="86">
        <v>38</v>
      </c>
      <c r="I120" s="86">
        <v>0</v>
      </c>
      <c r="J120" s="86">
        <v>0</v>
      </c>
      <c r="K120" s="86">
        <v>0</v>
      </c>
      <c r="L120" s="86">
        <v>0</v>
      </c>
    </row>
    <row r="121" spans="1:12">
      <c r="A121" s="82" t="str">
        <f>IFERROR(VLOOKUP(C121,[1]Sheet2!A:B,2,FALSE),"Unknown")</f>
        <v>8360</v>
      </c>
      <c r="B121" s="82" t="s">
        <v>10747</v>
      </c>
      <c r="C121" s="83" t="s">
        <v>3459</v>
      </c>
      <c r="D121" s="83" t="s">
        <v>10748</v>
      </c>
      <c r="E121" s="83" t="s">
        <v>11060</v>
      </c>
      <c r="F121" s="83" t="s">
        <v>11061</v>
      </c>
      <c r="G121" s="83" t="s">
        <v>11062</v>
      </c>
      <c r="H121" s="86">
        <v>0</v>
      </c>
      <c r="I121" s="86">
        <v>21</v>
      </c>
      <c r="J121" s="86">
        <v>23</v>
      </c>
      <c r="K121" s="86">
        <v>38</v>
      </c>
      <c r="L121" s="86">
        <v>38</v>
      </c>
    </row>
    <row r="122" spans="1:12">
      <c r="A122" s="82" t="str">
        <f>IFERROR(VLOOKUP(C122,[1]Sheet2!A:B,2,FALSE),"Unknown")</f>
        <v>8360</v>
      </c>
      <c r="B122" s="82" t="s">
        <v>10747</v>
      </c>
      <c r="C122" s="83" t="s">
        <v>3457</v>
      </c>
      <c r="D122" s="83" t="s">
        <v>9475</v>
      </c>
      <c r="E122" s="83" t="s">
        <v>11063</v>
      </c>
      <c r="F122" s="83" t="s">
        <v>11061</v>
      </c>
      <c r="G122" s="83" t="s">
        <v>11062</v>
      </c>
      <c r="H122" s="86">
        <v>43</v>
      </c>
      <c r="I122" s="86">
        <v>0</v>
      </c>
      <c r="J122" s="86">
        <v>0</v>
      </c>
      <c r="K122" s="86">
        <v>0</v>
      </c>
      <c r="L122" s="86">
        <v>0</v>
      </c>
    </row>
    <row r="123" spans="1:12">
      <c r="A123" s="82" t="str">
        <f>IFERROR(VLOOKUP(C123,[1]Sheet2!A:B,2,FALSE),"Unknown")</f>
        <v>Non-public</v>
      </c>
      <c r="B123" s="82" t="s">
        <v>10654</v>
      </c>
      <c r="C123" s="83" t="s">
        <v>9126</v>
      </c>
      <c r="D123" s="83" t="s">
        <v>9691</v>
      </c>
      <c r="E123" s="83" t="s">
        <v>11064</v>
      </c>
      <c r="F123" s="83" t="s">
        <v>11065</v>
      </c>
      <c r="G123" s="83" t="s">
        <v>11066</v>
      </c>
      <c r="H123" s="86">
        <v>8</v>
      </c>
      <c r="I123" s="86">
        <v>11</v>
      </c>
      <c r="J123" s="86">
        <v>9</v>
      </c>
      <c r="K123" s="86">
        <v>7</v>
      </c>
      <c r="L123" s="86">
        <v>7</v>
      </c>
    </row>
    <row r="124" spans="1:12">
      <c r="A124" s="82" t="str">
        <f>IFERROR(VLOOKUP(C124,[1]Sheet2!A:B,2,FALSE),"Unknown")</f>
        <v>Non-public</v>
      </c>
      <c r="B124" s="82" t="s">
        <v>10789</v>
      </c>
      <c r="C124" s="83" t="s">
        <v>9175</v>
      </c>
      <c r="D124" s="83" t="s">
        <v>9400</v>
      </c>
      <c r="E124" s="83" t="s">
        <v>11067</v>
      </c>
      <c r="F124" s="83" t="s">
        <v>10873</v>
      </c>
      <c r="G124" s="83" t="s">
        <v>5418</v>
      </c>
      <c r="H124" s="86">
        <v>7</v>
      </c>
      <c r="I124" s="86">
        <v>0</v>
      </c>
      <c r="J124" s="86">
        <v>0</v>
      </c>
      <c r="K124" s="86">
        <v>0</v>
      </c>
      <c r="L124" s="86">
        <v>0</v>
      </c>
    </row>
    <row r="125" spans="1:12">
      <c r="A125" s="82" t="str">
        <f>IFERROR(VLOOKUP(C125,[1]Sheet2!A:B,2,FALSE),"Unknown")</f>
        <v>Non-public</v>
      </c>
      <c r="B125" s="82" t="s">
        <v>10695</v>
      </c>
      <c r="C125" s="83" t="s">
        <v>9505</v>
      </c>
      <c r="D125" s="83" t="s">
        <v>9506</v>
      </c>
      <c r="E125" s="83" t="s">
        <v>11068</v>
      </c>
      <c r="F125" s="83" t="s">
        <v>10873</v>
      </c>
      <c r="G125" s="83" t="s">
        <v>5418</v>
      </c>
      <c r="H125" s="86">
        <v>3</v>
      </c>
      <c r="I125" s="86">
        <v>3</v>
      </c>
      <c r="J125" s="86">
        <v>3</v>
      </c>
      <c r="K125" s="86">
        <v>3</v>
      </c>
      <c r="L125" s="86">
        <v>3</v>
      </c>
    </row>
    <row r="126" spans="1:12">
      <c r="A126" s="82" t="str">
        <f>IFERROR(VLOOKUP(C126,[1]Sheet2!A:B,2,FALSE),"Unknown")</f>
        <v>7995</v>
      </c>
      <c r="B126" s="82" t="s">
        <v>10615</v>
      </c>
      <c r="C126" s="83" t="s">
        <v>3832</v>
      </c>
      <c r="D126" s="83" t="s">
        <v>10619</v>
      </c>
      <c r="E126" s="83" t="s">
        <v>11069</v>
      </c>
      <c r="F126" s="83" t="s">
        <v>10850</v>
      </c>
      <c r="G126" s="83" t="s">
        <v>10851</v>
      </c>
      <c r="H126" s="86">
        <v>0</v>
      </c>
      <c r="I126" s="86">
        <v>102</v>
      </c>
      <c r="J126" s="86">
        <v>98</v>
      </c>
      <c r="K126" s="86">
        <v>57</v>
      </c>
      <c r="L126" s="86">
        <v>57</v>
      </c>
    </row>
    <row r="127" spans="1:12">
      <c r="A127" s="82" t="str">
        <f>IFERROR(VLOOKUP(C127,[1]Sheet2!A:B,2,FALSE),"Unknown")</f>
        <v>Non-public</v>
      </c>
      <c r="B127" s="82" t="s">
        <v>10493</v>
      </c>
      <c r="C127" s="83" t="s">
        <v>9290</v>
      </c>
      <c r="D127" s="83" t="s">
        <v>9854</v>
      </c>
      <c r="E127" s="83" t="s">
        <v>11070</v>
      </c>
      <c r="F127" s="83" t="s">
        <v>11071</v>
      </c>
      <c r="G127" s="83" t="s">
        <v>2812</v>
      </c>
      <c r="H127" s="86">
        <v>1</v>
      </c>
      <c r="I127" s="86">
        <v>0</v>
      </c>
      <c r="J127" s="86">
        <v>0</v>
      </c>
      <c r="K127" s="86">
        <v>0</v>
      </c>
      <c r="L127" s="86">
        <v>0</v>
      </c>
    </row>
    <row r="128" spans="1:12">
      <c r="A128" s="82" t="str">
        <f>IFERROR(VLOOKUP(C128,[1]Sheet2!A:B,2,FALSE),"Unknown")</f>
        <v>0365</v>
      </c>
      <c r="B128" s="82" t="s">
        <v>10780</v>
      </c>
      <c r="C128" s="83" t="s">
        <v>8767</v>
      </c>
      <c r="D128" s="83" t="s">
        <v>9447</v>
      </c>
      <c r="E128" s="83" t="s">
        <v>11072</v>
      </c>
      <c r="F128" s="83" t="s">
        <v>11073</v>
      </c>
      <c r="G128" s="83" t="s">
        <v>11074</v>
      </c>
      <c r="H128" s="86">
        <v>45</v>
      </c>
      <c r="I128" s="86">
        <v>0</v>
      </c>
      <c r="J128" s="86">
        <v>0</v>
      </c>
      <c r="K128" s="86">
        <v>0</v>
      </c>
      <c r="L128" s="86">
        <v>0</v>
      </c>
    </row>
    <row r="129" spans="1:12">
      <c r="A129" s="82" t="str">
        <f>IFERROR(VLOOKUP(C129,[1]Sheet2!A:B,2,FALSE),"Unknown")</f>
        <v>3500</v>
      </c>
      <c r="B129" s="82" t="s">
        <v>10521</v>
      </c>
      <c r="C129" s="83" t="s">
        <v>7035</v>
      </c>
      <c r="D129" s="83" t="s">
        <v>9833</v>
      </c>
      <c r="E129" s="83" t="s">
        <v>11075</v>
      </c>
      <c r="F129" s="83" t="s">
        <v>10978</v>
      </c>
      <c r="G129" s="83" t="s">
        <v>10979</v>
      </c>
      <c r="H129" s="86">
        <v>44</v>
      </c>
      <c r="I129" s="86">
        <v>1</v>
      </c>
      <c r="J129" s="86">
        <v>0</v>
      </c>
      <c r="K129" s="86">
        <v>0</v>
      </c>
      <c r="L129" s="86">
        <v>0</v>
      </c>
    </row>
    <row r="130" spans="1:12">
      <c r="A130" s="82" t="str">
        <f>IFERROR(VLOOKUP(C130,[1]Sheet2!A:B,2,FALSE),"Unknown")</f>
        <v>6055</v>
      </c>
      <c r="B130" s="82" t="s">
        <v>10746</v>
      </c>
      <c r="C130" s="83" t="s">
        <v>4970</v>
      </c>
      <c r="D130" s="83" t="s">
        <v>9476</v>
      </c>
      <c r="E130" s="83" t="s">
        <v>11076</v>
      </c>
      <c r="F130" s="83" t="s">
        <v>11077</v>
      </c>
      <c r="G130" s="83" t="s">
        <v>11078</v>
      </c>
      <c r="H130" s="86">
        <v>4</v>
      </c>
      <c r="I130" s="86">
        <v>9</v>
      </c>
      <c r="J130" s="86">
        <v>7</v>
      </c>
      <c r="K130" s="86">
        <v>19</v>
      </c>
      <c r="L130" s="86">
        <v>19</v>
      </c>
    </row>
    <row r="131" spans="1:12">
      <c r="A131" s="82" t="str">
        <f>IFERROR(VLOOKUP(C131,[1]Sheet2!A:B,2,FALSE),"Unknown")</f>
        <v>5375</v>
      </c>
      <c r="B131" s="82" t="s">
        <v>10460</v>
      </c>
      <c r="C131" s="83" t="s">
        <v>5621</v>
      </c>
      <c r="D131" s="83" t="s">
        <v>9905</v>
      </c>
      <c r="E131" s="83" t="s">
        <v>11079</v>
      </c>
      <c r="F131" s="83" t="s">
        <v>10873</v>
      </c>
      <c r="G131" s="83" t="s">
        <v>10928</v>
      </c>
      <c r="H131" s="86">
        <v>289</v>
      </c>
      <c r="I131" s="86">
        <v>0</v>
      </c>
      <c r="J131" s="86">
        <v>0</v>
      </c>
      <c r="K131" s="86">
        <v>0</v>
      </c>
      <c r="L131" s="86">
        <v>0</v>
      </c>
    </row>
    <row r="132" spans="1:12">
      <c r="A132" s="82" t="str">
        <f>IFERROR(VLOOKUP(C132,[1]Sheet2!A:B,2,FALSE),"Unknown")</f>
        <v>9445</v>
      </c>
      <c r="B132" s="82" t="s">
        <v>10745</v>
      </c>
      <c r="C132" s="83" t="s">
        <v>3172</v>
      </c>
      <c r="D132" s="83" t="s">
        <v>9477</v>
      </c>
      <c r="E132" s="83" t="s">
        <v>11080</v>
      </c>
      <c r="F132" s="83" t="s">
        <v>10873</v>
      </c>
      <c r="G132" s="83" t="s">
        <v>5507</v>
      </c>
      <c r="H132" s="86">
        <v>4</v>
      </c>
      <c r="I132" s="86">
        <v>21</v>
      </c>
      <c r="J132" s="86">
        <v>24</v>
      </c>
      <c r="K132" s="86">
        <v>18</v>
      </c>
      <c r="L132" s="86">
        <v>18</v>
      </c>
    </row>
    <row r="133" spans="1:12">
      <c r="A133" s="82" t="str">
        <f>IFERROR(VLOOKUP(C133,[1]Sheet2!A:B,2,FALSE),"Unknown")</f>
        <v>4710</v>
      </c>
      <c r="B133" s="82" t="s">
        <v>10310</v>
      </c>
      <c r="C133" s="83" t="s">
        <v>6258</v>
      </c>
      <c r="D133" s="83" t="s">
        <v>10013</v>
      </c>
      <c r="E133" s="83" t="s">
        <v>11081</v>
      </c>
      <c r="F133" s="83" t="s">
        <v>10953</v>
      </c>
      <c r="G133" s="83" t="s">
        <v>11082</v>
      </c>
      <c r="H133" s="86">
        <v>29</v>
      </c>
      <c r="I133" s="86">
        <v>0</v>
      </c>
      <c r="J133" s="86">
        <v>0</v>
      </c>
      <c r="K133" s="86">
        <v>0</v>
      </c>
      <c r="L133" s="86">
        <v>0</v>
      </c>
    </row>
    <row r="134" spans="1:12">
      <c r="A134" s="82" t="str">
        <f>IFERROR(VLOOKUP(C134,[1]Sheet2!A:B,2,FALSE),"Unknown")</f>
        <v>1010</v>
      </c>
      <c r="B134" s="82" t="s">
        <v>10575</v>
      </c>
      <c r="C134" s="83" t="s">
        <v>8493</v>
      </c>
      <c r="D134" s="83" t="s">
        <v>9765</v>
      </c>
      <c r="E134" s="83" t="s">
        <v>11083</v>
      </c>
      <c r="F134" s="83" t="s">
        <v>11084</v>
      </c>
      <c r="G134" s="83" t="s">
        <v>11085</v>
      </c>
      <c r="H134" s="86">
        <v>52</v>
      </c>
      <c r="I134" s="86">
        <v>0</v>
      </c>
      <c r="J134" s="86">
        <v>0</v>
      </c>
      <c r="K134" s="86">
        <v>0</v>
      </c>
      <c r="L134" s="86">
        <v>0</v>
      </c>
    </row>
    <row r="135" spans="1:12">
      <c r="A135" s="82" t="str">
        <f>IFERROR(VLOOKUP(C135,[1]Sheet2!A:B,2,FALSE),"Unknown")</f>
        <v>1010</v>
      </c>
      <c r="B135" s="82" t="s">
        <v>10575</v>
      </c>
      <c r="C135" s="83" t="s">
        <v>8507</v>
      </c>
      <c r="D135" s="83" t="s">
        <v>10577</v>
      </c>
      <c r="E135" s="83" t="s">
        <v>11086</v>
      </c>
      <c r="F135" s="83" t="s">
        <v>11084</v>
      </c>
      <c r="G135" s="83" t="s">
        <v>11085</v>
      </c>
      <c r="H135" s="86">
        <v>0</v>
      </c>
      <c r="I135" s="86">
        <v>69</v>
      </c>
      <c r="J135" s="86">
        <v>63</v>
      </c>
      <c r="K135" s="86">
        <v>69</v>
      </c>
      <c r="L135" s="86">
        <v>69</v>
      </c>
    </row>
    <row r="136" spans="1:12">
      <c r="A136" s="82" t="str">
        <f>IFERROR(VLOOKUP(C136,[1]Sheet2!A:B,2,FALSE),"Unknown")</f>
        <v>9310</v>
      </c>
      <c r="B136" s="82" t="s">
        <v>10744</v>
      </c>
      <c r="C136" s="83" t="s">
        <v>3236</v>
      </c>
      <c r="D136" s="83" t="s">
        <v>9478</v>
      </c>
      <c r="E136" s="83" t="s">
        <v>11087</v>
      </c>
      <c r="F136" s="83" t="s">
        <v>10847</v>
      </c>
      <c r="G136" s="83" t="s">
        <v>6299</v>
      </c>
      <c r="H136" s="86">
        <v>3</v>
      </c>
      <c r="I136" s="86">
        <v>0</v>
      </c>
      <c r="J136" s="86">
        <v>1</v>
      </c>
      <c r="K136" s="86">
        <v>1</v>
      </c>
      <c r="L136" s="86">
        <v>1</v>
      </c>
    </row>
    <row r="137" spans="1:12">
      <c r="A137" s="82" t="str">
        <f>IFERROR(VLOOKUP(C137,[1]Sheet2!A:B,2,FALSE),"Unknown")</f>
        <v>6470</v>
      </c>
      <c r="B137" s="82" t="s">
        <v>10651</v>
      </c>
      <c r="C137" s="83" t="s">
        <v>4772</v>
      </c>
      <c r="D137" s="83" t="s">
        <v>9696</v>
      </c>
      <c r="E137" s="83" t="s">
        <v>11088</v>
      </c>
      <c r="F137" s="83" t="s">
        <v>11089</v>
      </c>
      <c r="G137" s="83" t="s">
        <v>11090</v>
      </c>
      <c r="H137" s="86">
        <v>36</v>
      </c>
      <c r="I137" s="86">
        <v>0</v>
      </c>
      <c r="J137" s="86">
        <v>0</v>
      </c>
      <c r="K137" s="86">
        <v>0</v>
      </c>
      <c r="L137" s="86">
        <v>0</v>
      </c>
    </row>
    <row r="138" spans="1:12">
      <c r="A138" s="82" t="str">
        <f>IFERROR(VLOOKUP(C138,[1]Sheet2!A:B,2,FALSE),"Unknown")</f>
        <v>6470</v>
      </c>
      <c r="B138" s="82" t="s">
        <v>10651</v>
      </c>
      <c r="C138" s="83" t="s">
        <v>4781</v>
      </c>
      <c r="D138" s="83" t="s">
        <v>10650</v>
      </c>
      <c r="E138" s="83" t="s">
        <v>11091</v>
      </c>
      <c r="F138" s="83" t="s">
        <v>11089</v>
      </c>
      <c r="G138" s="83" t="s">
        <v>11090</v>
      </c>
      <c r="H138" s="86">
        <v>0</v>
      </c>
      <c r="I138" s="86">
        <v>24</v>
      </c>
      <c r="J138" s="86">
        <v>25</v>
      </c>
      <c r="K138" s="86">
        <v>17</v>
      </c>
      <c r="L138" s="86">
        <v>17</v>
      </c>
    </row>
    <row r="139" spans="1:12">
      <c r="A139" s="82" t="str">
        <f>IFERROR(VLOOKUP(C139,[1]Sheet2!A:B,2,FALSE),"Unknown")</f>
        <v>Non-public</v>
      </c>
      <c r="B139" s="82" t="s">
        <v>10659</v>
      </c>
      <c r="C139" s="83" t="s">
        <v>9141</v>
      </c>
      <c r="D139" s="83" t="s">
        <v>9653</v>
      </c>
      <c r="E139" s="83" t="s">
        <v>11092</v>
      </c>
      <c r="F139" s="83" t="s">
        <v>10856</v>
      </c>
      <c r="G139" s="83" t="s">
        <v>11093</v>
      </c>
      <c r="H139" s="86">
        <v>1</v>
      </c>
      <c r="I139" s="86">
        <v>0</v>
      </c>
      <c r="J139" s="86">
        <v>0</v>
      </c>
      <c r="K139" s="86">
        <v>0</v>
      </c>
      <c r="L139" s="86">
        <v>0</v>
      </c>
    </row>
    <row r="140" spans="1:12">
      <c r="A140" s="82" t="str">
        <f>IFERROR(VLOOKUP(C140,[1]Sheet2!A:B,2,FALSE),"Unknown")</f>
        <v>9380</v>
      </c>
      <c r="B140" s="82" t="s">
        <v>10695</v>
      </c>
      <c r="C140" s="83" t="s">
        <v>3199</v>
      </c>
      <c r="D140" s="83" t="s">
        <v>9507</v>
      </c>
      <c r="E140" s="83" t="s">
        <v>11094</v>
      </c>
      <c r="F140" s="83" t="s">
        <v>10873</v>
      </c>
      <c r="G140" s="83" t="s">
        <v>11095</v>
      </c>
      <c r="H140" s="86">
        <v>31</v>
      </c>
      <c r="I140" s="86">
        <v>36</v>
      </c>
      <c r="J140" s="86">
        <v>34</v>
      </c>
      <c r="K140" s="86">
        <v>32</v>
      </c>
      <c r="L140" s="86">
        <v>32</v>
      </c>
    </row>
    <row r="141" spans="1:12">
      <c r="A141" s="82" t="str">
        <f>IFERROR(VLOOKUP(C141,[1]Sheet2!A:B,2,FALSE),"Unknown")</f>
        <v>9440</v>
      </c>
      <c r="B141" s="82" t="s">
        <v>10743</v>
      </c>
      <c r="C141" s="83" t="s">
        <v>3175</v>
      </c>
      <c r="D141" s="83" t="s">
        <v>10742</v>
      </c>
      <c r="E141" s="83" t="s">
        <v>3174</v>
      </c>
      <c r="F141" s="83" t="s">
        <v>2260</v>
      </c>
      <c r="G141" s="83" t="s">
        <v>2904</v>
      </c>
      <c r="H141" s="86">
        <v>0</v>
      </c>
      <c r="I141" s="86">
        <v>0</v>
      </c>
      <c r="J141" s="86">
        <v>0</v>
      </c>
      <c r="K141" s="86">
        <v>5</v>
      </c>
      <c r="L141" s="86">
        <v>5</v>
      </c>
    </row>
    <row r="142" spans="1:12">
      <c r="A142" s="82" t="str">
        <f>IFERROR(VLOOKUP(C142,[1]Sheet2!A:B,2,FALSE),"Unknown")</f>
        <v>Non-public</v>
      </c>
      <c r="B142" s="82" t="s">
        <v>10695</v>
      </c>
      <c r="C142" s="83" t="s">
        <v>9508</v>
      </c>
      <c r="D142" s="83" t="s">
        <v>9509</v>
      </c>
      <c r="E142" s="83" t="s">
        <v>11096</v>
      </c>
      <c r="F142" s="83" t="s">
        <v>2703</v>
      </c>
      <c r="G142" s="83" t="s">
        <v>11097</v>
      </c>
      <c r="H142" s="86">
        <v>3</v>
      </c>
      <c r="I142" s="86">
        <v>1</v>
      </c>
      <c r="J142" s="86">
        <v>2</v>
      </c>
      <c r="K142" s="86">
        <v>2</v>
      </c>
      <c r="L142" s="86">
        <v>2</v>
      </c>
    </row>
    <row r="143" spans="1:12">
      <c r="A143" s="82" t="str">
        <f>IFERROR(VLOOKUP(C143,[1]Sheet2!A:B,2,FALSE),"Unknown")</f>
        <v>Non-public</v>
      </c>
      <c r="B143" s="82" t="s">
        <v>10695</v>
      </c>
      <c r="C143" s="83" t="s">
        <v>9510</v>
      </c>
      <c r="D143" s="83" t="s">
        <v>9511</v>
      </c>
      <c r="E143" s="83" t="s">
        <v>11098</v>
      </c>
      <c r="F143" s="83" t="s">
        <v>11099</v>
      </c>
      <c r="G143" s="83" t="s">
        <v>11100</v>
      </c>
      <c r="H143" s="86">
        <v>0</v>
      </c>
      <c r="I143" s="86">
        <v>2</v>
      </c>
      <c r="J143" s="86">
        <v>1</v>
      </c>
      <c r="K143" s="86">
        <v>0</v>
      </c>
      <c r="L143" s="86">
        <v>0</v>
      </c>
    </row>
    <row r="144" spans="1:12">
      <c r="A144" s="82" t="str">
        <f>IFERROR(VLOOKUP(C144,[1]Sheet2!A:B,2,FALSE),"Unknown")</f>
        <v>8625</v>
      </c>
      <c r="B144" s="82" t="s">
        <v>10279</v>
      </c>
      <c r="C144" s="83" t="s">
        <v>3322</v>
      </c>
      <c r="D144" s="83" t="s">
        <v>10037</v>
      </c>
      <c r="E144" s="83" t="s">
        <v>11101</v>
      </c>
      <c r="F144" s="83" t="s">
        <v>11102</v>
      </c>
      <c r="G144" s="83" t="s">
        <v>11103</v>
      </c>
      <c r="H144" s="86">
        <v>5</v>
      </c>
      <c r="I144" s="86">
        <v>5</v>
      </c>
      <c r="J144" s="86">
        <v>8</v>
      </c>
      <c r="K144" s="86">
        <v>10</v>
      </c>
      <c r="L144" s="86">
        <v>10</v>
      </c>
    </row>
    <row r="145" spans="1:12">
      <c r="A145" s="82" t="str">
        <f>IFERROR(VLOOKUP(C145,[1]Sheet2!A:B,2,FALSE),"Unknown")</f>
        <v>Unknown</v>
      </c>
      <c r="B145" s="82" t="s">
        <v>10695</v>
      </c>
      <c r="C145" s="83" t="s">
        <v>9512</v>
      </c>
      <c r="D145" s="83" t="s">
        <v>9513</v>
      </c>
      <c r="E145" s="83" t="s">
        <v>11104</v>
      </c>
      <c r="F145" s="83" t="s">
        <v>10953</v>
      </c>
      <c r="G145" s="83" t="s">
        <v>10954</v>
      </c>
      <c r="H145" s="86">
        <v>2</v>
      </c>
      <c r="I145" s="86">
        <v>1</v>
      </c>
      <c r="J145" s="86">
        <v>1</v>
      </c>
      <c r="K145" s="86">
        <v>0</v>
      </c>
      <c r="L145" s="86">
        <v>0</v>
      </c>
    </row>
    <row r="146" spans="1:12">
      <c r="A146" s="82" t="str">
        <f>IFERROR(VLOOKUP(C146,[1]Sheet2!A:B,2,FALSE),"Unknown")</f>
        <v>Unknown</v>
      </c>
      <c r="B146" s="82" t="s">
        <v>10575</v>
      </c>
      <c r="C146" s="83" t="s">
        <v>9343</v>
      </c>
      <c r="D146" s="83" t="s">
        <v>9766</v>
      </c>
      <c r="E146" s="83" t="s">
        <v>11105</v>
      </c>
      <c r="F146" s="83" t="s">
        <v>11106</v>
      </c>
      <c r="G146" s="83" t="s">
        <v>11107</v>
      </c>
      <c r="H146" s="86">
        <v>0</v>
      </c>
      <c r="I146" s="86">
        <v>2</v>
      </c>
      <c r="J146" s="86">
        <v>1</v>
      </c>
      <c r="K146" s="86">
        <v>1</v>
      </c>
      <c r="L146" s="86">
        <v>1</v>
      </c>
    </row>
    <row r="147" spans="1:12">
      <c r="A147" s="82" t="str">
        <f>IFERROR(VLOOKUP(C147,[1]Sheet2!A:B,2,FALSE),"Unknown")</f>
        <v>4145</v>
      </c>
      <c r="B147" s="82" t="s">
        <v>10741</v>
      </c>
      <c r="C147" s="83" t="s">
        <v>6796</v>
      </c>
      <c r="D147" s="83" t="s">
        <v>9479</v>
      </c>
      <c r="E147" s="83" t="s">
        <v>11108</v>
      </c>
      <c r="F147" s="83" t="s">
        <v>11056</v>
      </c>
      <c r="G147" s="83" t="s">
        <v>6794</v>
      </c>
      <c r="H147" s="86">
        <v>62</v>
      </c>
      <c r="I147" s="86">
        <v>0</v>
      </c>
      <c r="J147" s="86">
        <v>0</v>
      </c>
      <c r="K147" s="86">
        <v>1</v>
      </c>
      <c r="L147" s="86">
        <v>1</v>
      </c>
    </row>
    <row r="148" spans="1:12">
      <c r="A148" s="82" t="str">
        <f>IFERROR(VLOOKUP(C148,[1]Sheet2!A:B,2,FALSE),"Unknown")</f>
        <v>1000</v>
      </c>
      <c r="B148" s="82" t="s">
        <v>10739</v>
      </c>
      <c r="C148" s="83" t="s">
        <v>8529</v>
      </c>
      <c r="D148" s="83" t="s">
        <v>9480</v>
      </c>
      <c r="E148" s="83" t="s">
        <v>11109</v>
      </c>
      <c r="F148" s="83" t="s">
        <v>11110</v>
      </c>
      <c r="G148" s="83" t="s">
        <v>11111</v>
      </c>
      <c r="H148" s="86">
        <v>24</v>
      </c>
      <c r="I148" s="86">
        <v>2</v>
      </c>
      <c r="J148" s="86">
        <v>0</v>
      </c>
      <c r="K148" s="86">
        <v>0</v>
      </c>
      <c r="L148" s="86">
        <v>0</v>
      </c>
    </row>
    <row r="149" spans="1:12">
      <c r="A149" s="82" t="str">
        <f>IFERROR(VLOOKUP(C149,[1]Sheet2!A:B,2,FALSE),"Unknown")</f>
        <v>1000</v>
      </c>
      <c r="B149" s="82" t="s">
        <v>10739</v>
      </c>
      <c r="C149" s="83" t="s">
        <v>8537</v>
      </c>
      <c r="D149" s="83" t="s">
        <v>10738</v>
      </c>
      <c r="E149" s="83" t="s">
        <v>11112</v>
      </c>
      <c r="F149" s="83" t="s">
        <v>11110</v>
      </c>
      <c r="G149" s="83" t="s">
        <v>11111</v>
      </c>
      <c r="H149" s="86">
        <v>0</v>
      </c>
      <c r="I149" s="86">
        <v>31</v>
      </c>
      <c r="J149" s="86">
        <v>57</v>
      </c>
      <c r="K149" s="86">
        <v>24</v>
      </c>
      <c r="L149" s="86">
        <v>24</v>
      </c>
    </row>
    <row r="150" spans="1:12">
      <c r="A150" s="82" t="str">
        <f>IFERROR(VLOOKUP(C150,[1]Sheet2!A:B,2,FALSE),"Unknown")</f>
        <v>1125</v>
      </c>
      <c r="B150" s="82" t="s">
        <v>10737</v>
      </c>
      <c r="C150" s="83" t="s">
        <v>8467</v>
      </c>
      <c r="D150" s="83" t="s">
        <v>9481</v>
      </c>
      <c r="E150" s="83" t="s">
        <v>11113</v>
      </c>
      <c r="F150" s="83" t="s">
        <v>11114</v>
      </c>
      <c r="G150" s="83" t="s">
        <v>11115</v>
      </c>
      <c r="H150" s="86">
        <v>7</v>
      </c>
      <c r="I150" s="86">
        <v>8</v>
      </c>
      <c r="J150" s="86">
        <v>8</v>
      </c>
      <c r="K150" s="86">
        <v>4</v>
      </c>
      <c r="L150" s="86">
        <v>4</v>
      </c>
    </row>
    <row r="151" spans="1:12">
      <c r="A151" s="82" t="str">
        <f>IFERROR(VLOOKUP(C151,[1]Sheet2!A:B,2,FALSE),"Unknown")</f>
        <v>7205</v>
      </c>
      <c r="B151" s="82" t="s">
        <v>10271</v>
      </c>
      <c r="C151" s="83" t="s">
        <v>4334</v>
      </c>
      <c r="D151" s="83" t="s">
        <v>10275</v>
      </c>
      <c r="E151" s="83" t="s">
        <v>11116</v>
      </c>
      <c r="F151" s="83" t="s">
        <v>10856</v>
      </c>
      <c r="G151" s="83" t="s">
        <v>11093</v>
      </c>
      <c r="H151" s="86">
        <v>0</v>
      </c>
      <c r="I151" s="86">
        <v>57</v>
      </c>
      <c r="J151" s="86">
        <v>46</v>
      </c>
      <c r="K151" s="86">
        <v>37</v>
      </c>
      <c r="L151" s="86">
        <v>37</v>
      </c>
    </row>
    <row r="152" spans="1:12">
      <c r="A152" s="82" t="str">
        <f>IFERROR(VLOOKUP(C152,[1]Sheet2!A:B,2,FALSE),"Unknown")</f>
        <v>7205</v>
      </c>
      <c r="B152" s="82" t="s">
        <v>10271</v>
      </c>
      <c r="C152" s="83" t="s">
        <v>4331</v>
      </c>
      <c r="D152" s="83" t="s">
        <v>10040</v>
      </c>
      <c r="E152" s="83" t="s">
        <v>11117</v>
      </c>
      <c r="F152" s="83" t="s">
        <v>10856</v>
      </c>
      <c r="G152" s="83" t="s">
        <v>11093</v>
      </c>
      <c r="H152" s="86">
        <v>8</v>
      </c>
      <c r="I152" s="86">
        <v>0</v>
      </c>
      <c r="J152" s="86">
        <v>0</v>
      </c>
      <c r="K152" s="86">
        <v>0</v>
      </c>
      <c r="L152" s="86">
        <v>0</v>
      </c>
    </row>
    <row r="153" spans="1:12">
      <c r="A153" s="82" t="str">
        <f>IFERROR(VLOOKUP(C153,[1]Sheet2!A:B,2,FALSE),"Unknown")</f>
        <v>3060</v>
      </c>
      <c r="B153" s="82" t="s">
        <v>10754</v>
      </c>
      <c r="C153" s="83" t="s">
        <v>7476</v>
      </c>
      <c r="D153" s="83" t="s">
        <v>9467</v>
      </c>
      <c r="E153" s="83" t="s">
        <v>11118</v>
      </c>
      <c r="F153" s="83" t="s">
        <v>11029</v>
      </c>
      <c r="G153" s="83" t="s">
        <v>11119</v>
      </c>
      <c r="H153" s="86">
        <v>14</v>
      </c>
      <c r="I153" s="86">
        <v>0</v>
      </c>
      <c r="J153" s="86">
        <v>0</v>
      </c>
      <c r="K153" s="86">
        <v>1</v>
      </c>
      <c r="L153" s="86">
        <v>1</v>
      </c>
    </row>
    <row r="154" spans="1:12">
      <c r="A154" s="82" t="str">
        <f>IFERROR(VLOOKUP(C154,[1]Sheet2!A:B,2,FALSE),"Unknown")</f>
        <v>1150</v>
      </c>
      <c r="B154" s="82" t="s">
        <v>10735</v>
      </c>
      <c r="C154" s="83" t="s">
        <v>8438</v>
      </c>
      <c r="D154" s="83" t="s">
        <v>9483</v>
      </c>
      <c r="E154" s="83" t="s">
        <v>11120</v>
      </c>
      <c r="F154" s="83" t="s">
        <v>11121</v>
      </c>
      <c r="G154" s="83" t="s">
        <v>11122</v>
      </c>
      <c r="H154" s="86">
        <v>3</v>
      </c>
      <c r="I154" s="86">
        <v>9</v>
      </c>
      <c r="J154" s="86">
        <v>6</v>
      </c>
      <c r="K154" s="86">
        <v>7</v>
      </c>
      <c r="L154" s="86">
        <v>7</v>
      </c>
    </row>
    <row r="155" spans="1:12">
      <c r="A155" s="82" t="str">
        <f>IFERROR(VLOOKUP(C155,[1]Sheet2!A:B,2,FALSE),"Unknown")</f>
        <v>Non-public</v>
      </c>
      <c r="B155" s="82" t="s">
        <v>10695</v>
      </c>
      <c r="C155" s="83" t="s">
        <v>9514</v>
      </c>
      <c r="D155" s="83" t="s">
        <v>9515</v>
      </c>
      <c r="E155" s="83" t="s">
        <v>11123</v>
      </c>
      <c r="F155" s="83" t="s">
        <v>10942</v>
      </c>
      <c r="G155" s="83" t="s">
        <v>11124</v>
      </c>
      <c r="H155" s="86">
        <v>1</v>
      </c>
      <c r="I155" s="86">
        <v>0</v>
      </c>
      <c r="J155" s="86">
        <v>2</v>
      </c>
      <c r="K155" s="86">
        <v>0</v>
      </c>
      <c r="L155" s="86">
        <v>0</v>
      </c>
    </row>
    <row r="156" spans="1:12">
      <c r="A156" s="82" t="str">
        <f>IFERROR(VLOOKUP(C156,[1]Sheet2!A:B,2,FALSE),"Unknown")</f>
        <v>1160</v>
      </c>
      <c r="B156" s="82" t="s">
        <v>10734</v>
      </c>
      <c r="C156" s="83" t="s">
        <v>8430</v>
      </c>
      <c r="D156" s="83" t="s">
        <v>9484</v>
      </c>
      <c r="E156" s="83" t="s">
        <v>11125</v>
      </c>
      <c r="F156" s="83" t="s">
        <v>11126</v>
      </c>
      <c r="G156" s="83" t="s">
        <v>11127</v>
      </c>
      <c r="H156" s="86">
        <v>15</v>
      </c>
      <c r="I156" s="86">
        <v>18</v>
      </c>
      <c r="J156" s="86">
        <v>28</v>
      </c>
      <c r="K156" s="86">
        <v>23</v>
      </c>
      <c r="L156" s="86">
        <v>23</v>
      </c>
    </row>
    <row r="157" spans="1:12">
      <c r="A157" s="82" t="str">
        <f>IFERROR(VLOOKUP(C157,[1]Sheet2!A:B,2,FALSE),"Unknown")</f>
        <v>6750</v>
      </c>
      <c r="B157" s="82" t="s">
        <v>10732</v>
      </c>
      <c r="C157" s="83" t="s">
        <v>4578</v>
      </c>
      <c r="D157" s="83" t="s">
        <v>10733</v>
      </c>
      <c r="E157" s="83" t="s">
        <v>11128</v>
      </c>
      <c r="F157" s="83" t="s">
        <v>11129</v>
      </c>
      <c r="G157" s="83" t="s">
        <v>11130</v>
      </c>
      <c r="H157" s="86">
        <v>0</v>
      </c>
      <c r="I157" s="86">
        <v>30</v>
      </c>
      <c r="J157" s="86">
        <v>37</v>
      </c>
      <c r="K157" s="86">
        <v>24</v>
      </c>
      <c r="L157" s="86">
        <v>24</v>
      </c>
    </row>
    <row r="158" spans="1:12">
      <c r="A158" s="82" t="str">
        <f>IFERROR(VLOOKUP(C158,[1]Sheet2!A:B,2,FALSE),"Unknown")</f>
        <v>6750</v>
      </c>
      <c r="B158" s="82" t="s">
        <v>10732</v>
      </c>
      <c r="C158" s="83" t="s">
        <v>4570</v>
      </c>
      <c r="D158" s="83" t="s">
        <v>9485</v>
      </c>
      <c r="E158" s="83" t="s">
        <v>11131</v>
      </c>
      <c r="F158" s="83" t="s">
        <v>11129</v>
      </c>
      <c r="G158" s="83" t="s">
        <v>11130</v>
      </c>
      <c r="H158" s="86">
        <v>25</v>
      </c>
      <c r="I158" s="86">
        <v>0</v>
      </c>
      <c r="J158" s="86">
        <v>0</v>
      </c>
      <c r="K158" s="86">
        <v>0</v>
      </c>
      <c r="L158" s="86">
        <v>0</v>
      </c>
    </row>
    <row r="159" spans="1:12">
      <c r="A159" s="82" t="str">
        <f>IFERROR(VLOOKUP(C159,[1]Sheet2!A:B,2,FALSE),"Unknown")</f>
        <v>4660</v>
      </c>
      <c r="B159" s="82" t="s">
        <v>10686</v>
      </c>
      <c r="C159" s="83" t="s">
        <v>6375</v>
      </c>
      <c r="D159" s="83" t="s">
        <v>9629</v>
      </c>
      <c r="E159" s="83" t="s">
        <v>11132</v>
      </c>
      <c r="F159" s="83" t="s">
        <v>11133</v>
      </c>
      <c r="G159" s="83" t="s">
        <v>11134</v>
      </c>
      <c r="H159" s="86">
        <v>20</v>
      </c>
      <c r="I159" s="86">
        <v>0</v>
      </c>
      <c r="J159" s="86">
        <v>0</v>
      </c>
      <c r="K159" s="86">
        <v>0</v>
      </c>
      <c r="L159" s="86">
        <v>0</v>
      </c>
    </row>
    <row r="160" spans="1:12">
      <c r="A160" s="82" t="str">
        <f>IFERROR(VLOOKUP(C160,[1]Sheet2!A:B,2,FALSE),"Unknown")</f>
        <v>Non-public</v>
      </c>
      <c r="B160" s="82" t="s">
        <v>10695</v>
      </c>
      <c r="C160" s="83" t="s">
        <v>9516</v>
      </c>
      <c r="D160" s="83" t="s">
        <v>9517</v>
      </c>
      <c r="E160" s="83" t="s">
        <v>11135</v>
      </c>
      <c r="F160" s="83" t="s">
        <v>10873</v>
      </c>
      <c r="G160" s="83" t="s">
        <v>11136</v>
      </c>
      <c r="H160" s="86">
        <v>1</v>
      </c>
      <c r="I160" s="86">
        <v>0</v>
      </c>
      <c r="J160" s="86">
        <v>0</v>
      </c>
      <c r="K160" s="86">
        <v>0</v>
      </c>
      <c r="L160" s="86">
        <v>0</v>
      </c>
    </row>
    <row r="161" spans="1:12">
      <c r="A161" s="82" t="str">
        <f>IFERROR(VLOOKUP(C161,[1]Sheet2!A:B,2,FALSE),"Unknown")</f>
        <v>8665</v>
      </c>
      <c r="B161" s="82" t="s">
        <v>10153</v>
      </c>
      <c r="C161" s="83" t="s">
        <v>3303</v>
      </c>
      <c r="D161" s="83" t="s">
        <v>10154</v>
      </c>
      <c r="E161" s="83" t="s">
        <v>11137</v>
      </c>
      <c r="F161" s="83" t="s">
        <v>11138</v>
      </c>
      <c r="G161" s="83" t="s">
        <v>11139</v>
      </c>
      <c r="H161" s="86">
        <v>0</v>
      </c>
      <c r="I161" s="86">
        <v>27</v>
      </c>
      <c r="J161" s="86">
        <v>20</v>
      </c>
      <c r="K161" s="86">
        <v>23</v>
      </c>
      <c r="L161" s="86">
        <v>23</v>
      </c>
    </row>
    <row r="162" spans="1:12">
      <c r="A162" s="82" t="str">
        <f>IFERROR(VLOOKUP(C162,[1]Sheet2!A:B,2,FALSE),"Unknown")</f>
        <v>Non-public</v>
      </c>
      <c r="B162" s="82" t="s">
        <v>10695</v>
      </c>
      <c r="C162" s="83" t="s">
        <v>9518</v>
      </c>
      <c r="D162" s="83" t="s">
        <v>9519</v>
      </c>
      <c r="E162" s="83" t="s">
        <v>11140</v>
      </c>
      <c r="F162" s="83" t="s">
        <v>11073</v>
      </c>
      <c r="G162" s="83" t="s">
        <v>11074</v>
      </c>
      <c r="H162" s="86">
        <v>3</v>
      </c>
      <c r="I162" s="86">
        <v>2</v>
      </c>
      <c r="J162" s="86">
        <v>1</v>
      </c>
      <c r="K162" s="86">
        <v>4</v>
      </c>
      <c r="L162" s="86">
        <v>4</v>
      </c>
    </row>
    <row r="163" spans="1:12">
      <c r="A163" s="82" t="str">
        <f>IFERROR(VLOOKUP(C163,[1]Sheet2!A:B,2,FALSE),"Unknown")</f>
        <v>0365</v>
      </c>
      <c r="B163" s="82" t="s">
        <v>10780</v>
      </c>
      <c r="C163" s="83" t="s">
        <v>8754</v>
      </c>
      <c r="D163" s="83" t="s">
        <v>10782</v>
      </c>
      <c r="E163" s="83" t="s">
        <v>11141</v>
      </c>
      <c r="F163" s="83" t="s">
        <v>11073</v>
      </c>
      <c r="G163" s="83" t="s">
        <v>11074</v>
      </c>
      <c r="H163" s="86">
        <v>0</v>
      </c>
      <c r="I163" s="86">
        <v>50</v>
      </c>
      <c r="J163" s="86">
        <v>61</v>
      </c>
      <c r="K163" s="86">
        <v>89</v>
      </c>
      <c r="L163" s="86">
        <v>89</v>
      </c>
    </row>
    <row r="164" spans="1:12">
      <c r="A164" s="82" t="str">
        <f>IFERROR(VLOOKUP(C164,[1]Sheet2!A:B,2,FALSE),"Unknown")</f>
        <v>0365</v>
      </c>
      <c r="B164" s="82" t="s">
        <v>10780</v>
      </c>
      <c r="C164" s="83" t="s">
        <v>8759</v>
      </c>
      <c r="D164" s="83" t="s">
        <v>10781</v>
      </c>
      <c r="E164" s="83" t="s">
        <v>11142</v>
      </c>
      <c r="F164" s="83" t="s">
        <v>11073</v>
      </c>
      <c r="G164" s="83" t="s">
        <v>11074</v>
      </c>
      <c r="H164" s="86">
        <v>0</v>
      </c>
      <c r="I164" s="86">
        <v>117</v>
      </c>
      <c r="J164" s="86">
        <v>116</v>
      </c>
      <c r="K164" s="86">
        <v>104</v>
      </c>
      <c r="L164" s="86">
        <v>104</v>
      </c>
    </row>
    <row r="165" spans="1:12">
      <c r="A165" s="82" t="str">
        <f>IFERROR(VLOOKUP(C165,[1]Sheet2!A:B,2,FALSE),"Unknown")</f>
        <v>Non-public</v>
      </c>
      <c r="B165" s="82" t="s">
        <v>10695</v>
      </c>
      <c r="C165" s="83" t="s">
        <v>9520</v>
      </c>
      <c r="D165" s="83" t="s">
        <v>9521</v>
      </c>
      <c r="E165" s="83" t="s">
        <v>11143</v>
      </c>
      <c r="F165" s="83" t="s">
        <v>10856</v>
      </c>
      <c r="G165" s="83" t="s">
        <v>11144</v>
      </c>
      <c r="H165" s="86">
        <v>3</v>
      </c>
      <c r="I165" s="86">
        <v>1</v>
      </c>
      <c r="J165" s="86">
        <v>0</v>
      </c>
      <c r="K165" s="86">
        <v>1</v>
      </c>
      <c r="L165" s="86">
        <v>1</v>
      </c>
    </row>
    <row r="166" spans="1:12">
      <c r="A166" s="82" t="str">
        <f>IFERROR(VLOOKUP(C166,[1]Sheet2!A:B,2,FALSE),"Unknown")</f>
        <v>Non-public</v>
      </c>
      <c r="C166" s="83" t="s">
        <v>9359</v>
      </c>
      <c r="D166" s="83" t="s">
        <v>9360</v>
      </c>
      <c r="E166" s="83" t="s">
        <v>11145</v>
      </c>
      <c r="F166" s="83" t="s">
        <v>11146</v>
      </c>
      <c r="G166" s="83" t="s">
        <v>11147</v>
      </c>
      <c r="H166" s="86">
        <v>2</v>
      </c>
      <c r="I166" s="86">
        <v>0</v>
      </c>
      <c r="J166" s="86">
        <v>0</v>
      </c>
      <c r="K166" s="86">
        <v>0</v>
      </c>
      <c r="L166" s="86">
        <v>0</v>
      </c>
    </row>
    <row r="167" spans="1:12">
      <c r="A167" s="82" t="str">
        <f>IFERROR(VLOOKUP(C167,[1]Sheet2!A:B,2,FALSE),"Unknown")</f>
        <v>9320</v>
      </c>
      <c r="B167" s="82" t="s">
        <v>10731</v>
      </c>
      <c r="C167" s="83" t="s">
        <v>3227</v>
      </c>
      <c r="D167" s="83" t="s">
        <v>9486</v>
      </c>
      <c r="E167" s="83" t="s">
        <v>11148</v>
      </c>
      <c r="F167" s="83" t="s">
        <v>11149</v>
      </c>
      <c r="G167" s="83" t="s">
        <v>11097</v>
      </c>
      <c r="H167" s="86">
        <v>3</v>
      </c>
      <c r="I167" s="86">
        <v>2</v>
      </c>
      <c r="J167" s="86">
        <v>2</v>
      </c>
      <c r="K167" s="86">
        <v>1</v>
      </c>
      <c r="L167" s="86">
        <v>1</v>
      </c>
    </row>
    <row r="168" spans="1:12">
      <c r="A168" s="82" t="str">
        <f>IFERROR(VLOOKUP(C168,[1]Sheet2!A:B,2,FALSE),"Unknown")</f>
        <v>2270</v>
      </c>
      <c r="B168" s="82" t="s">
        <v>10727</v>
      </c>
      <c r="C168" s="83" t="s">
        <v>8030</v>
      </c>
      <c r="D168" s="83" t="s">
        <v>10728</v>
      </c>
      <c r="E168" s="83" t="s">
        <v>11150</v>
      </c>
      <c r="F168" s="83" t="s">
        <v>11151</v>
      </c>
      <c r="G168" s="83" t="s">
        <v>8031</v>
      </c>
      <c r="H168" s="86">
        <v>0</v>
      </c>
      <c r="I168" s="86">
        <v>61</v>
      </c>
      <c r="J168" s="86">
        <v>68</v>
      </c>
      <c r="K168" s="86">
        <v>67</v>
      </c>
      <c r="L168" s="86">
        <v>67</v>
      </c>
    </row>
    <row r="169" spans="1:12">
      <c r="A169" s="82" t="str">
        <f>IFERROR(VLOOKUP(C169,[1]Sheet2!A:B,2,FALSE),"Unknown")</f>
        <v>2270</v>
      </c>
      <c r="B169" s="82" t="s">
        <v>10727</v>
      </c>
      <c r="C169" s="83" t="s">
        <v>8033</v>
      </c>
      <c r="D169" s="83" t="s">
        <v>9488</v>
      </c>
      <c r="E169" s="83" t="s">
        <v>11152</v>
      </c>
      <c r="F169" s="83" t="s">
        <v>11151</v>
      </c>
      <c r="G169" s="83" t="s">
        <v>8031</v>
      </c>
      <c r="H169" s="86">
        <v>51</v>
      </c>
      <c r="I169" s="86">
        <v>0</v>
      </c>
      <c r="J169" s="86">
        <v>0</v>
      </c>
      <c r="K169" s="86">
        <v>0</v>
      </c>
      <c r="L169" s="86">
        <v>0</v>
      </c>
    </row>
    <row r="170" spans="1:12">
      <c r="A170" s="82" t="str">
        <f>IFERROR(VLOOKUP(C170,[1]Sheet2!A:B,2,FALSE),"Unknown")</f>
        <v>Non-public</v>
      </c>
      <c r="B170" s="82" t="s">
        <v>10493</v>
      </c>
      <c r="C170" s="83" t="s">
        <v>9306</v>
      </c>
      <c r="D170" s="83" t="s">
        <v>10496</v>
      </c>
      <c r="E170" s="83" t="s">
        <v>11153</v>
      </c>
      <c r="F170" s="83" t="s">
        <v>10862</v>
      </c>
      <c r="G170" s="83" t="s">
        <v>11154</v>
      </c>
      <c r="H170" s="86">
        <v>0</v>
      </c>
      <c r="I170" s="86">
        <v>24</v>
      </c>
      <c r="J170" s="86">
        <v>25</v>
      </c>
      <c r="K170" s="86">
        <v>26</v>
      </c>
      <c r="L170" s="86">
        <v>26</v>
      </c>
    </row>
    <row r="171" spans="1:12">
      <c r="A171" s="82" t="str">
        <f>IFERROR(VLOOKUP(C171,[1]Sheet2!A:B,2,FALSE),"Unknown")</f>
        <v>Non-public</v>
      </c>
      <c r="B171" s="82" t="s">
        <v>10493</v>
      </c>
      <c r="C171" s="83" t="s">
        <v>9304</v>
      </c>
      <c r="D171" s="83" t="s">
        <v>9855</v>
      </c>
      <c r="E171" s="83" t="s">
        <v>11155</v>
      </c>
      <c r="F171" s="83" t="s">
        <v>10862</v>
      </c>
      <c r="G171" s="83" t="s">
        <v>10960</v>
      </c>
      <c r="H171" s="86">
        <v>2</v>
      </c>
      <c r="I171" s="86">
        <v>0</v>
      </c>
      <c r="J171" s="86">
        <v>0</v>
      </c>
      <c r="K171" s="86">
        <v>0</v>
      </c>
      <c r="L171" s="86">
        <v>0</v>
      </c>
    </row>
    <row r="172" spans="1:12">
      <c r="A172" s="82" t="str">
        <f>IFERROR(VLOOKUP(C172,[1]Sheet2!A:B,2,FALSE),"Unknown")</f>
        <v>2395</v>
      </c>
      <c r="B172" s="82" t="s">
        <v>10612</v>
      </c>
      <c r="C172" s="83" t="s">
        <v>7874</v>
      </c>
      <c r="D172" s="83" t="s">
        <v>9736</v>
      </c>
      <c r="E172" s="83" t="s">
        <v>11156</v>
      </c>
      <c r="F172" s="83" t="s">
        <v>11157</v>
      </c>
      <c r="G172" s="83" t="s">
        <v>11158</v>
      </c>
      <c r="H172" s="86">
        <v>40</v>
      </c>
      <c r="I172" s="86">
        <v>0</v>
      </c>
      <c r="J172" s="86">
        <v>1</v>
      </c>
      <c r="K172" s="86">
        <v>0</v>
      </c>
      <c r="L172" s="86">
        <v>0</v>
      </c>
    </row>
    <row r="173" spans="1:12">
      <c r="A173" s="82" t="str">
        <f>IFERROR(VLOOKUP(C173,[1]Sheet2!A:B,2,FALSE),"Unknown")</f>
        <v>2395</v>
      </c>
      <c r="B173" s="82" t="s">
        <v>10612</v>
      </c>
      <c r="C173" s="83" t="s">
        <v>7877</v>
      </c>
      <c r="D173" s="83" t="s">
        <v>10611</v>
      </c>
      <c r="E173" s="83" t="s">
        <v>11159</v>
      </c>
      <c r="F173" s="83" t="s">
        <v>11157</v>
      </c>
      <c r="G173" s="83" t="s">
        <v>11158</v>
      </c>
      <c r="H173" s="86">
        <v>0</v>
      </c>
      <c r="I173" s="86">
        <v>40</v>
      </c>
      <c r="J173" s="86">
        <v>50</v>
      </c>
      <c r="K173" s="86">
        <v>89</v>
      </c>
      <c r="L173" s="86">
        <v>89</v>
      </c>
    </row>
    <row r="174" spans="1:12">
      <c r="A174" s="82" t="str">
        <f>IFERROR(VLOOKUP(C174,[1]Sheet2!A:B,2,FALSE),"Unknown")</f>
        <v>Unknown</v>
      </c>
      <c r="B174" s="82" t="s">
        <v>10575</v>
      </c>
      <c r="C174" s="83" t="s">
        <v>9344</v>
      </c>
      <c r="D174" s="83" t="s">
        <v>9767</v>
      </c>
      <c r="E174" s="83" t="s">
        <v>11160</v>
      </c>
      <c r="F174" s="83" t="s">
        <v>11106</v>
      </c>
      <c r="G174" s="83" t="s">
        <v>11107</v>
      </c>
      <c r="H174" s="86">
        <v>3</v>
      </c>
      <c r="I174" s="86">
        <v>2</v>
      </c>
      <c r="J174" s="86">
        <v>3</v>
      </c>
      <c r="K174" s="86">
        <v>1</v>
      </c>
      <c r="L174" s="86">
        <v>1</v>
      </c>
    </row>
    <row r="175" spans="1:12">
      <c r="A175" s="82" t="str">
        <f>IFERROR(VLOOKUP(C175,[1]Sheet2!A:B,2,FALSE),"Unknown")</f>
        <v>Non-public</v>
      </c>
      <c r="B175" s="82" t="s">
        <v>10695</v>
      </c>
      <c r="C175" s="83" t="s">
        <v>9522</v>
      </c>
      <c r="D175" s="83" t="s">
        <v>9523</v>
      </c>
      <c r="E175" s="83" t="s">
        <v>11161</v>
      </c>
      <c r="F175" s="83" t="s">
        <v>10873</v>
      </c>
      <c r="G175" s="83" t="s">
        <v>10874</v>
      </c>
      <c r="H175" s="86">
        <v>0</v>
      </c>
      <c r="I175" s="86">
        <v>2</v>
      </c>
      <c r="J175" s="86">
        <v>2</v>
      </c>
      <c r="K175" s="86">
        <v>1</v>
      </c>
      <c r="L175" s="86">
        <v>1</v>
      </c>
    </row>
    <row r="176" spans="1:12">
      <c r="A176" s="82" t="str">
        <f>IFERROR(VLOOKUP(C176,[1]Sheet2!A:B,2,FALSE),"Unknown")</f>
        <v>Non-public</v>
      </c>
      <c r="B176" s="82" t="s">
        <v>10695</v>
      </c>
      <c r="C176" s="83" t="s">
        <v>9524</v>
      </c>
      <c r="D176" s="83" t="s">
        <v>9525</v>
      </c>
      <c r="E176" s="83" t="s">
        <v>11162</v>
      </c>
      <c r="F176" s="83" t="s">
        <v>10862</v>
      </c>
      <c r="G176" s="83" t="s">
        <v>11163</v>
      </c>
      <c r="H176" s="86">
        <v>1</v>
      </c>
      <c r="I176" s="86">
        <v>4</v>
      </c>
      <c r="J176" s="86">
        <v>5</v>
      </c>
      <c r="K176" s="86">
        <v>3</v>
      </c>
      <c r="L176" s="86">
        <v>3</v>
      </c>
    </row>
    <row r="177" spans="1:12">
      <c r="A177" s="82" t="str">
        <f>IFERROR(VLOOKUP(C177,[1]Sheet2!A:B,2,FALSE),"Unknown")</f>
        <v>Non-public</v>
      </c>
      <c r="B177" s="82" t="s">
        <v>10664</v>
      </c>
      <c r="C177" s="83" t="s">
        <v>9118</v>
      </c>
      <c r="D177" s="83" t="s">
        <v>9644</v>
      </c>
      <c r="E177" s="83" t="s">
        <v>11164</v>
      </c>
      <c r="F177" s="83" t="s">
        <v>10850</v>
      </c>
      <c r="G177" s="83" t="s">
        <v>11165</v>
      </c>
      <c r="H177" s="86">
        <v>1</v>
      </c>
      <c r="I177" s="86">
        <v>0</v>
      </c>
      <c r="J177" s="86">
        <v>0</v>
      </c>
      <c r="K177" s="86">
        <v>0</v>
      </c>
      <c r="L177" s="86">
        <v>0</v>
      </c>
    </row>
    <row r="178" spans="1:12">
      <c r="A178" s="82" t="str">
        <f>IFERROR(VLOOKUP(C178,[1]Sheet2!A:B,2,FALSE),"Unknown")</f>
        <v>Non-public</v>
      </c>
      <c r="B178" s="82" t="s">
        <v>10659</v>
      </c>
      <c r="C178" s="83" t="s">
        <v>9140</v>
      </c>
      <c r="D178" s="83" t="s">
        <v>9654</v>
      </c>
      <c r="E178" s="83" t="s">
        <v>11166</v>
      </c>
      <c r="F178" s="83" t="s">
        <v>10856</v>
      </c>
      <c r="G178" s="83" t="s">
        <v>2929</v>
      </c>
      <c r="H178" s="86">
        <v>2</v>
      </c>
      <c r="I178" s="86">
        <v>0</v>
      </c>
      <c r="J178" s="86">
        <v>0</v>
      </c>
      <c r="K178" s="86">
        <v>0</v>
      </c>
      <c r="L178" s="86">
        <v>0</v>
      </c>
    </row>
    <row r="179" spans="1:12">
      <c r="A179" s="82" t="str">
        <f>IFERROR(VLOOKUP(C179,[1]Sheet2!A:B,2,FALSE),"Unknown")</f>
        <v>3190</v>
      </c>
      <c r="B179" s="82" t="s">
        <v>10263</v>
      </c>
      <c r="C179" s="83" t="s">
        <v>7314</v>
      </c>
      <c r="D179" s="83" t="s">
        <v>10264</v>
      </c>
      <c r="E179" s="83" t="s">
        <v>11167</v>
      </c>
      <c r="F179" s="83" t="s">
        <v>11168</v>
      </c>
      <c r="G179" s="83" t="s">
        <v>11169</v>
      </c>
      <c r="H179" s="86">
        <v>0</v>
      </c>
      <c r="I179" s="86">
        <v>45</v>
      </c>
      <c r="J179" s="86">
        <v>57</v>
      </c>
      <c r="K179" s="86">
        <v>28</v>
      </c>
      <c r="L179" s="86">
        <v>28</v>
      </c>
    </row>
    <row r="180" spans="1:12">
      <c r="A180" s="82" t="str">
        <f>IFERROR(VLOOKUP(C180,[1]Sheet2!A:B,2,FALSE),"Unknown")</f>
        <v>3190</v>
      </c>
      <c r="B180" s="82" t="s">
        <v>10263</v>
      </c>
      <c r="C180" s="83" t="s">
        <v>7312</v>
      </c>
      <c r="D180" s="83" t="s">
        <v>10054</v>
      </c>
      <c r="E180" s="83" t="s">
        <v>11170</v>
      </c>
      <c r="F180" s="83" t="s">
        <v>11168</v>
      </c>
      <c r="G180" s="83" t="s">
        <v>11169</v>
      </c>
      <c r="H180" s="86">
        <v>27</v>
      </c>
      <c r="I180" s="86">
        <v>0</v>
      </c>
      <c r="J180" s="86">
        <v>0</v>
      </c>
      <c r="K180" s="86">
        <v>2</v>
      </c>
      <c r="L180" s="86">
        <v>2</v>
      </c>
    </row>
    <row r="181" spans="1:12">
      <c r="A181" s="82" t="str">
        <f>IFERROR(VLOOKUP(C181,[1]Sheet2!A:B,2,FALSE),"Unknown")</f>
        <v>Non-public</v>
      </c>
      <c r="B181" s="82" t="s">
        <v>10695</v>
      </c>
      <c r="C181" s="83" t="s">
        <v>10722</v>
      </c>
      <c r="D181" s="83" t="s">
        <v>10721</v>
      </c>
      <c r="E181" s="83" t="s">
        <v>11171</v>
      </c>
      <c r="F181" s="83" t="s">
        <v>11172</v>
      </c>
      <c r="G181" s="83" t="s">
        <v>11173</v>
      </c>
      <c r="H181" s="86">
        <v>0</v>
      </c>
      <c r="I181" s="86">
        <v>3</v>
      </c>
      <c r="J181" s="86">
        <v>3</v>
      </c>
      <c r="K181" s="86">
        <v>1</v>
      </c>
      <c r="L181" s="86">
        <v>1</v>
      </c>
    </row>
    <row r="182" spans="1:12">
      <c r="A182" s="82" t="str">
        <f>IFERROR(VLOOKUP(C182,[1]Sheet2!A:B,2,FALSE),"Unknown")</f>
        <v>Non-public</v>
      </c>
      <c r="B182" s="82" t="s">
        <v>10695</v>
      </c>
      <c r="C182" s="83" t="s">
        <v>10720</v>
      </c>
      <c r="D182" s="83" t="s">
        <v>10719</v>
      </c>
      <c r="E182" s="83" t="s">
        <v>11174</v>
      </c>
      <c r="F182" s="83" t="s">
        <v>10873</v>
      </c>
      <c r="G182" s="83" t="s">
        <v>10928</v>
      </c>
      <c r="H182" s="86">
        <v>0</v>
      </c>
      <c r="I182" s="86">
        <v>4</v>
      </c>
      <c r="J182" s="86">
        <v>8</v>
      </c>
      <c r="K182" s="86">
        <v>10</v>
      </c>
      <c r="L182" s="86">
        <v>10</v>
      </c>
    </row>
    <row r="183" spans="1:12">
      <c r="A183" s="82" t="str">
        <f>IFERROR(VLOOKUP(C183,[1]Sheet2!A:B,2,FALSE),"Unknown")</f>
        <v>Non-public</v>
      </c>
      <c r="B183" s="82" t="s">
        <v>10695</v>
      </c>
      <c r="C183" s="83" t="s">
        <v>9526</v>
      </c>
      <c r="D183" s="83" t="s">
        <v>9527</v>
      </c>
      <c r="E183" s="83" t="s">
        <v>11175</v>
      </c>
      <c r="F183" s="83" t="s">
        <v>11176</v>
      </c>
      <c r="G183" s="83" t="s">
        <v>11177</v>
      </c>
      <c r="H183" s="86">
        <v>1</v>
      </c>
      <c r="I183" s="86">
        <v>0</v>
      </c>
      <c r="J183" s="86">
        <v>0</v>
      </c>
      <c r="K183" s="86">
        <v>0</v>
      </c>
      <c r="L183" s="86">
        <v>0</v>
      </c>
    </row>
    <row r="184" spans="1:12">
      <c r="A184" s="82" t="str">
        <f>IFERROR(VLOOKUP(C184,[1]Sheet2!A:B,2,FALSE),"Unknown")</f>
        <v>2440</v>
      </c>
      <c r="B184" s="82" t="s">
        <v>10693</v>
      </c>
      <c r="C184" s="83" t="s">
        <v>7798</v>
      </c>
      <c r="D184" s="83" t="s">
        <v>10694</v>
      </c>
      <c r="E184" s="83" t="s">
        <v>11178</v>
      </c>
      <c r="F184" s="83" t="s">
        <v>11176</v>
      </c>
      <c r="G184" s="83" t="s">
        <v>11177</v>
      </c>
      <c r="H184" s="86">
        <v>0</v>
      </c>
      <c r="I184" s="86">
        <v>7</v>
      </c>
      <c r="J184" s="86">
        <v>8</v>
      </c>
      <c r="K184" s="86">
        <v>9</v>
      </c>
      <c r="L184" s="86">
        <v>9</v>
      </c>
    </row>
    <row r="185" spans="1:12">
      <c r="A185" s="82" t="str">
        <f>IFERROR(VLOOKUP(C185,[1]Sheet2!A:B,2,FALSE),"Unknown")</f>
        <v>2440</v>
      </c>
      <c r="B185" s="82" t="s">
        <v>10693</v>
      </c>
      <c r="C185" s="83" t="s">
        <v>7790</v>
      </c>
      <c r="D185" s="83" t="s">
        <v>9623</v>
      </c>
      <c r="E185" s="83" t="s">
        <v>11179</v>
      </c>
      <c r="F185" s="83" t="s">
        <v>11176</v>
      </c>
      <c r="G185" s="83" t="s">
        <v>11177</v>
      </c>
      <c r="H185" s="86">
        <v>6</v>
      </c>
      <c r="I185" s="86">
        <v>0</v>
      </c>
      <c r="J185" s="86">
        <v>0</v>
      </c>
      <c r="K185" s="86">
        <v>0</v>
      </c>
      <c r="L185" s="86">
        <v>0</v>
      </c>
    </row>
    <row r="186" spans="1:12">
      <c r="A186" s="82" t="str">
        <f>IFERROR(VLOOKUP(C186,[1]Sheet2!A:B,2,FALSE),"Unknown")</f>
        <v>1900</v>
      </c>
      <c r="B186" s="82" t="s">
        <v>10692</v>
      </c>
      <c r="C186" s="83" t="s">
        <v>8178</v>
      </c>
      <c r="D186" s="83" t="s">
        <v>9624</v>
      </c>
      <c r="E186" s="83" t="s">
        <v>11180</v>
      </c>
      <c r="F186" s="83" t="s">
        <v>11011</v>
      </c>
      <c r="G186" s="83" t="s">
        <v>3058</v>
      </c>
      <c r="H186" s="86">
        <v>20</v>
      </c>
      <c r="I186" s="86">
        <v>14</v>
      </c>
      <c r="J186" s="86">
        <v>15</v>
      </c>
      <c r="K186" s="86">
        <v>22</v>
      </c>
      <c r="L186" s="86">
        <v>22</v>
      </c>
    </row>
    <row r="187" spans="1:12">
      <c r="A187" s="82" t="str">
        <f>IFERROR(VLOOKUP(C187,[1]Sheet2!A:B,2,FALSE),"Unknown")</f>
        <v>1300</v>
      </c>
      <c r="B187" s="82" t="s">
        <v>10691</v>
      </c>
      <c r="C187" s="83" t="s">
        <v>8389</v>
      </c>
      <c r="D187" s="83" t="s">
        <v>9625</v>
      </c>
      <c r="E187" s="83" t="s">
        <v>11181</v>
      </c>
      <c r="F187" s="83" t="s">
        <v>11182</v>
      </c>
      <c r="G187" s="83" t="s">
        <v>11183</v>
      </c>
      <c r="H187" s="86">
        <v>2</v>
      </c>
      <c r="I187" s="86">
        <v>16</v>
      </c>
      <c r="J187" s="86">
        <v>22</v>
      </c>
      <c r="K187" s="86">
        <v>25</v>
      </c>
      <c r="L187" s="86">
        <v>25</v>
      </c>
    </row>
    <row r="188" spans="1:12">
      <c r="A188" s="82" t="str">
        <f>IFERROR(VLOOKUP(C188,[1]Sheet2!A:B,2,FALSE),"Unknown")</f>
        <v>1300</v>
      </c>
      <c r="B188" s="82" t="s">
        <v>10691</v>
      </c>
      <c r="C188" s="83" t="s">
        <v>8386</v>
      </c>
      <c r="D188" s="83" t="s">
        <v>9626</v>
      </c>
      <c r="E188" s="83" t="s">
        <v>8385</v>
      </c>
      <c r="F188" s="83" t="s">
        <v>8384</v>
      </c>
      <c r="G188" s="83" t="s">
        <v>11183</v>
      </c>
      <c r="H188" s="86">
        <v>16</v>
      </c>
      <c r="I188" s="86">
        <v>0</v>
      </c>
      <c r="J188" s="86">
        <v>0</v>
      </c>
      <c r="K188" s="86">
        <v>0</v>
      </c>
      <c r="L188" s="86">
        <v>0</v>
      </c>
    </row>
    <row r="189" spans="1:12">
      <c r="A189" s="82" t="str">
        <f>IFERROR(VLOOKUP(C189,[1]Sheet2!A:B,2,FALSE),"Unknown")</f>
        <v>5855</v>
      </c>
      <c r="B189" s="82" t="s">
        <v>10690</v>
      </c>
      <c r="C189" s="83" t="s">
        <v>5095</v>
      </c>
      <c r="D189" s="83" t="s">
        <v>9627</v>
      </c>
      <c r="E189" s="83" t="s">
        <v>11184</v>
      </c>
      <c r="F189" s="83" t="s">
        <v>11185</v>
      </c>
      <c r="G189" s="83" t="s">
        <v>11186</v>
      </c>
      <c r="H189" s="86">
        <v>45</v>
      </c>
      <c r="I189" s="86">
        <v>0</v>
      </c>
      <c r="J189" s="86">
        <v>0</v>
      </c>
      <c r="K189" s="86">
        <v>0</v>
      </c>
      <c r="L189" s="86">
        <v>0</v>
      </c>
    </row>
    <row r="190" spans="1:12">
      <c r="A190" s="82" t="str">
        <f>IFERROR(VLOOKUP(C190,[1]Sheet2!A:B,2,FALSE),"Unknown")</f>
        <v>5855</v>
      </c>
      <c r="B190" s="82" t="s">
        <v>10690</v>
      </c>
      <c r="C190" s="83" t="s">
        <v>5098</v>
      </c>
      <c r="D190" s="83" t="s">
        <v>10689</v>
      </c>
      <c r="E190" s="83" t="s">
        <v>11187</v>
      </c>
      <c r="F190" s="83" t="s">
        <v>11185</v>
      </c>
      <c r="G190" s="83" t="s">
        <v>11186</v>
      </c>
      <c r="H190" s="86">
        <v>0</v>
      </c>
      <c r="I190" s="86">
        <v>37</v>
      </c>
      <c r="J190" s="86">
        <v>42</v>
      </c>
      <c r="K190" s="86">
        <v>30</v>
      </c>
      <c r="L190" s="86">
        <v>30</v>
      </c>
    </row>
    <row r="191" spans="1:12">
      <c r="A191" s="82" t="str">
        <f>IFERROR(VLOOKUP(C191,[1]Sheet2!A:B,2,FALSE),"Unknown")</f>
        <v>3060</v>
      </c>
      <c r="B191" s="82" t="s">
        <v>10754</v>
      </c>
      <c r="C191" s="83" t="s">
        <v>7444</v>
      </c>
      <c r="D191" s="83" t="s">
        <v>9468</v>
      </c>
      <c r="E191" s="83" t="s">
        <v>11188</v>
      </c>
      <c r="F191" s="83" t="s">
        <v>11029</v>
      </c>
      <c r="G191" s="83" t="s">
        <v>11030</v>
      </c>
      <c r="H191" s="86">
        <v>12</v>
      </c>
      <c r="I191" s="86">
        <v>0</v>
      </c>
      <c r="J191" s="86">
        <v>0</v>
      </c>
      <c r="K191" s="86">
        <v>0</v>
      </c>
      <c r="L191" s="86">
        <v>0</v>
      </c>
    </row>
    <row r="192" spans="1:12">
      <c r="A192" s="82" t="str">
        <f>IFERROR(VLOOKUP(C192,[1]Sheet2!A:B,2,FALSE),"Unknown")</f>
        <v>5360</v>
      </c>
      <c r="B192" s="82" t="s">
        <v>10467</v>
      </c>
      <c r="C192" s="83" t="s">
        <v>5706</v>
      </c>
      <c r="D192" s="83" t="s">
        <v>9899</v>
      </c>
      <c r="E192" s="83" t="s">
        <v>11189</v>
      </c>
      <c r="F192" s="83" t="s">
        <v>10873</v>
      </c>
      <c r="G192" s="83" t="s">
        <v>11190</v>
      </c>
      <c r="H192" s="86">
        <v>67</v>
      </c>
      <c r="I192" s="86">
        <v>0</v>
      </c>
      <c r="J192" s="86">
        <v>0</v>
      </c>
      <c r="K192" s="86">
        <v>0</v>
      </c>
      <c r="L192" s="86">
        <v>0</v>
      </c>
    </row>
    <row r="193" spans="1:12">
      <c r="A193" s="82" t="str">
        <f>IFERROR(VLOOKUP(C193,[1]Sheet2!A:B,2,FALSE),"Unknown")</f>
        <v>3625</v>
      </c>
      <c r="B193" s="82" t="s">
        <v>10546</v>
      </c>
      <c r="C193" s="83" t="s">
        <v>6995</v>
      </c>
      <c r="D193" s="83" t="s">
        <v>9788</v>
      </c>
      <c r="E193" s="83" t="s">
        <v>11191</v>
      </c>
      <c r="F193" s="83" t="s">
        <v>11192</v>
      </c>
      <c r="G193" s="83" t="s">
        <v>6982</v>
      </c>
      <c r="H193" s="86">
        <v>10</v>
      </c>
      <c r="I193" s="86">
        <v>0</v>
      </c>
      <c r="J193" s="86">
        <v>0</v>
      </c>
      <c r="K193" s="86">
        <v>0</v>
      </c>
      <c r="L193" s="86">
        <v>0</v>
      </c>
    </row>
    <row r="194" spans="1:12">
      <c r="A194" s="82" t="str">
        <f>IFERROR(VLOOKUP(C194,[1]Sheet2!A:B,2,FALSE),"Unknown")</f>
        <v>5385</v>
      </c>
      <c r="B194" s="82" t="s">
        <v>10537</v>
      </c>
      <c r="C194" s="83" t="s">
        <v>5547</v>
      </c>
      <c r="D194" s="83" t="s">
        <v>9802</v>
      </c>
      <c r="E194" s="83" t="s">
        <v>11193</v>
      </c>
      <c r="F194" s="83" t="s">
        <v>10873</v>
      </c>
      <c r="G194" s="83" t="s">
        <v>2616</v>
      </c>
      <c r="H194" s="86">
        <v>0</v>
      </c>
      <c r="I194" s="86">
        <v>95</v>
      </c>
      <c r="J194" s="86">
        <v>105</v>
      </c>
      <c r="K194" s="86">
        <v>57</v>
      </c>
      <c r="L194" s="86">
        <v>57</v>
      </c>
    </row>
    <row r="195" spans="1:12">
      <c r="A195" s="82" t="str">
        <f>IFERROR(VLOOKUP(C195,[1]Sheet2!A:B,2,FALSE),"Unknown")</f>
        <v>Non-public</v>
      </c>
      <c r="B195" s="82" t="s">
        <v>10460</v>
      </c>
      <c r="C195" s="83" t="s">
        <v>9906</v>
      </c>
      <c r="D195" s="83" t="s">
        <v>9907</v>
      </c>
      <c r="E195" s="83" t="s">
        <v>11194</v>
      </c>
      <c r="F195" s="83" t="s">
        <v>10873</v>
      </c>
      <c r="G195" s="83" t="s">
        <v>11195</v>
      </c>
      <c r="H195" s="86">
        <v>3</v>
      </c>
      <c r="I195" s="86">
        <v>4</v>
      </c>
      <c r="J195" s="86">
        <v>2</v>
      </c>
      <c r="K195" s="86">
        <v>1</v>
      </c>
      <c r="L195" s="86">
        <v>1</v>
      </c>
    </row>
    <row r="196" spans="1:12">
      <c r="A196" s="82" t="str">
        <f>IFERROR(VLOOKUP(C196,[1]Sheet2!A:B,2,FALSE),"Unknown")</f>
        <v>Unknown</v>
      </c>
      <c r="B196" s="82" t="s">
        <v>10695</v>
      </c>
      <c r="C196" s="83" t="s">
        <v>9528</v>
      </c>
      <c r="D196" s="83" t="s">
        <v>9529</v>
      </c>
      <c r="E196" s="83" t="s">
        <v>11196</v>
      </c>
      <c r="F196" s="83" t="s">
        <v>10862</v>
      </c>
      <c r="G196" s="83" t="s">
        <v>11154</v>
      </c>
      <c r="H196" s="86">
        <v>2</v>
      </c>
      <c r="I196" s="86">
        <v>3</v>
      </c>
      <c r="J196" s="86">
        <v>7</v>
      </c>
      <c r="K196" s="86">
        <v>4</v>
      </c>
      <c r="L196" s="86">
        <v>4</v>
      </c>
    </row>
    <row r="197" spans="1:12">
      <c r="A197" s="82" t="str">
        <f>IFERROR(VLOOKUP(C197,[1]Sheet2!A:B,2,FALSE),"Unknown")</f>
        <v>3710</v>
      </c>
      <c r="B197" s="82" t="s">
        <v>10688</v>
      </c>
      <c r="C197" s="83" t="s">
        <v>6940</v>
      </c>
      <c r="D197" s="83" t="s">
        <v>9628</v>
      </c>
      <c r="E197" s="83" t="s">
        <v>11197</v>
      </c>
      <c r="F197" s="83" t="s">
        <v>11198</v>
      </c>
      <c r="G197" s="83" t="s">
        <v>11199</v>
      </c>
      <c r="H197" s="86">
        <v>3</v>
      </c>
      <c r="I197" s="86">
        <v>6</v>
      </c>
      <c r="J197" s="86">
        <v>4</v>
      </c>
      <c r="K197" s="86">
        <v>10</v>
      </c>
      <c r="L197" s="86">
        <v>10</v>
      </c>
    </row>
    <row r="198" spans="1:12">
      <c r="A198" s="82" t="str">
        <f>IFERROR(VLOOKUP(C198,[1]Sheet2!A:B,2,FALSE),"Unknown")</f>
        <v>Non-public</v>
      </c>
      <c r="C198" s="83" t="s">
        <v>9361</v>
      </c>
      <c r="D198" s="83" t="s">
        <v>9362</v>
      </c>
      <c r="E198" s="83" t="s">
        <v>11200</v>
      </c>
      <c r="F198" s="83" t="s">
        <v>11201</v>
      </c>
      <c r="G198" s="83" t="s">
        <v>11202</v>
      </c>
      <c r="H198" s="86">
        <v>1</v>
      </c>
      <c r="I198" s="86">
        <v>0</v>
      </c>
      <c r="J198" s="86">
        <v>0</v>
      </c>
      <c r="K198" s="86">
        <v>0</v>
      </c>
      <c r="L198" s="86">
        <v>0</v>
      </c>
    </row>
    <row r="199" spans="1:12">
      <c r="A199" s="82" t="str">
        <f>IFERROR(VLOOKUP(C199,[1]Sheet2!A:B,2,FALSE),"Unknown")</f>
        <v>4660</v>
      </c>
      <c r="B199" s="82" t="s">
        <v>10686</v>
      </c>
      <c r="C199" s="83" t="s">
        <v>6391</v>
      </c>
      <c r="D199" s="83" t="s">
        <v>10687</v>
      </c>
      <c r="E199" s="83" t="s">
        <v>11203</v>
      </c>
      <c r="F199" s="83" t="s">
        <v>11133</v>
      </c>
      <c r="G199" s="83" t="s">
        <v>11134</v>
      </c>
      <c r="H199" s="86">
        <v>0</v>
      </c>
      <c r="I199" s="86">
        <v>29</v>
      </c>
      <c r="J199" s="86">
        <v>55</v>
      </c>
      <c r="K199" s="86">
        <v>41</v>
      </c>
      <c r="L199" s="86">
        <v>41</v>
      </c>
    </row>
    <row r="200" spans="1:12">
      <c r="A200" s="82" t="str">
        <f>IFERROR(VLOOKUP(C200,[1]Sheet2!A:B,2,FALSE),"Unknown")</f>
        <v>Unknown</v>
      </c>
      <c r="B200" s="82" t="s">
        <v>10695</v>
      </c>
      <c r="C200" s="83" t="s">
        <v>10718</v>
      </c>
      <c r="D200" s="83" t="s">
        <v>10717</v>
      </c>
      <c r="E200" s="83" t="s">
        <v>11204</v>
      </c>
      <c r="F200" s="83" t="s">
        <v>11205</v>
      </c>
      <c r="G200" s="83" t="s">
        <v>11206</v>
      </c>
      <c r="H200" s="86">
        <v>0</v>
      </c>
      <c r="I200" s="86">
        <v>6</v>
      </c>
      <c r="J200" s="86">
        <v>3</v>
      </c>
      <c r="K200" s="86">
        <v>4</v>
      </c>
      <c r="L200" s="86">
        <v>4</v>
      </c>
    </row>
    <row r="201" spans="1:12">
      <c r="A201" s="82" t="str">
        <f>IFERROR(VLOOKUP(C201,[1]Sheet2!A:B,2,FALSE),"Unknown")</f>
        <v>5455</v>
      </c>
      <c r="B201" s="82" t="s">
        <v>10681</v>
      </c>
      <c r="C201" s="83" t="s">
        <v>5352</v>
      </c>
      <c r="D201" s="83" t="s">
        <v>9633</v>
      </c>
      <c r="E201" s="83" t="s">
        <v>11207</v>
      </c>
      <c r="F201" s="83" t="s">
        <v>11205</v>
      </c>
      <c r="G201" s="83" t="s">
        <v>11206</v>
      </c>
      <c r="H201" s="86">
        <v>2</v>
      </c>
      <c r="I201" s="86">
        <v>9</v>
      </c>
      <c r="J201" s="86">
        <v>6</v>
      </c>
      <c r="K201" s="86">
        <v>11</v>
      </c>
      <c r="L201" s="86">
        <v>11</v>
      </c>
    </row>
    <row r="202" spans="1:12">
      <c r="A202" s="82" t="str">
        <f>IFERROR(VLOOKUP(C202,[1]Sheet2!A:B,2,FALSE),"Unknown")</f>
        <v>1940</v>
      </c>
      <c r="B202" s="82" t="s">
        <v>10680</v>
      </c>
      <c r="C202" s="83" t="s">
        <v>8163</v>
      </c>
      <c r="D202" s="83" t="s">
        <v>9634</v>
      </c>
      <c r="E202" s="83" t="s">
        <v>11208</v>
      </c>
      <c r="F202" s="83" t="s">
        <v>11209</v>
      </c>
      <c r="G202" s="83" t="s">
        <v>11210</v>
      </c>
      <c r="H202" s="86">
        <v>22</v>
      </c>
      <c r="I202" s="86">
        <v>17</v>
      </c>
      <c r="J202" s="86">
        <v>23</v>
      </c>
      <c r="K202" s="86">
        <v>24</v>
      </c>
      <c r="L202" s="86">
        <v>24</v>
      </c>
    </row>
    <row r="203" spans="1:12">
      <c r="A203" s="82" t="str">
        <f>IFERROR(VLOOKUP(C203,[1]Sheet2!A:B,2,FALSE),"Unknown")</f>
        <v>Non-public</v>
      </c>
      <c r="B203" s="82" t="s">
        <v>10677</v>
      </c>
      <c r="C203" s="83" t="s">
        <v>10679</v>
      </c>
      <c r="D203" s="83" t="s">
        <v>10678</v>
      </c>
      <c r="E203" s="83" t="s">
        <v>11211</v>
      </c>
      <c r="F203" s="83" t="s">
        <v>10873</v>
      </c>
      <c r="G203" s="83" t="s">
        <v>2410</v>
      </c>
      <c r="H203" s="86">
        <v>0</v>
      </c>
      <c r="I203" s="86">
        <v>0</v>
      </c>
      <c r="J203" s="86">
        <v>1</v>
      </c>
      <c r="K203" s="86">
        <v>1</v>
      </c>
      <c r="L203" s="86">
        <v>1</v>
      </c>
    </row>
    <row r="204" spans="1:12">
      <c r="A204" s="82" t="str">
        <f>IFERROR(VLOOKUP(C204,[1]Sheet2!A:B,2,FALSE),"Unknown")</f>
        <v>9920</v>
      </c>
      <c r="B204" s="82" t="s">
        <v>10677</v>
      </c>
      <c r="C204" s="83" t="s">
        <v>2965</v>
      </c>
      <c r="D204" s="83" t="s">
        <v>9635</v>
      </c>
      <c r="E204" s="83" t="s">
        <v>11212</v>
      </c>
      <c r="F204" s="83" t="s">
        <v>10873</v>
      </c>
      <c r="G204" s="83" t="s">
        <v>2410</v>
      </c>
      <c r="H204" s="86">
        <v>0</v>
      </c>
      <c r="I204" s="86">
        <v>2</v>
      </c>
      <c r="J204" s="86">
        <v>1</v>
      </c>
      <c r="K204" s="86">
        <v>0</v>
      </c>
      <c r="L204" s="86">
        <v>0</v>
      </c>
    </row>
    <row r="205" spans="1:12">
      <c r="A205" s="82" t="str">
        <f>IFERROR(VLOOKUP(C205,[1]Sheet2!A:B,2,FALSE),"Unknown")</f>
        <v>5385</v>
      </c>
      <c r="B205" s="82" t="s">
        <v>10537</v>
      </c>
      <c r="C205" s="83" t="s">
        <v>5494</v>
      </c>
      <c r="D205" s="83" t="s">
        <v>9803</v>
      </c>
      <c r="E205" s="83" t="s">
        <v>11213</v>
      </c>
      <c r="F205" s="83" t="s">
        <v>10873</v>
      </c>
      <c r="G205" s="83" t="s">
        <v>11214</v>
      </c>
      <c r="H205" s="86">
        <v>22</v>
      </c>
      <c r="I205" s="86">
        <v>0</v>
      </c>
      <c r="J205" s="86">
        <v>0</v>
      </c>
      <c r="K205" s="86">
        <v>0</v>
      </c>
      <c r="L205" s="86">
        <v>0</v>
      </c>
    </row>
    <row r="206" spans="1:12">
      <c r="A206" s="82" t="str">
        <f>IFERROR(VLOOKUP(C206,[1]Sheet2!A:B,2,FALSE),"Unknown")</f>
        <v>3325</v>
      </c>
      <c r="B206" s="82" t="s">
        <v>10675</v>
      </c>
      <c r="C206" s="83" t="s">
        <v>7199</v>
      </c>
      <c r="D206" s="83" t="s">
        <v>10676</v>
      </c>
      <c r="E206" s="83" t="s">
        <v>11215</v>
      </c>
      <c r="F206" s="83" t="s">
        <v>11216</v>
      </c>
      <c r="G206" s="83" t="s">
        <v>11217</v>
      </c>
      <c r="H206" s="86">
        <v>0</v>
      </c>
      <c r="I206" s="86">
        <v>16</v>
      </c>
      <c r="J206" s="86">
        <v>19</v>
      </c>
      <c r="K206" s="86">
        <v>22</v>
      </c>
      <c r="L206" s="86">
        <v>22</v>
      </c>
    </row>
    <row r="207" spans="1:12">
      <c r="A207" s="82" t="str">
        <f>IFERROR(VLOOKUP(C207,[1]Sheet2!A:B,2,FALSE),"Unknown")</f>
        <v>3325</v>
      </c>
      <c r="B207" s="82" t="s">
        <v>10675</v>
      </c>
      <c r="C207" s="83" t="s">
        <v>7196</v>
      </c>
      <c r="D207" s="83" t="s">
        <v>9636</v>
      </c>
      <c r="E207" s="83" t="s">
        <v>11218</v>
      </c>
      <c r="F207" s="83" t="s">
        <v>11216</v>
      </c>
      <c r="G207" s="83" t="s">
        <v>11217</v>
      </c>
      <c r="H207" s="86">
        <v>12</v>
      </c>
      <c r="I207" s="86">
        <v>0</v>
      </c>
      <c r="J207" s="86">
        <v>0</v>
      </c>
      <c r="K207" s="86">
        <v>0</v>
      </c>
      <c r="L207" s="86">
        <v>0</v>
      </c>
    </row>
    <row r="208" spans="1:12">
      <c r="A208" s="82" t="str">
        <f>IFERROR(VLOOKUP(C208,[1]Sheet2!A:B,2,FALSE),"Unknown")</f>
        <v>5300</v>
      </c>
      <c r="B208" s="82" t="s">
        <v>10487</v>
      </c>
      <c r="C208" s="83" t="s">
        <v>5895</v>
      </c>
      <c r="D208" s="83" t="s">
        <v>10488</v>
      </c>
      <c r="E208" s="83" t="s">
        <v>11219</v>
      </c>
      <c r="F208" s="83" t="s">
        <v>10873</v>
      </c>
      <c r="G208" s="83" t="s">
        <v>11214</v>
      </c>
      <c r="H208" s="86">
        <v>0</v>
      </c>
      <c r="I208" s="86">
        <v>65</v>
      </c>
      <c r="J208" s="86">
        <v>112</v>
      </c>
      <c r="K208" s="86">
        <v>144</v>
      </c>
      <c r="L208" s="86">
        <v>144</v>
      </c>
    </row>
    <row r="209" spans="1:12">
      <c r="A209" s="82" t="str">
        <f>IFERROR(VLOOKUP(C209,[1]Sheet2!A:B,2,FALSE),"Unknown")</f>
        <v>5300</v>
      </c>
      <c r="B209" s="82" t="s">
        <v>10487</v>
      </c>
      <c r="C209" s="83" t="s">
        <v>5889</v>
      </c>
      <c r="D209" s="83" t="s">
        <v>9878</v>
      </c>
      <c r="E209" s="83" t="s">
        <v>11220</v>
      </c>
      <c r="F209" s="83" t="s">
        <v>10873</v>
      </c>
      <c r="G209" s="83" t="s">
        <v>11214</v>
      </c>
      <c r="H209" s="86">
        <v>58</v>
      </c>
      <c r="I209" s="86">
        <v>0</v>
      </c>
      <c r="J209" s="86">
        <v>1</v>
      </c>
      <c r="K209" s="86">
        <v>1</v>
      </c>
      <c r="L209" s="86">
        <v>1</v>
      </c>
    </row>
    <row r="210" spans="1:12">
      <c r="A210" s="82" t="str">
        <f>IFERROR(VLOOKUP(C210,[1]Sheet2!A:B,2,FALSE),"Unknown")</f>
        <v>5300</v>
      </c>
      <c r="B210" s="82" t="s">
        <v>10487</v>
      </c>
      <c r="C210" s="83" t="s">
        <v>5880</v>
      </c>
      <c r="D210" s="83" t="s">
        <v>9879</v>
      </c>
      <c r="E210" s="83" t="s">
        <v>11221</v>
      </c>
      <c r="F210" s="83" t="s">
        <v>10873</v>
      </c>
      <c r="G210" s="83" t="s">
        <v>11214</v>
      </c>
      <c r="H210" s="86">
        <v>0</v>
      </c>
      <c r="I210" s="86">
        <v>6</v>
      </c>
      <c r="J210" s="86">
        <v>12</v>
      </c>
      <c r="K210" s="86">
        <v>16</v>
      </c>
      <c r="L210" s="86">
        <v>16</v>
      </c>
    </row>
    <row r="211" spans="1:12">
      <c r="A211" s="82" t="str">
        <f>IFERROR(VLOOKUP(C211,[1]Sheet2!A:B,2,FALSE),"Unknown")</f>
        <v>1835</v>
      </c>
      <c r="B211" s="82" t="s">
        <v>10672</v>
      </c>
      <c r="C211" s="83" t="s">
        <v>8240</v>
      </c>
      <c r="D211" s="83" t="s">
        <v>10673</v>
      </c>
      <c r="E211" s="83" t="s">
        <v>11222</v>
      </c>
      <c r="F211" s="83" t="s">
        <v>11223</v>
      </c>
      <c r="G211" s="83" t="s">
        <v>11224</v>
      </c>
      <c r="H211" s="86">
        <v>0</v>
      </c>
      <c r="I211" s="86">
        <v>26</v>
      </c>
      <c r="J211" s="86">
        <v>18</v>
      </c>
      <c r="K211" s="86">
        <v>36</v>
      </c>
      <c r="L211" s="86">
        <v>36</v>
      </c>
    </row>
    <row r="212" spans="1:12">
      <c r="A212" s="82" t="str">
        <f>IFERROR(VLOOKUP(C212,[1]Sheet2!A:B,2,FALSE),"Unknown")</f>
        <v>1835</v>
      </c>
      <c r="B212" s="82" t="s">
        <v>10672</v>
      </c>
      <c r="C212" s="83" t="s">
        <v>8237</v>
      </c>
      <c r="D212" s="83" t="s">
        <v>9639</v>
      </c>
      <c r="E212" s="83" t="s">
        <v>11225</v>
      </c>
      <c r="F212" s="83" t="s">
        <v>11223</v>
      </c>
      <c r="G212" s="83" t="s">
        <v>11224</v>
      </c>
      <c r="H212" s="86">
        <v>9</v>
      </c>
      <c r="I212" s="86">
        <v>0</v>
      </c>
      <c r="J212" s="86">
        <v>0</v>
      </c>
      <c r="K212" s="86">
        <v>0</v>
      </c>
      <c r="L212" s="86">
        <v>0</v>
      </c>
    </row>
    <row r="213" spans="1:12">
      <c r="A213" s="82" t="str">
        <f>IFERROR(VLOOKUP(C213,[1]Sheet2!A:B,2,FALSE),"Unknown")</f>
        <v>0755</v>
      </c>
      <c r="B213" s="82" t="s">
        <v>10667</v>
      </c>
      <c r="C213" s="83" t="s">
        <v>8612</v>
      </c>
      <c r="D213" s="83" t="s">
        <v>10668</v>
      </c>
      <c r="E213" s="83" t="s">
        <v>11226</v>
      </c>
      <c r="F213" s="83" t="s">
        <v>11227</v>
      </c>
      <c r="G213" s="83" t="s">
        <v>11228</v>
      </c>
      <c r="H213" s="86">
        <v>0</v>
      </c>
      <c r="I213" s="86">
        <v>21</v>
      </c>
      <c r="J213" s="86">
        <v>22</v>
      </c>
      <c r="K213" s="86">
        <v>19</v>
      </c>
      <c r="L213" s="86">
        <v>19</v>
      </c>
    </row>
    <row r="214" spans="1:12">
      <c r="A214" s="82" t="str">
        <f>IFERROR(VLOOKUP(C214,[1]Sheet2!A:B,2,FALSE),"Unknown")</f>
        <v>0755</v>
      </c>
      <c r="B214" s="82" t="s">
        <v>10667</v>
      </c>
      <c r="C214" s="83" t="s">
        <v>8614</v>
      </c>
      <c r="D214" s="83" t="s">
        <v>9642</v>
      </c>
      <c r="E214" s="83" t="s">
        <v>11229</v>
      </c>
      <c r="F214" s="83" t="s">
        <v>11227</v>
      </c>
      <c r="G214" s="83" t="s">
        <v>11228</v>
      </c>
      <c r="H214" s="86">
        <v>10</v>
      </c>
      <c r="I214" s="86">
        <v>0</v>
      </c>
      <c r="J214" s="86">
        <v>0</v>
      </c>
      <c r="K214" s="86">
        <v>0</v>
      </c>
      <c r="L214" s="86">
        <v>0</v>
      </c>
    </row>
    <row r="215" spans="1:12">
      <c r="A215" s="82" t="str">
        <f>IFERROR(VLOOKUP(C215,[1]Sheet2!A:B,2,FALSE),"Unknown")</f>
        <v>1875</v>
      </c>
      <c r="B215" s="82" t="s">
        <v>10669</v>
      </c>
      <c r="C215" s="83" t="s">
        <v>8218</v>
      </c>
      <c r="D215" s="83" t="s">
        <v>10670</v>
      </c>
      <c r="E215" s="83" t="s">
        <v>11230</v>
      </c>
      <c r="F215" s="83" t="s">
        <v>11011</v>
      </c>
      <c r="G215" s="83" t="s">
        <v>11231</v>
      </c>
      <c r="H215" s="86">
        <v>0</v>
      </c>
      <c r="I215" s="86">
        <v>50</v>
      </c>
      <c r="J215" s="86">
        <v>62</v>
      </c>
      <c r="K215" s="86">
        <v>61</v>
      </c>
      <c r="L215" s="86">
        <v>61</v>
      </c>
    </row>
    <row r="216" spans="1:12">
      <c r="A216" s="82" t="str">
        <f>IFERROR(VLOOKUP(C216,[1]Sheet2!A:B,2,FALSE),"Unknown")</f>
        <v>1875</v>
      </c>
      <c r="B216" s="82" t="s">
        <v>10669</v>
      </c>
      <c r="C216" s="83" t="s">
        <v>8220</v>
      </c>
      <c r="D216" s="83" t="s">
        <v>9641</v>
      </c>
      <c r="E216" s="83" t="s">
        <v>11232</v>
      </c>
      <c r="F216" s="83" t="s">
        <v>11011</v>
      </c>
      <c r="G216" s="83" t="s">
        <v>11231</v>
      </c>
      <c r="H216" s="86">
        <v>56</v>
      </c>
      <c r="I216" s="86">
        <v>0</v>
      </c>
      <c r="J216" s="86">
        <v>0</v>
      </c>
      <c r="K216" s="86">
        <v>0</v>
      </c>
      <c r="L216" s="86">
        <v>0</v>
      </c>
    </row>
    <row r="217" spans="1:12">
      <c r="A217" s="82" t="str">
        <f>IFERROR(VLOOKUP(C217,[1]Sheet2!A:B,2,FALSE),"Unknown")</f>
        <v>Non-public</v>
      </c>
      <c r="C217" s="83" t="s">
        <v>9363</v>
      </c>
      <c r="D217" s="83" t="s">
        <v>9364</v>
      </c>
      <c r="E217" s="83" t="s">
        <v>11171</v>
      </c>
      <c r="F217" s="83" t="s">
        <v>11233</v>
      </c>
      <c r="G217" s="83" t="s">
        <v>11173</v>
      </c>
      <c r="H217" s="86">
        <v>1</v>
      </c>
      <c r="I217" s="86">
        <v>0</v>
      </c>
      <c r="J217" s="86">
        <v>0</v>
      </c>
      <c r="K217" s="86">
        <v>0</v>
      </c>
      <c r="L217" s="86">
        <v>0</v>
      </c>
    </row>
    <row r="218" spans="1:12">
      <c r="A218" s="82" t="str">
        <f>IFERROR(VLOOKUP(C218,[1]Sheet2!A:B,2,FALSE),"Unknown")</f>
        <v>8385</v>
      </c>
      <c r="B218" s="82" t="s">
        <v>10326</v>
      </c>
      <c r="C218" s="83" t="s">
        <v>3429</v>
      </c>
      <c r="D218" s="83" t="s">
        <v>10001</v>
      </c>
      <c r="E218" s="83" t="s">
        <v>11234</v>
      </c>
      <c r="F218" s="83" t="s">
        <v>11146</v>
      </c>
      <c r="G218" s="83" t="s">
        <v>2026</v>
      </c>
      <c r="H218" s="86">
        <v>26</v>
      </c>
      <c r="I218" s="86">
        <v>0</v>
      </c>
      <c r="J218" s="86">
        <v>0</v>
      </c>
      <c r="K218" s="86">
        <v>0</v>
      </c>
      <c r="L218" s="86">
        <v>0</v>
      </c>
    </row>
    <row r="219" spans="1:12">
      <c r="A219" s="82" t="str">
        <f>IFERROR(VLOOKUP(C219,[1]Sheet2!A:B,2,FALSE),"Unknown")</f>
        <v>7205</v>
      </c>
      <c r="B219" s="82" t="s">
        <v>10271</v>
      </c>
      <c r="C219" s="83" t="s">
        <v>4279</v>
      </c>
      <c r="D219" s="83" t="s">
        <v>10041</v>
      </c>
      <c r="E219" s="83" t="s">
        <v>11235</v>
      </c>
      <c r="F219" s="83" t="s">
        <v>10856</v>
      </c>
      <c r="G219" s="83" t="s">
        <v>2929</v>
      </c>
      <c r="H219" s="86">
        <v>40</v>
      </c>
      <c r="I219" s="86">
        <v>0</v>
      </c>
      <c r="J219" s="86">
        <v>0</v>
      </c>
      <c r="K219" s="86">
        <v>0</v>
      </c>
      <c r="L219" s="86">
        <v>0</v>
      </c>
    </row>
    <row r="220" spans="1:12">
      <c r="A220" s="82" t="str">
        <f>IFERROR(VLOOKUP(C220,[1]Sheet2!A:B,2,FALSE),"Unknown")</f>
        <v>9870</v>
      </c>
      <c r="B220" s="82" t="s">
        <v>10653</v>
      </c>
      <c r="C220" s="83" t="s">
        <v>3004</v>
      </c>
      <c r="D220" s="83" t="s">
        <v>9694</v>
      </c>
      <c r="E220" s="83" t="s">
        <v>11236</v>
      </c>
      <c r="F220" s="83" t="s">
        <v>11237</v>
      </c>
      <c r="G220" s="83" t="s">
        <v>11090</v>
      </c>
      <c r="H220" s="86">
        <v>1</v>
      </c>
      <c r="I220" s="86">
        <v>0</v>
      </c>
      <c r="J220" s="86">
        <v>0</v>
      </c>
      <c r="K220" s="86">
        <v>0</v>
      </c>
      <c r="L220" s="86">
        <v>0</v>
      </c>
    </row>
    <row r="221" spans="1:12">
      <c r="A221" s="82" t="str">
        <f>IFERROR(VLOOKUP(C221,[1]Sheet2!A:B,2,FALSE),"Unknown")</f>
        <v>7175</v>
      </c>
      <c r="B221" s="82" t="s">
        <v>10356</v>
      </c>
      <c r="C221" s="83" t="s">
        <v>4392</v>
      </c>
      <c r="D221" s="83" t="s">
        <v>9980</v>
      </c>
      <c r="E221" s="83" t="s">
        <v>11238</v>
      </c>
      <c r="F221" s="83" t="s">
        <v>11239</v>
      </c>
      <c r="G221" s="83" t="s">
        <v>11240</v>
      </c>
      <c r="H221" s="86">
        <v>14</v>
      </c>
      <c r="I221" s="86">
        <v>0</v>
      </c>
      <c r="J221" s="86">
        <v>0</v>
      </c>
      <c r="K221" s="86">
        <v>0</v>
      </c>
      <c r="L221" s="86">
        <v>0</v>
      </c>
    </row>
    <row r="222" spans="1:12">
      <c r="A222" s="82" t="str">
        <f>IFERROR(VLOOKUP(C222,[1]Sheet2!A:B,2,FALSE),"Unknown")</f>
        <v>3115</v>
      </c>
      <c r="B222" s="82" t="s">
        <v>10244</v>
      </c>
      <c r="C222" s="83" t="s">
        <v>7399</v>
      </c>
      <c r="D222" s="83" t="s">
        <v>10070</v>
      </c>
      <c r="E222" s="83" t="s">
        <v>11241</v>
      </c>
      <c r="F222" s="83" t="s">
        <v>11242</v>
      </c>
      <c r="G222" s="83" t="s">
        <v>11243</v>
      </c>
      <c r="H222" s="86">
        <v>12</v>
      </c>
      <c r="I222" s="86">
        <v>0</v>
      </c>
      <c r="J222" s="86">
        <v>0</v>
      </c>
      <c r="K222" s="86">
        <v>0</v>
      </c>
      <c r="L222" s="86">
        <v>0</v>
      </c>
    </row>
    <row r="223" spans="1:12">
      <c r="A223" s="82" t="str">
        <f>IFERROR(VLOOKUP(C223,[1]Sheet2!A:B,2,FALSE),"Unknown")</f>
        <v>4710</v>
      </c>
      <c r="B223" s="82" t="s">
        <v>10310</v>
      </c>
      <c r="C223" s="83" t="s">
        <v>6273</v>
      </c>
      <c r="D223" s="83" t="s">
        <v>10014</v>
      </c>
      <c r="E223" s="83" t="s">
        <v>11244</v>
      </c>
      <c r="F223" s="83" t="s">
        <v>10953</v>
      </c>
      <c r="G223" s="83" t="s">
        <v>11245</v>
      </c>
      <c r="H223" s="86">
        <v>28</v>
      </c>
      <c r="I223" s="86">
        <v>41</v>
      </c>
      <c r="J223" s="86">
        <v>27</v>
      </c>
      <c r="K223" s="86">
        <v>24</v>
      </c>
      <c r="L223" s="86">
        <v>24</v>
      </c>
    </row>
    <row r="224" spans="1:12">
      <c r="A224" s="82" t="str">
        <f>IFERROR(VLOOKUP(C224,[1]Sheet2!A:B,2,FALSE),"Unknown")</f>
        <v>2040</v>
      </c>
      <c r="B224" s="82" t="s">
        <v>10383</v>
      </c>
      <c r="C224" s="83" t="s">
        <v>8119</v>
      </c>
      <c r="D224" s="83" t="s">
        <v>9963</v>
      </c>
      <c r="E224" s="83" t="s">
        <v>11246</v>
      </c>
      <c r="F224" s="83" t="s">
        <v>11247</v>
      </c>
      <c r="G224" s="83" t="s">
        <v>11248</v>
      </c>
      <c r="H224" s="86">
        <v>6</v>
      </c>
      <c r="I224" s="86">
        <v>0</v>
      </c>
      <c r="J224" s="86">
        <v>0</v>
      </c>
      <c r="K224" s="86">
        <v>0</v>
      </c>
      <c r="L224" s="86">
        <v>0</v>
      </c>
    </row>
    <row r="225" spans="1:12">
      <c r="A225" s="82" t="str">
        <f>IFERROR(VLOOKUP(C225,[1]Sheet2!A:B,2,FALSE),"Unknown")</f>
        <v>9950</v>
      </c>
      <c r="B225" s="82" t="s">
        <v>10652</v>
      </c>
      <c r="C225" s="83" t="s">
        <v>2944</v>
      </c>
      <c r="D225" s="83" t="s">
        <v>9695</v>
      </c>
      <c r="E225" s="83" t="s">
        <v>11249</v>
      </c>
      <c r="F225" s="83" t="s">
        <v>11250</v>
      </c>
      <c r="G225" s="83" t="s">
        <v>2941</v>
      </c>
      <c r="H225" s="86">
        <v>5</v>
      </c>
      <c r="I225" s="86">
        <v>4</v>
      </c>
      <c r="J225" s="86">
        <v>7</v>
      </c>
      <c r="K225" s="86">
        <v>7</v>
      </c>
      <c r="L225" s="86">
        <v>7</v>
      </c>
    </row>
    <row r="226" spans="1:12">
      <c r="A226" s="82" t="str">
        <f>IFERROR(VLOOKUP(C226,[1]Sheet2!A:B,2,FALSE),"Unknown")</f>
        <v>0255</v>
      </c>
      <c r="B226" s="82" t="s">
        <v>10647</v>
      </c>
      <c r="C226" s="83" t="s">
        <v>8803</v>
      </c>
      <c r="D226" s="83" t="s">
        <v>10649</v>
      </c>
      <c r="E226" s="83" t="s">
        <v>11251</v>
      </c>
      <c r="F226" s="83" t="s">
        <v>10862</v>
      </c>
      <c r="G226" s="83" t="s">
        <v>10951</v>
      </c>
      <c r="H226" s="86">
        <v>0</v>
      </c>
      <c r="I226" s="86">
        <v>43</v>
      </c>
      <c r="J226" s="86">
        <v>32</v>
      </c>
      <c r="K226" s="86">
        <v>39</v>
      </c>
      <c r="L226" s="86">
        <v>39</v>
      </c>
    </row>
    <row r="227" spans="1:12">
      <c r="A227" s="82" t="str">
        <f>IFERROR(VLOOKUP(C227,[1]Sheet2!A:B,2,FALSE),"Unknown")</f>
        <v>1560</v>
      </c>
      <c r="B227" s="82" t="s">
        <v>10229</v>
      </c>
      <c r="C227" s="83" t="s">
        <v>8325</v>
      </c>
      <c r="D227" s="83" t="s">
        <v>10230</v>
      </c>
      <c r="E227" s="83" t="s">
        <v>11252</v>
      </c>
      <c r="F227" s="83" t="s">
        <v>11253</v>
      </c>
      <c r="G227" s="83" t="s">
        <v>11254</v>
      </c>
      <c r="H227" s="86">
        <v>0</v>
      </c>
      <c r="I227" s="86">
        <v>11</v>
      </c>
      <c r="J227" s="86">
        <v>11</v>
      </c>
      <c r="K227" s="86">
        <v>10</v>
      </c>
      <c r="L227" s="86">
        <v>10</v>
      </c>
    </row>
    <row r="228" spans="1:12">
      <c r="A228" s="82" t="str">
        <f>IFERROR(VLOOKUP(C228,[1]Sheet2!A:B,2,FALSE),"Unknown")</f>
        <v>4670</v>
      </c>
      <c r="B228" s="82" t="s">
        <v>10312</v>
      </c>
      <c r="C228" s="83" t="s">
        <v>6373</v>
      </c>
      <c r="D228" s="83" t="s">
        <v>10313</v>
      </c>
      <c r="E228" s="83" t="s">
        <v>11255</v>
      </c>
      <c r="F228" s="83" t="s">
        <v>11256</v>
      </c>
      <c r="G228" s="83" t="s">
        <v>11257</v>
      </c>
      <c r="H228" s="86">
        <v>0</v>
      </c>
      <c r="I228" s="86">
        <v>79</v>
      </c>
      <c r="J228" s="86">
        <v>67</v>
      </c>
      <c r="K228" s="86">
        <v>63</v>
      </c>
      <c r="L228" s="86">
        <v>63</v>
      </c>
    </row>
    <row r="229" spans="1:12">
      <c r="A229" s="82" t="str">
        <f>IFERROR(VLOOKUP(C229,[1]Sheet2!A:B,2,FALSE),"Unknown")</f>
        <v>9595</v>
      </c>
      <c r="B229" s="82" t="s">
        <v>10646</v>
      </c>
      <c r="C229" s="83" t="s">
        <v>3137</v>
      </c>
      <c r="D229" s="83" t="s">
        <v>9702</v>
      </c>
      <c r="E229" s="83" t="s">
        <v>11258</v>
      </c>
      <c r="F229" s="83" t="s">
        <v>11256</v>
      </c>
      <c r="G229" s="83" t="s">
        <v>11257</v>
      </c>
      <c r="H229" s="86">
        <v>11</v>
      </c>
      <c r="I229" s="86">
        <v>0</v>
      </c>
      <c r="J229" s="86">
        <v>4</v>
      </c>
      <c r="K229" s="86">
        <v>0</v>
      </c>
      <c r="L229" s="86">
        <v>0</v>
      </c>
    </row>
    <row r="230" spans="1:12">
      <c r="A230" s="82" t="str">
        <f>IFERROR(VLOOKUP(C230,[1]Sheet2!A:B,2,FALSE),"Unknown")</f>
        <v>9555</v>
      </c>
      <c r="B230" s="82" t="s">
        <v>10645</v>
      </c>
      <c r="C230" s="83" t="s">
        <v>3145</v>
      </c>
      <c r="D230" s="83" t="s">
        <v>9703</v>
      </c>
      <c r="E230" s="83" t="s">
        <v>11259</v>
      </c>
      <c r="F230" s="83" t="s">
        <v>11256</v>
      </c>
      <c r="G230" s="83" t="s">
        <v>11257</v>
      </c>
      <c r="H230" s="86">
        <v>18</v>
      </c>
      <c r="I230" s="86">
        <v>0</v>
      </c>
      <c r="J230" s="86">
        <v>0</v>
      </c>
      <c r="K230" s="86">
        <v>0</v>
      </c>
      <c r="L230" s="86">
        <v>0</v>
      </c>
    </row>
    <row r="231" spans="1:12">
      <c r="A231" s="82" t="str">
        <f>IFERROR(VLOOKUP(C231,[1]Sheet2!A:B,2,FALSE),"Unknown")</f>
        <v>3945</v>
      </c>
      <c r="B231" s="82" t="s">
        <v>10532</v>
      </c>
      <c r="C231" s="83" t="s">
        <v>6893</v>
      </c>
      <c r="D231" s="83" t="s">
        <v>9825</v>
      </c>
      <c r="E231" s="83" t="s">
        <v>11260</v>
      </c>
      <c r="F231" s="83" t="s">
        <v>11261</v>
      </c>
      <c r="G231" s="83" t="s">
        <v>11262</v>
      </c>
      <c r="H231" s="86">
        <v>41</v>
      </c>
      <c r="I231" s="86">
        <v>0</v>
      </c>
      <c r="J231" s="86">
        <v>0</v>
      </c>
      <c r="K231" s="86">
        <v>0</v>
      </c>
      <c r="L231" s="86">
        <v>0</v>
      </c>
    </row>
    <row r="232" spans="1:12">
      <c r="A232" s="82" t="str">
        <f>IFERROR(VLOOKUP(C232,[1]Sheet2!A:B,2,FALSE),"Unknown")</f>
        <v>6060</v>
      </c>
      <c r="B232" s="82" t="s">
        <v>10641</v>
      </c>
      <c r="C232" s="83" t="s">
        <v>4958</v>
      </c>
      <c r="D232" s="83" t="s">
        <v>10642</v>
      </c>
      <c r="E232" s="83" t="s">
        <v>11263</v>
      </c>
      <c r="F232" s="83" t="s">
        <v>11264</v>
      </c>
      <c r="G232" s="83" t="s">
        <v>11265</v>
      </c>
      <c r="H232" s="86">
        <v>0</v>
      </c>
      <c r="I232" s="86">
        <v>46</v>
      </c>
      <c r="J232" s="86">
        <v>29</v>
      </c>
      <c r="K232" s="86">
        <v>72</v>
      </c>
      <c r="L232" s="86">
        <v>72</v>
      </c>
    </row>
    <row r="233" spans="1:12">
      <c r="A233" s="82" t="str">
        <f>IFERROR(VLOOKUP(C233,[1]Sheet2!A:B,2,FALSE),"Unknown")</f>
        <v>6060</v>
      </c>
      <c r="B233" s="82" t="s">
        <v>10641</v>
      </c>
      <c r="C233" s="83" t="s">
        <v>4955</v>
      </c>
      <c r="D233" s="83" t="s">
        <v>9705</v>
      </c>
      <c r="E233" s="83" t="s">
        <v>11266</v>
      </c>
      <c r="F233" s="83" t="s">
        <v>11264</v>
      </c>
      <c r="G233" s="83" t="s">
        <v>11265</v>
      </c>
      <c r="H233" s="86">
        <v>30</v>
      </c>
      <c r="I233" s="86">
        <v>0</v>
      </c>
      <c r="J233" s="86">
        <v>0</v>
      </c>
      <c r="K233" s="86">
        <v>0</v>
      </c>
      <c r="L233" s="86">
        <v>0</v>
      </c>
    </row>
    <row r="234" spans="1:12">
      <c r="A234" s="82" t="str">
        <f>IFERROR(VLOOKUP(C234,[1]Sheet2!A:B,2,FALSE),"Unknown")</f>
        <v>7865</v>
      </c>
      <c r="B234" s="82" t="s">
        <v>10217</v>
      </c>
      <c r="C234" s="83" t="s">
        <v>3913</v>
      </c>
      <c r="D234" s="83" t="s">
        <v>10090</v>
      </c>
      <c r="E234" s="83" t="s">
        <v>11267</v>
      </c>
      <c r="F234" s="83" t="s">
        <v>11065</v>
      </c>
      <c r="G234" s="83" t="s">
        <v>11268</v>
      </c>
      <c r="H234" s="86">
        <v>7</v>
      </c>
      <c r="I234" s="86">
        <v>0</v>
      </c>
      <c r="J234" s="86">
        <v>0</v>
      </c>
      <c r="K234" s="86">
        <v>0</v>
      </c>
      <c r="L234" s="86">
        <v>0</v>
      </c>
    </row>
    <row r="235" spans="1:12">
      <c r="A235" s="82" t="str">
        <f>IFERROR(VLOOKUP(C235,[1]Sheet2!A:B,2,FALSE),"Unknown")</f>
        <v>8215</v>
      </c>
      <c r="B235" s="82" t="s">
        <v>10639</v>
      </c>
      <c r="C235" s="83" t="s">
        <v>3492</v>
      </c>
      <c r="D235" s="83" t="s">
        <v>9709</v>
      </c>
      <c r="E235" s="83" t="s">
        <v>11269</v>
      </c>
      <c r="F235" s="83" t="s">
        <v>11270</v>
      </c>
      <c r="G235" s="83" t="s">
        <v>11271</v>
      </c>
      <c r="H235" s="86">
        <v>2</v>
      </c>
      <c r="I235" s="86">
        <v>0</v>
      </c>
      <c r="J235" s="86">
        <v>0</v>
      </c>
      <c r="K235" s="86">
        <v>0</v>
      </c>
      <c r="L235" s="86">
        <v>0</v>
      </c>
    </row>
    <row r="236" spans="1:12">
      <c r="A236" s="82" t="str">
        <f>IFERROR(VLOOKUP(C236,[1]Sheet2!A:B,2,FALSE),"Unknown")</f>
        <v>2815</v>
      </c>
      <c r="B236" s="82" t="s">
        <v>10636</v>
      </c>
      <c r="C236" s="83" t="s">
        <v>7688</v>
      </c>
      <c r="D236" s="83" t="s">
        <v>10637</v>
      </c>
      <c r="E236" s="83" t="s">
        <v>11272</v>
      </c>
      <c r="F236" s="83" t="s">
        <v>11273</v>
      </c>
      <c r="G236" s="83" t="s">
        <v>11274</v>
      </c>
      <c r="H236" s="86">
        <v>0</v>
      </c>
      <c r="I236" s="86">
        <v>27</v>
      </c>
      <c r="J236" s="86">
        <v>24</v>
      </c>
      <c r="K236" s="86">
        <v>36</v>
      </c>
      <c r="L236" s="86">
        <v>36</v>
      </c>
    </row>
    <row r="237" spans="1:12">
      <c r="A237" s="82" t="str">
        <f>IFERROR(VLOOKUP(C237,[1]Sheet2!A:B,2,FALSE),"Unknown")</f>
        <v>2815</v>
      </c>
      <c r="B237" s="82" t="s">
        <v>10636</v>
      </c>
      <c r="C237" s="83" t="s">
        <v>7686</v>
      </c>
      <c r="D237" s="83" t="s">
        <v>9710</v>
      </c>
      <c r="E237" s="83" t="s">
        <v>11272</v>
      </c>
      <c r="F237" s="83" t="s">
        <v>11273</v>
      </c>
      <c r="G237" s="83" t="s">
        <v>11274</v>
      </c>
      <c r="H237" s="86">
        <v>23</v>
      </c>
      <c r="I237" s="86">
        <v>0</v>
      </c>
      <c r="J237" s="86">
        <v>0</v>
      </c>
      <c r="K237" s="86">
        <v>0</v>
      </c>
      <c r="L237" s="86">
        <v>0</v>
      </c>
    </row>
    <row r="238" spans="1:12">
      <c r="A238" s="82" t="str">
        <f>IFERROR(VLOOKUP(C238,[1]Sheet2!A:B,2,FALSE),"Unknown")</f>
        <v>2940</v>
      </c>
      <c r="B238" s="82" t="s">
        <v>10634</v>
      </c>
      <c r="C238" s="83" t="s">
        <v>7624</v>
      </c>
      <c r="D238" s="83" t="s">
        <v>10635</v>
      </c>
      <c r="E238" s="83" t="s">
        <v>11275</v>
      </c>
      <c r="F238" s="83" t="s">
        <v>10963</v>
      </c>
      <c r="G238" s="83" t="s">
        <v>10964</v>
      </c>
      <c r="H238" s="86">
        <v>0</v>
      </c>
      <c r="I238" s="86">
        <v>12</v>
      </c>
      <c r="J238" s="86">
        <v>25</v>
      </c>
      <c r="K238" s="86">
        <v>21</v>
      </c>
      <c r="L238" s="86">
        <v>21</v>
      </c>
    </row>
    <row r="239" spans="1:12">
      <c r="A239" s="82" t="str">
        <f>IFERROR(VLOOKUP(C239,[1]Sheet2!A:B,2,FALSE),"Unknown")</f>
        <v>2940</v>
      </c>
      <c r="B239" s="82" t="s">
        <v>10634</v>
      </c>
      <c r="C239" s="83" t="s">
        <v>7619</v>
      </c>
      <c r="D239" s="83" t="s">
        <v>9711</v>
      </c>
      <c r="E239" s="83" t="s">
        <v>11276</v>
      </c>
      <c r="F239" s="83" t="s">
        <v>10963</v>
      </c>
      <c r="G239" s="83" t="s">
        <v>10964</v>
      </c>
      <c r="H239" s="86">
        <v>8</v>
      </c>
      <c r="I239" s="86">
        <v>0</v>
      </c>
      <c r="J239" s="86">
        <v>0</v>
      </c>
      <c r="K239" s="86">
        <v>0</v>
      </c>
      <c r="L239" s="86">
        <v>0</v>
      </c>
    </row>
    <row r="240" spans="1:12">
      <c r="A240" s="82" t="str">
        <f>IFERROR(VLOOKUP(C240,[1]Sheet2!A:B,2,FALSE),"Unknown")</f>
        <v>3145</v>
      </c>
      <c r="B240" s="82" t="s">
        <v>10632</v>
      </c>
      <c r="C240" s="83" t="s">
        <v>7344</v>
      </c>
      <c r="D240" s="83" t="s">
        <v>10633</v>
      </c>
      <c r="E240" s="83" t="s">
        <v>11277</v>
      </c>
      <c r="F240" s="83" t="s">
        <v>11278</v>
      </c>
      <c r="G240" s="83" t="s">
        <v>11279</v>
      </c>
      <c r="H240" s="86">
        <v>0</v>
      </c>
      <c r="I240" s="86">
        <v>24</v>
      </c>
      <c r="J240" s="86">
        <v>28</v>
      </c>
      <c r="K240" s="86">
        <v>18</v>
      </c>
      <c r="L240" s="86">
        <v>18</v>
      </c>
    </row>
    <row r="241" spans="1:12">
      <c r="A241" s="82" t="str">
        <f>IFERROR(VLOOKUP(C241,[1]Sheet2!A:B,2,FALSE),"Unknown")</f>
        <v>3145</v>
      </c>
      <c r="B241" s="82" t="s">
        <v>10632</v>
      </c>
      <c r="C241" s="83" t="s">
        <v>7346</v>
      </c>
      <c r="D241" s="83" t="s">
        <v>9712</v>
      </c>
      <c r="E241" s="83" t="s">
        <v>11280</v>
      </c>
      <c r="F241" s="83" t="s">
        <v>11278</v>
      </c>
      <c r="G241" s="83" t="s">
        <v>11279</v>
      </c>
      <c r="H241" s="86">
        <v>8</v>
      </c>
      <c r="I241" s="86">
        <v>0</v>
      </c>
      <c r="J241" s="86">
        <v>0</v>
      </c>
      <c r="K241" s="86">
        <v>0</v>
      </c>
      <c r="L241" s="86">
        <v>0</v>
      </c>
    </row>
    <row r="242" spans="1:12">
      <c r="A242" s="82" t="str">
        <f>IFERROR(VLOOKUP(C242,[1]Sheet2!A:B,2,FALSE),"Unknown")</f>
        <v>3480</v>
      </c>
      <c r="B242" s="82" t="s">
        <v>10631</v>
      </c>
      <c r="C242" s="83" t="s">
        <v>7058</v>
      </c>
      <c r="D242" s="83" t="s">
        <v>9713</v>
      </c>
      <c r="E242" s="83" t="s">
        <v>11281</v>
      </c>
      <c r="F242" s="83" t="s">
        <v>11282</v>
      </c>
      <c r="G242" s="83" t="s">
        <v>7061</v>
      </c>
      <c r="H242" s="86">
        <v>8</v>
      </c>
      <c r="I242" s="86">
        <v>25</v>
      </c>
      <c r="J242" s="86">
        <v>23</v>
      </c>
      <c r="K242" s="86">
        <v>13</v>
      </c>
      <c r="L242" s="86">
        <v>13</v>
      </c>
    </row>
    <row r="243" spans="1:12">
      <c r="A243" s="82" t="str">
        <f>IFERROR(VLOOKUP(C243,[1]Sheet2!A:B,2,FALSE),"Unknown")</f>
        <v>8215</v>
      </c>
      <c r="B243" s="82" t="s">
        <v>10639</v>
      </c>
      <c r="C243" s="83" t="s">
        <v>3497</v>
      </c>
      <c r="D243" s="83" t="s">
        <v>10638</v>
      </c>
      <c r="E243" s="83" t="s">
        <v>11283</v>
      </c>
      <c r="F243" s="83" t="s">
        <v>11270</v>
      </c>
      <c r="G243" s="83" t="s">
        <v>11271</v>
      </c>
      <c r="H243" s="86">
        <v>0</v>
      </c>
      <c r="I243" s="86">
        <v>10</v>
      </c>
      <c r="J243" s="86">
        <v>11</v>
      </c>
      <c r="K243" s="86">
        <v>25</v>
      </c>
      <c r="L243" s="86">
        <v>25</v>
      </c>
    </row>
    <row r="244" spans="1:12">
      <c r="A244" s="82" t="str">
        <f>IFERROR(VLOOKUP(C244,[1]Sheet2!A:B,2,FALSE),"Unknown")</f>
        <v>3480</v>
      </c>
      <c r="B244" s="82" t="s">
        <v>10631</v>
      </c>
      <c r="C244" s="83" t="s">
        <v>7063</v>
      </c>
      <c r="D244" s="83" t="s">
        <v>9714</v>
      </c>
      <c r="E244" s="83" t="s">
        <v>7062</v>
      </c>
      <c r="F244" s="83" t="s">
        <v>7056</v>
      </c>
      <c r="G244" s="83" t="s">
        <v>7061</v>
      </c>
      <c r="H244" s="86">
        <v>7</v>
      </c>
      <c r="I244" s="86">
        <v>0</v>
      </c>
      <c r="J244" s="86">
        <v>0</v>
      </c>
      <c r="K244" s="86">
        <v>0</v>
      </c>
      <c r="L244" s="86">
        <v>0</v>
      </c>
    </row>
    <row r="245" spans="1:12">
      <c r="A245" s="82" t="str">
        <f>IFERROR(VLOOKUP(C245,[1]Sheet2!A:B,2,FALSE),"Unknown")</f>
        <v>1805</v>
      </c>
      <c r="B245" s="82" t="s">
        <v>10671</v>
      </c>
      <c r="C245" s="83" t="s">
        <v>8263</v>
      </c>
      <c r="D245" s="83" t="s">
        <v>9640</v>
      </c>
      <c r="E245" s="83" t="s">
        <v>11284</v>
      </c>
      <c r="F245" s="83" t="s">
        <v>11285</v>
      </c>
      <c r="G245" s="83" t="s">
        <v>11286</v>
      </c>
      <c r="H245" s="86">
        <v>21</v>
      </c>
      <c r="I245" s="86">
        <v>14</v>
      </c>
      <c r="J245" s="86">
        <v>19</v>
      </c>
      <c r="K245" s="86">
        <v>12</v>
      </c>
      <c r="L245" s="86">
        <v>12</v>
      </c>
    </row>
    <row r="246" spans="1:12">
      <c r="A246" s="82" t="str">
        <f>IFERROR(VLOOKUP(C246,[1]Sheet2!A:B,2,FALSE),"Unknown")</f>
        <v>5370</v>
      </c>
      <c r="B246" s="82" t="s">
        <v>10464</v>
      </c>
      <c r="C246" s="83" t="s">
        <v>5641</v>
      </c>
      <c r="D246" s="83" t="s">
        <v>9902</v>
      </c>
      <c r="E246" s="83" t="s">
        <v>11287</v>
      </c>
      <c r="F246" s="83" t="s">
        <v>10873</v>
      </c>
      <c r="G246" s="83" t="s">
        <v>2925</v>
      </c>
      <c r="H246" s="86">
        <v>77</v>
      </c>
      <c r="I246" s="86">
        <v>0</v>
      </c>
      <c r="J246" s="86">
        <v>0</v>
      </c>
      <c r="K246" s="86">
        <v>0</v>
      </c>
      <c r="L246" s="86">
        <v>0</v>
      </c>
    </row>
    <row r="247" spans="1:12">
      <c r="A247" s="82" t="str">
        <f>IFERROR(VLOOKUP(C247,[1]Sheet2!A:B,2,FALSE),"Unknown")</f>
        <v>5705</v>
      </c>
      <c r="B247" s="82" t="s">
        <v>10328</v>
      </c>
      <c r="C247" s="83" t="s">
        <v>5210</v>
      </c>
      <c r="D247" s="83" t="s">
        <v>10329</v>
      </c>
      <c r="E247" s="83" t="s">
        <v>11288</v>
      </c>
      <c r="F247" s="83" t="s">
        <v>11289</v>
      </c>
      <c r="G247" s="83" t="s">
        <v>2913</v>
      </c>
      <c r="H247" s="86">
        <v>0</v>
      </c>
      <c r="I247" s="86">
        <v>43</v>
      </c>
      <c r="J247" s="86">
        <v>49</v>
      </c>
      <c r="K247" s="86">
        <v>39</v>
      </c>
      <c r="L247" s="86">
        <v>39</v>
      </c>
    </row>
    <row r="248" spans="1:12">
      <c r="A248" s="82" t="str">
        <f>IFERROR(VLOOKUP(C248,[1]Sheet2!A:B,2,FALSE),"Unknown")</f>
        <v>5705</v>
      </c>
      <c r="B248" s="82" t="s">
        <v>10328</v>
      </c>
      <c r="C248" s="83" t="s">
        <v>5208</v>
      </c>
      <c r="D248" s="83" t="s">
        <v>10000</v>
      </c>
      <c r="E248" s="83" t="s">
        <v>11290</v>
      </c>
      <c r="F248" s="83" t="s">
        <v>11289</v>
      </c>
      <c r="G248" s="83" t="s">
        <v>2913</v>
      </c>
      <c r="H248" s="86">
        <v>47</v>
      </c>
      <c r="I248" s="86">
        <v>0</v>
      </c>
      <c r="J248" s="86">
        <v>0</v>
      </c>
      <c r="K248" s="86">
        <v>0</v>
      </c>
      <c r="L248" s="86">
        <v>0</v>
      </c>
    </row>
    <row r="249" spans="1:12">
      <c r="A249" s="82" t="str">
        <f>IFERROR(VLOOKUP(C249,[1]Sheet2!A:B,2,FALSE),"Unknown")</f>
        <v>4415</v>
      </c>
      <c r="B249" s="82" t="s">
        <v>10180</v>
      </c>
      <c r="C249" s="83" t="s">
        <v>6611</v>
      </c>
      <c r="D249" s="83" t="s">
        <v>10122</v>
      </c>
      <c r="E249" s="83" t="s">
        <v>11291</v>
      </c>
      <c r="F249" s="83" t="s">
        <v>11292</v>
      </c>
      <c r="G249" s="83" t="s">
        <v>11293</v>
      </c>
      <c r="H249" s="86">
        <v>21</v>
      </c>
      <c r="I249" s="86">
        <v>0</v>
      </c>
      <c r="J249" s="86">
        <v>0</v>
      </c>
      <c r="K249" s="86">
        <v>0</v>
      </c>
      <c r="L249" s="86">
        <v>0</v>
      </c>
    </row>
    <row r="250" spans="1:12">
      <c r="A250" s="82" t="str">
        <f>IFERROR(VLOOKUP(C250,[1]Sheet2!A:B,2,FALSE),"Unknown")</f>
        <v>4215</v>
      </c>
      <c r="B250" s="82" t="s">
        <v>10628</v>
      </c>
      <c r="C250" s="83" t="s">
        <v>6756</v>
      </c>
      <c r="D250" s="83" t="s">
        <v>9716</v>
      </c>
      <c r="E250" s="83" t="s">
        <v>11294</v>
      </c>
      <c r="F250" s="83" t="s">
        <v>11295</v>
      </c>
      <c r="G250" s="83" t="s">
        <v>11296</v>
      </c>
      <c r="H250" s="86">
        <v>13</v>
      </c>
      <c r="I250" s="86">
        <v>0</v>
      </c>
      <c r="J250" s="86">
        <v>0</v>
      </c>
      <c r="K250" s="86">
        <v>0</v>
      </c>
      <c r="L250" s="86">
        <v>0</v>
      </c>
    </row>
    <row r="251" spans="1:12">
      <c r="A251" s="82" t="str">
        <f>IFERROR(VLOOKUP(C251,[1]Sheet2!A:B,2,FALSE),"Unknown")</f>
        <v>4215</v>
      </c>
      <c r="B251" s="82" t="s">
        <v>10628</v>
      </c>
      <c r="C251" s="83" t="s">
        <v>6757</v>
      </c>
      <c r="D251" s="83" t="s">
        <v>10627</v>
      </c>
      <c r="E251" s="83" t="s">
        <v>11294</v>
      </c>
      <c r="F251" s="83" t="s">
        <v>11295</v>
      </c>
      <c r="G251" s="83" t="s">
        <v>11296</v>
      </c>
      <c r="H251" s="86">
        <v>0</v>
      </c>
      <c r="I251" s="86">
        <v>10</v>
      </c>
      <c r="J251" s="86">
        <v>14</v>
      </c>
      <c r="K251" s="86">
        <v>17</v>
      </c>
      <c r="L251" s="86">
        <v>17</v>
      </c>
    </row>
    <row r="252" spans="1:12">
      <c r="A252" s="82" t="str">
        <f>IFERROR(VLOOKUP(C252,[1]Sheet2!A:B,2,FALSE),"Unknown")</f>
        <v>7205</v>
      </c>
      <c r="B252" s="82" t="s">
        <v>10271</v>
      </c>
      <c r="C252" s="83" t="s">
        <v>4297</v>
      </c>
      <c r="D252" s="83" t="s">
        <v>10042</v>
      </c>
      <c r="E252" s="83" t="s">
        <v>11297</v>
      </c>
      <c r="F252" s="83" t="s">
        <v>10856</v>
      </c>
      <c r="G252" s="83" t="s">
        <v>10857</v>
      </c>
      <c r="H252" s="86">
        <v>36</v>
      </c>
      <c r="I252" s="86">
        <v>0</v>
      </c>
      <c r="J252" s="86">
        <v>0</v>
      </c>
      <c r="K252" s="86">
        <v>0</v>
      </c>
      <c r="L252" s="86">
        <v>0</v>
      </c>
    </row>
    <row r="253" spans="1:12">
      <c r="A253" s="82" t="str">
        <f>IFERROR(VLOOKUP(C253,[1]Sheet2!A:B,2,FALSE),"Unknown")</f>
        <v>5385</v>
      </c>
      <c r="B253" s="82" t="s">
        <v>10537</v>
      </c>
      <c r="C253" s="83" t="s">
        <v>5454</v>
      </c>
      <c r="D253" s="83" t="s">
        <v>9804</v>
      </c>
      <c r="E253" s="83" t="s">
        <v>9595</v>
      </c>
      <c r="F253" s="83" t="s">
        <v>9595</v>
      </c>
      <c r="G253" s="83" t="s">
        <v>9595</v>
      </c>
      <c r="H253" s="86">
        <v>17</v>
      </c>
      <c r="I253" s="86">
        <v>0</v>
      </c>
      <c r="J253" s="86">
        <v>0</v>
      </c>
      <c r="K253" s="86">
        <v>0</v>
      </c>
      <c r="L253" s="86">
        <v>0</v>
      </c>
    </row>
    <row r="254" spans="1:12">
      <c r="A254" s="82" t="str">
        <f>IFERROR(VLOOKUP(C254,[1]Sheet2!A:B,2,FALSE),"Unknown")</f>
        <v>5385</v>
      </c>
      <c r="B254" s="82" t="s">
        <v>10537</v>
      </c>
      <c r="C254" s="83" t="s">
        <v>5454</v>
      </c>
      <c r="D254" s="83" t="s">
        <v>9804</v>
      </c>
      <c r="E254" s="83" t="s">
        <v>5453</v>
      </c>
      <c r="F254" s="83" t="s">
        <v>2260</v>
      </c>
      <c r="G254" s="83" t="s">
        <v>11214</v>
      </c>
      <c r="H254" s="86">
        <v>17</v>
      </c>
      <c r="I254" s="86">
        <v>0</v>
      </c>
      <c r="J254" s="86">
        <v>0</v>
      </c>
      <c r="K254" s="86">
        <v>0</v>
      </c>
      <c r="L254" s="86">
        <v>0</v>
      </c>
    </row>
    <row r="255" spans="1:12">
      <c r="A255" s="82" t="str">
        <f>IFERROR(VLOOKUP(C255,[1]Sheet2!A:B,2,FALSE),"Unknown")</f>
        <v>2305</v>
      </c>
      <c r="B255" s="82" t="s">
        <v>10623</v>
      </c>
      <c r="C255" s="83" t="s">
        <v>7952</v>
      </c>
      <c r="D255" s="83" t="s">
        <v>10625</v>
      </c>
      <c r="E255" s="83" t="s">
        <v>11298</v>
      </c>
      <c r="F255" s="83" t="s">
        <v>11151</v>
      </c>
      <c r="G255" s="83" t="s">
        <v>11299</v>
      </c>
      <c r="H255" s="86">
        <v>0</v>
      </c>
      <c r="I255" s="86">
        <v>49</v>
      </c>
      <c r="J255" s="86">
        <v>37</v>
      </c>
      <c r="K255" s="86">
        <v>73</v>
      </c>
      <c r="L255" s="86">
        <v>73</v>
      </c>
    </row>
    <row r="256" spans="1:12">
      <c r="A256" s="82" t="str">
        <f>IFERROR(VLOOKUP(C256,[1]Sheet2!A:B,2,FALSE),"Unknown")</f>
        <v>Non-public</v>
      </c>
      <c r="B256" s="82" t="s">
        <v>10695</v>
      </c>
      <c r="C256" s="83" t="s">
        <v>9530</v>
      </c>
      <c r="D256" s="83" t="s">
        <v>9531</v>
      </c>
      <c r="E256" s="83" t="s">
        <v>11300</v>
      </c>
      <c r="F256" s="83" t="s">
        <v>11151</v>
      </c>
      <c r="G256" s="83" t="s">
        <v>8031</v>
      </c>
      <c r="H256" s="86">
        <v>3</v>
      </c>
      <c r="I256" s="86">
        <v>7</v>
      </c>
      <c r="J256" s="86">
        <v>7</v>
      </c>
      <c r="K256" s="86">
        <v>2</v>
      </c>
      <c r="L256" s="86">
        <v>2</v>
      </c>
    </row>
    <row r="257" spans="1:12">
      <c r="A257" s="82" t="str">
        <f>IFERROR(VLOOKUP(C257,[1]Sheet2!A:B,2,FALSE),"Unknown")</f>
        <v>2305</v>
      </c>
      <c r="B257" s="82" t="s">
        <v>10623</v>
      </c>
      <c r="C257" s="83" t="s">
        <v>7949</v>
      </c>
      <c r="D257" s="83" t="s">
        <v>10624</v>
      </c>
      <c r="E257" s="83" t="s">
        <v>11301</v>
      </c>
      <c r="F257" s="83" t="s">
        <v>11151</v>
      </c>
      <c r="G257" s="83" t="s">
        <v>11302</v>
      </c>
      <c r="H257" s="86">
        <v>0</v>
      </c>
      <c r="I257" s="86">
        <v>72</v>
      </c>
      <c r="J257" s="86">
        <v>42</v>
      </c>
      <c r="K257" s="86">
        <v>68</v>
      </c>
      <c r="L257" s="86">
        <v>68</v>
      </c>
    </row>
    <row r="258" spans="1:12">
      <c r="A258" s="82" t="str">
        <f>IFERROR(VLOOKUP(C258,[1]Sheet2!A:B,2,FALSE),"Unknown")</f>
        <v>5280</v>
      </c>
      <c r="B258" s="82" t="s">
        <v>10622</v>
      </c>
      <c r="C258" s="83" t="s">
        <v>5907</v>
      </c>
      <c r="D258" s="83" t="s">
        <v>9721</v>
      </c>
      <c r="E258" s="83" t="s">
        <v>11303</v>
      </c>
      <c r="F258" s="83" t="s">
        <v>11304</v>
      </c>
      <c r="G258" s="83" t="s">
        <v>11305</v>
      </c>
      <c r="H258" s="86">
        <v>21</v>
      </c>
      <c r="I258" s="86">
        <v>18</v>
      </c>
      <c r="J258" s="86">
        <v>23</v>
      </c>
      <c r="K258" s="86">
        <v>25</v>
      </c>
      <c r="L258" s="86">
        <v>25</v>
      </c>
    </row>
    <row r="259" spans="1:12">
      <c r="A259" s="82" t="str">
        <f>IFERROR(VLOOKUP(C259,[1]Sheet2!A:B,2,FALSE),"Unknown")</f>
        <v>Non-public</v>
      </c>
      <c r="B259" s="82" t="s">
        <v>10695</v>
      </c>
      <c r="C259" s="83" t="s">
        <v>9532</v>
      </c>
      <c r="D259" s="83" t="s">
        <v>9533</v>
      </c>
      <c r="E259" s="83" t="s">
        <v>11306</v>
      </c>
      <c r="F259" s="83" t="s">
        <v>11307</v>
      </c>
      <c r="G259" s="83" t="s">
        <v>11308</v>
      </c>
      <c r="H259" s="86">
        <v>2</v>
      </c>
      <c r="I259" s="86">
        <v>9</v>
      </c>
      <c r="J259" s="86">
        <v>8</v>
      </c>
      <c r="K259" s="86">
        <v>1</v>
      </c>
      <c r="L259" s="86">
        <v>1</v>
      </c>
    </row>
    <row r="260" spans="1:12">
      <c r="A260" s="82" t="str">
        <f>IFERROR(VLOOKUP(C260,[1]Sheet2!A:B,2,FALSE),"Unknown")</f>
        <v>5910</v>
      </c>
      <c r="B260" s="82" t="s">
        <v>10621</v>
      </c>
      <c r="C260" s="83" t="s">
        <v>4851</v>
      </c>
      <c r="D260" s="83" t="s">
        <v>9722</v>
      </c>
      <c r="E260" s="83" t="s">
        <v>11309</v>
      </c>
      <c r="F260" s="83" t="s">
        <v>11310</v>
      </c>
      <c r="G260" s="83" t="s">
        <v>11311</v>
      </c>
      <c r="H260" s="86">
        <v>5</v>
      </c>
      <c r="I260" s="86">
        <v>2</v>
      </c>
      <c r="J260" s="86">
        <v>5</v>
      </c>
      <c r="K260" s="86">
        <v>6</v>
      </c>
      <c r="L260" s="86">
        <v>6</v>
      </c>
    </row>
    <row r="261" spans="1:12">
      <c r="A261" s="82" t="str">
        <f>IFERROR(VLOOKUP(C261,[1]Sheet2!A:B,2,FALSE),"Unknown")</f>
        <v>8825</v>
      </c>
      <c r="B261" s="82" t="s">
        <v>10685</v>
      </c>
      <c r="C261" s="83" t="s">
        <v>3278</v>
      </c>
      <c r="D261" s="83" t="s">
        <v>9631</v>
      </c>
      <c r="E261" s="83" t="s">
        <v>11312</v>
      </c>
      <c r="F261" s="83" t="s">
        <v>10873</v>
      </c>
      <c r="G261" s="83" t="s">
        <v>5418</v>
      </c>
      <c r="H261" s="86">
        <v>39</v>
      </c>
      <c r="I261" s="86">
        <v>0</v>
      </c>
      <c r="J261" s="86">
        <v>0</v>
      </c>
      <c r="K261" s="86">
        <v>0</v>
      </c>
      <c r="L261" s="86">
        <v>0</v>
      </c>
    </row>
    <row r="262" spans="1:12">
      <c r="A262" s="82" t="str">
        <f>IFERROR(VLOOKUP(C262,[1]Sheet2!A:B,2,FALSE),"Unknown")</f>
        <v>Non-public</v>
      </c>
      <c r="B262" s="82" t="s">
        <v>10493</v>
      </c>
      <c r="C262" s="83" t="s">
        <v>9303</v>
      </c>
      <c r="D262" s="83" t="s">
        <v>9856</v>
      </c>
      <c r="E262" s="83" t="s">
        <v>11313</v>
      </c>
      <c r="F262" s="83" t="s">
        <v>10862</v>
      </c>
      <c r="G262" s="83" t="s">
        <v>11314</v>
      </c>
      <c r="H262" s="86">
        <v>3</v>
      </c>
      <c r="I262" s="86">
        <v>0</v>
      </c>
      <c r="J262" s="86">
        <v>0</v>
      </c>
      <c r="K262" s="86">
        <v>0</v>
      </c>
      <c r="L262" s="86">
        <v>0</v>
      </c>
    </row>
    <row r="263" spans="1:12">
      <c r="A263" s="82" t="str">
        <f>IFERROR(VLOOKUP(C263,[1]Sheet2!A:B,2,FALSE),"Unknown")</f>
        <v>8815</v>
      </c>
      <c r="B263" s="82" t="s">
        <v>10683</v>
      </c>
      <c r="C263" s="83" t="s">
        <v>3288</v>
      </c>
      <c r="D263" s="83" t="s">
        <v>10682</v>
      </c>
      <c r="E263" s="83" t="s">
        <v>11315</v>
      </c>
      <c r="F263" s="83" t="s">
        <v>10873</v>
      </c>
      <c r="G263" s="83" t="s">
        <v>11095</v>
      </c>
      <c r="H263" s="86">
        <v>0</v>
      </c>
      <c r="I263" s="86">
        <v>50</v>
      </c>
      <c r="J263" s="86">
        <v>30</v>
      </c>
      <c r="K263" s="86">
        <v>28</v>
      </c>
      <c r="L263" s="86">
        <v>28</v>
      </c>
    </row>
    <row r="264" spans="1:12">
      <c r="A264" s="82" t="str">
        <f>IFERROR(VLOOKUP(C264,[1]Sheet2!A:B,2,FALSE),"Unknown")</f>
        <v>Unknown</v>
      </c>
      <c r="B264" s="82" t="s">
        <v>10695</v>
      </c>
      <c r="C264" s="83" t="s">
        <v>10716</v>
      </c>
      <c r="D264" s="83" t="s">
        <v>10715</v>
      </c>
      <c r="E264" s="83" t="s">
        <v>2080</v>
      </c>
      <c r="F264" s="83" t="s">
        <v>2051</v>
      </c>
      <c r="G264" s="83" t="s">
        <v>3768</v>
      </c>
      <c r="H264" s="86">
        <v>0</v>
      </c>
      <c r="I264" s="86">
        <v>0</v>
      </c>
      <c r="J264" s="86">
        <v>1</v>
      </c>
      <c r="K264" s="86">
        <v>0</v>
      </c>
      <c r="L264" s="86">
        <v>0</v>
      </c>
    </row>
    <row r="265" spans="1:12">
      <c r="A265" s="82" t="str">
        <f>IFERROR(VLOOKUP(C265,[1]Sheet2!A:B,2,FALSE),"Unknown")</f>
        <v>Non-public</v>
      </c>
      <c r="B265" s="82" t="s">
        <v>10695</v>
      </c>
      <c r="C265" s="83" t="s">
        <v>9534</v>
      </c>
      <c r="D265" s="83" t="s">
        <v>9535</v>
      </c>
      <c r="E265" s="83" t="s">
        <v>9595</v>
      </c>
      <c r="F265" s="83" t="s">
        <v>9595</v>
      </c>
      <c r="G265" s="83" t="s">
        <v>9595</v>
      </c>
      <c r="H265" s="86">
        <v>2</v>
      </c>
      <c r="I265" s="86">
        <v>1</v>
      </c>
      <c r="J265" s="86">
        <v>1</v>
      </c>
      <c r="K265" s="86">
        <v>0</v>
      </c>
      <c r="L265" s="86">
        <v>0</v>
      </c>
    </row>
    <row r="266" spans="1:12">
      <c r="A266" s="82" t="str">
        <f>IFERROR(VLOOKUP(C266,[1]Sheet2!A:B,2,FALSE),"Unknown")</f>
        <v>Non-public</v>
      </c>
      <c r="B266" s="82" t="s">
        <v>10695</v>
      </c>
      <c r="C266" s="83" t="s">
        <v>9534</v>
      </c>
      <c r="D266" s="83" t="s">
        <v>9535</v>
      </c>
      <c r="E266" s="83" t="s">
        <v>2080</v>
      </c>
      <c r="F266" s="83" t="s">
        <v>2051</v>
      </c>
      <c r="G266" s="83" t="s">
        <v>3768</v>
      </c>
      <c r="H266" s="86">
        <v>2</v>
      </c>
      <c r="I266" s="86">
        <v>1</v>
      </c>
      <c r="J266" s="86">
        <v>1</v>
      </c>
      <c r="K266" s="86">
        <v>0</v>
      </c>
      <c r="L266" s="86">
        <v>0</v>
      </c>
    </row>
    <row r="267" spans="1:12">
      <c r="A267" s="82" t="str">
        <f>IFERROR(VLOOKUP(C267,[1]Sheet2!A:B,2,FALSE),"Unknown")</f>
        <v>Non-public</v>
      </c>
      <c r="B267" s="82" t="s">
        <v>10695</v>
      </c>
      <c r="C267" s="83" t="s">
        <v>9536</v>
      </c>
      <c r="D267" s="83" t="s">
        <v>9537</v>
      </c>
      <c r="E267" s="83" t="s">
        <v>11316</v>
      </c>
      <c r="F267" s="83" t="s">
        <v>10850</v>
      </c>
      <c r="G267" s="83" t="s">
        <v>11317</v>
      </c>
      <c r="H267" s="86">
        <v>0</v>
      </c>
      <c r="I267" s="86">
        <v>2</v>
      </c>
      <c r="J267" s="86">
        <v>3</v>
      </c>
      <c r="K267" s="86">
        <v>1</v>
      </c>
      <c r="L267" s="86">
        <v>1</v>
      </c>
    </row>
    <row r="268" spans="1:12">
      <c r="A268" s="82" t="str">
        <f>IFERROR(VLOOKUP(C268,[1]Sheet2!A:B,2,FALSE),"Unknown")</f>
        <v>Non-public</v>
      </c>
      <c r="B268" s="82" t="s">
        <v>10493</v>
      </c>
      <c r="C268" s="83" t="s">
        <v>9109</v>
      </c>
      <c r="D268" s="83" t="s">
        <v>9857</v>
      </c>
      <c r="E268" s="83" t="s">
        <v>11318</v>
      </c>
      <c r="F268" s="83" t="s">
        <v>10850</v>
      </c>
      <c r="G268" s="83" t="s">
        <v>10851</v>
      </c>
      <c r="H268" s="86">
        <v>2</v>
      </c>
      <c r="I268" s="86">
        <v>0</v>
      </c>
      <c r="J268" s="86">
        <v>0</v>
      </c>
      <c r="K268" s="86">
        <v>0</v>
      </c>
      <c r="L268" s="86">
        <v>0</v>
      </c>
    </row>
    <row r="269" spans="1:12">
      <c r="A269" s="82" t="str">
        <f>IFERROR(VLOOKUP(C269,[1]Sheet2!A:B,2,FALSE),"Unknown")</f>
        <v>2155</v>
      </c>
      <c r="B269" s="82" t="s">
        <v>10613</v>
      </c>
      <c r="C269" s="83" t="s">
        <v>8061</v>
      </c>
      <c r="D269" s="83" t="s">
        <v>9735</v>
      </c>
      <c r="E269" s="83" t="s">
        <v>11319</v>
      </c>
      <c r="F269" s="83" t="s">
        <v>10942</v>
      </c>
      <c r="G269" s="83" t="s">
        <v>10943</v>
      </c>
      <c r="H269" s="86">
        <v>24</v>
      </c>
      <c r="I269" s="86">
        <v>12</v>
      </c>
      <c r="J269" s="86">
        <v>21</v>
      </c>
      <c r="K269" s="86">
        <v>18</v>
      </c>
      <c r="L269" s="86">
        <v>18</v>
      </c>
    </row>
    <row r="270" spans="1:12">
      <c r="A270" s="82" t="str">
        <f>IFERROR(VLOOKUP(C270,[1]Sheet2!A:B,2,FALSE),"Unknown")</f>
        <v>Non-public</v>
      </c>
      <c r="B270" s="82" t="s">
        <v>10695</v>
      </c>
      <c r="C270" s="83" t="s">
        <v>9538</v>
      </c>
      <c r="D270" s="83" t="s">
        <v>9539</v>
      </c>
      <c r="E270" s="83" t="s">
        <v>11320</v>
      </c>
      <c r="F270" s="83" t="s">
        <v>11157</v>
      </c>
      <c r="G270" s="83" t="s">
        <v>11158</v>
      </c>
      <c r="H270" s="86">
        <v>0</v>
      </c>
      <c r="I270" s="86">
        <v>0</v>
      </c>
      <c r="J270" s="86">
        <v>1</v>
      </c>
      <c r="K270" s="86">
        <v>0</v>
      </c>
      <c r="L270" s="86">
        <v>0</v>
      </c>
    </row>
    <row r="271" spans="1:12">
      <c r="A271" s="82" t="str">
        <f>IFERROR(VLOOKUP(C271,[1]Sheet2!A:B,2,FALSE),"Unknown")</f>
        <v>Non-public</v>
      </c>
      <c r="B271" s="82" t="s">
        <v>10695</v>
      </c>
      <c r="C271" s="83" t="s">
        <v>9540</v>
      </c>
      <c r="D271" s="83" t="s">
        <v>9541</v>
      </c>
      <c r="E271" s="83" t="s">
        <v>11321</v>
      </c>
      <c r="F271" s="83" t="s">
        <v>11065</v>
      </c>
      <c r="G271" s="83" t="s">
        <v>11268</v>
      </c>
      <c r="H271" s="86">
        <v>4</v>
      </c>
      <c r="I271" s="86">
        <v>4</v>
      </c>
      <c r="J271" s="86">
        <v>4</v>
      </c>
      <c r="K271" s="86">
        <v>6</v>
      </c>
      <c r="L271" s="86">
        <v>6</v>
      </c>
    </row>
    <row r="272" spans="1:12">
      <c r="A272" s="82" t="str">
        <f>IFERROR(VLOOKUP(C272,[1]Sheet2!A:B,2,FALSE),"Unknown")</f>
        <v>3005</v>
      </c>
      <c r="B272" s="82" t="s">
        <v>10557</v>
      </c>
      <c r="C272" s="83" t="s">
        <v>7550</v>
      </c>
      <c r="D272" s="83" t="s">
        <v>9780</v>
      </c>
      <c r="E272" s="83" t="s">
        <v>11322</v>
      </c>
      <c r="F272" s="83" t="s">
        <v>11307</v>
      </c>
      <c r="G272" s="83" t="s">
        <v>7548</v>
      </c>
      <c r="H272" s="86">
        <v>20</v>
      </c>
      <c r="I272" s="86">
        <v>0</v>
      </c>
      <c r="J272" s="86">
        <v>0</v>
      </c>
      <c r="K272" s="86">
        <v>0</v>
      </c>
      <c r="L272" s="86">
        <v>0</v>
      </c>
    </row>
    <row r="273" spans="1:12">
      <c r="A273" s="82" t="str">
        <f>IFERROR(VLOOKUP(C273,[1]Sheet2!A:B,2,FALSE),"Unknown")</f>
        <v>5330</v>
      </c>
      <c r="B273" s="82" t="s">
        <v>10484</v>
      </c>
      <c r="C273" s="83" t="s">
        <v>5816</v>
      </c>
      <c r="D273" s="83" t="s">
        <v>9881</v>
      </c>
      <c r="E273" s="83" t="s">
        <v>11323</v>
      </c>
      <c r="F273" s="83" t="s">
        <v>10873</v>
      </c>
      <c r="G273" s="83" t="s">
        <v>11324</v>
      </c>
      <c r="H273" s="86">
        <v>103</v>
      </c>
      <c r="I273" s="86">
        <v>0</v>
      </c>
      <c r="J273" s="86">
        <v>1</v>
      </c>
      <c r="K273" s="86">
        <v>0</v>
      </c>
      <c r="L273" s="86">
        <v>0</v>
      </c>
    </row>
    <row r="274" spans="1:12">
      <c r="A274" s="82" t="str">
        <f>IFERROR(VLOOKUP(C274,[1]Sheet2!A:B,2,FALSE),"Unknown")</f>
        <v>3005</v>
      </c>
      <c r="B274" s="82" t="s">
        <v>10557</v>
      </c>
      <c r="C274" s="83" t="s">
        <v>7547</v>
      </c>
      <c r="D274" s="83" t="s">
        <v>10559</v>
      </c>
      <c r="E274" s="83" t="s">
        <v>11325</v>
      </c>
      <c r="F274" s="83" t="s">
        <v>11307</v>
      </c>
      <c r="G274" s="83" t="s">
        <v>11308</v>
      </c>
      <c r="H274" s="86">
        <v>0</v>
      </c>
      <c r="I274" s="86">
        <v>70</v>
      </c>
      <c r="J274" s="86">
        <v>63</v>
      </c>
      <c r="K274" s="86">
        <v>42</v>
      </c>
      <c r="L274" s="86">
        <v>42</v>
      </c>
    </row>
    <row r="275" spans="1:12">
      <c r="A275" s="82" t="str">
        <f>IFERROR(VLOOKUP(C275,[1]Sheet2!A:B,2,FALSE),"Unknown")</f>
        <v>3005</v>
      </c>
      <c r="B275" s="82" t="s">
        <v>10557</v>
      </c>
      <c r="C275" s="83" t="s">
        <v>7563</v>
      </c>
      <c r="D275" s="83" t="s">
        <v>9781</v>
      </c>
      <c r="E275" s="83" t="s">
        <v>11326</v>
      </c>
      <c r="F275" s="83" t="s">
        <v>11307</v>
      </c>
      <c r="G275" s="83" t="s">
        <v>11308</v>
      </c>
      <c r="H275" s="86">
        <v>27</v>
      </c>
      <c r="I275" s="86">
        <v>0</v>
      </c>
      <c r="J275" s="86">
        <v>0</v>
      </c>
      <c r="K275" s="86">
        <v>0</v>
      </c>
      <c r="L275" s="86">
        <v>0</v>
      </c>
    </row>
    <row r="276" spans="1:12">
      <c r="A276" s="82" t="str">
        <f>IFERROR(VLOOKUP(C276,[1]Sheet2!A:B,2,FALSE),"Unknown")</f>
        <v>2400</v>
      </c>
      <c r="B276" s="82" t="s">
        <v>10419</v>
      </c>
      <c r="C276" s="83" t="s">
        <v>7848</v>
      </c>
      <c r="D276" s="83" t="s">
        <v>10420</v>
      </c>
      <c r="E276" s="83" t="s">
        <v>11327</v>
      </c>
      <c r="F276" s="83" t="s">
        <v>11328</v>
      </c>
      <c r="G276" s="83" t="s">
        <v>11329</v>
      </c>
      <c r="H276" s="86">
        <v>0</v>
      </c>
      <c r="I276" s="86">
        <v>52</v>
      </c>
      <c r="J276" s="86">
        <v>29</v>
      </c>
      <c r="K276" s="86">
        <v>17</v>
      </c>
      <c r="L276" s="86">
        <v>17</v>
      </c>
    </row>
    <row r="277" spans="1:12">
      <c r="A277" s="82" t="str">
        <f>IFERROR(VLOOKUP(C277,[1]Sheet2!A:B,2,FALSE),"Unknown")</f>
        <v>2100</v>
      </c>
      <c r="B277" s="82" t="s">
        <v>10247</v>
      </c>
      <c r="C277" s="83" t="s">
        <v>8103</v>
      </c>
      <c r="D277" s="83" t="s">
        <v>10066</v>
      </c>
      <c r="E277" s="83" t="s">
        <v>11330</v>
      </c>
      <c r="F277" s="83" t="s">
        <v>11331</v>
      </c>
      <c r="G277" s="83" t="s">
        <v>11332</v>
      </c>
      <c r="H277" s="86">
        <v>14</v>
      </c>
      <c r="I277" s="86">
        <v>9</v>
      </c>
      <c r="J277" s="86">
        <v>16</v>
      </c>
      <c r="K277" s="86">
        <v>10</v>
      </c>
      <c r="L277" s="86">
        <v>10</v>
      </c>
    </row>
    <row r="278" spans="1:12">
      <c r="A278" s="82" t="str">
        <f>IFERROR(VLOOKUP(C278,[1]Sheet2!A:B,2,FALSE),"Unknown")</f>
        <v>Unknown</v>
      </c>
      <c r="C278" s="83" t="s">
        <v>9365</v>
      </c>
      <c r="D278" s="83" t="s">
        <v>9366</v>
      </c>
      <c r="E278" s="83" t="s">
        <v>11333</v>
      </c>
      <c r="F278" s="83" t="s">
        <v>11334</v>
      </c>
      <c r="G278" s="83" t="s">
        <v>11335</v>
      </c>
      <c r="H278" s="86">
        <v>1</v>
      </c>
      <c r="I278" s="86">
        <v>0</v>
      </c>
      <c r="J278" s="86">
        <v>0</v>
      </c>
      <c r="K278" s="86">
        <v>0</v>
      </c>
      <c r="L278" s="86">
        <v>0</v>
      </c>
    </row>
    <row r="279" spans="1:12">
      <c r="A279" s="82" t="str">
        <f>IFERROR(VLOOKUP(C279,[1]Sheet2!A:B,2,FALSE),"Unknown")</f>
        <v>2765</v>
      </c>
      <c r="B279" s="82" t="s">
        <v>10265</v>
      </c>
      <c r="C279" s="83" t="s">
        <v>7707</v>
      </c>
      <c r="D279" s="83" t="s">
        <v>10051</v>
      </c>
      <c r="E279" s="83" t="s">
        <v>11336</v>
      </c>
      <c r="F279" s="83" t="s">
        <v>11337</v>
      </c>
      <c r="G279" s="83" t="s">
        <v>11338</v>
      </c>
      <c r="H279" s="86">
        <v>3</v>
      </c>
      <c r="I279" s="86">
        <v>0</v>
      </c>
      <c r="J279" s="86">
        <v>0</v>
      </c>
      <c r="K279" s="86">
        <v>0</v>
      </c>
      <c r="L279" s="86">
        <v>0</v>
      </c>
    </row>
    <row r="280" spans="1:12">
      <c r="A280" s="82" t="str">
        <f>IFERROR(VLOOKUP(C280,[1]Sheet2!A:B,2,FALSE),"Unknown")</f>
        <v>2455</v>
      </c>
      <c r="B280" s="82" t="s">
        <v>10246</v>
      </c>
      <c r="C280" s="83" t="s">
        <v>7783</v>
      </c>
      <c r="D280" s="83" t="s">
        <v>10067</v>
      </c>
      <c r="E280" s="83" t="s">
        <v>11339</v>
      </c>
      <c r="F280" s="83" t="s">
        <v>11340</v>
      </c>
      <c r="G280" s="83" t="s">
        <v>11341</v>
      </c>
      <c r="H280" s="86">
        <v>7</v>
      </c>
      <c r="I280" s="86">
        <v>14</v>
      </c>
      <c r="J280" s="86">
        <v>9</v>
      </c>
      <c r="K280" s="86">
        <v>13</v>
      </c>
      <c r="L280" s="86">
        <v>13</v>
      </c>
    </row>
    <row r="281" spans="1:12">
      <c r="A281" s="82" t="str">
        <f>IFERROR(VLOOKUP(C281,[1]Sheet2!A:B,2,FALSE),"Unknown")</f>
        <v>7995</v>
      </c>
      <c r="B281" s="82" t="s">
        <v>10615</v>
      </c>
      <c r="C281" s="83" t="s">
        <v>3829</v>
      </c>
      <c r="D281" s="83" t="s">
        <v>10618</v>
      </c>
      <c r="E281" s="83" t="s">
        <v>11342</v>
      </c>
      <c r="F281" s="83" t="s">
        <v>10850</v>
      </c>
      <c r="G281" s="83" t="s">
        <v>11165</v>
      </c>
      <c r="H281" s="86">
        <v>0</v>
      </c>
      <c r="I281" s="86">
        <v>85</v>
      </c>
      <c r="J281" s="86">
        <v>61</v>
      </c>
      <c r="K281" s="86">
        <v>42</v>
      </c>
      <c r="L281" s="86">
        <v>42</v>
      </c>
    </row>
    <row r="282" spans="1:12">
      <c r="A282" s="82" t="str">
        <f>IFERROR(VLOOKUP(C282,[1]Sheet2!A:B,2,FALSE),"Unknown")</f>
        <v>5385</v>
      </c>
      <c r="B282" s="82" t="s">
        <v>10537</v>
      </c>
      <c r="C282" s="83" t="s">
        <v>5477</v>
      </c>
      <c r="D282" s="83" t="s">
        <v>9805</v>
      </c>
      <c r="E282" s="83" t="s">
        <v>11343</v>
      </c>
      <c r="F282" s="83" t="s">
        <v>10873</v>
      </c>
      <c r="G282" s="83" t="s">
        <v>5507</v>
      </c>
      <c r="H282" s="86">
        <v>11</v>
      </c>
      <c r="I282" s="86">
        <v>0</v>
      </c>
      <c r="J282" s="86">
        <v>0</v>
      </c>
      <c r="K282" s="86">
        <v>0</v>
      </c>
      <c r="L282" s="86">
        <v>0</v>
      </c>
    </row>
    <row r="283" spans="1:12">
      <c r="A283" s="82" t="str">
        <f>IFERROR(VLOOKUP(C283,[1]Sheet2!A:B,2,FALSE),"Unknown")</f>
        <v>1170</v>
      </c>
      <c r="B283" s="82" t="s">
        <v>10730</v>
      </c>
      <c r="C283" s="83" t="s">
        <v>8418</v>
      </c>
      <c r="D283" s="83" t="s">
        <v>9487</v>
      </c>
      <c r="E283" s="83" t="s">
        <v>11344</v>
      </c>
      <c r="F283" s="83" t="s">
        <v>11126</v>
      </c>
      <c r="G283" s="83" t="s">
        <v>11127</v>
      </c>
      <c r="H283" s="86">
        <v>72</v>
      </c>
      <c r="I283" s="86">
        <v>0</v>
      </c>
      <c r="J283" s="86">
        <v>0</v>
      </c>
      <c r="K283" s="86">
        <v>0</v>
      </c>
      <c r="L283" s="86">
        <v>0</v>
      </c>
    </row>
    <row r="284" spans="1:12">
      <c r="A284" s="82" t="str">
        <f>IFERROR(VLOOKUP(C284,[1]Sheet2!A:B,2,FALSE),"Unknown")</f>
        <v>1170</v>
      </c>
      <c r="B284" s="82" t="s">
        <v>10730</v>
      </c>
      <c r="C284" s="83" t="s">
        <v>8422</v>
      </c>
      <c r="D284" s="83" t="s">
        <v>10729</v>
      </c>
      <c r="E284" s="83" t="s">
        <v>11345</v>
      </c>
      <c r="F284" s="83" t="s">
        <v>11126</v>
      </c>
      <c r="G284" s="83" t="s">
        <v>11127</v>
      </c>
      <c r="H284" s="86">
        <v>0</v>
      </c>
      <c r="I284" s="86">
        <v>83</v>
      </c>
      <c r="J284" s="86">
        <v>85</v>
      </c>
      <c r="K284" s="86">
        <v>102</v>
      </c>
      <c r="L284" s="86">
        <v>102</v>
      </c>
    </row>
    <row r="285" spans="1:12">
      <c r="A285" s="82" t="str">
        <f>IFERROR(VLOOKUP(C285,[1]Sheet2!A:B,2,FALSE),"Unknown")</f>
        <v>4690</v>
      </c>
      <c r="B285" s="82" t="s">
        <v>10590</v>
      </c>
      <c r="C285" s="83" t="s">
        <v>6321</v>
      </c>
      <c r="D285" s="83" t="s">
        <v>9760</v>
      </c>
      <c r="E285" s="83" t="s">
        <v>11346</v>
      </c>
      <c r="F285" s="83" t="s">
        <v>10847</v>
      </c>
      <c r="G285" s="83" t="s">
        <v>11347</v>
      </c>
      <c r="H285" s="86">
        <v>24</v>
      </c>
      <c r="I285" s="86">
        <v>0</v>
      </c>
      <c r="J285" s="86">
        <v>0</v>
      </c>
      <c r="K285" s="86">
        <v>0</v>
      </c>
      <c r="L285" s="86">
        <v>0</v>
      </c>
    </row>
    <row r="286" spans="1:12">
      <c r="A286" s="82" t="str">
        <f>IFERROR(VLOOKUP(C286,[1]Sheet2!A:B,2,FALSE),"Unknown")</f>
        <v>5310</v>
      </c>
      <c r="B286" s="82" t="s">
        <v>10598</v>
      </c>
      <c r="C286" s="83" t="s">
        <v>5869</v>
      </c>
      <c r="D286" s="83" t="s">
        <v>10599</v>
      </c>
      <c r="E286" s="83" t="s">
        <v>11348</v>
      </c>
      <c r="F286" s="83" t="s">
        <v>10873</v>
      </c>
      <c r="G286" s="83" t="s">
        <v>11349</v>
      </c>
      <c r="H286" s="86">
        <v>0</v>
      </c>
      <c r="I286" s="86">
        <v>75</v>
      </c>
      <c r="J286" s="86">
        <v>77</v>
      </c>
      <c r="K286" s="86">
        <v>76</v>
      </c>
      <c r="L286" s="86">
        <v>76</v>
      </c>
    </row>
    <row r="287" spans="1:12">
      <c r="A287" s="82" t="str">
        <f>IFERROR(VLOOKUP(C287,[1]Sheet2!A:B,2,FALSE),"Unknown")</f>
        <v>4225</v>
      </c>
      <c r="B287" s="82" t="s">
        <v>10602</v>
      </c>
      <c r="C287" s="83" t="s">
        <v>6740</v>
      </c>
      <c r="D287" s="83" t="s">
        <v>10603</v>
      </c>
      <c r="E287" s="83" t="s">
        <v>11350</v>
      </c>
      <c r="F287" s="83" t="s">
        <v>11351</v>
      </c>
      <c r="G287" s="83" t="s">
        <v>11352</v>
      </c>
      <c r="H287" s="86">
        <v>0</v>
      </c>
      <c r="I287" s="86">
        <v>66</v>
      </c>
      <c r="J287" s="86">
        <v>69</v>
      </c>
      <c r="K287" s="86">
        <v>62</v>
      </c>
      <c r="L287" s="86">
        <v>62</v>
      </c>
    </row>
    <row r="288" spans="1:12">
      <c r="A288" s="82" t="str">
        <f>IFERROR(VLOOKUP(C288,[1]Sheet2!A:B,2,FALSE),"Unknown")</f>
        <v>4225</v>
      </c>
      <c r="B288" s="82" t="s">
        <v>10602</v>
      </c>
      <c r="C288" s="83" t="s">
        <v>6737</v>
      </c>
      <c r="D288" s="83" t="s">
        <v>9749</v>
      </c>
      <c r="E288" s="83" t="s">
        <v>11353</v>
      </c>
      <c r="F288" s="83" t="s">
        <v>11351</v>
      </c>
      <c r="G288" s="83" t="s">
        <v>11352</v>
      </c>
      <c r="H288" s="86">
        <v>43</v>
      </c>
      <c r="I288" s="86">
        <v>0</v>
      </c>
      <c r="J288" s="86">
        <v>0</v>
      </c>
      <c r="K288" s="86">
        <v>0</v>
      </c>
      <c r="L288" s="86">
        <v>0</v>
      </c>
    </row>
    <row r="289" spans="1:12">
      <c r="A289" s="82" t="str">
        <f>IFERROR(VLOOKUP(C289,[1]Sheet2!A:B,2,FALSE),"Unknown")</f>
        <v>2475</v>
      </c>
      <c r="B289" s="82" t="s">
        <v>10600</v>
      </c>
      <c r="C289" s="83" t="s">
        <v>7775</v>
      </c>
      <c r="D289" s="83" t="s">
        <v>10601</v>
      </c>
      <c r="E289" s="83" t="s">
        <v>11354</v>
      </c>
      <c r="F289" s="83" t="s">
        <v>11355</v>
      </c>
      <c r="G289" s="83" t="s">
        <v>11254</v>
      </c>
      <c r="H289" s="86">
        <v>0</v>
      </c>
      <c r="I289" s="86">
        <v>39</v>
      </c>
      <c r="J289" s="86">
        <v>51</v>
      </c>
      <c r="K289" s="86">
        <v>46</v>
      </c>
      <c r="L289" s="86">
        <v>46</v>
      </c>
    </row>
    <row r="290" spans="1:12">
      <c r="A290" s="82" t="str">
        <f>IFERROR(VLOOKUP(C290,[1]Sheet2!A:B,2,FALSE),"Unknown")</f>
        <v>2475</v>
      </c>
      <c r="B290" s="82" t="s">
        <v>10600</v>
      </c>
      <c r="C290" s="83" t="s">
        <v>7772</v>
      </c>
      <c r="D290" s="83" t="s">
        <v>9750</v>
      </c>
      <c r="E290" s="83" t="s">
        <v>11356</v>
      </c>
      <c r="F290" s="83" t="s">
        <v>11355</v>
      </c>
      <c r="G290" s="83" t="s">
        <v>11254</v>
      </c>
      <c r="H290" s="86">
        <v>28</v>
      </c>
      <c r="I290" s="86">
        <v>0</v>
      </c>
      <c r="J290" s="86">
        <v>0</v>
      </c>
      <c r="K290" s="86">
        <v>0</v>
      </c>
      <c r="L290" s="86">
        <v>0</v>
      </c>
    </row>
    <row r="291" spans="1:12">
      <c r="A291" s="82" t="str">
        <f>IFERROR(VLOOKUP(C291,[1]Sheet2!A:B,2,FALSE),"Unknown")</f>
        <v>5310</v>
      </c>
      <c r="B291" s="82" t="s">
        <v>10598</v>
      </c>
      <c r="C291" s="83" t="s">
        <v>5862</v>
      </c>
      <c r="D291" s="83" t="s">
        <v>9751</v>
      </c>
      <c r="E291" s="83" t="s">
        <v>11357</v>
      </c>
      <c r="F291" s="83" t="s">
        <v>10873</v>
      </c>
      <c r="G291" s="83" t="s">
        <v>11190</v>
      </c>
      <c r="H291" s="86">
        <v>28</v>
      </c>
      <c r="I291" s="86">
        <v>0</v>
      </c>
      <c r="J291" s="86">
        <v>0</v>
      </c>
      <c r="K291" s="86">
        <v>0</v>
      </c>
      <c r="L291" s="86">
        <v>0</v>
      </c>
    </row>
    <row r="292" spans="1:12">
      <c r="A292" s="82" t="str">
        <f>IFERROR(VLOOKUP(C292,[1]Sheet2!A:B,2,FALSE),"Unknown")</f>
        <v>5310</v>
      </c>
      <c r="B292" s="82" t="s">
        <v>10598</v>
      </c>
      <c r="C292" s="83" t="s">
        <v>5864</v>
      </c>
      <c r="D292" s="83" t="s">
        <v>9752</v>
      </c>
      <c r="E292" s="83" t="s">
        <v>11358</v>
      </c>
      <c r="F292" s="83" t="s">
        <v>10873</v>
      </c>
      <c r="G292" s="83" t="s">
        <v>11349</v>
      </c>
      <c r="H292" s="86">
        <v>38</v>
      </c>
      <c r="I292" s="86">
        <v>0</v>
      </c>
      <c r="J292" s="86">
        <v>1</v>
      </c>
      <c r="K292" s="86">
        <v>0</v>
      </c>
      <c r="L292" s="86">
        <v>0</v>
      </c>
    </row>
    <row r="293" spans="1:12">
      <c r="A293" s="82" t="str">
        <f>IFERROR(VLOOKUP(C293,[1]Sheet2!A:B,2,FALSE),"Unknown")</f>
        <v>5245</v>
      </c>
      <c r="B293" s="82" t="s">
        <v>10597</v>
      </c>
      <c r="C293" s="83" t="s">
        <v>5978</v>
      </c>
      <c r="D293" s="83" t="s">
        <v>9753</v>
      </c>
      <c r="E293" s="83" t="s">
        <v>11359</v>
      </c>
      <c r="F293" s="83" t="s">
        <v>11360</v>
      </c>
      <c r="G293" s="83" t="s">
        <v>11361</v>
      </c>
      <c r="H293" s="86">
        <v>9</v>
      </c>
      <c r="I293" s="86">
        <v>16</v>
      </c>
      <c r="J293" s="86">
        <v>22</v>
      </c>
      <c r="K293" s="86">
        <v>17</v>
      </c>
      <c r="L293" s="86">
        <v>17</v>
      </c>
    </row>
    <row r="294" spans="1:12">
      <c r="A294" s="82" t="str">
        <f>IFERROR(VLOOKUP(C294,[1]Sheet2!A:B,2,FALSE),"Unknown")</f>
        <v>7605</v>
      </c>
      <c r="B294" s="82" t="s">
        <v>10594</v>
      </c>
      <c r="C294" s="83" t="s">
        <v>4076</v>
      </c>
      <c r="D294" s="83" t="s">
        <v>10595</v>
      </c>
      <c r="E294" s="83" t="s">
        <v>11362</v>
      </c>
      <c r="F294" s="83" t="s">
        <v>11363</v>
      </c>
      <c r="G294" s="83" t="s">
        <v>11364</v>
      </c>
      <c r="H294" s="86">
        <v>0</v>
      </c>
      <c r="I294" s="86">
        <v>12</v>
      </c>
      <c r="J294" s="86">
        <v>13</v>
      </c>
      <c r="K294" s="86">
        <v>7</v>
      </c>
      <c r="L294" s="86">
        <v>7</v>
      </c>
    </row>
    <row r="295" spans="1:12">
      <c r="A295" s="82" t="str">
        <f>IFERROR(VLOOKUP(C295,[1]Sheet2!A:B,2,FALSE),"Unknown")</f>
        <v>7605</v>
      </c>
      <c r="B295" s="82" t="s">
        <v>10594</v>
      </c>
      <c r="C295" s="83" t="s">
        <v>4068</v>
      </c>
      <c r="D295" s="83" t="s">
        <v>9755</v>
      </c>
      <c r="E295" s="83" t="s">
        <v>11365</v>
      </c>
      <c r="F295" s="83" t="s">
        <v>11363</v>
      </c>
      <c r="G295" s="83" t="s">
        <v>11364</v>
      </c>
      <c r="H295" s="86">
        <v>19</v>
      </c>
      <c r="I295" s="86">
        <v>0</v>
      </c>
      <c r="J295" s="86">
        <v>0</v>
      </c>
      <c r="K295" s="86">
        <v>0</v>
      </c>
      <c r="L295" s="86">
        <v>0</v>
      </c>
    </row>
    <row r="296" spans="1:12">
      <c r="A296" s="82" t="str">
        <f>IFERROR(VLOOKUP(C296,[1]Sheet2!A:B,2,FALSE),"Unknown")</f>
        <v>8525</v>
      </c>
      <c r="B296" s="82" t="s">
        <v>10593</v>
      </c>
      <c r="C296" s="83" t="s">
        <v>3358</v>
      </c>
      <c r="D296" s="83" t="s">
        <v>9756</v>
      </c>
      <c r="E296" s="83" t="s">
        <v>11366</v>
      </c>
      <c r="F296" s="83" t="s">
        <v>11367</v>
      </c>
      <c r="G296" s="83" t="s">
        <v>11368</v>
      </c>
      <c r="H296" s="86">
        <v>4</v>
      </c>
      <c r="I296" s="86">
        <v>6</v>
      </c>
      <c r="J296" s="86">
        <v>1</v>
      </c>
      <c r="K296" s="86">
        <v>4</v>
      </c>
      <c r="L296" s="86">
        <v>4</v>
      </c>
    </row>
    <row r="297" spans="1:12">
      <c r="A297" s="82" t="str">
        <f>IFERROR(VLOOKUP(C297,[1]Sheet2!A:B,2,FALSE),"Unknown")</f>
        <v>1820</v>
      </c>
      <c r="B297" s="82" t="s">
        <v>10591</v>
      </c>
      <c r="C297" s="83" t="s">
        <v>8250</v>
      </c>
      <c r="D297" s="83" t="s">
        <v>10592</v>
      </c>
      <c r="E297" s="83" t="s">
        <v>11369</v>
      </c>
      <c r="F297" s="83" t="s">
        <v>11370</v>
      </c>
      <c r="G297" s="83" t="s">
        <v>11371</v>
      </c>
      <c r="H297" s="86">
        <v>0</v>
      </c>
      <c r="I297" s="86">
        <v>10</v>
      </c>
      <c r="J297" s="86">
        <v>19</v>
      </c>
      <c r="K297" s="86">
        <v>12</v>
      </c>
      <c r="L297" s="86">
        <v>12</v>
      </c>
    </row>
    <row r="298" spans="1:12">
      <c r="A298" s="82" t="str">
        <f>IFERROR(VLOOKUP(C298,[1]Sheet2!A:B,2,FALSE),"Unknown")</f>
        <v>1820</v>
      </c>
      <c r="B298" s="82" t="s">
        <v>10591</v>
      </c>
      <c r="C298" s="83" t="s">
        <v>8246</v>
      </c>
      <c r="D298" s="83" t="s">
        <v>9757</v>
      </c>
      <c r="E298" s="83" t="s">
        <v>11369</v>
      </c>
      <c r="F298" s="83" t="s">
        <v>11370</v>
      </c>
      <c r="G298" s="83" t="s">
        <v>11371</v>
      </c>
      <c r="H298" s="86">
        <v>8</v>
      </c>
      <c r="I298" s="86">
        <v>0</v>
      </c>
      <c r="J298" s="86">
        <v>0</v>
      </c>
      <c r="K298" s="86">
        <v>0</v>
      </c>
      <c r="L298" s="86">
        <v>0</v>
      </c>
    </row>
    <row r="299" spans="1:12">
      <c r="A299" s="82" t="str">
        <f>IFERROR(VLOOKUP(C299,[1]Sheet2!A:B,2,FALSE),"Unknown")</f>
        <v>9535</v>
      </c>
      <c r="B299" s="82" t="s">
        <v>10589</v>
      </c>
      <c r="C299" s="83" t="s">
        <v>3151</v>
      </c>
      <c r="D299" s="83" t="s">
        <v>9763</v>
      </c>
      <c r="E299" s="83" t="s">
        <v>11372</v>
      </c>
      <c r="F299" s="83" t="s">
        <v>10847</v>
      </c>
      <c r="G299" s="83" t="s">
        <v>2918</v>
      </c>
      <c r="H299" s="86">
        <v>30</v>
      </c>
      <c r="I299" s="86">
        <v>38</v>
      </c>
      <c r="J299" s="86">
        <v>30</v>
      </c>
      <c r="K299" s="86">
        <v>16</v>
      </c>
      <c r="L299" s="86">
        <v>16</v>
      </c>
    </row>
    <row r="300" spans="1:12">
      <c r="A300" s="82" t="str">
        <f>IFERROR(VLOOKUP(C300,[1]Sheet2!A:B,2,FALSE),"Unknown")</f>
        <v>Non-public</v>
      </c>
      <c r="B300" s="82" t="s">
        <v>10695</v>
      </c>
      <c r="C300" s="83" t="s">
        <v>9542</v>
      </c>
      <c r="D300" s="83" t="s">
        <v>9543</v>
      </c>
      <c r="E300" s="83" t="s">
        <v>11373</v>
      </c>
      <c r="F300" s="83" t="s">
        <v>11374</v>
      </c>
      <c r="G300" s="83" t="s">
        <v>11375</v>
      </c>
      <c r="H300" s="86">
        <v>0</v>
      </c>
      <c r="I300" s="86">
        <v>0</v>
      </c>
      <c r="J300" s="86">
        <v>0</v>
      </c>
      <c r="K300" s="86">
        <v>1</v>
      </c>
      <c r="L300" s="86">
        <v>1</v>
      </c>
    </row>
    <row r="301" spans="1:12">
      <c r="A301" s="82" t="str">
        <f>IFERROR(VLOOKUP(C301,[1]Sheet2!A:B,2,FALSE),"Unknown")</f>
        <v>4710</v>
      </c>
      <c r="B301" s="82" t="s">
        <v>10310</v>
      </c>
      <c r="C301" s="83" t="s">
        <v>6276</v>
      </c>
      <c r="D301" s="83" t="s">
        <v>10015</v>
      </c>
      <c r="E301" s="83" t="s">
        <v>11376</v>
      </c>
      <c r="F301" s="83" t="s">
        <v>11377</v>
      </c>
      <c r="G301" s="83" t="s">
        <v>11378</v>
      </c>
      <c r="H301" s="86">
        <v>15</v>
      </c>
      <c r="I301" s="86">
        <v>31</v>
      </c>
      <c r="J301" s="86">
        <v>39</v>
      </c>
      <c r="K301" s="86">
        <v>30</v>
      </c>
      <c r="L301" s="86">
        <v>30</v>
      </c>
    </row>
    <row r="302" spans="1:12">
      <c r="A302" s="82" t="str">
        <f>IFERROR(VLOOKUP(C302,[1]Sheet2!A:B,2,FALSE),"Unknown")</f>
        <v>4335</v>
      </c>
      <c r="B302" s="82" t="s">
        <v>10189</v>
      </c>
      <c r="C302" s="83" t="s">
        <v>6664</v>
      </c>
      <c r="D302" s="83" t="s">
        <v>10114</v>
      </c>
      <c r="E302" s="83" t="s">
        <v>11379</v>
      </c>
      <c r="F302" s="83" t="s">
        <v>11380</v>
      </c>
      <c r="G302" s="83" t="s">
        <v>6662</v>
      </c>
      <c r="H302" s="86">
        <v>21</v>
      </c>
      <c r="I302" s="86">
        <v>0</v>
      </c>
      <c r="J302" s="86">
        <v>0</v>
      </c>
      <c r="K302" s="86">
        <v>0</v>
      </c>
      <c r="L302" s="86">
        <v>0</v>
      </c>
    </row>
    <row r="303" spans="1:12">
      <c r="A303" s="82" t="str">
        <f>IFERROR(VLOOKUP(C303,[1]Sheet2!A:B,2,FALSE),"Unknown")</f>
        <v>5385</v>
      </c>
      <c r="B303" s="82" t="s">
        <v>10537</v>
      </c>
      <c r="C303" s="83" t="s">
        <v>5438</v>
      </c>
      <c r="D303" s="83" t="s">
        <v>9806</v>
      </c>
      <c r="E303" s="83" t="s">
        <v>11381</v>
      </c>
      <c r="F303" s="83" t="s">
        <v>10873</v>
      </c>
      <c r="G303" s="83" t="s">
        <v>11382</v>
      </c>
      <c r="H303" s="86">
        <v>11</v>
      </c>
      <c r="I303" s="86">
        <v>0</v>
      </c>
      <c r="J303" s="86">
        <v>0</v>
      </c>
      <c r="K303" s="86">
        <v>0</v>
      </c>
      <c r="L303" s="86">
        <v>0</v>
      </c>
    </row>
    <row r="304" spans="1:12">
      <c r="A304" s="82" t="str">
        <f>IFERROR(VLOOKUP(C304,[1]Sheet2!A:B,2,FALSE),"Unknown")</f>
        <v>5385</v>
      </c>
      <c r="B304" s="82" t="s">
        <v>10537</v>
      </c>
      <c r="C304" s="83" t="s">
        <v>5526</v>
      </c>
      <c r="D304" s="83" t="s">
        <v>9807</v>
      </c>
      <c r="E304" s="83" t="s">
        <v>11383</v>
      </c>
      <c r="F304" s="83" t="s">
        <v>10873</v>
      </c>
      <c r="G304" s="83" t="s">
        <v>2904</v>
      </c>
      <c r="H304" s="86">
        <v>93</v>
      </c>
      <c r="I304" s="86">
        <v>0</v>
      </c>
      <c r="J304" s="86">
        <v>0</v>
      </c>
      <c r="K304" s="86">
        <v>0</v>
      </c>
      <c r="L304" s="86">
        <v>0</v>
      </c>
    </row>
    <row r="305" spans="1:12">
      <c r="A305" s="82" t="str">
        <f>IFERROR(VLOOKUP(C305,[1]Sheet2!A:B,2,FALSE),"Unknown")</f>
        <v>5385</v>
      </c>
      <c r="B305" s="82" t="s">
        <v>10537</v>
      </c>
      <c r="C305" s="83" t="s">
        <v>5384</v>
      </c>
      <c r="D305" s="83" t="s">
        <v>9808</v>
      </c>
      <c r="E305" s="83" t="s">
        <v>11383</v>
      </c>
      <c r="F305" s="83" t="s">
        <v>10873</v>
      </c>
      <c r="G305" s="83" t="s">
        <v>2904</v>
      </c>
      <c r="H305" s="86">
        <v>1</v>
      </c>
      <c r="I305" s="86">
        <v>70</v>
      </c>
      <c r="J305" s="86">
        <v>45</v>
      </c>
      <c r="K305" s="86">
        <v>23</v>
      </c>
      <c r="L305" s="86">
        <v>23</v>
      </c>
    </row>
    <row r="306" spans="1:12">
      <c r="A306" s="82" t="str">
        <f>IFERROR(VLOOKUP(C306,[1]Sheet2!A:B,2,FALSE),"Unknown")</f>
        <v>2765</v>
      </c>
      <c r="B306" s="82" t="s">
        <v>10265</v>
      </c>
      <c r="C306" s="83" t="s">
        <v>7710</v>
      </c>
      <c r="D306" s="83" t="s">
        <v>10266</v>
      </c>
      <c r="E306" s="83" t="s">
        <v>11384</v>
      </c>
      <c r="F306" s="83" t="s">
        <v>11337</v>
      </c>
      <c r="G306" s="83" t="s">
        <v>11338</v>
      </c>
      <c r="H306" s="86">
        <v>0</v>
      </c>
      <c r="I306" s="86">
        <v>7</v>
      </c>
      <c r="J306" s="86">
        <v>13</v>
      </c>
      <c r="K306" s="86">
        <v>6</v>
      </c>
      <c r="L306" s="86">
        <v>6</v>
      </c>
    </row>
    <row r="307" spans="1:12">
      <c r="A307" s="82" t="str">
        <f>IFERROR(VLOOKUP(C307,[1]Sheet2!A:B,2,FALSE),"Unknown")</f>
        <v>7995</v>
      </c>
      <c r="B307" s="82" t="s">
        <v>10615</v>
      </c>
      <c r="C307" s="83" t="s">
        <v>3802</v>
      </c>
      <c r="D307" s="83" t="s">
        <v>9725</v>
      </c>
      <c r="E307" s="83" t="s">
        <v>11385</v>
      </c>
      <c r="F307" s="83" t="s">
        <v>10850</v>
      </c>
      <c r="G307" s="83" t="s">
        <v>11386</v>
      </c>
      <c r="H307" s="86">
        <v>28</v>
      </c>
      <c r="I307" s="86">
        <v>0</v>
      </c>
      <c r="J307" s="86">
        <v>0</v>
      </c>
      <c r="K307" s="86">
        <v>0</v>
      </c>
      <c r="L307" s="86">
        <v>0</v>
      </c>
    </row>
    <row r="308" spans="1:12">
      <c r="A308" s="82" t="str">
        <f>IFERROR(VLOOKUP(C308,[1]Sheet2!A:B,2,FALSE),"Unknown")</f>
        <v>Non-public</v>
      </c>
      <c r="B308" s="82" t="s">
        <v>10664</v>
      </c>
      <c r="C308" s="83" t="s">
        <v>9117</v>
      </c>
      <c r="D308" s="83" t="s">
        <v>9645</v>
      </c>
      <c r="E308" s="83" t="s">
        <v>11387</v>
      </c>
      <c r="F308" s="83" t="s">
        <v>10850</v>
      </c>
      <c r="G308" s="83" t="s">
        <v>11317</v>
      </c>
      <c r="H308" s="86">
        <v>1</v>
      </c>
      <c r="I308" s="86">
        <v>0</v>
      </c>
      <c r="J308" s="86">
        <v>0</v>
      </c>
      <c r="K308" s="86">
        <v>0</v>
      </c>
      <c r="L308" s="86">
        <v>0</v>
      </c>
    </row>
    <row r="309" spans="1:12">
      <c r="A309" s="82" t="str">
        <f>IFERROR(VLOOKUP(C309,[1]Sheet2!A:B,2,FALSE),"Unknown")</f>
        <v>2315</v>
      </c>
      <c r="B309" s="82" t="s">
        <v>10578</v>
      </c>
      <c r="C309" s="83" t="s">
        <v>7900</v>
      </c>
      <c r="D309" s="83" t="s">
        <v>10579</v>
      </c>
      <c r="E309" s="83" t="s">
        <v>11388</v>
      </c>
      <c r="F309" s="83" t="s">
        <v>10942</v>
      </c>
      <c r="G309" s="83" t="s">
        <v>10943</v>
      </c>
      <c r="H309" s="86">
        <v>0</v>
      </c>
      <c r="I309" s="86">
        <v>85</v>
      </c>
      <c r="J309" s="86">
        <v>91</v>
      </c>
      <c r="K309" s="86">
        <v>134</v>
      </c>
      <c r="L309" s="86">
        <v>134</v>
      </c>
    </row>
    <row r="310" spans="1:12">
      <c r="A310" s="82" t="str">
        <f>IFERROR(VLOOKUP(C310,[1]Sheet2!A:B,2,FALSE),"Unknown")</f>
        <v>2315</v>
      </c>
      <c r="B310" s="82" t="s">
        <v>10578</v>
      </c>
      <c r="C310" s="83" t="s">
        <v>7909</v>
      </c>
      <c r="D310" s="83" t="s">
        <v>9764</v>
      </c>
      <c r="E310" s="83" t="s">
        <v>11389</v>
      </c>
      <c r="F310" s="83" t="s">
        <v>10942</v>
      </c>
      <c r="G310" s="83" t="s">
        <v>10943</v>
      </c>
      <c r="H310" s="86">
        <v>67</v>
      </c>
      <c r="I310" s="86">
        <v>0</v>
      </c>
      <c r="J310" s="86">
        <v>0</v>
      </c>
      <c r="K310" s="86">
        <v>0</v>
      </c>
      <c r="L310" s="86">
        <v>0</v>
      </c>
    </row>
    <row r="311" spans="1:12">
      <c r="A311" s="82" t="str">
        <f>IFERROR(VLOOKUP(C311,[1]Sheet2!A:B,2,FALSE),"Unknown")</f>
        <v>Non-public</v>
      </c>
      <c r="B311" s="82" t="s">
        <v>10695</v>
      </c>
      <c r="C311" s="83" t="s">
        <v>9544</v>
      </c>
      <c r="D311" s="83" t="s">
        <v>9545</v>
      </c>
      <c r="E311" s="83" t="s">
        <v>11390</v>
      </c>
      <c r="F311" s="83" t="s">
        <v>11391</v>
      </c>
      <c r="G311" s="83" t="s">
        <v>11392</v>
      </c>
      <c r="H311" s="86">
        <v>2</v>
      </c>
      <c r="I311" s="86">
        <v>0</v>
      </c>
      <c r="J311" s="86">
        <v>0</v>
      </c>
      <c r="K311" s="86">
        <v>0</v>
      </c>
      <c r="L311" s="86">
        <v>0</v>
      </c>
    </row>
    <row r="312" spans="1:12">
      <c r="A312" s="82" t="str">
        <f>IFERROR(VLOOKUP(C312,[1]Sheet2!A:B,2,FALSE),"Unknown")</f>
        <v>Non-public</v>
      </c>
      <c r="B312" s="82" t="s">
        <v>10695</v>
      </c>
      <c r="C312" s="83" t="s">
        <v>9546</v>
      </c>
      <c r="D312" s="83" t="s">
        <v>9547</v>
      </c>
      <c r="E312" s="83" t="s">
        <v>11393</v>
      </c>
      <c r="F312" s="83" t="s">
        <v>11239</v>
      </c>
      <c r="G312" s="83" t="s">
        <v>11240</v>
      </c>
      <c r="H312" s="86">
        <v>1</v>
      </c>
      <c r="I312" s="86">
        <v>0</v>
      </c>
      <c r="J312" s="86">
        <v>0</v>
      </c>
      <c r="K312" s="86">
        <v>2</v>
      </c>
      <c r="L312" s="86">
        <v>2</v>
      </c>
    </row>
    <row r="313" spans="1:12">
      <c r="A313" s="82" t="str">
        <f>IFERROR(VLOOKUP(C313,[1]Sheet2!A:B,2,FALSE),"Unknown")</f>
        <v>6755</v>
      </c>
      <c r="B313" s="82" t="s">
        <v>10572</v>
      </c>
      <c r="C313" s="83" t="s">
        <v>4563</v>
      </c>
      <c r="D313" s="83" t="s">
        <v>9772</v>
      </c>
      <c r="E313" s="83" t="s">
        <v>11394</v>
      </c>
      <c r="F313" s="83" t="s">
        <v>11395</v>
      </c>
      <c r="G313" s="83" t="s">
        <v>11396</v>
      </c>
      <c r="H313" s="86">
        <v>23</v>
      </c>
      <c r="I313" s="86">
        <v>0</v>
      </c>
      <c r="J313" s="86">
        <v>0</v>
      </c>
      <c r="K313" s="86">
        <v>0</v>
      </c>
      <c r="L313" s="86">
        <v>0</v>
      </c>
    </row>
    <row r="314" spans="1:12">
      <c r="A314" s="82" t="str">
        <f>IFERROR(VLOOKUP(C314,[1]Sheet2!A:B,2,FALSE),"Unknown")</f>
        <v>6755</v>
      </c>
      <c r="B314" s="82" t="s">
        <v>10572</v>
      </c>
      <c r="C314" s="83" t="s">
        <v>4566</v>
      </c>
      <c r="D314" s="83" t="s">
        <v>10571</v>
      </c>
      <c r="E314" s="83" t="s">
        <v>11397</v>
      </c>
      <c r="F314" s="83" t="s">
        <v>11395</v>
      </c>
      <c r="G314" s="83" t="s">
        <v>11396</v>
      </c>
      <c r="H314" s="86">
        <v>0</v>
      </c>
      <c r="I314" s="86">
        <v>16</v>
      </c>
      <c r="J314" s="86">
        <v>23</v>
      </c>
      <c r="K314" s="86">
        <v>34</v>
      </c>
      <c r="L314" s="86">
        <v>34</v>
      </c>
    </row>
    <row r="315" spans="1:12">
      <c r="A315" s="82" t="str">
        <f>IFERROR(VLOOKUP(C315,[1]Sheet2!A:B,2,FALSE),"Unknown")</f>
        <v>1620</v>
      </c>
      <c r="B315" s="82" t="s">
        <v>10507</v>
      </c>
      <c r="C315" s="83" t="s">
        <v>8297</v>
      </c>
      <c r="D315" s="83" t="s">
        <v>9845</v>
      </c>
      <c r="E315" s="83" t="s">
        <v>11398</v>
      </c>
      <c r="F315" s="83" t="s">
        <v>11399</v>
      </c>
      <c r="G315" s="83" t="s">
        <v>11400</v>
      </c>
      <c r="H315" s="86">
        <v>20</v>
      </c>
      <c r="I315" s="86">
        <v>0</v>
      </c>
      <c r="J315" s="86">
        <v>0</v>
      </c>
      <c r="K315" s="86">
        <v>0</v>
      </c>
      <c r="L315" s="86">
        <v>0</v>
      </c>
    </row>
    <row r="316" spans="1:12">
      <c r="A316" s="82" t="str">
        <f>IFERROR(VLOOKUP(C316,[1]Sheet2!A:B,2,FALSE),"Unknown")</f>
        <v>7205</v>
      </c>
      <c r="B316" s="82" t="s">
        <v>10271</v>
      </c>
      <c r="C316" s="83" t="s">
        <v>4340</v>
      </c>
      <c r="D316" s="83" t="s">
        <v>10043</v>
      </c>
      <c r="E316" s="83" t="s">
        <v>11401</v>
      </c>
      <c r="F316" s="83" t="s">
        <v>10856</v>
      </c>
      <c r="G316" s="83" t="s">
        <v>11144</v>
      </c>
      <c r="H316" s="86">
        <v>2</v>
      </c>
      <c r="I316" s="86">
        <v>0</v>
      </c>
      <c r="J316" s="86">
        <v>0</v>
      </c>
      <c r="K316" s="86">
        <v>0</v>
      </c>
      <c r="L316" s="86">
        <v>0</v>
      </c>
    </row>
    <row r="317" spans="1:12">
      <c r="A317" s="82" t="str">
        <f>IFERROR(VLOOKUP(C317,[1]Sheet2!A:B,2,FALSE),"Unknown")</f>
        <v>3125</v>
      </c>
      <c r="B317" s="82" t="s">
        <v>10570</v>
      </c>
      <c r="C317" s="83" t="s">
        <v>7386</v>
      </c>
      <c r="D317" s="83" t="s">
        <v>9773</v>
      </c>
      <c r="E317" s="83" t="s">
        <v>11402</v>
      </c>
      <c r="F317" s="83" t="s">
        <v>11403</v>
      </c>
      <c r="G317" s="83" t="s">
        <v>11404</v>
      </c>
      <c r="H317" s="86">
        <v>26</v>
      </c>
      <c r="I317" s="86">
        <v>0</v>
      </c>
      <c r="J317" s="86">
        <v>0</v>
      </c>
      <c r="K317" s="86">
        <v>0</v>
      </c>
      <c r="L317" s="86">
        <v>0</v>
      </c>
    </row>
    <row r="318" spans="1:12">
      <c r="A318" s="82" t="str">
        <f>IFERROR(VLOOKUP(C318,[1]Sheet2!A:B,2,FALSE),"Unknown")</f>
        <v>3125</v>
      </c>
      <c r="B318" s="82" t="s">
        <v>10570</v>
      </c>
      <c r="C318" s="83" t="s">
        <v>7375</v>
      </c>
      <c r="D318" s="83" t="s">
        <v>10569</v>
      </c>
      <c r="E318" s="83" t="s">
        <v>11405</v>
      </c>
      <c r="F318" s="83" t="s">
        <v>11403</v>
      </c>
      <c r="G318" s="83" t="s">
        <v>11404</v>
      </c>
      <c r="H318" s="86">
        <v>0</v>
      </c>
      <c r="I318" s="86">
        <v>40</v>
      </c>
      <c r="J318" s="86">
        <v>36</v>
      </c>
      <c r="K318" s="86">
        <v>50</v>
      </c>
      <c r="L318" s="86">
        <v>50</v>
      </c>
    </row>
    <row r="319" spans="1:12">
      <c r="A319" s="82" t="str">
        <f>IFERROR(VLOOKUP(C319,[1]Sheet2!A:B,2,FALSE),"Unknown")</f>
        <v>1730</v>
      </c>
      <c r="B319" s="82" t="s">
        <v>10567</v>
      </c>
      <c r="C319" s="83" t="s">
        <v>8273</v>
      </c>
      <c r="D319" s="83" t="s">
        <v>10568</v>
      </c>
      <c r="E319" s="83" t="s">
        <v>11406</v>
      </c>
      <c r="F319" s="83" t="s">
        <v>11407</v>
      </c>
      <c r="G319" s="83" t="s">
        <v>11408</v>
      </c>
      <c r="H319" s="86">
        <v>0</v>
      </c>
      <c r="I319" s="86">
        <v>57</v>
      </c>
      <c r="J319" s="86">
        <v>64</v>
      </c>
      <c r="K319" s="86">
        <v>42</v>
      </c>
      <c r="L319" s="86">
        <v>42</v>
      </c>
    </row>
    <row r="320" spans="1:12">
      <c r="A320" s="82" t="str">
        <f>IFERROR(VLOOKUP(C320,[1]Sheet2!A:B,2,FALSE),"Unknown")</f>
        <v>1730</v>
      </c>
      <c r="B320" s="82" t="s">
        <v>10567</v>
      </c>
      <c r="C320" s="83" t="s">
        <v>8270</v>
      </c>
      <c r="D320" s="83" t="s">
        <v>9774</v>
      </c>
      <c r="E320" s="83" t="s">
        <v>11409</v>
      </c>
      <c r="F320" s="83" t="s">
        <v>11407</v>
      </c>
      <c r="G320" s="83" t="s">
        <v>11408</v>
      </c>
      <c r="H320" s="86">
        <v>62</v>
      </c>
      <c r="I320" s="86">
        <v>0</v>
      </c>
      <c r="J320" s="86">
        <v>0</v>
      </c>
      <c r="K320" s="86">
        <v>0</v>
      </c>
      <c r="L320" s="86">
        <v>0</v>
      </c>
    </row>
    <row r="321" spans="1:12">
      <c r="A321" s="82" t="str">
        <f>IFERROR(VLOOKUP(C321,[1]Sheet2!A:B,2,FALSE),"Unknown")</f>
        <v>Non-public</v>
      </c>
      <c r="B321" s="82" t="s">
        <v>10695</v>
      </c>
      <c r="C321" s="83" t="s">
        <v>9548</v>
      </c>
      <c r="D321" s="83" t="s">
        <v>9549</v>
      </c>
      <c r="E321" s="83" t="s">
        <v>11410</v>
      </c>
      <c r="F321" s="83" t="s">
        <v>11056</v>
      </c>
      <c r="G321" s="83" t="s">
        <v>6794</v>
      </c>
      <c r="H321" s="86">
        <v>3</v>
      </c>
      <c r="I321" s="86">
        <v>4</v>
      </c>
      <c r="J321" s="86">
        <v>7</v>
      </c>
      <c r="K321" s="86">
        <v>2</v>
      </c>
      <c r="L321" s="86">
        <v>2</v>
      </c>
    </row>
    <row r="322" spans="1:12">
      <c r="A322" s="82" t="str">
        <f>IFERROR(VLOOKUP(C322,[1]Sheet2!A:B,2,FALSE),"Unknown")</f>
        <v>4245</v>
      </c>
      <c r="B322" s="82" t="s">
        <v>10565</v>
      </c>
      <c r="C322" s="83" t="s">
        <v>6721</v>
      </c>
      <c r="D322" s="83" t="s">
        <v>10566</v>
      </c>
      <c r="E322" s="83" t="s">
        <v>11411</v>
      </c>
      <c r="F322" s="83" t="s">
        <v>11056</v>
      </c>
      <c r="G322" s="83" t="s">
        <v>11059</v>
      </c>
      <c r="H322" s="86">
        <v>0</v>
      </c>
      <c r="I322" s="86">
        <v>27</v>
      </c>
      <c r="J322" s="86">
        <v>38</v>
      </c>
      <c r="K322" s="86">
        <v>29</v>
      </c>
      <c r="L322" s="86">
        <v>29</v>
      </c>
    </row>
    <row r="323" spans="1:12">
      <c r="A323" s="82" t="str">
        <f>IFERROR(VLOOKUP(C323,[1]Sheet2!A:B,2,FALSE),"Unknown")</f>
        <v>4245</v>
      </c>
      <c r="B323" s="82" t="s">
        <v>10565</v>
      </c>
      <c r="C323" s="83" t="s">
        <v>6718</v>
      </c>
      <c r="D323" s="83" t="s">
        <v>9776</v>
      </c>
      <c r="E323" s="83" t="s">
        <v>11412</v>
      </c>
      <c r="F323" s="83" t="s">
        <v>11056</v>
      </c>
      <c r="G323" s="83" t="s">
        <v>11059</v>
      </c>
      <c r="H323" s="86">
        <v>54</v>
      </c>
      <c r="I323" s="86">
        <v>0</v>
      </c>
      <c r="J323" s="86">
        <v>0</v>
      </c>
      <c r="K323" s="86">
        <v>0</v>
      </c>
      <c r="L323" s="86">
        <v>0</v>
      </c>
    </row>
    <row r="324" spans="1:12">
      <c r="A324" s="82" t="str">
        <f>IFERROR(VLOOKUP(C324,[1]Sheet2!A:B,2,FALSE),"Unknown")</f>
        <v>4700</v>
      </c>
      <c r="B324" s="82" t="s">
        <v>10564</v>
      </c>
      <c r="C324" s="83" t="s">
        <v>6287</v>
      </c>
      <c r="D324" s="83" t="s">
        <v>9777</v>
      </c>
      <c r="E324" s="83" t="s">
        <v>11413</v>
      </c>
      <c r="F324" s="83" t="s">
        <v>11014</v>
      </c>
      <c r="G324" s="83" t="s">
        <v>11015</v>
      </c>
      <c r="H324" s="86">
        <v>23</v>
      </c>
      <c r="I324" s="86">
        <v>0</v>
      </c>
      <c r="J324" s="86">
        <v>0</v>
      </c>
      <c r="K324" s="86">
        <v>1</v>
      </c>
      <c r="L324" s="86">
        <v>1</v>
      </c>
    </row>
    <row r="325" spans="1:12">
      <c r="A325" s="82" t="str">
        <f>IFERROR(VLOOKUP(C325,[1]Sheet2!A:B,2,FALSE),"Unknown")</f>
        <v>4700</v>
      </c>
      <c r="B325" s="82" t="s">
        <v>10564</v>
      </c>
      <c r="C325" s="83" t="s">
        <v>6290</v>
      </c>
      <c r="D325" s="83" t="s">
        <v>10563</v>
      </c>
      <c r="E325" s="83" t="s">
        <v>11414</v>
      </c>
      <c r="F325" s="83" t="s">
        <v>11014</v>
      </c>
      <c r="G325" s="83" t="s">
        <v>11015</v>
      </c>
      <c r="H325" s="86">
        <v>0</v>
      </c>
      <c r="I325" s="86">
        <v>19</v>
      </c>
      <c r="J325" s="86">
        <v>19</v>
      </c>
      <c r="K325" s="86">
        <v>23</v>
      </c>
      <c r="L325" s="86">
        <v>23</v>
      </c>
    </row>
    <row r="326" spans="1:12">
      <c r="A326" s="82" t="str">
        <f>IFERROR(VLOOKUP(C326,[1]Sheet2!A:B,2,FALSE),"Unknown")</f>
        <v>Non-public</v>
      </c>
      <c r="B326" s="82" t="s">
        <v>10654</v>
      </c>
      <c r="C326" s="83" t="s">
        <v>9251</v>
      </c>
      <c r="D326" s="83" t="s">
        <v>10655</v>
      </c>
      <c r="E326" s="83" t="s">
        <v>11415</v>
      </c>
      <c r="F326" s="83" t="s">
        <v>11416</v>
      </c>
      <c r="G326" s="83" t="s">
        <v>7413</v>
      </c>
      <c r="H326" s="86">
        <v>0</v>
      </c>
      <c r="I326" s="86">
        <v>3</v>
      </c>
      <c r="J326" s="86">
        <v>0</v>
      </c>
      <c r="K326" s="86">
        <v>6</v>
      </c>
      <c r="L326" s="86">
        <v>6</v>
      </c>
    </row>
    <row r="327" spans="1:12">
      <c r="A327" s="82" t="str">
        <f>IFERROR(VLOOKUP(C327,[1]Sheet2!A:B,2,FALSE),"Unknown")</f>
        <v>5350</v>
      </c>
      <c r="B327" s="82" t="s">
        <v>10476</v>
      </c>
      <c r="C327" s="83" t="s">
        <v>5731</v>
      </c>
      <c r="D327" s="83" t="s">
        <v>9888</v>
      </c>
      <c r="E327" s="83" t="s">
        <v>11417</v>
      </c>
      <c r="F327" s="83" t="s">
        <v>10873</v>
      </c>
      <c r="G327" s="83" t="s">
        <v>3071</v>
      </c>
      <c r="H327" s="86">
        <v>77</v>
      </c>
      <c r="I327" s="86">
        <v>0</v>
      </c>
      <c r="J327" s="86">
        <v>0</v>
      </c>
      <c r="K327" s="86">
        <v>1</v>
      </c>
      <c r="L327" s="86">
        <v>1</v>
      </c>
    </row>
    <row r="328" spans="1:12">
      <c r="A328" s="82" t="str">
        <f>IFERROR(VLOOKUP(C328,[1]Sheet2!A:B,2,FALSE),"Unknown")</f>
        <v>5385</v>
      </c>
      <c r="B328" s="82" t="s">
        <v>10537</v>
      </c>
      <c r="C328" s="83" t="s">
        <v>5417</v>
      </c>
      <c r="D328" s="83" t="s">
        <v>9809</v>
      </c>
      <c r="E328" s="83" t="s">
        <v>11418</v>
      </c>
      <c r="F328" s="83" t="s">
        <v>10873</v>
      </c>
      <c r="G328" s="83" t="s">
        <v>10885</v>
      </c>
      <c r="H328" s="86">
        <v>78</v>
      </c>
      <c r="I328" s="86">
        <v>0</v>
      </c>
      <c r="J328" s="86">
        <v>0</v>
      </c>
      <c r="K328" s="86">
        <v>0</v>
      </c>
      <c r="L328" s="86">
        <v>0</v>
      </c>
    </row>
    <row r="329" spans="1:12">
      <c r="A329" s="82" t="str">
        <f>IFERROR(VLOOKUP(C329,[1]Sheet2!A:B,2,FALSE),"Unknown")</f>
        <v>8305</v>
      </c>
      <c r="B329" s="82" t="s">
        <v>10421</v>
      </c>
      <c r="C329" s="83" t="s">
        <v>3480</v>
      </c>
      <c r="D329" s="83" t="s">
        <v>9934</v>
      </c>
      <c r="E329" s="83" t="s">
        <v>11419</v>
      </c>
      <c r="F329" s="83" t="s">
        <v>11420</v>
      </c>
      <c r="G329" s="83" t="s">
        <v>11421</v>
      </c>
      <c r="H329" s="86">
        <v>6</v>
      </c>
      <c r="I329" s="86">
        <v>16</v>
      </c>
      <c r="J329" s="86">
        <v>12</v>
      </c>
      <c r="K329" s="86">
        <v>13</v>
      </c>
      <c r="L329" s="86">
        <v>13</v>
      </c>
    </row>
    <row r="330" spans="1:12">
      <c r="A330" s="82" t="str">
        <f>IFERROR(VLOOKUP(C330,[1]Sheet2!A:B,2,FALSE),"Unknown")</f>
        <v>4615</v>
      </c>
      <c r="B330" s="82" t="s">
        <v>10516</v>
      </c>
      <c r="C330" s="83" t="s">
        <v>6460</v>
      </c>
      <c r="D330" s="83" t="s">
        <v>9836</v>
      </c>
      <c r="E330" s="83" t="s">
        <v>11422</v>
      </c>
      <c r="F330" s="83" t="s">
        <v>11423</v>
      </c>
      <c r="G330" s="83" t="s">
        <v>11202</v>
      </c>
      <c r="H330" s="86">
        <v>5</v>
      </c>
      <c r="I330" s="86">
        <v>0</v>
      </c>
      <c r="J330" s="86">
        <v>0</v>
      </c>
      <c r="K330" s="86">
        <v>0</v>
      </c>
      <c r="L330" s="86">
        <v>0</v>
      </c>
    </row>
    <row r="331" spans="1:12">
      <c r="A331" s="82" t="str">
        <f>IFERROR(VLOOKUP(C331,[1]Sheet2!A:B,2,FALSE),"Unknown")</f>
        <v>7610</v>
      </c>
      <c r="B331" s="82" t="s">
        <v>10562</v>
      </c>
      <c r="C331" s="83" t="s">
        <v>4064</v>
      </c>
      <c r="D331" s="83" t="s">
        <v>9778</v>
      </c>
      <c r="E331" s="83" t="s">
        <v>11424</v>
      </c>
      <c r="F331" s="83" t="s">
        <v>11425</v>
      </c>
      <c r="G331" s="83" t="s">
        <v>11426</v>
      </c>
      <c r="H331" s="86">
        <v>1</v>
      </c>
      <c r="I331" s="86">
        <v>1</v>
      </c>
      <c r="J331" s="86">
        <v>1</v>
      </c>
      <c r="K331" s="86">
        <v>5</v>
      </c>
      <c r="L331" s="86">
        <v>5</v>
      </c>
    </row>
    <row r="332" spans="1:12">
      <c r="A332" s="82" t="str">
        <f>IFERROR(VLOOKUP(C332,[1]Sheet2!A:B,2,FALSE),"Unknown")</f>
        <v>3025</v>
      </c>
      <c r="B332" s="82" t="s">
        <v>10560</v>
      </c>
      <c r="C332" s="83" t="s">
        <v>7532</v>
      </c>
      <c r="D332" s="83" t="s">
        <v>10561</v>
      </c>
      <c r="E332" s="83" t="s">
        <v>11427</v>
      </c>
      <c r="F332" s="83" t="s">
        <v>11428</v>
      </c>
      <c r="G332" s="83" t="s">
        <v>11429</v>
      </c>
      <c r="H332" s="86">
        <v>0</v>
      </c>
      <c r="I332" s="86">
        <v>11</v>
      </c>
      <c r="J332" s="86">
        <v>19</v>
      </c>
      <c r="K332" s="86">
        <v>15</v>
      </c>
      <c r="L332" s="86">
        <v>15</v>
      </c>
    </row>
    <row r="333" spans="1:12">
      <c r="A333" s="82" t="str">
        <f>IFERROR(VLOOKUP(C333,[1]Sheet2!A:B,2,FALSE),"Unknown")</f>
        <v>3025</v>
      </c>
      <c r="B333" s="82" t="s">
        <v>10560</v>
      </c>
      <c r="C333" s="83" t="s">
        <v>7526</v>
      </c>
      <c r="D333" s="83" t="s">
        <v>9779</v>
      </c>
      <c r="E333" s="83" t="s">
        <v>11430</v>
      </c>
      <c r="F333" s="83" t="s">
        <v>11428</v>
      </c>
      <c r="G333" s="83" t="s">
        <v>11429</v>
      </c>
      <c r="H333" s="86">
        <v>13</v>
      </c>
      <c r="I333" s="86">
        <v>0</v>
      </c>
      <c r="J333" s="86">
        <v>0</v>
      </c>
      <c r="K333" s="86">
        <v>0</v>
      </c>
      <c r="L333" s="86">
        <v>0</v>
      </c>
    </row>
    <row r="334" spans="1:12">
      <c r="A334" s="82" t="str">
        <f>IFERROR(VLOOKUP(C334,[1]Sheet2!A:B,2,FALSE),"Unknown")</f>
        <v>3005</v>
      </c>
      <c r="B334" s="82" t="s">
        <v>10557</v>
      </c>
      <c r="C334" s="83" t="s">
        <v>7545</v>
      </c>
      <c r="D334" s="83" t="s">
        <v>9782</v>
      </c>
      <c r="E334" s="83" t="s">
        <v>11431</v>
      </c>
      <c r="F334" s="83" t="s">
        <v>11307</v>
      </c>
      <c r="G334" s="83" t="s">
        <v>7548</v>
      </c>
      <c r="H334" s="86">
        <v>11</v>
      </c>
      <c r="I334" s="86">
        <v>0</v>
      </c>
      <c r="J334" s="86">
        <v>0</v>
      </c>
      <c r="K334" s="86">
        <v>0</v>
      </c>
      <c r="L334" s="86">
        <v>0</v>
      </c>
    </row>
    <row r="335" spans="1:12">
      <c r="A335" s="82" t="str">
        <f>IFERROR(VLOOKUP(C335,[1]Sheet2!A:B,2,FALSE),"Unknown")</f>
        <v>3005</v>
      </c>
      <c r="B335" s="82" t="s">
        <v>10557</v>
      </c>
      <c r="C335" s="83" t="s">
        <v>7538</v>
      </c>
      <c r="D335" s="83" t="s">
        <v>10558</v>
      </c>
      <c r="E335" s="83" t="s">
        <v>11432</v>
      </c>
      <c r="F335" s="83" t="s">
        <v>11307</v>
      </c>
      <c r="G335" s="83" t="s">
        <v>7548</v>
      </c>
      <c r="H335" s="86">
        <v>0</v>
      </c>
      <c r="I335" s="86">
        <v>47</v>
      </c>
      <c r="J335" s="86">
        <v>33</v>
      </c>
      <c r="K335" s="86">
        <v>36</v>
      </c>
      <c r="L335" s="86">
        <v>36</v>
      </c>
    </row>
    <row r="336" spans="1:12">
      <c r="A336" s="82" t="str">
        <f>IFERROR(VLOOKUP(C336,[1]Sheet2!A:B,2,FALSE),"Unknown")</f>
        <v>9705</v>
      </c>
      <c r="B336" s="82" t="s">
        <v>10556</v>
      </c>
      <c r="C336" s="83" t="s">
        <v>3077</v>
      </c>
      <c r="D336" s="83" t="s">
        <v>9784</v>
      </c>
      <c r="E336" s="83" t="s">
        <v>11433</v>
      </c>
      <c r="F336" s="83" t="s">
        <v>10953</v>
      </c>
      <c r="G336" s="83" t="s">
        <v>11434</v>
      </c>
      <c r="H336" s="86">
        <v>7</v>
      </c>
      <c r="I336" s="86">
        <v>17</v>
      </c>
      <c r="J336" s="86">
        <v>14</v>
      </c>
      <c r="K336" s="86">
        <v>22</v>
      </c>
      <c r="L336" s="86">
        <v>22</v>
      </c>
    </row>
    <row r="337" spans="1:12">
      <c r="A337" s="82" t="str">
        <f>IFERROR(VLOOKUP(C337,[1]Sheet2!A:B,2,FALSE),"Unknown")</f>
        <v>Unknown</v>
      </c>
      <c r="B337" s="82" t="s">
        <v>10695</v>
      </c>
      <c r="C337" s="83" t="s">
        <v>10714</v>
      </c>
      <c r="D337" s="83" t="s">
        <v>10713</v>
      </c>
      <c r="E337" s="83" t="s">
        <v>11435</v>
      </c>
      <c r="F337" s="83" t="s">
        <v>11334</v>
      </c>
      <c r="G337" s="83" t="s">
        <v>11335</v>
      </c>
      <c r="H337" s="86">
        <v>0</v>
      </c>
      <c r="I337" s="86">
        <v>0</v>
      </c>
      <c r="J337" s="86">
        <v>0</v>
      </c>
      <c r="K337" s="86">
        <v>1</v>
      </c>
      <c r="L337" s="86">
        <v>1</v>
      </c>
    </row>
    <row r="338" spans="1:12">
      <c r="A338" s="82" t="str">
        <f>IFERROR(VLOOKUP(C338,[1]Sheet2!A:B,2,FALSE),"Unknown")</f>
        <v>4710</v>
      </c>
      <c r="B338" s="82" t="s">
        <v>10310</v>
      </c>
      <c r="C338" s="83" t="s">
        <v>6270</v>
      </c>
      <c r="D338" s="83" t="s">
        <v>10311</v>
      </c>
      <c r="E338" s="83" t="s">
        <v>11436</v>
      </c>
      <c r="F338" s="83" t="s">
        <v>10953</v>
      </c>
      <c r="G338" s="83" t="s">
        <v>11434</v>
      </c>
      <c r="H338" s="86">
        <v>0</v>
      </c>
      <c r="I338" s="86">
        <v>50</v>
      </c>
      <c r="J338" s="86">
        <v>70</v>
      </c>
      <c r="K338" s="86">
        <v>54</v>
      </c>
      <c r="L338" s="86">
        <v>54</v>
      </c>
    </row>
    <row r="339" spans="1:12">
      <c r="A339" s="82" t="str">
        <f>IFERROR(VLOOKUP(C339,[1]Sheet2!A:B,2,FALSE),"Unknown")</f>
        <v>4580</v>
      </c>
      <c r="B339" s="82" t="s">
        <v>10554</v>
      </c>
      <c r="C339" s="83" t="s">
        <v>6510</v>
      </c>
      <c r="D339" s="83" t="s">
        <v>10555</v>
      </c>
      <c r="E339" s="83" t="s">
        <v>11437</v>
      </c>
      <c r="F339" s="83" t="s">
        <v>11438</v>
      </c>
      <c r="G339" s="83" t="s">
        <v>11439</v>
      </c>
      <c r="H339" s="86">
        <v>0</v>
      </c>
      <c r="I339" s="86">
        <v>5</v>
      </c>
      <c r="J339" s="86">
        <v>7</v>
      </c>
      <c r="K339" s="86">
        <v>10</v>
      </c>
      <c r="L339" s="86">
        <v>10</v>
      </c>
    </row>
    <row r="340" spans="1:12">
      <c r="A340" s="82" t="str">
        <f>IFERROR(VLOOKUP(C340,[1]Sheet2!A:B,2,FALSE),"Unknown")</f>
        <v>4580</v>
      </c>
      <c r="B340" s="82" t="s">
        <v>10554</v>
      </c>
      <c r="C340" s="83" t="s">
        <v>6515</v>
      </c>
      <c r="D340" s="83" t="s">
        <v>9785</v>
      </c>
      <c r="E340" s="83" t="s">
        <v>11440</v>
      </c>
      <c r="F340" s="83" t="s">
        <v>11438</v>
      </c>
      <c r="G340" s="83" t="s">
        <v>11439</v>
      </c>
      <c r="H340" s="86">
        <v>2</v>
      </c>
      <c r="I340" s="86">
        <v>0</v>
      </c>
      <c r="J340" s="86">
        <v>0</v>
      </c>
      <c r="K340" s="86">
        <v>0</v>
      </c>
      <c r="L340" s="86">
        <v>0</v>
      </c>
    </row>
    <row r="341" spans="1:12">
      <c r="A341" s="82" t="str">
        <f>IFERROR(VLOOKUP(C341,[1]Sheet2!A:B,2,FALSE),"Unknown")</f>
        <v>Unknown</v>
      </c>
      <c r="B341" s="82" t="s">
        <v>10695</v>
      </c>
      <c r="C341" s="83" t="s">
        <v>9550</v>
      </c>
      <c r="D341" s="83" t="s">
        <v>9551</v>
      </c>
      <c r="E341" s="83" t="s">
        <v>11441</v>
      </c>
      <c r="F341" s="83" t="s">
        <v>10966</v>
      </c>
      <c r="G341" s="83" t="s">
        <v>11442</v>
      </c>
      <c r="H341" s="86">
        <v>3</v>
      </c>
      <c r="I341" s="86">
        <v>6</v>
      </c>
      <c r="J341" s="86">
        <v>4</v>
      </c>
      <c r="K341" s="86">
        <v>4</v>
      </c>
      <c r="L341" s="86">
        <v>4</v>
      </c>
    </row>
    <row r="342" spans="1:12">
      <c r="A342" s="82" t="str">
        <f>IFERROR(VLOOKUP(C342,[1]Sheet2!A:B,2,FALSE),"Unknown")</f>
        <v>7150</v>
      </c>
      <c r="B342" s="82" t="s">
        <v>10529</v>
      </c>
      <c r="C342" s="83" t="s">
        <v>4434</v>
      </c>
      <c r="D342" s="83" t="s">
        <v>9828</v>
      </c>
      <c r="E342" s="83" t="s">
        <v>11443</v>
      </c>
      <c r="F342" s="83" t="s">
        <v>11444</v>
      </c>
      <c r="G342" s="83" t="s">
        <v>11445</v>
      </c>
      <c r="H342" s="86">
        <v>28</v>
      </c>
      <c r="I342" s="86">
        <v>0</v>
      </c>
      <c r="J342" s="86">
        <v>0</v>
      </c>
      <c r="K342" s="86">
        <v>0</v>
      </c>
      <c r="L342" s="86">
        <v>0</v>
      </c>
    </row>
    <row r="343" spans="1:12">
      <c r="A343" s="82" t="str">
        <f>IFERROR(VLOOKUP(C343,[1]Sheet2!A:B,2,FALSE),"Unknown")</f>
        <v>Non-public</v>
      </c>
      <c r="C343" s="83" t="s">
        <v>9367</v>
      </c>
      <c r="D343" s="83" t="s">
        <v>9368</v>
      </c>
      <c r="E343" s="83" t="s">
        <v>11446</v>
      </c>
      <c r="F343" s="83" t="s">
        <v>10873</v>
      </c>
      <c r="G343" s="83" t="s">
        <v>11447</v>
      </c>
      <c r="H343" s="86">
        <v>1</v>
      </c>
      <c r="I343" s="86">
        <v>0</v>
      </c>
      <c r="J343" s="86">
        <v>0</v>
      </c>
      <c r="K343" s="86">
        <v>0</v>
      </c>
      <c r="L343" s="86">
        <v>0</v>
      </c>
    </row>
    <row r="344" spans="1:12">
      <c r="A344" s="82" t="str">
        <f>IFERROR(VLOOKUP(C344,[1]Sheet2!A:B,2,FALSE),"Unknown")</f>
        <v>2765</v>
      </c>
      <c r="B344" s="82" t="s">
        <v>10265</v>
      </c>
      <c r="C344" s="83" t="s">
        <v>7713</v>
      </c>
      <c r="D344" s="83" t="s">
        <v>10052</v>
      </c>
      <c r="E344" s="83" t="s">
        <v>11448</v>
      </c>
      <c r="F344" s="83" t="s">
        <v>11449</v>
      </c>
      <c r="G344" s="83" t="s">
        <v>11450</v>
      </c>
      <c r="H344" s="86">
        <v>1</v>
      </c>
      <c r="I344" s="86">
        <v>0</v>
      </c>
      <c r="J344" s="86">
        <v>0</v>
      </c>
      <c r="K344" s="86">
        <v>0</v>
      </c>
      <c r="L344" s="86">
        <v>0</v>
      </c>
    </row>
    <row r="345" spans="1:12">
      <c r="A345" s="82" t="str">
        <f>IFERROR(VLOOKUP(C345,[1]Sheet2!A:B,2,FALSE),"Unknown")</f>
        <v>0370</v>
      </c>
      <c r="B345" s="82" t="s">
        <v>10610</v>
      </c>
      <c r="C345" s="83" t="s">
        <v>8746</v>
      </c>
      <c r="D345" s="83" t="s">
        <v>9737</v>
      </c>
      <c r="E345" s="83" t="s">
        <v>11451</v>
      </c>
      <c r="F345" s="83" t="s">
        <v>11452</v>
      </c>
      <c r="G345" s="83" t="s">
        <v>11453</v>
      </c>
      <c r="H345" s="86">
        <v>10</v>
      </c>
      <c r="I345" s="86">
        <v>9</v>
      </c>
      <c r="J345" s="86">
        <v>10</v>
      </c>
      <c r="K345" s="86">
        <v>17</v>
      </c>
      <c r="L345" s="86">
        <v>17</v>
      </c>
    </row>
    <row r="346" spans="1:12">
      <c r="A346" s="82" t="str">
        <f>IFERROR(VLOOKUP(C346,[1]Sheet2!A:B,2,FALSE),"Unknown")</f>
        <v>2400</v>
      </c>
      <c r="B346" s="82" t="s">
        <v>10419</v>
      </c>
      <c r="C346" s="83" t="s">
        <v>7840</v>
      </c>
      <c r="D346" s="83" t="s">
        <v>9935</v>
      </c>
      <c r="E346" s="83" t="s">
        <v>11454</v>
      </c>
      <c r="F346" s="83" t="s">
        <v>11149</v>
      </c>
      <c r="G346" s="83" t="s">
        <v>11097</v>
      </c>
      <c r="H346" s="86">
        <v>62</v>
      </c>
      <c r="I346" s="86">
        <v>0</v>
      </c>
      <c r="J346" s="86">
        <v>0</v>
      </c>
      <c r="K346" s="86">
        <v>0</v>
      </c>
      <c r="L346" s="86">
        <v>0</v>
      </c>
    </row>
    <row r="347" spans="1:12">
      <c r="A347" s="82" t="str">
        <f>IFERROR(VLOOKUP(C347,[1]Sheet2!A:B,2,FALSE),"Unknown")</f>
        <v>6460</v>
      </c>
      <c r="B347" s="82" t="s">
        <v>10489</v>
      </c>
      <c r="C347" s="83" t="s">
        <v>4801</v>
      </c>
      <c r="D347" s="83" t="s">
        <v>10490</v>
      </c>
      <c r="E347" s="83" t="s">
        <v>11455</v>
      </c>
      <c r="F347" s="83" t="s">
        <v>11456</v>
      </c>
      <c r="G347" s="83" t="s">
        <v>11457</v>
      </c>
      <c r="H347" s="86">
        <v>0</v>
      </c>
      <c r="I347" s="86">
        <v>7</v>
      </c>
      <c r="J347" s="86">
        <v>10</v>
      </c>
      <c r="K347" s="86">
        <v>11</v>
      </c>
      <c r="L347" s="86">
        <v>11</v>
      </c>
    </row>
    <row r="348" spans="1:12">
      <c r="A348" s="82" t="str">
        <f>IFERROR(VLOOKUP(C348,[1]Sheet2!A:B,2,FALSE),"Unknown")</f>
        <v>6460</v>
      </c>
      <c r="B348" s="82" t="s">
        <v>10489</v>
      </c>
      <c r="C348" s="83" t="s">
        <v>4799</v>
      </c>
      <c r="D348" s="83" t="s">
        <v>9877</v>
      </c>
      <c r="E348" s="83" t="s">
        <v>11458</v>
      </c>
      <c r="F348" s="83" t="s">
        <v>11456</v>
      </c>
      <c r="G348" s="83" t="s">
        <v>11457</v>
      </c>
      <c r="H348" s="86">
        <v>7</v>
      </c>
      <c r="I348" s="86">
        <v>0</v>
      </c>
      <c r="J348" s="86">
        <v>0</v>
      </c>
      <c r="K348" s="86">
        <v>0</v>
      </c>
      <c r="L348" s="86">
        <v>0</v>
      </c>
    </row>
    <row r="349" spans="1:12">
      <c r="A349" s="82" t="str">
        <f>IFERROR(VLOOKUP(C349,[1]Sheet2!A:B,2,FALSE),"Unknown")</f>
        <v>7995</v>
      </c>
      <c r="B349" s="82" t="s">
        <v>10615</v>
      </c>
      <c r="C349" s="83" t="s">
        <v>3790</v>
      </c>
      <c r="D349" s="83" t="s">
        <v>9726</v>
      </c>
      <c r="E349" s="83" t="s">
        <v>11459</v>
      </c>
      <c r="F349" s="83" t="s">
        <v>10850</v>
      </c>
      <c r="G349" s="83" t="s">
        <v>11165</v>
      </c>
      <c r="H349" s="86">
        <v>68</v>
      </c>
      <c r="I349" s="86">
        <v>0</v>
      </c>
      <c r="J349" s="86">
        <v>1</v>
      </c>
      <c r="K349" s="86">
        <v>0</v>
      </c>
      <c r="L349" s="86">
        <v>0</v>
      </c>
    </row>
    <row r="350" spans="1:12">
      <c r="A350" s="82" t="str">
        <f>IFERROR(VLOOKUP(C350,[1]Sheet2!A:B,2,FALSE),"Unknown")</f>
        <v>4710</v>
      </c>
      <c r="B350" s="82" t="s">
        <v>10310</v>
      </c>
      <c r="C350" s="83" t="s">
        <v>6261</v>
      </c>
      <c r="D350" s="83" t="s">
        <v>10016</v>
      </c>
      <c r="E350" s="83" t="s">
        <v>11460</v>
      </c>
      <c r="F350" s="83" t="s">
        <v>10953</v>
      </c>
      <c r="G350" s="83" t="s">
        <v>11434</v>
      </c>
      <c r="H350" s="86">
        <v>50</v>
      </c>
      <c r="I350" s="86">
        <v>0</v>
      </c>
      <c r="J350" s="86">
        <v>0</v>
      </c>
      <c r="K350" s="86">
        <v>0</v>
      </c>
      <c r="L350" s="86">
        <v>0</v>
      </c>
    </row>
    <row r="351" spans="1:12">
      <c r="A351" s="82" t="str">
        <f>IFERROR(VLOOKUP(C351,[1]Sheet2!A:B,2,FALSE),"Unknown")</f>
        <v>0940</v>
      </c>
      <c r="B351" s="82" t="s">
        <v>10170</v>
      </c>
      <c r="C351" s="83" t="s">
        <v>8562</v>
      </c>
      <c r="D351" s="83" t="s">
        <v>10129</v>
      </c>
      <c r="E351" s="83" t="s">
        <v>11461</v>
      </c>
      <c r="F351" s="83" t="s">
        <v>11462</v>
      </c>
      <c r="G351" s="83" t="s">
        <v>11463</v>
      </c>
      <c r="H351" s="86">
        <v>6</v>
      </c>
      <c r="I351" s="86">
        <v>6</v>
      </c>
      <c r="J351" s="86">
        <v>11</v>
      </c>
      <c r="K351" s="86">
        <v>13</v>
      </c>
      <c r="L351" s="86">
        <v>13</v>
      </c>
    </row>
    <row r="352" spans="1:12">
      <c r="A352" s="82" t="str">
        <f>IFERROR(VLOOKUP(C352,[1]Sheet2!A:B,2,FALSE),"Unknown")</f>
        <v>Non-public</v>
      </c>
      <c r="B352" s="82" t="s">
        <v>10695</v>
      </c>
      <c r="C352" s="83" t="s">
        <v>9552</v>
      </c>
      <c r="D352" s="83" t="s">
        <v>9553</v>
      </c>
      <c r="E352" s="83" t="s">
        <v>11464</v>
      </c>
      <c r="F352" s="83" t="s">
        <v>10873</v>
      </c>
      <c r="G352" s="83" t="s">
        <v>11465</v>
      </c>
      <c r="H352" s="86">
        <v>8</v>
      </c>
      <c r="I352" s="86">
        <v>11</v>
      </c>
      <c r="J352" s="86">
        <v>5</v>
      </c>
      <c r="K352" s="86">
        <v>13</v>
      </c>
      <c r="L352" s="86">
        <v>13</v>
      </c>
    </row>
    <row r="353" spans="1:12">
      <c r="A353" s="82" t="str">
        <f>IFERROR(VLOOKUP(C353,[1]Sheet2!A:B,2,FALSE),"Unknown")</f>
        <v>Non-public</v>
      </c>
      <c r="B353" s="82" t="s">
        <v>10695</v>
      </c>
      <c r="C353" s="83" t="s">
        <v>9554</v>
      </c>
      <c r="D353" s="83" t="s">
        <v>9555</v>
      </c>
      <c r="E353" s="83" t="s">
        <v>11466</v>
      </c>
      <c r="F353" s="83" t="s">
        <v>11011</v>
      </c>
      <c r="G353" s="83" t="s">
        <v>11467</v>
      </c>
      <c r="H353" s="86">
        <v>3</v>
      </c>
      <c r="I353" s="86">
        <v>0</v>
      </c>
      <c r="J353" s="86">
        <v>0</v>
      </c>
      <c r="K353" s="86">
        <v>0</v>
      </c>
      <c r="L353" s="86">
        <v>0</v>
      </c>
    </row>
    <row r="354" spans="1:12">
      <c r="A354" s="82" t="str">
        <f>IFERROR(VLOOKUP(C354,[1]Sheet2!A:B,2,FALSE),"Unknown")</f>
        <v>7385</v>
      </c>
      <c r="B354" s="82" t="s">
        <v>10388</v>
      </c>
      <c r="C354" s="83" t="s">
        <v>4132</v>
      </c>
      <c r="D354" s="83" t="s">
        <v>10389</v>
      </c>
      <c r="E354" s="83" t="s">
        <v>11468</v>
      </c>
      <c r="F354" s="83" t="s">
        <v>11469</v>
      </c>
      <c r="G354" s="83" t="s">
        <v>11470</v>
      </c>
      <c r="H354" s="86">
        <v>0</v>
      </c>
      <c r="I354" s="86">
        <v>12</v>
      </c>
      <c r="J354" s="86">
        <v>14</v>
      </c>
      <c r="K354" s="86">
        <v>20</v>
      </c>
      <c r="L354" s="86">
        <v>20</v>
      </c>
    </row>
    <row r="355" spans="1:12">
      <c r="A355" s="82" t="str">
        <f>IFERROR(VLOOKUP(C355,[1]Sheet2!A:B,2,FALSE),"Unknown")</f>
        <v>7385</v>
      </c>
      <c r="B355" s="82" t="s">
        <v>10388</v>
      </c>
      <c r="C355" s="83" t="s">
        <v>4129</v>
      </c>
      <c r="D355" s="83" t="s">
        <v>9958</v>
      </c>
      <c r="E355" s="83" t="s">
        <v>11471</v>
      </c>
      <c r="F355" s="83" t="s">
        <v>11469</v>
      </c>
      <c r="G355" s="83" t="s">
        <v>11470</v>
      </c>
      <c r="H355" s="86">
        <v>13</v>
      </c>
      <c r="I355" s="86">
        <v>0</v>
      </c>
      <c r="J355" s="86">
        <v>0</v>
      </c>
      <c r="K355" s="86">
        <v>0</v>
      </c>
      <c r="L355" s="86">
        <v>0</v>
      </c>
    </row>
    <row r="356" spans="1:12">
      <c r="A356" s="82" t="str">
        <f>IFERROR(VLOOKUP(C356,[1]Sheet2!A:B,2,FALSE),"Unknown")</f>
        <v>0255</v>
      </c>
      <c r="B356" s="82" t="s">
        <v>10647</v>
      </c>
      <c r="C356" s="83" t="s">
        <v>8840</v>
      </c>
      <c r="D356" s="83" t="s">
        <v>9697</v>
      </c>
      <c r="E356" s="83" t="s">
        <v>11472</v>
      </c>
      <c r="F356" s="83" t="s">
        <v>11473</v>
      </c>
      <c r="G356" s="83" t="s">
        <v>8832</v>
      </c>
      <c r="H356" s="86">
        <v>7</v>
      </c>
      <c r="I356" s="86">
        <v>23</v>
      </c>
      <c r="J356" s="86">
        <v>29</v>
      </c>
      <c r="K356" s="86">
        <v>15</v>
      </c>
      <c r="L356" s="86">
        <v>15</v>
      </c>
    </row>
    <row r="357" spans="1:12">
      <c r="A357" s="82" t="str">
        <f>IFERROR(VLOOKUP(C357,[1]Sheet2!A:B,2,FALSE),"Unknown")</f>
        <v>9650</v>
      </c>
      <c r="B357" s="82" t="s">
        <v>10553</v>
      </c>
      <c r="C357" s="83" t="s">
        <v>3103</v>
      </c>
      <c r="D357" s="83" t="s">
        <v>10552</v>
      </c>
      <c r="E357" s="83" t="s">
        <v>11474</v>
      </c>
      <c r="F357" s="83" t="s">
        <v>10873</v>
      </c>
      <c r="G357" s="83" t="s">
        <v>2616</v>
      </c>
      <c r="H357" s="86">
        <v>0</v>
      </c>
      <c r="I357" s="86">
        <v>44</v>
      </c>
      <c r="J357" s="86">
        <v>38</v>
      </c>
      <c r="K357" s="86">
        <v>41</v>
      </c>
      <c r="L357" s="86">
        <v>41</v>
      </c>
    </row>
    <row r="358" spans="1:12">
      <c r="A358" s="82" t="str">
        <f>IFERROR(VLOOKUP(C358,[1]Sheet2!A:B,2,FALSE),"Unknown")</f>
        <v>4720</v>
      </c>
      <c r="B358" s="82" t="s">
        <v>10301</v>
      </c>
      <c r="C358" s="83" t="s">
        <v>6214</v>
      </c>
      <c r="D358" s="83" t="s">
        <v>10302</v>
      </c>
      <c r="E358" s="83" t="s">
        <v>11475</v>
      </c>
      <c r="F358" s="83" t="s">
        <v>11476</v>
      </c>
      <c r="G358" s="83" t="s">
        <v>11477</v>
      </c>
      <c r="H358" s="86">
        <v>0</v>
      </c>
      <c r="I358" s="86">
        <v>12</v>
      </c>
      <c r="J358" s="86">
        <v>20</v>
      </c>
      <c r="K358" s="86">
        <v>26</v>
      </c>
      <c r="L358" s="86">
        <v>26</v>
      </c>
    </row>
    <row r="359" spans="1:12">
      <c r="A359" s="82" t="str">
        <f>IFERROR(VLOOKUP(C359,[1]Sheet2!A:B,2,FALSE),"Unknown")</f>
        <v>2400</v>
      </c>
      <c r="B359" s="82" t="s">
        <v>10419</v>
      </c>
      <c r="C359" s="83" t="s">
        <v>7844</v>
      </c>
      <c r="D359" s="83" t="s">
        <v>9936</v>
      </c>
      <c r="E359" s="83" t="s">
        <v>11478</v>
      </c>
      <c r="F359" s="83" t="s">
        <v>11479</v>
      </c>
      <c r="G359" s="83" t="s">
        <v>11480</v>
      </c>
      <c r="H359" s="86">
        <v>30</v>
      </c>
      <c r="I359" s="86">
        <v>0</v>
      </c>
      <c r="J359" s="86">
        <v>0</v>
      </c>
      <c r="K359" s="86">
        <v>0</v>
      </c>
      <c r="L359" s="86">
        <v>0</v>
      </c>
    </row>
    <row r="360" spans="1:12">
      <c r="A360" s="82" t="str">
        <f>IFERROR(VLOOKUP(C360,[1]Sheet2!A:B,2,FALSE),"Unknown")</f>
        <v>5275</v>
      </c>
      <c r="B360" s="82" t="s">
        <v>10799</v>
      </c>
      <c r="C360" s="83" t="s">
        <v>5918</v>
      </c>
      <c r="D360" s="83" t="s">
        <v>9396</v>
      </c>
      <c r="E360" s="83" t="s">
        <v>11481</v>
      </c>
      <c r="F360" s="83" t="s">
        <v>10868</v>
      </c>
      <c r="G360" s="83" t="s">
        <v>11482</v>
      </c>
      <c r="H360" s="86">
        <v>124</v>
      </c>
      <c r="I360" s="86">
        <v>4</v>
      </c>
      <c r="J360" s="86">
        <v>3</v>
      </c>
      <c r="K360" s="86">
        <v>0</v>
      </c>
      <c r="L360" s="86">
        <v>0</v>
      </c>
    </row>
    <row r="361" spans="1:12">
      <c r="A361" s="82" t="str">
        <f>IFERROR(VLOOKUP(C361,[1]Sheet2!A:B,2,FALSE),"Unknown")</f>
        <v>4720</v>
      </c>
      <c r="B361" s="82" t="s">
        <v>10301</v>
      </c>
      <c r="C361" s="83" t="s">
        <v>6211</v>
      </c>
      <c r="D361" s="83" t="s">
        <v>10021</v>
      </c>
      <c r="E361" s="83" t="s">
        <v>11483</v>
      </c>
      <c r="F361" s="83" t="s">
        <v>11476</v>
      </c>
      <c r="G361" s="83" t="s">
        <v>11477</v>
      </c>
      <c r="H361" s="86">
        <v>25</v>
      </c>
      <c r="I361" s="86">
        <v>0</v>
      </c>
      <c r="J361" s="86">
        <v>0</v>
      </c>
      <c r="K361" s="86">
        <v>0</v>
      </c>
      <c r="L361" s="86">
        <v>0</v>
      </c>
    </row>
    <row r="362" spans="1:12">
      <c r="A362" s="82" t="str">
        <f>IFERROR(VLOOKUP(C362,[1]Sheet2!A:B,2,FALSE),"Unknown")</f>
        <v>4730</v>
      </c>
      <c r="B362" s="82" t="s">
        <v>10307</v>
      </c>
      <c r="C362" s="83" t="s">
        <v>6194</v>
      </c>
      <c r="D362" s="83" t="s">
        <v>10308</v>
      </c>
      <c r="E362" s="83" t="s">
        <v>11484</v>
      </c>
      <c r="F362" s="83" t="s">
        <v>11485</v>
      </c>
      <c r="G362" s="83" t="s">
        <v>11486</v>
      </c>
      <c r="H362" s="86">
        <v>0</v>
      </c>
      <c r="I362" s="86">
        <v>60</v>
      </c>
      <c r="J362" s="86">
        <v>69</v>
      </c>
      <c r="K362" s="86">
        <v>44</v>
      </c>
      <c r="L362" s="86">
        <v>44</v>
      </c>
    </row>
    <row r="363" spans="1:12">
      <c r="A363" s="82" t="str">
        <f>IFERROR(VLOOKUP(C363,[1]Sheet2!A:B,2,FALSE),"Unknown")</f>
        <v>4730</v>
      </c>
      <c r="B363" s="82" t="s">
        <v>10307</v>
      </c>
      <c r="C363" s="83" t="s">
        <v>6191</v>
      </c>
      <c r="D363" s="83" t="s">
        <v>10017</v>
      </c>
      <c r="E363" s="83" t="s">
        <v>11487</v>
      </c>
      <c r="F363" s="83" t="s">
        <v>11485</v>
      </c>
      <c r="G363" s="83" t="s">
        <v>11486</v>
      </c>
      <c r="H363" s="86">
        <v>60</v>
      </c>
      <c r="I363" s="86">
        <v>0</v>
      </c>
      <c r="J363" s="86">
        <v>0</v>
      </c>
      <c r="K363" s="86">
        <v>0</v>
      </c>
      <c r="L363" s="86">
        <v>0</v>
      </c>
    </row>
    <row r="364" spans="1:12">
      <c r="A364" s="82" t="str">
        <f>IFERROR(VLOOKUP(C364,[1]Sheet2!A:B,2,FALSE),"Unknown")</f>
        <v>Non-public</v>
      </c>
      <c r="B364" s="82" t="s">
        <v>10789</v>
      </c>
      <c r="C364" s="83" t="s">
        <v>9180</v>
      </c>
      <c r="D364" s="83" t="s">
        <v>9401</v>
      </c>
      <c r="E364" s="83" t="s">
        <v>11488</v>
      </c>
      <c r="F364" s="83" t="s">
        <v>10873</v>
      </c>
      <c r="G364" s="83" t="s">
        <v>2616</v>
      </c>
      <c r="H364" s="86">
        <v>10</v>
      </c>
      <c r="I364" s="86">
        <v>0</v>
      </c>
      <c r="J364" s="86">
        <v>0</v>
      </c>
      <c r="K364" s="86">
        <v>0</v>
      </c>
      <c r="L364" s="86">
        <v>0</v>
      </c>
    </row>
    <row r="365" spans="1:12">
      <c r="A365" s="82" t="str">
        <f>IFERROR(VLOOKUP(C365,[1]Sheet2!A:B,2,FALSE),"Unknown")</f>
        <v>Non-public</v>
      </c>
      <c r="B365" s="82" t="s">
        <v>10493</v>
      </c>
      <c r="C365" s="83" t="s">
        <v>9301</v>
      </c>
      <c r="D365" s="83" t="s">
        <v>9858</v>
      </c>
      <c r="E365" s="83" t="s">
        <v>11489</v>
      </c>
      <c r="F365" s="83" t="s">
        <v>10862</v>
      </c>
      <c r="G365" s="83" t="s">
        <v>11154</v>
      </c>
      <c r="H365" s="86">
        <v>4</v>
      </c>
      <c r="I365" s="86">
        <v>0</v>
      </c>
      <c r="J365" s="86">
        <v>0</v>
      </c>
      <c r="K365" s="86">
        <v>0</v>
      </c>
      <c r="L365" s="86">
        <v>0</v>
      </c>
    </row>
    <row r="366" spans="1:12">
      <c r="A366" s="82" t="str">
        <f>IFERROR(VLOOKUP(C366,[1]Sheet2!A:B,2,FALSE),"Unknown")</f>
        <v>Unknown</v>
      </c>
      <c r="B366" s="82" t="s">
        <v>10695</v>
      </c>
      <c r="C366" s="83" t="s">
        <v>9203</v>
      </c>
      <c r="D366" s="83" t="s">
        <v>9556</v>
      </c>
      <c r="E366" s="83" t="s">
        <v>2431</v>
      </c>
      <c r="F366" s="83" t="s">
        <v>2414</v>
      </c>
      <c r="G366" s="83" t="s">
        <v>2430</v>
      </c>
      <c r="H366" s="86">
        <v>2</v>
      </c>
      <c r="I366" s="86">
        <v>0</v>
      </c>
      <c r="J366" s="86">
        <v>0</v>
      </c>
      <c r="K366" s="86">
        <v>0</v>
      </c>
      <c r="L366" s="86">
        <v>0</v>
      </c>
    </row>
    <row r="367" spans="1:12">
      <c r="A367" s="82" t="str">
        <f>IFERROR(VLOOKUP(C367,[1]Sheet2!A:B,2,FALSE),"Unknown")</f>
        <v>Non-public</v>
      </c>
      <c r="B367" s="82" t="s">
        <v>10659</v>
      </c>
      <c r="C367" s="83" t="s">
        <v>9139</v>
      </c>
      <c r="D367" s="83" t="s">
        <v>9655</v>
      </c>
      <c r="E367" s="83" t="s">
        <v>11490</v>
      </c>
      <c r="F367" s="83" t="s">
        <v>10856</v>
      </c>
      <c r="G367" s="83" t="s">
        <v>2929</v>
      </c>
      <c r="H367" s="86">
        <v>2</v>
      </c>
      <c r="I367" s="86">
        <v>0</v>
      </c>
      <c r="J367" s="86">
        <v>0</v>
      </c>
      <c r="K367" s="86">
        <v>0</v>
      </c>
      <c r="L367" s="86">
        <v>0</v>
      </c>
    </row>
    <row r="368" spans="1:12">
      <c r="A368" s="82" t="str">
        <f>IFERROR(VLOOKUP(C368,[1]Sheet2!A:B,2,FALSE),"Unknown")</f>
        <v>Non-public</v>
      </c>
      <c r="B368" s="82" t="s">
        <v>10695</v>
      </c>
      <c r="C368" s="83" t="s">
        <v>9557</v>
      </c>
      <c r="D368" s="83" t="s">
        <v>9558</v>
      </c>
      <c r="E368" s="83" t="s">
        <v>11491</v>
      </c>
      <c r="F368" s="83" t="s">
        <v>10981</v>
      </c>
      <c r="G368" s="83" t="s">
        <v>10982</v>
      </c>
      <c r="H368" s="86">
        <v>0</v>
      </c>
      <c r="I368" s="86">
        <v>7</v>
      </c>
      <c r="J368" s="86">
        <v>14</v>
      </c>
      <c r="K368" s="86">
        <v>13</v>
      </c>
      <c r="L368" s="86">
        <v>13</v>
      </c>
    </row>
    <row r="369" spans="1:12">
      <c r="A369" s="82" t="str">
        <f>IFERROR(VLOOKUP(C369,[1]Sheet2!A:B,2,FALSE),"Unknown")</f>
        <v>Non-public</v>
      </c>
      <c r="B369" s="82" t="s">
        <v>10789</v>
      </c>
      <c r="C369" s="83" t="s">
        <v>9264</v>
      </c>
      <c r="D369" s="83" t="s">
        <v>9402</v>
      </c>
      <c r="E369" s="83" t="s">
        <v>11492</v>
      </c>
      <c r="F369" s="83" t="s">
        <v>11149</v>
      </c>
      <c r="G369" s="83" t="s">
        <v>11097</v>
      </c>
      <c r="H369" s="86">
        <v>1</v>
      </c>
      <c r="I369" s="86">
        <v>0</v>
      </c>
      <c r="J369" s="86">
        <v>0</v>
      </c>
      <c r="K369" s="86">
        <v>0</v>
      </c>
      <c r="L369" s="86">
        <v>0</v>
      </c>
    </row>
    <row r="370" spans="1:12">
      <c r="A370" s="82" t="str">
        <f>IFERROR(VLOOKUP(C370,[1]Sheet2!A:B,2,FALSE),"Unknown")</f>
        <v>Non-public</v>
      </c>
      <c r="B370" s="82" t="s">
        <v>10659</v>
      </c>
      <c r="C370" s="83" t="s">
        <v>9138</v>
      </c>
      <c r="D370" s="83" t="s">
        <v>9656</v>
      </c>
      <c r="E370" s="83" t="s">
        <v>11493</v>
      </c>
      <c r="F370" s="83" t="s">
        <v>10856</v>
      </c>
      <c r="G370" s="83" t="s">
        <v>11494</v>
      </c>
      <c r="H370" s="86">
        <v>0</v>
      </c>
      <c r="I370" s="86">
        <v>0</v>
      </c>
      <c r="J370" s="86">
        <v>1</v>
      </c>
      <c r="K370" s="86">
        <v>0</v>
      </c>
      <c r="L370" s="86">
        <v>0</v>
      </c>
    </row>
    <row r="371" spans="1:12">
      <c r="A371" s="82" t="str">
        <f>IFERROR(VLOOKUP(C371,[1]Sheet2!A:B,2,FALSE),"Unknown")</f>
        <v>Non-public</v>
      </c>
      <c r="B371" s="82" t="s">
        <v>10789</v>
      </c>
      <c r="C371" s="83" t="s">
        <v>9183</v>
      </c>
      <c r="D371" s="83" t="s">
        <v>9403</v>
      </c>
      <c r="E371" s="83" t="s">
        <v>11495</v>
      </c>
      <c r="F371" s="83" t="s">
        <v>10919</v>
      </c>
      <c r="G371" s="83" t="s">
        <v>10920</v>
      </c>
      <c r="H371" s="86">
        <v>8</v>
      </c>
      <c r="I371" s="86">
        <v>0</v>
      </c>
      <c r="J371" s="86">
        <v>0</v>
      </c>
      <c r="K371" s="86">
        <v>0</v>
      </c>
      <c r="L371" s="86">
        <v>0</v>
      </c>
    </row>
    <row r="372" spans="1:12">
      <c r="A372" s="82" t="str">
        <f>IFERROR(VLOOKUP(C372,[1]Sheet2!A:B,2,FALSE),"Unknown")</f>
        <v>Non-public</v>
      </c>
      <c r="B372" s="82" t="s">
        <v>10664</v>
      </c>
      <c r="C372" s="83" t="s">
        <v>9116</v>
      </c>
      <c r="D372" s="83" t="s">
        <v>9646</v>
      </c>
      <c r="E372" s="83" t="s">
        <v>11496</v>
      </c>
      <c r="F372" s="83" t="s">
        <v>10850</v>
      </c>
      <c r="G372" s="83" t="s">
        <v>10851</v>
      </c>
      <c r="H372" s="86">
        <v>1</v>
      </c>
      <c r="I372" s="86">
        <v>0</v>
      </c>
      <c r="J372" s="86">
        <v>0</v>
      </c>
      <c r="K372" s="86">
        <v>0</v>
      </c>
      <c r="L372" s="86">
        <v>0</v>
      </c>
    </row>
    <row r="373" spans="1:12">
      <c r="A373" s="82" t="str">
        <f>IFERROR(VLOOKUP(C373,[1]Sheet2!A:B,2,FALSE),"Unknown")</f>
        <v>Non-public</v>
      </c>
      <c r="B373" s="82" t="s">
        <v>10789</v>
      </c>
      <c r="C373" s="83" t="s">
        <v>9191</v>
      </c>
      <c r="D373" s="83" t="s">
        <v>9404</v>
      </c>
      <c r="E373" s="83" t="s">
        <v>11497</v>
      </c>
      <c r="F373" s="83" t="s">
        <v>10873</v>
      </c>
      <c r="G373" s="83" t="s">
        <v>2265</v>
      </c>
      <c r="H373" s="86">
        <v>14</v>
      </c>
      <c r="I373" s="86">
        <v>0</v>
      </c>
      <c r="J373" s="86">
        <v>0</v>
      </c>
      <c r="K373" s="86">
        <v>0</v>
      </c>
      <c r="L373" s="86">
        <v>0</v>
      </c>
    </row>
    <row r="374" spans="1:12">
      <c r="A374" s="82" t="str">
        <f>IFERROR(VLOOKUP(C374,[1]Sheet2!A:B,2,FALSE),"Unknown")</f>
        <v>Non-public</v>
      </c>
      <c r="B374" s="82" t="s">
        <v>10664</v>
      </c>
      <c r="C374" s="83" t="s">
        <v>9270</v>
      </c>
      <c r="D374" s="83" t="s">
        <v>9647</v>
      </c>
      <c r="E374" s="83" t="s">
        <v>2737</v>
      </c>
      <c r="F374" s="83" t="s">
        <v>2736</v>
      </c>
      <c r="G374" s="83" t="s">
        <v>2735</v>
      </c>
      <c r="H374" s="86">
        <v>2</v>
      </c>
      <c r="I374" s="86">
        <v>0</v>
      </c>
      <c r="J374" s="86">
        <v>0</v>
      </c>
      <c r="K374" s="86">
        <v>0</v>
      </c>
      <c r="L374" s="86">
        <v>0</v>
      </c>
    </row>
    <row r="375" spans="1:12">
      <c r="A375" s="82" t="str">
        <f>IFERROR(VLOOKUP(C375,[1]Sheet2!A:B,2,FALSE),"Unknown")</f>
        <v>0125</v>
      </c>
      <c r="B375" s="82" t="s">
        <v>10472</v>
      </c>
      <c r="C375" s="83" t="s">
        <v>9044</v>
      </c>
      <c r="D375" s="83" t="s">
        <v>10473</v>
      </c>
      <c r="E375" s="83" t="s">
        <v>11498</v>
      </c>
      <c r="F375" s="83" t="s">
        <v>10862</v>
      </c>
      <c r="G375" s="83" t="s">
        <v>11499</v>
      </c>
      <c r="H375" s="86">
        <v>0</v>
      </c>
      <c r="I375" s="86">
        <v>27</v>
      </c>
      <c r="J375" s="86">
        <v>33</v>
      </c>
      <c r="K375" s="86">
        <v>37</v>
      </c>
      <c r="L375" s="86">
        <v>37</v>
      </c>
    </row>
    <row r="376" spans="1:12">
      <c r="A376" s="82" t="str">
        <f>IFERROR(VLOOKUP(C376,[1]Sheet2!A:B,2,FALSE),"Unknown")</f>
        <v>8030</v>
      </c>
      <c r="B376" s="82" t="s">
        <v>10190</v>
      </c>
      <c r="C376" s="83" t="s">
        <v>3380</v>
      </c>
      <c r="D376" s="83" t="s">
        <v>10108</v>
      </c>
      <c r="E376" s="83" t="s">
        <v>11500</v>
      </c>
      <c r="F376" s="83" t="s">
        <v>10981</v>
      </c>
      <c r="G376" s="83" t="s">
        <v>10982</v>
      </c>
      <c r="H376" s="86">
        <v>36</v>
      </c>
      <c r="I376" s="86">
        <v>0</v>
      </c>
      <c r="J376" s="86">
        <v>0</v>
      </c>
      <c r="K376" s="86">
        <v>0</v>
      </c>
      <c r="L376" s="86">
        <v>0</v>
      </c>
    </row>
    <row r="377" spans="1:12">
      <c r="A377" s="82" t="str">
        <f>IFERROR(VLOOKUP(C377,[1]Sheet2!A:B,2,FALSE),"Unknown")</f>
        <v>9865</v>
      </c>
      <c r="B377" s="82" t="s">
        <v>10551</v>
      </c>
      <c r="C377" s="83" t="s">
        <v>3007</v>
      </c>
      <c r="D377" s="83" t="s">
        <v>9786</v>
      </c>
      <c r="E377" s="83" t="s">
        <v>11501</v>
      </c>
      <c r="F377" s="83" t="s">
        <v>10873</v>
      </c>
      <c r="G377" s="83" t="s">
        <v>2265</v>
      </c>
      <c r="H377" s="86">
        <v>15</v>
      </c>
      <c r="I377" s="86">
        <v>8</v>
      </c>
      <c r="J377" s="86">
        <v>30</v>
      </c>
      <c r="K377" s="86">
        <v>10</v>
      </c>
      <c r="L377" s="86">
        <v>10</v>
      </c>
    </row>
    <row r="378" spans="1:12">
      <c r="A378" s="82" t="str">
        <f>IFERROR(VLOOKUP(C378,[1]Sheet2!A:B,2,FALSE),"Unknown")</f>
        <v>9805</v>
      </c>
      <c r="B378" s="82" t="s">
        <v>10550</v>
      </c>
      <c r="C378" s="83" t="s">
        <v>3024</v>
      </c>
      <c r="D378" s="83" t="s">
        <v>9787</v>
      </c>
      <c r="E378" s="83" t="s">
        <v>11502</v>
      </c>
      <c r="F378" s="83" t="s">
        <v>10873</v>
      </c>
      <c r="G378" s="83" t="s">
        <v>2265</v>
      </c>
      <c r="H378" s="86">
        <v>7</v>
      </c>
      <c r="I378" s="86">
        <v>3</v>
      </c>
      <c r="J378" s="86">
        <v>3</v>
      </c>
      <c r="K378" s="86">
        <v>2</v>
      </c>
      <c r="L378" s="86">
        <v>2</v>
      </c>
    </row>
    <row r="379" spans="1:12">
      <c r="A379" s="82" t="str">
        <f>IFERROR(VLOOKUP(C379,[1]Sheet2!A:B,2,FALSE),"Unknown")</f>
        <v>9655</v>
      </c>
      <c r="B379" s="82" t="s">
        <v>10549</v>
      </c>
      <c r="C379" s="83" t="s">
        <v>3100</v>
      </c>
      <c r="D379" s="83" t="s">
        <v>10548</v>
      </c>
      <c r="E379" s="83" t="s">
        <v>11503</v>
      </c>
      <c r="F379" s="83" t="s">
        <v>10873</v>
      </c>
      <c r="G379" s="83" t="s">
        <v>11504</v>
      </c>
      <c r="H379" s="86">
        <v>0</v>
      </c>
      <c r="I379" s="86">
        <v>0</v>
      </c>
      <c r="J379" s="86">
        <v>1</v>
      </c>
      <c r="K379" s="86">
        <v>0</v>
      </c>
      <c r="L379" s="86">
        <v>0</v>
      </c>
    </row>
    <row r="380" spans="1:12">
      <c r="A380" s="82" t="str">
        <f>IFERROR(VLOOKUP(C380,[1]Sheet2!A:B,2,FALSE),"Unknown")</f>
        <v>Non-public</v>
      </c>
      <c r="B380" s="82" t="s">
        <v>10695</v>
      </c>
      <c r="C380" s="83" t="s">
        <v>9559</v>
      </c>
      <c r="D380" s="83" t="s">
        <v>9560</v>
      </c>
      <c r="E380" s="83" t="s">
        <v>11505</v>
      </c>
      <c r="F380" s="83" t="s">
        <v>10862</v>
      </c>
      <c r="G380" s="83" t="s">
        <v>11154</v>
      </c>
      <c r="H380" s="86">
        <v>4</v>
      </c>
      <c r="I380" s="86">
        <v>5</v>
      </c>
      <c r="J380" s="86">
        <v>9</v>
      </c>
      <c r="K380" s="86">
        <v>2</v>
      </c>
      <c r="L380" s="86">
        <v>2</v>
      </c>
    </row>
    <row r="381" spans="1:12">
      <c r="A381" s="82" t="str">
        <f>IFERROR(VLOOKUP(C381,[1]Sheet2!A:B,2,FALSE),"Unknown")</f>
        <v>Non-public</v>
      </c>
      <c r="B381" s="82" t="s">
        <v>10695</v>
      </c>
      <c r="C381" s="83" t="s">
        <v>9561</v>
      </c>
      <c r="D381" s="83" t="s">
        <v>9562</v>
      </c>
      <c r="E381" s="83" t="s">
        <v>11506</v>
      </c>
      <c r="F381" s="83" t="s">
        <v>10873</v>
      </c>
      <c r="G381" s="83" t="s">
        <v>11324</v>
      </c>
      <c r="H381" s="86">
        <v>4</v>
      </c>
      <c r="I381" s="86">
        <v>7</v>
      </c>
      <c r="J381" s="86">
        <v>1</v>
      </c>
      <c r="K381" s="86">
        <v>4</v>
      </c>
      <c r="L381" s="86">
        <v>4</v>
      </c>
    </row>
    <row r="382" spans="1:12">
      <c r="A382" s="82" t="str">
        <f>IFERROR(VLOOKUP(C382,[1]Sheet2!A:B,2,FALSE),"Unknown")</f>
        <v>Non-public</v>
      </c>
      <c r="B382" s="82" t="s">
        <v>10695</v>
      </c>
      <c r="C382" s="83" t="s">
        <v>9563</v>
      </c>
      <c r="D382" s="83" t="s">
        <v>9564</v>
      </c>
      <c r="E382" s="83" t="s">
        <v>11507</v>
      </c>
      <c r="F382" s="83" t="s">
        <v>11508</v>
      </c>
      <c r="G382" s="83" t="s">
        <v>11509</v>
      </c>
      <c r="H382" s="86">
        <v>1</v>
      </c>
      <c r="I382" s="86">
        <v>1</v>
      </c>
      <c r="J382" s="86">
        <v>0</v>
      </c>
      <c r="K382" s="86">
        <v>2</v>
      </c>
      <c r="L382" s="86">
        <v>2</v>
      </c>
    </row>
    <row r="383" spans="1:12">
      <c r="A383" s="82" t="str">
        <f>IFERROR(VLOOKUP(C383,[1]Sheet2!A:B,2,FALSE),"Unknown")</f>
        <v>3625</v>
      </c>
      <c r="B383" s="82" t="s">
        <v>10546</v>
      </c>
      <c r="C383" s="83" t="s">
        <v>6992</v>
      </c>
      <c r="D383" s="83" t="s">
        <v>10547</v>
      </c>
      <c r="E383" s="83" t="s">
        <v>11510</v>
      </c>
      <c r="F383" s="83" t="s">
        <v>11192</v>
      </c>
      <c r="G383" s="83" t="s">
        <v>6982</v>
      </c>
      <c r="H383" s="86">
        <v>0</v>
      </c>
      <c r="I383" s="86">
        <v>34</v>
      </c>
      <c r="J383" s="86">
        <v>32</v>
      </c>
      <c r="K383" s="86">
        <v>41</v>
      </c>
      <c r="L383" s="86">
        <v>41</v>
      </c>
    </row>
    <row r="384" spans="1:12">
      <c r="A384" s="82" t="str">
        <f>IFERROR(VLOOKUP(C384,[1]Sheet2!A:B,2,FALSE),"Unknown")</f>
        <v>Non-public</v>
      </c>
      <c r="B384" s="82" t="s">
        <v>10493</v>
      </c>
      <c r="C384" s="83" t="s">
        <v>9240</v>
      </c>
      <c r="D384" s="83" t="s">
        <v>9859</v>
      </c>
      <c r="E384" s="83" t="s">
        <v>11511</v>
      </c>
      <c r="F384" s="83" t="s">
        <v>11512</v>
      </c>
      <c r="G384" s="83" t="s">
        <v>11513</v>
      </c>
      <c r="H384" s="86">
        <v>2</v>
      </c>
      <c r="I384" s="86">
        <v>0</v>
      </c>
      <c r="J384" s="86">
        <v>0</v>
      </c>
      <c r="K384" s="86">
        <v>0</v>
      </c>
      <c r="L384" s="86">
        <v>0</v>
      </c>
    </row>
    <row r="385" spans="1:12">
      <c r="A385" s="82" t="str">
        <f>IFERROR(VLOOKUP(C385,[1]Sheet2!A:B,2,FALSE),"Unknown")</f>
        <v>4255</v>
      </c>
      <c r="B385" s="82" t="s">
        <v>10411</v>
      </c>
      <c r="C385" s="83" t="s">
        <v>6696</v>
      </c>
      <c r="D385" s="83" t="s">
        <v>9940</v>
      </c>
      <c r="E385" s="83" t="s">
        <v>11514</v>
      </c>
      <c r="F385" s="83" t="s">
        <v>11515</v>
      </c>
      <c r="G385" s="83" t="s">
        <v>11516</v>
      </c>
      <c r="H385" s="86">
        <v>22</v>
      </c>
      <c r="I385" s="86">
        <v>0</v>
      </c>
      <c r="J385" s="86">
        <v>0</v>
      </c>
      <c r="K385" s="86">
        <v>0</v>
      </c>
      <c r="L385" s="86">
        <v>0</v>
      </c>
    </row>
    <row r="386" spans="1:12">
      <c r="A386" s="82" t="str">
        <f>IFERROR(VLOOKUP(C386,[1]Sheet2!A:B,2,FALSE),"Unknown")</f>
        <v>4255</v>
      </c>
      <c r="B386" s="82" t="s">
        <v>10411</v>
      </c>
      <c r="C386" s="83" t="s">
        <v>6692</v>
      </c>
      <c r="D386" s="83" t="s">
        <v>10410</v>
      </c>
      <c r="E386" s="83" t="s">
        <v>11517</v>
      </c>
      <c r="F386" s="83" t="s">
        <v>11515</v>
      </c>
      <c r="G386" s="83" t="s">
        <v>11516</v>
      </c>
      <c r="H386" s="86">
        <v>0</v>
      </c>
      <c r="I386" s="86">
        <v>21</v>
      </c>
      <c r="J386" s="86">
        <v>21</v>
      </c>
      <c r="K386" s="86">
        <v>27</v>
      </c>
      <c r="L386" s="86">
        <v>27</v>
      </c>
    </row>
    <row r="387" spans="1:12">
      <c r="A387" s="82" t="str">
        <f>IFERROR(VLOOKUP(C387,[1]Sheet2!A:B,2,FALSE),"Unknown")</f>
        <v>8665</v>
      </c>
      <c r="B387" s="82" t="s">
        <v>10153</v>
      </c>
      <c r="C387" s="83" t="s">
        <v>3308</v>
      </c>
      <c r="D387" s="83" t="s">
        <v>10143</v>
      </c>
      <c r="E387" s="83" t="s">
        <v>11518</v>
      </c>
      <c r="F387" s="83" t="s">
        <v>11138</v>
      </c>
      <c r="G387" s="83" t="s">
        <v>11139</v>
      </c>
      <c r="H387" s="86">
        <v>28</v>
      </c>
      <c r="I387" s="86">
        <v>0</v>
      </c>
      <c r="J387" s="86">
        <v>0</v>
      </c>
      <c r="K387" s="86">
        <v>0</v>
      </c>
      <c r="L387" s="86">
        <v>0</v>
      </c>
    </row>
    <row r="388" spans="1:12">
      <c r="A388" s="82" t="str">
        <f>IFERROR(VLOOKUP(C388,[1]Sheet2!A:B,2,FALSE),"Unknown")</f>
        <v>9625</v>
      </c>
      <c r="B388" s="82" t="s">
        <v>10545</v>
      </c>
      <c r="C388" s="83" t="s">
        <v>3117</v>
      </c>
      <c r="D388" s="83" t="s">
        <v>10544</v>
      </c>
      <c r="E388" s="83" t="s">
        <v>3115</v>
      </c>
      <c r="F388" s="83" t="s">
        <v>2424</v>
      </c>
      <c r="G388" s="83" t="s">
        <v>11012</v>
      </c>
      <c r="H388" s="86">
        <v>0</v>
      </c>
      <c r="I388" s="86">
        <v>0</v>
      </c>
      <c r="J388" s="86">
        <v>0</v>
      </c>
      <c r="K388" s="86">
        <v>12</v>
      </c>
      <c r="L388" s="86">
        <v>12</v>
      </c>
    </row>
    <row r="389" spans="1:12">
      <c r="A389" s="82" t="str">
        <f>IFERROR(VLOOKUP(C389,[1]Sheet2!A:B,2,FALSE),"Unknown")</f>
        <v>9625</v>
      </c>
      <c r="B389" s="82" t="s">
        <v>10545</v>
      </c>
      <c r="C389" s="83" t="s">
        <v>3117</v>
      </c>
      <c r="D389" s="83" t="s">
        <v>10544</v>
      </c>
      <c r="E389" s="83" t="s">
        <v>11519</v>
      </c>
      <c r="F389" s="83" t="s">
        <v>11011</v>
      </c>
      <c r="G389" s="83" t="s">
        <v>11012</v>
      </c>
      <c r="H389" s="86">
        <v>0</v>
      </c>
      <c r="I389" s="86">
        <v>0</v>
      </c>
      <c r="J389" s="86">
        <v>0</v>
      </c>
      <c r="K389" s="86">
        <v>12</v>
      </c>
      <c r="L389" s="86">
        <v>12</v>
      </c>
    </row>
    <row r="390" spans="1:12">
      <c r="A390" s="82" t="str">
        <f>IFERROR(VLOOKUP(C390,[1]Sheet2!A:B,2,FALSE),"Unknown")</f>
        <v>Non-public</v>
      </c>
      <c r="B390" s="82" t="s">
        <v>10695</v>
      </c>
      <c r="C390" s="83" t="s">
        <v>10712</v>
      </c>
      <c r="D390" s="83" t="s">
        <v>10711</v>
      </c>
      <c r="E390" s="83" t="s">
        <v>11520</v>
      </c>
      <c r="F390" s="83" t="s">
        <v>11521</v>
      </c>
      <c r="G390" s="83" t="s">
        <v>11522</v>
      </c>
      <c r="H390" s="86">
        <v>0</v>
      </c>
      <c r="I390" s="86">
        <v>1</v>
      </c>
      <c r="J390" s="86">
        <v>5</v>
      </c>
      <c r="K390" s="86">
        <v>10</v>
      </c>
      <c r="L390" s="86">
        <v>10</v>
      </c>
    </row>
    <row r="391" spans="1:12">
      <c r="A391" s="82" t="str">
        <f>IFERROR(VLOOKUP(C391,[1]Sheet2!A:B,2,FALSE),"Unknown")</f>
        <v>Non-public</v>
      </c>
      <c r="B391" s="82" t="s">
        <v>10695</v>
      </c>
      <c r="C391" s="83" t="s">
        <v>9565</v>
      </c>
      <c r="D391" s="83" t="s">
        <v>9566</v>
      </c>
      <c r="E391" s="83" t="s">
        <v>11523</v>
      </c>
      <c r="F391" s="83" t="s">
        <v>10868</v>
      </c>
      <c r="G391" s="83" t="s">
        <v>11482</v>
      </c>
      <c r="H391" s="86">
        <v>0</v>
      </c>
      <c r="I391" s="86">
        <v>2</v>
      </c>
      <c r="J391" s="86">
        <v>4</v>
      </c>
      <c r="K391" s="86">
        <v>2</v>
      </c>
      <c r="L391" s="86">
        <v>2</v>
      </c>
    </row>
    <row r="392" spans="1:12">
      <c r="A392" s="82" t="str">
        <f>IFERROR(VLOOKUP(C392,[1]Sheet2!A:B,2,FALSE),"Unknown")</f>
        <v>9490</v>
      </c>
      <c r="B392" s="82" t="s">
        <v>10695</v>
      </c>
      <c r="C392" s="83" t="s">
        <v>3158</v>
      </c>
      <c r="D392" s="83" t="s">
        <v>9567</v>
      </c>
      <c r="E392" s="83" t="s">
        <v>3157</v>
      </c>
      <c r="F392" s="83" t="s">
        <v>2260</v>
      </c>
      <c r="G392" s="83" t="s">
        <v>2967</v>
      </c>
      <c r="H392" s="86">
        <v>1</v>
      </c>
      <c r="I392" s="86">
        <v>0</v>
      </c>
      <c r="J392" s="86">
        <v>0</v>
      </c>
      <c r="K392" s="86">
        <v>0</v>
      </c>
      <c r="L392" s="86">
        <v>0</v>
      </c>
    </row>
    <row r="393" spans="1:12">
      <c r="A393" s="82" t="str">
        <f>IFERROR(VLOOKUP(C393,[1]Sheet2!A:B,2,FALSE),"Unknown")</f>
        <v>9905</v>
      </c>
      <c r="B393" s="82" t="s">
        <v>10695</v>
      </c>
      <c r="C393" s="83" t="s">
        <v>2977</v>
      </c>
      <c r="D393" s="83" t="s">
        <v>9568</v>
      </c>
      <c r="E393" s="83" t="s">
        <v>9595</v>
      </c>
      <c r="F393" s="83" t="s">
        <v>9595</v>
      </c>
      <c r="G393" s="83" t="s">
        <v>9595</v>
      </c>
      <c r="H393" s="86">
        <v>39</v>
      </c>
      <c r="I393" s="86">
        <v>49</v>
      </c>
      <c r="J393" s="86">
        <v>62</v>
      </c>
      <c r="K393" s="86">
        <v>80</v>
      </c>
      <c r="L393" s="86">
        <v>80</v>
      </c>
    </row>
    <row r="394" spans="1:12">
      <c r="A394" s="82" t="str">
        <f>IFERROR(VLOOKUP(C394,[1]Sheet2!A:B,2,FALSE),"Unknown")</f>
        <v>9905</v>
      </c>
      <c r="B394" s="82" t="s">
        <v>10695</v>
      </c>
      <c r="C394" s="83" t="s">
        <v>2977</v>
      </c>
      <c r="D394" s="83" t="s">
        <v>9568</v>
      </c>
      <c r="E394" s="83" t="s">
        <v>2976</v>
      </c>
      <c r="F394" s="83" t="s">
        <v>2260</v>
      </c>
      <c r="G394" s="83" t="s">
        <v>2975</v>
      </c>
      <c r="H394" s="86">
        <v>39</v>
      </c>
      <c r="I394" s="86">
        <v>49</v>
      </c>
      <c r="J394" s="86">
        <v>62</v>
      </c>
      <c r="K394" s="86">
        <v>80</v>
      </c>
      <c r="L394" s="86">
        <v>80</v>
      </c>
    </row>
    <row r="395" spans="1:12">
      <c r="A395" s="82" t="str">
        <f>IFERROR(VLOOKUP(C395,[1]Sheet2!A:B,2,FALSE),"Unknown")</f>
        <v>Unknown</v>
      </c>
      <c r="B395" s="82" t="s">
        <v>10695</v>
      </c>
      <c r="C395" s="83" t="s">
        <v>3264</v>
      </c>
      <c r="D395" s="83" t="s">
        <v>10710</v>
      </c>
      <c r="E395" s="83" t="s">
        <v>3263</v>
      </c>
      <c r="F395" s="83" t="s">
        <v>2260</v>
      </c>
      <c r="G395" s="83" t="s">
        <v>2975</v>
      </c>
      <c r="H395" s="86">
        <v>0</v>
      </c>
      <c r="I395" s="86">
        <v>1</v>
      </c>
      <c r="J395" s="86">
        <v>1</v>
      </c>
      <c r="K395" s="86">
        <v>2</v>
      </c>
      <c r="L395" s="86">
        <v>2</v>
      </c>
    </row>
    <row r="396" spans="1:12">
      <c r="A396" s="82" t="str">
        <f>IFERROR(VLOOKUP(C396,[1]Sheet2!A:B,2,FALSE),"Unknown")</f>
        <v>9895</v>
      </c>
      <c r="B396" s="82" t="s">
        <v>10543</v>
      </c>
      <c r="C396" s="83" t="s">
        <v>2984</v>
      </c>
      <c r="D396" s="83" t="s">
        <v>9790</v>
      </c>
      <c r="E396" s="83" t="s">
        <v>11524</v>
      </c>
      <c r="F396" s="83" t="s">
        <v>10873</v>
      </c>
      <c r="G396" s="83" t="s">
        <v>11136</v>
      </c>
      <c r="H396" s="86">
        <v>8</v>
      </c>
      <c r="I396" s="86">
        <v>13</v>
      </c>
      <c r="J396" s="86">
        <v>15</v>
      </c>
      <c r="K396" s="86">
        <v>5</v>
      </c>
      <c r="L396" s="86">
        <v>5</v>
      </c>
    </row>
    <row r="397" spans="1:12">
      <c r="A397" s="82" t="str">
        <f>IFERROR(VLOOKUP(C397,[1]Sheet2!A:B,2,FALSE),"Unknown")</f>
        <v>9785</v>
      </c>
      <c r="B397" s="82" t="s">
        <v>10543</v>
      </c>
      <c r="C397" s="83" t="s">
        <v>3035</v>
      </c>
      <c r="D397" s="83" t="s">
        <v>9791</v>
      </c>
      <c r="E397" s="83" t="s">
        <v>11525</v>
      </c>
      <c r="F397" s="83" t="s">
        <v>10873</v>
      </c>
      <c r="G397" s="83" t="s">
        <v>3071</v>
      </c>
      <c r="H397" s="86">
        <v>10</v>
      </c>
      <c r="I397" s="86">
        <v>0</v>
      </c>
      <c r="J397" s="86">
        <v>0</v>
      </c>
      <c r="K397" s="86">
        <v>0</v>
      </c>
      <c r="L397" s="86">
        <v>0</v>
      </c>
    </row>
    <row r="398" spans="1:12">
      <c r="A398" s="82" t="str">
        <f>IFERROR(VLOOKUP(C398,[1]Sheet2!A:B,2,FALSE),"Unknown")</f>
        <v>Unknown</v>
      </c>
      <c r="B398" s="82" t="s">
        <v>10542</v>
      </c>
      <c r="C398" s="83" t="s">
        <v>3133</v>
      </c>
      <c r="D398" s="83" t="s">
        <v>9792</v>
      </c>
      <c r="E398" s="83" t="s">
        <v>11526</v>
      </c>
      <c r="F398" s="83" t="s">
        <v>10873</v>
      </c>
      <c r="G398" s="83" t="s">
        <v>11136</v>
      </c>
      <c r="H398" s="86">
        <v>1</v>
      </c>
      <c r="I398" s="86">
        <v>0</v>
      </c>
      <c r="J398" s="86">
        <v>2</v>
      </c>
      <c r="K398" s="86">
        <v>0</v>
      </c>
      <c r="L398" s="86">
        <v>0</v>
      </c>
    </row>
    <row r="399" spans="1:12">
      <c r="A399" s="82" t="str">
        <f>IFERROR(VLOOKUP(C399,[1]Sheet2!A:B,2,FALSE),"Unknown")</f>
        <v>Unknown</v>
      </c>
      <c r="B399" s="82" t="s">
        <v>10541</v>
      </c>
      <c r="C399" s="83" t="s">
        <v>3129</v>
      </c>
      <c r="D399" s="83" t="s">
        <v>9793</v>
      </c>
      <c r="E399" s="83" t="s">
        <v>11527</v>
      </c>
      <c r="F399" s="83" t="s">
        <v>10873</v>
      </c>
      <c r="G399" s="83" t="s">
        <v>5507</v>
      </c>
      <c r="H399" s="86">
        <v>0</v>
      </c>
      <c r="I399" s="86">
        <v>0</v>
      </c>
      <c r="J399" s="86">
        <v>1</v>
      </c>
      <c r="K399" s="86">
        <v>1</v>
      </c>
      <c r="L399" s="86">
        <v>1</v>
      </c>
    </row>
    <row r="400" spans="1:12">
      <c r="A400" s="82" t="str">
        <f>IFERROR(VLOOKUP(C400,[1]Sheet2!A:B,2,FALSE),"Unknown")</f>
        <v>Unknown</v>
      </c>
      <c r="C400" s="83" t="s">
        <v>10812</v>
      </c>
      <c r="D400" s="83" t="s">
        <v>10811</v>
      </c>
      <c r="E400" s="83" t="s">
        <v>11528</v>
      </c>
      <c r="F400" s="83" t="s">
        <v>11529</v>
      </c>
      <c r="G400" s="83" t="s">
        <v>11530</v>
      </c>
      <c r="H400" s="86">
        <v>0</v>
      </c>
      <c r="I400" s="86">
        <v>0</v>
      </c>
      <c r="J400" s="86">
        <v>0</v>
      </c>
      <c r="K400" s="86">
        <v>1</v>
      </c>
      <c r="L400" s="86">
        <v>1</v>
      </c>
    </row>
    <row r="401" spans="1:12">
      <c r="A401" s="82" t="str">
        <f>IFERROR(VLOOKUP(C401,[1]Sheet2!A:B,2,FALSE),"Unknown")</f>
        <v>Unknown</v>
      </c>
      <c r="B401" s="82" t="s">
        <v>10695</v>
      </c>
      <c r="C401" s="83" t="s">
        <v>9331</v>
      </c>
      <c r="D401" s="83" t="s">
        <v>10709</v>
      </c>
      <c r="E401" s="83" t="s">
        <v>11531</v>
      </c>
      <c r="F401" s="83" t="s">
        <v>2260</v>
      </c>
      <c r="G401" s="83" t="s">
        <v>11136</v>
      </c>
      <c r="H401" s="86">
        <v>0</v>
      </c>
      <c r="I401" s="86">
        <v>0</v>
      </c>
      <c r="J401" s="86">
        <v>1</v>
      </c>
      <c r="K401" s="86">
        <v>1</v>
      </c>
      <c r="L401" s="86">
        <v>1</v>
      </c>
    </row>
    <row r="402" spans="1:12">
      <c r="A402" s="82" t="str">
        <f>IFERROR(VLOOKUP(C402,[1]Sheet2!A:B,2,FALSE),"Unknown")</f>
        <v>9890</v>
      </c>
      <c r="B402" s="82" t="s">
        <v>10540</v>
      </c>
      <c r="C402" s="83" t="s">
        <v>2988</v>
      </c>
      <c r="D402" s="83" t="s">
        <v>9794</v>
      </c>
      <c r="E402" s="83" t="s">
        <v>11532</v>
      </c>
      <c r="F402" s="83" t="s">
        <v>10873</v>
      </c>
      <c r="G402" s="83" t="s">
        <v>11136</v>
      </c>
      <c r="H402" s="86">
        <v>6</v>
      </c>
      <c r="I402" s="86">
        <v>18</v>
      </c>
      <c r="J402" s="86">
        <v>39</v>
      </c>
      <c r="K402" s="86">
        <v>58</v>
      </c>
      <c r="L402" s="86">
        <v>58</v>
      </c>
    </row>
    <row r="403" spans="1:12">
      <c r="A403" s="82" t="str">
        <f>IFERROR(VLOOKUP(C403,[1]Sheet2!A:B,2,FALSE),"Unknown")</f>
        <v>Non-public</v>
      </c>
      <c r="C403" s="83" t="s">
        <v>9369</v>
      </c>
      <c r="D403" s="83" t="s">
        <v>9370</v>
      </c>
      <c r="E403" s="83" t="s">
        <v>11533</v>
      </c>
      <c r="F403" s="83" t="s">
        <v>10873</v>
      </c>
      <c r="G403" s="83" t="s">
        <v>2925</v>
      </c>
      <c r="H403" s="86">
        <v>5</v>
      </c>
      <c r="I403" s="86">
        <v>0</v>
      </c>
      <c r="J403" s="86">
        <v>0</v>
      </c>
      <c r="K403" s="86">
        <v>0</v>
      </c>
      <c r="L403" s="86">
        <v>0</v>
      </c>
    </row>
    <row r="404" spans="1:12">
      <c r="A404" s="82" t="str">
        <f>IFERROR(VLOOKUP(C404,[1]Sheet2!A:B,2,FALSE),"Unknown")</f>
        <v>9770</v>
      </c>
      <c r="B404" s="82" t="s">
        <v>10536</v>
      </c>
      <c r="C404" s="83" t="s">
        <v>3042</v>
      </c>
      <c r="D404" s="83" t="s">
        <v>9821</v>
      </c>
      <c r="E404" s="83" t="s">
        <v>11534</v>
      </c>
      <c r="F404" s="83" t="s">
        <v>10873</v>
      </c>
      <c r="G404" s="83" t="s">
        <v>3040</v>
      </c>
      <c r="H404" s="86">
        <v>13</v>
      </c>
      <c r="I404" s="86">
        <v>19</v>
      </c>
      <c r="J404" s="86">
        <v>4</v>
      </c>
      <c r="K404" s="86">
        <v>2</v>
      </c>
      <c r="L404" s="86">
        <v>2</v>
      </c>
    </row>
    <row r="405" spans="1:12">
      <c r="A405" s="82" t="str">
        <f>IFERROR(VLOOKUP(C405,[1]Sheet2!A:B,2,FALSE),"Unknown")</f>
        <v>9670</v>
      </c>
      <c r="B405" s="82" t="s">
        <v>10539</v>
      </c>
      <c r="C405" s="83" t="s">
        <v>3091</v>
      </c>
      <c r="D405" s="83" t="s">
        <v>9795</v>
      </c>
      <c r="E405" s="83" t="s">
        <v>11535</v>
      </c>
      <c r="F405" s="83" t="s">
        <v>10873</v>
      </c>
      <c r="G405" s="83" t="s">
        <v>2904</v>
      </c>
      <c r="H405" s="86">
        <v>0</v>
      </c>
      <c r="I405" s="86">
        <v>5</v>
      </c>
      <c r="J405" s="86">
        <v>13</v>
      </c>
      <c r="K405" s="86">
        <v>10</v>
      </c>
      <c r="L405" s="86">
        <v>10</v>
      </c>
    </row>
    <row r="406" spans="1:12">
      <c r="A406" s="82" t="str">
        <f>IFERROR(VLOOKUP(C406,[1]Sheet2!A:B,2,FALSE),"Unknown")</f>
        <v>9575</v>
      </c>
      <c r="B406" s="82" t="s">
        <v>10536</v>
      </c>
      <c r="C406" s="83" t="s">
        <v>3142</v>
      </c>
      <c r="D406" s="83" t="s">
        <v>9822</v>
      </c>
      <c r="E406" s="83" t="s">
        <v>11536</v>
      </c>
      <c r="F406" s="83" t="s">
        <v>10873</v>
      </c>
      <c r="G406" s="83" t="s">
        <v>5418</v>
      </c>
      <c r="H406" s="86">
        <v>35</v>
      </c>
      <c r="I406" s="86">
        <v>80</v>
      </c>
      <c r="J406" s="86">
        <v>46</v>
      </c>
      <c r="K406" s="86">
        <v>54</v>
      </c>
      <c r="L406" s="86">
        <v>54</v>
      </c>
    </row>
    <row r="407" spans="1:12">
      <c r="A407" s="82" t="str">
        <f>IFERROR(VLOOKUP(C407,[1]Sheet2!A:B,2,FALSE),"Unknown")</f>
        <v>Unknown</v>
      </c>
      <c r="B407" s="82" t="s">
        <v>10695</v>
      </c>
      <c r="C407" s="83" t="s">
        <v>3247</v>
      </c>
      <c r="D407" s="83" t="s">
        <v>9569</v>
      </c>
      <c r="E407" s="83" t="s">
        <v>3246</v>
      </c>
      <c r="F407" s="83" t="s">
        <v>2260</v>
      </c>
      <c r="G407" s="83" t="s">
        <v>2265</v>
      </c>
      <c r="H407" s="86">
        <v>12</v>
      </c>
      <c r="I407" s="86">
        <v>4</v>
      </c>
      <c r="J407" s="86">
        <v>9</v>
      </c>
      <c r="K407" s="86">
        <v>10</v>
      </c>
      <c r="L407" s="86">
        <v>10</v>
      </c>
    </row>
    <row r="408" spans="1:12">
      <c r="A408" s="82" t="str">
        <f>IFERROR(VLOOKUP(C408,[1]Sheet2!A:B,2,FALSE),"Unknown")</f>
        <v>9330</v>
      </c>
      <c r="B408" s="82" t="s">
        <v>10535</v>
      </c>
      <c r="C408" s="83" t="s">
        <v>3221</v>
      </c>
      <c r="D408" s="83" t="s">
        <v>9823</v>
      </c>
      <c r="E408" s="83" t="s">
        <v>11537</v>
      </c>
      <c r="F408" s="83" t="s">
        <v>10873</v>
      </c>
      <c r="G408" s="83" t="s">
        <v>2265</v>
      </c>
      <c r="H408" s="86">
        <v>16</v>
      </c>
      <c r="I408" s="86">
        <v>26</v>
      </c>
      <c r="J408" s="86">
        <v>19</v>
      </c>
      <c r="K408" s="86">
        <v>31</v>
      </c>
      <c r="L408" s="86">
        <v>31</v>
      </c>
    </row>
    <row r="409" spans="1:12">
      <c r="A409" s="82" t="str">
        <f>IFERROR(VLOOKUP(C409,[1]Sheet2!A:B,2,FALSE),"Unknown")</f>
        <v>Unknown</v>
      </c>
      <c r="B409" s="82" t="s">
        <v>10695</v>
      </c>
      <c r="C409" s="83" t="s">
        <v>3259</v>
      </c>
      <c r="D409" s="83" t="s">
        <v>9570</v>
      </c>
      <c r="E409" s="83" t="s">
        <v>11538</v>
      </c>
      <c r="F409" s="83" t="s">
        <v>2260</v>
      </c>
      <c r="G409" s="83" t="s">
        <v>10874</v>
      </c>
      <c r="H409" s="86">
        <v>38</v>
      </c>
      <c r="I409" s="86">
        <v>0</v>
      </c>
      <c r="J409" s="86">
        <v>0</v>
      </c>
      <c r="K409" s="86">
        <v>0</v>
      </c>
      <c r="L409" s="86">
        <v>0</v>
      </c>
    </row>
    <row r="410" spans="1:12">
      <c r="A410" s="82" t="str">
        <f>IFERROR(VLOOKUP(C410,[1]Sheet2!A:B,2,FALSE),"Unknown")</f>
        <v>6900</v>
      </c>
      <c r="B410" s="82" t="s">
        <v>10534</v>
      </c>
      <c r="C410" s="83" t="s">
        <v>4472</v>
      </c>
      <c r="D410" s="83" t="s">
        <v>9824</v>
      </c>
      <c r="E410" s="83" t="s">
        <v>11539</v>
      </c>
      <c r="F410" s="83" t="s">
        <v>11540</v>
      </c>
      <c r="G410" s="83" t="s">
        <v>11541</v>
      </c>
      <c r="H410" s="86">
        <v>4</v>
      </c>
      <c r="I410" s="86">
        <v>7</v>
      </c>
      <c r="J410" s="86">
        <v>17</v>
      </c>
      <c r="K410" s="86">
        <v>19</v>
      </c>
      <c r="L410" s="86">
        <v>19</v>
      </c>
    </row>
    <row r="411" spans="1:12">
      <c r="A411" s="82" t="str">
        <f>IFERROR(VLOOKUP(C411,[1]Sheet2!A:B,2,FALSE),"Unknown")</f>
        <v>5740</v>
      </c>
      <c r="B411" s="82" t="s">
        <v>10432</v>
      </c>
      <c r="C411" s="83" t="s">
        <v>5143</v>
      </c>
      <c r="D411" s="83" t="s">
        <v>9925</v>
      </c>
      <c r="E411" s="83" t="s">
        <v>11542</v>
      </c>
      <c r="F411" s="83" t="s">
        <v>10966</v>
      </c>
      <c r="G411" s="83" t="s">
        <v>2253</v>
      </c>
      <c r="H411" s="86">
        <v>60</v>
      </c>
      <c r="I411" s="86">
        <v>0</v>
      </c>
      <c r="J411" s="86">
        <v>0</v>
      </c>
      <c r="K411" s="86">
        <v>0</v>
      </c>
      <c r="L411" s="86">
        <v>0</v>
      </c>
    </row>
    <row r="412" spans="1:12">
      <c r="A412" s="82" t="str">
        <f>IFERROR(VLOOKUP(C412,[1]Sheet2!A:B,2,FALSE),"Unknown")</f>
        <v>7205</v>
      </c>
      <c r="B412" s="82" t="s">
        <v>10271</v>
      </c>
      <c r="C412" s="83" t="s">
        <v>4319</v>
      </c>
      <c r="D412" s="83" t="s">
        <v>10044</v>
      </c>
      <c r="E412" s="83" t="s">
        <v>11543</v>
      </c>
      <c r="F412" s="83" t="s">
        <v>10856</v>
      </c>
      <c r="G412" s="83" t="s">
        <v>11144</v>
      </c>
      <c r="H412" s="86">
        <v>17</v>
      </c>
      <c r="I412" s="86">
        <v>0</v>
      </c>
      <c r="J412" s="86">
        <v>1</v>
      </c>
      <c r="K412" s="86">
        <v>0</v>
      </c>
      <c r="L412" s="86">
        <v>0</v>
      </c>
    </row>
    <row r="413" spans="1:12">
      <c r="A413" s="82" t="str">
        <f>IFERROR(VLOOKUP(C413,[1]Sheet2!A:B,2,FALSE),"Unknown")</f>
        <v>5385</v>
      </c>
      <c r="B413" s="82" t="s">
        <v>10537</v>
      </c>
      <c r="C413" s="83" t="s">
        <v>5515</v>
      </c>
      <c r="D413" s="83" t="s">
        <v>9810</v>
      </c>
      <c r="E413" s="83" t="s">
        <v>11544</v>
      </c>
      <c r="F413" s="83" t="s">
        <v>10873</v>
      </c>
      <c r="G413" s="83" t="s">
        <v>11095</v>
      </c>
      <c r="H413" s="86">
        <v>17</v>
      </c>
      <c r="I413" s="86">
        <v>0</v>
      </c>
      <c r="J413" s="86">
        <v>0</v>
      </c>
      <c r="K413" s="86">
        <v>0</v>
      </c>
      <c r="L413" s="86">
        <v>0</v>
      </c>
    </row>
    <row r="414" spans="1:12">
      <c r="A414" s="82" t="str">
        <f>IFERROR(VLOOKUP(C414,[1]Sheet2!A:B,2,FALSE),"Unknown")</f>
        <v>Non-public</v>
      </c>
      <c r="B414" s="82" t="s">
        <v>10695</v>
      </c>
      <c r="C414" s="83" t="s">
        <v>9571</v>
      </c>
      <c r="D414" s="83" t="s">
        <v>9572</v>
      </c>
      <c r="E414" s="83" t="s">
        <v>11545</v>
      </c>
      <c r="F414" s="83" t="s">
        <v>11546</v>
      </c>
      <c r="G414" s="83" t="s">
        <v>11547</v>
      </c>
      <c r="H414" s="86">
        <v>1</v>
      </c>
      <c r="I414" s="86">
        <v>4</v>
      </c>
      <c r="J414" s="86">
        <v>5</v>
      </c>
      <c r="K414" s="86">
        <v>8</v>
      </c>
      <c r="L414" s="86">
        <v>8</v>
      </c>
    </row>
    <row r="415" spans="1:12">
      <c r="A415" s="82" t="str">
        <f>IFERROR(VLOOKUP(C415,[1]Sheet2!A:B,2,FALSE),"Unknown")</f>
        <v>2120</v>
      </c>
      <c r="B415" s="82" t="s">
        <v>10573</v>
      </c>
      <c r="C415" s="83" t="s">
        <v>8072</v>
      </c>
      <c r="D415" s="83" t="s">
        <v>10574</v>
      </c>
      <c r="E415" s="83" t="s">
        <v>11548</v>
      </c>
      <c r="F415" s="83" t="s">
        <v>11549</v>
      </c>
      <c r="G415" s="83" t="s">
        <v>2735</v>
      </c>
      <c r="H415" s="86">
        <v>0</v>
      </c>
      <c r="I415" s="86">
        <v>15</v>
      </c>
      <c r="J415" s="86">
        <v>15</v>
      </c>
      <c r="K415" s="86">
        <v>22</v>
      </c>
      <c r="L415" s="86">
        <v>22</v>
      </c>
    </row>
    <row r="416" spans="1:12">
      <c r="A416" s="82" t="str">
        <f>IFERROR(VLOOKUP(C416,[1]Sheet2!A:B,2,FALSE),"Unknown")</f>
        <v>2120</v>
      </c>
      <c r="B416" s="82" t="s">
        <v>10573</v>
      </c>
      <c r="C416" s="83" t="s">
        <v>8075</v>
      </c>
      <c r="D416" s="83" t="s">
        <v>9771</v>
      </c>
      <c r="E416" s="83" t="s">
        <v>11550</v>
      </c>
      <c r="F416" s="83" t="s">
        <v>11549</v>
      </c>
      <c r="G416" s="83" t="s">
        <v>2735</v>
      </c>
      <c r="H416" s="86">
        <v>28</v>
      </c>
      <c r="I416" s="86">
        <v>0</v>
      </c>
      <c r="J416" s="86">
        <v>0</v>
      </c>
      <c r="K416" s="86">
        <v>0</v>
      </c>
      <c r="L416" s="86">
        <v>0</v>
      </c>
    </row>
    <row r="417" spans="1:12">
      <c r="A417" s="82" t="str">
        <f>IFERROR(VLOOKUP(C417,[1]Sheet2!A:B,2,FALSE),"Unknown")</f>
        <v>Non-public</v>
      </c>
      <c r="C417" s="83" t="s">
        <v>9371</v>
      </c>
      <c r="D417" s="83" t="s">
        <v>9372</v>
      </c>
      <c r="E417" s="83" t="s">
        <v>11551</v>
      </c>
      <c r="F417" s="83" t="s">
        <v>11261</v>
      </c>
      <c r="G417" s="83" t="s">
        <v>11262</v>
      </c>
      <c r="H417" s="86">
        <v>0</v>
      </c>
      <c r="I417" s="86">
        <v>1</v>
      </c>
      <c r="J417" s="86">
        <v>1</v>
      </c>
      <c r="K417" s="86">
        <v>0</v>
      </c>
      <c r="L417" s="86">
        <v>0</v>
      </c>
    </row>
    <row r="418" spans="1:12">
      <c r="A418" s="82" t="str">
        <f>IFERROR(VLOOKUP(C418,[1]Sheet2!A:B,2,FALSE),"Unknown")</f>
        <v>3945</v>
      </c>
      <c r="B418" s="82" t="s">
        <v>10532</v>
      </c>
      <c r="C418" s="83" t="s">
        <v>6904</v>
      </c>
      <c r="D418" s="83" t="s">
        <v>10533</v>
      </c>
      <c r="E418" s="83" t="s">
        <v>11552</v>
      </c>
      <c r="F418" s="83" t="s">
        <v>11261</v>
      </c>
      <c r="G418" s="83" t="s">
        <v>11262</v>
      </c>
      <c r="H418" s="86">
        <v>0</v>
      </c>
      <c r="I418" s="86">
        <v>44</v>
      </c>
      <c r="J418" s="86">
        <v>59</v>
      </c>
      <c r="K418" s="86">
        <v>44</v>
      </c>
      <c r="L418" s="86">
        <v>44</v>
      </c>
    </row>
    <row r="419" spans="1:12">
      <c r="A419" s="82" t="str">
        <f>IFERROR(VLOOKUP(C419,[1]Sheet2!A:B,2,FALSE),"Unknown")</f>
        <v>0235</v>
      </c>
      <c r="B419" s="82" t="s">
        <v>10605</v>
      </c>
      <c r="C419" s="83" t="s">
        <v>8980</v>
      </c>
      <c r="D419" s="83" t="s">
        <v>9739</v>
      </c>
      <c r="E419" s="83" t="s">
        <v>11553</v>
      </c>
      <c r="F419" s="83" t="s">
        <v>10862</v>
      </c>
      <c r="G419" s="83" t="s">
        <v>10960</v>
      </c>
      <c r="H419" s="86">
        <v>25</v>
      </c>
      <c r="I419" s="86">
        <v>0</v>
      </c>
      <c r="J419" s="86">
        <v>0</v>
      </c>
      <c r="K419" s="86">
        <v>0</v>
      </c>
      <c r="L419" s="86">
        <v>0</v>
      </c>
    </row>
    <row r="420" spans="1:12">
      <c r="A420" s="82" t="str">
        <f>IFERROR(VLOOKUP(C420,[1]Sheet2!A:B,2,FALSE),"Unknown")</f>
        <v>7855</v>
      </c>
      <c r="B420" s="82" t="s">
        <v>10519</v>
      </c>
      <c r="C420" s="83" t="s">
        <v>3985</v>
      </c>
      <c r="D420" s="83" t="s">
        <v>10520</v>
      </c>
      <c r="E420" s="83" t="s">
        <v>11554</v>
      </c>
      <c r="F420" s="83" t="s">
        <v>11065</v>
      </c>
      <c r="G420" s="83" t="s">
        <v>11268</v>
      </c>
      <c r="H420" s="86">
        <v>0</v>
      </c>
      <c r="I420" s="86">
        <v>92</v>
      </c>
      <c r="J420" s="86">
        <v>142</v>
      </c>
      <c r="K420" s="86">
        <v>115</v>
      </c>
      <c r="L420" s="86">
        <v>115</v>
      </c>
    </row>
    <row r="421" spans="1:12">
      <c r="A421" s="82" t="str">
        <f>IFERROR(VLOOKUP(C421,[1]Sheet2!A:B,2,FALSE),"Unknown")</f>
        <v>7205</v>
      </c>
      <c r="B421" s="82" t="s">
        <v>10271</v>
      </c>
      <c r="C421" s="83" t="s">
        <v>4288</v>
      </c>
      <c r="D421" s="83" t="s">
        <v>10045</v>
      </c>
      <c r="E421" s="83" t="s">
        <v>11555</v>
      </c>
      <c r="F421" s="83" t="s">
        <v>10856</v>
      </c>
      <c r="G421" s="83" t="s">
        <v>2160</v>
      </c>
      <c r="H421" s="86">
        <v>15</v>
      </c>
      <c r="I421" s="86">
        <v>0</v>
      </c>
      <c r="J421" s="86">
        <v>0</v>
      </c>
      <c r="K421" s="86">
        <v>0</v>
      </c>
      <c r="L421" s="86">
        <v>0</v>
      </c>
    </row>
    <row r="422" spans="1:12">
      <c r="A422" s="82" t="str">
        <f>IFERROR(VLOOKUP(C422,[1]Sheet2!A:B,2,FALSE),"Unknown")</f>
        <v>0235</v>
      </c>
      <c r="B422" s="82" t="s">
        <v>10605</v>
      </c>
      <c r="C422" s="83" t="s">
        <v>8977</v>
      </c>
      <c r="D422" s="83" t="s">
        <v>9740</v>
      </c>
      <c r="E422" s="83" t="s">
        <v>11556</v>
      </c>
      <c r="F422" s="83" t="s">
        <v>10862</v>
      </c>
      <c r="G422" s="83" t="s">
        <v>2893</v>
      </c>
      <c r="H422" s="86">
        <v>74</v>
      </c>
      <c r="I422" s="86">
        <v>0</v>
      </c>
      <c r="J422" s="86">
        <v>0</v>
      </c>
      <c r="K422" s="86">
        <v>0</v>
      </c>
      <c r="L422" s="86">
        <v>0</v>
      </c>
    </row>
    <row r="423" spans="1:12">
      <c r="A423" s="82" t="str">
        <f>IFERROR(VLOOKUP(C423,[1]Sheet2!A:B,2,FALSE),"Unknown")</f>
        <v>1010</v>
      </c>
      <c r="B423" s="82" t="s">
        <v>10575</v>
      </c>
      <c r="C423" s="83" t="s">
        <v>8499</v>
      </c>
      <c r="D423" s="83" t="s">
        <v>10576</v>
      </c>
      <c r="E423" s="83" t="s">
        <v>11557</v>
      </c>
      <c r="F423" s="83" t="s">
        <v>11106</v>
      </c>
      <c r="G423" s="83" t="s">
        <v>11107</v>
      </c>
      <c r="H423" s="86">
        <v>0</v>
      </c>
      <c r="I423" s="86">
        <v>216</v>
      </c>
      <c r="J423" s="86">
        <v>221</v>
      </c>
      <c r="K423" s="86">
        <v>152</v>
      </c>
      <c r="L423" s="86">
        <v>152</v>
      </c>
    </row>
    <row r="424" spans="1:12">
      <c r="A424" s="82" t="str">
        <f>IFERROR(VLOOKUP(C424,[1]Sheet2!A:B,2,FALSE),"Unknown")</f>
        <v>4015</v>
      </c>
      <c r="B424" s="82" t="s">
        <v>10530</v>
      </c>
      <c r="C424" s="83" t="s">
        <v>6837</v>
      </c>
      <c r="D424" s="83" t="s">
        <v>10531</v>
      </c>
      <c r="E424" s="83" t="s">
        <v>11558</v>
      </c>
      <c r="F424" s="83" t="s">
        <v>11559</v>
      </c>
      <c r="G424" s="83" t="s">
        <v>11560</v>
      </c>
      <c r="H424" s="86">
        <v>0</v>
      </c>
      <c r="I424" s="86">
        <v>83</v>
      </c>
      <c r="J424" s="86">
        <v>94</v>
      </c>
      <c r="K424" s="86">
        <v>82</v>
      </c>
      <c r="L424" s="86">
        <v>82</v>
      </c>
    </row>
    <row r="425" spans="1:12">
      <c r="A425" s="82" t="str">
        <f>IFERROR(VLOOKUP(C425,[1]Sheet2!A:B,2,FALSE),"Unknown")</f>
        <v>4015</v>
      </c>
      <c r="B425" s="82" t="s">
        <v>10530</v>
      </c>
      <c r="C425" s="83" t="s">
        <v>6817</v>
      </c>
      <c r="D425" s="83" t="s">
        <v>9827</v>
      </c>
      <c r="E425" s="83" t="s">
        <v>11561</v>
      </c>
      <c r="F425" s="83" t="s">
        <v>11559</v>
      </c>
      <c r="G425" s="83" t="s">
        <v>11560</v>
      </c>
      <c r="H425" s="86">
        <v>114</v>
      </c>
      <c r="I425" s="86">
        <v>0</v>
      </c>
      <c r="J425" s="86">
        <v>0</v>
      </c>
      <c r="K425" s="86">
        <v>1</v>
      </c>
      <c r="L425" s="86">
        <v>1</v>
      </c>
    </row>
    <row r="426" spans="1:12">
      <c r="A426" s="82" t="str">
        <f>IFERROR(VLOOKUP(C426,[1]Sheet2!A:B,2,FALSE),"Unknown")</f>
        <v>2260</v>
      </c>
      <c r="B426" s="82" t="s">
        <v>10776</v>
      </c>
      <c r="C426" s="83" t="s">
        <v>8046</v>
      </c>
      <c r="D426" s="83" t="s">
        <v>10777</v>
      </c>
      <c r="E426" s="83" t="s">
        <v>11562</v>
      </c>
      <c r="F426" s="83" t="s">
        <v>11151</v>
      </c>
      <c r="G426" s="83" t="s">
        <v>8031</v>
      </c>
      <c r="H426" s="86">
        <v>0</v>
      </c>
      <c r="I426" s="86">
        <v>10</v>
      </c>
      <c r="J426" s="86">
        <v>17</v>
      </c>
      <c r="K426" s="86">
        <v>13</v>
      </c>
      <c r="L426" s="86">
        <v>13</v>
      </c>
    </row>
    <row r="427" spans="1:12">
      <c r="A427" s="82" t="str">
        <f>IFERROR(VLOOKUP(C427,[1]Sheet2!A:B,2,FALSE),"Unknown")</f>
        <v>2260</v>
      </c>
      <c r="B427" s="82" t="s">
        <v>10776</v>
      </c>
      <c r="C427" s="83" t="s">
        <v>8043</v>
      </c>
      <c r="D427" s="83" t="s">
        <v>9450</v>
      </c>
      <c r="E427" s="83" t="s">
        <v>11563</v>
      </c>
      <c r="F427" s="83" t="s">
        <v>11151</v>
      </c>
      <c r="G427" s="83" t="s">
        <v>8031</v>
      </c>
      <c r="H427" s="86">
        <v>6</v>
      </c>
      <c r="I427" s="86">
        <v>0</v>
      </c>
      <c r="J427" s="86">
        <v>0</v>
      </c>
      <c r="K427" s="86">
        <v>0</v>
      </c>
      <c r="L427" s="86">
        <v>0</v>
      </c>
    </row>
    <row r="428" spans="1:12">
      <c r="A428" s="82" t="str">
        <f>IFERROR(VLOOKUP(C428,[1]Sheet2!A:B,2,FALSE),"Unknown")</f>
        <v>7150</v>
      </c>
      <c r="B428" s="82" t="s">
        <v>10529</v>
      </c>
      <c r="C428" s="83" t="s">
        <v>4431</v>
      </c>
      <c r="D428" s="83" t="s">
        <v>10528</v>
      </c>
      <c r="E428" s="83" t="s">
        <v>11564</v>
      </c>
      <c r="F428" s="83" t="s">
        <v>11444</v>
      </c>
      <c r="G428" s="83" t="s">
        <v>11445</v>
      </c>
      <c r="H428" s="86">
        <v>0</v>
      </c>
      <c r="I428" s="86">
        <v>9</v>
      </c>
      <c r="J428" s="86">
        <v>20</v>
      </c>
      <c r="K428" s="86">
        <v>27</v>
      </c>
      <c r="L428" s="86">
        <v>27</v>
      </c>
    </row>
    <row r="429" spans="1:12">
      <c r="A429" s="82" t="str">
        <f>IFERROR(VLOOKUP(C429,[1]Sheet2!A:B,2,FALSE),"Unknown")</f>
        <v>7200</v>
      </c>
      <c r="B429" s="82" t="s">
        <v>10305</v>
      </c>
      <c r="C429" s="83" t="s">
        <v>4366</v>
      </c>
      <c r="D429" s="83" t="s">
        <v>10018</v>
      </c>
      <c r="E429" s="83" t="s">
        <v>11565</v>
      </c>
      <c r="F429" s="83" t="s">
        <v>11566</v>
      </c>
      <c r="G429" s="83" t="s">
        <v>11567</v>
      </c>
      <c r="H429" s="86">
        <v>29</v>
      </c>
      <c r="I429" s="86">
        <v>0</v>
      </c>
      <c r="J429" s="86">
        <v>0</v>
      </c>
      <c r="K429" s="86">
        <v>0</v>
      </c>
      <c r="L429" s="86">
        <v>0</v>
      </c>
    </row>
    <row r="430" spans="1:12">
      <c r="A430" s="82" t="str">
        <f>IFERROR(VLOOKUP(C430,[1]Sheet2!A:B,2,FALSE),"Unknown")</f>
        <v>2865</v>
      </c>
      <c r="B430" s="82" t="s">
        <v>10453</v>
      </c>
      <c r="C430" s="83" t="s">
        <v>7652</v>
      </c>
      <c r="D430" s="83" t="s">
        <v>9913</v>
      </c>
      <c r="E430" s="83" t="s">
        <v>11568</v>
      </c>
      <c r="F430" s="83" t="s">
        <v>11273</v>
      </c>
      <c r="G430" s="83" t="s">
        <v>11274</v>
      </c>
      <c r="H430" s="86">
        <v>92</v>
      </c>
      <c r="I430" s="86">
        <v>0</v>
      </c>
      <c r="J430" s="86">
        <v>0</v>
      </c>
      <c r="K430" s="86">
        <v>0</v>
      </c>
      <c r="L430" s="86">
        <v>0</v>
      </c>
    </row>
    <row r="431" spans="1:12">
      <c r="A431" s="82" t="str">
        <f>IFERROR(VLOOKUP(C431,[1]Sheet2!A:B,2,FALSE),"Unknown")</f>
        <v>5385</v>
      </c>
      <c r="B431" s="82" t="s">
        <v>10537</v>
      </c>
      <c r="C431" s="83" t="s">
        <v>5537</v>
      </c>
      <c r="D431" s="83" t="s">
        <v>9811</v>
      </c>
      <c r="E431" s="83" t="s">
        <v>11569</v>
      </c>
      <c r="F431" s="83" t="s">
        <v>10873</v>
      </c>
      <c r="G431" s="83" t="s">
        <v>11324</v>
      </c>
      <c r="H431" s="86">
        <v>2</v>
      </c>
      <c r="I431" s="86">
        <v>4</v>
      </c>
      <c r="J431" s="86">
        <v>10</v>
      </c>
      <c r="K431" s="86">
        <v>16</v>
      </c>
      <c r="L431" s="86">
        <v>16</v>
      </c>
    </row>
    <row r="432" spans="1:12">
      <c r="A432" s="82" t="str">
        <f>IFERROR(VLOOKUP(C432,[1]Sheet2!A:B,2,FALSE),"Unknown")</f>
        <v>5385</v>
      </c>
      <c r="B432" s="82" t="s">
        <v>10537</v>
      </c>
      <c r="C432" s="83" t="s">
        <v>5517</v>
      </c>
      <c r="D432" s="83" t="s">
        <v>9812</v>
      </c>
      <c r="E432" s="83" t="s">
        <v>11569</v>
      </c>
      <c r="F432" s="83" t="s">
        <v>10873</v>
      </c>
      <c r="G432" s="83" t="s">
        <v>10874</v>
      </c>
      <c r="H432" s="86">
        <v>36</v>
      </c>
      <c r="I432" s="86">
        <v>0</v>
      </c>
      <c r="J432" s="86">
        <v>0</v>
      </c>
      <c r="K432" s="86">
        <v>0</v>
      </c>
      <c r="L432" s="86">
        <v>0</v>
      </c>
    </row>
    <row r="433" spans="1:12">
      <c r="A433" s="82" t="str">
        <f>IFERROR(VLOOKUP(C433,[1]Sheet2!A:B,2,FALSE),"Unknown")</f>
        <v>Unknown</v>
      </c>
      <c r="B433" s="82" t="s">
        <v>10483</v>
      </c>
      <c r="C433" s="83" t="s">
        <v>5054</v>
      </c>
      <c r="D433" s="83" t="s">
        <v>9884</v>
      </c>
      <c r="E433" s="83" t="s">
        <v>11570</v>
      </c>
      <c r="F433" s="83" t="s">
        <v>11571</v>
      </c>
      <c r="G433" s="83" t="s">
        <v>5049</v>
      </c>
      <c r="H433" s="86">
        <v>64</v>
      </c>
      <c r="I433" s="86">
        <v>0</v>
      </c>
      <c r="J433" s="86">
        <v>0</v>
      </c>
      <c r="K433" s="86">
        <v>0</v>
      </c>
      <c r="L433" s="86">
        <v>0</v>
      </c>
    </row>
    <row r="434" spans="1:12">
      <c r="A434" s="82" t="str">
        <f>IFERROR(VLOOKUP(C434,[1]Sheet2!A:B,2,FALSE),"Unknown")</f>
        <v>4670</v>
      </c>
      <c r="B434" s="82" t="s">
        <v>10312</v>
      </c>
      <c r="C434" s="83" t="s">
        <v>6352</v>
      </c>
      <c r="D434" s="83" t="s">
        <v>10012</v>
      </c>
      <c r="E434" s="83" t="s">
        <v>11572</v>
      </c>
      <c r="F434" s="83" t="s">
        <v>11256</v>
      </c>
      <c r="G434" s="83" t="s">
        <v>11257</v>
      </c>
      <c r="H434" s="86">
        <v>83</v>
      </c>
      <c r="I434" s="86">
        <v>0</v>
      </c>
      <c r="J434" s="86">
        <v>0</v>
      </c>
      <c r="K434" s="86">
        <v>0</v>
      </c>
      <c r="L434" s="86">
        <v>0</v>
      </c>
    </row>
    <row r="435" spans="1:12">
      <c r="A435" s="82" t="str">
        <f>IFERROR(VLOOKUP(C435,[1]Sheet2!A:B,2,FALSE),"Unknown")</f>
        <v>Unknown</v>
      </c>
      <c r="B435" s="82" t="s">
        <v>10271</v>
      </c>
      <c r="C435" s="83" t="s">
        <v>9326</v>
      </c>
      <c r="D435" s="83" t="s">
        <v>10274</v>
      </c>
      <c r="E435" s="83" t="s">
        <v>11573</v>
      </c>
      <c r="F435" s="83" t="s">
        <v>10856</v>
      </c>
      <c r="G435" s="83" t="s">
        <v>11574</v>
      </c>
      <c r="H435" s="86">
        <v>0</v>
      </c>
      <c r="I435" s="86">
        <v>0</v>
      </c>
      <c r="J435" s="86">
        <v>0</v>
      </c>
      <c r="K435" s="86">
        <v>1</v>
      </c>
      <c r="L435" s="86">
        <v>1</v>
      </c>
    </row>
    <row r="436" spans="1:12">
      <c r="A436" s="82" t="str">
        <f>IFERROR(VLOOKUP(C436,[1]Sheet2!A:B,2,FALSE),"Unknown")</f>
        <v>4615</v>
      </c>
      <c r="B436" s="82" t="s">
        <v>10516</v>
      </c>
      <c r="C436" s="83" t="s">
        <v>6451</v>
      </c>
      <c r="D436" s="83" t="s">
        <v>9837</v>
      </c>
      <c r="E436" s="83" t="s">
        <v>11575</v>
      </c>
      <c r="F436" s="83" t="s">
        <v>11576</v>
      </c>
      <c r="G436" s="83" t="s">
        <v>11577</v>
      </c>
      <c r="H436" s="86">
        <v>11</v>
      </c>
      <c r="I436" s="86">
        <v>0</v>
      </c>
      <c r="J436" s="86">
        <v>0</v>
      </c>
      <c r="K436" s="86">
        <v>0</v>
      </c>
      <c r="L436" s="86">
        <v>0</v>
      </c>
    </row>
    <row r="437" spans="1:12">
      <c r="A437" s="82" t="str">
        <f>IFERROR(VLOOKUP(C437,[1]Sheet2!A:B,2,FALSE),"Unknown")</f>
        <v>3785</v>
      </c>
      <c r="B437" s="82" t="s">
        <v>10526</v>
      </c>
      <c r="C437" s="83" t="s">
        <v>6932</v>
      </c>
      <c r="D437" s="83" t="s">
        <v>10527</v>
      </c>
      <c r="E437" s="83" t="s">
        <v>11578</v>
      </c>
      <c r="F437" s="83" t="s">
        <v>11579</v>
      </c>
      <c r="G437" s="83" t="s">
        <v>11580</v>
      </c>
      <c r="H437" s="86">
        <v>0</v>
      </c>
      <c r="I437" s="86">
        <v>11</v>
      </c>
      <c r="J437" s="86">
        <v>23</v>
      </c>
      <c r="K437" s="86">
        <v>19</v>
      </c>
      <c r="L437" s="86">
        <v>19</v>
      </c>
    </row>
    <row r="438" spans="1:12">
      <c r="A438" s="82" t="str">
        <f>IFERROR(VLOOKUP(C438,[1]Sheet2!A:B,2,FALSE),"Unknown")</f>
        <v>3785</v>
      </c>
      <c r="B438" s="82" t="s">
        <v>10526</v>
      </c>
      <c r="C438" s="83" t="s">
        <v>6930</v>
      </c>
      <c r="D438" s="83" t="s">
        <v>9829</v>
      </c>
      <c r="E438" s="83" t="s">
        <v>11581</v>
      </c>
      <c r="F438" s="83" t="s">
        <v>11579</v>
      </c>
      <c r="G438" s="83" t="s">
        <v>11580</v>
      </c>
      <c r="H438" s="86">
        <v>5</v>
      </c>
      <c r="I438" s="86">
        <v>0</v>
      </c>
      <c r="J438" s="86">
        <v>0</v>
      </c>
      <c r="K438" s="86">
        <v>0</v>
      </c>
      <c r="L438" s="86">
        <v>0</v>
      </c>
    </row>
    <row r="439" spans="1:12">
      <c r="A439" s="82" t="str">
        <f>IFERROR(VLOOKUP(C439,[1]Sheet2!A:B,2,FALSE),"Unknown")</f>
        <v>0235</v>
      </c>
      <c r="B439" s="82" t="s">
        <v>10605</v>
      </c>
      <c r="C439" s="83" t="s">
        <v>8974</v>
      </c>
      <c r="D439" s="83" t="s">
        <v>9741</v>
      </c>
      <c r="E439" s="83" t="s">
        <v>11582</v>
      </c>
      <c r="F439" s="83" t="s">
        <v>10862</v>
      </c>
      <c r="G439" s="83" t="s">
        <v>11583</v>
      </c>
      <c r="H439" s="86">
        <v>77</v>
      </c>
      <c r="I439" s="86">
        <v>0</v>
      </c>
      <c r="J439" s="86">
        <v>0</v>
      </c>
      <c r="K439" s="86">
        <v>0</v>
      </c>
      <c r="L439" s="86">
        <v>0</v>
      </c>
    </row>
    <row r="440" spans="1:12">
      <c r="A440" s="82" t="str">
        <f>IFERROR(VLOOKUP(C440,[1]Sheet2!A:B,2,FALSE),"Unknown")</f>
        <v>4945</v>
      </c>
      <c r="B440" s="82" t="s">
        <v>10508</v>
      </c>
      <c r="C440" s="83" t="s">
        <v>6067</v>
      </c>
      <c r="D440" s="83" t="s">
        <v>9843</v>
      </c>
      <c r="E440" s="83" t="s">
        <v>11584</v>
      </c>
      <c r="F440" s="83" t="s">
        <v>11585</v>
      </c>
      <c r="G440" s="83" t="s">
        <v>11586</v>
      </c>
      <c r="H440" s="86">
        <v>16</v>
      </c>
      <c r="I440" s="86">
        <v>0</v>
      </c>
      <c r="J440" s="86">
        <v>0</v>
      </c>
      <c r="K440" s="86">
        <v>0</v>
      </c>
      <c r="L440" s="86">
        <v>0</v>
      </c>
    </row>
    <row r="441" spans="1:12">
      <c r="A441" s="82" t="str">
        <f>IFERROR(VLOOKUP(C441,[1]Sheet2!A:B,2,FALSE),"Unknown")</f>
        <v>Non-public</v>
      </c>
      <c r="B441" s="82" t="s">
        <v>10695</v>
      </c>
      <c r="C441" s="83" t="s">
        <v>9573</v>
      </c>
      <c r="D441" s="83" t="s">
        <v>9574</v>
      </c>
      <c r="E441" s="83" t="s">
        <v>11587</v>
      </c>
      <c r="F441" s="83" t="s">
        <v>10974</v>
      </c>
      <c r="G441" s="83" t="s">
        <v>10975</v>
      </c>
      <c r="H441" s="86">
        <v>0</v>
      </c>
      <c r="I441" s="86">
        <v>0</v>
      </c>
      <c r="J441" s="86">
        <v>0</v>
      </c>
      <c r="K441" s="86">
        <v>1</v>
      </c>
      <c r="L441" s="86">
        <v>1</v>
      </c>
    </row>
    <row r="442" spans="1:12">
      <c r="A442" s="82" t="str">
        <f>IFERROR(VLOOKUP(C442,[1]Sheet2!A:B,2,FALSE),"Unknown")</f>
        <v>Non-public</v>
      </c>
      <c r="C442" s="83" t="s">
        <v>9373</v>
      </c>
      <c r="D442" s="83" t="s">
        <v>9374</v>
      </c>
      <c r="E442" s="83" t="s">
        <v>11588</v>
      </c>
      <c r="F442" s="83" t="s">
        <v>10895</v>
      </c>
      <c r="G442" s="83" t="s">
        <v>10896</v>
      </c>
      <c r="H442" s="86">
        <v>1</v>
      </c>
      <c r="I442" s="86">
        <v>0</v>
      </c>
      <c r="J442" s="86">
        <v>0</v>
      </c>
      <c r="K442" s="86">
        <v>0</v>
      </c>
      <c r="L442" s="86">
        <v>0</v>
      </c>
    </row>
    <row r="443" spans="1:12">
      <c r="A443" s="82" t="str">
        <f>IFERROR(VLOOKUP(C443,[1]Sheet2!A:B,2,FALSE),"Unknown")</f>
        <v>Unknown</v>
      </c>
      <c r="B443" s="82" t="s">
        <v>10695</v>
      </c>
      <c r="C443" s="83" t="s">
        <v>10708</v>
      </c>
      <c r="D443" s="83" t="s">
        <v>10707</v>
      </c>
      <c r="E443" s="83" t="s">
        <v>11589</v>
      </c>
      <c r="F443" s="83" t="s">
        <v>2664</v>
      </c>
      <c r="G443" s="83" t="s">
        <v>9595</v>
      </c>
      <c r="H443" s="86">
        <v>0</v>
      </c>
      <c r="I443" s="86">
        <v>1</v>
      </c>
      <c r="J443" s="86">
        <v>0</v>
      </c>
      <c r="K443" s="86">
        <v>0</v>
      </c>
      <c r="L443" s="86">
        <v>0</v>
      </c>
    </row>
    <row r="444" spans="1:12">
      <c r="A444" s="82" t="str">
        <f>IFERROR(VLOOKUP(C444,[1]Sheet2!A:B,2,FALSE),"Unknown")</f>
        <v>9400</v>
      </c>
      <c r="B444" s="82" t="s">
        <v>10525</v>
      </c>
      <c r="C444" s="83" t="s">
        <v>3190</v>
      </c>
      <c r="D444" s="83" t="s">
        <v>9830</v>
      </c>
      <c r="E444" s="83" t="s">
        <v>11590</v>
      </c>
      <c r="F444" s="83" t="s">
        <v>10873</v>
      </c>
      <c r="G444" s="83" t="s">
        <v>2967</v>
      </c>
      <c r="H444" s="86">
        <v>77</v>
      </c>
      <c r="I444" s="86">
        <v>0</v>
      </c>
      <c r="J444" s="86">
        <v>0</v>
      </c>
      <c r="K444" s="86">
        <v>0</v>
      </c>
      <c r="L444" s="86">
        <v>0</v>
      </c>
    </row>
    <row r="445" spans="1:12">
      <c r="A445" s="82" t="str">
        <f>IFERROR(VLOOKUP(C445,[1]Sheet2!A:B,2,FALSE),"Unknown")</f>
        <v>7865</v>
      </c>
      <c r="B445" s="82" t="s">
        <v>10217</v>
      </c>
      <c r="C445" s="83" t="s">
        <v>3907</v>
      </c>
      <c r="D445" s="83" t="s">
        <v>10091</v>
      </c>
      <c r="E445" s="83" t="s">
        <v>11591</v>
      </c>
      <c r="F445" s="83" t="s">
        <v>11592</v>
      </c>
      <c r="G445" s="83" t="s">
        <v>10913</v>
      </c>
      <c r="H445" s="86">
        <v>10</v>
      </c>
      <c r="I445" s="86">
        <v>0</v>
      </c>
      <c r="J445" s="86">
        <v>0</v>
      </c>
      <c r="K445" s="86">
        <v>0</v>
      </c>
      <c r="L445" s="86">
        <v>0</v>
      </c>
    </row>
    <row r="446" spans="1:12">
      <c r="A446" s="82" t="str">
        <f>IFERROR(VLOOKUP(C446,[1]Sheet2!A:B,2,FALSE),"Unknown")</f>
        <v>3455</v>
      </c>
      <c r="B446" s="82" t="s">
        <v>10758</v>
      </c>
      <c r="C446" s="83" t="s">
        <v>7099</v>
      </c>
      <c r="D446" s="83" t="s">
        <v>10759</v>
      </c>
      <c r="E446" s="83" t="s">
        <v>11593</v>
      </c>
      <c r="F446" s="83" t="s">
        <v>11594</v>
      </c>
      <c r="G446" s="83" t="s">
        <v>11595</v>
      </c>
      <c r="H446" s="86">
        <v>0</v>
      </c>
      <c r="I446" s="86">
        <v>13</v>
      </c>
      <c r="J446" s="86">
        <v>21</v>
      </c>
      <c r="K446" s="86">
        <v>31</v>
      </c>
      <c r="L446" s="86">
        <v>31</v>
      </c>
    </row>
    <row r="447" spans="1:12">
      <c r="A447" s="82" t="str">
        <f>IFERROR(VLOOKUP(C447,[1]Sheet2!A:B,2,FALSE),"Unknown")</f>
        <v>3455</v>
      </c>
      <c r="B447" s="82" t="s">
        <v>10758</v>
      </c>
      <c r="C447" s="83" t="s">
        <v>7096</v>
      </c>
      <c r="D447" s="83" t="s">
        <v>9462</v>
      </c>
      <c r="E447" s="83" t="s">
        <v>11596</v>
      </c>
      <c r="F447" s="83" t="s">
        <v>11594</v>
      </c>
      <c r="G447" s="83" t="s">
        <v>11595</v>
      </c>
      <c r="H447" s="86">
        <v>15</v>
      </c>
      <c r="I447" s="86">
        <v>0</v>
      </c>
      <c r="J447" s="86">
        <v>0</v>
      </c>
      <c r="K447" s="86">
        <v>0</v>
      </c>
      <c r="L447" s="86">
        <v>0</v>
      </c>
    </row>
    <row r="448" spans="1:12">
      <c r="A448" s="82" t="str">
        <f>IFERROR(VLOOKUP(C448,[1]Sheet2!A:B,2,FALSE),"Unknown")</f>
        <v>7525</v>
      </c>
      <c r="B448" s="82" t="s">
        <v>10523</v>
      </c>
      <c r="C448" s="83" t="s">
        <v>4088</v>
      </c>
      <c r="D448" s="83" t="s">
        <v>10524</v>
      </c>
      <c r="E448" s="83" t="s">
        <v>11597</v>
      </c>
      <c r="F448" s="83" t="s">
        <v>11598</v>
      </c>
      <c r="G448" s="83" t="s">
        <v>11599</v>
      </c>
      <c r="H448" s="86">
        <v>0</v>
      </c>
      <c r="I448" s="86">
        <v>47</v>
      </c>
      <c r="J448" s="86">
        <v>31</v>
      </c>
      <c r="K448" s="86">
        <v>36</v>
      </c>
      <c r="L448" s="86">
        <v>36</v>
      </c>
    </row>
    <row r="449" spans="1:12">
      <c r="A449" s="82" t="str">
        <f>IFERROR(VLOOKUP(C449,[1]Sheet2!A:B,2,FALSE),"Unknown")</f>
        <v>7525</v>
      </c>
      <c r="B449" s="82" t="s">
        <v>10523</v>
      </c>
      <c r="C449" s="83" t="s">
        <v>4085</v>
      </c>
      <c r="D449" s="83" t="s">
        <v>9831</v>
      </c>
      <c r="E449" s="83" t="s">
        <v>11600</v>
      </c>
      <c r="F449" s="83" t="s">
        <v>11598</v>
      </c>
      <c r="G449" s="83" t="s">
        <v>11599</v>
      </c>
      <c r="H449" s="86">
        <v>39</v>
      </c>
      <c r="I449" s="86">
        <v>0</v>
      </c>
      <c r="J449" s="86">
        <v>0</v>
      </c>
      <c r="K449" s="86">
        <v>0</v>
      </c>
      <c r="L449" s="86">
        <v>0</v>
      </c>
    </row>
    <row r="450" spans="1:12">
      <c r="A450" s="82" t="str">
        <f>IFERROR(VLOOKUP(C450,[1]Sheet2!A:B,2,FALSE),"Unknown")</f>
        <v>3500</v>
      </c>
      <c r="B450" s="82" t="s">
        <v>10521</v>
      </c>
      <c r="C450" s="83" t="s">
        <v>7015</v>
      </c>
      <c r="D450" s="83" t="s">
        <v>10522</v>
      </c>
      <c r="E450" s="83" t="s">
        <v>11601</v>
      </c>
      <c r="F450" s="83" t="s">
        <v>10978</v>
      </c>
      <c r="G450" s="83" t="s">
        <v>11602</v>
      </c>
      <c r="H450" s="86">
        <v>0</v>
      </c>
      <c r="I450" s="86">
        <v>122</v>
      </c>
      <c r="J450" s="86">
        <v>89</v>
      </c>
      <c r="K450" s="86">
        <v>106</v>
      </c>
      <c r="L450" s="86">
        <v>106</v>
      </c>
    </row>
    <row r="451" spans="1:12">
      <c r="A451" s="82" t="str">
        <f>IFERROR(VLOOKUP(C451,[1]Sheet2!A:B,2,FALSE),"Unknown")</f>
        <v>6510</v>
      </c>
      <c r="B451" s="82" t="s">
        <v>10640</v>
      </c>
      <c r="C451" s="83" t="s">
        <v>4762</v>
      </c>
      <c r="D451" s="83" t="s">
        <v>9706</v>
      </c>
      <c r="E451" s="83" t="s">
        <v>11603</v>
      </c>
      <c r="F451" s="83" t="s">
        <v>11604</v>
      </c>
      <c r="G451" s="83" t="s">
        <v>11605</v>
      </c>
      <c r="H451" s="86">
        <v>3</v>
      </c>
      <c r="I451" s="86">
        <v>2</v>
      </c>
      <c r="J451" s="86">
        <v>5</v>
      </c>
      <c r="K451" s="86">
        <v>4</v>
      </c>
      <c r="L451" s="86">
        <v>4</v>
      </c>
    </row>
    <row r="452" spans="1:12">
      <c r="A452" s="82" t="str">
        <f>IFERROR(VLOOKUP(C452,[1]Sheet2!A:B,2,FALSE),"Unknown")</f>
        <v>Unknown</v>
      </c>
      <c r="B452" s="82" t="s">
        <v>10695</v>
      </c>
      <c r="C452" s="83" t="s">
        <v>10706</v>
      </c>
      <c r="D452" s="83" t="s">
        <v>10705</v>
      </c>
      <c r="E452" s="83" t="s">
        <v>11606</v>
      </c>
      <c r="F452" s="83" t="s">
        <v>11585</v>
      </c>
      <c r="G452" s="83" t="s">
        <v>11607</v>
      </c>
      <c r="H452" s="86">
        <v>0</v>
      </c>
      <c r="I452" s="86">
        <v>1</v>
      </c>
      <c r="J452" s="86">
        <v>0</v>
      </c>
      <c r="K452" s="86">
        <v>1</v>
      </c>
      <c r="L452" s="86">
        <v>1</v>
      </c>
    </row>
    <row r="453" spans="1:12">
      <c r="A453" s="82" t="str">
        <f>IFERROR(VLOOKUP(C453,[1]Sheet2!A:B,2,FALSE),"Unknown")</f>
        <v>4915</v>
      </c>
      <c r="B453" s="82" t="s">
        <v>10206</v>
      </c>
      <c r="C453" s="83" t="s">
        <v>6124</v>
      </c>
      <c r="D453" s="83" t="s">
        <v>10205</v>
      </c>
      <c r="E453" s="83" t="s">
        <v>11608</v>
      </c>
      <c r="F453" s="83" t="s">
        <v>11609</v>
      </c>
      <c r="G453" s="83" t="s">
        <v>11610</v>
      </c>
      <c r="H453" s="86">
        <v>0</v>
      </c>
      <c r="I453" s="86">
        <v>1</v>
      </c>
      <c r="J453" s="86">
        <v>3</v>
      </c>
      <c r="K453" s="86">
        <v>1</v>
      </c>
      <c r="L453" s="86">
        <v>1</v>
      </c>
    </row>
    <row r="454" spans="1:12">
      <c r="A454" s="82" t="str">
        <f>IFERROR(VLOOKUP(C454,[1]Sheet2!A:B,2,FALSE),"Unknown")</f>
        <v>Non-public</v>
      </c>
      <c r="C454" s="83" t="s">
        <v>9375</v>
      </c>
      <c r="D454" s="83" t="s">
        <v>9376</v>
      </c>
      <c r="E454" s="83" t="s">
        <v>11611</v>
      </c>
      <c r="F454" s="83" t="s">
        <v>11065</v>
      </c>
      <c r="G454" s="83" t="s">
        <v>3959</v>
      </c>
      <c r="H454" s="86">
        <v>2</v>
      </c>
      <c r="I454" s="86">
        <v>0</v>
      </c>
      <c r="J454" s="86">
        <v>0</v>
      </c>
      <c r="K454" s="86">
        <v>0</v>
      </c>
      <c r="L454" s="86">
        <v>0</v>
      </c>
    </row>
    <row r="455" spans="1:12">
      <c r="A455" s="82" t="str">
        <f>IFERROR(VLOOKUP(C455,[1]Sheet2!A:B,2,FALSE),"Unknown")</f>
        <v>7855</v>
      </c>
      <c r="B455" s="82" t="s">
        <v>10519</v>
      </c>
      <c r="C455" s="83" t="s">
        <v>3979</v>
      </c>
      <c r="D455" s="83" t="s">
        <v>9835</v>
      </c>
      <c r="E455" s="83" t="s">
        <v>11612</v>
      </c>
      <c r="F455" s="83" t="s">
        <v>11065</v>
      </c>
      <c r="G455" s="83" t="s">
        <v>11268</v>
      </c>
      <c r="H455" s="86">
        <v>103</v>
      </c>
      <c r="I455" s="86">
        <v>1</v>
      </c>
      <c r="J455" s="86">
        <v>1</v>
      </c>
      <c r="K455" s="86">
        <v>0</v>
      </c>
      <c r="L455" s="86">
        <v>0</v>
      </c>
    </row>
    <row r="456" spans="1:12">
      <c r="A456" s="82" t="str">
        <f>IFERROR(VLOOKUP(C456,[1]Sheet2!A:B,2,FALSE),"Unknown")</f>
        <v>4615</v>
      </c>
      <c r="B456" s="82" t="s">
        <v>10516</v>
      </c>
      <c r="C456" s="83" t="s">
        <v>6466</v>
      </c>
      <c r="D456" s="83" t="s">
        <v>10517</v>
      </c>
      <c r="E456" s="83" t="s">
        <v>11613</v>
      </c>
      <c r="F456" s="83" t="s">
        <v>11423</v>
      </c>
      <c r="G456" s="83" t="s">
        <v>11202</v>
      </c>
      <c r="H456" s="86">
        <v>0</v>
      </c>
      <c r="I456" s="86">
        <v>28</v>
      </c>
      <c r="J456" s="86">
        <v>28</v>
      </c>
      <c r="K456" s="86">
        <v>29</v>
      </c>
      <c r="L456" s="86">
        <v>29</v>
      </c>
    </row>
    <row r="457" spans="1:12">
      <c r="A457" s="82" t="str">
        <f>IFERROR(VLOOKUP(C457,[1]Sheet2!A:B,2,FALSE),"Unknown")</f>
        <v>4650</v>
      </c>
      <c r="B457" s="82" t="s">
        <v>10514</v>
      </c>
      <c r="C457" s="83" t="s">
        <v>6407</v>
      </c>
      <c r="D457" s="83" t="s">
        <v>9839</v>
      </c>
      <c r="E457" s="83" t="s">
        <v>11614</v>
      </c>
      <c r="F457" s="83" t="s">
        <v>10847</v>
      </c>
      <c r="G457" s="83" t="s">
        <v>2918</v>
      </c>
      <c r="H457" s="86">
        <v>32</v>
      </c>
      <c r="I457" s="86">
        <v>0</v>
      </c>
      <c r="J457" s="86">
        <v>0</v>
      </c>
      <c r="K457" s="86">
        <v>1</v>
      </c>
      <c r="L457" s="86">
        <v>1</v>
      </c>
    </row>
    <row r="458" spans="1:12">
      <c r="A458" s="82" t="str">
        <f>IFERROR(VLOOKUP(C458,[1]Sheet2!A:B,2,FALSE),"Unknown")</f>
        <v>Non-public</v>
      </c>
      <c r="B458" s="82" t="s">
        <v>10695</v>
      </c>
      <c r="C458" s="83" t="s">
        <v>9575</v>
      </c>
      <c r="D458" s="83" t="s">
        <v>9576</v>
      </c>
      <c r="E458" s="83" t="s">
        <v>11615</v>
      </c>
      <c r="F458" s="83" t="s">
        <v>11616</v>
      </c>
      <c r="G458" s="83" t="s">
        <v>11617</v>
      </c>
      <c r="H458" s="86">
        <v>2</v>
      </c>
      <c r="I458" s="86">
        <v>4</v>
      </c>
      <c r="J458" s="86">
        <v>2</v>
      </c>
      <c r="K458" s="86">
        <v>2</v>
      </c>
      <c r="L458" s="86">
        <v>2</v>
      </c>
    </row>
    <row r="459" spans="1:12">
      <c r="A459" s="82" t="str">
        <f>IFERROR(VLOOKUP(C459,[1]Sheet2!A:B,2,FALSE),"Unknown")</f>
        <v>4535</v>
      </c>
      <c r="B459" s="82" t="s">
        <v>10511</v>
      </c>
      <c r="C459" s="83" t="s">
        <v>6537</v>
      </c>
      <c r="D459" s="83" t="s">
        <v>10512</v>
      </c>
      <c r="E459" s="83" t="s">
        <v>11618</v>
      </c>
      <c r="F459" s="83" t="s">
        <v>11619</v>
      </c>
      <c r="G459" s="83" t="s">
        <v>11620</v>
      </c>
      <c r="H459" s="86">
        <v>0</v>
      </c>
      <c r="I459" s="86">
        <v>12</v>
      </c>
      <c r="J459" s="86">
        <v>11</v>
      </c>
      <c r="K459" s="86">
        <v>13</v>
      </c>
      <c r="L459" s="86">
        <v>13</v>
      </c>
    </row>
    <row r="460" spans="1:12">
      <c r="A460" s="82" t="str">
        <f>IFERROR(VLOOKUP(C460,[1]Sheet2!A:B,2,FALSE),"Unknown")</f>
        <v>4535</v>
      </c>
      <c r="B460" s="82" t="s">
        <v>10511</v>
      </c>
      <c r="C460" s="83" t="s">
        <v>6529</v>
      </c>
      <c r="D460" s="83" t="s">
        <v>9841</v>
      </c>
      <c r="E460" s="83" t="s">
        <v>11621</v>
      </c>
      <c r="F460" s="83" t="s">
        <v>11619</v>
      </c>
      <c r="G460" s="83" t="s">
        <v>11620</v>
      </c>
      <c r="H460" s="86">
        <v>12</v>
      </c>
      <c r="I460" s="86">
        <v>0</v>
      </c>
      <c r="J460" s="86">
        <v>0</v>
      </c>
      <c r="K460" s="86">
        <v>0</v>
      </c>
      <c r="L460" s="86">
        <v>0</v>
      </c>
    </row>
    <row r="461" spans="1:12">
      <c r="A461" s="82" t="str">
        <f>IFERROR(VLOOKUP(C461,[1]Sheet2!A:B,2,FALSE),"Unknown")</f>
        <v>0235</v>
      </c>
      <c r="B461" s="82" t="s">
        <v>10605</v>
      </c>
      <c r="C461" s="83" t="s">
        <v>8971</v>
      </c>
      <c r="D461" s="83" t="s">
        <v>9742</v>
      </c>
      <c r="E461" s="83" t="s">
        <v>11622</v>
      </c>
      <c r="F461" s="83" t="s">
        <v>10862</v>
      </c>
      <c r="G461" s="83" t="s">
        <v>11154</v>
      </c>
      <c r="H461" s="86">
        <v>118</v>
      </c>
      <c r="I461" s="86">
        <v>0</v>
      </c>
      <c r="J461" s="86">
        <v>0</v>
      </c>
      <c r="K461" s="86">
        <v>0</v>
      </c>
      <c r="L461" s="86">
        <v>0</v>
      </c>
    </row>
    <row r="462" spans="1:12">
      <c r="A462" s="82" t="str">
        <f>IFERROR(VLOOKUP(C462,[1]Sheet2!A:B,2,FALSE),"Unknown")</f>
        <v>Non-public</v>
      </c>
      <c r="C462" s="83" t="s">
        <v>9377</v>
      </c>
      <c r="D462" s="83" t="s">
        <v>9378</v>
      </c>
      <c r="E462" s="83" t="s">
        <v>11623</v>
      </c>
      <c r="F462" s="83" t="s">
        <v>11273</v>
      </c>
      <c r="G462" s="83" t="s">
        <v>11274</v>
      </c>
      <c r="H462" s="86">
        <v>1</v>
      </c>
      <c r="I462" s="86">
        <v>6</v>
      </c>
      <c r="J462" s="86">
        <v>9</v>
      </c>
      <c r="K462" s="86">
        <v>8</v>
      </c>
      <c r="L462" s="86">
        <v>8</v>
      </c>
    </row>
    <row r="463" spans="1:12">
      <c r="A463" s="82" t="str">
        <f>IFERROR(VLOOKUP(C463,[1]Sheet2!A:B,2,FALSE),"Unknown")</f>
        <v>4415</v>
      </c>
      <c r="B463" s="82" t="s">
        <v>10180</v>
      </c>
      <c r="C463" s="83" t="s">
        <v>6627</v>
      </c>
      <c r="D463" s="83" t="s">
        <v>10123</v>
      </c>
      <c r="E463" s="83" t="s">
        <v>11624</v>
      </c>
      <c r="F463" s="83" t="s">
        <v>11292</v>
      </c>
      <c r="G463" s="83" t="s">
        <v>11293</v>
      </c>
      <c r="H463" s="86">
        <v>27</v>
      </c>
      <c r="I463" s="86">
        <v>0</v>
      </c>
      <c r="J463" s="86">
        <v>0</v>
      </c>
      <c r="K463" s="86">
        <v>0</v>
      </c>
      <c r="L463" s="86">
        <v>0</v>
      </c>
    </row>
    <row r="464" spans="1:12">
      <c r="A464" s="82" t="str">
        <f>IFERROR(VLOOKUP(C464,[1]Sheet2!A:B,2,FALSE),"Unknown")</f>
        <v>Non-public</v>
      </c>
      <c r="B464" s="82" t="s">
        <v>10695</v>
      </c>
      <c r="C464" s="83" t="s">
        <v>9577</v>
      </c>
      <c r="D464" s="83" t="s">
        <v>9578</v>
      </c>
      <c r="E464" s="83" t="s">
        <v>11625</v>
      </c>
      <c r="F464" s="83" t="s">
        <v>11626</v>
      </c>
      <c r="G464" s="83" t="s">
        <v>11627</v>
      </c>
      <c r="H464" s="86">
        <v>2</v>
      </c>
      <c r="I464" s="86">
        <v>7</v>
      </c>
      <c r="J464" s="86">
        <v>5</v>
      </c>
      <c r="K464" s="86">
        <v>2</v>
      </c>
      <c r="L464" s="86">
        <v>2</v>
      </c>
    </row>
    <row r="465" spans="1:12">
      <c r="A465" s="82" t="str">
        <f>IFERROR(VLOOKUP(C465,[1]Sheet2!A:B,2,FALSE),"Unknown")</f>
        <v>0235</v>
      </c>
      <c r="B465" s="82" t="s">
        <v>10605</v>
      </c>
      <c r="C465" s="83" t="s">
        <v>8968</v>
      </c>
      <c r="D465" s="83" t="s">
        <v>9743</v>
      </c>
      <c r="E465" s="83" t="s">
        <v>11628</v>
      </c>
      <c r="F465" s="83" t="s">
        <v>10862</v>
      </c>
      <c r="G465" s="83" t="s">
        <v>10960</v>
      </c>
      <c r="H465" s="86">
        <v>98</v>
      </c>
      <c r="I465" s="86">
        <v>0</v>
      </c>
      <c r="J465" s="86">
        <v>0</v>
      </c>
      <c r="K465" s="86">
        <v>0</v>
      </c>
      <c r="L465" s="86">
        <v>0</v>
      </c>
    </row>
    <row r="466" spans="1:12">
      <c r="A466" s="82" t="str">
        <f>IFERROR(VLOOKUP(C466,[1]Sheet2!A:B,2,FALSE),"Unknown")</f>
        <v>3160</v>
      </c>
      <c r="B466" s="82" t="s">
        <v>10510</v>
      </c>
      <c r="C466" s="83" t="s">
        <v>7332</v>
      </c>
      <c r="D466" s="83" t="s">
        <v>9842</v>
      </c>
      <c r="E466" s="83" t="s">
        <v>11629</v>
      </c>
      <c r="F466" s="83" t="s">
        <v>11630</v>
      </c>
      <c r="G466" s="83" t="s">
        <v>11631</v>
      </c>
      <c r="H466" s="86">
        <v>1</v>
      </c>
      <c r="I466" s="86">
        <v>3</v>
      </c>
      <c r="J466" s="86">
        <v>10</v>
      </c>
      <c r="K466" s="86">
        <v>14</v>
      </c>
      <c r="L466" s="86">
        <v>14</v>
      </c>
    </row>
    <row r="467" spans="1:12">
      <c r="A467" s="82" t="str">
        <f>IFERROR(VLOOKUP(C467,[1]Sheet2!A:B,2,FALSE),"Unknown")</f>
        <v>5245</v>
      </c>
      <c r="B467" s="82" t="s">
        <v>10597</v>
      </c>
      <c r="C467" s="83" t="s">
        <v>5969</v>
      </c>
      <c r="D467" s="83" t="s">
        <v>9754</v>
      </c>
      <c r="E467" s="83" t="s">
        <v>11632</v>
      </c>
      <c r="F467" s="83" t="s">
        <v>11633</v>
      </c>
      <c r="G467" s="83" t="s">
        <v>11634</v>
      </c>
      <c r="H467" s="86">
        <v>12</v>
      </c>
      <c r="I467" s="86">
        <v>0</v>
      </c>
      <c r="J467" s="86">
        <v>0</v>
      </c>
      <c r="K467" s="86">
        <v>0</v>
      </c>
      <c r="L467" s="86">
        <v>0</v>
      </c>
    </row>
    <row r="468" spans="1:12">
      <c r="A468" s="82" t="str">
        <f>IFERROR(VLOOKUP(C468,[1]Sheet2!A:B,2,FALSE),"Unknown")</f>
        <v>5245</v>
      </c>
      <c r="B468" s="82" t="s">
        <v>10597</v>
      </c>
      <c r="C468" s="83" t="s">
        <v>5971</v>
      </c>
      <c r="D468" s="83" t="s">
        <v>10596</v>
      </c>
      <c r="E468" s="83" t="s">
        <v>11635</v>
      </c>
      <c r="F468" s="83" t="s">
        <v>11633</v>
      </c>
      <c r="G468" s="83" t="s">
        <v>11634</v>
      </c>
      <c r="H468" s="86">
        <v>0</v>
      </c>
      <c r="I468" s="86">
        <v>12</v>
      </c>
      <c r="J468" s="86">
        <v>17</v>
      </c>
      <c r="K468" s="86">
        <v>11</v>
      </c>
      <c r="L468" s="86">
        <v>11</v>
      </c>
    </row>
    <row r="469" spans="1:12">
      <c r="A469" s="82" t="str">
        <f>IFERROR(VLOOKUP(C469,[1]Sheet2!A:B,2,FALSE),"Unknown")</f>
        <v>4945</v>
      </c>
      <c r="B469" s="82" t="s">
        <v>10508</v>
      </c>
      <c r="C469" s="83" t="s">
        <v>6057</v>
      </c>
      <c r="D469" s="83" t="s">
        <v>10509</v>
      </c>
      <c r="E469" s="83" t="s">
        <v>11636</v>
      </c>
      <c r="F469" s="83" t="s">
        <v>11585</v>
      </c>
      <c r="G469" s="83" t="s">
        <v>11586</v>
      </c>
      <c r="H469" s="86">
        <v>0</v>
      </c>
      <c r="I469" s="86">
        <v>71</v>
      </c>
      <c r="J469" s="86">
        <v>73</v>
      </c>
      <c r="K469" s="86">
        <v>54</v>
      </c>
      <c r="L469" s="86">
        <v>54</v>
      </c>
    </row>
    <row r="470" spans="1:12">
      <c r="A470" s="82" t="str">
        <f>IFERROR(VLOOKUP(C470,[1]Sheet2!A:B,2,FALSE),"Unknown")</f>
        <v>7205</v>
      </c>
      <c r="B470" s="82" t="s">
        <v>10271</v>
      </c>
      <c r="C470" s="83" t="s">
        <v>4316</v>
      </c>
      <c r="D470" s="83" t="s">
        <v>10046</v>
      </c>
      <c r="E470" s="83" t="s">
        <v>11637</v>
      </c>
      <c r="F470" s="83" t="s">
        <v>10856</v>
      </c>
      <c r="G470" s="83" t="s">
        <v>2929</v>
      </c>
      <c r="H470" s="86">
        <v>41</v>
      </c>
      <c r="I470" s="86">
        <v>0</v>
      </c>
      <c r="J470" s="86">
        <v>1</v>
      </c>
      <c r="K470" s="86">
        <v>0</v>
      </c>
      <c r="L470" s="86">
        <v>0</v>
      </c>
    </row>
    <row r="471" spans="1:12">
      <c r="A471" s="82" t="str">
        <f>IFERROR(VLOOKUP(C471,[1]Sheet2!A:B,2,FALSE),"Unknown")</f>
        <v>7215</v>
      </c>
      <c r="B471" s="82" t="s">
        <v>10197</v>
      </c>
      <c r="C471" s="83" t="s">
        <v>4232</v>
      </c>
      <c r="D471" s="83" t="s">
        <v>10105</v>
      </c>
      <c r="E471" s="83" t="s">
        <v>11638</v>
      </c>
      <c r="F471" s="83" t="s">
        <v>11639</v>
      </c>
      <c r="G471" s="83" t="s">
        <v>11640</v>
      </c>
      <c r="H471" s="86">
        <v>7</v>
      </c>
      <c r="I471" s="86">
        <v>11</v>
      </c>
      <c r="J471" s="86">
        <v>11</v>
      </c>
      <c r="K471" s="86">
        <v>7</v>
      </c>
      <c r="L471" s="86">
        <v>7</v>
      </c>
    </row>
    <row r="472" spans="1:12">
      <c r="A472" s="82" t="str">
        <f>IFERROR(VLOOKUP(C472,[1]Sheet2!A:B,2,FALSE),"Unknown")</f>
        <v>5330</v>
      </c>
      <c r="B472" s="82" t="s">
        <v>10484</v>
      </c>
      <c r="C472" s="83" t="s">
        <v>5842</v>
      </c>
      <c r="D472" s="83" t="s">
        <v>10486</v>
      </c>
      <c r="E472" s="83" t="s">
        <v>11641</v>
      </c>
      <c r="F472" s="83" t="s">
        <v>10873</v>
      </c>
      <c r="G472" s="83" t="s">
        <v>3040</v>
      </c>
      <c r="H472" s="86">
        <v>0</v>
      </c>
      <c r="I472" s="86">
        <v>187</v>
      </c>
      <c r="J472" s="86">
        <v>190</v>
      </c>
      <c r="K472" s="86">
        <v>240</v>
      </c>
      <c r="L472" s="86">
        <v>240</v>
      </c>
    </row>
    <row r="473" spans="1:12">
      <c r="A473" s="82" t="str">
        <f>IFERROR(VLOOKUP(C473,[1]Sheet2!A:B,2,FALSE),"Unknown")</f>
        <v>5330</v>
      </c>
      <c r="B473" s="82" t="s">
        <v>10484</v>
      </c>
      <c r="C473" s="83" t="s">
        <v>5839</v>
      </c>
      <c r="D473" s="83" t="s">
        <v>10485</v>
      </c>
      <c r="E473" s="83" t="s">
        <v>11642</v>
      </c>
      <c r="F473" s="83" t="s">
        <v>10873</v>
      </c>
      <c r="G473" s="83" t="s">
        <v>11504</v>
      </c>
      <c r="H473" s="86">
        <v>0</v>
      </c>
      <c r="I473" s="86">
        <v>119</v>
      </c>
      <c r="J473" s="86">
        <v>94</v>
      </c>
      <c r="K473" s="86">
        <v>169</v>
      </c>
      <c r="L473" s="86">
        <v>169</v>
      </c>
    </row>
    <row r="474" spans="1:12">
      <c r="A474" s="82" t="str">
        <f>IFERROR(VLOOKUP(C474,[1]Sheet2!A:B,2,FALSE),"Unknown")</f>
        <v>1620</v>
      </c>
      <c r="B474" s="82" t="s">
        <v>10507</v>
      </c>
      <c r="C474" s="83" t="s">
        <v>8300</v>
      </c>
      <c r="D474" s="83" t="s">
        <v>10506</v>
      </c>
      <c r="E474" s="83" t="s">
        <v>11643</v>
      </c>
      <c r="F474" s="83" t="s">
        <v>11399</v>
      </c>
      <c r="G474" s="83" t="s">
        <v>11400</v>
      </c>
      <c r="H474" s="86">
        <v>0</v>
      </c>
      <c r="I474" s="86">
        <v>28</v>
      </c>
      <c r="J474" s="86">
        <v>39</v>
      </c>
      <c r="K474" s="86">
        <v>32</v>
      </c>
      <c r="L474" s="86">
        <v>32</v>
      </c>
    </row>
    <row r="475" spans="1:12">
      <c r="A475" s="82" t="str">
        <f>IFERROR(VLOOKUP(C475,[1]Sheet2!A:B,2,FALSE),"Unknown")</f>
        <v>0665</v>
      </c>
      <c r="B475" s="82" t="s">
        <v>10505</v>
      </c>
      <c r="C475" s="83" t="s">
        <v>8661</v>
      </c>
      <c r="D475" s="83" t="s">
        <v>9846</v>
      </c>
      <c r="E475" s="83" t="s">
        <v>11644</v>
      </c>
      <c r="F475" s="83" t="s">
        <v>11546</v>
      </c>
      <c r="G475" s="83" t="s">
        <v>11547</v>
      </c>
      <c r="H475" s="86">
        <v>23</v>
      </c>
      <c r="I475" s="86">
        <v>0</v>
      </c>
      <c r="J475" s="86">
        <v>0</v>
      </c>
      <c r="K475" s="86">
        <v>0</v>
      </c>
      <c r="L475" s="86">
        <v>0</v>
      </c>
    </row>
    <row r="476" spans="1:12">
      <c r="A476" s="82" t="str">
        <f>IFERROR(VLOOKUP(C476,[1]Sheet2!A:B,2,FALSE),"Unknown")</f>
        <v>0665</v>
      </c>
      <c r="B476" s="82" t="s">
        <v>10505</v>
      </c>
      <c r="C476" s="83" t="s">
        <v>8664</v>
      </c>
      <c r="D476" s="83" t="s">
        <v>10504</v>
      </c>
      <c r="E476" s="83" t="s">
        <v>11645</v>
      </c>
      <c r="F476" s="83" t="s">
        <v>11546</v>
      </c>
      <c r="G476" s="83" t="s">
        <v>11547</v>
      </c>
      <c r="H476" s="86">
        <v>0</v>
      </c>
      <c r="I476" s="86">
        <v>20</v>
      </c>
      <c r="J476" s="86">
        <v>15</v>
      </c>
      <c r="K476" s="86">
        <v>27</v>
      </c>
      <c r="L476" s="86">
        <v>27</v>
      </c>
    </row>
    <row r="477" spans="1:12">
      <c r="A477" s="82" t="str">
        <f>IFERROR(VLOOKUP(C477,[1]Sheet2!A:B,2,FALSE),"Unknown")</f>
        <v>6825</v>
      </c>
      <c r="B477" s="82" t="s">
        <v>10336</v>
      </c>
      <c r="C477" s="83" t="s">
        <v>4521</v>
      </c>
      <c r="D477" s="83" t="s">
        <v>9995</v>
      </c>
      <c r="E477" s="83" t="s">
        <v>11646</v>
      </c>
      <c r="F477" s="83" t="s">
        <v>11647</v>
      </c>
      <c r="G477" s="83" t="s">
        <v>11648</v>
      </c>
      <c r="H477" s="86">
        <v>36</v>
      </c>
      <c r="I477" s="86">
        <v>0</v>
      </c>
      <c r="J477" s="86">
        <v>0</v>
      </c>
      <c r="K477" s="86">
        <v>0</v>
      </c>
      <c r="L477" s="86">
        <v>0</v>
      </c>
    </row>
    <row r="478" spans="1:12">
      <c r="A478" s="82" t="str">
        <f>IFERROR(VLOOKUP(C478,[1]Sheet2!A:B,2,FALSE),"Unknown")</f>
        <v>Non-public</v>
      </c>
      <c r="C478" s="83" t="s">
        <v>9379</v>
      </c>
      <c r="D478" s="83" t="s">
        <v>9380</v>
      </c>
      <c r="E478" s="83" t="s">
        <v>11649</v>
      </c>
      <c r="F478" s="83" t="s">
        <v>10873</v>
      </c>
      <c r="G478" s="83" t="s">
        <v>2616</v>
      </c>
      <c r="H478" s="86">
        <v>8</v>
      </c>
      <c r="I478" s="86">
        <v>6</v>
      </c>
      <c r="J478" s="86">
        <v>2</v>
      </c>
      <c r="K478" s="86">
        <v>0</v>
      </c>
      <c r="L478" s="86">
        <v>0</v>
      </c>
    </row>
    <row r="479" spans="1:12">
      <c r="A479" s="82" t="str">
        <f>IFERROR(VLOOKUP(C479,[1]Sheet2!A:B,2,FALSE),"Unknown")</f>
        <v>0255</v>
      </c>
      <c r="B479" s="82" t="s">
        <v>10647</v>
      </c>
      <c r="C479" s="83" t="s">
        <v>8846</v>
      </c>
      <c r="D479" s="83" t="s">
        <v>9698</v>
      </c>
      <c r="E479" s="83" t="s">
        <v>11650</v>
      </c>
      <c r="F479" s="83" t="s">
        <v>11374</v>
      </c>
      <c r="G479" s="83" t="s">
        <v>11375</v>
      </c>
      <c r="H479" s="86">
        <v>2</v>
      </c>
      <c r="I479" s="86">
        <v>12</v>
      </c>
      <c r="J479" s="86">
        <v>18</v>
      </c>
      <c r="K479" s="86">
        <v>5</v>
      </c>
      <c r="L479" s="86">
        <v>5</v>
      </c>
    </row>
    <row r="480" spans="1:12">
      <c r="A480" s="82" t="str">
        <f>IFERROR(VLOOKUP(C480,[1]Sheet2!A:B,2,FALSE),"Unknown")</f>
        <v>0815</v>
      </c>
      <c r="B480" s="82" t="s">
        <v>10245</v>
      </c>
      <c r="C480" s="83" t="s">
        <v>8596</v>
      </c>
      <c r="D480" s="83" t="s">
        <v>10068</v>
      </c>
      <c r="E480" s="83" t="s">
        <v>11651</v>
      </c>
      <c r="F480" s="83" t="s">
        <v>11652</v>
      </c>
      <c r="G480" s="83" t="s">
        <v>11653</v>
      </c>
      <c r="H480" s="86">
        <v>8</v>
      </c>
      <c r="I480" s="86">
        <v>23</v>
      </c>
      <c r="J480" s="86">
        <v>13</v>
      </c>
      <c r="K480" s="86">
        <v>14</v>
      </c>
      <c r="L480" s="86">
        <v>14</v>
      </c>
    </row>
    <row r="481" spans="1:12">
      <c r="A481" s="82" t="str">
        <f>IFERROR(VLOOKUP(C481,[1]Sheet2!A:B,2,FALSE),"Unknown")</f>
        <v>Unknown</v>
      </c>
      <c r="B481" s="82" t="s">
        <v>10245</v>
      </c>
      <c r="C481" s="83" t="s">
        <v>8593</v>
      </c>
      <c r="D481" s="83" t="s">
        <v>10069</v>
      </c>
      <c r="E481" s="83" t="s">
        <v>8592</v>
      </c>
      <c r="F481" s="83" t="s">
        <v>8588</v>
      </c>
      <c r="G481" s="83" t="s">
        <v>11653</v>
      </c>
      <c r="H481" s="86">
        <v>8</v>
      </c>
      <c r="I481" s="86">
        <v>0</v>
      </c>
      <c r="J481" s="86">
        <v>0</v>
      </c>
      <c r="K481" s="86">
        <v>0</v>
      </c>
      <c r="L481" s="86">
        <v>0</v>
      </c>
    </row>
    <row r="482" spans="1:12">
      <c r="A482" s="82" t="str">
        <f>IFERROR(VLOOKUP(C482,[1]Sheet2!A:B,2,FALSE),"Unknown")</f>
        <v>Non-public</v>
      </c>
      <c r="B482" s="82" t="s">
        <v>10695</v>
      </c>
      <c r="C482" s="83" t="s">
        <v>9579</v>
      </c>
      <c r="D482" s="83" t="s">
        <v>9580</v>
      </c>
      <c r="E482" s="83" t="s">
        <v>11654</v>
      </c>
      <c r="F482" s="83" t="s">
        <v>10868</v>
      </c>
      <c r="G482" s="83" t="s">
        <v>2430</v>
      </c>
      <c r="H482" s="86">
        <v>10</v>
      </c>
      <c r="I482" s="86">
        <v>9</v>
      </c>
      <c r="J482" s="86">
        <v>6</v>
      </c>
      <c r="K482" s="86">
        <v>6</v>
      </c>
      <c r="L482" s="86">
        <v>6</v>
      </c>
    </row>
    <row r="483" spans="1:12">
      <c r="A483" s="82" t="str">
        <f>IFERROR(VLOOKUP(C483,[1]Sheet2!A:B,2,FALSE),"Unknown")</f>
        <v>Non-public</v>
      </c>
      <c r="B483" s="82" t="s">
        <v>10695</v>
      </c>
      <c r="C483" s="83" t="s">
        <v>9581</v>
      </c>
      <c r="D483" s="83" t="s">
        <v>9582</v>
      </c>
      <c r="E483" s="83" t="s">
        <v>11655</v>
      </c>
      <c r="F483" s="83" t="s">
        <v>10966</v>
      </c>
      <c r="G483" s="83" t="s">
        <v>10967</v>
      </c>
      <c r="H483" s="86">
        <v>5</v>
      </c>
      <c r="I483" s="86">
        <v>3</v>
      </c>
      <c r="J483" s="86">
        <v>6</v>
      </c>
      <c r="K483" s="86">
        <v>2</v>
      </c>
      <c r="L483" s="86">
        <v>2</v>
      </c>
    </row>
    <row r="484" spans="1:12">
      <c r="A484" s="82" t="str">
        <f>IFERROR(VLOOKUP(C484,[1]Sheet2!A:B,2,FALSE),"Unknown")</f>
        <v>4335</v>
      </c>
      <c r="B484" s="82" t="s">
        <v>10189</v>
      </c>
      <c r="C484" s="83" t="s">
        <v>6666</v>
      </c>
      <c r="D484" s="83" t="s">
        <v>10188</v>
      </c>
      <c r="E484" s="83" t="s">
        <v>11656</v>
      </c>
      <c r="F484" s="83" t="s">
        <v>11380</v>
      </c>
      <c r="G484" s="83" t="s">
        <v>6662</v>
      </c>
      <c r="H484" s="86">
        <v>0</v>
      </c>
      <c r="I484" s="86">
        <v>19</v>
      </c>
      <c r="J484" s="86">
        <v>19</v>
      </c>
      <c r="K484" s="86">
        <v>35</v>
      </c>
      <c r="L484" s="86">
        <v>35</v>
      </c>
    </row>
    <row r="485" spans="1:12">
      <c r="A485" s="82" t="str">
        <f>IFERROR(VLOOKUP(C485,[1]Sheet2!A:B,2,FALSE),"Unknown")</f>
        <v>5485</v>
      </c>
      <c r="B485" s="82" t="s">
        <v>10344</v>
      </c>
      <c r="C485" s="83" t="s">
        <v>5321</v>
      </c>
      <c r="D485" s="83" t="s">
        <v>9990</v>
      </c>
      <c r="E485" s="83" t="s">
        <v>11657</v>
      </c>
      <c r="F485" s="83" t="s">
        <v>11658</v>
      </c>
      <c r="G485" s="83" t="s">
        <v>11659</v>
      </c>
      <c r="H485" s="86">
        <v>27</v>
      </c>
      <c r="I485" s="86">
        <v>0</v>
      </c>
      <c r="J485" s="86">
        <v>0</v>
      </c>
      <c r="K485" s="86">
        <v>0</v>
      </c>
      <c r="L485" s="86">
        <v>0</v>
      </c>
    </row>
    <row r="486" spans="1:12">
      <c r="A486" s="82" t="str">
        <f>IFERROR(VLOOKUP(C486,[1]Sheet2!A:B,2,FALSE),"Unknown")</f>
        <v>8355</v>
      </c>
      <c r="B486" s="82" t="s">
        <v>10162</v>
      </c>
      <c r="C486" s="83" t="s">
        <v>3468</v>
      </c>
      <c r="D486" s="83" t="s">
        <v>10137</v>
      </c>
      <c r="E486" s="83" t="s">
        <v>11660</v>
      </c>
      <c r="F486" s="83" t="s">
        <v>11661</v>
      </c>
      <c r="G486" s="83" t="s">
        <v>11662</v>
      </c>
      <c r="H486" s="86">
        <v>5</v>
      </c>
      <c r="I486" s="86">
        <v>0</v>
      </c>
      <c r="J486" s="86">
        <v>0</v>
      </c>
      <c r="K486" s="86">
        <v>0</v>
      </c>
      <c r="L486" s="86">
        <v>0</v>
      </c>
    </row>
    <row r="487" spans="1:12">
      <c r="A487" s="82" t="str">
        <f>IFERROR(VLOOKUP(C487,[1]Sheet2!A:B,2,FALSE),"Unknown")</f>
        <v>5350</v>
      </c>
      <c r="B487" s="82" t="s">
        <v>10476</v>
      </c>
      <c r="C487" s="83" t="s">
        <v>5734</v>
      </c>
      <c r="D487" s="83" t="s">
        <v>9889</v>
      </c>
      <c r="E487" s="83" t="s">
        <v>11663</v>
      </c>
      <c r="F487" s="83" t="s">
        <v>10873</v>
      </c>
      <c r="G487" s="83" t="s">
        <v>5735</v>
      </c>
      <c r="H487" s="86">
        <v>89</v>
      </c>
      <c r="I487" s="86">
        <v>0</v>
      </c>
      <c r="J487" s="86">
        <v>0</v>
      </c>
      <c r="K487" s="86">
        <v>0</v>
      </c>
      <c r="L487" s="86">
        <v>0</v>
      </c>
    </row>
    <row r="488" spans="1:12">
      <c r="A488" s="82" t="str">
        <f>IFERROR(VLOOKUP(C488,[1]Sheet2!A:B,2,FALSE),"Unknown")</f>
        <v>0875</v>
      </c>
      <c r="B488" s="82" t="s">
        <v>10498</v>
      </c>
      <c r="C488" s="83" t="s">
        <v>8583</v>
      </c>
      <c r="D488" s="83" t="s">
        <v>9849</v>
      </c>
      <c r="E488" s="83" t="s">
        <v>11664</v>
      </c>
      <c r="F488" s="83" t="s">
        <v>11665</v>
      </c>
      <c r="G488" s="83" t="s">
        <v>11666</v>
      </c>
      <c r="H488" s="86">
        <v>3</v>
      </c>
      <c r="I488" s="86">
        <v>0</v>
      </c>
      <c r="J488" s="86">
        <v>0</v>
      </c>
      <c r="K488" s="86">
        <v>0</v>
      </c>
      <c r="L488" s="86">
        <v>0</v>
      </c>
    </row>
    <row r="489" spans="1:12">
      <c r="A489" s="82" t="str">
        <f>IFERROR(VLOOKUP(C489,[1]Sheet2!A:B,2,FALSE),"Unknown")</f>
        <v>7995</v>
      </c>
      <c r="B489" s="82" t="s">
        <v>10615</v>
      </c>
      <c r="C489" s="83" t="s">
        <v>3826</v>
      </c>
      <c r="D489" s="83" t="s">
        <v>9727</v>
      </c>
      <c r="E489" s="83" t="s">
        <v>11667</v>
      </c>
      <c r="F489" s="83" t="s">
        <v>10850</v>
      </c>
      <c r="G489" s="83" t="s">
        <v>11386</v>
      </c>
      <c r="H489" s="86">
        <v>31</v>
      </c>
      <c r="I489" s="86">
        <v>0</v>
      </c>
      <c r="J489" s="86">
        <v>0</v>
      </c>
      <c r="K489" s="86">
        <v>0</v>
      </c>
      <c r="L489" s="86">
        <v>0</v>
      </c>
    </row>
    <row r="490" spans="1:12">
      <c r="A490" s="82" t="str">
        <f>IFERROR(VLOOKUP(C490,[1]Sheet2!A:B,2,FALSE),"Unknown")</f>
        <v>8355</v>
      </c>
      <c r="B490" s="82" t="s">
        <v>10162</v>
      </c>
      <c r="C490" s="83" t="s">
        <v>3471</v>
      </c>
      <c r="D490" s="83" t="s">
        <v>10161</v>
      </c>
      <c r="E490" s="83" t="s">
        <v>11668</v>
      </c>
      <c r="F490" s="83" t="s">
        <v>11661</v>
      </c>
      <c r="G490" s="83" t="s">
        <v>11662</v>
      </c>
      <c r="H490" s="86">
        <v>0</v>
      </c>
      <c r="I490" s="86">
        <v>13</v>
      </c>
      <c r="J490" s="86">
        <v>9</v>
      </c>
      <c r="K490" s="86">
        <v>10</v>
      </c>
      <c r="L490" s="86">
        <v>10</v>
      </c>
    </row>
    <row r="491" spans="1:12">
      <c r="A491" s="82" t="str">
        <f>IFERROR(VLOOKUP(C491,[1]Sheet2!A:B,2,FALSE),"Unknown")</f>
        <v>2950</v>
      </c>
      <c r="B491" s="82" t="s">
        <v>10500</v>
      </c>
      <c r="C491" s="83" t="s">
        <v>7615</v>
      </c>
      <c r="D491" s="83" t="s">
        <v>10501</v>
      </c>
      <c r="E491" s="83" t="s">
        <v>11669</v>
      </c>
      <c r="F491" s="83" t="s">
        <v>11670</v>
      </c>
      <c r="G491" s="83" t="s">
        <v>11671</v>
      </c>
      <c r="H491" s="86">
        <v>0</v>
      </c>
      <c r="I491" s="86">
        <v>9</v>
      </c>
      <c r="J491" s="86">
        <v>7</v>
      </c>
      <c r="K491" s="86">
        <v>15</v>
      </c>
      <c r="L491" s="86">
        <v>15</v>
      </c>
    </row>
    <row r="492" spans="1:12">
      <c r="A492" s="82" t="str">
        <f>IFERROR(VLOOKUP(C492,[1]Sheet2!A:B,2,FALSE),"Unknown")</f>
        <v>2950</v>
      </c>
      <c r="B492" s="82" t="s">
        <v>10500</v>
      </c>
      <c r="C492" s="83" t="s">
        <v>7612</v>
      </c>
      <c r="D492" s="83" t="s">
        <v>9848</v>
      </c>
      <c r="E492" s="83" t="s">
        <v>11672</v>
      </c>
      <c r="F492" s="83" t="s">
        <v>11670</v>
      </c>
      <c r="G492" s="83" t="s">
        <v>11671</v>
      </c>
      <c r="H492" s="86">
        <v>9</v>
      </c>
      <c r="I492" s="86">
        <v>0</v>
      </c>
      <c r="J492" s="86">
        <v>0</v>
      </c>
      <c r="K492" s="86">
        <v>0</v>
      </c>
      <c r="L492" s="86">
        <v>0</v>
      </c>
    </row>
    <row r="493" spans="1:12">
      <c r="A493" s="82" t="str">
        <f>IFERROR(VLOOKUP(C493,[1]Sheet2!A:B,2,FALSE),"Unknown")</f>
        <v>7995</v>
      </c>
      <c r="B493" s="82" t="s">
        <v>10615</v>
      </c>
      <c r="C493" s="83" t="s">
        <v>3773</v>
      </c>
      <c r="D493" s="83" t="s">
        <v>9728</v>
      </c>
      <c r="E493" s="83" t="s">
        <v>11673</v>
      </c>
      <c r="F493" s="83" t="s">
        <v>10850</v>
      </c>
      <c r="G493" s="83" t="s">
        <v>3768</v>
      </c>
      <c r="H493" s="86">
        <v>41</v>
      </c>
      <c r="I493" s="86">
        <v>0</v>
      </c>
      <c r="J493" s="86">
        <v>0</v>
      </c>
      <c r="K493" s="86">
        <v>0</v>
      </c>
      <c r="L493" s="86">
        <v>0</v>
      </c>
    </row>
    <row r="494" spans="1:12">
      <c r="A494" s="82" t="str">
        <f>IFERROR(VLOOKUP(C494,[1]Sheet2!A:B,2,FALSE),"Unknown")</f>
        <v>0875</v>
      </c>
      <c r="B494" s="82" t="s">
        <v>10498</v>
      </c>
      <c r="C494" s="83" t="s">
        <v>8586</v>
      </c>
      <c r="D494" s="83" t="s">
        <v>10499</v>
      </c>
      <c r="E494" s="83" t="s">
        <v>11674</v>
      </c>
      <c r="F494" s="83" t="s">
        <v>11665</v>
      </c>
      <c r="G494" s="83" t="s">
        <v>11666</v>
      </c>
      <c r="H494" s="86">
        <v>0</v>
      </c>
      <c r="I494" s="86">
        <v>57</v>
      </c>
      <c r="J494" s="86">
        <v>79</v>
      </c>
      <c r="K494" s="86">
        <v>65</v>
      </c>
      <c r="L494" s="86">
        <v>65</v>
      </c>
    </row>
    <row r="495" spans="1:12">
      <c r="A495" s="82" t="str">
        <f>IFERROR(VLOOKUP(C495,[1]Sheet2!A:B,2,FALSE),"Unknown")</f>
        <v>0875</v>
      </c>
      <c r="B495" s="82" t="s">
        <v>10498</v>
      </c>
      <c r="C495" s="83" t="s">
        <v>8583</v>
      </c>
      <c r="D495" s="83" t="s">
        <v>9850</v>
      </c>
      <c r="E495" s="83" t="s">
        <v>11664</v>
      </c>
      <c r="F495" s="83" t="s">
        <v>11665</v>
      </c>
      <c r="G495" s="83" t="s">
        <v>11666</v>
      </c>
      <c r="H495" s="86">
        <v>100</v>
      </c>
      <c r="I495" s="86">
        <v>0</v>
      </c>
      <c r="J495" s="86">
        <v>0</v>
      </c>
      <c r="K495" s="86">
        <v>0</v>
      </c>
      <c r="L495" s="86">
        <v>0</v>
      </c>
    </row>
    <row r="496" spans="1:12">
      <c r="A496" s="82" t="str">
        <f>IFERROR(VLOOKUP(C496,[1]Sheet2!A:B,2,FALSE),"Unknown")</f>
        <v>Unknown</v>
      </c>
      <c r="B496" s="82" t="s">
        <v>10537</v>
      </c>
      <c r="C496" s="83" t="s">
        <v>5552</v>
      </c>
      <c r="D496" s="83" t="s">
        <v>9813</v>
      </c>
      <c r="E496" s="83" t="s">
        <v>5551</v>
      </c>
      <c r="F496" s="83" t="s">
        <v>2260</v>
      </c>
      <c r="G496" s="83" t="s">
        <v>9595</v>
      </c>
      <c r="H496" s="86">
        <v>73</v>
      </c>
      <c r="I496" s="86">
        <v>0</v>
      </c>
      <c r="J496" s="86">
        <v>0</v>
      </c>
      <c r="K496" s="86">
        <v>0</v>
      </c>
      <c r="L496" s="86">
        <v>0</v>
      </c>
    </row>
    <row r="497" spans="1:12">
      <c r="A497" s="82" t="str">
        <f>IFERROR(VLOOKUP(C497,[1]Sheet2!A:B,2,FALSE),"Unknown")</f>
        <v>Unknown</v>
      </c>
      <c r="B497" s="82" t="s">
        <v>10537</v>
      </c>
      <c r="C497" s="83" t="s">
        <v>5552</v>
      </c>
      <c r="D497" s="83" t="s">
        <v>9813</v>
      </c>
      <c r="E497" s="83" t="s">
        <v>11675</v>
      </c>
      <c r="F497" s="83" t="s">
        <v>10873</v>
      </c>
      <c r="G497" s="83" t="s">
        <v>5418</v>
      </c>
      <c r="H497" s="86">
        <v>73</v>
      </c>
      <c r="I497" s="86">
        <v>0</v>
      </c>
      <c r="J497" s="86">
        <v>0</v>
      </c>
      <c r="K497" s="86">
        <v>0</v>
      </c>
      <c r="L497" s="86">
        <v>0</v>
      </c>
    </row>
    <row r="498" spans="1:12">
      <c r="A498" s="82" t="str">
        <f>IFERROR(VLOOKUP(C498,[1]Sheet2!A:B,2,FALSE),"Unknown")</f>
        <v>5525</v>
      </c>
      <c r="B498" s="82" t="s">
        <v>10497</v>
      </c>
      <c r="C498" s="83" t="s">
        <v>5278</v>
      </c>
      <c r="D498" s="83" t="s">
        <v>9851</v>
      </c>
      <c r="E498" s="83" t="s">
        <v>11676</v>
      </c>
      <c r="F498" s="83" t="s">
        <v>11677</v>
      </c>
      <c r="G498" s="83" t="s">
        <v>5281</v>
      </c>
      <c r="H498" s="86">
        <v>1</v>
      </c>
      <c r="I498" s="86">
        <v>5</v>
      </c>
      <c r="J498" s="86">
        <v>13</v>
      </c>
      <c r="K498" s="86">
        <v>10</v>
      </c>
      <c r="L498" s="86">
        <v>10</v>
      </c>
    </row>
    <row r="499" spans="1:12">
      <c r="A499" s="82" t="str">
        <f>IFERROR(VLOOKUP(C499,[1]Sheet2!A:B,2,FALSE),"Unknown")</f>
        <v>5525</v>
      </c>
      <c r="B499" s="82" t="s">
        <v>10497</v>
      </c>
      <c r="C499" s="83" t="s">
        <v>5282</v>
      </c>
      <c r="D499" s="83" t="s">
        <v>9852</v>
      </c>
      <c r="E499" s="83" t="s">
        <v>5277</v>
      </c>
      <c r="F499" s="83" t="s">
        <v>5276</v>
      </c>
      <c r="G499" s="83" t="s">
        <v>11678</v>
      </c>
      <c r="H499" s="86">
        <v>3</v>
      </c>
      <c r="I499" s="86">
        <v>0</v>
      </c>
      <c r="J499" s="86">
        <v>0</v>
      </c>
      <c r="K499" s="86">
        <v>0</v>
      </c>
      <c r="L499" s="86">
        <v>0</v>
      </c>
    </row>
    <row r="500" spans="1:12">
      <c r="A500" s="82" t="str">
        <f>IFERROR(VLOOKUP(C500,[1]Sheet2!A:B,2,FALSE),"Unknown")</f>
        <v>5740</v>
      </c>
      <c r="B500" s="82" t="s">
        <v>10432</v>
      </c>
      <c r="C500" s="83" t="s">
        <v>5174</v>
      </c>
      <c r="D500" s="83" t="s">
        <v>9926</v>
      </c>
      <c r="E500" s="83" t="s">
        <v>11679</v>
      </c>
      <c r="F500" s="83" t="s">
        <v>10966</v>
      </c>
      <c r="G500" s="83" t="s">
        <v>10967</v>
      </c>
      <c r="H500" s="86">
        <v>68</v>
      </c>
      <c r="I500" s="86">
        <v>0</v>
      </c>
      <c r="J500" s="86">
        <v>0</v>
      </c>
      <c r="K500" s="86">
        <v>0</v>
      </c>
      <c r="L500" s="86">
        <v>0</v>
      </c>
    </row>
    <row r="501" spans="1:12">
      <c r="A501" s="82" t="str">
        <f>IFERROR(VLOOKUP(C501,[1]Sheet2!A:B,2,FALSE),"Unknown")</f>
        <v>4645</v>
      </c>
      <c r="B501" s="82" t="s">
        <v>10209</v>
      </c>
      <c r="C501" s="83" t="s">
        <v>6427</v>
      </c>
      <c r="D501" s="83" t="s">
        <v>10099</v>
      </c>
      <c r="E501" s="83" t="s">
        <v>11680</v>
      </c>
      <c r="F501" s="83" t="s">
        <v>11681</v>
      </c>
      <c r="G501" s="83" t="s">
        <v>11682</v>
      </c>
      <c r="H501" s="86">
        <v>6</v>
      </c>
      <c r="I501" s="86">
        <v>0</v>
      </c>
      <c r="J501" s="86">
        <v>0</v>
      </c>
      <c r="K501" s="86">
        <v>0</v>
      </c>
      <c r="L501" s="86">
        <v>0</v>
      </c>
    </row>
    <row r="502" spans="1:12">
      <c r="A502" s="82" t="str">
        <f>IFERROR(VLOOKUP(C502,[1]Sheet2!A:B,2,FALSE),"Unknown")</f>
        <v>4645</v>
      </c>
      <c r="B502" s="82" t="s">
        <v>10209</v>
      </c>
      <c r="C502" s="83" t="s">
        <v>6422</v>
      </c>
      <c r="D502" s="83" t="s">
        <v>10208</v>
      </c>
      <c r="E502" s="83" t="s">
        <v>11683</v>
      </c>
      <c r="F502" s="83" t="s">
        <v>11681</v>
      </c>
      <c r="G502" s="83" t="s">
        <v>11682</v>
      </c>
      <c r="H502" s="86">
        <v>0</v>
      </c>
      <c r="I502" s="86">
        <v>12</v>
      </c>
      <c r="J502" s="86">
        <v>15</v>
      </c>
      <c r="K502" s="86">
        <v>10</v>
      </c>
      <c r="L502" s="86">
        <v>10</v>
      </c>
    </row>
    <row r="503" spans="1:12">
      <c r="A503" s="82" t="str">
        <f>IFERROR(VLOOKUP(C503,[1]Sheet2!A:B,2,FALSE),"Unknown")</f>
        <v>Non-public</v>
      </c>
      <c r="B503" s="82" t="s">
        <v>10493</v>
      </c>
      <c r="C503" s="83" t="s">
        <v>9200</v>
      </c>
      <c r="D503" s="83" t="s">
        <v>10495</v>
      </c>
      <c r="E503" s="83" t="s">
        <v>11684</v>
      </c>
      <c r="F503" s="83" t="s">
        <v>10873</v>
      </c>
      <c r="G503" s="83" t="s">
        <v>11685</v>
      </c>
      <c r="H503" s="86">
        <v>0</v>
      </c>
      <c r="I503" s="86">
        <v>6</v>
      </c>
      <c r="J503" s="86">
        <v>9</v>
      </c>
      <c r="K503" s="86">
        <v>4</v>
      </c>
      <c r="L503" s="86">
        <v>4</v>
      </c>
    </row>
    <row r="504" spans="1:12">
      <c r="A504" s="82" t="str">
        <f>IFERROR(VLOOKUP(C504,[1]Sheet2!A:B,2,FALSE),"Unknown")</f>
        <v>Non-public</v>
      </c>
      <c r="B504" s="82" t="s">
        <v>10493</v>
      </c>
      <c r="C504" s="83" t="s">
        <v>9300</v>
      </c>
      <c r="D504" s="83" t="s">
        <v>9860</v>
      </c>
      <c r="E504" s="83" t="s">
        <v>11686</v>
      </c>
      <c r="F504" s="83" t="s">
        <v>10862</v>
      </c>
      <c r="G504" s="83" t="s">
        <v>11687</v>
      </c>
      <c r="H504" s="86">
        <v>5</v>
      </c>
      <c r="I504" s="86">
        <v>0</v>
      </c>
      <c r="J504" s="86">
        <v>0</v>
      </c>
      <c r="K504" s="86">
        <v>0</v>
      </c>
      <c r="L504" s="86">
        <v>0</v>
      </c>
    </row>
    <row r="505" spans="1:12">
      <c r="A505" s="82" t="str">
        <f>IFERROR(VLOOKUP(C505,[1]Sheet2!A:B,2,FALSE),"Unknown")</f>
        <v>5375</v>
      </c>
      <c r="B505" s="82" t="s">
        <v>10460</v>
      </c>
      <c r="C505" s="83" t="s">
        <v>5618</v>
      </c>
      <c r="D505" s="83" t="s">
        <v>9908</v>
      </c>
      <c r="E505" s="83" t="s">
        <v>11688</v>
      </c>
      <c r="F505" s="83" t="s">
        <v>10873</v>
      </c>
      <c r="G505" s="83" t="s">
        <v>2410</v>
      </c>
      <c r="H505" s="86">
        <v>339</v>
      </c>
      <c r="I505" s="86">
        <v>0</v>
      </c>
      <c r="J505" s="86">
        <v>0</v>
      </c>
      <c r="K505" s="86">
        <v>1</v>
      </c>
      <c r="L505" s="86">
        <v>1</v>
      </c>
    </row>
    <row r="506" spans="1:12">
      <c r="A506" s="82" t="str">
        <f>IFERROR(VLOOKUP(C506,[1]Sheet2!A:B,2,FALSE),"Unknown")</f>
        <v>5615</v>
      </c>
      <c r="B506" s="82" t="s">
        <v>10458</v>
      </c>
      <c r="C506" s="83" t="s">
        <v>5271</v>
      </c>
      <c r="D506" s="83" t="s">
        <v>10459</v>
      </c>
      <c r="E506" s="83" t="s">
        <v>11689</v>
      </c>
      <c r="F506" s="83" t="s">
        <v>11690</v>
      </c>
      <c r="G506" s="83" t="s">
        <v>11691</v>
      </c>
      <c r="H506" s="86">
        <v>0</v>
      </c>
      <c r="I506" s="86">
        <v>36</v>
      </c>
      <c r="J506" s="86">
        <v>29</v>
      </c>
      <c r="K506" s="86">
        <v>21</v>
      </c>
      <c r="L506" s="86">
        <v>21</v>
      </c>
    </row>
    <row r="507" spans="1:12">
      <c r="A507" s="82" t="str">
        <f>IFERROR(VLOOKUP(C507,[1]Sheet2!A:B,2,FALSE),"Unknown")</f>
        <v>5615</v>
      </c>
      <c r="B507" s="82" t="s">
        <v>10458</v>
      </c>
      <c r="C507" s="83" t="s">
        <v>5268</v>
      </c>
      <c r="D507" s="83" t="s">
        <v>9909</v>
      </c>
      <c r="E507" s="83" t="s">
        <v>11692</v>
      </c>
      <c r="F507" s="83" t="s">
        <v>11690</v>
      </c>
      <c r="G507" s="83" t="s">
        <v>11691</v>
      </c>
      <c r="H507" s="86">
        <v>19</v>
      </c>
      <c r="I507" s="86">
        <v>0</v>
      </c>
      <c r="J507" s="86">
        <v>0</v>
      </c>
      <c r="K507" s="86">
        <v>0</v>
      </c>
      <c r="L507" s="86">
        <v>0</v>
      </c>
    </row>
    <row r="508" spans="1:12">
      <c r="A508" s="82" t="str">
        <f>IFERROR(VLOOKUP(C508,[1]Sheet2!A:B,2,FALSE),"Unknown")</f>
        <v>3995</v>
      </c>
      <c r="B508" s="82" t="s">
        <v>10456</v>
      </c>
      <c r="C508" s="83" t="s">
        <v>6869</v>
      </c>
      <c r="D508" s="83" t="s">
        <v>10457</v>
      </c>
      <c r="E508" s="83" t="s">
        <v>11693</v>
      </c>
      <c r="F508" s="83" t="s">
        <v>11099</v>
      </c>
      <c r="G508" s="83" t="s">
        <v>11100</v>
      </c>
      <c r="H508" s="86">
        <v>0</v>
      </c>
      <c r="I508" s="86">
        <v>66</v>
      </c>
      <c r="J508" s="86">
        <v>68</v>
      </c>
      <c r="K508" s="86">
        <v>63</v>
      </c>
      <c r="L508" s="86">
        <v>63</v>
      </c>
    </row>
    <row r="509" spans="1:12">
      <c r="A509" s="82" t="str">
        <f>IFERROR(VLOOKUP(C509,[1]Sheet2!A:B,2,FALSE),"Unknown")</f>
        <v>3995</v>
      </c>
      <c r="B509" s="82" t="s">
        <v>10456</v>
      </c>
      <c r="C509" s="83" t="s">
        <v>6866</v>
      </c>
      <c r="D509" s="83" t="s">
        <v>9910</v>
      </c>
      <c r="E509" s="83" t="s">
        <v>11694</v>
      </c>
      <c r="F509" s="83" t="s">
        <v>11099</v>
      </c>
      <c r="G509" s="83" t="s">
        <v>11100</v>
      </c>
      <c r="H509" s="86">
        <v>75</v>
      </c>
      <c r="I509" s="86">
        <v>0</v>
      </c>
      <c r="J509" s="86">
        <v>0</v>
      </c>
      <c r="K509" s="86">
        <v>0</v>
      </c>
      <c r="L509" s="86">
        <v>0</v>
      </c>
    </row>
    <row r="510" spans="1:12">
      <c r="A510" s="82" t="str">
        <f>IFERROR(VLOOKUP(C510,[1]Sheet2!A:B,2,FALSE),"Unknown")</f>
        <v>2825</v>
      </c>
      <c r="B510" s="82" t="s">
        <v>10455</v>
      </c>
      <c r="C510" s="83" t="s">
        <v>7683</v>
      </c>
      <c r="D510" s="83" t="s">
        <v>9911</v>
      </c>
      <c r="E510" s="83" t="s">
        <v>11695</v>
      </c>
      <c r="F510" s="83" t="s">
        <v>11696</v>
      </c>
      <c r="G510" s="83" t="s">
        <v>11697</v>
      </c>
      <c r="H510" s="86">
        <v>2</v>
      </c>
      <c r="I510" s="86">
        <v>22</v>
      </c>
      <c r="J510" s="86">
        <v>29</v>
      </c>
      <c r="K510" s="86">
        <v>32</v>
      </c>
      <c r="L510" s="86">
        <v>32</v>
      </c>
    </row>
    <row r="511" spans="1:12">
      <c r="A511" s="82" t="str">
        <f>IFERROR(VLOOKUP(C511,[1]Sheet2!A:B,2,FALSE),"Unknown")</f>
        <v>8045</v>
      </c>
      <c r="B511" s="82" t="s">
        <v>10454</v>
      </c>
      <c r="C511" s="83" t="s">
        <v>3319</v>
      </c>
      <c r="D511" s="83" t="s">
        <v>9912</v>
      </c>
      <c r="E511" s="83" t="s">
        <v>11698</v>
      </c>
      <c r="F511" s="83" t="s">
        <v>11699</v>
      </c>
      <c r="G511" s="83" t="s">
        <v>11700</v>
      </c>
      <c r="H511" s="86">
        <v>6</v>
      </c>
      <c r="I511" s="86">
        <v>16</v>
      </c>
      <c r="J511" s="86">
        <v>13</v>
      </c>
      <c r="K511" s="86">
        <v>7</v>
      </c>
      <c r="L511" s="86">
        <v>7</v>
      </c>
    </row>
    <row r="512" spans="1:12">
      <c r="A512" s="82" t="str">
        <f>IFERROR(VLOOKUP(C512,[1]Sheet2!A:B,2,FALSE),"Unknown")</f>
        <v>0225</v>
      </c>
      <c r="B512" s="82" t="s">
        <v>10375</v>
      </c>
      <c r="C512" s="83" t="s">
        <v>9019</v>
      </c>
      <c r="D512" s="83" t="s">
        <v>9970</v>
      </c>
      <c r="E512" s="83" t="s">
        <v>11701</v>
      </c>
      <c r="F512" s="83" t="s">
        <v>10862</v>
      </c>
      <c r="G512" s="83" t="s">
        <v>11702</v>
      </c>
      <c r="H512" s="86">
        <v>6</v>
      </c>
      <c r="I512" s="86">
        <v>0</v>
      </c>
      <c r="J512" s="86">
        <v>0</v>
      </c>
      <c r="K512" s="86">
        <v>0</v>
      </c>
      <c r="L512" s="86">
        <v>0</v>
      </c>
    </row>
    <row r="513" spans="1:12">
      <c r="A513" s="82" t="str">
        <f>IFERROR(VLOOKUP(C513,[1]Sheet2!A:B,2,FALSE),"Unknown")</f>
        <v>3500</v>
      </c>
      <c r="B513" s="82" t="s">
        <v>10521</v>
      </c>
      <c r="C513" s="83" t="s">
        <v>7029</v>
      </c>
      <c r="D513" s="83" t="s">
        <v>9834</v>
      </c>
      <c r="E513" s="83" t="s">
        <v>11703</v>
      </c>
      <c r="F513" s="83" t="s">
        <v>10978</v>
      </c>
      <c r="G513" s="83" t="s">
        <v>11602</v>
      </c>
      <c r="H513" s="86">
        <v>60</v>
      </c>
      <c r="I513" s="86">
        <v>0</v>
      </c>
      <c r="J513" s="86">
        <v>0</v>
      </c>
      <c r="K513" s="86">
        <v>0</v>
      </c>
      <c r="L513" s="86">
        <v>0</v>
      </c>
    </row>
    <row r="514" spans="1:12">
      <c r="A514" s="82" t="str">
        <f>IFERROR(VLOOKUP(C514,[1]Sheet2!A:B,2,FALSE),"Unknown")</f>
        <v>Non-public</v>
      </c>
      <c r="B514" s="82" t="s">
        <v>10659</v>
      </c>
      <c r="C514" s="83" t="s">
        <v>9145</v>
      </c>
      <c r="D514" s="83" t="s">
        <v>10661</v>
      </c>
      <c r="E514" s="83" t="s">
        <v>11704</v>
      </c>
      <c r="F514" s="83" t="s">
        <v>11566</v>
      </c>
      <c r="G514" s="83" t="s">
        <v>11705</v>
      </c>
      <c r="H514" s="86">
        <v>0</v>
      </c>
      <c r="I514" s="86">
        <v>36</v>
      </c>
      <c r="J514" s="86">
        <v>29</v>
      </c>
      <c r="K514" s="86">
        <v>28</v>
      </c>
      <c r="L514" s="86">
        <v>28</v>
      </c>
    </row>
    <row r="515" spans="1:12">
      <c r="A515" s="82" t="str">
        <f>IFERROR(VLOOKUP(C515,[1]Sheet2!A:B,2,FALSE),"Unknown")</f>
        <v>9915</v>
      </c>
      <c r="B515" s="82" t="s">
        <v>10695</v>
      </c>
      <c r="C515" s="83" t="s">
        <v>2969</v>
      </c>
      <c r="D515" s="83" t="s">
        <v>10704</v>
      </c>
      <c r="E515" s="83" t="s">
        <v>2968</v>
      </c>
      <c r="F515" s="83" t="s">
        <v>2260</v>
      </c>
      <c r="G515" s="83" t="s">
        <v>2967</v>
      </c>
      <c r="H515" s="86">
        <v>0</v>
      </c>
      <c r="I515" s="86">
        <v>1</v>
      </c>
      <c r="J515" s="86">
        <v>2</v>
      </c>
      <c r="K515" s="86">
        <v>2</v>
      </c>
      <c r="L515" s="86">
        <v>2</v>
      </c>
    </row>
    <row r="516" spans="1:12">
      <c r="A516" s="82" t="str">
        <f>IFERROR(VLOOKUP(C516,[1]Sheet2!A:B,2,FALSE),"Unknown")</f>
        <v>2865</v>
      </c>
      <c r="B516" s="82" t="s">
        <v>10453</v>
      </c>
      <c r="C516" s="83" t="s">
        <v>7655</v>
      </c>
      <c r="D516" s="83" t="s">
        <v>10452</v>
      </c>
      <c r="E516" s="83" t="s">
        <v>11706</v>
      </c>
      <c r="F516" s="83" t="s">
        <v>11273</v>
      </c>
      <c r="G516" s="83" t="s">
        <v>11274</v>
      </c>
      <c r="H516" s="86">
        <v>0</v>
      </c>
      <c r="I516" s="86">
        <v>110</v>
      </c>
      <c r="J516" s="86">
        <v>138</v>
      </c>
      <c r="K516" s="86">
        <v>137</v>
      </c>
      <c r="L516" s="86">
        <v>137</v>
      </c>
    </row>
    <row r="517" spans="1:12">
      <c r="A517" s="82" t="str">
        <f>IFERROR(VLOOKUP(C517,[1]Sheet2!A:B,2,FALSE),"Unknown")</f>
        <v>Non-public</v>
      </c>
      <c r="B517" s="82" t="s">
        <v>10656</v>
      </c>
      <c r="C517" s="83" t="s">
        <v>9207</v>
      </c>
      <c r="D517" s="83" t="s">
        <v>10657</v>
      </c>
      <c r="E517" s="83" t="s">
        <v>11707</v>
      </c>
      <c r="F517" s="83" t="s">
        <v>10901</v>
      </c>
      <c r="G517" s="83" t="s">
        <v>10902</v>
      </c>
      <c r="H517" s="86">
        <v>0</v>
      </c>
      <c r="I517" s="86">
        <v>11</v>
      </c>
      <c r="J517" s="86">
        <v>8</v>
      </c>
      <c r="K517" s="86">
        <v>11</v>
      </c>
      <c r="L517" s="86">
        <v>11</v>
      </c>
    </row>
    <row r="518" spans="1:12">
      <c r="A518" s="82" t="str">
        <f>IFERROR(VLOOKUP(C518,[1]Sheet2!A:B,2,FALSE),"Unknown")</f>
        <v>7205</v>
      </c>
      <c r="B518" s="82" t="s">
        <v>10271</v>
      </c>
      <c r="C518" s="83" t="s">
        <v>4263</v>
      </c>
      <c r="D518" s="83" t="s">
        <v>10047</v>
      </c>
      <c r="E518" s="83" t="s">
        <v>11708</v>
      </c>
      <c r="F518" s="83" t="s">
        <v>10856</v>
      </c>
      <c r="G518" s="83" t="s">
        <v>11144</v>
      </c>
      <c r="H518" s="86">
        <v>13</v>
      </c>
      <c r="I518" s="86">
        <v>0</v>
      </c>
      <c r="J518" s="86">
        <v>0</v>
      </c>
      <c r="K518" s="86">
        <v>0</v>
      </c>
      <c r="L518" s="86">
        <v>0</v>
      </c>
    </row>
    <row r="519" spans="1:12">
      <c r="A519" s="82" t="str">
        <f>IFERROR(VLOOKUP(C519,[1]Sheet2!A:B,2,FALSE),"Unknown")</f>
        <v>4925</v>
      </c>
      <c r="B519" s="82" t="s">
        <v>10448</v>
      </c>
      <c r="C519" s="83" t="s">
        <v>6108</v>
      </c>
      <c r="D519" s="83" t="s">
        <v>9917</v>
      </c>
      <c r="E519" s="83" t="s">
        <v>11709</v>
      </c>
      <c r="F519" s="83" t="s">
        <v>10901</v>
      </c>
      <c r="G519" s="83" t="s">
        <v>10902</v>
      </c>
      <c r="H519" s="86">
        <v>30</v>
      </c>
      <c r="I519" s="86">
        <v>0</v>
      </c>
      <c r="J519" s="86">
        <v>0</v>
      </c>
      <c r="K519" s="86">
        <v>1</v>
      </c>
      <c r="L519" s="86">
        <v>1</v>
      </c>
    </row>
    <row r="520" spans="1:12">
      <c r="A520" s="82" t="str">
        <f>IFERROR(VLOOKUP(C520,[1]Sheet2!A:B,2,FALSE),"Unknown")</f>
        <v>5925</v>
      </c>
      <c r="B520" s="82" t="s">
        <v>10483</v>
      </c>
      <c r="C520" s="83" t="s">
        <v>5057</v>
      </c>
      <c r="D520" s="83" t="s">
        <v>10482</v>
      </c>
      <c r="E520" s="83" t="s">
        <v>11710</v>
      </c>
      <c r="F520" s="83" t="s">
        <v>11571</v>
      </c>
      <c r="G520" s="83" t="s">
        <v>5049</v>
      </c>
      <c r="H520" s="86">
        <v>0</v>
      </c>
      <c r="I520" s="86">
        <v>78</v>
      </c>
      <c r="J520" s="86">
        <v>63</v>
      </c>
      <c r="K520" s="86">
        <v>59</v>
      </c>
      <c r="L520" s="86">
        <v>59</v>
      </c>
    </row>
    <row r="521" spans="1:12">
      <c r="A521" s="82" t="str">
        <f>IFERROR(VLOOKUP(C521,[1]Sheet2!A:B,2,FALSE),"Unknown")</f>
        <v>Non-public</v>
      </c>
      <c r="B521" s="82" t="s">
        <v>10664</v>
      </c>
      <c r="C521" s="83" t="s">
        <v>9121</v>
      </c>
      <c r="D521" s="83" t="s">
        <v>10666</v>
      </c>
      <c r="E521" s="83" t="s">
        <v>11711</v>
      </c>
      <c r="F521" s="83" t="s">
        <v>10850</v>
      </c>
      <c r="G521" s="83" t="s">
        <v>11712</v>
      </c>
      <c r="H521" s="86">
        <v>0</v>
      </c>
      <c r="I521" s="86">
        <v>4</v>
      </c>
      <c r="J521" s="86">
        <v>3</v>
      </c>
      <c r="K521" s="86">
        <v>3</v>
      </c>
      <c r="L521" s="86">
        <v>3</v>
      </c>
    </row>
    <row r="522" spans="1:12">
      <c r="A522" s="82" t="str">
        <f>IFERROR(VLOOKUP(C522,[1]Sheet2!A:B,2,FALSE),"Unknown")</f>
        <v>7865</v>
      </c>
      <c r="B522" s="82" t="s">
        <v>10217</v>
      </c>
      <c r="C522" s="83" t="s">
        <v>3950</v>
      </c>
      <c r="D522" s="83" t="s">
        <v>10218</v>
      </c>
      <c r="E522" s="83" t="s">
        <v>11713</v>
      </c>
      <c r="F522" s="83" t="s">
        <v>11065</v>
      </c>
      <c r="G522" s="83" t="s">
        <v>11066</v>
      </c>
      <c r="H522" s="86">
        <v>0</v>
      </c>
      <c r="I522" s="86">
        <v>58</v>
      </c>
      <c r="J522" s="86">
        <v>63</v>
      </c>
      <c r="K522" s="86">
        <v>63</v>
      </c>
      <c r="L522" s="86">
        <v>63</v>
      </c>
    </row>
    <row r="523" spans="1:12">
      <c r="A523" s="82" t="str">
        <f>IFERROR(VLOOKUP(C523,[1]Sheet2!A:B,2,FALSE),"Unknown")</f>
        <v>7995</v>
      </c>
      <c r="B523" s="82" t="s">
        <v>10615</v>
      </c>
      <c r="C523" s="83" t="s">
        <v>3770</v>
      </c>
      <c r="D523" s="83" t="s">
        <v>9729</v>
      </c>
      <c r="E523" s="83" t="s">
        <v>11714</v>
      </c>
      <c r="F523" s="83" t="s">
        <v>10850</v>
      </c>
      <c r="G523" s="83" t="s">
        <v>3768</v>
      </c>
      <c r="H523" s="86">
        <v>32</v>
      </c>
      <c r="I523" s="86">
        <v>0</v>
      </c>
      <c r="J523" s="86">
        <v>0</v>
      </c>
      <c r="K523" s="86">
        <v>0</v>
      </c>
      <c r="L523" s="86">
        <v>0</v>
      </c>
    </row>
    <row r="524" spans="1:12">
      <c r="A524" s="82" t="str">
        <f>IFERROR(VLOOKUP(C524,[1]Sheet2!A:B,2,FALSE),"Unknown")</f>
        <v>8030</v>
      </c>
      <c r="B524" s="82" t="s">
        <v>10190</v>
      </c>
      <c r="C524" s="83" t="s">
        <v>3631</v>
      </c>
      <c r="D524" s="83" t="s">
        <v>10109</v>
      </c>
      <c r="E524" s="83" t="s">
        <v>11715</v>
      </c>
      <c r="F524" s="83" t="s">
        <v>10981</v>
      </c>
      <c r="G524" s="83" t="s">
        <v>11716</v>
      </c>
      <c r="H524" s="86">
        <v>1</v>
      </c>
      <c r="I524" s="86">
        <v>0</v>
      </c>
      <c r="J524" s="86">
        <v>1</v>
      </c>
      <c r="K524" s="86">
        <v>1</v>
      </c>
      <c r="L524" s="86">
        <v>1</v>
      </c>
    </row>
    <row r="525" spans="1:12">
      <c r="A525" s="82" t="str">
        <f>IFERROR(VLOOKUP(C525,[1]Sheet2!A:B,2,FALSE),"Unknown")</f>
        <v>3640</v>
      </c>
      <c r="B525" s="82" t="s">
        <v>10451</v>
      </c>
      <c r="C525" s="83" t="s">
        <v>6977</v>
      </c>
      <c r="D525" s="83" t="s">
        <v>9914</v>
      </c>
      <c r="E525" s="83" t="s">
        <v>11717</v>
      </c>
      <c r="F525" s="83" t="s">
        <v>11718</v>
      </c>
      <c r="G525" s="83" t="s">
        <v>11719</v>
      </c>
      <c r="H525" s="86">
        <v>0</v>
      </c>
      <c r="I525" s="86">
        <v>2</v>
      </c>
      <c r="J525" s="86">
        <v>8</v>
      </c>
      <c r="K525" s="86">
        <v>9</v>
      </c>
      <c r="L525" s="86">
        <v>9</v>
      </c>
    </row>
    <row r="526" spans="1:12">
      <c r="A526" s="82" t="str">
        <f>IFERROR(VLOOKUP(C526,[1]Sheet2!A:B,2,FALSE),"Unknown")</f>
        <v>0235</v>
      </c>
      <c r="B526" s="82" t="s">
        <v>10605</v>
      </c>
      <c r="C526" s="83" t="s">
        <v>8965</v>
      </c>
      <c r="D526" s="83" t="s">
        <v>9744</v>
      </c>
      <c r="E526" s="83" t="s">
        <v>11720</v>
      </c>
      <c r="F526" s="83" t="s">
        <v>10862</v>
      </c>
      <c r="G526" s="83" t="s">
        <v>11721</v>
      </c>
      <c r="H526" s="86">
        <v>48</v>
      </c>
      <c r="I526" s="86">
        <v>0</v>
      </c>
      <c r="J526" s="86">
        <v>0</v>
      </c>
      <c r="K526" s="86">
        <v>0</v>
      </c>
      <c r="L526" s="86">
        <v>0</v>
      </c>
    </row>
    <row r="527" spans="1:12">
      <c r="A527" s="82" t="str">
        <f>IFERROR(VLOOKUP(C527,[1]Sheet2!A:B,2,FALSE),"Unknown")</f>
        <v>5385</v>
      </c>
      <c r="B527" s="82" t="s">
        <v>10537</v>
      </c>
      <c r="C527" s="83" t="s">
        <v>5448</v>
      </c>
      <c r="D527" s="83" t="s">
        <v>9814</v>
      </c>
      <c r="E527" s="83" t="s">
        <v>11722</v>
      </c>
      <c r="F527" s="83" t="s">
        <v>10873</v>
      </c>
      <c r="G527" s="83" t="s">
        <v>2925</v>
      </c>
      <c r="H527" s="86">
        <v>15</v>
      </c>
      <c r="I527" s="86">
        <v>0</v>
      </c>
      <c r="J527" s="86">
        <v>0</v>
      </c>
      <c r="K527" s="86">
        <v>0</v>
      </c>
      <c r="L527" s="86">
        <v>0</v>
      </c>
    </row>
    <row r="528" spans="1:12">
      <c r="A528" s="82" t="str">
        <f>IFERROR(VLOOKUP(C528,[1]Sheet2!A:B,2,FALSE),"Unknown")</f>
        <v>4600</v>
      </c>
      <c r="B528" s="82" t="s">
        <v>10449</v>
      </c>
      <c r="C528" s="83" t="s">
        <v>6495</v>
      </c>
      <c r="D528" s="83" t="s">
        <v>10450</v>
      </c>
      <c r="E528" s="83" t="s">
        <v>11723</v>
      </c>
      <c r="F528" s="83" t="s">
        <v>10871</v>
      </c>
      <c r="G528" s="83" t="s">
        <v>2908</v>
      </c>
      <c r="H528" s="86">
        <v>0</v>
      </c>
      <c r="I528" s="86">
        <v>69</v>
      </c>
      <c r="J528" s="86">
        <v>112</v>
      </c>
      <c r="K528" s="86">
        <v>107</v>
      </c>
      <c r="L528" s="86">
        <v>107</v>
      </c>
    </row>
    <row r="529" spans="1:12">
      <c r="A529" s="82" t="str">
        <f>IFERROR(VLOOKUP(C529,[1]Sheet2!A:B,2,FALSE),"Unknown")</f>
        <v>0235</v>
      </c>
      <c r="B529" s="82" t="s">
        <v>10605</v>
      </c>
      <c r="C529" s="83" t="s">
        <v>8962</v>
      </c>
      <c r="D529" s="83" t="s">
        <v>9745</v>
      </c>
      <c r="E529" s="83" t="s">
        <v>11724</v>
      </c>
      <c r="F529" s="83" t="s">
        <v>10862</v>
      </c>
      <c r="G529" s="83" t="s">
        <v>11725</v>
      </c>
      <c r="H529" s="86">
        <v>132</v>
      </c>
      <c r="I529" s="86">
        <v>0</v>
      </c>
      <c r="J529" s="86">
        <v>0</v>
      </c>
      <c r="K529" s="86">
        <v>0</v>
      </c>
      <c r="L529" s="86">
        <v>0</v>
      </c>
    </row>
    <row r="530" spans="1:12">
      <c r="A530" s="82" t="str">
        <f>IFERROR(VLOOKUP(C530,[1]Sheet2!A:B,2,FALSE),"Unknown")</f>
        <v>4615</v>
      </c>
      <c r="B530" s="82" t="s">
        <v>10516</v>
      </c>
      <c r="C530" s="83" t="s">
        <v>6469</v>
      </c>
      <c r="D530" s="83" t="s">
        <v>9838</v>
      </c>
      <c r="E530" s="83" t="s">
        <v>11726</v>
      </c>
      <c r="F530" s="83" t="s">
        <v>11334</v>
      </c>
      <c r="G530" s="83" t="s">
        <v>11335</v>
      </c>
      <c r="H530" s="86">
        <v>5</v>
      </c>
      <c r="I530" s="86">
        <v>0</v>
      </c>
      <c r="J530" s="86">
        <v>0</v>
      </c>
      <c r="K530" s="86">
        <v>0</v>
      </c>
      <c r="L530" s="86">
        <v>0</v>
      </c>
    </row>
    <row r="531" spans="1:12">
      <c r="A531" s="82" t="str">
        <f>IFERROR(VLOOKUP(C531,[1]Sheet2!A:B,2,FALSE),"Unknown")</f>
        <v>4925</v>
      </c>
      <c r="B531" s="82" t="s">
        <v>10448</v>
      </c>
      <c r="C531" s="83" t="s">
        <v>6102</v>
      </c>
      <c r="D531" s="83" t="s">
        <v>10447</v>
      </c>
      <c r="E531" s="83" t="s">
        <v>11727</v>
      </c>
      <c r="F531" s="83" t="s">
        <v>10901</v>
      </c>
      <c r="G531" s="83" t="s">
        <v>10902</v>
      </c>
      <c r="H531" s="86">
        <v>0</v>
      </c>
      <c r="I531" s="86">
        <v>66</v>
      </c>
      <c r="J531" s="86">
        <v>93</v>
      </c>
      <c r="K531" s="86">
        <v>63</v>
      </c>
      <c r="L531" s="86">
        <v>63</v>
      </c>
    </row>
    <row r="532" spans="1:12">
      <c r="A532" s="82" t="str">
        <f>IFERROR(VLOOKUP(C532,[1]Sheet2!A:B,2,FALSE),"Unknown")</f>
        <v>Non-public</v>
      </c>
      <c r="B532" s="82" t="s">
        <v>10695</v>
      </c>
      <c r="C532" s="83" t="s">
        <v>9583</v>
      </c>
      <c r="D532" s="83" t="s">
        <v>9584</v>
      </c>
      <c r="E532" s="83" t="s">
        <v>11728</v>
      </c>
      <c r="F532" s="83" t="s">
        <v>11604</v>
      </c>
      <c r="G532" s="83" t="s">
        <v>11605</v>
      </c>
      <c r="H532" s="86">
        <v>0</v>
      </c>
      <c r="I532" s="86">
        <v>0</v>
      </c>
      <c r="J532" s="86">
        <v>0</v>
      </c>
      <c r="K532" s="86">
        <v>1</v>
      </c>
      <c r="L532" s="86">
        <v>1</v>
      </c>
    </row>
    <row r="533" spans="1:12">
      <c r="A533" s="82" t="str">
        <f>IFERROR(VLOOKUP(C533,[1]Sheet2!A:B,2,FALSE),"Unknown")</f>
        <v>Unknown</v>
      </c>
      <c r="B533" s="82" t="s">
        <v>10695</v>
      </c>
      <c r="C533" s="83" t="s">
        <v>9585</v>
      </c>
      <c r="D533" s="83" t="s">
        <v>9586</v>
      </c>
      <c r="E533" s="83" t="s">
        <v>11729</v>
      </c>
      <c r="F533" s="83" t="s">
        <v>11029</v>
      </c>
      <c r="G533" s="83" t="s">
        <v>11030</v>
      </c>
      <c r="H533" s="86">
        <v>0</v>
      </c>
      <c r="I533" s="86">
        <v>1</v>
      </c>
      <c r="J533" s="86">
        <v>1</v>
      </c>
      <c r="K533" s="86">
        <v>0</v>
      </c>
      <c r="L533" s="86">
        <v>0</v>
      </c>
    </row>
    <row r="534" spans="1:12">
      <c r="A534" s="82" t="str">
        <f>IFERROR(VLOOKUP(C534,[1]Sheet2!A:B,2,FALSE),"Unknown")</f>
        <v>Non-public</v>
      </c>
      <c r="B534" s="82" t="s">
        <v>10695</v>
      </c>
      <c r="C534" s="83" t="s">
        <v>9587</v>
      </c>
      <c r="D534" s="83" t="s">
        <v>9588</v>
      </c>
      <c r="E534" s="83" t="s">
        <v>11730</v>
      </c>
      <c r="F534" s="83" t="s">
        <v>10871</v>
      </c>
      <c r="G534" s="83" t="s">
        <v>2908</v>
      </c>
      <c r="H534" s="86">
        <v>0</v>
      </c>
      <c r="I534" s="86">
        <v>0</v>
      </c>
      <c r="J534" s="86">
        <v>2</v>
      </c>
      <c r="K534" s="86">
        <v>1</v>
      </c>
      <c r="L534" s="86">
        <v>1</v>
      </c>
    </row>
    <row r="535" spans="1:12">
      <c r="A535" s="82" t="str">
        <f>IFERROR(VLOOKUP(C535,[1]Sheet2!A:B,2,FALSE),"Unknown")</f>
        <v>6910</v>
      </c>
      <c r="B535" s="82" t="s">
        <v>10443</v>
      </c>
      <c r="C535" s="83" t="s">
        <v>4237</v>
      </c>
      <c r="D535" s="83" t="s">
        <v>10444</v>
      </c>
      <c r="E535" s="83" t="s">
        <v>11731</v>
      </c>
      <c r="F535" s="83" t="s">
        <v>11732</v>
      </c>
      <c r="G535" s="83" t="s">
        <v>11733</v>
      </c>
      <c r="H535" s="86">
        <v>0</v>
      </c>
      <c r="I535" s="86">
        <v>16</v>
      </c>
      <c r="J535" s="86">
        <v>24</v>
      </c>
      <c r="K535" s="86">
        <v>22</v>
      </c>
      <c r="L535" s="86">
        <v>22</v>
      </c>
    </row>
    <row r="536" spans="1:12">
      <c r="A536" s="82" t="str">
        <f>IFERROR(VLOOKUP(C536,[1]Sheet2!A:B,2,FALSE),"Unknown")</f>
        <v>6910</v>
      </c>
      <c r="B536" s="82" t="s">
        <v>10443</v>
      </c>
      <c r="C536" s="83" t="s">
        <v>4464</v>
      </c>
      <c r="D536" s="83" t="s">
        <v>9919</v>
      </c>
      <c r="E536" s="83" t="s">
        <v>11731</v>
      </c>
      <c r="F536" s="83" t="s">
        <v>11732</v>
      </c>
      <c r="G536" s="83" t="s">
        <v>11733</v>
      </c>
      <c r="H536" s="86">
        <v>18</v>
      </c>
      <c r="I536" s="86">
        <v>1</v>
      </c>
      <c r="J536" s="86">
        <v>1</v>
      </c>
      <c r="K536" s="86">
        <v>1</v>
      </c>
      <c r="L536" s="86">
        <v>1</v>
      </c>
    </row>
    <row r="537" spans="1:12">
      <c r="A537" s="82" t="str">
        <f>IFERROR(VLOOKUP(C537,[1]Sheet2!A:B,2,FALSE),"Unknown")</f>
        <v>4345</v>
      </c>
      <c r="B537" s="82" t="s">
        <v>10175</v>
      </c>
      <c r="C537" s="83" t="s">
        <v>6644</v>
      </c>
      <c r="D537" s="83" t="s">
        <v>10125</v>
      </c>
      <c r="E537" s="83" t="s">
        <v>11734</v>
      </c>
      <c r="F537" s="83" t="s">
        <v>11735</v>
      </c>
      <c r="G537" s="83" t="s">
        <v>11736</v>
      </c>
      <c r="H537" s="86">
        <v>5</v>
      </c>
      <c r="I537" s="86">
        <v>0</v>
      </c>
      <c r="J537" s="86">
        <v>0</v>
      </c>
      <c r="K537" s="86">
        <v>0</v>
      </c>
      <c r="L537" s="86">
        <v>0</v>
      </c>
    </row>
    <row r="538" spans="1:12">
      <c r="A538" s="82" t="str">
        <f>IFERROR(VLOOKUP(C538,[1]Sheet2!A:B,2,FALSE),"Unknown")</f>
        <v>Non-public</v>
      </c>
      <c r="B538" s="82" t="s">
        <v>10659</v>
      </c>
      <c r="C538" s="83" t="s">
        <v>9144</v>
      </c>
      <c r="D538" s="83" t="s">
        <v>9657</v>
      </c>
      <c r="E538" s="83" t="s">
        <v>11737</v>
      </c>
      <c r="F538" s="83" t="s">
        <v>11566</v>
      </c>
      <c r="G538" s="83" t="s">
        <v>11705</v>
      </c>
      <c r="H538" s="86">
        <v>2</v>
      </c>
      <c r="I538" s="86">
        <v>0</v>
      </c>
      <c r="J538" s="86">
        <v>2</v>
      </c>
      <c r="K538" s="86">
        <v>0</v>
      </c>
      <c r="L538" s="86">
        <v>0</v>
      </c>
    </row>
    <row r="539" spans="1:12">
      <c r="A539" s="82" t="str">
        <f>IFERROR(VLOOKUP(C539,[1]Sheet2!A:B,2,FALSE),"Unknown")</f>
        <v>7200</v>
      </c>
      <c r="B539" s="82" t="s">
        <v>10305</v>
      </c>
      <c r="C539" s="83" t="s">
        <v>4369</v>
      </c>
      <c r="D539" s="83" t="s">
        <v>10306</v>
      </c>
      <c r="E539" s="83" t="s">
        <v>11738</v>
      </c>
      <c r="F539" s="83" t="s">
        <v>11566</v>
      </c>
      <c r="G539" s="83" t="s">
        <v>11705</v>
      </c>
      <c r="H539" s="86">
        <v>0</v>
      </c>
      <c r="I539" s="86">
        <v>28</v>
      </c>
      <c r="J539" s="86">
        <v>56</v>
      </c>
      <c r="K539" s="86">
        <v>47</v>
      </c>
      <c r="L539" s="86">
        <v>47</v>
      </c>
    </row>
    <row r="540" spans="1:12">
      <c r="A540" s="82" t="str">
        <f>IFERROR(VLOOKUP(C540,[1]Sheet2!A:B,2,FALSE),"Unknown")</f>
        <v>2855</v>
      </c>
      <c r="B540" s="82" t="s">
        <v>10439</v>
      </c>
      <c r="C540" s="83" t="s">
        <v>7671</v>
      </c>
      <c r="D540" s="83" t="s">
        <v>10440</v>
      </c>
      <c r="E540" s="83" t="s">
        <v>11739</v>
      </c>
      <c r="F540" s="83" t="s">
        <v>11740</v>
      </c>
      <c r="G540" s="83" t="s">
        <v>11741</v>
      </c>
      <c r="H540" s="86">
        <v>0</v>
      </c>
      <c r="I540" s="86">
        <v>90</v>
      </c>
      <c r="J540" s="86">
        <v>83</v>
      </c>
      <c r="K540" s="86">
        <v>98</v>
      </c>
      <c r="L540" s="86">
        <v>98</v>
      </c>
    </row>
    <row r="541" spans="1:12">
      <c r="A541" s="82" t="str">
        <f>IFERROR(VLOOKUP(C541,[1]Sheet2!A:B,2,FALSE),"Unknown")</f>
        <v>5085</v>
      </c>
      <c r="B541" s="82" t="s">
        <v>10437</v>
      </c>
      <c r="C541" s="83" t="s">
        <v>5982</v>
      </c>
      <c r="D541" s="83" t="s">
        <v>10438</v>
      </c>
      <c r="E541" s="83" t="s">
        <v>11742</v>
      </c>
      <c r="F541" s="83" t="s">
        <v>11743</v>
      </c>
      <c r="G541" s="83" t="s">
        <v>11744</v>
      </c>
      <c r="H541" s="86">
        <v>0</v>
      </c>
      <c r="I541" s="86">
        <v>13</v>
      </c>
      <c r="J541" s="86">
        <v>26</v>
      </c>
      <c r="K541" s="86">
        <v>25</v>
      </c>
      <c r="L541" s="86">
        <v>25</v>
      </c>
    </row>
    <row r="542" spans="1:12">
      <c r="A542" s="82" t="str">
        <f>IFERROR(VLOOKUP(C542,[1]Sheet2!A:B,2,FALSE),"Unknown")</f>
        <v>5085</v>
      </c>
      <c r="B542" s="82" t="s">
        <v>10437</v>
      </c>
      <c r="C542" s="83" t="s">
        <v>5987</v>
      </c>
      <c r="D542" s="83" t="s">
        <v>9922</v>
      </c>
      <c r="E542" s="83" t="s">
        <v>11745</v>
      </c>
      <c r="F542" s="83" t="s">
        <v>11743</v>
      </c>
      <c r="G542" s="83" t="s">
        <v>11744</v>
      </c>
      <c r="H542" s="86">
        <v>16</v>
      </c>
      <c r="I542" s="86">
        <v>0</v>
      </c>
      <c r="J542" s="86">
        <v>0</v>
      </c>
      <c r="K542" s="86">
        <v>0</v>
      </c>
      <c r="L542" s="86">
        <v>0</v>
      </c>
    </row>
    <row r="543" spans="1:12">
      <c r="A543" s="82" t="str">
        <f>IFERROR(VLOOKUP(C543,[1]Sheet2!A:B,2,FALSE),"Unknown")</f>
        <v>6820</v>
      </c>
      <c r="B543" s="82" t="s">
        <v>10436</v>
      </c>
      <c r="C543" s="83" t="s">
        <v>4532</v>
      </c>
      <c r="D543" s="83" t="s">
        <v>9923</v>
      </c>
      <c r="E543" s="83" t="s">
        <v>11746</v>
      </c>
      <c r="F543" s="83" t="s">
        <v>11747</v>
      </c>
      <c r="G543" s="83" t="s">
        <v>11748</v>
      </c>
      <c r="H543" s="86">
        <v>20</v>
      </c>
      <c r="I543" s="86">
        <v>27</v>
      </c>
      <c r="J543" s="86">
        <v>17</v>
      </c>
      <c r="K543" s="86">
        <v>35</v>
      </c>
      <c r="L543" s="86">
        <v>35</v>
      </c>
    </row>
    <row r="544" spans="1:12">
      <c r="A544" s="82" t="str">
        <f>IFERROR(VLOOKUP(C544,[1]Sheet2!A:B,2,FALSE),"Unknown")</f>
        <v>5900</v>
      </c>
      <c r="B544" s="82" t="s">
        <v>10430</v>
      </c>
      <c r="C544" s="83" t="s">
        <v>5074</v>
      </c>
      <c r="D544" s="83" t="s">
        <v>10431</v>
      </c>
      <c r="E544" s="83" t="s">
        <v>11749</v>
      </c>
      <c r="F544" s="83" t="s">
        <v>11750</v>
      </c>
      <c r="G544" s="83" t="s">
        <v>11751</v>
      </c>
      <c r="H544" s="86">
        <v>0</v>
      </c>
      <c r="I544" s="86">
        <v>5</v>
      </c>
      <c r="J544" s="86">
        <v>11</v>
      </c>
      <c r="K544" s="86">
        <v>10</v>
      </c>
      <c r="L544" s="86">
        <v>10</v>
      </c>
    </row>
    <row r="545" spans="1:12">
      <c r="A545" s="82" t="str">
        <f>IFERROR(VLOOKUP(C545,[1]Sheet2!A:B,2,FALSE),"Unknown")</f>
        <v>5900</v>
      </c>
      <c r="B545" s="82" t="s">
        <v>10430</v>
      </c>
      <c r="C545" s="83" t="s">
        <v>5077</v>
      </c>
      <c r="D545" s="83" t="s">
        <v>9928</v>
      </c>
      <c r="E545" s="83" t="s">
        <v>11752</v>
      </c>
      <c r="F545" s="83" t="s">
        <v>11750</v>
      </c>
      <c r="G545" s="83" t="s">
        <v>11751</v>
      </c>
      <c r="H545" s="86">
        <v>7</v>
      </c>
      <c r="I545" s="86">
        <v>0</v>
      </c>
      <c r="J545" s="86">
        <v>0</v>
      </c>
      <c r="K545" s="86">
        <v>0</v>
      </c>
      <c r="L545" s="86">
        <v>0</v>
      </c>
    </row>
    <row r="546" spans="1:12">
      <c r="A546" s="82" t="str">
        <f>IFERROR(VLOOKUP(C546,[1]Sheet2!A:B,2,FALSE),"Unknown")</f>
        <v>Non-public</v>
      </c>
      <c r="C546" s="83" t="s">
        <v>9381</v>
      </c>
      <c r="D546" s="83" t="s">
        <v>9382</v>
      </c>
      <c r="E546" s="83" t="s">
        <v>11753</v>
      </c>
      <c r="F546" s="83" t="s">
        <v>11754</v>
      </c>
      <c r="G546" s="83" t="s">
        <v>11755</v>
      </c>
      <c r="H546" s="86">
        <v>1</v>
      </c>
      <c r="I546" s="86">
        <v>0</v>
      </c>
      <c r="J546" s="86">
        <v>0</v>
      </c>
      <c r="K546" s="86">
        <v>0</v>
      </c>
      <c r="L546" s="86">
        <v>0</v>
      </c>
    </row>
    <row r="547" spans="1:12">
      <c r="A547" s="82" t="str">
        <f>IFERROR(VLOOKUP(C547,[1]Sheet2!A:B,2,FALSE),"Unknown")</f>
        <v>5930</v>
      </c>
      <c r="B547" s="82" t="s">
        <v>10428</v>
      </c>
      <c r="C547" s="83" t="s">
        <v>5026</v>
      </c>
      <c r="D547" s="83" t="s">
        <v>10429</v>
      </c>
      <c r="E547" s="83" t="s">
        <v>11756</v>
      </c>
      <c r="F547" s="83" t="s">
        <v>11754</v>
      </c>
      <c r="G547" s="83" t="s">
        <v>11755</v>
      </c>
      <c r="H547" s="86">
        <v>0</v>
      </c>
      <c r="I547" s="86">
        <v>48</v>
      </c>
      <c r="J547" s="86">
        <v>41</v>
      </c>
      <c r="K547" s="86">
        <v>36</v>
      </c>
      <c r="L547" s="86">
        <v>36</v>
      </c>
    </row>
    <row r="548" spans="1:12">
      <c r="A548" s="82" t="str">
        <f>IFERROR(VLOOKUP(C548,[1]Sheet2!A:B,2,FALSE),"Unknown")</f>
        <v>6510</v>
      </c>
      <c r="B548" s="82" t="s">
        <v>10640</v>
      </c>
      <c r="C548" s="83" t="s">
        <v>4511</v>
      </c>
      <c r="D548" s="83" t="s">
        <v>9707</v>
      </c>
      <c r="E548" s="83" t="s">
        <v>11757</v>
      </c>
      <c r="F548" s="83" t="s">
        <v>10934</v>
      </c>
      <c r="G548" s="83" t="s">
        <v>11758</v>
      </c>
      <c r="H548" s="86">
        <v>2</v>
      </c>
      <c r="I548" s="86">
        <v>1</v>
      </c>
      <c r="J548" s="86">
        <v>4</v>
      </c>
      <c r="K548" s="86">
        <v>3</v>
      </c>
      <c r="L548" s="86">
        <v>3</v>
      </c>
    </row>
    <row r="549" spans="1:12">
      <c r="A549" s="82" t="str">
        <f>IFERROR(VLOOKUP(C549,[1]Sheet2!A:B,2,FALSE),"Unknown")</f>
        <v>7285</v>
      </c>
      <c r="B549" s="82" t="s">
        <v>10290</v>
      </c>
      <c r="C549" s="83" t="s">
        <v>4195</v>
      </c>
      <c r="D549" s="83" t="s">
        <v>10029</v>
      </c>
      <c r="E549" s="83" t="s">
        <v>11759</v>
      </c>
      <c r="F549" s="83" t="s">
        <v>11760</v>
      </c>
      <c r="G549" s="83" t="s">
        <v>11761</v>
      </c>
      <c r="H549" s="86">
        <v>2</v>
      </c>
      <c r="I549" s="86">
        <v>1</v>
      </c>
      <c r="J549" s="86">
        <v>6</v>
      </c>
      <c r="K549" s="86">
        <v>7</v>
      </c>
      <c r="L549" s="86">
        <v>7</v>
      </c>
    </row>
    <row r="550" spans="1:12">
      <c r="A550" s="82" t="str">
        <f>IFERROR(VLOOKUP(C550,[1]Sheet2!A:B,2,FALSE),"Unknown")</f>
        <v>4710</v>
      </c>
      <c r="B550" s="82" t="s">
        <v>10310</v>
      </c>
      <c r="C550" s="83" t="s">
        <v>6267</v>
      </c>
      <c r="D550" s="83" t="s">
        <v>10309</v>
      </c>
      <c r="E550" s="83" t="s">
        <v>11762</v>
      </c>
      <c r="F550" s="83" t="s">
        <v>10953</v>
      </c>
      <c r="G550" s="83" t="s">
        <v>11082</v>
      </c>
      <c r="H550" s="86">
        <v>0</v>
      </c>
      <c r="I550" s="86">
        <v>45</v>
      </c>
      <c r="J550" s="86">
        <v>60</v>
      </c>
      <c r="K550" s="86">
        <v>53</v>
      </c>
      <c r="L550" s="86">
        <v>53</v>
      </c>
    </row>
    <row r="551" spans="1:12">
      <c r="A551" s="82" t="str">
        <f>IFERROR(VLOOKUP(C551,[1]Sheet2!A:B,2,FALSE),"Unknown")</f>
        <v>Non-public</v>
      </c>
      <c r="B551" s="82" t="s">
        <v>10659</v>
      </c>
      <c r="C551" s="83" t="s">
        <v>9314</v>
      </c>
      <c r="D551" s="83" t="s">
        <v>9658</v>
      </c>
      <c r="E551" s="83" t="s">
        <v>11763</v>
      </c>
      <c r="F551" s="83" t="s">
        <v>10862</v>
      </c>
      <c r="G551" s="83" t="s">
        <v>10863</v>
      </c>
      <c r="H551" s="86">
        <v>9</v>
      </c>
      <c r="I551" s="86">
        <v>0</v>
      </c>
      <c r="J551" s="86">
        <v>0</v>
      </c>
      <c r="K551" s="86">
        <v>0</v>
      </c>
      <c r="L551" s="86">
        <v>0</v>
      </c>
    </row>
    <row r="552" spans="1:12">
      <c r="A552" s="82" t="str">
        <f>IFERROR(VLOOKUP(C552,[1]Sheet2!A:B,2,FALSE),"Unknown")</f>
        <v>6590</v>
      </c>
      <c r="B552" s="82" t="s">
        <v>10480</v>
      </c>
      <c r="C552" s="83" t="s">
        <v>4657</v>
      </c>
      <c r="D552" s="83" t="s">
        <v>10481</v>
      </c>
      <c r="E552" s="83" t="s">
        <v>11764</v>
      </c>
      <c r="F552" s="83" t="s">
        <v>11765</v>
      </c>
      <c r="G552" s="83" t="s">
        <v>11766</v>
      </c>
      <c r="H552" s="86">
        <v>0</v>
      </c>
      <c r="I552" s="86">
        <v>5</v>
      </c>
      <c r="J552" s="86">
        <v>13</v>
      </c>
      <c r="K552" s="86">
        <v>11</v>
      </c>
      <c r="L552" s="86">
        <v>11</v>
      </c>
    </row>
    <row r="553" spans="1:12">
      <c r="A553" s="82" t="str">
        <f>IFERROR(VLOOKUP(C553,[1]Sheet2!A:B,2,FALSE),"Unknown")</f>
        <v>6590</v>
      </c>
      <c r="B553" s="82" t="s">
        <v>10480</v>
      </c>
      <c r="C553" s="83" t="s">
        <v>4654</v>
      </c>
      <c r="D553" s="83" t="s">
        <v>9885</v>
      </c>
      <c r="E553" s="83" t="s">
        <v>11767</v>
      </c>
      <c r="F553" s="83" t="s">
        <v>11765</v>
      </c>
      <c r="G553" s="83" t="s">
        <v>11766</v>
      </c>
      <c r="H553" s="86">
        <v>16</v>
      </c>
      <c r="I553" s="86">
        <v>0</v>
      </c>
      <c r="J553" s="86">
        <v>0</v>
      </c>
      <c r="K553" s="86">
        <v>0</v>
      </c>
      <c r="L553" s="86">
        <v>0</v>
      </c>
    </row>
    <row r="554" spans="1:12">
      <c r="A554" s="82" t="str">
        <f>IFERROR(VLOOKUP(C554,[1]Sheet2!A:B,2,FALSE),"Unknown")</f>
        <v>3135</v>
      </c>
      <c r="B554" s="82" t="s">
        <v>10426</v>
      </c>
      <c r="C554" s="83" t="s">
        <v>7353</v>
      </c>
      <c r="D554" s="83" t="s">
        <v>10427</v>
      </c>
      <c r="E554" s="83" t="s">
        <v>11768</v>
      </c>
      <c r="F554" s="83" t="s">
        <v>11769</v>
      </c>
      <c r="G554" s="83" t="s">
        <v>11770</v>
      </c>
      <c r="H554" s="86">
        <v>0</v>
      </c>
      <c r="I554" s="86">
        <v>16</v>
      </c>
      <c r="J554" s="86">
        <v>22</v>
      </c>
      <c r="K554" s="86">
        <v>24</v>
      </c>
      <c r="L554" s="86">
        <v>24</v>
      </c>
    </row>
    <row r="555" spans="1:12">
      <c r="A555" s="82" t="str">
        <f>IFERROR(VLOOKUP(C555,[1]Sheet2!A:B,2,FALSE),"Unknown")</f>
        <v>3135</v>
      </c>
      <c r="B555" s="82" t="s">
        <v>10426</v>
      </c>
      <c r="C555" s="83" t="s">
        <v>7361</v>
      </c>
      <c r="D555" s="83" t="s">
        <v>9930</v>
      </c>
      <c r="E555" s="83" t="s">
        <v>11771</v>
      </c>
      <c r="F555" s="83" t="s">
        <v>11769</v>
      </c>
      <c r="G555" s="83" t="s">
        <v>11770</v>
      </c>
      <c r="H555" s="86">
        <v>21</v>
      </c>
      <c r="I555" s="86">
        <v>0</v>
      </c>
      <c r="J555" s="86">
        <v>0</v>
      </c>
      <c r="K555" s="86">
        <v>0</v>
      </c>
      <c r="L555" s="86">
        <v>0</v>
      </c>
    </row>
    <row r="556" spans="1:12">
      <c r="A556" s="82" t="str">
        <f>IFERROR(VLOOKUP(C556,[1]Sheet2!A:B,2,FALSE),"Unknown")</f>
        <v>Non-public</v>
      </c>
      <c r="B556" s="82" t="s">
        <v>10695</v>
      </c>
      <c r="C556" s="83" t="s">
        <v>9589</v>
      </c>
      <c r="D556" s="83" t="s">
        <v>9590</v>
      </c>
      <c r="E556" s="83" t="s">
        <v>11772</v>
      </c>
      <c r="F556" s="83" t="s">
        <v>10873</v>
      </c>
      <c r="G556" s="83" t="s">
        <v>2904</v>
      </c>
      <c r="H556" s="86">
        <v>17</v>
      </c>
      <c r="I556" s="86">
        <v>13</v>
      </c>
      <c r="J556" s="86">
        <v>12</v>
      </c>
      <c r="K556" s="86">
        <v>12</v>
      </c>
      <c r="L556" s="86">
        <v>12</v>
      </c>
    </row>
    <row r="557" spans="1:12">
      <c r="A557" s="82" t="str">
        <f>IFERROR(VLOOKUP(C557,[1]Sheet2!A:B,2,FALSE),"Unknown")</f>
        <v>1970</v>
      </c>
      <c r="B557" s="82" t="s">
        <v>10424</v>
      </c>
      <c r="C557" s="83" t="s">
        <v>8154</v>
      </c>
      <c r="D557" s="83" t="s">
        <v>10425</v>
      </c>
      <c r="E557" s="83" t="s">
        <v>11773</v>
      </c>
      <c r="F557" s="83" t="s">
        <v>11011</v>
      </c>
      <c r="G557" s="83" t="s">
        <v>11774</v>
      </c>
      <c r="H557" s="86">
        <v>0</v>
      </c>
      <c r="I557" s="86">
        <v>173</v>
      </c>
      <c r="J557" s="86">
        <v>198</v>
      </c>
      <c r="K557" s="86">
        <v>238</v>
      </c>
      <c r="L557" s="86">
        <v>238</v>
      </c>
    </row>
    <row r="558" spans="1:12">
      <c r="A558" s="82" t="str">
        <f>IFERROR(VLOOKUP(C558,[1]Sheet2!A:B,2,FALSE),"Unknown")</f>
        <v>4740</v>
      </c>
      <c r="B558" s="82" t="s">
        <v>10299</v>
      </c>
      <c r="C558" s="83" t="s">
        <v>6174</v>
      </c>
      <c r="D558" s="83" t="s">
        <v>10300</v>
      </c>
      <c r="E558" s="83" t="s">
        <v>11775</v>
      </c>
      <c r="F558" s="83" t="s">
        <v>11776</v>
      </c>
      <c r="G558" s="83" t="s">
        <v>11777</v>
      </c>
      <c r="H558" s="86">
        <v>0</v>
      </c>
      <c r="I558" s="86">
        <v>6</v>
      </c>
      <c r="J558" s="86">
        <v>15</v>
      </c>
      <c r="K558" s="86">
        <v>13</v>
      </c>
      <c r="L558" s="86">
        <v>13</v>
      </c>
    </row>
    <row r="559" spans="1:12">
      <c r="A559" s="82" t="str">
        <f>IFERROR(VLOOKUP(C559,[1]Sheet2!A:B,2,FALSE),"Unknown")</f>
        <v>7515</v>
      </c>
      <c r="B559" s="82" t="s">
        <v>10399</v>
      </c>
      <c r="C559" s="83" t="s">
        <v>4096</v>
      </c>
      <c r="D559" s="83" t="s">
        <v>9949</v>
      </c>
      <c r="E559" s="83" t="s">
        <v>11778</v>
      </c>
      <c r="F559" s="83" t="s">
        <v>2104</v>
      </c>
      <c r="G559" s="83" t="s">
        <v>11779</v>
      </c>
      <c r="H559" s="86">
        <v>2</v>
      </c>
      <c r="I559" s="86">
        <v>16</v>
      </c>
      <c r="J559" s="86">
        <v>13</v>
      </c>
      <c r="K559" s="86">
        <v>14</v>
      </c>
      <c r="L559" s="86">
        <v>14</v>
      </c>
    </row>
    <row r="560" spans="1:12">
      <c r="A560" s="82" t="str">
        <f>IFERROR(VLOOKUP(C560,[1]Sheet2!A:B,2,FALSE),"Unknown")</f>
        <v>2400</v>
      </c>
      <c r="B560" s="82" t="s">
        <v>10419</v>
      </c>
      <c r="C560" s="83" t="s">
        <v>7837</v>
      </c>
      <c r="D560" s="83" t="s">
        <v>9937</v>
      </c>
      <c r="E560" s="83" t="s">
        <v>11780</v>
      </c>
      <c r="F560" s="83" t="s">
        <v>11149</v>
      </c>
      <c r="G560" s="83" t="s">
        <v>11097</v>
      </c>
      <c r="H560" s="86">
        <v>31</v>
      </c>
      <c r="I560" s="86">
        <v>0</v>
      </c>
      <c r="J560" s="86">
        <v>0</v>
      </c>
      <c r="K560" s="86">
        <v>0</v>
      </c>
      <c r="L560" s="86">
        <v>0</v>
      </c>
    </row>
    <row r="561" spans="1:12">
      <c r="A561" s="82" t="str">
        <f>IFERROR(VLOOKUP(C561,[1]Sheet2!A:B,2,FALSE),"Unknown")</f>
        <v>Non-public</v>
      </c>
      <c r="B561" s="82" t="s">
        <v>10656</v>
      </c>
      <c r="C561" s="83" t="s">
        <v>9155</v>
      </c>
      <c r="D561" s="83" t="s">
        <v>9679</v>
      </c>
      <c r="E561" s="83" t="s">
        <v>11781</v>
      </c>
      <c r="F561" s="83" t="s">
        <v>11782</v>
      </c>
      <c r="G561" s="83" t="s">
        <v>11783</v>
      </c>
      <c r="H561" s="86">
        <v>2</v>
      </c>
      <c r="I561" s="86">
        <v>0</v>
      </c>
      <c r="J561" s="86">
        <v>0</v>
      </c>
      <c r="K561" s="86">
        <v>0</v>
      </c>
      <c r="L561" s="86">
        <v>0</v>
      </c>
    </row>
    <row r="562" spans="1:12">
      <c r="A562" s="82" t="str">
        <f>IFERROR(VLOOKUP(C562,[1]Sheet2!A:B,2,FALSE),"Unknown")</f>
        <v>Non-public</v>
      </c>
      <c r="B562" s="82" t="s">
        <v>10789</v>
      </c>
      <c r="C562" s="83" t="s">
        <v>9202</v>
      </c>
      <c r="D562" s="83" t="s">
        <v>9405</v>
      </c>
      <c r="E562" s="83" t="s">
        <v>11784</v>
      </c>
      <c r="F562" s="83" t="s">
        <v>10873</v>
      </c>
      <c r="G562" s="83" t="s">
        <v>11190</v>
      </c>
      <c r="H562" s="86">
        <v>3</v>
      </c>
      <c r="I562" s="86">
        <v>0</v>
      </c>
      <c r="J562" s="86">
        <v>0</v>
      </c>
      <c r="K562" s="86">
        <v>0</v>
      </c>
      <c r="L562" s="86">
        <v>0</v>
      </c>
    </row>
    <row r="563" spans="1:12">
      <c r="A563" s="82" t="str">
        <f>IFERROR(VLOOKUP(C563,[1]Sheet2!A:B,2,FALSE),"Unknown")</f>
        <v>7205</v>
      </c>
      <c r="B563" s="82" t="s">
        <v>10271</v>
      </c>
      <c r="C563" s="83" t="s">
        <v>4251</v>
      </c>
      <c r="D563" s="83" t="s">
        <v>10048</v>
      </c>
      <c r="E563" s="83" t="s">
        <v>11785</v>
      </c>
      <c r="F563" s="83" t="s">
        <v>10856</v>
      </c>
      <c r="G563" s="83" t="s">
        <v>11494</v>
      </c>
      <c r="H563" s="86">
        <v>27</v>
      </c>
      <c r="I563" s="86">
        <v>0</v>
      </c>
      <c r="J563" s="86">
        <v>0</v>
      </c>
      <c r="K563" s="86">
        <v>0</v>
      </c>
      <c r="L563" s="86">
        <v>0</v>
      </c>
    </row>
    <row r="564" spans="1:12">
      <c r="A564" s="82" t="str">
        <f>IFERROR(VLOOKUP(C564,[1]Sheet2!A:B,2,FALSE),"Unknown")</f>
        <v>9730</v>
      </c>
      <c r="B564" s="82" t="s">
        <v>10423</v>
      </c>
      <c r="C564" s="83" t="s">
        <v>3064</v>
      </c>
      <c r="D564" s="83" t="s">
        <v>10422</v>
      </c>
      <c r="E564" s="83" t="s">
        <v>11786</v>
      </c>
      <c r="F564" s="83" t="s">
        <v>11782</v>
      </c>
      <c r="G564" s="83" t="s">
        <v>11783</v>
      </c>
      <c r="H564" s="86">
        <v>0</v>
      </c>
      <c r="I564" s="86">
        <v>0</v>
      </c>
      <c r="J564" s="86">
        <v>3</v>
      </c>
      <c r="K564" s="86">
        <v>5</v>
      </c>
      <c r="L564" s="86">
        <v>5</v>
      </c>
    </row>
    <row r="565" spans="1:12">
      <c r="A565" s="82" t="str">
        <f>IFERROR(VLOOKUP(C565,[1]Sheet2!A:B,2,FALSE),"Unknown")</f>
        <v>2400</v>
      </c>
      <c r="B565" s="82" t="s">
        <v>10419</v>
      </c>
      <c r="C565" s="83" t="s">
        <v>7854</v>
      </c>
      <c r="D565" s="83" t="s">
        <v>10418</v>
      </c>
      <c r="E565" s="83" t="s">
        <v>11787</v>
      </c>
      <c r="F565" s="83" t="s">
        <v>11149</v>
      </c>
      <c r="G565" s="83" t="s">
        <v>11097</v>
      </c>
      <c r="H565" s="86">
        <v>0</v>
      </c>
      <c r="I565" s="86">
        <v>107</v>
      </c>
      <c r="J565" s="86">
        <v>153</v>
      </c>
      <c r="K565" s="86">
        <v>75</v>
      </c>
      <c r="L565" s="86">
        <v>75</v>
      </c>
    </row>
    <row r="566" spans="1:12">
      <c r="A566" s="82" t="str">
        <f>IFERROR(VLOOKUP(C566,[1]Sheet2!A:B,2,FALSE),"Unknown")</f>
        <v>5350</v>
      </c>
      <c r="B566" s="82" t="s">
        <v>10476</v>
      </c>
      <c r="C566" s="83" t="s">
        <v>5564</v>
      </c>
      <c r="D566" s="83" t="s">
        <v>9890</v>
      </c>
      <c r="E566" s="83" t="s">
        <v>11788</v>
      </c>
      <c r="F566" s="83" t="s">
        <v>10873</v>
      </c>
      <c r="G566" s="83" t="s">
        <v>5735</v>
      </c>
      <c r="H566" s="86">
        <v>77</v>
      </c>
      <c r="I566" s="86">
        <v>0</v>
      </c>
      <c r="J566" s="86">
        <v>0</v>
      </c>
      <c r="K566" s="86">
        <v>0</v>
      </c>
      <c r="L566" s="86">
        <v>0</v>
      </c>
    </row>
    <row r="567" spans="1:12">
      <c r="A567" s="82" t="str">
        <f>IFERROR(VLOOKUP(C567,[1]Sheet2!A:B,2,FALSE),"Unknown")</f>
        <v>3445</v>
      </c>
      <c r="B567" s="82" t="s">
        <v>10416</v>
      </c>
      <c r="C567" s="83" t="s">
        <v>7125</v>
      </c>
      <c r="D567" s="83" t="s">
        <v>10417</v>
      </c>
      <c r="E567" s="83" t="s">
        <v>11789</v>
      </c>
      <c r="F567" s="83" t="s">
        <v>11790</v>
      </c>
      <c r="G567" s="83" t="s">
        <v>11791</v>
      </c>
      <c r="H567" s="86">
        <v>0</v>
      </c>
      <c r="I567" s="86">
        <v>38</v>
      </c>
      <c r="J567" s="86">
        <v>88</v>
      </c>
      <c r="K567" s="86">
        <v>40</v>
      </c>
      <c r="L567" s="86">
        <v>40</v>
      </c>
    </row>
    <row r="568" spans="1:12">
      <c r="A568" s="82" t="str">
        <f>IFERROR(VLOOKUP(C568,[1]Sheet2!A:B,2,FALSE),"Unknown")</f>
        <v>3445</v>
      </c>
      <c r="B568" s="82" t="s">
        <v>10416</v>
      </c>
      <c r="C568" s="83" t="s">
        <v>7122</v>
      </c>
      <c r="D568" s="83" t="s">
        <v>9938</v>
      </c>
      <c r="E568" s="83" t="s">
        <v>11792</v>
      </c>
      <c r="F568" s="83" t="s">
        <v>11790</v>
      </c>
      <c r="G568" s="83" t="s">
        <v>11791</v>
      </c>
      <c r="H568" s="86">
        <v>19</v>
      </c>
      <c r="I568" s="86">
        <v>0</v>
      </c>
      <c r="J568" s="86">
        <v>0</v>
      </c>
      <c r="K568" s="86">
        <v>0</v>
      </c>
      <c r="L568" s="86">
        <v>0</v>
      </c>
    </row>
    <row r="569" spans="1:12">
      <c r="A569" s="82" t="str">
        <f>IFERROR(VLOOKUP(C569,[1]Sheet2!A:B,2,FALSE),"Unknown")</f>
        <v>0255</v>
      </c>
      <c r="B569" s="82" t="s">
        <v>10647</v>
      </c>
      <c r="C569" s="83" t="s">
        <v>8824</v>
      </c>
      <c r="D569" s="83" t="s">
        <v>10648</v>
      </c>
      <c r="E569" s="83" t="s">
        <v>11793</v>
      </c>
      <c r="F569" s="83" t="s">
        <v>11071</v>
      </c>
      <c r="G569" s="83" t="s">
        <v>2812</v>
      </c>
      <c r="H569" s="86">
        <v>0</v>
      </c>
      <c r="I569" s="86">
        <v>45</v>
      </c>
      <c r="J569" s="86">
        <v>50</v>
      </c>
      <c r="K569" s="86">
        <v>38</v>
      </c>
      <c r="L569" s="86">
        <v>38</v>
      </c>
    </row>
    <row r="570" spans="1:12">
      <c r="A570" s="82" t="str">
        <f>IFERROR(VLOOKUP(C570,[1]Sheet2!A:B,2,FALSE),"Unknown")</f>
        <v>0255</v>
      </c>
      <c r="B570" s="82" t="s">
        <v>10647</v>
      </c>
      <c r="C570" s="83" t="s">
        <v>8821</v>
      </c>
      <c r="D570" s="83" t="s">
        <v>9699</v>
      </c>
      <c r="E570" s="83" t="s">
        <v>11794</v>
      </c>
      <c r="F570" s="83" t="s">
        <v>11071</v>
      </c>
      <c r="G570" s="83" t="s">
        <v>2812</v>
      </c>
      <c r="H570" s="86">
        <v>25</v>
      </c>
      <c r="I570" s="86">
        <v>0</v>
      </c>
      <c r="J570" s="86">
        <v>0</v>
      </c>
      <c r="K570" s="86">
        <v>0</v>
      </c>
      <c r="L570" s="86">
        <v>0</v>
      </c>
    </row>
    <row r="571" spans="1:12">
      <c r="A571" s="82" t="str">
        <f>IFERROR(VLOOKUP(C571,[1]Sheet2!A:B,2,FALSE),"Unknown")</f>
        <v>3115</v>
      </c>
      <c r="B571" s="82" t="s">
        <v>10244</v>
      </c>
      <c r="C571" s="83" t="s">
        <v>7402</v>
      </c>
      <c r="D571" s="83" t="s">
        <v>10243</v>
      </c>
      <c r="E571" s="83" t="s">
        <v>11795</v>
      </c>
      <c r="F571" s="83" t="s">
        <v>11242</v>
      </c>
      <c r="G571" s="83" t="s">
        <v>11243</v>
      </c>
      <c r="H571" s="86">
        <v>0</v>
      </c>
      <c r="I571" s="86">
        <v>24</v>
      </c>
      <c r="J571" s="86">
        <v>29</v>
      </c>
      <c r="K571" s="86">
        <v>25</v>
      </c>
      <c r="L571" s="86">
        <v>25</v>
      </c>
    </row>
    <row r="572" spans="1:12">
      <c r="A572" s="82" t="str">
        <f>IFERROR(VLOOKUP(C572,[1]Sheet2!A:B,2,FALSE),"Unknown")</f>
        <v>4805</v>
      </c>
      <c r="B572" s="82" t="s">
        <v>10414</v>
      </c>
      <c r="C572" s="83" t="s">
        <v>6145</v>
      </c>
      <c r="D572" s="83" t="s">
        <v>10415</v>
      </c>
      <c r="E572" s="83" t="s">
        <v>11796</v>
      </c>
      <c r="F572" s="83" t="s">
        <v>11797</v>
      </c>
      <c r="G572" s="83" t="s">
        <v>11798</v>
      </c>
      <c r="H572" s="86">
        <v>0</v>
      </c>
      <c r="I572" s="86">
        <v>12</v>
      </c>
      <c r="J572" s="86">
        <v>26</v>
      </c>
      <c r="K572" s="86">
        <v>20</v>
      </c>
      <c r="L572" s="86">
        <v>20</v>
      </c>
    </row>
    <row r="573" spans="1:12">
      <c r="A573" s="82" t="str">
        <f>IFERROR(VLOOKUP(C573,[1]Sheet2!A:B,2,FALSE),"Unknown")</f>
        <v>4805</v>
      </c>
      <c r="B573" s="82" t="s">
        <v>10414</v>
      </c>
      <c r="C573" s="83" t="s">
        <v>6139</v>
      </c>
      <c r="D573" s="83" t="s">
        <v>9939</v>
      </c>
      <c r="E573" s="83" t="s">
        <v>11799</v>
      </c>
      <c r="F573" s="83" t="s">
        <v>11797</v>
      </c>
      <c r="G573" s="83" t="s">
        <v>11798</v>
      </c>
      <c r="H573" s="86">
        <v>9</v>
      </c>
      <c r="I573" s="86">
        <v>0</v>
      </c>
      <c r="J573" s="86">
        <v>0</v>
      </c>
      <c r="K573" s="86">
        <v>0</v>
      </c>
      <c r="L573" s="86">
        <v>0</v>
      </c>
    </row>
    <row r="574" spans="1:12">
      <c r="A574" s="82" t="str">
        <f>IFERROR(VLOOKUP(C574,[1]Sheet2!A:B,2,FALSE),"Unknown")</f>
        <v>7995</v>
      </c>
      <c r="B574" s="82" t="s">
        <v>10615</v>
      </c>
      <c r="C574" s="83" t="s">
        <v>3778</v>
      </c>
      <c r="D574" s="83" t="s">
        <v>10617</v>
      </c>
      <c r="E574" s="83" t="s">
        <v>11800</v>
      </c>
      <c r="F574" s="83" t="s">
        <v>10850</v>
      </c>
      <c r="G574" s="83" t="s">
        <v>2050</v>
      </c>
      <c r="H574" s="86">
        <v>0</v>
      </c>
      <c r="I574" s="86">
        <v>18</v>
      </c>
      <c r="J574" s="86">
        <v>10</v>
      </c>
      <c r="K574" s="86">
        <v>13</v>
      </c>
      <c r="L574" s="86">
        <v>13</v>
      </c>
    </row>
    <row r="575" spans="1:12">
      <c r="A575" s="82" t="str">
        <f>IFERROR(VLOOKUP(C575,[1]Sheet2!A:B,2,FALSE),"Unknown")</f>
        <v>Non-public</v>
      </c>
      <c r="C575" s="83" t="s">
        <v>9383</v>
      </c>
      <c r="D575" s="83" t="s">
        <v>9384</v>
      </c>
      <c r="E575" s="83" t="s">
        <v>11801</v>
      </c>
      <c r="F575" s="83" t="s">
        <v>10856</v>
      </c>
      <c r="G575" s="83" t="s">
        <v>11802</v>
      </c>
      <c r="H575" s="86">
        <v>0</v>
      </c>
      <c r="I575" s="86">
        <v>2</v>
      </c>
      <c r="J575" s="86">
        <v>0</v>
      </c>
      <c r="K575" s="86">
        <v>0</v>
      </c>
      <c r="L575" s="86">
        <v>0</v>
      </c>
    </row>
    <row r="576" spans="1:12">
      <c r="A576" s="82" t="str">
        <f>IFERROR(VLOOKUP(C576,[1]Sheet2!A:B,2,FALSE),"Unknown")</f>
        <v>1010</v>
      </c>
      <c r="B576" s="82" t="s">
        <v>10575</v>
      </c>
      <c r="C576" s="83" t="s">
        <v>8511</v>
      </c>
      <c r="D576" s="83" t="s">
        <v>9768</v>
      </c>
      <c r="E576" s="83" t="s">
        <v>11803</v>
      </c>
      <c r="F576" s="83" t="s">
        <v>11804</v>
      </c>
      <c r="G576" s="83" t="s">
        <v>11805</v>
      </c>
      <c r="H576" s="86">
        <v>16</v>
      </c>
      <c r="I576" s="86">
        <v>19</v>
      </c>
      <c r="J576" s="86">
        <v>28</v>
      </c>
      <c r="K576" s="86">
        <v>8</v>
      </c>
      <c r="L576" s="86">
        <v>8</v>
      </c>
    </row>
    <row r="577" spans="1:12">
      <c r="A577" s="82" t="str">
        <f>IFERROR(VLOOKUP(C577,[1]Sheet2!A:B,2,FALSE),"Unknown")</f>
        <v>9930</v>
      </c>
      <c r="B577" s="82" t="s">
        <v>10413</v>
      </c>
      <c r="C577" s="83" t="s">
        <v>2958</v>
      </c>
      <c r="D577" s="83" t="s">
        <v>10412</v>
      </c>
      <c r="E577" s="83" t="s">
        <v>11806</v>
      </c>
      <c r="F577" s="83" t="s">
        <v>10873</v>
      </c>
      <c r="G577" s="83" t="s">
        <v>2925</v>
      </c>
      <c r="H577" s="86">
        <v>0</v>
      </c>
      <c r="I577" s="86">
        <v>0</v>
      </c>
      <c r="J577" s="86">
        <v>3</v>
      </c>
      <c r="K577" s="86">
        <v>5</v>
      </c>
      <c r="L577" s="86">
        <v>5</v>
      </c>
    </row>
    <row r="578" spans="1:12">
      <c r="A578" s="82" t="str">
        <f>IFERROR(VLOOKUP(C578,[1]Sheet2!A:B,2,FALSE),"Unknown")</f>
        <v>3070</v>
      </c>
      <c r="B578" s="82" t="s">
        <v>10408</v>
      </c>
      <c r="C578" s="83" t="s">
        <v>7434</v>
      </c>
      <c r="D578" s="83" t="s">
        <v>9941</v>
      </c>
      <c r="E578" s="83" t="s">
        <v>11807</v>
      </c>
      <c r="F578" s="83" t="s">
        <v>11416</v>
      </c>
      <c r="G578" s="83" t="s">
        <v>2642</v>
      </c>
      <c r="H578" s="86">
        <v>52</v>
      </c>
      <c r="I578" s="86">
        <v>0</v>
      </c>
      <c r="J578" s="86">
        <v>0</v>
      </c>
      <c r="K578" s="86">
        <v>0</v>
      </c>
      <c r="L578" s="86">
        <v>0</v>
      </c>
    </row>
    <row r="579" spans="1:12">
      <c r="A579" s="82" t="str">
        <f>IFERROR(VLOOKUP(C579,[1]Sheet2!A:B,2,FALSE),"Unknown")</f>
        <v>3070</v>
      </c>
      <c r="B579" s="82" t="s">
        <v>10408</v>
      </c>
      <c r="C579" s="83" t="s">
        <v>7436</v>
      </c>
      <c r="D579" s="83" t="s">
        <v>10409</v>
      </c>
      <c r="E579" s="83" t="s">
        <v>11808</v>
      </c>
      <c r="F579" s="83" t="s">
        <v>11416</v>
      </c>
      <c r="G579" s="83" t="s">
        <v>2642</v>
      </c>
      <c r="H579" s="86">
        <v>0</v>
      </c>
      <c r="I579" s="86">
        <v>70</v>
      </c>
      <c r="J579" s="86">
        <v>61</v>
      </c>
      <c r="K579" s="86">
        <v>52</v>
      </c>
      <c r="L579" s="86">
        <v>52</v>
      </c>
    </row>
    <row r="580" spans="1:12">
      <c r="A580" s="82" t="str">
        <f>IFERROR(VLOOKUP(C580,[1]Sheet2!A:B,2,FALSE),"Unknown")</f>
        <v>3070</v>
      </c>
      <c r="B580" s="82" t="s">
        <v>10408</v>
      </c>
      <c r="C580" s="83" t="s">
        <v>7415</v>
      </c>
      <c r="D580" s="83" t="s">
        <v>9942</v>
      </c>
      <c r="E580" s="83" t="s">
        <v>11809</v>
      </c>
      <c r="F580" s="83" t="s">
        <v>11416</v>
      </c>
      <c r="G580" s="83" t="s">
        <v>7413</v>
      </c>
      <c r="H580" s="86">
        <v>27</v>
      </c>
      <c r="I580" s="86">
        <v>0</v>
      </c>
      <c r="J580" s="86">
        <v>0</v>
      </c>
      <c r="K580" s="86">
        <v>0</v>
      </c>
      <c r="L580" s="86">
        <v>0</v>
      </c>
    </row>
    <row r="581" spans="1:12">
      <c r="A581" s="82" t="str">
        <f>IFERROR(VLOOKUP(C581,[1]Sheet2!A:B,2,FALSE),"Unknown")</f>
        <v>7645</v>
      </c>
      <c r="B581" s="82" t="s">
        <v>10380</v>
      </c>
      <c r="C581" s="83" t="s">
        <v>4031</v>
      </c>
      <c r="D581" s="83" t="s">
        <v>10381</v>
      </c>
      <c r="E581" s="83" t="s">
        <v>11810</v>
      </c>
      <c r="F581" s="83" t="s">
        <v>11811</v>
      </c>
      <c r="G581" s="83" t="s">
        <v>11812</v>
      </c>
      <c r="H581" s="86">
        <v>0</v>
      </c>
      <c r="I581" s="86">
        <v>10</v>
      </c>
      <c r="J581" s="86">
        <v>9</v>
      </c>
      <c r="K581" s="86">
        <v>9</v>
      </c>
      <c r="L581" s="86">
        <v>9</v>
      </c>
    </row>
    <row r="582" spans="1:12">
      <c r="A582" s="82" t="str">
        <f>IFERROR(VLOOKUP(C582,[1]Sheet2!A:B,2,FALSE),"Unknown")</f>
        <v>5370</v>
      </c>
      <c r="B582" s="82" t="s">
        <v>10464</v>
      </c>
      <c r="C582" s="83" t="s">
        <v>5630</v>
      </c>
      <c r="D582" s="83" t="s">
        <v>10465</v>
      </c>
      <c r="E582" s="83" t="s">
        <v>11813</v>
      </c>
      <c r="F582" s="83" t="s">
        <v>10873</v>
      </c>
      <c r="G582" s="83" t="s">
        <v>11136</v>
      </c>
      <c r="H582" s="86">
        <v>0</v>
      </c>
      <c r="I582" s="86">
        <v>334</v>
      </c>
      <c r="J582" s="86">
        <v>309</v>
      </c>
      <c r="K582" s="86">
        <v>190</v>
      </c>
      <c r="L582" s="86">
        <v>190</v>
      </c>
    </row>
    <row r="583" spans="1:12">
      <c r="A583" s="82" t="str">
        <f>IFERROR(VLOOKUP(C583,[1]Sheet2!A:B,2,FALSE),"Unknown")</f>
        <v>1125</v>
      </c>
      <c r="B583" s="82" t="s">
        <v>10737</v>
      </c>
      <c r="C583" s="83" t="s">
        <v>8455</v>
      </c>
      <c r="D583" s="83" t="s">
        <v>9482</v>
      </c>
      <c r="E583" s="83" t="s">
        <v>11814</v>
      </c>
      <c r="F583" s="83" t="s">
        <v>11815</v>
      </c>
      <c r="G583" s="83" t="s">
        <v>11816</v>
      </c>
      <c r="H583" s="86">
        <v>47</v>
      </c>
      <c r="I583" s="86">
        <v>0</v>
      </c>
      <c r="J583" s="86">
        <v>0</v>
      </c>
      <c r="K583" s="86">
        <v>0</v>
      </c>
      <c r="L583" s="86">
        <v>0</v>
      </c>
    </row>
    <row r="584" spans="1:12">
      <c r="A584" s="82" t="str">
        <f>IFERROR(VLOOKUP(C584,[1]Sheet2!A:B,2,FALSE),"Unknown")</f>
        <v>1375</v>
      </c>
      <c r="B584" s="82" t="s">
        <v>10404</v>
      </c>
      <c r="C584" s="83" t="s">
        <v>8363</v>
      </c>
      <c r="D584" s="83" t="s">
        <v>9946</v>
      </c>
      <c r="E584" s="83" t="s">
        <v>11817</v>
      </c>
      <c r="F584" s="83" t="s">
        <v>11818</v>
      </c>
      <c r="G584" s="83" t="s">
        <v>11819</v>
      </c>
      <c r="H584" s="86">
        <v>6</v>
      </c>
      <c r="I584" s="86">
        <v>17</v>
      </c>
      <c r="J584" s="86">
        <v>19</v>
      </c>
      <c r="K584" s="86">
        <v>17</v>
      </c>
      <c r="L584" s="86">
        <v>17</v>
      </c>
    </row>
    <row r="585" spans="1:12">
      <c r="A585" s="82" t="str">
        <f>IFERROR(VLOOKUP(C585,[1]Sheet2!A:B,2,FALSE),"Unknown")</f>
        <v>1655</v>
      </c>
      <c r="B585" s="82" t="s">
        <v>10674</v>
      </c>
      <c r="C585" s="83" t="s">
        <v>8276</v>
      </c>
      <c r="D585" s="83" t="s">
        <v>9637</v>
      </c>
      <c r="E585" s="83" t="s">
        <v>11820</v>
      </c>
      <c r="F585" s="83" t="s">
        <v>11407</v>
      </c>
      <c r="G585" s="83" t="s">
        <v>11408</v>
      </c>
      <c r="H585" s="86">
        <v>8</v>
      </c>
      <c r="I585" s="86">
        <v>18</v>
      </c>
      <c r="J585" s="86">
        <v>17</v>
      </c>
      <c r="K585" s="86">
        <v>10</v>
      </c>
      <c r="L585" s="86">
        <v>10</v>
      </c>
    </row>
    <row r="586" spans="1:12">
      <c r="A586" s="82" t="str">
        <f>IFERROR(VLOOKUP(C586,[1]Sheet2!A:B,2,FALSE),"Unknown")</f>
        <v>3180</v>
      </c>
      <c r="B586" s="82" t="s">
        <v>10400</v>
      </c>
      <c r="C586" s="83" t="s">
        <v>7323</v>
      </c>
      <c r="D586" s="83" t="s">
        <v>10401</v>
      </c>
      <c r="E586" s="83" t="s">
        <v>11821</v>
      </c>
      <c r="F586" s="83" t="s">
        <v>11822</v>
      </c>
      <c r="G586" s="83" t="s">
        <v>11823</v>
      </c>
      <c r="H586" s="86">
        <v>0</v>
      </c>
      <c r="I586" s="86">
        <v>31</v>
      </c>
      <c r="J586" s="86">
        <v>25</v>
      </c>
      <c r="K586" s="86">
        <v>37</v>
      </c>
      <c r="L586" s="86">
        <v>37</v>
      </c>
    </row>
    <row r="587" spans="1:12">
      <c r="A587" s="82" t="str">
        <f>IFERROR(VLOOKUP(C587,[1]Sheet2!A:B,2,FALSE),"Unknown")</f>
        <v>3180</v>
      </c>
      <c r="B587" s="82" t="s">
        <v>10400</v>
      </c>
      <c r="C587" s="83" t="s">
        <v>7325</v>
      </c>
      <c r="D587" s="83" t="s">
        <v>9948</v>
      </c>
      <c r="E587" s="83" t="s">
        <v>11824</v>
      </c>
      <c r="F587" s="83" t="s">
        <v>11822</v>
      </c>
      <c r="G587" s="83" t="s">
        <v>11823</v>
      </c>
      <c r="H587" s="86">
        <v>35</v>
      </c>
      <c r="I587" s="86">
        <v>0</v>
      </c>
      <c r="J587" s="86">
        <v>0</v>
      </c>
      <c r="K587" s="86">
        <v>0</v>
      </c>
      <c r="L587" s="86">
        <v>0</v>
      </c>
    </row>
    <row r="588" spans="1:12">
      <c r="A588" s="82" t="str">
        <f>IFERROR(VLOOKUP(C588,[1]Sheet2!A:B,2,FALSE),"Unknown")</f>
        <v>7995</v>
      </c>
      <c r="B588" s="82" t="s">
        <v>10615</v>
      </c>
      <c r="C588" s="83" t="s">
        <v>3823</v>
      </c>
      <c r="D588" s="83" t="s">
        <v>10616</v>
      </c>
      <c r="E588" s="83" t="s">
        <v>11825</v>
      </c>
      <c r="F588" s="83" t="s">
        <v>10850</v>
      </c>
      <c r="G588" s="83" t="s">
        <v>3836</v>
      </c>
      <c r="H588" s="86">
        <v>0</v>
      </c>
      <c r="I588" s="86">
        <v>73</v>
      </c>
      <c r="J588" s="86">
        <v>56</v>
      </c>
      <c r="K588" s="86">
        <v>46</v>
      </c>
      <c r="L588" s="86">
        <v>46</v>
      </c>
    </row>
    <row r="589" spans="1:12">
      <c r="A589" s="82" t="str">
        <f>IFERROR(VLOOKUP(C589,[1]Sheet2!A:B,2,FALSE),"Unknown")</f>
        <v>7995</v>
      </c>
      <c r="B589" s="82" t="s">
        <v>10615</v>
      </c>
      <c r="C589" s="83" t="s">
        <v>3840</v>
      </c>
      <c r="D589" s="83" t="s">
        <v>9730</v>
      </c>
      <c r="E589" s="83" t="s">
        <v>11826</v>
      </c>
      <c r="F589" s="83" t="s">
        <v>10850</v>
      </c>
      <c r="G589" s="83" t="s">
        <v>3836</v>
      </c>
      <c r="H589" s="86">
        <v>76</v>
      </c>
      <c r="I589" s="86">
        <v>0</v>
      </c>
      <c r="J589" s="86">
        <v>0</v>
      </c>
      <c r="K589" s="86">
        <v>0</v>
      </c>
      <c r="L589" s="86">
        <v>0</v>
      </c>
    </row>
    <row r="590" spans="1:12">
      <c r="A590" s="82" t="str">
        <f>IFERROR(VLOOKUP(C590,[1]Sheet2!A:B,2,FALSE),"Unknown")</f>
        <v>4315</v>
      </c>
      <c r="B590" s="82" t="s">
        <v>10398</v>
      </c>
      <c r="C590" s="83" t="s">
        <v>6685</v>
      </c>
      <c r="D590" s="83" t="s">
        <v>9950</v>
      </c>
      <c r="E590" s="83" t="s">
        <v>11827</v>
      </c>
      <c r="F590" s="83" t="s">
        <v>11828</v>
      </c>
      <c r="G590" s="83" t="s">
        <v>11829</v>
      </c>
      <c r="H590" s="86">
        <v>31</v>
      </c>
      <c r="I590" s="86">
        <v>21</v>
      </c>
      <c r="J590" s="86">
        <v>27</v>
      </c>
      <c r="K590" s="86">
        <v>24</v>
      </c>
      <c r="L590" s="86">
        <v>24</v>
      </c>
    </row>
    <row r="591" spans="1:12">
      <c r="A591" s="82" t="str">
        <f>IFERROR(VLOOKUP(C591,[1]Sheet2!A:B,2,FALSE),"Unknown")</f>
        <v>5620</v>
      </c>
      <c r="B591" s="82" t="s">
        <v>10395</v>
      </c>
      <c r="C591" s="83" t="s">
        <v>5259</v>
      </c>
      <c r="D591" s="83" t="s">
        <v>9954</v>
      </c>
      <c r="E591" s="83" t="s">
        <v>11830</v>
      </c>
      <c r="F591" s="83" t="s">
        <v>11831</v>
      </c>
      <c r="G591" s="83" t="s">
        <v>11832</v>
      </c>
      <c r="H591" s="86">
        <v>18</v>
      </c>
      <c r="I591" s="86">
        <v>17</v>
      </c>
      <c r="J591" s="86">
        <v>34</v>
      </c>
      <c r="K591" s="86">
        <v>19</v>
      </c>
      <c r="L591" s="86">
        <v>19</v>
      </c>
    </row>
    <row r="592" spans="1:12">
      <c r="A592" s="82" t="str">
        <f>IFERROR(VLOOKUP(C592,[1]Sheet2!A:B,2,FALSE),"Unknown")</f>
        <v>5835</v>
      </c>
      <c r="B592" s="82" t="s">
        <v>10393</v>
      </c>
      <c r="C592" s="83" t="s">
        <v>5120</v>
      </c>
      <c r="D592" s="83" t="s">
        <v>10394</v>
      </c>
      <c r="E592" s="83" t="s">
        <v>11833</v>
      </c>
      <c r="F592" s="83" t="s">
        <v>11185</v>
      </c>
      <c r="G592" s="83" t="s">
        <v>11186</v>
      </c>
      <c r="H592" s="86">
        <v>0</v>
      </c>
      <c r="I592" s="86">
        <v>17</v>
      </c>
      <c r="J592" s="86">
        <v>15</v>
      </c>
      <c r="K592" s="86">
        <v>16</v>
      </c>
      <c r="L592" s="86">
        <v>16</v>
      </c>
    </row>
    <row r="593" spans="1:12">
      <c r="A593" s="82" t="str">
        <f>IFERROR(VLOOKUP(C593,[1]Sheet2!A:B,2,FALSE),"Unknown")</f>
        <v>5945</v>
      </c>
      <c r="B593" s="82" t="s">
        <v>10392</v>
      </c>
      <c r="C593" s="83" t="s">
        <v>4990</v>
      </c>
      <c r="D593" s="83" t="s">
        <v>9956</v>
      </c>
      <c r="E593" s="83" t="s">
        <v>11834</v>
      </c>
      <c r="F593" s="83" t="s">
        <v>11835</v>
      </c>
      <c r="G593" s="83" t="s">
        <v>11836</v>
      </c>
      <c r="H593" s="86">
        <v>11</v>
      </c>
      <c r="I593" s="86">
        <v>8</v>
      </c>
      <c r="J593" s="86">
        <v>4</v>
      </c>
      <c r="K593" s="86">
        <v>13</v>
      </c>
      <c r="L593" s="86">
        <v>13</v>
      </c>
    </row>
    <row r="594" spans="1:12">
      <c r="A594" s="82" t="str">
        <f>IFERROR(VLOOKUP(C594,[1]Sheet2!A:B,2,FALSE),"Unknown")</f>
        <v>6600</v>
      </c>
      <c r="B594" s="82" t="s">
        <v>10479</v>
      </c>
      <c r="C594" s="83" t="s">
        <v>4640</v>
      </c>
      <c r="D594" s="83" t="s">
        <v>9886</v>
      </c>
      <c r="E594" s="83" t="s">
        <v>11837</v>
      </c>
      <c r="F594" s="83" t="s">
        <v>11838</v>
      </c>
      <c r="G594" s="83" t="s">
        <v>11839</v>
      </c>
      <c r="H594" s="86">
        <v>14</v>
      </c>
      <c r="I594" s="86">
        <v>0</v>
      </c>
      <c r="J594" s="86">
        <v>0</v>
      </c>
      <c r="K594" s="86">
        <v>0</v>
      </c>
      <c r="L594" s="86">
        <v>0</v>
      </c>
    </row>
    <row r="595" spans="1:12">
      <c r="A595" s="82" t="str">
        <f>IFERROR(VLOOKUP(C595,[1]Sheet2!A:B,2,FALSE),"Unknown")</f>
        <v>6600</v>
      </c>
      <c r="B595" s="82" t="s">
        <v>10479</v>
      </c>
      <c r="C595" s="83" t="s">
        <v>4638</v>
      </c>
      <c r="D595" s="83" t="s">
        <v>10478</v>
      </c>
      <c r="E595" s="83" t="s">
        <v>11840</v>
      </c>
      <c r="F595" s="83" t="s">
        <v>11838</v>
      </c>
      <c r="G595" s="83" t="s">
        <v>11839</v>
      </c>
      <c r="H595" s="86">
        <v>0</v>
      </c>
      <c r="I595" s="86">
        <v>13</v>
      </c>
      <c r="J595" s="86">
        <v>8</v>
      </c>
      <c r="K595" s="86">
        <v>19</v>
      </c>
      <c r="L595" s="86">
        <v>19</v>
      </c>
    </row>
    <row r="596" spans="1:12">
      <c r="A596" s="82" t="str">
        <f>IFERROR(VLOOKUP(C596,[1]Sheet2!A:B,2,FALSE),"Unknown")</f>
        <v>6715</v>
      </c>
      <c r="B596" s="82" t="s">
        <v>10391</v>
      </c>
      <c r="C596" s="83" t="s">
        <v>4587</v>
      </c>
      <c r="D596" s="83" t="s">
        <v>9957</v>
      </c>
      <c r="E596" s="83" t="s">
        <v>11841</v>
      </c>
      <c r="F596" s="83" t="s">
        <v>11842</v>
      </c>
      <c r="G596" s="83" t="s">
        <v>11843</v>
      </c>
      <c r="H596" s="86">
        <v>13</v>
      </c>
      <c r="I596" s="86">
        <v>0</v>
      </c>
      <c r="J596" s="86">
        <v>0</v>
      </c>
      <c r="K596" s="86">
        <v>0</v>
      </c>
      <c r="L596" s="86">
        <v>0</v>
      </c>
    </row>
    <row r="597" spans="1:12">
      <c r="A597" s="82" t="str">
        <f>IFERROR(VLOOKUP(C597,[1]Sheet2!A:B,2,FALSE),"Unknown")</f>
        <v>6715</v>
      </c>
      <c r="B597" s="82" t="s">
        <v>10391</v>
      </c>
      <c r="C597" s="83" t="s">
        <v>4582</v>
      </c>
      <c r="D597" s="83" t="s">
        <v>10390</v>
      </c>
      <c r="E597" s="83" t="s">
        <v>11844</v>
      </c>
      <c r="F597" s="83" t="s">
        <v>11842</v>
      </c>
      <c r="G597" s="83" t="s">
        <v>11843</v>
      </c>
      <c r="H597" s="86">
        <v>0</v>
      </c>
      <c r="I597" s="86">
        <v>10</v>
      </c>
      <c r="J597" s="86">
        <v>15</v>
      </c>
      <c r="K597" s="86">
        <v>18</v>
      </c>
      <c r="L597" s="86">
        <v>18</v>
      </c>
    </row>
    <row r="598" spans="1:12">
      <c r="A598" s="82" t="str">
        <f>IFERROR(VLOOKUP(C598,[1]Sheet2!A:B,2,FALSE),"Unknown")</f>
        <v>0235</v>
      </c>
      <c r="B598" s="82" t="s">
        <v>10605</v>
      </c>
      <c r="C598" s="83" t="s">
        <v>8992</v>
      </c>
      <c r="D598" s="83" t="s">
        <v>10609</v>
      </c>
      <c r="E598" s="83" t="s">
        <v>11845</v>
      </c>
      <c r="F598" s="83" t="s">
        <v>10862</v>
      </c>
      <c r="G598" s="83" t="s">
        <v>11154</v>
      </c>
      <c r="H598" s="86">
        <v>0</v>
      </c>
      <c r="I598" s="86">
        <v>159</v>
      </c>
      <c r="J598" s="86">
        <v>114</v>
      </c>
      <c r="K598" s="86">
        <v>120</v>
      </c>
      <c r="L598" s="86">
        <v>120</v>
      </c>
    </row>
    <row r="599" spans="1:12">
      <c r="A599" s="82" t="str">
        <f>IFERROR(VLOOKUP(C599,[1]Sheet2!A:B,2,FALSE),"Unknown")</f>
        <v>2305</v>
      </c>
      <c r="B599" s="82" t="s">
        <v>10623</v>
      </c>
      <c r="C599" s="83" t="s">
        <v>7946</v>
      </c>
      <c r="D599" s="83" t="s">
        <v>9718</v>
      </c>
      <c r="E599" s="83" t="s">
        <v>11846</v>
      </c>
      <c r="F599" s="83" t="s">
        <v>11151</v>
      </c>
      <c r="G599" s="83" t="s">
        <v>11302</v>
      </c>
      <c r="H599" s="86">
        <v>20</v>
      </c>
      <c r="I599" s="86">
        <v>0</v>
      </c>
      <c r="J599" s="86">
        <v>0</v>
      </c>
      <c r="K599" s="86">
        <v>0</v>
      </c>
      <c r="L599" s="86">
        <v>0</v>
      </c>
    </row>
    <row r="600" spans="1:12">
      <c r="A600" s="82" t="str">
        <f>IFERROR(VLOOKUP(C600,[1]Sheet2!A:B,2,FALSE),"Unknown")</f>
        <v>8010</v>
      </c>
      <c r="B600" s="82" t="s">
        <v>10387</v>
      </c>
      <c r="C600" s="83" t="s">
        <v>3738</v>
      </c>
      <c r="D600" s="83" t="s">
        <v>9959</v>
      </c>
      <c r="E600" s="83" t="s">
        <v>11847</v>
      </c>
      <c r="F600" s="83" t="s">
        <v>11848</v>
      </c>
      <c r="G600" s="83" t="s">
        <v>11849</v>
      </c>
      <c r="H600" s="86">
        <v>7</v>
      </c>
      <c r="I600" s="86">
        <v>13</v>
      </c>
      <c r="J600" s="86">
        <v>14</v>
      </c>
      <c r="K600" s="86">
        <v>14</v>
      </c>
      <c r="L600" s="86">
        <v>14</v>
      </c>
    </row>
    <row r="601" spans="1:12">
      <c r="A601" s="82" t="str">
        <f>IFERROR(VLOOKUP(C601,[1]Sheet2!A:B,2,FALSE),"Unknown")</f>
        <v>8515</v>
      </c>
      <c r="B601" s="82" t="s">
        <v>10384</v>
      </c>
      <c r="C601" s="83" t="s">
        <v>3368</v>
      </c>
      <c r="D601" s="83" t="s">
        <v>9961</v>
      </c>
      <c r="E601" s="83" t="s">
        <v>11850</v>
      </c>
      <c r="F601" s="83" t="s">
        <v>11851</v>
      </c>
      <c r="G601" s="83" t="s">
        <v>11852</v>
      </c>
      <c r="H601" s="86">
        <v>0</v>
      </c>
      <c r="I601" s="86">
        <v>16</v>
      </c>
      <c r="J601" s="86">
        <v>28</v>
      </c>
      <c r="K601" s="86">
        <v>15</v>
      </c>
      <c r="L601" s="86">
        <v>15</v>
      </c>
    </row>
    <row r="602" spans="1:12">
      <c r="A602" s="82" t="str">
        <f>IFERROR(VLOOKUP(C602,[1]Sheet2!A:B,2,FALSE),"Unknown")</f>
        <v>8515</v>
      </c>
      <c r="B602" s="82" t="s">
        <v>10384</v>
      </c>
      <c r="C602" s="83" t="s">
        <v>3373</v>
      </c>
      <c r="D602" s="83" t="s">
        <v>9962</v>
      </c>
      <c r="E602" s="83" t="s">
        <v>3372</v>
      </c>
      <c r="F602" s="83" t="s">
        <v>3366</v>
      </c>
      <c r="G602" s="83" t="s">
        <v>11852</v>
      </c>
      <c r="H602" s="86">
        <v>14</v>
      </c>
      <c r="I602" s="86">
        <v>0</v>
      </c>
      <c r="J602" s="86">
        <v>0</v>
      </c>
      <c r="K602" s="86">
        <v>0</v>
      </c>
      <c r="L602" s="86">
        <v>0</v>
      </c>
    </row>
    <row r="603" spans="1:12">
      <c r="A603" s="82" t="str">
        <f>IFERROR(VLOOKUP(C603,[1]Sheet2!A:B,2,FALSE),"Unknown")</f>
        <v>2285</v>
      </c>
      <c r="B603" s="82" t="s">
        <v>10184</v>
      </c>
      <c r="C603" s="83" t="s">
        <v>7980</v>
      </c>
      <c r="D603" s="83" t="s">
        <v>10185</v>
      </c>
      <c r="E603" s="83" t="s">
        <v>11853</v>
      </c>
      <c r="F603" s="83" t="s">
        <v>11854</v>
      </c>
      <c r="G603" s="83" t="s">
        <v>11855</v>
      </c>
      <c r="H603" s="86">
        <v>0</v>
      </c>
      <c r="I603" s="86">
        <v>22</v>
      </c>
      <c r="J603" s="86">
        <v>31</v>
      </c>
      <c r="K603" s="86">
        <v>34</v>
      </c>
      <c r="L603" s="86">
        <v>34</v>
      </c>
    </row>
    <row r="604" spans="1:12">
      <c r="A604" s="82" t="str">
        <f>IFERROR(VLOOKUP(C604,[1]Sheet2!A:B,2,FALSE),"Unknown")</f>
        <v>2285</v>
      </c>
      <c r="B604" s="82" t="s">
        <v>10184</v>
      </c>
      <c r="C604" s="83" t="s">
        <v>7986</v>
      </c>
      <c r="D604" s="83" t="s">
        <v>10116</v>
      </c>
      <c r="E604" s="83" t="s">
        <v>11856</v>
      </c>
      <c r="F604" s="83" t="s">
        <v>11857</v>
      </c>
      <c r="G604" s="83" t="s">
        <v>11858</v>
      </c>
      <c r="H604" s="86">
        <v>16</v>
      </c>
      <c r="I604" s="86">
        <v>0</v>
      </c>
      <c r="J604" s="86">
        <v>0</v>
      </c>
      <c r="K604" s="86">
        <v>0</v>
      </c>
      <c r="L604" s="86">
        <v>0</v>
      </c>
    </row>
    <row r="605" spans="1:12">
      <c r="A605" s="82" t="str">
        <f>IFERROR(VLOOKUP(C605,[1]Sheet2!A:B,2,FALSE),"Unknown")</f>
        <v>2040</v>
      </c>
      <c r="B605" s="82" t="s">
        <v>10383</v>
      </c>
      <c r="C605" s="83" t="s">
        <v>8122</v>
      </c>
      <c r="D605" s="83" t="s">
        <v>10382</v>
      </c>
      <c r="E605" s="83" t="s">
        <v>11859</v>
      </c>
      <c r="F605" s="83" t="s">
        <v>11247</v>
      </c>
      <c r="G605" s="83" t="s">
        <v>11248</v>
      </c>
      <c r="H605" s="86">
        <v>0</v>
      </c>
      <c r="I605" s="86">
        <v>6</v>
      </c>
      <c r="J605" s="86">
        <v>13</v>
      </c>
      <c r="K605" s="86">
        <v>10</v>
      </c>
      <c r="L605" s="86">
        <v>10</v>
      </c>
    </row>
    <row r="606" spans="1:12">
      <c r="A606" s="82" t="str">
        <f>IFERROR(VLOOKUP(C606,[1]Sheet2!A:B,2,FALSE),"Unknown")</f>
        <v>7645</v>
      </c>
      <c r="B606" s="82" t="s">
        <v>10380</v>
      </c>
      <c r="C606" s="83" t="s">
        <v>4035</v>
      </c>
      <c r="D606" s="83" t="s">
        <v>9964</v>
      </c>
      <c r="E606" s="83" t="s">
        <v>11860</v>
      </c>
      <c r="F606" s="83" t="s">
        <v>11861</v>
      </c>
      <c r="G606" s="83" t="s">
        <v>4032</v>
      </c>
      <c r="H606" s="86">
        <v>11</v>
      </c>
      <c r="I606" s="86">
        <v>0</v>
      </c>
      <c r="J606" s="86">
        <v>0</v>
      </c>
      <c r="K606" s="86">
        <v>0</v>
      </c>
      <c r="L606" s="86">
        <v>0</v>
      </c>
    </row>
    <row r="607" spans="1:12">
      <c r="A607" s="82" t="str">
        <f>IFERROR(VLOOKUP(C607,[1]Sheet2!A:B,2,FALSE),"Unknown")</f>
        <v>8375</v>
      </c>
      <c r="B607" s="82" t="s">
        <v>10379</v>
      </c>
      <c r="C607" s="83" t="s">
        <v>3447</v>
      </c>
      <c r="D607" s="83" t="s">
        <v>9965</v>
      </c>
      <c r="E607" s="83" t="s">
        <v>11862</v>
      </c>
      <c r="F607" s="83" t="s">
        <v>11863</v>
      </c>
      <c r="G607" s="83" t="s">
        <v>3436</v>
      </c>
      <c r="H607" s="86">
        <v>5</v>
      </c>
      <c r="I607" s="86">
        <v>11</v>
      </c>
      <c r="J607" s="86">
        <v>20</v>
      </c>
      <c r="K607" s="86">
        <v>22</v>
      </c>
      <c r="L607" s="86">
        <v>22</v>
      </c>
    </row>
    <row r="608" spans="1:12">
      <c r="A608" s="82" t="str">
        <f>IFERROR(VLOOKUP(C608,[1]Sheet2!A:B,2,FALSE),"Unknown")</f>
        <v>8375</v>
      </c>
      <c r="B608" s="82" t="s">
        <v>10379</v>
      </c>
      <c r="C608" s="83" t="s">
        <v>3439</v>
      </c>
      <c r="D608" s="83" t="s">
        <v>9966</v>
      </c>
      <c r="E608" s="83" t="s">
        <v>3438</v>
      </c>
      <c r="F608" s="83" t="s">
        <v>3437</v>
      </c>
      <c r="G608" s="83" t="s">
        <v>3436</v>
      </c>
      <c r="H608" s="86">
        <v>8</v>
      </c>
      <c r="I608" s="86">
        <v>0</v>
      </c>
      <c r="J608" s="86">
        <v>0</v>
      </c>
      <c r="K608" s="86">
        <v>0</v>
      </c>
      <c r="L608" s="86">
        <v>0</v>
      </c>
    </row>
    <row r="609" spans="1:12">
      <c r="A609" s="82" t="str">
        <f>IFERROR(VLOOKUP(C609,[1]Sheet2!A:B,2,FALSE),"Unknown")</f>
        <v>8050</v>
      </c>
      <c r="B609" s="82" t="s">
        <v>10469</v>
      </c>
      <c r="C609" s="83" t="s">
        <v>3616</v>
      </c>
      <c r="D609" s="83" t="s">
        <v>9895</v>
      </c>
      <c r="E609" s="83" t="s">
        <v>11864</v>
      </c>
      <c r="F609" s="83" t="s">
        <v>11865</v>
      </c>
      <c r="G609" s="83" t="s">
        <v>11866</v>
      </c>
      <c r="H609" s="86">
        <v>4</v>
      </c>
      <c r="I609" s="86">
        <v>6</v>
      </c>
      <c r="J609" s="86">
        <v>5</v>
      </c>
      <c r="K609" s="86">
        <v>5</v>
      </c>
      <c r="L609" s="86">
        <v>5</v>
      </c>
    </row>
    <row r="610" spans="1:12">
      <c r="A610" s="82" t="str">
        <f>IFERROR(VLOOKUP(C610,[1]Sheet2!A:B,2,FALSE),"Unknown")</f>
        <v>2275</v>
      </c>
      <c r="B610" s="82" t="s">
        <v>10445</v>
      </c>
      <c r="C610" s="83" t="s">
        <v>7995</v>
      </c>
      <c r="D610" s="83" t="s">
        <v>10446</v>
      </c>
      <c r="E610" s="83" t="s">
        <v>11867</v>
      </c>
      <c r="F610" s="83" t="s">
        <v>11868</v>
      </c>
      <c r="G610" s="83" t="s">
        <v>11869</v>
      </c>
      <c r="H610" s="86">
        <v>0</v>
      </c>
      <c r="I610" s="86">
        <v>20</v>
      </c>
      <c r="J610" s="86">
        <v>26</v>
      </c>
      <c r="K610" s="86">
        <v>34</v>
      </c>
      <c r="L610" s="86">
        <v>34</v>
      </c>
    </row>
    <row r="611" spans="1:12">
      <c r="A611" s="82" t="str">
        <f>IFERROR(VLOOKUP(C611,[1]Sheet2!A:B,2,FALSE),"Unknown")</f>
        <v>5835</v>
      </c>
      <c r="B611" s="82" t="s">
        <v>10393</v>
      </c>
      <c r="C611" s="83" t="s">
        <v>5128</v>
      </c>
      <c r="D611" s="83" t="s">
        <v>9955</v>
      </c>
      <c r="E611" s="83" t="s">
        <v>11870</v>
      </c>
      <c r="F611" s="83" t="s">
        <v>11185</v>
      </c>
      <c r="G611" s="83" t="s">
        <v>11186</v>
      </c>
      <c r="H611" s="86">
        <v>10</v>
      </c>
      <c r="I611" s="86">
        <v>0</v>
      </c>
      <c r="J611" s="86">
        <v>0</v>
      </c>
      <c r="K611" s="86">
        <v>0</v>
      </c>
      <c r="L611" s="86">
        <v>0</v>
      </c>
    </row>
    <row r="612" spans="1:12">
      <c r="A612" s="82" t="str">
        <f>IFERROR(VLOOKUP(C612,[1]Sheet2!A:B,2,FALSE),"Unknown")</f>
        <v>2275</v>
      </c>
      <c r="B612" s="82" t="s">
        <v>10445</v>
      </c>
      <c r="C612" s="83" t="s">
        <v>8007</v>
      </c>
      <c r="D612" s="83" t="s">
        <v>9918</v>
      </c>
      <c r="E612" s="83" t="s">
        <v>11871</v>
      </c>
      <c r="F612" s="83" t="s">
        <v>11868</v>
      </c>
      <c r="G612" s="83" t="s">
        <v>11869</v>
      </c>
      <c r="H612" s="86">
        <v>24</v>
      </c>
      <c r="I612" s="86">
        <v>0</v>
      </c>
      <c r="J612" s="86">
        <v>0</v>
      </c>
      <c r="K612" s="86">
        <v>0</v>
      </c>
      <c r="L612" s="86">
        <v>0</v>
      </c>
    </row>
    <row r="613" spans="1:12">
      <c r="A613" s="82" t="str">
        <f>IFERROR(VLOOKUP(C613,[1]Sheet2!A:B,2,FALSE),"Unknown")</f>
        <v>0235</v>
      </c>
      <c r="B613" s="82" t="s">
        <v>10605</v>
      </c>
      <c r="C613" s="83" t="s">
        <v>8890</v>
      </c>
      <c r="D613" s="83" t="s">
        <v>10608</v>
      </c>
      <c r="E613" s="83" t="s">
        <v>11872</v>
      </c>
      <c r="F613" s="83" t="s">
        <v>10862</v>
      </c>
      <c r="G613" s="83" t="s">
        <v>10949</v>
      </c>
      <c r="H613" s="86">
        <v>0</v>
      </c>
      <c r="I613" s="86">
        <v>178</v>
      </c>
      <c r="J613" s="86">
        <v>131</v>
      </c>
      <c r="K613" s="86">
        <v>172</v>
      </c>
      <c r="L613" s="86">
        <v>172</v>
      </c>
    </row>
    <row r="614" spans="1:12">
      <c r="A614" s="82" t="str">
        <f>IFERROR(VLOOKUP(C614,[1]Sheet2!A:B,2,FALSE),"Unknown")</f>
        <v>0365</v>
      </c>
      <c r="B614" s="82" t="s">
        <v>10780</v>
      </c>
      <c r="C614" s="83" t="s">
        <v>8731</v>
      </c>
      <c r="D614" s="83" t="s">
        <v>9448</v>
      </c>
      <c r="E614" s="83" t="s">
        <v>11873</v>
      </c>
      <c r="F614" s="83" t="s">
        <v>11073</v>
      </c>
      <c r="G614" s="83" t="s">
        <v>11074</v>
      </c>
      <c r="H614" s="86">
        <v>131</v>
      </c>
      <c r="I614" s="86">
        <v>0</v>
      </c>
      <c r="J614" s="86">
        <v>0</v>
      </c>
      <c r="K614" s="86">
        <v>0</v>
      </c>
      <c r="L614" s="86">
        <v>0</v>
      </c>
    </row>
    <row r="615" spans="1:12">
      <c r="A615" s="82" t="str">
        <f>IFERROR(VLOOKUP(C615,[1]Sheet2!A:B,2,FALSE),"Unknown")</f>
        <v>1970</v>
      </c>
      <c r="B615" s="82" t="s">
        <v>10424</v>
      </c>
      <c r="C615" s="83" t="s">
        <v>8151</v>
      </c>
      <c r="D615" s="83" t="s">
        <v>9931</v>
      </c>
      <c r="E615" s="83" t="s">
        <v>11874</v>
      </c>
      <c r="F615" s="83" t="s">
        <v>11011</v>
      </c>
      <c r="G615" s="83" t="s">
        <v>11467</v>
      </c>
      <c r="H615" s="86">
        <v>102</v>
      </c>
      <c r="I615" s="86">
        <v>0</v>
      </c>
      <c r="J615" s="86">
        <v>0</v>
      </c>
      <c r="K615" s="86">
        <v>0</v>
      </c>
      <c r="L615" s="86">
        <v>0</v>
      </c>
    </row>
    <row r="616" spans="1:12">
      <c r="A616" s="82" t="str">
        <f>IFERROR(VLOOKUP(C616,[1]Sheet2!A:B,2,FALSE),"Unknown")</f>
        <v>1125</v>
      </c>
      <c r="B616" s="82" t="s">
        <v>10737</v>
      </c>
      <c r="C616" s="83" t="s">
        <v>8452</v>
      </c>
      <c r="D616" s="83" t="s">
        <v>10736</v>
      </c>
      <c r="E616" s="83" t="s">
        <v>11875</v>
      </c>
      <c r="F616" s="83" t="s">
        <v>11815</v>
      </c>
      <c r="G616" s="83" t="s">
        <v>11816</v>
      </c>
      <c r="H616" s="86">
        <v>0</v>
      </c>
      <c r="I616" s="86">
        <v>29</v>
      </c>
      <c r="J616" s="86">
        <v>48</v>
      </c>
      <c r="K616" s="86">
        <v>42</v>
      </c>
      <c r="L616" s="86">
        <v>42</v>
      </c>
    </row>
    <row r="617" spans="1:12">
      <c r="A617" s="82" t="str">
        <f>IFERROR(VLOOKUP(C617,[1]Sheet2!A:B,2,FALSE),"Unknown")</f>
        <v>5370</v>
      </c>
      <c r="B617" s="82" t="s">
        <v>10464</v>
      </c>
      <c r="C617" s="83" t="s">
        <v>5638</v>
      </c>
      <c r="D617" s="83" t="s">
        <v>9903</v>
      </c>
      <c r="E617" s="83" t="s">
        <v>11876</v>
      </c>
      <c r="F617" s="83" t="s">
        <v>10873</v>
      </c>
      <c r="G617" s="83" t="s">
        <v>11136</v>
      </c>
      <c r="H617" s="86">
        <v>140</v>
      </c>
      <c r="I617" s="86">
        <v>0</v>
      </c>
      <c r="J617" s="86">
        <v>0</v>
      </c>
      <c r="K617" s="86">
        <v>1</v>
      </c>
      <c r="L617" s="86">
        <v>1</v>
      </c>
    </row>
    <row r="618" spans="1:12">
      <c r="A618" s="82" t="str">
        <f>IFERROR(VLOOKUP(C618,[1]Sheet2!A:B,2,FALSE),"Unknown")</f>
        <v>5385</v>
      </c>
      <c r="B618" s="82" t="s">
        <v>10537</v>
      </c>
      <c r="C618" s="83" t="s">
        <v>5542</v>
      </c>
      <c r="D618" s="83" t="s">
        <v>9815</v>
      </c>
      <c r="E618" s="83" t="s">
        <v>11877</v>
      </c>
      <c r="F618" s="83" t="s">
        <v>10873</v>
      </c>
      <c r="G618" s="83" t="s">
        <v>11878</v>
      </c>
      <c r="H618" s="86">
        <v>0</v>
      </c>
      <c r="I618" s="86">
        <v>108</v>
      </c>
      <c r="J618" s="86">
        <v>57</v>
      </c>
      <c r="K618" s="86">
        <v>31</v>
      </c>
      <c r="L618" s="86">
        <v>31</v>
      </c>
    </row>
    <row r="619" spans="1:12">
      <c r="A619" s="82" t="str">
        <f>IFERROR(VLOOKUP(C619,[1]Sheet2!A:B,2,FALSE),"Unknown")</f>
        <v>5385</v>
      </c>
      <c r="B619" s="82" t="s">
        <v>10537</v>
      </c>
      <c r="C619" s="83" t="s">
        <v>5519</v>
      </c>
      <c r="D619" s="83" t="s">
        <v>9816</v>
      </c>
      <c r="E619" s="83" t="s">
        <v>11877</v>
      </c>
      <c r="F619" s="83" t="s">
        <v>10873</v>
      </c>
      <c r="G619" s="83" t="s">
        <v>11878</v>
      </c>
      <c r="H619" s="86">
        <v>80</v>
      </c>
      <c r="I619" s="86">
        <v>0</v>
      </c>
      <c r="J619" s="86">
        <v>0</v>
      </c>
      <c r="K619" s="86">
        <v>0</v>
      </c>
      <c r="L619" s="86">
        <v>0</v>
      </c>
    </row>
    <row r="620" spans="1:12">
      <c r="A620" s="82" t="str">
        <f>IFERROR(VLOOKUP(C620,[1]Sheet2!A:B,2,FALSE),"Unknown")</f>
        <v>3470</v>
      </c>
      <c r="B620" s="82" t="s">
        <v>10372</v>
      </c>
      <c r="C620" s="83" t="s">
        <v>7069</v>
      </c>
      <c r="D620" s="83" t="s">
        <v>9972</v>
      </c>
      <c r="E620" s="83" t="s">
        <v>11879</v>
      </c>
      <c r="F620" s="83" t="s">
        <v>10978</v>
      </c>
      <c r="G620" s="83" t="s">
        <v>10979</v>
      </c>
      <c r="H620" s="86">
        <v>13</v>
      </c>
      <c r="I620" s="86">
        <v>0</v>
      </c>
      <c r="J620" s="86">
        <v>0</v>
      </c>
      <c r="K620" s="86">
        <v>0</v>
      </c>
      <c r="L620" s="86">
        <v>0</v>
      </c>
    </row>
    <row r="621" spans="1:12">
      <c r="A621" s="82" t="str">
        <f>IFERROR(VLOOKUP(C621,[1]Sheet2!A:B,2,FALSE),"Unknown")</f>
        <v>3470</v>
      </c>
      <c r="B621" s="82" t="s">
        <v>10372</v>
      </c>
      <c r="C621" s="83" t="s">
        <v>7078</v>
      </c>
      <c r="D621" s="83" t="s">
        <v>10371</v>
      </c>
      <c r="E621" s="83" t="s">
        <v>11879</v>
      </c>
      <c r="F621" s="83" t="s">
        <v>10978</v>
      </c>
      <c r="G621" s="83" t="s">
        <v>10979</v>
      </c>
      <c r="H621" s="86">
        <v>0</v>
      </c>
      <c r="I621" s="86">
        <v>11</v>
      </c>
      <c r="J621" s="86">
        <v>15</v>
      </c>
      <c r="K621" s="86">
        <v>12</v>
      </c>
      <c r="L621" s="86">
        <v>12</v>
      </c>
    </row>
    <row r="622" spans="1:12">
      <c r="A622" s="82" t="str">
        <f>IFERROR(VLOOKUP(C622,[1]Sheet2!A:B,2,FALSE),"Unknown")</f>
        <v>0235</v>
      </c>
      <c r="B622" s="82" t="s">
        <v>10605</v>
      </c>
      <c r="C622" s="83" t="s">
        <v>8959</v>
      </c>
      <c r="D622" s="83" t="s">
        <v>9746</v>
      </c>
      <c r="E622" s="83" t="s">
        <v>11880</v>
      </c>
      <c r="F622" s="83" t="s">
        <v>10862</v>
      </c>
      <c r="G622" s="83" t="s">
        <v>10949</v>
      </c>
      <c r="H622" s="86">
        <v>92</v>
      </c>
      <c r="I622" s="86">
        <v>0</v>
      </c>
      <c r="J622" s="86">
        <v>0</v>
      </c>
      <c r="K622" s="86">
        <v>0</v>
      </c>
      <c r="L622" s="86">
        <v>0</v>
      </c>
    </row>
    <row r="623" spans="1:12">
      <c r="A623" s="82" t="str">
        <f>IFERROR(VLOOKUP(C623,[1]Sheet2!A:B,2,FALSE),"Unknown")</f>
        <v>8435</v>
      </c>
      <c r="B623" s="82" t="s">
        <v>10377</v>
      </c>
      <c r="C623" s="83" t="s">
        <v>3394</v>
      </c>
      <c r="D623" s="83" t="s">
        <v>10378</v>
      </c>
      <c r="E623" s="83" t="s">
        <v>11881</v>
      </c>
      <c r="F623" s="83" t="s">
        <v>11882</v>
      </c>
      <c r="G623" s="83" t="s">
        <v>11883</v>
      </c>
      <c r="H623" s="86">
        <v>0</v>
      </c>
      <c r="I623" s="86">
        <v>16</v>
      </c>
      <c r="J623" s="86">
        <v>25</v>
      </c>
      <c r="K623" s="86">
        <v>28</v>
      </c>
      <c r="L623" s="86">
        <v>28</v>
      </c>
    </row>
    <row r="624" spans="1:12">
      <c r="A624" s="82" t="str">
        <f>IFERROR(VLOOKUP(C624,[1]Sheet2!A:B,2,FALSE),"Unknown")</f>
        <v>8435</v>
      </c>
      <c r="B624" s="82" t="s">
        <v>10377</v>
      </c>
      <c r="C624" s="83" t="s">
        <v>3390</v>
      </c>
      <c r="D624" s="83" t="s">
        <v>9967</v>
      </c>
      <c r="E624" s="83" t="s">
        <v>11881</v>
      </c>
      <c r="F624" s="83" t="s">
        <v>11882</v>
      </c>
      <c r="G624" s="83" t="s">
        <v>11883</v>
      </c>
      <c r="H624" s="86">
        <v>11</v>
      </c>
      <c r="I624" s="86">
        <v>0</v>
      </c>
      <c r="J624" s="86">
        <v>0</v>
      </c>
      <c r="K624" s="86">
        <v>0</v>
      </c>
      <c r="L624" s="86">
        <v>0</v>
      </c>
    </row>
    <row r="625" spans="1:12">
      <c r="A625" s="82" t="str">
        <f>IFERROR(VLOOKUP(C625,[1]Sheet2!A:B,2,FALSE),"Unknown")</f>
        <v>Non-public</v>
      </c>
      <c r="B625" s="82" t="s">
        <v>10656</v>
      </c>
      <c r="C625" s="83" t="s">
        <v>9210</v>
      </c>
      <c r="D625" s="83" t="s">
        <v>9680</v>
      </c>
      <c r="E625" s="83" t="s">
        <v>11884</v>
      </c>
      <c r="F625" s="83" t="s">
        <v>10901</v>
      </c>
      <c r="G625" s="83" t="s">
        <v>10902</v>
      </c>
      <c r="H625" s="86">
        <v>2</v>
      </c>
      <c r="I625" s="86">
        <v>0</v>
      </c>
      <c r="J625" s="86">
        <v>0</v>
      </c>
      <c r="K625" s="86">
        <v>0</v>
      </c>
      <c r="L625" s="86">
        <v>0</v>
      </c>
    </row>
    <row r="626" spans="1:12">
      <c r="A626" s="82" t="str">
        <f>IFERROR(VLOOKUP(C626,[1]Sheet2!A:B,2,FALSE),"Unknown")</f>
        <v>5625</v>
      </c>
      <c r="B626" s="82" t="s">
        <v>10369</v>
      </c>
      <c r="C626" s="83" t="s">
        <v>5245</v>
      </c>
      <c r="D626" s="83" t="s">
        <v>10370</v>
      </c>
      <c r="E626" s="83" t="s">
        <v>11885</v>
      </c>
      <c r="F626" s="83" t="s">
        <v>11886</v>
      </c>
      <c r="G626" s="83" t="s">
        <v>11887</v>
      </c>
      <c r="H626" s="86">
        <v>0</v>
      </c>
      <c r="I626" s="86">
        <v>36</v>
      </c>
      <c r="J626" s="86">
        <v>32</v>
      </c>
      <c r="K626" s="86">
        <v>39</v>
      </c>
      <c r="L626" s="86">
        <v>39</v>
      </c>
    </row>
    <row r="627" spans="1:12">
      <c r="A627" s="82" t="str">
        <f>IFERROR(VLOOKUP(C627,[1]Sheet2!A:B,2,FALSE),"Unknown")</f>
        <v>5625</v>
      </c>
      <c r="B627" s="82" t="s">
        <v>10369</v>
      </c>
      <c r="C627" s="83" t="s">
        <v>5251</v>
      </c>
      <c r="D627" s="83" t="s">
        <v>9973</v>
      </c>
      <c r="E627" s="83" t="s">
        <v>11888</v>
      </c>
      <c r="F627" s="83" t="s">
        <v>11886</v>
      </c>
      <c r="G627" s="83" t="s">
        <v>11887</v>
      </c>
      <c r="H627" s="86">
        <v>28</v>
      </c>
      <c r="I627" s="86">
        <v>0</v>
      </c>
      <c r="J627" s="86">
        <v>1</v>
      </c>
      <c r="K627" s="86">
        <v>0</v>
      </c>
      <c r="L627" s="86">
        <v>0</v>
      </c>
    </row>
    <row r="628" spans="1:12">
      <c r="A628" s="82" t="str">
        <f>IFERROR(VLOOKUP(C628,[1]Sheet2!A:B,2,FALSE),"Unknown")</f>
        <v>7855</v>
      </c>
      <c r="B628" s="82" t="s">
        <v>10519</v>
      </c>
      <c r="C628" s="83" t="s">
        <v>3987</v>
      </c>
      <c r="D628" s="83" t="s">
        <v>10518</v>
      </c>
      <c r="E628" s="83" t="s">
        <v>11889</v>
      </c>
      <c r="F628" s="83" t="s">
        <v>11065</v>
      </c>
      <c r="G628" s="83" t="s">
        <v>11890</v>
      </c>
      <c r="H628" s="86">
        <v>0</v>
      </c>
      <c r="I628" s="86">
        <v>2</v>
      </c>
      <c r="J628" s="86">
        <v>2</v>
      </c>
      <c r="K628" s="86">
        <v>2</v>
      </c>
      <c r="L628" s="86">
        <v>2</v>
      </c>
    </row>
    <row r="629" spans="1:12">
      <c r="A629" s="82" t="str">
        <f>IFERROR(VLOOKUP(C629,[1]Sheet2!A:B,2,FALSE),"Unknown")</f>
        <v>Unknown</v>
      </c>
      <c r="B629" s="82" t="s">
        <v>10305</v>
      </c>
      <c r="C629" s="83" t="s">
        <v>9327</v>
      </c>
      <c r="D629" s="83" t="s">
        <v>10019</v>
      </c>
      <c r="E629" s="83" t="s">
        <v>11891</v>
      </c>
      <c r="F629" s="83" t="s">
        <v>2166</v>
      </c>
      <c r="G629" s="83" t="s">
        <v>11705</v>
      </c>
      <c r="H629" s="86">
        <v>0</v>
      </c>
      <c r="I629" s="86">
        <v>2</v>
      </c>
      <c r="J629" s="86">
        <v>0</v>
      </c>
      <c r="K629" s="86">
        <v>2</v>
      </c>
      <c r="L629" s="86">
        <v>2</v>
      </c>
    </row>
    <row r="630" spans="1:12">
      <c r="A630" s="82" t="str">
        <f>IFERROR(VLOOKUP(C630,[1]Sheet2!A:B,2,FALSE),"Unknown")</f>
        <v>6080</v>
      </c>
      <c r="B630" s="82" t="s">
        <v>10325</v>
      </c>
      <c r="C630" s="83" t="s">
        <v>4921</v>
      </c>
      <c r="D630" s="83" t="s">
        <v>10003</v>
      </c>
      <c r="E630" s="83" t="s">
        <v>4920</v>
      </c>
      <c r="F630" s="83" t="s">
        <v>4914</v>
      </c>
      <c r="G630" s="83" t="s">
        <v>4919</v>
      </c>
      <c r="H630" s="86">
        <v>4</v>
      </c>
      <c r="I630" s="86">
        <v>0</v>
      </c>
      <c r="J630" s="86">
        <v>0</v>
      </c>
      <c r="K630" s="86">
        <v>0</v>
      </c>
      <c r="L630" s="86">
        <v>0</v>
      </c>
    </row>
    <row r="631" spans="1:12">
      <c r="A631" s="82" t="str">
        <f>IFERROR(VLOOKUP(C631,[1]Sheet2!A:B,2,FALSE),"Unknown")</f>
        <v>Non-public</v>
      </c>
      <c r="B631" s="82" t="s">
        <v>10789</v>
      </c>
      <c r="C631" s="83" t="s">
        <v>9148</v>
      </c>
      <c r="D631" s="83" t="s">
        <v>10793</v>
      </c>
      <c r="E631" s="83" t="s">
        <v>11892</v>
      </c>
      <c r="F631" s="83" t="s">
        <v>11893</v>
      </c>
      <c r="G631" s="83" t="s">
        <v>11894</v>
      </c>
      <c r="H631" s="86">
        <v>0</v>
      </c>
      <c r="I631" s="86">
        <v>6</v>
      </c>
      <c r="J631" s="86">
        <v>3</v>
      </c>
      <c r="K631" s="86">
        <v>10</v>
      </c>
      <c r="L631" s="86">
        <v>10</v>
      </c>
    </row>
    <row r="632" spans="1:12">
      <c r="A632" s="82" t="str">
        <f>IFERROR(VLOOKUP(C632,[1]Sheet2!A:B,2,FALSE),"Unknown")</f>
        <v>5075</v>
      </c>
      <c r="B632" s="82" t="s">
        <v>10396</v>
      </c>
      <c r="C632" s="83" t="s">
        <v>6021</v>
      </c>
      <c r="D632" s="83" t="s">
        <v>9952</v>
      </c>
      <c r="E632" s="83" t="s">
        <v>11895</v>
      </c>
      <c r="F632" s="83" t="s">
        <v>11896</v>
      </c>
      <c r="G632" s="83" t="s">
        <v>11897</v>
      </c>
      <c r="H632" s="86">
        <v>18</v>
      </c>
      <c r="I632" s="86">
        <v>0</v>
      </c>
      <c r="J632" s="86">
        <v>0</v>
      </c>
      <c r="K632" s="86">
        <v>0</v>
      </c>
      <c r="L632" s="86">
        <v>0</v>
      </c>
    </row>
    <row r="633" spans="1:12">
      <c r="A633" s="82" t="str">
        <f>IFERROR(VLOOKUP(C633,[1]Sheet2!A:B,2,FALSE),"Unknown")</f>
        <v>9325</v>
      </c>
      <c r="B633" s="82" t="s">
        <v>10366</v>
      </c>
      <c r="C633" s="83" t="s">
        <v>3224</v>
      </c>
      <c r="D633" s="83" t="s">
        <v>10365</v>
      </c>
      <c r="E633" s="83" t="s">
        <v>11898</v>
      </c>
      <c r="F633" s="83" t="s">
        <v>11029</v>
      </c>
      <c r="G633" s="83" t="s">
        <v>11030</v>
      </c>
      <c r="H633" s="86">
        <v>0</v>
      </c>
      <c r="I633" s="86">
        <v>1</v>
      </c>
      <c r="J633" s="86">
        <v>4</v>
      </c>
      <c r="K633" s="86">
        <v>5</v>
      </c>
      <c r="L633" s="86">
        <v>5</v>
      </c>
    </row>
    <row r="634" spans="1:12">
      <c r="A634" s="82" t="str">
        <f>IFERROR(VLOOKUP(C634,[1]Sheet2!A:B,2,FALSE),"Unknown")</f>
        <v>9640</v>
      </c>
      <c r="B634" s="82" t="s">
        <v>10368</v>
      </c>
      <c r="C634" s="83" t="s">
        <v>3112</v>
      </c>
      <c r="D634" s="83" t="s">
        <v>10367</v>
      </c>
      <c r="E634" s="83" t="s">
        <v>11899</v>
      </c>
      <c r="F634" s="83" t="s">
        <v>11416</v>
      </c>
      <c r="G634" s="83" t="s">
        <v>2642</v>
      </c>
      <c r="H634" s="86">
        <v>0</v>
      </c>
      <c r="I634" s="86">
        <v>3</v>
      </c>
      <c r="J634" s="86">
        <v>3</v>
      </c>
      <c r="K634" s="86">
        <v>4</v>
      </c>
      <c r="L634" s="86">
        <v>4</v>
      </c>
    </row>
    <row r="635" spans="1:12">
      <c r="A635" s="82" t="str">
        <f>IFERROR(VLOOKUP(C635,[1]Sheet2!A:B,2,FALSE),"Unknown")</f>
        <v>7495</v>
      </c>
      <c r="B635" s="82" t="s">
        <v>10364</v>
      </c>
      <c r="C635" s="83" t="s">
        <v>4100</v>
      </c>
      <c r="D635" s="83" t="s">
        <v>9974</v>
      </c>
      <c r="E635" s="83" t="s">
        <v>11900</v>
      </c>
      <c r="F635" s="83" t="s">
        <v>11901</v>
      </c>
      <c r="G635" s="83" t="s">
        <v>11902</v>
      </c>
      <c r="H635" s="86">
        <v>6</v>
      </c>
      <c r="I635" s="86">
        <v>10</v>
      </c>
      <c r="J635" s="86">
        <v>7</v>
      </c>
      <c r="K635" s="86">
        <v>7</v>
      </c>
      <c r="L635" s="86">
        <v>7</v>
      </c>
    </row>
    <row r="636" spans="1:12">
      <c r="A636" s="82" t="str">
        <f>IFERROR(VLOOKUP(C636,[1]Sheet2!A:B,2,FALSE),"Unknown")</f>
        <v>6145</v>
      </c>
      <c r="B636" s="82" t="s">
        <v>10363</v>
      </c>
      <c r="C636" s="83" t="s">
        <v>4912</v>
      </c>
      <c r="D636" s="83" t="s">
        <v>9975</v>
      </c>
      <c r="E636" s="83" t="s">
        <v>11903</v>
      </c>
      <c r="F636" s="83" t="s">
        <v>11904</v>
      </c>
      <c r="G636" s="83" t="s">
        <v>11905</v>
      </c>
      <c r="H636" s="86">
        <v>11</v>
      </c>
      <c r="I636" s="86">
        <v>8</v>
      </c>
      <c r="J636" s="86">
        <v>11</v>
      </c>
      <c r="K636" s="86">
        <v>15</v>
      </c>
      <c r="L636" s="86">
        <v>15</v>
      </c>
    </row>
    <row r="637" spans="1:12">
      <c r="A637" s="82" t="str">
        <f>IFERROR(VLOOKUP(C637,[1]Sheet2!A:B,2,FALSE),"Unknown")</f>
        <v>8030</v>
      </c>
      <c r="B637" s="82" t="s">
        <v>10190</v>
      </c>
      <c r="C637" s="83" t="s">
        <v>3700</v>
      </c>
      <c r="D637" s="83" t="s">
        <v>10110</v>
      </c>
      <c r="E637" s="83" t="s">
        <v>11906</v>
      </c>
      <c r="F637" s="83" t="s">
        <v>10981</v>
      </c>
      <c r="G637" s="83" t="s">
        <v>11907</v>
      </c>
      <c r="H637" s="86">
        <v>57</v>
      </c>
      <c r="I637" s="86">
        <v>0</v>
      </c>
      <c r="J637" s="86">
        <v>0</v>
      </c>
      <c r="K637" s="86">
        <v>0</v>
      </c>
      <c r="L637" s="86">
        <v>0</v>
      </c>
    </row>
    <row r="638" spans="1:12">
      <c r="A638" s="82" t="str">
        <f>IFERROR(VLOOKUP(C638,[1]Sheet2!A:B,2,FALSE),"Unknown")</f>
        <v>Non-public</v>
      </c>
      <c r="B638" s="82" t="s">
        <v>10654</v>
      </c>
      <c r="C638" s="83" t="s">
        <v>9252</v>
      </c>
      <c r="D638" s="83" t="s">
        <v>9692</v>
      </c>
      <c r="E638" s="83" t="s">
        <v>11908</v>
      </c>
      <c r="F638" s="83" t="s">
        <v>11416</v>
      </c>
      <c r="G638" s="83" t="s">
        <v>2642</v>
      </c>
      <c r="H638" s="86">
        <v>6</v>
      </c>
      <c r="I638" s="86">
        <v>0</v>
      </c>
      <c r="J638" s="86">
        <v>0</v>
      </c>
      <c r="K638" s="86">
        <v>0</v>
      </c>
      <c r="L638" s="86">
        <v>0</v>
      </c>
    </row>
    <row r="639" spans="1:12">
      <c r="A639" s="82" t="str">
        <f>IFERROR(VLOOKUP(C639,[1]Sheet2!A:B,2,FALSE),"Unknown")</f>
        <v>Non-public</v>
      </c>
      <c r="B639" s="82" t="s">
        <v>10789</v>
      </c>
      <c r="C639" s="83" t="s">
        <v>9231</v>
      </c>
      <c r="D639" s="83" t="s">
        <v>9406</v>
      </c>
      <c r="E639" s="83" t="s">
        <v>11909</v>
      </c>
      <c r="F639" s="83" t="s">
        <v>11056</v>
      </c>
      <c r="G639" s="83" t="s">
        <v>6794</v>
      </c>
      <c r="H639" s="86">
        <v>3</v>
      </c>
      <c r="I639" s="86">
        <v>0</v>
      </c>
      <c r="J639" s="86">
        <v>0</v>
      </c>
      <c r="K639" s="86">
        <v>0</v>
      </c>
      <c r="L639" s="86">
        <v>0</v>
      </c>
    </row>
    <row r="640" spans="1:12">
      <c r="A640" s="82" t="str">
        <f>IFERROR(VLOOKUP(C640,[1]Sheet2!A:B,2,FALSE),"Unknown")</f>
        <v>Non-public</v>
      </c>
      <c r="B640" s="82" t="s">
        <v>10659</v>
      </c>
      <c r="C640" s="83" t="s">
        <v>9137</v>
      </c>
      <c r="D640" s="83" t="s">
        <v>9659</v>
      </c>
      <c r="E640" s="83" t="s">
        <v>11910</v>
      </c>
      <c r="F640" s="83" t="s">
        <v>10856</v>
      </c>
      <c r="G640" s="83" t="s">
        <v>11911</v>
      </c>
      <c r="H640" s="86">
        <v>4</v>
      </c>
      <c r="I640" s="86">
        <v>0</v>
      </c>
      <c r="J640" s="86">
        <v>0</v>
      </c>
      <c r="K640" s="86">
        <v>0</v>
      </c>
      <c r="L640" s="86">
        <v>0</v>
      </c>
    </row>
    <row r="641" spans="1:12">
      <c r="A641" s="82" t="str">
        <f>IFERROR(VLOOKUP(C641,[1]Sheet2!A:B,2,FALSE),"Unknown")</f>
        <v>Non-public</v>
      </c>
      <c r="B641" s="82" t="s">
        <v>10789</v>
      </c>
      <c r="C641" s="83" t="s">
        <v>9178</v>
      </c>
      <c r="D641" s="83" t="s">
        <v>9407</v>
      </c>
      <c r="E641" s="83" t="s">
        <v>11912</v>
      </c>
      <c r="F641" s="83" t="s">
        <v>10873</v>
      </c>
      <c r="G641" s="83" t="s">
        <v>2265</v>
      </c>
      <c r="H641" s="86">
        <v>3</v>
      </c>
      <c r="I641" s="86">
        <v>0</v>
      </c>
      <c r="J641" s="86">
        <v>0</v>
      </c>
      <c r="K641" s="86">
        <v>0</v>
      </c>
      <c r="L641" s="86">
        <v>0</v>
      </c>
    </row>
    <row r="642" spans="1:12">
      <c r="A642" s="82" t="str">
        <f>IFERROR(VLOOKUP(C642,[1]Sheet2!A:B,2,FALSE),"Unknown")</f>
        <v>Non-public</v>
      </c>
      <c r="B642" s="82" t="s">
        <v>10654</v>
      </c>
      <c r="C642" s="83" t="s">
        <v>9255</v>
      </c>
      <c r="D642" s="83" t="s">
        <v>9693</v>
      </c>
      <c r="E642" s="83" t="s">
        <v>11913</v>
      </c>
      <c r="F642" s="83" t="s">
        <v>11029</v>
      </c>
      <c r="G642" s="83" t="s">
        <v>11030</v>
      </c>
      <c r="H642" s="86">
        <v>2</v>
      </c>
      <c r="I642" s="86">
        <v>0</v>
      </c>
      <c r="J642" s="86">
        <v>0</v>
      </c>
      <c r="K642" s="86">
        <v>0</v>
      </c>
      <c r="L642" s="86">
        <v>0</v>
      </c>
    </row>
    <row r="643" spans="1:12">
      <c r="A643" s="82" t="str">
        <f>IFERROR(VLOOKUP(C643,[1]Sheet2!A:B,2,FALSE),"Unknown")</f>
        <v>Non-public</v>
      </c>
      <c r="B643" s="82" t="s">
        <v>10789</v>
      </c>
      <c r="C643" s="83" t="s">
        <v>9263</v>
      </c>
      <c r="D643" s="83" t="s">
        <v>9408</v>
      </c>
      <c r="E643" s="83" t="s">
        <v>11914</v>
      </c>
      <c r="F643" s="83" t="s">
        <v>11149</v>
      </c>
      <c r="G643" s="83" t="s">
        <v>11097</v>
      </c>
      <c r="H643" s="86">
        <v>2</v>
      </c>
      <c r="I643" s="86">
        <v>0</v>
      </c>
      <c r="J643" s="86">
        <v>0</v>
      </c>
      <c r="K643" s="86">
        <v>0</v>
      </c>
      <c r="L643" s="86">
        <v>0</v>
      </c>
    </row>
    <row r="644" spans="1:12">
      <c r="A644" s="82" t="str">
        <f>IFERROR(VLOOKUP(C644,[1]Sheet2!A:B,2,FALSE),"Unknown")</f>
        <v>Non-public</v>
      </c>
      <c r="B644" s="82" t="s">
        <v>10789</v>
      </c>
      <c r="C644" s="83" t="s">
        <v>9281</v>
      </c>
      <c r="D644" s="83" t="s">
        <v>9409</v>
      </c>
      <c r="E644" s="83" t="s">
        <v>11915</v>
      </c>
      <c r="F644" s="83" t="s">
        <v>11110</v>
      </c>
      <c r="G644" s="83" t="s">
        <v>11111</v>
      </c>
      <c r="H644" s="86">
        <v>3</v>
      </c>
      <c r="I644" s="86">
        <v>2</v>
      </c>
      <c r="J644" s="86">
        <v>3</v>
      </c>
      <c r="K644" s="86">
        <v>5</v>
      </c>
      <c r="L644" s="86">
        <v>5</v>
      </c>
    </row>
    <row r="645" spans="1:12">
      <c r="A645" s="82" t="str">
        <f>IFERROR(VLOOKUP(C645,[1]Sheet2!A:B,2,FALSE),"Unknown")</f>
        <v>Unknown</v>
      </c>
      <c r="C645" s="83" t="s">
        <v>9317</v>
      </c>
      <c r="D645" s="83" t="s">
        <v>9385</v>
      </c>
      <c r="E645" s="83" t="s">
        <v>11916</v>
      </c>
      <c r="F645" s="83" t="s">
        <v>10862</v>
      </c>
      <c r="H645" s="86">
        <v>4</v>
      </c>
      <c r="I645" s="86">
        <v>0</v>
      </c>
      <c r="J645" s="86">
        <v>0</v>
      </c>
      <c r="K645" s="86">
        <v>0</v>
      </c>
      <c r="L645" s="86">
        <v>0</v>
      </c>
    </row>
    <row r="646" spans="1:12">
      <c r="A646" s="82" t="str">
        <f>IFERROR(VLOOKUP(C646,[1]Sheet2!A:B,2,FALSE),"Unknown")</f>
        <v>Non-public</v>
      </c>
      <c r="B646" s="82" t="s">
        <v>10493</v>
      </c>
      <c r="C646" s="83" t="s">
        <v>9184</v>
      </c>
      <c r="D646" s="83" t="s">
        <v>9861</v>
      </c>
      <c r="E646" s="83" t="s">
        <v>11917</v>
      </c>
      <c r="F646" s="83" t="s">
        <v>10895</v>
      </c>
      <c r="G646" s="83" t="s">
        <v>11195</v>
      </c>
      <c r="H646" s="86">
        <v>1</v>
      </c>
      <c r="I646" s="86">
        <v>0</v>
      </c>
      <c r="J646" s="86">
        <v>0</v>
      </c>
      <c r="K646" s="86">
        <v>0</v>
      </c>
      <c r="L646" s="86">
        <v>0</v>
      </c>
    </row>
    <row r="647" spans="1:12">
      <c r="A647" s="82" t="str">
        <f>IFERROR(VLOOKUP(C647,[1]Sheet2!A:B,2,FALSE),"Unknown")</f>
        <v>6195</v>
      </c>
      <c r="B647" s="82" t="s">
        <v>10232</v>
      </c>
      <c r="C647" s="83" t="s">
        <v>4876</v>
      </c>
      <c r="D647" s="83" t="s">
        <v>10233</v>
      </c>
      <c r="E647" s="83" t="s">
        <v>11918</v>
      </c>
      <c r="F647" s="83" t="s">
        <v>11919</v>
      </c>
      <c r="G647" s="83" t="s">
        <v>11920</v>
      </c>
      <c r="H647" s="86">
        <v>0</v>
      </c>
      <c r="I647" s="86">
        <v>50</v>
      </c>
      <c r="J647" s="86">
        <v>46</v>
      </c>
      <c r="K647" s="86">
        <v>33</v>
      </c>
      <c r="L647" s="86">
        <v>33</v>
      </c>
    </row>
    <row r="648" spans="1:12">
      <c r="A648" s="82" t="str">
        <f>IFERROR(VLOOKUP(C648,[1]Sheet2!A:B,2,FALSE),"Unknown")</f>
        <v>6195</v>
      </c>
      <c r="B648" s="82" t="s">
        <v>10232</v>
      </c>
      <c r="C648" s="83" t="s">
        <v>4886</v>
      </c>
      <c r="D648" s="83" t="s">
        <v>10078</v>
      </c>
      <c r="E648" s="83" t="s">
        <v>11921</v>
      </c>
      <c r="F648" s="83" t="s">
        <v>11919</v>
      </c>
      <c r="G648" s="83" t="s">
        <v>11920</v>
      </c>
      <c r="H648" s="86">
        <v>38</v>
      </c>
      <c r="I648" s="86">
        <v>0</v>
      </c>
      <c r="J648" s="86">
        <v>0</v>
      </c>
      <c r="K648" s="86">
        <v>0</v>
      </c>
      <c r="L648" s="86">
        <v>0</v>
      </c>
    </row>
    <row r="649" spans="1:12">
      <c r="A649" s="82" t="str">
        <f>IFERROR(VLOOKUP(C649,[1]Sheet2!A:B,2,FALSE),"Unknown")</f>
        <v>2765</v>
      </c>
      <c r="B649" s="82" t="s">
        <v>10265</v>
      </c>
      <c r="C649" s="83" t="s">
        <v>7702</v>
      </c>
      <c r="D649" s="83" t="s">
        <v>10053</v>
      </c>
      <c r="E649" s="83" t="s">
        <v>11922</v>
      </c>
      <c r="F649" s="83" t="s">
        <v>11923</v>
      </c>
      <c r="G649" s="83" t="s">
        <v>11924</v>
      </c>
      <c r="H649" s="86">
        <v>6</v>
      </c>
      <c r="I649" s="86">
        <v>0</v>
      </c>
      <c r="J649" s="86">
        <v>0</v>
      </c>
      <c r="K649" s="86">
        <v>0</v>
      </c>
      <c r="L649" s="86">
        <v>0</v>
      </c>
    </row>
    <row r="650" spans="1:12">
      <c r="A650" s="82" t="str">
        <f>IFERROR(VLOOKUP(C650,[1]Sheet2!A:B,2,FALSE),"Unknown")</f>
        <v>Non-public</v>
      </c>
      <c r="C650" s="83" t="s">
        <v>10810</v>
      </c>
      <c r="D650" s="83" t="s">
        <v>10809</v>
      </c>
      <c r="E650" s="83" t="s">
        <v>11925</v>
      </c>
      <c r="F650" s="83" t="s">
        <v>11273</v>
      </c>
      <c r="G650" s="83" t="s">
        <v>11926</v>
      </c>
      <c r="H650" s="86">
        <v>0</v>
      </c>
      <c r="I650" s="86">
        <v>2</v>
      </c>
      <c r="J650" s="86">
        <v>1</v>
      </c>
      <c r="K650" s="86">
        <v>1</v>
      </c>
      <c r="L650" s="86">
        <v>1</v>
      </c>
    </row>
    <row r="651" spans="1:12">
      <c r="A651" s="82" t="str">
        <f>IFERROR(VLOOKUP(C651,[1]Sheet2!A:B,2,FALSE),"Unknown")</f>
        <v>6155</v>
      </c>
      <c r="B651" s="82" t="s">
        <v>10362</v>
      </c>
      <c r="C651" s="83" t="s">
        <v>4903</v>
      </c>
      <c r="D651" s="83" t="s">
        <v>9976</v>
      </c>
      <c r="E651" s="83" t="s">
        <v>11927</v>
      </c>
      <c r="F651" s="83" t="s">
        <v>11928</v>
      </c>
      <c r="G651" s="83" t="s">
        <v>11929</v>
      </c>
      <c r="H651" s="86">
        <v>24</v>
      </c>
      <c r="I651" s="86">
        <v>13</v>
      </c>
      <c r="J651" s="86">
        <v>36</v>
      </c>
      <c r="K651" s="86">
        <v>50</v>
      </c>
      <c r="L651" s="86">
        <v>50</v>
      </c>
    </row>
    <row r="652" spans="1:12">
      <c r="A652" s="82" t="str">
        <f>IFERROR(VLOOKUP(C652,[1]Sheet2!A:B,2,FALSE),"Unknown")</f>
        <v>9680</v>
      </c>
      <c r="B652" s="82" t="s">
        <v>10361</v>
      </c>
      <c r="C652" s="83" t="s">
        <v>3088</v>
      </c>
      <c r="D652" s="83" t="s">
        <v>9977</v>
      </c>
      <c r="E652" s="83" t="s">
        <v>11930</v>
      </c>
      <c r="F652" s="83" t="s">
        <v>10873</v>
      </c>
      <c r="G652" s="83" t="s">
        <v>10885</v>
      </c>
      <c r="H652" s="86">
        <v>12</v>
      </c>
      <c r="I652" s="86">
        <v>0</v>
      </c>
      <c r="J652" s="86">
        <v>0</v>
      </c>
      <c r="K652" s="86">
        <v>0</v>
      </c>
      <c r="L652" s="86">
        <v>0</v>
      </c>
    </row>
    <row r="653" spans="1:12">
      <c r="A653" s="82" t="str">
        <f>IFERROR(VLOOKUP(C653,[1]Sheet2!A:B,2,FALSE),"Unknown")</f>
        <v>Unknown</v>
      </c>
      <c r="B653" s="82" t="s">
        <v>10360</v>
      </c>
      <c r="C653" s="83" t="s">
        <v>9978</v>
      </c>
      <c r="D653" s="83" t="s">
        <v>9979</v>
      </c>
      <c r="E653" s="83" t="s">
        <v>11931</v>
      </c>
      <c r="F653" s="83" t="s">
        <v>10873</v>
      </c>
      <c r="G653" s="83" t="s">
        <v>11136</v>
      </c>
      <c r="H653" s="86">
        <v>1</v>
      </c>
      <c r="I653" s="86">
        <v>0</v>
      </c>
      <c r="J653" s="86">
        <v>0</v>
      </c>
      <c r="K653" s="86">
        <v>0</v>
      </c>
      <c r="L653" s="86">
        <v>0</v>
      </c>
    </row>
    <row r="654" spans="1:12">
      <c r="A654" s="82" t="str">
        <f>IFERROR(VLOOKUP(C654,[1]Sheet2!A:B,2,FALSE),"Unknown")</f>
        <v>Unknown</v>
      </c>
      <c r="B654" s="82" t="s">
        <v>10360</v>
      </c>
      <c r="C654" s="83" t="s">
        <v>10359</v>
      </c>
      <c r="D654" s="83" t="s">
        <v>10358</v>
      </c>
      <c r="E654" s="83" t="s">
        <v>11931</v>
      </c>
      <c r="F654" s="83" t="s">
        <v>10873</v>
      </c>
      <c r="G654" s="83" t="s">
        <v>11136</v>
      </c>
      <c r="H654" s="86">
        <v>0</v>
      </c>
      <c r="I654" s="86">
        <v>1</v>
      </c>
      <c r="J654" s="86">
        <v>3</v>
      </c>
      <c r="K654" s="86">
        <v>1</v>
      </c>
      <c r="L654" s="86">
        <v>1</v>
      </c>
    </row>
    <row r="655" spans="1:12">
      <c r="A655" s="82" t="str">
        <f>IFERROR(VLOOKUP(C655,[1]Sheet2!A:B,2,FALSE),"Unknown")</f>
        <v>1010</v>
      </c>
      <c r="B655" s="82" t="s">
        <v>10575</v>
      </c>
      <c r="C655" s="83" t="s">
        <v>8496</v>
      </c>
      <c r="D655" s="83" t="s">
        <v>9769</v>
      </c>
      <c r="E655" s="83" t="s">
        <v>11932</v>
      </c>
      <c r="F655" s="83" t="s">
        <v>11106</v>
      </c>
      <c r="G655" s="83" t="s">
        <v>11107</v>
      </c>
      <c r="H655" s="86">
        <v>49</v>
      </c>
      <c r="I655" s="86">
        <v>0</v>
      </c>
      <c r="J655" s="86">
        <v>1</v>
      </c>
      <c r="K655" s="86">
        <v>0</v>
      </c>
      <c r="L655" s="86">
        <v>0</v>
      </c>
    </row>
    <row r="656" spans="1:12">
      <c r="A656" s="82" t="str">
        <f>IFERROR(VLOOKUP(C656,[1]Sheet2!A:B,2,FALSE),"Unknown")</f>
        <v>4945</v>
      </c>
      <c r="B656" s="82" t="s">
        <v>10508</v>
      </c>
      <c r="C656" s="83" t="s">
        <v>6054</v>
      </c>
      <c r="D656" s="83" t="s">
        <v>9844</v>
      </c>
      <c r="E656" s="83" t="s">
        <v>11933</v>
      </c>
      <c r="F656" s="83" t="s">
        <v>11585</v>
      </c>
      <c r="G656" s="83" t="s">
        <v>11586</v>
      </c>
      <c r="H656" s="86">
        <v>20</v>
      </c>
      <c r="I656" s="86">
        <v>0</v>
      </c>
      <c r="J656" s="86">
        <v>0</v>
      </c>
      <c r="K656" s="86">
        <v>0</v>
      </c>
      <c r="L656" s="86">
        <v>0</v>
      </c>
    </row>
    <row r="657" spans="1:12">
      <c r="A657" s="82" t="str">
        <f>IFERROR(VLOOKUP(C657,[1]Sheet2!A:B,2,FALSE),"Unknown")</f>
        <v>5930</v>
      </c>
      <c r="B657" s="82" t="s">
        <v>10428</v>
      </c>
      <c r="C657" s="83" t="s">
        <v>5023</v>
      </c>
      <c r="D657" s="83" t="s">
        <v>9929</v>
      </c>
      <c r="E657" s="83" t="s">
        <v>11934</v>
      </c>
      <c r="F657" s="83" t="s">
        <v>11754</v>
      </c>
      <c r="G657" s="83" t="s">
        <v>11755</v>
      </c>
      <c r="H657" s="86">
        <v>44</v>
      </c>
      <c r="I657" s="86">
        <v>0</v>
      </c>
      <c r="J657" s="86">
        <v>0</v>
      </c>
      <c r="K657" s="86">
        <v>0</v>
      </c>
      <c r="L657" s="86">
        <v>0</v>
      </c>
    </row>
    <row r="658" spans="1:12">
      <c r="A658" s="82" t="str">
        <f>IFERROR(VLOOKUP(C658,[1]Sheet2!A:B,2,FALSE),"Unknown")</f>
        <v>0255</v>
      </c>
      <c r="B658" s="82" t="s">
        <v>10647</v>
      </c>
      <c r="C658" s="83" t="s">
        <v>8826</v>
      </c>
      <c r="D658" s="83" t="s">
        <v>9700</v>
      </c>
      <c r="E658" s="83" t="s">
        <v>11251</v>
      </c>
      <c r="F658" s="83" t="s">
        <v>11935</v>
      </c>
      <c r="G658" s="83" t="s">
        <v>10951</v>
      </c>
      <c r="H658" s="86">
        <v>86</v>
      </c>
      <c r="I658" s="86">
        <v>0</v>
      </c>
      <c r="J658" s="86">
        <v>0</v>
      </c>
      <c r="K658" s="86">
        <v>0</v>
      </c>
      <c r="L658" s="86">
        <v>0</v>
      </c>
    </row>
    <row r="659" spans="1:12">
      <c r="A659" s="82" t="str">
        <f>IFERROR(VLOOKUP(C659,[1]Sheet2!A:B,2,FALSE),"Unknown")</f>
        <v>5255</v>
      </c>
      <c r="B659" s="82" t="s">
        <v>10259</v>
      </c>
      <c r="C659" s="83" t="s">
        <v>5959</v>
      </c>
      <c r="D659" s="83" t="s">
        <v>10260</v>
      </c>
      <c r="E659" s="83" t="s">
        <v>11936</v>
      </c>
      <c r="F659" s="83" t="s">
        <v>11937</v>
      </c>
      <c r="G659" s="83" t="s">
        <v>5954</v>
      </c>
      <c r="H659" s="86">
        <v>0</v>
      </c>
      <c r="I659" s="86">
        <v>51</v>
      </c>
      <c r="J659" s="86">
        <v>51</v>
      </c>
      <c r="K659" s="86">
        <v>47</v>
      </c>
      <c r="L659" s="86">
        <v>47</v>
      </c>
    </row>
    <row r="660" spans="1:12">
      <c r="A660" s="82" t="str">
        <f>IFERROR(VLOOKUP(C660,[1]Sheet2!A:B,2,FALSE),"Unknown")</f>
        <v>5255</v>
      </c>
      <c r="B660" s="82" t="s">
        <v>10259</v>
      </c>
      <c r="C660" s="83" t="s">
        <v>5956</v>
      </c>
      <c r="D660" s="83" t="s">
        <v>10058</v>
      </c>
      <c r="E660" s="83" t="s">
        <v>11938</v>
      </c>
      <c r="F660" s="83" t="s">
        <v>11937</v>
      </c>
      <c r="G660" s="83" t="s">
        <v>5954</v>
      </c>
      <c r="H660" s="86">
        <v>35</v>
      </c>
      <c r="I660" s="86">
        <v>0</v>
      </c>
      <c r="J660" s="86">
        <v>0</v>
      </c>
      <c r="K660" s="86">
        <v>0</v>
      </c>
      <c r="L660" s="86">
        <v>0</v>
      </c>
    </row>
    <row r="661" spans="1:12">
      <c r="A661" s="82" t="str">
        <f>IFERROR(VLOOKUP(C661,[1]Sheet2!A:B,2,FALSE),"Unknown")</f>
        <v>7175</v>
      </c>
      <c r="B661" s="82" t="s">
        <v>10356</v>
      </c>
      <c r="C661" s="83" t="s">
        <v>4400</v>
      </c>
      <c r="D661" s="83" t="s">
        <v>10357</v>
      </c>
      <c r="E661" s="83" t="s">
        <v>11939</v>
      </c>
      <c r="F661" s="83" t="s">
        <v>11566</v>
      </c>
      <c r="G661" s="83" t="s">
        <v>11567</v>
      </c>
      <c r="H661" s="86">
        <v>0</v>
      </c>
      <c r="I661" s="86">
        <v>74</v>
      </c>
      <c r="J661" s="86">
        <v>71</v>
      </c>
      <c r="K661" s="86">
        <v>77</v>
      </c>
      <c r="L661" s="86">
        <v>77</v>
      </c>
    </row>
    <row r="662" spans="1:12">
      <c r="A662" s="82" t="str">
        <f>IFERROR(VLOOKUP(C662,[1]Sheet2!A:B,2,FALSE),"Unknown")</f>
        <v>6325</v>
      </c>
      <c r="B662" s="82" t="s">
        <v>10355</v>
      </c>
      <c r="C662" s="83" t="s">
        <v>4849</v>
      </c>
      <c r="D662" s="83" t="s">
        <v>9983</v>
      </c>
      <c r="E662" s="83" t="s">
        <v>11940</v>
      </c>
      <c r="F662" s="83" t="s">
        <v>11941</v>
      </c>
      <c r="G662" s="83" t="s">
        <v>11942</v>
      </c>
      <c r="H662" s="86">
        <v>17</v>
      </c>
      <c r="I662" s="86">
        <v>12</v>
      </c>
      <c r="J662" s="86">
        <v>14</v>
      </c>
      <c r="K662" s="86">
        <v>19</v>
      </c>
      <c r="L662" s="86">
        <v>19</v>
      </c>
    </row>
    <row r="663" spans="1:12">
      <c r="A663" s="82" t="str">
        <f>IFERROR(VLOOKUP(C663,[1]Sheet2!A:B,2,FALSE),"Unknown")</f>
        <v>7995</v>
      </c>
      <c r="B663" s="82" t="s">
        <v>10615</v>
      </c>
      <c r="C663" s="83" t="s">
        <v>3767</v>
      </c>
      <c r="D663" s="83" t="s">
        <v>9731</v>
      </c>
      <c r="E663" s="83" t="s">
        <v>11943</v>
      </c>
      <c r="F663" s="83" t="s">
        <v>10850</v>
      </c>
      <c r="G663" s="83" t="s">
        <v>11165</v>
      </c>
      <c r="H663" s="86">
        <v>24</v>
      </c>
      <c r="I663" s="86">
        <v>0</v>
      </c>
      <c r="J663" s="86">
        <v>1</v>
      </c>
      <c r="K663" s="86">
        <v>0</v>
      </c>
      <c r="L663" s="86">
        <v>0</v>
      </c>
    </row>
    <row r="664" spans="1:12">
      <c r="A664" s="82" t="str">
        <f>IFERROR(VLOOKUP(C664,[1]Sheet2!A:B,2,FALSE),"Unknown")</f>
        <v>5340</v>
      </c>
      <c r="B664" s="82" t="s">
        <v>10352</v>
      </c>
      <c r="C664" s="83" t="s">
        <v>5795</v>
      </c>
      <c r="D664" s="83" t="s">
        <v>10354</v>
      </c>
      <c r="E664" s="83" t="s">
        <v>11944</v>
      </c>
      <c r="F664" s="83" t="s">
        <v>10873</v>
      </c>
      <c r="G664" s="83" t="s">
        <v>11945</v>
      </c>
      <c r="H664" s="86">
        <v>0</v>
      </c>
      <c r="I664" s="86">
        <v>138</v>
      </c>
      <c r="J664" s="86">
        <v>129</v>
      </c>
      <c r="K664" s="86">
        <v>112</v>
      </c>
      <c r="L664" s="86">
        <v>112</v>
      </c>
    </row>
    <row r="665" spans="1:12">
      <c r="A665" s="82" t="str">
        <f>IFERROR(VLOOKUP(C665,[1]Sheet2!A:B,2,FALSE),"Unknown")</f>
        <v>5340</v>
      </c>
      <c r="B665" s="82" t="s">
        <v>10352</v>
      </c>
      <c r="C665" s="83" t="s">
        <v>5783</v>
      </c>
      <c r="D665" s="83" t="s">
        <v>9984</v>
      </c>
      <c r="E665" s="83" t="s">
        <v>11946</v>
      </c>
      <c r="F665" s="83" t="s">
        <v>10873</v>
      </c>
      <c r="G665" s="83" t="s">
        <v>11945</v>
      </c>
      <c r="H665" s="86">
        <v>161</v>
      </c>
      <c r="I665" s="86">
        <v>0</v>
      </c>
      <c r="J665" s="86">
        <v>0</v>
      </c>
      <c r="K665" s="86">
        <v>0</v>
      </c>
      <c r="L665" s="86">
        <v>0</v>
      </c>
    </row>
    <row r="666" spans="1:12">
      <c r="A666" s="82" t="str">
        <f>IFERROR(VLOOKUP(C666,[1]Sheet2!A:B,2,FALSE),"Unknown")</f>
        <v>5635</v>
      </c>
      <c r="B666" s="82" t="s">
        <v>10350</v>
      </c>
      <c r="C666" s="83" t="s">
        <v>5232</v>
      </c>
      <c r="D666" s="83" t="s">
        <v>10351</v>
      </c>
      <c r="E666" s="83" t="s">
        <v>11947</v>
      </c>
      <c r="F666" s="83" t="s">
        <v>11948</v>
      </c>
      <c r="G666" s="83" t="s">
        <v>11949</v>
      </c>
      <c r="H666" s="86">
        <v>0</v>
      </c>
      <c r="I666" s="86">
        <v>42</v>
      </c>
      <c r="J666" s="86">
        <v>47</v>
      </c>
      <c r="K666" s="86">
        <v>48</v>
      </c>
      <c r="L666" s="86">
        <v>48</v>
      </c>
    </row>
    <row r="667" spans="1:12">
      <c r="A667" s="82" t="str">
        <f>IFERROR(VLOOKUP(C667,[1]Sheet2!A:B,2,FALSE),"Unknown")</f>
        <v>5635</v>
      </c>
      <c r="B667" s="82" t="s">
        <v>10350</v>
      </c>
      <c r="C667" s="83" t="s">
        <v>5229</v>
      </c>
      <c r="D667" s="83" t="s">
        <v>9986</v>
      </c>
      <c r="E667" s="83" t="s">
        <v>11950</v>
      </c>
      <c r="F667" s="83" t="s">
        <v>11948</v>
      </c>
      <c r="G667" s="83" t="s">
        <v>11949</v>
      </c>
      <c r="H667" s="86">
        <v>34</v>
      </c>
      <c r="I667" s="86">
        <v>0</v>
      </c>
      <c r="J667" s="86">
        <v>0</v>
      </c>
      <c r="K667" s="86">
        <v>0</v>
      </c>
      <c r="L667" s="86">
        <v>0</v>
      </c>
    </row>
    <row r="668" spans="1:12">
      <c r="A668" s="82" t="str">
        <f>IFERROR(VLOOKUP(C668,[1]Sheet2!A:B,2,FALSE),"Unknown")</f>
        <v>4600</v>
      </c>
      <c r="B668" s="82" t="s">
        <v>10449</v>
      </c>
      <c r="C668" s="83" t="s">
        <v>6492</v>
      </c>
      <c r="D668" s="83" t="s">
        <v>9915</v>
      </c>
      <c r="E668" s="83" t="s">
        <v>11951</v>
      </c>
      <c r="F668" s="83" t="s">
        <v>10871</v>
      </c>
      <c r="G668" s="83" t="s">
        <v>2908</v>
      </c>
      <c r="H668" s="86">
        <v>87</v>
      </c>
      <c r="I668" s="86">
        <v>0</v>
      </c>
      <c r="J668" s="86">
        <v>1</v>
      </c>
      <c r="K668" s="86">
        <v>0</v>
      </c>
      <c r="L668" s="86">
        <v>0</v>
      </c>
    </row>
    <row r="669" spans="1:12">
      <c r="A669" s="82" t="str">
        <f>IFERROR(VLOOKUP(C669,[1]Sheet2!A:B,2,FALSE),"Unknown")</f>
        <v>Non-public</v>
      </c>
      <c r="B669" s="82" t="s">
        <v>10695</v>
      </c>
      <c r="C669" s="83" t="s">
        <v>9591</v>
      </c>
      <c r="D669" s="83" t="s">
        <v>9592</v>
      </c>
      <c r="E669" s="83" t="s">
        <v>11952</v>
      </c>
      <c r="F669" s="83" t="s">
        <v>11953</v>
      </c>
      <c r="G669" s="83" t="s">
        <v>11954</v>
      </c>
      <c r="H669" s="86">
        <v>0</v>
      </c>
      <c r="I669" s="86">
        <v>1</v>
      </c>
      <c r="J669" s="86">
        <v>1</v>
      </c>
      <c r="K669" s="86">
        <v>3</v>
      </c>
      <c r="L669" s="86">
        <v>3</v>
      </c>
    </row>
    <row r="670" spans="1:12">
      <c r="A670" s="82" t="str">
        <f>IFERROR(VLOOKUP(C670,[1]Sheet2!A:B,2,FALSE),"Unknown")</f>
        <v>2305</v>
      </c>
      <c r="B670" s="82" t="s">
        <v>10623</v>
      </c>
      <c r="C670" s="83" t="s">
        <v>7940</v>
      </c>
      <c r="D670" s="83" t="s">
        <v>9719</v>
      </c>
      <c r="E670" s="83" t="s">
        <v>11955</v>
      </c>
      <c r="F670" s="83" t="s">
        <v>11151</v>
      </c>
      <c r="G670" s="83" t="s">
        <v>8031</v>
      </c>
      <c r="H670" s="86">
        <v>24</v>
      </c>
      <c r="I670" s="86">
        <v>0</v>
      </c>
      <c r="J670" s="86">
        <v>0</v>
      </c>
      <c r="K670" s="86">
        <v>0</v>
      </c>
      <c r="L670" s="86">
        <v>0</v>
      </c>
    </row>
    <row r="671" spans="1:12">
      <c r="A671" s="82" t="str">
        <f>IFERROR(VLOOKUP(C671,[1]Sheet2!A:B,2,FALSE),"Unknown")</f>
        <v>6445</v>
      </c>
      <c r="B671" s="82" t="s">
        <v>10348</v>
      </c>
      <c r="C671" s="83" t="s">
        <v>4816</v>
      </c>
      <c r="D671" s="83" t="s">
        <v>10349</v>
      </c>
      <c r="E671" s="83" t="s">
        <v>11956</v>
      </c>
      <c r="F671" s="83" t="s">
        <v>11957</v>
      </c>
      <c r="G671" s="83" t="s">
        <v>11958</v>
      </c>
      <c r="H671" s="86">
        <v>0</v>
      </c>
      <c r="I671" s="86">
        <v>27</v>
      </c>
      <c r="J671" s="86">
        <v>16</v>
      </c>
      <c r="K671" s="86">
        <v>14</v>
      </c>
      <c r="L671" s="86">
        <v>14</v>
      </c>
    </row>
    <row r="672" spans="1:12">
      <c r="A672" s="82" t="str">
        <f>IFERROR(VLOOKUP(C672,[1]Sheet2!A:B,2,FALSE),"Unknown")</f>
        <v>6445</v>
      </c>
      <c r="B672" s="82" t="s">
        <v>10348</v>
      </c>
      <c r="C672" s="83" t="s">
        <v>4814</v>
      </c>
      <c r="D672" s="83" t="s">
        <v>9987</v>
      </c>
      <c r="E672" s="83" t="s">
        <v>11959</v>
      </c>
      <c r="F672" s="83" t="s">
        <v>11957</v>
      </c>
      <c r="G672" s="83" t="s">
        <v>11958</v>
      </c>
      <c r="H672" s="86">
        <v>20</v>
      </c>
      <c r="I672" s="86">
        <v>0</v>
      </c>
      <c r="J672" s="86">
        <v>0</v>
      </c>
      <c r="K672" s="86">
        <v>0</v>
      </c>
      <c r="L672" s="86">
        <v>0</v>
      </c>
    </row>
    <row r="673" spans="1:12">
      <c r="A673" s="82" t="str">
        <f>IFERROR(VLOOKUP(C673,[1]Sheet2!A:B,2,FALSE),"Unknown")</f>
        <v>5350</v>
      </c>
      <c r="B673" s="82" t="s">
        <v>10476</v>
      </c>
      <c r="C673" s="83" t="s">
        <v>5740</v>
      </c>
      <c r="D673" s="83" t="s">
        <v>10475</v>
      </c>
      <c r="E673" s="83" t="s">
        <v>11960</v>
      </c>
      <c r="F673" s="83" t="s">
        <v>10873</v>
      </c>
      <c r="G673" s="83" t="s">
        <v>5735</v>
      </c>
      <c r="H673" s="86">
        <v>0</v>
      </c>
      <c r="I673" s="86">
        <v>233</v>
      </c>
      <c r="J673" s="86">
        <v>227</v>
      </c>
      <c r="K673" s="86">
        <v>262</v>
      </c>
      <c r="L673" s="86">
        <v>262</v>
      </c>
    </row>
    <row r="674" spans="1:12">
      <c r="A674" s="82" t="str">
        <f>IFERROR(VLOOKUP(C674,[1]Sheet2!A:B,2,FALSE),"Unknown")</f>
        <v>0775</v>
      </c>
      <c r="B674" s="82" t="s">
        <v>10347</v>
      </c>
      <c r="C674" s="83" t="s">
        <v>8605</v>
      </c>
      <c r="D674" s="83" t="s">
        <v>9988</v>
      </c>
      <c r="E674" s="83" t="s">
        <v>11961</v>
      </c>
      <c r="F674" s="83" t="s">
        <v>11962</v>
      </c>
      <c r="G674" s="83" t="s">
        <v>11963</v>
      </c>
      <c r="H674" s="86">
        <v>12</v>
      </c>
      <c r="I674" s="86">
        <v>8</v>
      </c>
      <c r="J674" s="86">
        <v>6</v>
      </c>
      <c r="K674" s="86">
        <v>12</v>
      </c>
      <c r="L674" s="86">
        <v>12</v>
      </c>
    </row>
    <row r="675" spans="1:12">
      <c r="A675" s="82" t="str">
        <f>IFERROR(VLOOKUP(C675,[1]Sheet2!A:B,2,FALSE),"Unknown")</f>
        <v>3330</v>
      </c>
      <c r="B675" s="82" t="s">
        <v>10346</v>
      </c>
      <c r="C675" s="83" t="s">
        <v>7184</v>
      </c>
      <c r="D675" s="83" t="s">
        <v>9989</v>
      </c>
      <c r="E675" s="83" t="s">
        <v>11964</v>
      </c>
      <c r="F675" s="83" t="s">
        <v>11965</v>
      </c>
      <c r="G675" s="83" t="s">
        <v>7177</v>
      </c>
      <c r="H675" s="86">
        <v>33</v>
      </c>
      <c r="I675" s="86">
        <v>0</v>
      </c>
      <c r="J675" s="86">
        <v>0</v>
      </c>
      <c r="K675" s="86">
        <v>0</v>
      </c>
      <c r="L675" s="86">
        <v>0</v>
      </c>
    </row>
    <row r="676" spans="1:12">
      <c r="A676" s="82" t="str">
        <f>IFERROR(VLOOKUP(C676,[1]Sheet2!A:B,2,FALSE),"Unknown")</f>
        <v>3330</v>
      </c>
      <c r="B676" s="82" t="s">
        <v>10346</v>
      </c>
      <c r="C676" s="83" t="s">
        <v>7186</v>
      </c>
      <c r="D676" s="83" t="s">
        <v>10345</v>
      </c>
      <c r="E676" s="83" t="s">
        <v>11966</v>
      </c>
      <c r="F676" s="83" t="s">
        <v>11965</v>
      </c>
      <c r="G676" s="83" t="s">
        <v>7177</v>
      </c>
      <c r="H676" s="86">
        <v>0</v>
      </c>
      <c r="I676" s="86">
        <v>36</v>
      </c>
      <c r="J676" s="86">
        <v>52</v>
      </c>
      <c r="K676" s="86">
        <v>55</v>
      </c>
      <c r="L676" s="86">
        <v>55</v>
      </c>
    </row>
    <row r="677" spans="1:12">
      <c r="A677" s="82" t="str">
        <f>IFERROR(VLOOKUP(C677,[1]Sheet2!A:B,2,FALSE),"Unknown")</f>
        <v>7995</v>
      </c>
      <c r="B677" s="82" t="s">
        <v>10615</v>
      </c>
      <c r="C677" s="83" t="s">
        <v>3764</v>
      </c>
      <c r="D677" s="83" t="s">
        <v>9732</v>
      </c>
      <c r="E677" s="83" t="s">
        <v>11967</v>
      </c>
      <c r="F677" s="83" t="s">
        <v>10850</v>
      </c>
      <c r="G677" s="83" t="s">
        <v>11317</v>
      </c>
      <c r="H677" s="86">
        <v>71</v>
      </c>
      <c r="I677" s="86">
        <v>0</v>
      </c>
      <c r="J677" s="86">
        <v>0</v>
      </c>
      <c r="K677" s="86">
        <v>0</v>
      </c>
      <c r="L677" s="86">
        <v>0</v>
      </c>
    </row>
    <row r="678" spans="1:12">
      <c r="A678" s="82" t="str">
        <f>IFERROR(VLOOKUP(C678,[1]Sheet2!A:B,2,FALSE),"Unknown")</f>
        <v>5485</v>
      </c>
      <c r="B678" s="82" t="s">
        <v>10344</v>
      </c>
      <c r="C678" s="83" t="s">
        <v>4992</v>
      </c>
      <c r="D678" s="83" t="s">
        <v>10343</v>
      </c>
      <c r="E678" s="83" t="s">
        <v>11968</v>
      </c>
      <c r="F678" s="83" t="s">
        <v>11658</v>
      </c>
      <c r="G678" s="83" t="s">
        <v>11659</v>
      </c>
      <c r="H678" s="86">
        <v>0</v>
      </c>
      <c r="I678" s="86">
        <v>36</v>
      </c>
      <c r="J678" s="86">
        <v>36</v>
      </c>
      <c r="K678" s="86">
        <v>40</v>
      </c>
      <c r="L678" s="86">
        <v>40</v>
      </c>
    </row>
    <row r="679" spans="1:12">
      <c r="A679" s="82" t="str">
        <f>IFERROR(VLOOKUP(C679,[1]Sheet2!A:B,2,FALSE),"Unknown")</f>
        <v>Non-public</v>
      </c>
      <c r="B679" s="82" t="s">
        <v>10695</v>
      </c>
      <c r="C679" s="83" t="s">
        <v>9593</v>
      </c>
      <c r="D679" s="83" t="s">
        <v>9594</v>
      </c>
      <c r="E679" s="83" t="s">
        <v>11969</v>
      </c>
      <c r="F679" s="83" t="s">
        <v>11782</v>
      </c>
      <c r="G679" s="83" t="s">
        <v>11783</v>
      </c>
      <c r="H679" s="86">
        <v>5</v>
      </c>
      <c r="I679" s="86">
        <v>5</v>
      </c>
      <c r="J679" s="86">
        <v>8</v>
      </c>
      <c r="K679" s="86">
        <v>4</v>
      </c>
      <c r="L679" s="86">
        <v>4</v>
      </c>
    </row>
    <row r="680" spans="1:12">
      <c r="A680" s="82" t="str">
        <f>IFERROR(VLOOKUP(C680,[1]Sheet2!A:B,2,FALSE),"Unknown")</f>
        <v>6550</v>
      </c>
      <c r="B680" s="82" t="s">
        <v>10341</v>
      </c>
      <c r="C680" s="83" t="s">
        <v>4724</v>
      </c>
      <c r="D680" s="83" t="s">
        <v>10342</v>
      </c>
      <c r="E680" s="83" t="s">
        <v>11970</v>
      </c>
      <c r="F680" s="83" t="s">
        <v>11782</v>
      </c>
      <c r="G680" s="83" t="s">
        <v>11783</v>
      </c>
      <c r="H680" s="86">
        <v>0</v>
      </c>
      <c r="I680" s="86">
        <v>55</v>
      </c>
      <c r="J680" s="86">
        <v>66</v>
      </c>
      <c r="K680" s="86">
        <v>68</v>
      </c>
      <c r="L680" s="86">
        <v>68</v>
      </c>
    </row>
    <row r="681" spans="1:12">
      <c r="A681" s="82" t="str">
        <f>IFERROR(VLOOKUP(C681,[1]Sheet2!A:B,2,FALSE),"Unknown")</f>
        <v>0235</v>
      </c>
      <c r="B681" s="82" t="s">
        <v>10605</v>
      </c>
      <c r="C681" s="83" t="s">
        <v>8956</v>
      </c>
      <c r="D681" s="83" t="s">
        <v>9747</v>
      </c>
      <c r="E681" s="83" t="s">
        <v>11971</v>
      </c>
      <c r="F681" s="83" t="s">
        <v>10862</v>
      </c>
      <c r="G681" s="83" t="s">
        <v>11314</v>
      </c>
      <c r="H681" s="86">
        <v>75</v>
      </c>
      <c r="I681" s="86">
        <v>0</v>
      </c>
      <c r="J681" s="86">
        <v>0</v>
      </c>
      <c r="K681" s="86">
        <v>0</v>
      </c>
      <c r="L681" s="86">
        <v>0</v>
      </c>
    </row>
    <row r="682" spans="1:12">
      <c r="A682" s="82" t="str">
        <f>IFERROR(VLOOKUP(C682,[1]Sheet2!A:B,2,FALSE),"Unknown")</f>
        <v>4515</v>
      </c>
      <c r="B682" s="82" t="s">
        <v>10338</v>
      </c>
      <c r="C682" s="83" t="s">
        <v>6563</v>
      </c>
      <c r="D682" s="83" t="s">
        <v>9994</v>
      </c>
      <c r="E682" s="83" t="s">
        <v>11972</v>
      </c>
      <c r="F682" s="83" t="s">
        <v>11619</v>
      </c>
      <c r="G682" s="83" t="s">
        <v>11620</v>
      </c>
      <c r="H682" s="86">
        <v>11</v>
      </c>
      <c r="I682" s="86">
        <v>0</v>
      </c>
      <c r="J682" s="86">
        <v>0</v>
      </c>
      <c r="K682" s="86">
        <v>0</v>
      </c>
      <c r="L682" s="86">
        <v>0</v>
      </c>
    </row>
    <row r="683" spans="1:12">
      <c r="A683" s="82" t="str">
        <f>IFERROR(VLOOKUP(C683,[1]Sheet2!A:B,2,FALSE),"Unknown")</f>
        <v>4515</v>
      </c>
      <c r="B683" s="82" t="s">
        <v>10338</v>
      </c>
      <c r="C683" s="83" t="s">
        <v>6559</v>
      </c>
      <c r="D683" s="83" t="s">
        <v>10337</v>
      </c>
      <c r="E683" s="83" t="s">
        <v>11973</v>
      </c>
      <c r="F683" s="83" t="s">
        <v>11619</v>
      </c>
      <c r="G683" s="83" t="s">
        <v>11620</v>
      </c>
      <c r="H683" s="86">
        <v>0</v>
      </c>
      <c r="I683" s="86">
        <v>18</v>
      </c>
      <c r="J683" s="86">
        <v>11</v>
      </c>
      <c r="K683" s="86">
        <v>14</v>
      </c>
      <c r="L683" s="86">
        <v>14</v>
      </c>
    </row>
    <row r="684" spans="1:12">
      <c r="A684" s="82" t="str">
        <f>IFERROR(VLOOKUP(C684,[1]Sheet2!A:B,2,FALSE),"Unknown")</f>
        <v>2735</v>
      </c>
      <c r="B684" s="82" t="s">
        <v>10402</v>
      </c>
      <c r="C684" s="83" t="s">
        <v>7720</v>
      </c>
      <c r="D684" s="83" t="s">
        <v>10403</v>
      </c>
      <c r="E684" s="83" t="s">
        <v>11974</v>
      </c>
      <c r="F684" s="83" t="s">
        <v>11975</v>
      </c>
      <c r="G684" s="83" t="s">
        <v>7721</v>
      </c>
      <c r="H684" s="86">
        <v>0</v>
      </c>
      <c r="I684" s="86">
        <v>34</v>
      </c>
      <c r="J684" s="86">
        <v>35</v>
      </c>
      <c r="K684" s="86">
        <v>42</v>
      </c>
      <c r="L684" s="86">
        <v>42</v>
      </c>
    </row>
    <row r="685" spans="1:12">
      <c r="A685" s="82" t="str">
        <f>IFERROR(VLOOKUP(C685,[1]Sheet2!A:B,2,FALSE),"Unknown")</f>
        <v>2735</v>
      </c>
      <c r="B685" s="82" t="s">
        <v>10402</v>
      </c>
      <c r="C685" s="83" t="s">
        <v>7723</v>
      </c>
      <c r="D685" s="83" t="s">
        <v>9947</v>
      </c>
      <c r="E685" s="83" t="s">
        <v>11976</v>
      </c>
      <c r="F685" s="83" t="s">
        <v>11975</v>
      </c>
      <c r="G685" s="83" t="s">
        <v>7721</v>
      </c>
      <c r="H685" s="86">
        <v>23</v>
      </c>
      <c r="I685" s="86">
        <v>0</v>
      </c>
      <c r="J685" s="86">
        <v>0</v>
      </c>
      <c r="K685" s="86">
        <v>0</v>
      </c>
      <c r="L685" s="86">
        <v>0</v>
      </c>
    </row>
    <row r="686" spans="1:12">
      <c r="A686" s="82" t="str">
        <f>IFERROR(VLOOKUP(C686,[1]Sheet2!A:B,2,FALSE),"Unknown")</f>
        <v>Non-public</v>
      </c>
      <c r="B686" s="82" t="s">
        <v>10789</v>
      </c>
      <c r="C686" s="83" t="s">
        <v>9176</v>
      </c>
      <c r="D686" s="83" t="s">
        <v>10792</v>
      </c>
      <c r="E686" s="83" t="s">
        <v>11977</v>
      </c>
      <c r="F686" s="83" t="s">
        <v>10873</v>
      </c>
      <c r="G686" s="83" t="s">
        <v>2904</v>
      </c>
      <c r="H686" s="86">
        <v>0</v>
      </c>
      <c r="I686" s="86">
        <v>24</v>
      </c>
      <c r="J686" s="86">
        <v>49</v>
      </c>
      <c r="K686" s="86">
        <v>48</v>
      </c>
      <c r="L686" s="86">
        <v>48</v>
      </c>
    </row>
    <row r="687" spans="1:12">
      <c r="A687" s="82" t="str">
        <f>IFERROR(VLOOKUP(C687,[1]Sheet2!A:B,2,FALSE),"Unknown")</f>
        <v>Unknown</v>
      </c>
      <c r="B687" s="82" t="s">
        <v>10695</v>
      </c>
      <c r="C687" s="83" t="s">
        <v>3271</v>
      </c>
      <c r="D687" s="83" t="s">
        <v>10703</v>
      </c>
      <c r="E687" s="83" t="s">
        <v>11978</v>
      </c>
      <c r="F687" s="83" t="s">
        <v>2260</v>
      </c>
      <c r="G687" s="83" t="s">
        <v>11095</v>
      </c>
      <c r="H687" s="86">
        <v>0</v>
      </c>
      <c r="I687" s="86">
        <v>34</v>
      </c>
      <c r="J687" s="86">
        <v>0</v>
      </c>
      <c r="K687" s="86">
        <v>0</v>
      </c>
      <c r="L687" s="86">
        <v>0</v>
      </c>
    </row>
    <row r="688" spans="1:12">
      <c r="A688" s="82" t="str">
        <f>IFERROR(VLOOKUP(C688,[1]Sheet2!A:B,2,FALSE),"Unknown")</f>
        <v>Non-public</v>
      </c>
      <c r="B688" s="82" t="s">
        <v>10656</v>
      </c>
      <c r="C688" s="83" t="s">
        <v>9209</v>
      </c>
      <c r="D688" s="83" t="s">
        <v>9681</v>
      </c>
      <c r="E688" s="83" t="s">
        <v>11979</v>
      </c>
      <c r="F688" s="83" t="s">
        <v>10901</v>
      </c>
      <c r="G688" s="83" t="s">
        <v>10902</v>
      </c>
      <c r="H688" s="86">
        <v>1</v>
      </c>
      <c r="I688" s="86">
        <v>0</v>
      </c>
      <c r="J688" s="86">
        <v>0</v>
      </c>
      <c r="K688" s="86">
        <v>0</v>
      </c>
      <c r="L688" s="86">
        <v>0</v>
      </c>
    </row>
    <row r="689" spans="1:12">
      <c r="A689" s="82" t="str">
        <f>IFERROR(VLOOKUP(C689,[1]Sheet2!A:B,2,FALSE),"Unknown")</f>
        <v>Non-public</v>
      </c>
      <c r="B689" s="82" t="s">
        <v>10659</v>
      </c>
      <c r="C689" s="83" t="s">
        <v>9313</v>
      </c>
      <c r="D689" s="83" t="s">
        <v>9660</v>
      </c>
      <c r="E689" s="83" t="s">
        <v>11980</v>
      </c>
      <c r="F689" s="83" t="s">
        <v>10862</v>
      </c>
      <c r="G689" s="83" t="s">
        <v>10863</v>
      </c>
      <c r="H689" s="86">
        <v>4</v>
      </c>
      <c r="I689" s="86">
        <v>0</v>
      </c>
      <c r="J689" s="86">
        <v>0</v>
      </c>
      <c r="K689" s="86">
        <v>0</v>
      </c>
      <c r="L689" s="86">
        <v>0</v>
      </c>
    </row>
    <row r="690" spans="1:12">
      <c r="A690" s="82" t="str">
        <f>IFERROR(VLOOKUP(C690,[1]Sheet2!A:B,2,FALSE),"Unknown")</f>
        <v>Non-public</v>
      </c>
      <c r="B690" s="82" t="s">
        <v>10659</v>
      </c>
      <c r="C690" s="83" t="s">
        <v>9143</v>
      </c>
      <c r="D690" s="83" t="s">
        <v>9661</v>
      </c>
      <c r="E690" s="83" t="s">
        <v>11981</v>
      </c>
      <c r="F690" s="83" t="s">
        <v>11566</v>
      </c>
      <c r="G690" s="83" t="s">
        <v>11705</v>
      </c>
      <c r="H690" s="86">
        <v>2</v>
      </c>
      <c r="I690" s="86">
        <v>0</v>
      </c>
      <c r="J690" s="86">
        <v>0</v>
      </c>
      <c r="K690" s="86">
        <v>0</v>
      </c>
      <c r="L690" s="86">
        <v>0</v>
      </c>
    </row>
    <row r="691" spans="1:12">
      <c r="A691" s="82" t="str">
        <f>IFERROR(VLOOKUP(C691,[1]Sheet2!A:B,2,FALSE),"Unknown")</f>
        <v>2855</v>
      </c>
      <c r="B691" s="82" t="s">
        <v>10439</v>
      </c>
      <c r="C691" s="83" t="s">
        <v>7668</v>
      </c>
      <c r="D691" s="83" t="s">
        <v>9921</v>
      </c>
      <c r="E691" s="83" t="s">
        <v>11982</v>
      </c>
      <c r="F691" s="83" t="s">
        <v>11740</v>
      </c>
      <c r="G691" s="83" t="s">
        <v>11741</v>
      </c>
      <c r="H691" s="86">
        <v>104</v>
      </c>
      <c r="I691" s="86">
        <v>0</v>
      </c>
      <c r="J691" s="86">
        <v>0</v>
      </c>
      <c r="K691" s="86">
        <v>0</v>
      </c>
      <c r="L691" s="86">
        <v>0</v>
      </c>
    </row>
    <row r="692" spans="1:12">
      <c r="A692" s="82" t="str">
        <f>IFERROR(VLOOKUP(C692,[1]Sheet2!A:B,2,FALSE),"Unknown")</f>
        <v>0235</v>
      </c>
      <c r="B692" s="82" t="s">
        <v>10605</v>
      </c>
      <c r="C692" s="83" t="s">
        <v>8989</v>
      </c>
      <c r="D692" s="83" t="s">
        <v>10607</v>
      </c>
      <c r="E692" s="83" t="s">
        <v>11983</v>
      </c>
      <c r="F692" s="83" t="s">
        <v>10862</v>
      </c>
      <c r="G692" s="83" t="s">
        <v>10960</v>
      </c>
      <c r="H692" s="86">
        <v>0</v>
      </c>
      <c r="I692" s="86">
        <v>134</v>
      </c>
      <c r="J692" s="86">
        <v>110</v>
      </c>
      <c r="K692" s="86">
        <v>98</v>
      </c>
      <c r="L692" s="86">
        <v>98</v>
      </c>
    </row>
    <row r="693" spans="1:12">
      <c r="A693" s="82" t="str">
        <f>IFERROR(VLOOKUP(C693,[1]Sheet2!A:B,2,FALSE),"Unknown")</f>
        <v>6805</v>
      </c>
      <c r="B693" s="82" t="s">
        <v>10333</v>
      </c>
      <c r="C693" s="83" t="s">
        <v>4536</v>
      </c>
      <c r="D693" s="83" t="s">
        <v>9997</v>
      </c>
      <c r="E693" s="83" t="s">
        <v>11984</v>
      </c>
      <c r="F693" s="83" t="s">
        <v>11985</v>
      </c>
      <c r="G693" s="83" t="s">
        <v>11986</v>
      </c>
      <c r="H693" s="86">
        <v>10</v>
      </c>
      <c r="I693" s="86">
        <v>8</v>
      </c>
      <c r="J693" s="86">
        <v>9</v>
      </c>
      <c r="K693" s="86">
        <v>6</v>
      </c>
      <c r="L693" s="86">
        <v>6</v>
      </c>
    </row>
    <row r="694" spans="1:12">
      <c r="A694" s="82" t="str">
        <f>IFERROR(VLOOKUP(C694,[1]Sheet2!A:B,2,FALSE),"Unknown")</f>
        <v>5360</v>
      </c>
      <c r="B694" s="82" t="s">
        <v>10467</v>
      </c>
      <c r="C694" s="83" t="s">
        <v>5702</v>
      </c>
      <c r="D694" s="83" t="s">
        <v>9900</v>
      </c>
      <c r="E694" s="83" t="s">
        <v>11987</v>
      </c>
      <c r="F694" s="83" t="s">
        <v>10873</v>
      </c>
      <c r="G694" s="83" t="s">
        <v>11190</v>
      </c>
      <c r="H694" s="86">
        <v>101</v>
      </c>
      <c r="I694" s="86">
        <v>0</v>
      </c>
      <c r="J694" s="86">
        <v>0</v>
      </c>
      <c r="K694" s="86">
        <v>0</v>
      </c>
      <c r="L694" s="86">
        <v>0</v>
      </c>
    </row>
    <row r="695" spans="1:12">
      <c r="A695" s="82" t="str">
        <f>IFERROR(VLOOKUP(C695,[1]Sheet2!A:B,2,FALSE),"Unknown")</f>
        <v>Non-public</v>
      </c>
      <c r="B695" s="82" t="s">
        <v>10493</v>
      </c>
      <c r="C695" s="83" t="s">
        <v>9244</v>
      </c>
      <c r="D695" s="83" t="s">
        <v>9862</v>
      </c>
      <c r="E695" s="83" t="s">
        <v>11988</v>
      </c>
      <c r="F695" s="83" t="s">
        <v>10978</v>
      </c>
      <c r="G695" s="83" t="s">
        <v>11602</v>
      </c>
      <c r="H695" s="86">
        <v>1</v>
      </c>
      <c r="I695" s="86">
        <v>0</v>
      </c>
      <c r="J695" s="86">
        <v>0</v>
      </c>
      <c r="K695" s="86">
        <v>0</v>
      </c>
      <c r="L695" s="86">
        <v>0</v>
      </c>
    </row>
    <row r="696" spans="1:12">
      <c r="A696" s="82" t="str">
        <f>IFERROR(VLOOKUP(C696,[1]Sheet2!A:B,2,FALSE),"Unknown")</f>
        <v>Non-public</v>
      </c>
      <c r="B696" s="82" t="s">
        <v>10664</v>
      </c>
      <c r="C696" s="83" t="s">
        <v>9120</v>
      </c>
      <c r="D696" s="83" t="s">
        <v>10665</v>
      </c>
      <c r="E696" s="83" t="s">
        <v>11989</v>
      </c>
      <c r="F696" s="83" t="s">
        <v>10850</v>
      </c>
      <c r="G696" s="83" t="s">
        <v>3768</v>
      </c>
      <c r="H696" s="86">
        <v>0</v>
      </c>
      <c r="I696" s="86">
        <v>11</v>
      </c>
      <c r="J696" s="86">
        <v>12</v>
      </c>
      <c r="K696" s="86">
        <v>9</v>
      </c>
      <c r="L696" s="86">
        <v>9</v>
      </c>
    </row>
    <row r="697" spans="1:12">
      <c r="A697" s="82" t="str">
        <f>IFERROR(VLOOKUP(C697,[1]Sheet2!A:B,2,FALSE),"Unknown")</f>
        <v>9690</v>
      </c>
      <c r="B697" s="82" t="s">
        <v>10332</v>
      </c>
      <c r="C697" s="83" t="s">
        <v>3081</v>
      </c>
      <c r="D697" s="83" t="s">
        <v>9998</v>
      </c>
      <c r="E697" s="83" t="s">
        <v>11990</v>
      </c>
      <c r="F697" s="83" t="s">
        <v>11585</v>
      </c>
      <c r="G697" s="83" t="s">
        <v>11586</v>
      </c>
      <c r="H697" s="86">
        <v>1</v>
      </c>
      <c r="I697" s="86">
        <v>0</v>
      </c>
      <c r="J697" s="86">
        <v>0</v>
      </c>
      <c r="K697" s="86">
        <v>0</v>
      </c>
      <c r="L697" s="86">
        <v>0</v>
      </c>
    </row>
    <row r="698" spans="1:12">
      <c r="A698" s="82" t="str">
        <f>IFERROR(VLOOKUP(C698,[1]Sheet2!A:B,2,FALSE),"Unknown")</f>
        <v>3815</v>
      </c>
      <c r="B698" s="82" t="s">
        <v>10330</v>
      </c>
      <c r="C698" s="83" t="s">
        <v>6918</v>
      </c>
      <c r="D698" s="83" t="s">
        <v>10331</v>
      </c>
      <c r="E698" s="83" t="s">
        <v>11991</v>
      </c>
      <c r="F698" s="83" t="s">
        <v>11992</v>
      </c>
      <c r="G698" s="83" t="s">
        <v>11993</v>
      </c>
      <c r="H698" s="86">
        <v>0</v>
      </c>
      <c r="I698" s="86">
        <v>22</v>
      </c>
      <c r="J698" s="86">
        <v>25</v>
      </c>
      <c r="K698" s="86">
        <v>36</v>
      </c>
      <c r="L698" s="86">
        <v>36</v>
      </c>
    </row>
    <row r="699" spans="1:12">
      <c r="A699" s="82" t="str">
        <f>IFERROR(VLOOKUP(C699,[1]Sheet2!A:B,2,FALSE),"Unknown")</f>
        <v>3815</v>
      </c>
      <c r="B699" s="82" t="s">
        <v>10330</v>
      </c>
      <c r="C699" s="83" t="s">
        <v>6907</v>
      </c>
      <c r="D699" s="83" t="s">
        <v>9999</v>
      </c>
      <c r="E699" s="83" t="s">
        <v>11994</v>
      </c>
      <c r="F699" s="83" t="s">
        <v>11992</v>
      </c>
      <c r="G699" s="83" t="s">
        <v>11993</v>
      </c>
      <c r="H699" s="86">
        <v>15</v>
      </c>
      <c r="I699" s="86">
        <v>0</v>
      </c>
      <c r="J699" s="86">
        <v>0</v>
      </c>
      <c r="K699" s="86">
        <v>0</v>
      </c>
      <c r="L699" s="86">
        <v>0</v>
      </c>
    </row>
    <row r="700" spans="1:12">
      <c r="A700" s="82" t="str">
        <f>IFERROR(VLOOKUP(C700,[1]Sheet2!A:B,2,FALSE),"Unknown")</f>
        <v>8385</v>
      </c>
      <c r="B700" s="82" t="s">
        <v>10326</v>
      </c>
      <c r="C700" s="83" t="s">
        <v>3435</v>
      </c>
      <c r="D700" s="83" t="s">
        <v>10327</v>
      </c>
      <c r="E700" s="83" t="s">
        <v>11995</v>
      </c>
      <c r="F700" s="83" t="s">
        <v>11146</v>
      </c>
      <c r="G700" s="83" t="s">
        <v>2026</v>
      </c>
      <c r="H700" s="86">
        <v>0</v>
      </c>
      <c r="I700" s="86">
        <v>111</v>
      </c>
      <c r="J700" s="86">
        <v>136</v>
      </c>
      <c r="K700" s="86">
        <v>154</v>
      </c>
      <c r="L700" s="86">
        <v>154</v>
      </c>
    </row>
    <row r="701" spans="1:12">
      <c r="A701" s="82" t="str">
        <f>IFERROR(VLOOKUP(C701,[1]Sheet2!A:B,2,FALSE),"Unknown")</f>
        <v>7205</v>
      </c>
      <c r="B701" s="82" t="s">
        <v>10271</v>
      </c>
      <c r="C701" s="83" t="s">
        <v>4313</v>
      </c>
      <c r="D701" s="83" t="s">
        <v>10273</v>
      </c>
      <c r="E701" s="83" t="s">
        <v>11996</v>
      </c>
      <c r="F701" s="83" t="s">
        <v>10856</v>
      </c>
      <c r="G701" s="83" t="s">
        <v>11911</v>
      </c>
      <c r="H701" s="86">
        <v>0</v>
      </c>
      <c r="I701" s="86">
        <v>81</v>
      </c>
      <c r="J701" s="86">
        <v>54</v>
      </c>
      <c r="K701" s="86">
        <v>94</v>
      </c>
      <c r="L701" s="86">
        <v>94</v>
      </c>
    </row>
    <row r="702" spans="1:12">
      <c r="A702" s="82" t="str">
        <f>IFERROR(VLOOKUP(C702,[1]Sheet2!A:B,2,FALSE),"Unknown")</f>
        <v>7205</v>
      </c>
      <c r="B702" s="82" t="s">
        <v>10271</v>
      </c>
      <c r="C702" s="83" t="s">
        <v>4300</v>
      </c>
      <c r="D702" s="83" t="s">
        <v>10272</v>
      </c>
      <c r="E702" s="83" t="s">
        <v>11997</v>
      </c>
      <c r="F702" s="83" t="s">
        <v>10856</v>
      </c>
      <c r="G702" s="83" t="s">
        <v>11093</v>
      </c>
      <c r="H702" s="86">
        <v>0</v>
      </c>
      <c r="I702" s="86">
        <v>0</v>
      </c>
      <c r="J702" s="86">
        <v>1</v>
      </c>
      <c r="K702" s="86">
        <v>4</v>
      </c>
      <c r="L702" s="86">
        <v>4</v>
      </c>
    </row>
    <row r="703" spans="1:12">
      <c r="A703" s="82" t="str">
        <f>IFERROR(VLOOKUP(C703,[1]Sheet2!A:B,2,FALSE),"Unknown")</f>
        <v>6080</v>
      </c>
      <c r="B703" s="82" t="s">
        <v>10325</v>
      </c>
      <c r="C703" s="83" t="s">
        <v>4916</v>
      </c>
      <c r="D703" s="83" t="s">
        <v>10324</v>
      </c>
      <c r="E703" s="83" t="s">
        <v>11998</v>
      </c>
      <c r="F703" s="83" t="s">
        <v>11999</v>
      </c>
      <c r="G703" s="83" t="s">
        <v>4919</v>
      </c>
      <c r="H703" s="86">
        <v>0</v>
      </c>
      <c r="I703" s="86">
        <v>8</v>
      </c>
      <c r="J703" s="86">
        <v>3</v>
      </c>
      <c r="K703" s="86">
        <v>12</v>
      </c>
      <c r="L703" s="86">
        <v>12</v>
      </c>
    </row>
    <row r="704" spans="1:12">
      <c r="A704" s="82" t="str">
        <f>IFERROR(VLOOKUP(C704,[1]Sheet2!A:B,2,FALSE),"Unknown")</f>
        <v>4590</v>
      </c>
      <c r="B704" s="82" t="s">
        <v>10323</v>
      </c>
      <c r="C704" s="83" t="s">
        <v>6507</v>
      </c>
      <c r="D704" s="83" t="s">
        <v>10004</v>
      </c>
      <c r="E704" s="83" t="s">
        <v>12000</v>
      </c>
      <c r="F704" s="83" t="s">
        <v>11485</v>
      </c>
      <c r="G704" s="83" t="s">
        <v>11486</v>
      </c>
      <c r="H704" s="86">
        <v>7</v>
      </c>
      <c r="I704" s="86">
        <v>26</v>
      </c>
      <c r="J704" s="86">
        <v>19</v>
      </c>
      <c r="K704" s="86">
        <v>27</v>
      </c>
      <c r="L704" s="86">
        <v>27</v>
      </c>
    </row>
    <row r="705" spans="1:12">
      <c r="A705" s="82" t="str">
        <f>IFERROR(VLOOKUP(C705,[1]Sheet2!A:B,2,FALSE),"Unknown")</f>
        <v>4590</v>
      </c>
      <c r="B705" s="82" t="s">
        <v>10323</v>
      </c>
      <c r="C705" s="83" t="s">
        <v>6503</v>
      </c>
      <c r="D705" s="83" t="s">
        <v>10005</v>
      </c>
      <c r="E705" s="83" t="s">
        <v>6502</v>
      </c>
      <c r="F705" s="83" t="s">
        <v>2461</v>
      </c>
      <c r="G705" s="83" t="s">
        <v>11486</v>
      </c>
      <c r="H705" s="86">
        <v>6</v>
      </c>
      <c r="I705" s="86">
        <v>0</v>
      </c>
      <c r="J705" s="86">
        <v>0</v>
      </c>
      <c r="K705" s="86">
        <v>0</v>
      </c>
      <c r="L705" s="86">
        <v>0</v>
      </c>
    </row>
    <row r="706" spans="1:12">
      <c r="A706" s="82" t="str">
        <f>IFERROR(VLOOKUP(C706,[1]Sheet2!A:B,2,FALSE),"Unknown")</f>
        <v>1010</v>
      </c>
      <c r="B706" s="82" t="s">
        <v>10575</v>
      </c>
      <c r="C706" s="83" t="s">
        <v>8472</v>
      </c>
      <c r="D706" s="83" t="s">
        <v>9770</v>
      </c>
      <c r="E706" s="83" t="s">
        <v>12001</v>
      </c>
      <c r="F706" s="83" t="s">
        <v>11106</v>
      </c>
      <c r="G706" s="83" t="s">
        <v>11107</v>
      </c>
      <c r="H706" s="86">
        <v>119</v>
      </c>
      <c r="I706" s="86">
        <v>0</v>
      </c>
      <c r="J706" s="86">
        <v>0</v>
      </c>
      <c r="K706" s="86">
        <v>0</v>
      </c>
      <c r="L706" s="86">
        <v>0</v>
      </c>
    </row>
    <row r="707" spans="1:12">
      <c r="A707" s="82" t="str">
        <f>IFERROR(VLOOKUP(C707,[1]Sheet2!A:B,2,FALSE),"Unknown")</f>
        <v>Unknown</v>
      </c>
      <c r="B707" s="82" t="s">
        <v>10695</v>
      </c>
      <c r="C707" s="83" t="s">
        <v>3244</v>
      </c>
      <c r="D707" s="83" t="s">
        <v>10702</v>
      </c>
      <c r="E707" s="83" t="s">
        <v>3243</v>
      </c>
      <c r="F707" s="83" t="s">
        <v>2260</v>
      </c>
      <c r="G707" s="83" t="s">
        <v>2616</v>
      </c>
      <c r="H707" s="86">
        <v>0</v>
      </c>
      <c r="I707" s="86">
        <v>40</v>
      </c>
      <c r="J707" s="86">
        <v>0</v>
      </c>
      <c r="K707" s="86">
        <v>0</v>
      </c>
      <c r="L707" s="86">
        <v>0</v>
      </c>
    </row>
    <row r="708" spans="1:12">
      <c r="A708" s="82" t="str">
        <f>IFERROR(VLOOKUP(C708,[1]Sheet2!A:B,2,FALSE),"Unknown")</f>
        <v>3005</v>
      </c>
      <c r="B708" s="82" t="s">
        <v>10557</v>
      </c>
      <c r="C708" s="83" t="s">
        <v>7543</v>
      </c>
      <c r="D708" s="83" t="s">
        <v>9783</v>
      </c>
      <c r="E708" s="83" t="s">
        <v>12002</v>
      </c>
      <c r="F708" s="83" t="s">
        <v>11307</v>
      </c>
      <c r="G708" s="83" t="s">
        <v>11308</v>
      </c>
      <c r="H708" s="86">
        <v>19</v>
      </c>
      <c r="I708" s="86">
        <v>0</v>
      </c>
      <c r="J708" s="86">
        <v>0</v>
      </c>
      <c r="K708" s="86">
        <v>0</v>
      </c>
      <c r="L708" s="86">
        <v>0</v>
      </c>
    </row>
    <row r="709" spans="1:12">
      <c r="A709" s="82" t="str">
        <f>IFERROR(VLOOKUP(C709,[1]Sheet2!A:B,2,FALSE),"Unknown")</f>
        <v>6260</v>
      </c>
      <c r="B709" s="82" t="s">
        <v>10239</v>
      </c>
      <c r="C709" s="83" t="s">
        <v>4860</v>
      </c>
      <c r="D709" s="83" t="s">
        <v>10073</v>
      </c>
      <c r="E709" s="83" t="s">
        <v>12003</v>
      </c>
      <c r="F709" s="83" t="s">
        <v>12004</v>
      </c>
      <c r="G709" s="83" t="s">
        <v>12005</v>
      </c>
      <c r="H709" s="86">
        <v>15</v>
      </c>
      <c r="I709" s="86">
        <v>18</v>
      </c>
      <c r="J709" s="86">
        <v>16</v>
      </c>
      <c r="K709" s="86">
        <v>22</v>
      </c>
      <c r="L709" s="86">
        <v>22</v>
      </c>
    </row>
    <row r="710" spans="1:12">
      <c r="A710" s="82" t="str">
        <f>IFERROR(VLOOKUP(C710,[1]Sheet2!A:B,2,FALSE),"Unknown")</f>
        <v>3625</v>
      </c>
      <c r="B710" s="82" t="s">
        <v>10546</v>
      </c>
      <c r="C710" s="83" t="s">
        <v>7008</v>
      </c>
      <c r="D710" s="83" t="s">
        <v>9789</v>
      </c>
      <c r="E710" s="83" t="s">
        <v>12006</v>
      </c>
      <c r="F710" s="83" t="s">
        <v>11192</v>
      </c>
      <c r="G710" s="83" t="s">
        <v>6982</v>
      </c>
      <c r="H710" s="86">
        <v>17</v>
      </c>
      <c r="I710" s="86">
        <v>0</v>
      </c>
      <c r="J710" s="86">
        <v>0</v>
      </c>
      <c r="K710" s="86">
        <v>0</v>
      </c>
      <c r="L710" s="86">
        <v>0</v>
      </c>
    </row>
    <row r="711" spans="1:12">
      <c r="A711" s="82" t="str">
        <f>IFERROR(VLOOKUP(C711,[1]Sheet2!A:B,2,FALSE),"Unknown")</f>
        <v>Non-public</v>
      </c>
      <c r="B711" s="82" t="s">
        <v>10664</v>
      </c>
      <c r="C711" s="83" t="s">
        <v>9229</v>
      </c>
      <c r="D711" s="83" t="s">
        <v>9648</v>
      </c>
      <c r="E711" s="83" t="s">
        <v>12007</v>
      </c>
      <c r="F711" s="83" t="s">
        <v>11380</v>
      </c>
      <c r="G711" s="83" t="s">
        <v>6662</v>
      </c>
      <c r="H711" s="86">
        <v>0</v>
      </c>
      <c r="I711" s="86">
        <v>0</v>
      </c>
      <c r="J711" s="86">
        <v>2</v>
      </c>
      <c r="K711" s="86">
        <v>0</v>
      </c>
      <c r="L711" s="86">
        <v>0</v>
      </c>
    </row>
    <row r="712" spans="1:12">
      <c r="A712" s="82" t="str">
        <f>IFERROR(VLOOKUP(C712,[1]Sheet2!A:B,2,FALSE),"Unknown")</f>
        <v>4660</v>
      </c>
      <c r="B712" s="82" t="s">
        <v>10686</v>
      </c>
      <c r="C712" s="83" t="s">
        <v>6404</v>
      </c>
      <c r="D712" s="83" t="s">
        <v>9630</v>
      </c>
      <c r="E712" s="83" t="s">
        <v>12008</v>
      </c>
      <c r="F712" s="83" t="s">
        <v>11133</v>
      </c>
      <c r="G712" s="83" t="s">
        <v>11134</v>
      </c>
      <c r="H712" s="86">
        <v>20</v>
      </c>
      <c r="I712" s="86">
        <v>0</v>
      </c>
      <c r="J712" s="86">
        <v>0</v>
      </c>
      <c r="K712" s="86">
        <v>0</v>
      </c>
      <c r="L712" s="86">
        <v>0</v>
      </c>
    </row>
    <row r="713" spans="1:12">
      <c r="A713" s="82" t="str">
        <f>IFERROR(VLOOKUP(C713,[1]Sheet2!A:B,2,FALSE),"Unknown")</f>
        <v>2645</v>
      </c>
      <c r="B713" s="82" t="s">
        <v>10321</v>
      </c>
      <c r="C713" s="83" t="s">
        <v>7761</v>
      </c>
      <c r="D713" s="83" t="s">
        <v>10322</v>
      </c>
      <c r="E713" s="83" t="s">
        <v>12009</v>
      </c>
      <c r="F713" s="83" t="s">
        <v>12010</v>
      </c>
      <c r="G713" s="83" t="s">
        <v>12011</v>
      </c>
      <c r="H713" s="86">
        <v>0</v>
      </c>
      <c r="I713" s="86">
        <v>8</v>
      </c>
      <c r="J713" s="86">
        <v>26</v>
      </c>
      <c r="K713" s="86">
        <v>15</v>
      </c>
      <c r="L713" s="86">
        <v>15</v>
      </c>
    </row>
    <row r="714" spans="1:12">
      <c r="A714" s="82" t="str">
        <f>IFERROR(VLOOKUP(C714,[1]Sheet2!A:B,2,FALSE),"Unknown")</f>
        <v>2645</v>
      </c>
      <c r="B714" s="82" t="s">
        <v>10321</v>
      </c>
      <c r="C714" s="83" t="s">
        <v>7759</v>
      </c>
      <c r="D714" s="83" t="s">
        <v>10006</v>
      </c>
      <c r="E714" s="83" t="s">
        <v>12012</v>
      </c>
      <c r="F714" s="83" t="s">
        <v>12010</v>
      </c>
      <c r="G714" s="83" t="s">
        <v>12011</v>
      </c>
      <c r="H714" s="86">
        <v>18</v>
      </c>
      <c r="I714" s="86">
        <v>0</v>
      </c>
      <c r="J714" s="86">
        <v>0</v>
      </c>
      <c r="K714" s="86">
        <v>0</v>
      </c>
      <c r="L714" s="86">
        <v>0</v>
      </c>
    </row>
    <row r="715" spans="1:12">
      <c r="A715" s="82" t="str">
        <f>IFERROR(VLOOKUP(C715,[1]Sheet2!A:B,2,FALSE),"Unknown")</f>
        <v>9875</v>
      </c>
      <c r="B715" s="82" t="s">
        <v>10320</v>
      </c>
      <c r="C715" s="83" t="s">
        <v>2999</v>
      </c>
      <c r="D715" s="83" t="s">
        <v>10007</v>
      </c>
      <c r="E715" s="83" t="s">
        <v>12013</v>
      </c>
      <c r="F715" s="83" t="s">
        <v>12014</v>
      </c>
      <c r="G715" s="83" t="s">
        <v>12015</v>
      </c>
      <c r="H715" s="86">
        <v>1</v>
      </c>
      <c r="I715" s="86">
        <v>5</v>
      </c>
      <c r="J715" s="86">
        <v>3</v>
      </c>
      <c r="K715" s="86">
        <v>5</v>
      </c>
      <c r="L715" s="86">
        <v>5</v>
      </c>
    </row>
    <row r="716" spans="1:12">
      <c r="A716" s="82" t="str">
        <f>IFERROR(VLOOKUP(C716,[1]Sheet2!A:B,2,FALSE),"Unknown")</f>
        <v>6375</v>
      </c>
      <c r="B716" s="82" t="s">
        <v>10405</v>
      </c>
      <c r="C716" s="83" t="s">
        <v>4830</v>
      </c>
      <c r="D716" s="83" t="s">
        <v>9944</v>
      </c>
      <c r="E716" s="83" t="s">
        <v>12016</v>
      </c>
      <c r="F716" s="83" t="s">
        <v>12017</v>
      </c>
      <c r="G716" s="83" t="s">
        <v>12018</v>
      </c>
      <c r="H716" s="86">
        <v>13</v>
      </c>
      <c r="I716" s="86">
        <v>18</v>
      </c>
      <c r="J716" s="86">
        <v>13</v>
      </c>
      <c r="K716" s="86">
        <v>23</v>
      </c>
      <c r="L716" s="86">
        <v>23</v>
      </c>
    </row>
    <row r="717" spans="1:12">
      <c r="A717" s="82" t="str">
        <f>IFERROR(VLOOKUP(C717,[1]Sheet2!A:B,2,FALSE),"Unknown")</f>
        <v>Non-public</v>
      </c>
      <c r="B717" s="82" t="s">
        <v>10789</v>
      </c>
      <c r="C717" s="83" t="s">
        <v>9193</v>
      </c>
      <c r="D717" s="83" t="s">
        <v>10791</v>
      </c>
      <c r="E717" s="83" t="s">
        <v>12019</v>
      </c>
      <c r="F717" s="83" t="s">
        <v>2260</v>
      </c>
      <c r="G717" s="83" t="s">
        <v>2318</v>
      </c>
      <c r="H717" s="86">
        <v>0</v>
      </c>
      <c r="I717" s="86">
        <v>26</v>
      </c>
      <c r="J717" s="86">
        <v>36</v>
      </c>
      <c r="K717" s="86">
        <v>39</v>
      </c>
      <c r="L717" s="86">
        <v>39</v>
      </c>
    </row>
    <row r="718" spans="1:12">
      <c r="A718" s="82" t="str">
        <f>IFERROR(VLOOKUP(C718,[1]Sheet2!A:B,2,FALSE),"Unknown")</f>
        <v>8565</v>
      </c>
      <c r="B718" s="82" t="s">
        <v>10204</v>
      </c>
      <c r="C718" s="83" t="s">
        <v>3334</v>
      </c>
      <c r="D718" s="83" t="s">
        <v>10101</v>
      </c>
      <c r="E718" s="83" t="s">
        <v>12020</v>
      </c>
      <c r="F718" s="83" t="s">
        <v>12021</v>
      </c>
      <c r="G718" s="83" t="s">
        <v>12022</v>
      </c>
      <c r="H718" s="86">
        <v>17</v>
      </c>
      <c r="I718" s="86">
        <v>0</v>
      </c>
      <c r="J718" s="86">
        <v>0</v>
      </c>
      <c r="K718" s="86">
        <v>0</v>
      </c>
      <c r="L718" s="86">
        <v>0</v>
      </c>
    </row>
    <row r="719" spans="1:12">
      <c r="A719" s="82" t="str">
        <f>IFERROR(VLOOKUP(C719,[1]Sheet2!A:B,2,FALSE),"Unknown")</f>
        <v>1180</v>
      </c>
      <c r="B719" s="82" t="s">
        <v>10319</v>
      </c>
      <c r="C719" s="83" t="s">
        <v>8404</v>
      </c>
      <c r="D719" s="83" t="s">
        <v>10008</v>
      </c>
      <c r="E719" s="83" t="s">
        <v>12023</v>
      </c>
      <c r="F719" s="83" t="s">
        <v>12024</v>
      </c>
      <c r="G719" s="83" t="s">
        <v>12025</v>
      </c>
      <c r="H719" s="86">
        <v>2</v>
      </c>
      <c r="I719" s="86">
        <v>4</v>
      </c>
      <c r="J719" s="86">
        <v>3</v>
      </c>
      <c r="K719" s="86">
        <v>5</v>
      </c>
      <c r="L719" s="86">
        <v>5</v>
      </c>
    </row>
    <row r="720" spans="1:12">
      <c r="A720" s="82" t="str">
        <f>IFERROR(VLOOKUP(C720,[1]Sheet2!A:B,2,FALSE),"Unknown")</f>
        <v>5385</v>
      </c>
      <c r="B720" s="82" t="s">
        <v>10537</v>
      </c>
      <c r="C720" s="83" t="s">
        <v>5429</v>
      </c>
      <c r="D720" s="83" t="s">
        <v>9817</v>
      </c>
      <c r="E720" s="83" t="s">
        <v>12026</v>
      </c>
      <c r="F720" s="83" t="s">
        <v>10873</v>
      </c>
      <c r="G720" s="83" t="s">
        <v>5507</v>
      </c>
      <c r="H720" s="86">
        <v>8</v>
      </c>
      <c r="I720" s="86">
        <v>0</v>
      </c>
      <c r="J720" s="86">
        <v>0</v>
      </c>
      <c r="K720" s="86">
        <v>0</v>
      </c>
      <c r="L720" s="86">
        <v>0</v>
      </c>
    </row>
    <row r="721" spans="1:12">
      <c r="A721" s="82" t="str">
        <f>IFERROR(VLOOKUP(C721,[1]Sheet2!A:B,2,FALSE),"Unknown")</f>
        <v>9465</v>
      </c>
      <c r="B721" s="82" t="s">
        <v>10318</v>
      </c>
      <c r="C721" s="83" t="s">
        <v>3166</v>
      </c>
      <c r="D721" s="83" t="s">
        <v>10009</v>
      </c>
      <c r="E721" s="83" t="s">
        <v>12027</v>
      </c>
      <c r="F721" s="83" t="s">
        <v>12028</v>
      </c>
      <c r="G721" s="83" t="s">
        <v>12029</v>
      </c>
      <c r="H721" s="86">
        <v>5</v>
      </c>
      <c r="I721" s="86">
        <v>0</v>
      </c>
      <c r="J721" s="86">
        <v>0</v>
      </c>
      <c r="K721" s="86">
        <v>0</v>
      </c>
      <c r="L721" s="86">
        <v>0</v>
      </c>
    </row>
    <row r="722" spans="1:12">
      <c r="A722" s="82" t="str">
        <f>IFERROR(VLOOKUP(C722,[1]Sheet2!A:B,2,FALSE),"Unknown")</f>
        <v>6995</v>
      </c>
      <c r="B722" s="82" t="s">
        <v>10317</v>
      </c>
      <c r="C722" s="83" t="s">
        <v>4185</v>
      </c>
      <c r="D722" s="83" t="s">
        <v>10316</v>
      </c>
      <c r="E722" s="83" t="s">
        <v>12030</v>
      </c>
      <c r="F722" s="83" t="s">
        <v>10936</v>
      </c>
      <c r="G722" s="83" t="s">
        <v>10937</v>
      </c>
      <c r="H722" s="86">
        <v>0</v>
      </c>
      <c r="I722" s="86">
        <v>16</v>
      </c>
      <c r="J722" s="86">
        <v>32</v>
      </c>
      <c r="K722" s="86">
        <v>41</v>
      </c>
      <c r="L722" s="86">
        <v>41</v>
      </c>
    </row>
    <row r="723" spans="1:12">
      <c r="A723" s="82" t="str">
        <f>IFERROR(VLOOKUP(C723,[1]Sheet2!A:B,2,FALSE),"Unknown")</f>
        <v>Non-public</v>
      </c>
      <c r="B723" s="82" t="s">
        <v>10789</v>
      </c>
      <c r="C723" s="83" t="s">
        <v>9282</v>
      </c>
      <c r="D723" s="83" t="s">
        <v>9410</v>
      </c>
      <c r="E723" s="83" t="s">
        <v>12031</v>
      </c>
      <c r="F723" s="83" t="s">
        <v>11106</v>
      </c>
      <c r="G723" s="83" t="s">
        <v>11107</v>
      </c>
      <c r="H723" s="86">
        <v>2</v>
      </c>
      <c r="I723" s="86">
        <v>0</v>
      </c>
      <c r="J723" s="86">
        <v>0</v>
      </c>
      <c r="K723" s="86">
        <v>0</v>
      </c>
      <c r="L723" s="86">
        <v>0</v>
      </c>
    </row>
    <row r="724" spans="1:12">
      <c r="A724" s="82" t="str">
        <f>IFERROR(VLOOKUP(C724,[1]Sheet2!A:B,2,FALSE),"Unknown")</f>
        <v>Non-public</v>
      </c>
      <c r="B724" s="82" t="s">
        <v>10659</v>
      </c>
      <c r="C724" s="83" t="s">
        <v>9136</v>
      </c>
      <c r="D724" s="83" t="s">
        <v>9662</v>
      </c>
      <c r="E724" s="83" t="s">
        <v>12032</v>
      </c>
      <c r="F724" s="83" t="s">
        <v>10856</v>
      </c>
      <c r="G724" s="83" t="s">
        <v>11494</v>
      </c>
      <c r="H724" s="86">
        <v>14</v>
      </c>
      <c r="I724" s="86">
        <v>0</v>
      </c>
      <c r="J724" s="86">
        <v>0</v>
      </c>
      <c r="K724" s="86">
        <v>0</v>
      </c>
      <c r="L724" s="86">
        <v>0</v>
      </c>
    </row>
    <row r="725" spans="1:12">
      <c r="A725" s="82" t="str">
        <f>IFERROR(VLOOKUP(C725,[1]Sheet2!A:B,2,FALSE),"Unknown")</f>
        <v>Non-public</v>
      </c>
      <c r="B725" s="82" t="s">
        <v>10659</v>
      </c>
      <c r="C725" s="83" t="s">
        <v>9135</v>
      </c>
      <c r="D725" s="83" t="s">
        <v>9663</v>
      </c>
      <c r="E725" s="83" t="s">
        <v>12033</v>
      </c>
      <c r="F725" s="83" t="s">
        <v>10856</v>
      </c>
      <c r="G725" s="83" t="s">
        <v>10857</v>
      </c>
      <c r="H725" s="86">
        <v>3</v>
      </c>
      <c r="I725" s="86">
        <v>0</v>
      </c>
      <c r="J725" s="86">
        <v>0</v>
      </c>
      <c r="K725" s="86">
        <v>0</v>
      </c>
      <c r="L725" s="86">
        <v>0</v>
      </c>
    </row>
    <row r="726" spans="1:12">
      <c r="A726" s="82" t="str">
        <f>IFERROR(VLOOKUP(C726,[1]Sheet2!A:B,2,FALSE),"Unknown")</f>
        <v>Non-public</v>
      </c>
      <c r="B726" s="82" t="s">
        <v>10789</v>
      </c>
      <c r="C726" s="83" t="s">
        <v>9283</v>
      </c>
      <c r="D726" s="83" t="s">
        <v>9411</v>
      </c>
      <c r="E726" s="83" t="s">
        <v>12034</v>
      </c>
      <c r="F726" s="83" t="s">
        <v>11110</v>
      </c>
      <c r="G726" s="83" t="s">
        <v>11111</v>
      </c>
      <c r="H726" s="86">
        <v>3</v>
      </c>
      <c r="I726" s="86">
        <v>0</v>
      </c>
      <c r="J726" s="86">
        <v>0</v>
      </c>
      <c r="K726" s="86">
        <v>0</v>
      </c>
      <c r="L726" s="86">
        <v>0</v>
      </c>
    </row>
    <row r="727" spans="1:12">
      <c r="A727" s="82" t="str">
        <f>IFERROR(VLOOKUP(C727,[1]Sheet2!A:B,2,FALSE),"Unknown")</f>
        <v>Non-public</v>
      </c>
      <c r="B727" s="82" t="s">
        <v>10789</v>
      </c>
      <c r="C727" s="83" t="s">
        <v>9198</v>
      </c>
      <c r="D727" s="83" t="s">
        <v>9412</v>
      </c>
      <c r="E727" s="83" t="s">
        <v>12035</v>
      </c>
      <c r="F727" s="83" t="s">
        <v>10873</v>
      </c>
      <c r="G727" s="83" t="s">
        <v>11945</v>
      </c>
      <c r="H727" s="86">
        <v>1</v>
      </c>
      <c r="I727" s="86">
        <v>0</v>
      </c>
      <c r="J727" s="86">
        <v>0</v>
      </c>
      <c r="K727" s="86">
        <v>0</v>
      </c>
      <c r="L727" s="86">
        <v>0</v>
      </c>
    </row>
    <row r="728" spans="1:12">
      <c r="A728" s="82" t="str">
        <f>IFERROR(VLOOKUP(C728,[1]Sheet2!A:B,2,FALSE),"Unknown")</f>
        <v>Non-public</v>
      </c>
      <c r="B728" s="82" t="s">
        <v>10656</v>
      </c>
      <c r="C728" s="83" t="s">
        <v>9218</v>
      </c>
      <c r="D728" s="83" t="s">
        <v>9682</v>
      </c>
      <c r="E728" s="83" t="s">
        <v>12036</v>
      </c>
      <c r="F728" s="83" t="s">
        <v>10953</v>
      </c>
      <c r="G728" s="83" t="s">
        <v>10954</v>
      </c>
      <c r="H728" s="86">
        <v>8</v>
      </c>
      <c r="I728" s="86">
        <v>0</v>
      </c>
      <c r="J728" s="86">
        <v>0</v>
      </c>
      <c r="K728" s="86">
        <v>0</v>
      </c>
      <c r="L728" s="86">
        <v>0</v>
      </c>
    </row>
    <row r="729" spans="1:12">
      <c r="A729" s="82" t="str">
        <f>IFERROR(VLOOKUP(C729,[1]Sheet2!A:B,2,FALSE),"Unknown")</f>
        <v>Non-public</v>
      </c>
      <c r="B729" s="82" t="s">
        <v>10789</v>
      </c>
      <c r="C729" s="83" t="s">
        <v>9159</v>
      </c>
      <c r="D729" s="83" t="s">
        <v>9413</v>
      </c>
      <c r="E729" s="83" t="s">
        <v>12037</v>
      </c>
      <c r="F729" s="83" t="s">
        <v>10966</v>
      </c>
      <c r="G729" s="83" t="s">
        <v>2253</v>
      </c>
      <c r="H729" s="86">
        <v>4</v>
      </c>
      <c r="I729" s="86">
        <v>0</v>
      </c>
      <c r="J729" s="86">
        <v>0</v>
      </c>
      <c r="K729" s="86">
        <v>0</v>
      </c>
      <c r="L729" s="86">
        <v>0</v>
      </c>
    </row>
    <row r="730" spans="1:12">
      <c r="A730" s="82" t="str">
        <f>IFERROR(VLOOKUP(C730,[1]Sheet2!A:B,2,FALSE),"Unknown")</f>
        <v>Non-public</v>
      </c>
      <c r="B730" s="82" t="s">
        <v>10659</v>
      </c>
      <c r="C730" s="83" t="s">
        <v>9312</v>
      </c>
      <c r="D730" s="83" t="s">
        <v>9664</v>
      </c>
      <c r="E730" s="83" t="s">
        <v>12038</v>
      </c>
      <c r="F730" s="83" t="s">
        <v>10862</v>
      </c>
      <c r="G730" s="83" t="s">
        <v>10960</v>
      </c>
      <c r="H730" s="86">
        <v>6</v>
      </c>
      <c r="I730" s="86">
        <v>0</v>
      </c>
      <c r="J730" s="86">
        <v>0</v>
      </c>
      <c r="K730" s="86">
        <v>1</v>
      </c>
      <c r="L730" s="86">
        <v>1</v>
      </c>
    </row>
    <row r="731" spans="1:12">
      <c r="A731" s="82" t="str">
        <f>IFERROR(VLOOKUP(C731,[1]Sheet2!A:B,2,FALSE),"Unknown")</f>
        <v>Non-public</v>
      </c>
      <c r="B731" s="82" t="s">
        <v>10664</v>
      </c>
      <c r="C731" s="83" t="s">
        <v>9318</v>
      </c>
      <c r="D731" s="83" t="s">
        <v>9649</v>
      </c>
      <c r="E731" s="83" t="s">
        <v>12039</v>
      </c>
      <c r="F731" s="83" t="s">
        <v>10862</v>
      </c>
      <c r="G731" s="83" t="s">
        <v>2895</v>
      </c>
      <c r="H731" s="86">
        <v>4</v>
      </c>
      <c r="I731" s="86">
        <v>0</v>
      </c>
      <c r="J731" s="86">
        <v>0</v>
      </c>
      <c r="K731" s="86">
        <v>0</v>
      </c>
      <c r="L731" s="86">
        <v>0</v>
      </c>
    </row>
    <row r="732" spans="1:12">
      <c r="A732" s="82" t="str">
        <f>IFERROR(VLOOKUP(C732,[1]Sheet2!A:B,2,FALSE),"Unknown")</f>
        <v>Non-public</v>
      </c>
      <c r="B732" s="82" t="s">
        <v>10493</v>
      </c>
      <c r="C732" s="83" t="s">
        <v>9122</v>
      </c>
      <c r="D732" s="83" t="s">
        <v>9863</v>
      </c>
      <c r="E732" s="83" t="s">
        <v>12040</v>
      </c>
      <c r="F732" s="83" t="s">
        <v>11065</v>
      </c>
      <c r="G732" s="83" t="s">
        <v>12041</v>
      </c>
      <c r="H732" s="86">
        <v>2</v>
      </c>
      <c r="I732" s="86">
        <v>0</v>
      </c>
      <c r="J732" s="86">
        <v>0</v>
      </c>
      <c r="K732" s="86">
        <v>0</v>
      </c>
      <c r="L732" s="86">
        <v>0</v>
      </c>
    </row>
    <row r="733" spans="1:12">
      <c r="A733" s="82" t="str">
        <f>IFERROR(VLOOKUP(C733,[1]Sheet2!A:B,2,FALSE),"Unknown")</f>
        <v>Non-public</v>
      </c>
      <c r="B733" s="82" t="s">
        <v>10664</v>
      </c>
      <c r="C733" s="83" t="s">
        <v>9258</v>
      </c>
      <c r="D733" s="83" t="s">
        <v>9650</v>
      </c>
      <c r="E733" s="83" t="s">
        <v>12042</v>
      </c>
      <c r="F733" s="83" t="s">
        <v>11449</v>
      </c>
      <c r="G733" s="83" t="s">
        <v>11450</v>
      </c>
      <c r="H733" s="86">
        <v>2</v>
      </c>
      <c r="I733" s="86">
        <v>0</v>
      </c>
      <c r="J733" s="86">
        <v>0</v>
      </c>
      <c r="K733" s="86">
        <v>0</v>
      </c>
      <c r="L733" s="86">
        <v>0</v>
      </c>
    </row>
    <row r="734" spans="1:12">
      <c r="A734" s="82" t="str">
        <f>IFERROR(VLOOKUP(C734,[1]Sheet2!A:B,2,FALSE),"Unknown")</f>
        <v>Non-public</v>
      </c>
      <c r="B734" s="82" t="s">
        <v>10789</v>
      </c>
      <c r="C734" s="83" t="s">
        <v>9174</v>
      </c>
      <c r="D734" s="83" t="s">
        <v>9414</v>
      </c>
      <c r="E734" s="83" t="s">
        <v>12043</v>
      </c>
      <c r="F734" s="83" t="s">
        <v>10873</v>
      </c>
      <c r="G734" s="83" t="s">
        <v>5507</v>
      </c>
      <c r="H734" s="86">
        <v>5</v>
      </c>
      <c r="I734" s="86">
        <v>0</v>
      </c>
      <c r="J734" s="86">
        <v>0</v>
      </c>
      <c r="K734" s="86">
        <v>0</v>
      </c>
      <c r="L734" s="86">
        <v>0</v>
      </c>
    </row>
    <row r="735" spans="1:12">
      <c r="A735" s="82" t="str">
        <f>IFERROR(VLOOKUP(C735,[1]Sheet2!A:B,2,FALSE),"Unknown")</f>
        <v>Non-public</v>
      </c>
      <c r="B735" s="82" t="s">
        <v>10656</v>
      </c>
      <c r="C735" s="83" t="s">
        <v>9217</v>
      </c>
      <c r="D735" s="83" t="s">
        <v>9683</v>
      </c>
      <c r="E735" s="83" t="s">
        <v>12044</v>
      </c>
      <c r="F735" s="83" t="s">
        <v>10953</v>
      </c>
      <c r="G735" s="83" t="s">
        <v>11245</v>
      </c>
      <c r="H735" s="86">
        <v>4</v>
      </c>
      <c r="I735" s="86">
        <v>0</v>
      </c>
      <c r="J735" s="86">
        <v>0</v>
      </c>
      <c r="K735" s="86">
        <v>0</v>
      </c>
      <c r="L735" s="86">
        <v>0</v>
      </c>
    </row>
    <row r="736" spans="1:12">
      <c r="A736" s="82" t="str">
        <f>IFERROR(VLOOKUP(C736,[1]Sheet2!A:B,2,FALSE),"Unknown")</f>
        <v>Unknown</v>
      </c>
      <c r="B736" s="82" t="s">
        <v>10493</v>
      </c>
      <c r="C736" s="83" t="s">
        <v>9276</v>
      </c>
      <c r="D736" s="83" t="s">
        <v>9864</v>
      </c>
      <c r="E736" s="83" t="s">
        <v>12045</v>
      </c>
      <c r="F736" s="83" t="s">
        <v>12046</v>
      </c>
      <c r="G736" s="83" t="s">
        <v>12047</v>
      </c>
      <c r="H736" s="86">
        <v>1</v>
      </c>
      <c r="I736" s="86">
        <v>0</v>
      </c>
      <c r="J736" s="86">
        <v>0</v>
      </c>
      <c r="K736" s="86">
        <v>0</v>
      </c>
      <c r="L736" s="86">
        <v>0</v>
      </c>
    </row>
    <row r="737" spans="1:12">
      <c r="A737" s="82" t="str">
        <f>IFERROR(VLOOKUP(C737,[1]Sheet2!A:B,2,FALSE),"Unknown")</f>
        <v>Non-public</v>
      </c>
      <c r="B737" s="82" t="s">
        <v>10493</v>
      </c>
      <c r="C737" s="83" t="s">
        <v>9189</v>
      </c>
      <c r="D737" s="83" t="s">
        <v>9865</v>
      </c>
      <c r="E737" s="83" t="s">
        <v>12048</v>
      </c>
      <c r="F737" s="83" t="s">
        <v>10873</v>
      </c>
      <c r="G737" s="83" t="s">
        <v>5418</v>
      </c>
      <c r="H737" s="86">
        <v>1</v>
      </c>
      <c r="I737" s="86">
        <v>0</v>
      </c>
      <c r="J737" s="86">
        <v>0</v>
      </c>
      <c r="K737" s="86">
        <v>0</v>
      </c>
      <c r="L737" s="86">
        <v>0</v>
      </c>
    </row>
    <row r="738" spans="1:12">
      <c r="A738" s="82" t="str">
        <f>IFERROR(VLOOKUP(C738,[1]Sheet2!A:B,2,FALSE),"Unknown")</f>
        <v>Non-public</v>
      </c>
      <c r="B738" s="82" t="s">
        <v>10493</v>
      </c>
      <c r="C738" s="83" t="s">
        <v>9206</v>
      </c>
      <c r="D738" s="83" t="s">
        <v>9866</v>
      </c>
      <c r="E738" s="83" t="s">
        <v>12049</v>
      </c>
      <c r="F738" s="83" t="s">
        <v>11585</v>
      </c>
      <c r="G738" s="83" t="s">
        <v>11586</v>
      </c>
      <c r="H738" s="86">
        <v>1</v>
      </c>
      <c r="I738" s="86">
        <v>0</v>
      </c>
      <c r="J738" s="86">
        <v>0</v>
      </c>
      <c r="K738" s="86">
        <v>0</v>
      </c>
      <c r="L738" s="86">
        <v>0</v>
      </c>
    </row>
    <row r="739" spans="1:12">
      <c r="A739" s="82" t="str">
        <f>IFERROR(VLOOKUP(C739,[1]Sheet2!A:B,2,FALSE),"Unknown")</f>
        <v>Non-public</v>
      </c>
      <c r="B739" s="82" t="s">
        <v>10659</v>
      </c>
      <c r="C739" s="83" t="s">
        <v>9293</v>
      </c>
      <c r="D739" s="83" t="s">
        <v>9665</v>
      </c>
      <c r="E739" s="83" t="s">
        <v>12050</v>
      </c>
      <c r="F739" s="83" t="s">
        <v>11071</v>
      </c>
      <c r="G739" s="83" t="s">
        <v>2812</v>
      </c>
      <c r="H739" s="86">
        <v>2</v>
      </c>
      <c r="I739" s="86">
        <v>0</v>
      </c>
      <c r="J739" s="86">
        <v>0</v>
      </c>
      <c r="K739" s="86">
        <v>0</v>
      </c>
      <c r="L739" s="86">
        <v>0</v>
      </c>
    </row>
    <row r="740" spans="1:12">
      <c r="A740" s="82" t="str">
        <f>IFERROR(VLOOKUP(C740,[1]Sheet2!A:B,2,FALSE),"Unknown")</f>
        <v>Non-public</v>
      </c>
      <c r="B740" s="82" t="s">
        <v>10659</v>
      </c>
      <c r="C740" s="83" t="s">
        <v>9311</v>
      </c>
      <c r="D740" s="83" t="s">
        <v>9666</v>
      </c>
      <c r="E740" s="83" t="s">
        <v>12051</v>
      </c>
      <c r="F740" s="83" t="s">
        <v>10862</v>
      </c>
      <c r="G740" s="83" t="s">
        <v>11687</v>
      </c>
      <c r="H740" s="86">
        <v>3</v>
      </c>
      <c r="I740" s="86">
        <v>0</v>
      </c>
      <c r="J740" s="86">
        <v>0</v>
      </c>
      <c r="K740" s="86">
        <v>0</v>
      </c>
      <c r="L740" s="86">
        <v>0</v>
      </c>
    </row>
    <row r="741" spans="1:12">
      <c r="A741" s="82" t="str">
        <f>IFERROR(VLOOKUP(C741,[1]Sheet2!A:B,2,FALSE),"Unknown")</f>
        <v>Non-public</v>
      </c>
      <c r="B741" s="82" t="s">
        <v>10659</v>
      </c>
      <c r="C741" s="83" t="s">
        <v>9310</v>
      </c>
      <c r="D741" s="83" t="s">
        <v>9667</v>
      </c>
      <c r="E741" s="83" t="s">
        <v>2880</v>
      </c>
      <c r="F741" s="83" t="s">
        <v>2827</v>
      </c>
      <c r="G741" s="83" t="s">
        <v>11314</v>
      </c>
      <c r="H741" s="86">
        <v>7</v>
      </c>
      <c r="I741" s="86">
        <v>0</v>
      </c>
      <c r="J741" s="86">
        <v>0</v>
      </c>
      <c r="K741" s="86">
        <v>0</v>
      </c>
      <c r="L741" s="86">
        <v>0</v>
      </c>
    </row>
    <row r="742" spans="1:12">
      <c r="A742" s="82" t="str">
        <f>IFERROR(VLOOKUP(C742,[1]Sheet2!A:B,2,FALSE),"Unknown")</f>
        <v>Non-public</v>
      </c>
      <c r="B742" s="82" t="s">
        <v>10659</v>
      </c>
      <c r="C742" s="83" t="s">
        <v>9142</v>
      </c>
      <c r="D742" s="83" t="s">
        <v>10660</v>
      </c>
      <c r="E742" s="83" t="s">
        <v>12052</v>
      </c>
      <c r="F742" s="83" t="s">
        <v>10856</v>
      </c>
      <c r="G742" s="83" t="s">
        <v>2160</v>
      </c>
      <c r="H742" s="86">
        <v>0</v>
      </c>
      <c r="I742" s="86">
        <v>28</v>
      </c>
      <c r="J742" s="86">
        <v>45</v>
      </c>
      <c r="K742" s="86">
        <v>32</v>
      </c>
      <c r="L742" s="86">
        <v>32</v>
      </c>
    </row>
    <row r="743" spans="1:12">
      <c r="A743" s="82" t="str">
        <f>IFERROR(VLOOKUP(C743,[1]Sheet2!A:B,2,FALSE),"Unknown")</f>
        <v>Non-public</v>
      </c>
      <c r="B743" s="82" t="s">
        <v>10659</v>
      </c>
      <c r="C743" s="83" t="s">
        <v>9321</v>
      </c>
      <c r="D743" s="83" t="s">
        <v>9668</v>
      </c>
      <c r="E743" s="83" t="s">
        <v>12053</v>
      </c>
      <c r="F743" s="83" t="s">
        <v>10923</v>
      </c>
      <c r="G743" s="83" t="s">
        <v>10924</v>
      </c>
      <c r="H743" s="86">
        <v>2</v>
      </c>
      <c r="I743" s="86">
        <v>0</v>
      </c>
      <c r="J743" s="86">
        <v>0</v>
      </c>
      <c r="K743" s="86">
        <v>0</v>
      </c>
      <c r="L743" s="86">
        <v>0</v>
      </c>
    </row>
    <row r="744" spans="1:12">
      <c r="A744" s="82" t="str">
        <f>IFERROR(VLOOKUP(C744,[1]Sheet2!A:B,2,FALSE),"Unknown")</f>
        <v>Non-public</v>
      </c>
      <c r="B744" s="82" t="s">
        <v>10659</v>
      </c>
      <c r="C744" s="83" t="s">
        <v>9133</v>
      </c>
      <c r="D744" s="83" t="s">
        <v>9669</v>
      </c>
      <c r="E744" s="83" t="s">
        <v>12054</v>
      </c>
      <c r="F744" s="83" t="s">
        <v>10856</v>
      </c>
      <c r="G744" s="83" t="s">
        <v>2160</v>
      </c>
      <c r="H744" s="86">
        <v>1</v>
      </c>
      <c r="I744" s="86">
        <v>0</v>
      </c>
      <c r="J744" s="86">
        <v>0</v>
      </c>
      <c r="K744" s="86">
        <v>0</v>
      </c>
      <c r="L744" s="86">
        <v>0</v>
      </c>
    </row>
    <row r="745" spans="1:12">
      <c r="A745" s="82" t="str">
        <f>IFERROR(VLOOKUP(C745,[1]Sheet2!A:B,2,FALSE),"Unknown")</f>
        <v>Non-public</v>
      </c>
      <c r="B745" s="82" t="s">
        <v>10659</v>
      </c>
      <c r="C745" s="83" t="s">
        <v>9132</v>
      </c>
      <c r="D745" s="83" t="s">
        <v>9670</v>
      </c>
      <c r="E745" s="83" t="s">
        <v>12055</v>
      </c>
      <c r="F745" s="83" t="s">
        <v>10856</v>
      </c>
      <c r="G745" s="83" t="s">
        <v>11144</v>
      </c>
      <c r="H745" s="86">
        <v>4</v>
      </c>
      <c r="I745" s="86">
        <v>0</v>
      </c>
      <c r="J745" s="86">
        <v>0</v>
      </c>
      <c r="K745" s="86">
        <v>0</v>
      </c>
      <c r="L745" s="86">
        <v>0</v>
      </c>
    </row>
    <row r="746" spans="1:12">
      <c r="A746" s="82" t="str">
        <f>IFERROR(VLOOKUP(C746,[1]Sheet2!A:B,2,FALSE),"Unknown")</f>
        <v>Non-public</v>
      </c>
      <c r="B746" s="82" t="s">
        <v>10659</v>
      </c>
      <c r="C746" s="83" t="s">
        <v>9309</v>
      </c>
      <c r="D746" s="83" t="s">
        <v>9671</v>
      </c>
      <c r="E746" s="83" t="s">
        <v>12056</v>
      </c>
      <c r="F746" s="83" t="s">
        <v>10862</v>
      </c>
      <c r="G746" s="83" t="s">
        <v>11154</v>
      </c>
      <c r="H746" s="86">
        <v>5</v>
      </c>
      <c r="I746" s="86">
        <v>0</v>
      </c>
      <c r="J746" s="86">
        <v>0</v>
      </c>
      <c r="K746" s="86">
        <v>0</v>
      </c>
      <c r="L746" s="86">
        <v>0</v>
      </c>
    </row>
    <row r="747" spans="1:12">
      <c r="A747" s="82" t="str">
        <f>IFERROR(VLOOKUP(C747,[1]Sheet2!A:B,2,FALSE),"Unknown")</f>
        <v>Non-public</v>
      </c>
      <c r="B747" s="82" t="s">
        <v>10789</v>
      </c>
      <c r="C747" s="83" t="s">
        <v>9197</v>
      </c>
      <c r="D747" s="83" t="s">
        <v>9415</v>
      </c>
      <c r="E747" s="83" t="s">
        <v>12057</v>
      </c>
      <c r="F747" s="83" t="s">
        <v>10873</v>
      </c>
      <c r="G747" s="83" t="s">
        <v>2318</v>
      </c>
      <c r="H747" s="86">
        <v>4</v>
      </c>
      <c r="I747" s="86">
        <v>0</v>
      </c>
      <c r="J747" s="86">
        <v>0</v>
      </c>
      <c r="K747" s="86">
        <v>0</v>
      </c>
      <c r="L747" s="86">
        <v>0</v>
      </c>
    </row>
    <row r="748" spans="1:12">
      <c r="A748" s="82" t="str">
        <f>IFERROR(VLOOKUP(C748,[1]Sheet2!A:B,2,FALSE),"Unknown")</f>
        <v>Non-public</v>
      </c>
      <c r="B748" s="82" t="s">
        <v>10789</v>
      </c>
      <c r="C748" s="83" t="s">
        <v>9199</v>
      </c>
      <c r="D748" s="83" t="s">
        <v>9416</v>
      </c>
      <c r="E748" s="83" t="s">
        <v>12058</v>
      </c>
      <c r="F748" s="83" t="s">
        <v>10873</v>
      </c>
      <c r="G748" s="83" t="s">
        <v>3040</v>
      </c>
      <c r="H748" s="86">
        <v>5</v>
      </c>
      <c r="I748" s="86">
        <v>0</v>
      </c>
      <c r="J748" s="86">
        <v>0</v>
      </c>
      <c r="K748" s="86">
        <v>0</v>
      </c>
      <c r="L748" s="86">
        <v>0</v>
      </c>
    </row>
    <row r="749" spans="1:12">
      <c r="A749" s="82" t="str">
        <f>IFERROR(VLOOKUP(C749,[1]Sheet2!A:B,2,FALSE),"Unknown")</f>
        <v>Non-public</v>
      </c>
      <c r="B749" s="82" t="s">
        <v>10789</v>
      </c>
      <c r="C749" s="83" t="s">
        <v>9275</v>
      </c>
      <c r="D749" s="83" t="s">
        <v>9417</v>
      </c>
      <c r="E749" s="83" t="s">
        <v>12059</v>
      </c>
      <c r="F749" s="83" t="s">
        <v>11399</v>
      </c>
      <c r="G749" s="83" t="s">
        <v>11400</v>
      </c>
      <c r="H749" s="86">
        <v>3</v>
      </c>
      <c r="I749" s="86">
        <v>0</v>
      </c>
      <c r="J749" s="86">
        <v>0</v>
      </c>
      <c r="K749" s="86">
        <v>0</v>
      </c>
      <c r="L749" s="86">
        <v>0</v>
      </c>
    </row>
    <row r="750" spans="1:12">
      <c r="A750" s="82" t="str">
        <f>IFERROR(VLOOKUP(C750,[1]Sheet2!A:B,2,FALSE),"Unknown")</f>
        <v>Non-public</v>
      </c>
      <c r="B750" s="82" t="s">
        <v>10659</v>
      </c>
      <c r="C750" s="83" t="s">
        <v>9292</v>
      </c>
      <c r="D750" s="83" t="s">
        <v>9672</v>
      </c>
      <c r="E750" s="83" t="s">
        <v>12060</v>
      </c>
      <c r="F750" s="83" t="s">
        <v>11071</v>
      </c>
      <c r="G750" s="83" t="s">
        <v>2812</v>
      </c>
      <c r="H750" s="86">
        <v>4</v>
      </c>
      <c r="I750" s="86">
        <v>0</v>
      </c>
      <c r="J750" s="86">
        <v>0</v>
      </c>
      <c r="K750" s="86">
        <v>0</v>
      </c>
      <c r="L750" s="86">
        <v>0</v>
      </c>
    </row>
    <row r="751" spans="1:12">
      <c r="A751" s="82" t="str">
        <f>IFERROR(VLOOKUP(C751,[1]Sheet2!A:B,2,FALSE),"Unknown")</f>
        <v>Non-public</v>
      </c>
      <c r="B751" s="82" t="s">
        <v>10789</v>
      </c>
      <c r="C751" s="83" t="s">
        <v>9149</v>
      </c>
      <c r="D751" s="83" t="s">
        <v>9418</v>
      </c>
      <c r="E751" s="83" t="s">
        <v>12061</v>
      </c>
      <c r="F751" s="83" t="s">
        <v>10908</v>
      </c>
      <c r="G751" s="83" t="s">
        <v>10909</v>
      </c>
      <c r="H751" s="86">
        <v>1</v>
      </c>
      <c r="I751" s="86">
        <v>0</v>
      </c>
      <c r="J751" s="86">
        <v>0</v>
      </c>
      <c r="K751" s="86">
        <v>0</v>
      </c>
      <c r="L751" s="86">
        <v>0</v>
      </c>
    </row>
    <row r="752" spans="1:12">
      <c r="A752" s="82" t="str">
        <f>IFERROR(VLOOKUP(C752,[1]Sheet2!A:B,2,FALSE),"Unknown")</f>
        <v>Non-public</v>
      </c>
      <c r="B752" s="82" t="s">
        <v>10789</v>
      </c>
      <c r="C752" s="83" t="s">
        <v>9188</v>
      </c>
      <c r="D752" s="83" t="s">
        <v>9419</v>
      </c>
      <c r="E752" s="83" t="s">
        <v>12062</v>
      </c>
      <c r="F752" s="83" t="s">
        <v>10873</v>
      </c>
      <c r="G752" s="83" t="s">
        <v>11447</v>
      </c>
      <c r="H752" s="86">
        <v>5</v>
      </c>
      <c r="I752" s="86">
        <v>0</v>
      </c>
      <c r="J752" s="86">
        <v>0</v>
      </c>
      <c r="K752" s="86">
        <v>0</v>
      </c>
      <c r="L752" s="86">
        <v>0</v>
      </c>
    </row>
    <row r="753" spans="1:12">
      <c r="A753" s="82" t="str">
        <f>IFERROR(VLOOKUP(C753,[1]Sheet2!A:B,2,FALSE),"Unknown")</f>
        <v>Non-public</v>
      </c>
      <c r="B753" s="82" t="s">
        <v>10789</v>
      </c>
      <c r="C753" s="83" t="s">
        <v>9247</v>
      </c>
      <c r="D753" s="83" t="s">
        <v>9420</v>
      </c>
      <c r="E753" s="83" t="s">
        <v>12063</v>
      </c>
      <c r="F753" s="83" t="s">
        <v>10945</v>
      </c>
      <c r="G753" s="83" t="s">
        <v>10946</v>
      </c>
      <c r="H753" s="86">
        <v>1</v>
      </c>
      <c r="I753" s="86">
        <v>0</v>
      </c>
      <c r="J753" s="86">
        <v>0</v>
      </c>
      <c r="K753" s="86">
        <v>0</v>
      </c>
      <c r="L753" s="86">
        <v>0</v>
      </c>
    </row>
    <row r="754" spans="1:12">
      <c r="A754" s="82" t="str">
        <f>IFERROR(VLOOKUP(C754,[1]Sheet2!A:B,2,FALSE),"Unknown")</f>
        <v>Non-public</v>
      </c>
      <c r="B754" s="82" t="s">
        <v>10789</v>
      </c>
      <c r="C754" s="83" t="s">
        <v>9196</v>
      </c>
      <c r="D754" s="83" t="s">
        <v>9421</v>
      </c>
      <c r="E754" s="83" t="s">
        <v>12064</v>
      </c>
      <c r="F754" s="83" t="s">
        <v>10873</v>
      </c>
      <c r="G754" s="83" t="s">
        <v>2318</v>
      </c>
      <c r="H754" s="86">
        <v>9</v>
      </c>
      <c r="I754" s="86">
        <v>0</v>
      </c>
      <c r="J754" s="86">
        <v>0</v>
      </c>
      <c r="K754" s="86">
        <v>0</v>
      </c>
      <c r="L754" s="86">
        <v>0</v>
      </c>
    </row>
    <row r="755" spans="1:12">
      <c r="A755" s="82" t="str">
        <f>IFERROR(VLOOKUP(C755,[1]Sheet2!A:B,2,FALSE),"Unknown")</f>
        <v>Non-public</v>
      </c>
      <c r="B755" s="82" t="s">
        <v>10656</v>
      </c>
      <c r="C755" s="83" t="s">
        <v>9222</v>
      </c>
      <c r="D755" s="83" t="s">
        <v>9684</v>
      </c>
      <c r="E755" s="83" t="s">
        <v>12065</v>
      </c>
      <c r="F755" s="83" t="s">
        <v>11133</v>
      </c>
      <c r="G755" s="83" t="s">
        <v>11134</v>
      </c>
      <c r="H755" s="86">
        <v>2</v>
      </c>
      <c r="I755" s="86">
        <v>0</v>
      </c>
      <c r="J755" s="86">
        <v>0</v>
      </c>
      <c r="K755" s="86">
        <v>0</v>
      </c>
      <c r="L755" s="86">
        <v>0</v>
      </c>
    </row>
    <row r="756" spans="1:12">
      <c r="A756" s="82" t="str">
        <f>IFERROR(VLOOKUP(C756,[1]Sheet2!A:B,2,FALSE),"Unknown")</f>
        <v>Non-public</v>
      </c>
      <c r="B756" s="82" t="s">
        <v>10789</v>
      </c>
      <c r="C756" s="83" t="s">
        <v>9277</v>
      </c>
      <c r="D756" s="83" t="s">
        <v>9422</v>
      </c>
      <c r="E756" s="83" t="s">
        <v>12066</v>
      </c>
      <c r="F756" s="83" t="s">
        <v>12046</v>
      </c>
      <c r="G756" s="83" t="s">
        <v>12047</v>
      </c>
      <c r="H756" s="86">
        <v>1</v>
      </c>
      <c r="I756" s="86">
        <v>0</v>
      </c>
      <c r="J756" s="86">
        <v>0</v>
      </c>
      <c r="K756" s="86">
        <v>0</v>
      </c>
      <c r="L756" s="86">
        <v>0</v>
      </c>
    </row>
    <row r="757" spans="1:12">
      <c r="A757" s="82" t="str">
        <f>IFERROR(VLOOKUP(C757,[1]Sheet2!A:B,2,FALSE),"Unknown")</f>
        <v>Non-public</v>
      </c>
      <c r="B757" s="82" t="s">
        <v>10567</v>
      </c>
      <c r="C757" s="83" t="s">
        <v>9274</v>
      </c>
      <c r="D757" s="83" t="s">
        <v>9775</v>
      </c>
      <c r="E757" s="83" t="s">
        <v>12067</v>
      </c>
      <c r="F757" s="83" t="s">
        <v>11407</v>
      </c>
      <c r="G757" s="83" t="s">
        <v>11408</v>
      </c>
      <c r="H757" s="86">
        <v>1</v>
      </c>
      <c r="I757" s="86">
        <v>0</v>
      </c>
      <c r="J757" s="86">
        <v>0</v>
      </c>
      <c r="K757" s="86">
        <v>0</v>
      </c>
      <c r="L757" s="86">
        <v>0</v>
      </c>
    </row>
    <row r="758" spans="1:12">
      <c r="A758" s="82" t="str">
        <f>IFERROR(VLOOKUP(C758,[1]Sheet2!A:B,2,FALSE),"Unknown")</f>
        <v>Non-public</v>
      </c>
      <c r="B758" s="82" t="s">
        <v>10656</v>
      </c>
      <c r="C758" s="83" t="s">
        <v>9219</v>
      </c>
      <c r="D758" s="83" t="s">
        <v>9685</v>
      </c>
      <c r="E758" s="83" t="s">
        <v>12068</v>
      </c>
      <c r="F758" s="83" t="s">
        <v>11014</v>
      </c>
      <c r="G758" s="83" t="s">
        <v>11015</v>
      </c>
      <c r="H758" s="86">
        <v>7</v>
      </c>
      <c r="I758" s="86">
        <v>0</v>
      </c>
      <c r="J758" s="86">
        <v>0</v>
      </c>
      <c r="K758" s="86">
        <v>0</v>
      </c>
      <c r="L758" s="86">
        <v>0</v>
      </c>
    </row>
    <row r="759" spans="1:12">
      <c r="A759" s="82" t="str">
        <f>IFERROR(VLOOKUP(C759,[1]Sheet2!A:B,2,FALSE),"Unknown")</f>
        <v>Non-public</v>
      </c>
      <c r="B759" s="82" t="s">
        <v>10659</v>
      </c>
      <c r="C759" s="83" t="s">
        <v>9131</v>
      </c>
      <c r="D759" s="83" t="s">
        <v>9673</v>
      </c>
      <c r="E759" s="83" t="s">
        <v>12069</v>
      </c>
      <c r="F759" s="83" t="s">
        <v>10856</v>
      </c>
      <c r="G759" s="83" t="s">
        <v>11911</v>
      </c>
      <c r="H759" s="86">
        <v>2</v>
      </c>
      <c r="I759" s="86">
        <v>0</v>
      </c>
      <c r="J759" s="86">
        <v>0</v>
      </c>
      <c r="K759" s="86">
        <v>0</v>
      </c>
      <c r="L759" s="86">
        <v>0</v>
      </c>
    </row>
    <row r="760" spans="1:12">
      <c r="A760" s="82" t="str">
        <f>IFERROR(VLOOKUP(C760,[1]Sheet2!A:B,2,FALSE),"Unknown")</f>
        <v>Non-public</v>
      </c>
      <c r="B760" s="82" t="s">
        <v>10789</v>
      </c>
      <c r="C760" s="83" t="s">
        <v>9187</v>
      </c>
      <c r="D760" s="83" t="s">
        <v>9423</v>
      </c>
      <c r="E760" s="83" t="s">
        <v>12070</v>
      </c>
      <c r="F760" s="83" t="s">
        <v>10873</v>
      </c>
      <c r="G760" s="83" t="s">
        <v>2925</v>
      </c>
      <c r="H760" s="86">
        <v>3</v>
      </c>
      <c r="I760" s="86">
        <v>0</v>
      </c>
      <c r="J760" s="86">
        <v>0</v>
      </c>
      <c r="K760" s="86">
        <v>0</v>
      </c>
      <c r="L760" s="86">
        <v>0</v>
      </c>
    </row>
    <row r="761" spans="1:12">
      <c r="A761" s="82" t="str">
        <f>IFERROR(VLOOKUP(C761,[1]Sheet2!A:B,2,FALSE),"Unknown")</f>
        <v>Non-public</v>
      </c>
      <c r="B761" s="82" t="s">
        <v>10789</v>
      </c>
      <c r="C761" s="83" t="s">
        <v>9261</v>
      </c>
      <c r="D761" s="83" t="s">
        <v>9424</v>
      </c>
      <c r="E761" s="83" t="s">
        <v>12071</v>
      </c>
      <c r="F761" s="83" t="s">
        <v>11355</v>
      </c>
      <c r="G761" s="83" t="s">
        <v>11254</v>
      </c>
      <c r="H761" s="86">
        <v>3</v>
      </c>
      <c r="I761" s="86">
        <v>0</v>
      </c>
      <c r="J761" s="86">
        <v>0</v>
      </c>
      <c r="K761" s="86">
        <v>0</v>
      </c>
      <c r="L761" s="86">
        <v>0</v>
      </c>
    </row>
    <row r="762" spans="1:12">
      <c r="A762" s="82" t="str">
        <f>IFERROR(VLOOKUP(C762,[1]Sheet2!A:B,2,FALSE),"Unknown")</f>
        <v>Non-public</v>
      </c>
      <c r="B762" s="82" t="s">
        <v>10789</v>
      </c>
      <c r="C762" s="83" t="s">
        <v>9250</v>
      </c>
      <c r="D762" s="83" t="s">
        <v>9425</v>
      </c>
      <c r="E762" s="83" t="s">
        <v>12072</v>
      </c>
      <c r="F762" s="83" t="s">
        <v>11403</v>
      </c>
      <c r="G762" s="83" t="s">
        <v>11404</v>
      </c>
      <c r="H762" s="86">
        <v>4</v>
      </c>
      <c r="I762" s="86">
        <v>0</v>
      </c>
      <c r="J762" s="86">
        <v>0</v>
      </c>
      <c r="K762" s="86">
        <v>0</v>
      </c>
      <c r="L762" s="86">
        <v>0</v>
      </c>
    </row>
    <row r="763" spans="1:12">
      <c r="A763" s="82" t="str">
        <f>IFERROR(VLOOKUP(C763,[1]Sheet2!A:B,2,FALSE),"Unknown")</f>
        <v>Non-public</v>
      </c>
      <c r="B763" s="82" t="s">
        <v>10659</v>
      </c>
      <c r="C763" s="83" t="s">
        <v>9160</v>
      </c>
      <c r="D763" s="83" t="s">
        <v>9674</v>
      </c>
      <c r="E763" s="83" t="s">
        <v>12073</v>
      </c>
      <c r="F763" s="83" t="s">
        <v>11658</v>
      </c>
      <c r="G763" s="83" t="s">
        <v>11659</v>
      </c>
      <c r="H763" s="86">
        <v>3</v>
      </c>
      <c r="I763" s="86">
        <v>0</v>
      </c>
      <c r="J763" s="86">
        <v>0</v>
      </c>
      <c r="K763" s="86">
        <v>0</v>
      </c>
      <c r="L763" s="86">
        <v>0</v>
      </c>
    </row>
    <row r="764" spans="1:12">
      <c r="A764" s="82" t="str">
        <f>IFERROR(VLOOKUP(C764,[1]Sheet2!A:B,2,FALSE),"Unknown")</f>
        <v>Non-public</v>
      </c>
      <c r="B764" s="82" t="s">
        <v>10656</v>
      </c>
      <c r="C764" s="83" t="s">
        <v>9224</v>
      </c>
      <c r="D764" s="83" t="s">
        <v>9686</v>
      </c>
      <c r="E764" s="83" t="s">
        <v>12074</v>
      </c>
      <c r="F764" s="83" t="s">
        <v>11334</v>
      </c>
      <c r="G764" s="83" t="s">
        <v>11335</v>
      </c>
      <c r="H764" s="86">
        <v>1</v>
      </c>
      <c r="I764" s="86">
        <v>0</v>
      </c>
      <c r="J764" s="86">
        <v>0</v>
      </c>
      <c r="K764" s="86">
        <v>0</v>
      </c>
      <c r="L764" s="86">
        <v>0</v>
      </c>
    </row>
    <row r="765" spans="1:12">
      <c r="A765" s="82" t="str">
        <f>IFERROR(VLOOKUP(C765,[1]Sheet2!A:B,2,FALSE),"Unknown")</f>
        <v>Non-public</v>
      </c>
      <c r="B765" s="82" t="s">
        <v>10789</v>
      </c>
      <c r="C765" s="83" t="s">
        <v>9186</v>
      </c>
      <c r="D765" s="83" t="s">
        <v>9426</v>
      </c>
      <c r="E765" s="83" t="s">
        <v>12075</v>
      </c>
      <c r="F765" s="83" t="s">
        <v>10873</v>
      </c>
      <c r="G765" s="83" t="s">
        <v>12076</v>
      </c>
      <c r="H765" s="86">
        <v>4</v>
      </c>
      <c r="I765" s="86">
        <v>0</v>
      </c>
      <c r="J765" s="86">
        <v>0</v>
      </c>
      <c r="K765" s="86">
        <v>0</v>
      </c>
      <c r="L765" s="86">
        <v>0</v>
      </c>
    </row>
    <row r="766" spans="1:12">
      <c r="A766" s="82" t="str">
        <f>IFERROR(VLOOKUP(C766,[1]Sheet2!A:B,2,FALSE),"Unknown")</f>
        <v>Non-public</v>
      </c>
      <c r="B766" s="82" t="s">
        <v>10789</v>
      </c>
      <c r="C766" s="83" t="s">
        <v>9278</v>
      </c>
      <c r="D766" s="83" t="s">
        <v>9427</v>
      </c>
      <c r="E766" s="83" t="s">
        <v>12077</v>
      </c>
      <c r="F766" s="83" t="s">
        <v>12078</v>
      </c>
      <c r="G766" s="83" t="s">
        <v>12079</v>
      </c>
      <c r="H766" s="86">
        <v>2</v>
      </c>
      <c r="I766" s="86">
        <v>0</v>
      </c>
      <c r="J766" s="86">
        <v>0</v>
      </c>
      <c r="K766" s="86">
        <v>0</v>
      </c>
      <c r="L766" s="86">
        <v>0</v>
      </c>
    </row>
    <row r="767" spans="1:12">
      <c r="A767" s="82" t="str">
        <f>IFERROR(VLOOKUP(C767,[1]Sheet2!A:B,2,FALSE),"Unknown")</f>
        <v>Non-public</v>
      </c>
      <c r="B767" s="82" t="s">
        <v>10656</v>
      </c>
      <c r="C767" s="83" t="s">
        <v>9156</v>
      </c>
      <c r="D767" s="83" t="s">
        <v>9687</v>
      </c>
      <c r="E767" s="83" t="s">
        <v>12080</v>
      </c>
      <c r="F767" s="83" t="s">
        <v>2222</v>
      </c>
      <c r="G767" s="83" t="s">
        <v>11090</v>
      </c>
      <c r="H767" s="86">
        <v>3</v>
      </c>
      <c r="I767" s="86">
        <v>0</v>
      </c>
      <c r="J767" s="86">
        <v>0</v>
      </c>
      <c r="K767" s="86">
        <v>0</v>
      </c>
      <c r="L767" s="86">
        <v>0</v>
      </c>
    </row>
    <row r="768" spans="1:12">
      <c r="A768" s="82" t="str">
        <f>IFERROR(VLOOKUP(C768,[1]Sheet2!A:B,2,FALSE),"Unknown")</f>
        <v>Non-public</v>
      </c>
      <c r="B768" s="82" t="s">
        <v>10789</v>
      </c>
      <c r="C768" s="83" t="s">
        <v>9108</v>
      </c>
      <c r="D768" s="83" t="s">
        <v>9428</v>
      </c>
      <c r="E768" s="83" t="s">
        <v>12081</v>
      </c>
      <c r="F768" s="83" t="s">
        <v>2040</v>
      </c>
      <c r="G768" s="83" t="s">
        <v>12082</v>
      </c>
      <c r="H768" s="86">
        <v>2</v>
      </c>
      <c r="I768" s="86">
        <v>0</v>
      </c>
      <c r="J768" s="86">
        <v>0</v>
      </c>
      <c r="K768" s="86">
        <v>0</v>
      </c>
      <c r="L768" s="86">
        <v>0</v>
      </c>
    </row>
    <row r="769" spans="1:12">
      <c r="A769" s="82" t="str">
        <f>IFERROR(VLOOKUP(C769,[1]Sheet2!A:B,2,FALSE),"Unknown")</f>
        <v>Non-public</v>
      </c>
      <c r="B769" s="82" t="s">
        <v>10493</v>
      </c>
      <c r="C769" s="83" t="s">
        <v>9299</v>
      </c>
      <c r="D769" s="83" t="s">
        <v>9867</v>
      </c>
      <c r="E769" s="83" t="s">
        <v>12083</v>
      </c>
      <c r="F769" s="83" t="s">
        <v>10862</v>
      </c>
      <c r="G769" s="83" t="s">
        <v>11314</v>
      </c>
      <c r="H769" s="86">
        <v>1</v>
      </c>
      <c r="I769" s="86">
        <v>0</v>
      </c>
      <c r="J769" s="86">
        <v>0</v>
      </c>
      <c r="K769" s="86">
        <v>0</v>
      </c>
      <c r="L769" s="86">
        <v>0</v>
      </c>
    </row>
    <row r="770" spans="1:12">
      <c r="A770" s="82" t="str">
        <f>IFERROR(VLOOKUP(C770,[1]Sheet2!A:B,2,FALSE),"Unknown")</f>
        <v>Non-public</v>
      </c>
      <c r="B770" s="82" t="s">
        <v>10493</v>
      </c>
      <c r="C770" s="83" t="s">
        <v>9286</v>
      </c>
      <c r="D770" s="83" t="s">
        <v>9868</v>
      </c>
      <c r="E770" s="83" t="s">
        <v>12084</v>
      </c>
      <c r="F770" s="83" t="s">
        <v>11073</v>
      </c>
      <c r="G770" s="83" t="s">
        <v>11074</v>
      </c>
      <c r="H770" s="86">
        <v>4</v>
      </c>
      <c r="I770" s="86">
        <v>0</v>
      </c>
      <c r="J770" s="86">
        <v>0</v>
      </c>
      <c r="K770" s="86">
        <v>0</v>
      </c>
      <c r="L770" s="86">
        <v>0</v>
      </c>
    </row>
    <row r="771" spans="1:12">
      <c r="A771" s="82" t="str">
        <f>IFERROR(VLOOKUP(C771,[1]Sheet2!A:B,2,FALSE),"Unknown")</f>
        <v>Non-public</v>
      </c>
      <c r="B771" s="82" t="s">
        <v>10493</v>
      </c>
      <c r="C771" s="83" t="s">
        <v>9127</v>
      </c>
      <c r="D771" s="83" t="s">
        <v>9869</v>
      </c>
      <c r="E771" s="83" t="s">
        <v>12085</v>
      </c>
      <c r="F771" s="83" t="s">
        <v>2104</v>
      </c>
      <c r="G771" s="83" t="s">
        <v>11779</v>
      </c>
      <c r="H771" s="86">
        <v>2</v>
      </c>
      <c r="I771" s="86">
        <v>0</v>
      </c>
      <c r="J771" s="86">
        <v>0</v>
      </c>
      <c r="K771" s="86">
        <v>0</v>
      </c>
      <c r="L771" s="86">
        <v>0</v>
      </c>
    </row>
    <row r="772" spans="1:12">
      <c r="A772" s="82" t="str">
        <f>IFERROR(VLOOKUP(C772,[1]Sheet2!A:B,2,FALSE),"Unknown")</f>
        <v>Non-public</v>
      </c>
      <c r="B772" s="82" t="s">
        <v>10493</v>
      </c>
      <c r="C772" s="83" t="s">
        <v>9297</v>
      </c>
      <c r="D772" s="83" t="s">
        <v>9870</v>
      </c>
      <c r="E772" s="83" t="s">
        <v>12086</v>
      </c>
      <c r="F772" s="83" t="s">
        <v>10862</v>
      </c>
      <c r="G772" s="83" t="s">
        <v>10960</v>
      </c>
      <c r="H772" s="86">
        <v>1</v>
      </c>
      <c r="I772" s="86">
        <v>0</v>
      </c>
      <c r="J772" s="86">
        <v>0</v>
      </c>
      <c r="K772" s="86">
        <v>0</v>
      </c>
      <c r="L772" s="86">
        <v>0</v>
      </c>
    </row>
    <row r="773" spans="1:12">
      <c r="A773" s="82" t="str">
        <f>IFERROR(VLOOKUP(C773,[1]Sheet2!A:B,2,FALSE),"Unknown")</f>
        <v>Non-public</v>
      </c>
      <c r="B773" s="82" t="s">
        <v>10789</v>
      </c>
      <c r="C773" s="83" t="s">
        <v>9172</v>
      </c>
      <c r="D773" s="83" t="s">
        <v>9429</v>
      </c>
      <c r="E773" s="83" t="s">
        <v>12087</v>
      </c>
      <c r="F773" s="83" t="s">
        <v>10873</v>
      </c>
      <c r="G773" s="83" t="s">
        <v>10885</v>
      </c>
      <c r="H773" s="86">
        <v>9</v>
      </c>
      <c r="I773" s="86">
        <v>0</v>
      </c>
      <c r="J773" s="86">
        <v>0</v>
      </c>
      <c r="K773" s="86">
        <v>0</v>
      </c>
      <c r="L773" s="86">
        <v>0</v>
      </c>
    </row>
    <row r="774" spans="1:12">
      <c r="A774" s="82" t="str">
        <f>IFERROR(VLOOKUP(C774,[1]Sheet2!A:B,2,FALSE),"Unknown")</f>
        <v>Non-public</v>
      </c>
      <c r="B774" s="82" t="s">
        <v>10789</v>
      </c>
      <c r="C774" s="83" t="s">
        <v>9195</v>
      </c>
      <c r="D774" s="83" t="s">
        <v>9430</v>
      </c>
      <c r="E774" s="83" t="s">
        <v>12088</v>
      </c>
      <c r="F774" s="83" t="s">
        <v>10873</v>
      </c>
      <c r="G774" s="83" t="s">
        <v>2318</v>
      </c>
      <c r="H774" s="86">
        <v>3</v>
      </c>
      <c r="I774" s="86">
        <v>0</v>
      </c>
      <c r="J774" s="86">
        <v>0</v>
      </c>
      <c r="K774" s="86">
        <v>0</v>
      </c>
      <c r="L774" s="86">
        <v>0</v>
      </c>
    </row>
    <row r="775" spans="1:12">
      <c r="A775" s="82" t="str">
        <f>IFERROR(VLOOKUP(C775,[1]Sheet2!A:B,2,FALSE),"Unknown")</f>
        <v>Non-public</v>
      </c>
      <c r="B775" s="82" t="s">
        <v>10656</v>
      </c>
      <c r="C775" s="83" t="s">
        <v>9208</v>
      </c>
      <c r="D775" s="83" t="s">
        <v>9688</v>
      </c>
      <c r="E775" s="83" t="s">
        <v>12089</v>
      </c>
      <c r="F775" s="83" t="s">
        <v>10901</v>
      </c>
      <c r="G775" s="83" t="s">
        <v>10902</v>
      </c>
      <c r="H775" s="86">
        <v>2</v>
      </c>
      <c r="I775" s="86">
        <v>0</v>
      </c>
      <c r="J775" s="86">
        <v>0</v>
      </c>
      <c r="K775" s="86">
        <v>0</v>
      </c>
      <c r="L775" s="86">
        <v>0</v>
      </c>
    </row>
    <row r="776" spans="1:12">
      <c r="A776" s="82" t="str">
        <f>IFERROR(VLOOKUP(C776,[1]Sheet2!A:B,2,FALSE),"Unknown")</f>
        <v>Non-public</v>
      </c>
      <c r="B776" s="82" t="s">
        <v>10789</v>
      </c>
      <c r="C776" s="83" t="s">
        <v>9169</v>
      </c>
      <c r="D776" s="83" t="s">
        <v>9431</v>
      </c>
      <c r="E776" s="83" t="s">
        <v>12090</v>
      </c>
      <c r="F776" s="83" t="s">
        <v>10873</v>
      </c>
      <c r="G776" s="83" t="s">
        <v>11382</v>
      </c>
      <c r="H776" s="86">
        <v>1</v>
      </c>
      <c r="I776" s="86">
        <v>0</v>
      </c>
      <c r="J776" s="86">
        <v>0</v>
      </c>
      <c r="K776" s="86">
        <v>0</v>
      </c>
      <c r="L776" s="86">
        <v>0</v>
      </c>
    </row>
    <row r="777" spans="1:12">
      <c r="A777" s="82" t="str">
        <f>IFERROR(VLOOKUP(C777,[1]Sheet2!A:B,2,FALSE),"Unknown")</f>
        <v>Non-public</v>
      </c>
      <c r="B777" s="82" t="s">
        <v>10656</v>
      </c>
      <c r="C777" s="83" t="s">
        <v>9212</v>
      </c>
      <c r="D777" s="83" t="s">
        <v>9689</v>
      </c>
      <c r="E777" s="83" t="s">
        <v>12091</v>
      </c>
      <c r="F777" s="83" t="s">
        <v>11776</v>
      </c>
      <c r="G777" s="83" t="s">
        <v>11777</v>
      </c>
      <c r="H777" s="86">
        <v>5</v>
      </c>
      <c r="I777" s="86">
        <v>0</v>
      </c>
      <c r="J777" s="86">
        <v>0</v>
      </c>
      <c r="K777" s="86">
        <v>0</v>
      </c>
      <c r="L777" s="86">
        <v>0</v>
      </c>
    </row>
    <row r="778" spans="1:12">
      <c r="A778" s="82" t="str">
        <f>IFERROR(VLOOKUP(C778,[1]Sheet2!A:B,2,FALSE),"Unknown")</f>
        <v>Non-public</v>
      </c>
      <c r="B778" s="82" t="s">
        <v>10789</v>
      </c>
      <c r="C778" s="83" t="s">
        <v>9205</v>
      </c>
      <c r="D778" s="83" t="s">
        <v>9432</v>
      </c>
      <c r="E778" s="83" t="s">
        <v>12092</v>
      </c>
      <c r="F778" s="83" t="s">
        <v>10915</v>
      </c>
      <c r="G778" s="83" t="s">
        <v>10916</v>
      </c>
      <c r="H778" s="86">
        <v>3</v>
      </c>
      <c r="I778" s="86">
        <v>0</v>
      </c>
      <c r="J778" s="86">
        <v>0</v>
      </c>
      <c r="K778" s="86">
        <v>0</v>
      </c>
      <c r="L778" s="86">
        <v>0</v>
      </c>
    </row>
    <row r="779" spans="1:12">
      <c r="A779" s="82" t="str">
        <f>IFERROR(VLOOKUP(C779,[1]Sheet2!A:B,2,FALSE),"Unknown")</f>
        <v>Non-public</v>
      </c>
      <c r="B779" s="82" t="s">
        <v>10659</v>
      </c>
      <c r="C779" s="83" t="s">
        <v>9307</v>
      </c>
      <c r="D779" s="83" t="s">
        <v>9675</v>
      </c>
      <c r="E779" s="83" t="s">
        <v>12093</v>
      </c>
      <c r="F779" s="83" t="s">
        <v>10862</v>
      </c>
      <c r="G779" s="83" t="s">
        <v>10949</v>
      </c>
      <c r="H779" s="86">
        <v>4</v>
      </c>
      <c r="I779" s="86">
        <v>0</v>
      </c>
      <c r="J779" s="86">
        <v>0</v>
      </c>
      <c r="K779" s="86">
        <v>0</v>
      </c>
      <c r="L779" s="86">
        <v>0</v>
      </c>
    </row>
    <row r="780" spans="1:12">
      <c r="A780" s="82" t="str">
        <f>IFERROR(VLOOKUP(C780,[1]Sheet2!A:B,2,FALSE),"Unknown")</f>
        <v>8205</v>
      </c>
      <c r="B780" s="82" t="s">
        <v>10314</v>
      </c>
      <c r="C780" s="83" t="s">
        <v>3511</v>
      </c>
      <c r="D780" s="83" t="s">
        <v>10315</v>
      </c>
      <c r="E780" s="83" t="s">
        <v>12094</v>
      </c>
      <c r="F780" s="83" t="s">
        <v>12095</v>
      </c>
      <c r="G780" s="83" t="s">
        <v>12096</v>
      </c>
      <c r="H780" s="86">
        <v>0</v>
      </c>
      <c r="I780" s="86">
        <v>37</v>
      </c>
      <c r="J780" s="86">
        <v>35</v>
      </c>
      <c r="K780" s="86">
        <v>36</v>
      </c>
      <c r="L780" s="86">
        <v>36</v>
      </c>
    </row>
    <row r="781" spans="1:12">
      <c r="A781" s="82" t="str">
        <f>IFERROR(VLOOKUP(C781,[1]Sheet2!A:B,2,FALSE),"Unknown")</f>
        <v>8205</v>
      </c>
      <c r="B781" s="82" t="s">
        <v>10314</v>
      </c>
      <c r="C781" s="83" t="s">
        <v>3508</v>
      </c>
      <c r="D781" s="83" t="s">
        <v>10011</v>
      </c>
      <c r="E781" s="83" t="s">
        <v>12097</v>
      </c>
      <c r="F781" s="83" t="s">
        <v>12095</v>
      </c>
      <c r="G781" s="83" t="s">
        <v>12096</v>
      </c>
      <c r="H781" s="86">
        <v>37</v>
      </c>
      <c r="I781" s="86">
        <v>0</v>
      </c>
      <c r="J781" s="86">
        <v>0</v>
      </c>
      <c r="K781" s="86">
        <v>0</v>
      </c>
      <c r="L781" s="86">
        <v>0</v>
      </c>
    </row>
    <row r="782" spans="1:12">
      <c r="A782" s="82" t="str">
        <f>IFERROR(VLOOKUP(C782,[1]Sheet2!A:B,2,FALSE),"Unknown")</f>
        <v>Non-public</v>
      </c>
      <c r="B782" s="82" t="s">
        <v>10292</v>
      </c>
      <c r="C782" s="83" t="s">
        <v>10026</v>
      </c>
      <c r="D782" s="83" t="s">
        <v>10027</v>
      </c>
      <c r="E782" s="83" t="s">
        <v>12098</v>
      </c>
      <c r="F782" s="83" t="s">
        <v>11512</v>
      </c>
      <c r="G782" s="83" t="s">
        <v>11513</v>
      </c>
      <c r="H782" s="86">
        <v>1</v>
      </c>
      <c r="I782" s="86">
        <v>1</v>
      </c>
      <c r="J782" s="86">
        <v>1</v>
      </c>
      <c r="K782" s="86">
        <v>2</v>
      </c>
      <c r="L782" s="86">
        <v>2</v>
      </c>
    </row>
    <row r="783" spans="1:12">
      <c r="A783" s="82" t="str">
        <f>IFERROR(VLOOKUP(C783,[1]Sheet2!A:B,2,FALSE),"Unknown")</f>
        <v>8030</v>
      </c>
      <c r="B783" s="82" t="s">
        <v>10190</v>
      </c>
      <c r="C783" s="83" t="s">
        <v>3697</v>
      </c>
      <c r="D783" s="83" t="s">
        <v>10111</v>
      </c>
      <c r="E783" s="83" t="s">
        <v>12099</v>
      </c>
      <c r="F783" s="83" t="s">
        <v>10981</v>
      </c>
      <c r="G783" s="83" t="s">
        <v>10982</v>
      </c>
      <c r="H783" s="86">
        <v>85</v>
      </c>
      <c r="I783" s="86">
        <v>0</v>
      </c>
      <c r="J783" s="86">
        <v>1</v>
      </c>
      <c r="K783" s="86">
        <v>0</v>
      </c>
      <c r="L783" s="86">
        <v>0</v>
      </c>
    </row>
    <row r="784" spans="1:12">
      <c r="A784" s="82" t="str">
        <f>IFERROR(VLOOKUP(C784,[1]Sheet2!A:B,2,FALSE),"Unknown")</f>
        <v>Non-public</v>
      </c>
      <c r="B784" s="82" t="s">
        <v>10789</v>
      </c>
      <c r="C784" s="83" t="s">
        <v>9165</v>
      </c>
      <c r="D784" s="83" t="s">
        <v>10790</v>
      </c>
      <c r="E784" s="83" t="s">
        <v>12100</v>
      </c>
      <c r="F784" s="83" t="s">
        <v>10873</v>
      </c>
      <c r="G784" s="83" t="s">
        <v>10885</v>
      </c>
      <c r="H784" s="86">
        <v>0</v>
      </c>
      <c r="I784" s="86">
        <v>40</v>
      </c>
      <c r="J784" s="86">
        <v>48</v>
      </c>
      <c r="K784" s="86">
        <v>30</v>
      </c>
      <c r="L784" s="86">
        <v>30</v>
      </c>
    </row>
    <row r="785" spans="1:12">
      <c r="A785" s="82" t="str">
        <f>IFERROR(VLOOKUP(C785,[1]Sheet2!A:B,2,FALSE),"Unknown")</f>
        <v>7175</v>
      </c>
      <c r="B785" s="82" t="s">
        <v>10356</v>
      </c>
      <c r="C785" s="83" t="s">
        <v>4410</v>
      </c>
      <c r="D785" s="83" t="s">
        <v>9981</v>
      </c>
      <c r="E785" s="83" t="s">
        <v>12101</v>
      </c>
      <c r="F785" s="83" t="s">
        <v>11566</v>
      </c>
      <c r="G785" s="83" t="s">
        <v>11567</v>
      </c>
      <c r="H785" s="86">
        <v>30</v>
      </c>
      <c r="I785" s="86">
        <v>0</v>
      </c>
      <c r="J785" s="86">
        <v>0</v>
      </c>
      <c r="K785" s="86">
        <v>0</v>
      </c>
      <c r="L785" s="86">
        <v>0</v>
      </c>
    </row>
    <row r="786" spans="1:12">
      <c r="A786" s="82" t="str">
        <f>IFERROR(VLOOKUP(C786,[1]Sheet2!A:B,2,FALSE),"Unknown")</f>
        <v>Non-public</v>
      </c>
      <c r="C786" s="83" t="s">
        <v>9386</v>
      </c>
      <c r="D786" s="83" t="s">
        <v>9387</v>
      </c>
      <c r="E786" s="83" t="s">
        <v>12102</v>
      </c>
      <c r="F786" s="83" t="s">
        <v>10873</v>
      </c>
      <c r="G786" s="83" t="s">
        <v>11382</v>
      </c>
      <c r="H786" s="86">
        <v>2</v>
      </c>
      <c r="I786" s="86">
        <v>0</v>
      </c>
      <c r="J786" s="86">
        <v>0</v>
      </c>
      <c r="K786" s="86">
        <v>0</v>
      </c>
      <c r="L786" s="86">
        <v>0</v>
      </c>
    </row>
    <row r="787" spans="1:12">
      <c r="A787" s="82" t="str">
        <f>IFERROR(VLOOKUP(C787,[1]Sheet2!A:B,2,FALSE),"Unknown")</f>
        <v>7255</v>
      </c>
      <c r="B787" s="82" t="s">
        <v>10294</v>
      </c>
      <c r="C787" s="83" t="s">
        <v>4024</v>
      </c>
      <c r="D787" s="83" t="s">
        <v>10025</v>
      </c>
      <c r="E787" s="83" t="s">
        <v>12103</v>
      </c>
      <c r="F787" s="83" t="s">
        <v>11391</v>
      </c>
      <c r="G787" s="83" t="s">
        <v>11392</v>
      </c>
      <c r="H787" s="86">
        <v>19</v>
      </c>
      <c r="I787" s="86">
        <v>0</v>
      </c>
      <c r="J787" s="86">
        <v>0</v>
      </c>
      <c r="K787" s="86">
        <v>1</v>
      </c>
      <c r="L787" s="86">
        <v>1</v>
      </c>
    </row>
    <row r="788" spans="1:12">
      <c r="A788" s="82" t="str">
        <f>IFERROR(VLOOKUP(C788,[1]Sheet2!A:B,2,FALSE),"Unknown")</f>
        <v>7255</v>
      </c>
      <c r="B788" s="82" t="s">
        <v>10294</v>
      </c>
      <c r="C788" s="83" t="s">
        <v>4208</v>
      </c>
      <c r="D788" s="83" t="s">
        <v>10293</v>
      </c>
      <c r="E788" s="83" t="s">
        <v>12104</v>
      </c>
      <c r="F788" s="83" t="s">
        <v>11391</v>
      </c>
      <c r="G788" s="83" t="s">
        <v>11392</v>
      </c>
      <c r="H788" s="86">
        <v>0</v>
      </c>
      <c r="I788" s="86">
        <v>34</v>
      </c>
      <c r="J788" s="86">
        <v>40</v>
      </c>
      <c r="K788" s="86">
        <v>32</v>
      </c>
      <c r="L788" s="86">
        <v>32</v>
      </c>
    </row>
    <row r="789" spans="1:12">
      <c r="A789" s="82" t="str">
        <f>IFERROR(VLOOKUP(C789,[1]Sheet2!A:B,2,FALSE),"Unknown")</f>
        <v>8115</v>
      </c>
      <c r="B789" s="82" t="s">
        <v>10468</v>
      </c>
      <c r="C789" s="83" t="s">
        <v>3578</v>
      </c>
      <c r="D789" s="83" t="s">
        <v>9898</v>
      </c>
      <c r="E789" s="83" t="s">
        <v>12105</v>
      </c>
      <c r="F789" s="83" t="s">
        <v>12106</v>
      </c>
      <c r="G789" s="83" t="s">
        <v>12107</v>
      </c>
      <c r="H789" s="86">
        <v>14</v>
      </c>
      <c r="I789" s="86">
        <v>20</v>
      </c>
      <c r="J789" s="86">
        <v>18</v>
      </c>
      <c r="K789" s="86">
        <v>19</v>
      </c>
      <c r="L789" s="86">
        <v>19</v>
      </c>
    </row>
    <row r="790" spans="1:12">
      <c r="A790" s="82" t="str">
        <f>IFERROR(VLOOKUP(C790,[1]Sheet2!A:B,2,FALSE),"Unknown")</f>
        <v>1895</v>
      </c>
      <c r="B790" s="82" t="s">
        <v>10503</v>
      </c>
      <c r="C790" s="83" t="s">
        <v>8191</v>
      </c>
      <c r="D790" s="83" t="s">
        <v>9847</v>
      </c>
      <c r="E790" s="83" t="s">
        <v>12108</v>
      </c>
      <c r="F790" s="83" t="s">
        <v>12109</v>
      </c>
      <c r="G790" s="83" t="s">
        <v>12110</v>
      </c>
      <c r="H790" s="86">
        <v>35</v>
      </c>
      <c r="I790" s="86">
        <v>0</v>
      </c>
      <c r="J790" s="86">
        <v>0</v>
      </c>
      <c r="K790" s="86">
        <v>0</v>
      </c>
      <c r="L790" s="86">
        <v>0</v>
      </c>
    </row>
    <row r="791" spans="1:12">
      <c r="A791" s="82" t="str">
        <f>IFERROR(VLOOKUP(C791,[1]Sheet2!A:B,2,FALSE),"Unknown")</f>
        <v>Non-public</v>
      </c>
      <c r="B791" s="82" t="s">
        <v>10789</v>
      </c>
      <c r="C791" s="83" t="s">
        <v>9104</v>
      </c>
      <c r="D791" s="83" t="s">
        <v>9433</v>
      </c>
      <c r="E791" s="83" t="s">
        <v>12111</v>
      </c>
      <c r="F791" s="83" t="s">
        <v>11146</v>
      </c>
      <c r="G791" s="83" t="s">
        <v>2026</v>
      </c>
      <c r="H791" s="86">
        <v>2</v>
      </c>
      <c r="I791" s="86">
        <v>6</v>
      </c>
      <c r="J791" s="86">
        <v>5</v>
      </c>
      <c r="K791" s="86">
        <v>5</v>
      </c>
      <c r="L791" s="86">
        <v>5</v>
      </c>
    </row>
    <row r="792" spans="1:12">
      <c r="A792" s="82" t="str">
        <f>IFERROR(VLOOKUP(C792,[1]Sheet2!A:B,2,FALSE),"Unknown")</f>
        <v>Unknown</v>
      </c>
      <c r="B792" s="82" t="s">
        <v>10695</v>
      </c>
      <c r="C792" s="83" t="s">
        <v>2916</v>
      </c>
      <c r="D792" s="83" t="s">
        <v>9596</v>
      </c>
      <c r="E792" s="83" t="s">
        <v>12112</v>
      </c>
      <c r="F792" s="83" t="s">
        <v>11289</v>
      </c>
      <c r="G792" s="83" t="s">
        <v>2913</v>
      </c>
      <c r="H792" s="86">
        <v>2</v>
      </c>
      <c r="I792" s="86">
        <v>4</v>
      </c>
      <c r="J792" s="86">
        <v>0</v>
      </c>
      <c r="K792" s="86">
        <v>0</v>
      </c>
      <c r="L792" s="86">
        <v>0</v>
      </c>
    </row>
    <row r="793" spans="1:12">
      <c r="A793" s="82" t="str">
        <f>IFERROR(VLOOKUP(C793,[1]Sheet2!A:B,2,FALSE),"Unknown")</f>
        <v>3675</v>
      </c>
      <c r="B793" s="82" t="s">
        <v>10292</v>
      </c>
      <c r="C793" s="83" t="s">
        <v>6962</v>
      </c>
      <c r="D793" s="83" t="s">
        <v>10028</v>
      </c>
      <c r="E793" s="83" t="s">
        <v>12113</v>
      </c>
      <c r="F793" s="83" t="s">
        <v>11512</v>
      </c>
      <c r="G793" s="83" t="s">
        <v>11513</v>
      </c>
      <c r="H793" s="86">
        <v>54</v>
      </c>
      <c r="I793" s="86">
        <v>0</v>
      </c>
      <c r="J793" s="86">
        <v>0</v>
      </c>
      <c r="K793" s="86">
        <v>1</v>
      </c>
      <c r="L793" s="86">
        <v>1</v>
      </c>
    </row>
    <row r="794" spans="1:12">
      <c r="A794" s="82" t="str">
        <f>IFERROR(VLOOKUP(C794,[1]Sheet2!A:B,2,FALSE),"Unknown")</f>
        <v>3675</v>
      </c>
      <c r="B794" s="82" t="s">
        <v>10292</v>
      </c>
      <c r="C794" s="83" t="s">
        <v>6967</v>
      </c>
      <c r="D794" s="83" t="s">
        <v>10291</v>
      </c>
      <c r="E794" s="83" t="s">
        <v>12114</v>
      </c>
      <c r="F794" s="83" t="s">
        <v>11512</v>
      </c>
      <c r="G794" s="83" t="s">
        <v>11513</v>
      </c>
      <c r="H794" s="86">
        <v>0</v>
      </c>
      <c r="I794" s="86">
        <v>52</v>
      </c>
      <c r="J794" s="86">
        <v>59</v>
      </c>
      <c r="K794" s="86">
        <v>67</v>
      </c>
      <c r="L794" s="86">
        <v>67</v>
      </c>
    </row>
    <row r="795" spans="1:12">
      <c r="A795" s="82" t="str">
        <f>IFERROR(VLOOKUP(C795,[1]Sheet2!A:B,2,FALSE),"Unknown")</f>
        <v>2960</v>
      </c>
      <c r="B795" s="82" t="s">
        <v>10474</v>
      </c>
      <c r="C795" s="83" t="s">
        <v>7603</v>
      </c>
      <c r="D795" s="83" t="s">
        <v>9891</v>
      </c>
      <c r="E795" s="83" t="s">
        <v>12115</v>
      </c>
      <c r="F795" s="83" t="s">
        <v>12116</v>
      </c>
      <c r="G795" s="83" t="s">
        <v>12117</v>
      </c>
      <c r="H795" s="86">
        <v>14</v>
      </c>
      <c r="I795" s="86">
        <v>18</v>
      </c>
      <c r="J795" s="86">
        <v>23</v>
      </c>
      <c r="K795" s="86">
        <v>18</v>
      </c>
      <c r="L795" s="86">
        <v>18</v>
      </c>
    </row>
    <row r="796" spans="1:12">
      <c r="A796" s="82" t="str">
        <f>IFERROR(VLOOKUP(C796,[1]Sheet2!A:B,2,FALSE),"Unknown")</f>
        <v>Non-public</v>
      </c>
      <c r="B796" s="82" t="s">
        <v>10789</v>
      </c>
      <c r="C796" s="83" t="s">
        <v>9235</v>
      </c>
      <c r="D796" s="83" t="s">
        <v>9434</v>
      </c>
      <c r="E796" s="83" t="s">
        <v>12118</v>
      </c>
      <c r="F796" s="83" t="s">
        <v>11099</v>
      </c>
      <c r="G796" s="83" t="s">
        <v>11100</v>
      </c>
      <c r="H796" s="86">
        <v>4</v>
      </c>
      <c r="I796" s="86">
        <v>0</v>
      </c>
      <c r="J796" s="86">
        <v>6</v>
      </c>
      <c r="K796" s="86">
        <v>2</v>
      </c>
      <c r="L796" s="86">
        <v>2</v>
      </c>
    </row>
    <row r="797" spans="1:12">
      <c r="A797" s="82" t="str">
        <f>IFERROR(VLOOKUP(C797,[1]Sheet2!A:B,2,FALSE),"Unknown")</f>
        <v>0235</v>
      </c>
      <c r="B797" s="82" t="s">
        <v>10605</v>
      </c>
      <c r="C797" s="83" t="s">
        <v>8878</v>
      </c>
      <c r="D797" s="83" t="s">
        <v>9748</v>
      </c>
      <c r="E797" s="83" t="s">
        <v>12119</v>
      </c>
      <c r="F797" s="83" t="s">
        <v>10862</v>
      </c>
      <c r="G797" s="83" t="s">
        <v>10949</v>
      </c>
      <c r="H797" s="86">
        <v>65</v>
      </c>
      <c r="I797" s="86">
        <v>0</v>
      </c>
      <c r="J797" s="86">
        <v>0</v>
      </c>
      <c r="K797" s="86">
        <v>0</v>
      </c>
      <c r="L797" s="86">
        <v>0</v>
      </c>
    </row>
    <row r="798" spans="1:12">
      <c r="A798" s="82" t="str">
        <f>IFERROR(VLOOKUP(C798,[1]Sheet2!A:B,2,FALSE),"Unknown")</f>
        <v>5075</v>
      </c>
      <c r="B798" s="82" t="s">
        <v>10396</v>
      </c>
      <c r="C798" s="83" t="s">
        <v>6015</v>
      </c>
      <c r="D798" s="83" t="s">
        <v>9953</v>
      </c>
      <c r="E798" s="83" t="s">
        <v>12120</v>
      </c>
      <c r="F798" s="83" t="s">
        <v>10915</v>
      </c>
      <c r="G798" s="83" t="s">
        <v>10916</v>
      </c>
      <c r="H798" s="86">
        <v>8</v>
      </c>
      <c r="I798" s="86">
        <v>0</v>
      </c>
      <c r="J798" s="86">
        <v>0</v>
      </c>
      <c r="K798" s="86">
        <v>0</v>
      </c>
      <c r="L798" s="86">
        <v>0</v>
      </c>
    </row>
    <row r="799" spans="1:12">
      <c r="A799" s="82" t="str">
        <f>IFERROR(VLOOKUP(C799,[1]Sheet2!A:B,2,FALSE),"Unknown")</f>
        <v>7365</v>
      </c>
      <c r="B799" s="82" t="s">
        <v>10289</v>
      </c>
      <c r="C799" s="83" t="s">
        <v>4158</v>
      </c>
      <c r="D799" s="83" t="s">
        <v>10031</v>
      </c>
      <c r="E799" s="83" t="s">
        <v>12121</v>
      </c>
      <c r="F799" s="83" t="s">
        <v>12122</v>
      </c>
      <c r="G799" s="83" t="s">
        <v>12123</v>
      </c>
      <c r="H799" s="86">
        <v>35</v>
      </c>
      <c r="I799" s="86">
        <v>0</v>
      </c>
      <c r="J799" s="86">
        <v>0</v>
      </c>
      <c r="K799" s="86">
        <v>0</v>
      </c>
      <c r="L799" s="86">
        <v>0</v>
      </c>
    </row>
    <row r="800" spans="1:12">
      <c r="A800" s="82" t="str">
        <f>IFERROR(VLOOKUP(C800,[1]Sheet2!A:B,2,FALSE),"Unknown")</f>
        <v>7365</v>
      </c>
      <c r="B800" s="82" t="s">
        <v>10289</v>
      </c>
      <c r="C800" s="83" t="s">
        <v>4161</v>
      </c>
      <c r="D800" s="83" t="s">
        <v>10288</v>
      </c>
      <c r="E800" s="83" t="s">
        <v>12124</v>
      </c>
      <c r="F800" s="83" t="s">
        <v>12122</v>
      </c>
      <c r="G800" s="83" t="s">
        <v>12123</v>
      </c>
      <c r="H800" s="86">
        <v>0</v>
      </c>
      <c r="I800" s="86">
        <v>40</v>
      </c>
      <c r="J800" s="86">
        <v>39</v>
      </c>
      <c r="K800" s="86">
        <v>68</v>
      </c>
      <c r="L800" s="86">
        <v>68</v>
      </c>
    </row>
    <row r="801" spans="1:12">
      <c r="A801" s="82" t="str">
        <f>IFERROR(VLOOKUP(C801,[1]Sheet2!A:B,2,FALSE),"Unknown")</f>
        <v>3435</v>
      </c>
      <c r="B801" s="82" t="s">
        <v>10286</v>
      </c>
      <c r="C801" s="83" t="s">
        <v>7133</v>
      </c>
      <c r="D801" s="83" t="s">
        <v>10287</v>
      </c>
      <c r="E801" s="83" t="s">
        <v>12125</v>
      </c>
      <c r="F801" s="83" t="s">
        <v>12126</v>
      </c>
      <c r="G801" s="83" t="s">
        <v>12127</v>
      </c>
      <c r="H801" s="86">
        <v>0</v>
      </c>
      <c r="I801" s="86">
        <v>9</v>
      </c>
      <c r="J801" s="86">
        <v>13</v>
      </c>
      <c r="K801" s="86">
        <v>14</v>
      </c>
      <c r="L801" s="86">
        <v>14</v>
      </c>
    </row>
    <row r="802" spans="1:12">
      <c r="A802" s="82" t="str">
        <f>IFERROR(VLOOKUP(C802,[1]Sheet2!A:B,2,FALSE),"Unknown")</f>
        <v>3435</v>
      </c>
      <c r="B802" s="82" t="s">
        <v>10286</v>
      </c>
      <c r="C802" s="83" t="s">
        <v>7129</v>
      </c>
      <c r="D802" s="83" t="s">
        <v>10032</v>
      </c>
      <c r="E802" s="83" t="s">
        <v>12128</v>
      </c>
      <c r="F802" s="83" t="s">
        <v>12126</v>
      </c>
      <c r="G802" s="83" t="s">
        <v>12127</v>
      </c>
      <c r="H802" s="86">
        <v>11</v>
      </c>
      <c r="I802" s="86">
        <v>0</v>
      </c>
      <c r="J802" s="86">
        <v>0</v>
      </c>
      <c r="K802" s="86">
        <v>0</v>
      </c>
      <c r="L802" s="86">
        <v>0</v>
      </c>
    </row>
    <row r="803" spans="1:12">
      <c r="A803" s="82" t="str">
        <f>IFERROR(VLOOKUP(C803,[1]Sheet2!A:B,2,FALSE),"Unknown")</f>
        <v>3055</v>
      </c>
      <c r="B803" s="82" t="s">
        <v>10284</v>
      </c>
      <c r="C803" s="83" t="s">
        <v>7491</v>
      </c>
      <c r="D803" s="83" t="s">
        <v>10285</v>
      </c>
      <c r="E803" s="83" t="s">
        <v>12129</v>
      </c>
      <c r="F803" s="83" t="s">
        <v>12130</v>
      </c>
      <c r="G803" s="83" t="s">
        <v>12131</v>
      </c>
      <c r="H803" s="86">
        <v>0</v>
      </c>
      <c r="I803" s="86">
        <v>27</v>
      </c>
      <c r="J803" s="86">
        <v>17</v>
      </c>
      <c r="K803" s="86">
        <v>14</v>
      </c>
      <c r="L803" s="86">
        <v>14</v>
      </c>
    </row>
    <row r="804" spans="1:12">
      <c r="A804" s="82" t="str">
        <f>IFERROR(VLOOKUP(C804,[1]Sheet2!A:B,2,FALSE),"Unknown")</f>
        <v>3055</v>
      </c>
      <c r="B804" s="82" t="s">
        <v>10284</v>
      </c>
      <c r="C804" s="83" t="s">
        <v>7483</v>
      </c>
      <c r="D804" s="83" t="s">
        <v>10033</v>
      </c>
      <c r="E804" s="83" t="s">
        <v>12132</v>
      </c>
      <c r="F804" s="83" t="s">
        <v>12130</v>
      </c>
      <c r="G804" s="83" t="s">
        <v>12131</v>
      </c>
      <c r="H804" s="86">
        <v>9</v>
      </c>
      <c r="I804" s="86">
        <v>0</v>
      </c>
      <c r="J804" s="86">
        <v>0</v>
      </c>
      <c r="K804" s="86">
        <v>0</v>
      </c>
      <c r="L804" s="86">
        <v>0</v>
      </c>
    </row>
    <row r="805" spans="1:12">
      <c r="A805" s="82" t="str">
        <f>IFERROR(VLOOKUP(C805,[1]Sheet2!A:B,2,FALSE),"Unknown")</f>
        <v>5520</v>
      </c>
      <c r="B805" s="82" t="s">
        <v>10283</v>
      </c>
      <c r="C805" s="83" t="s">
        <v>5295</v>
      </c>
      <c r="D805" s="83" t="s">
        <v>10034</v>
      </c>
      <c r="E805" s="83" t="s">
        <v>12133</v>
      </c>
      <c r="F805" s="83" t="s">
        <v>12134</v>
      </c>
      <c r="G805" s="83" t="s">
        <v>12135</v>
      </c>
      <c r="H805" s="86">
        <v>1</v>
      </c>
      <c r="I805" s="86">
        <v>15</v>
      </c>
      <c r="J805" s="86">
        <v>10</v>
      </c>
      <c r="K805" s="86">
        <v>5</v>
      </c>
      <c r="L805" s="86">
        <v>5</v>
      </c>
    </row>
    <row r="806" spans="1:12">
      <c r="A806" s="82" t="str">
        <f>IFERROR(VLOOKUP(C806,[1]Sheet2!A:B,2,FALSE),"Unknown")</f>
        <v>Unknown</v>
      </c>
      <c r="B806" s="82" t="s">
        <v>10283</v>
      </c>
      <c r="C806" s="83" t="s">
        <v>5288</v>
      </c>
      <c r="D806" s="83" t="s">
        <v>10035</v>
      </c>
      <c r="E806" s="83" t="s">
        <v>5287</v>
      </c>
      <c r="F806" s="83" t="s">
        <v>5286</v>
      </c>
      <c r="G806" s="83" t="s">
        <v>12135</v>
      </c>
      <c r="H806" s="86">
        <v>1</v>
      </c>
      <c r="I806" s="86">
        <v>0</v>
      </c>
      <c r="J806" s="86">
        <v>0</v>
      </c>
      <c r="K806" s="86">
        <v>0</v>
      </c>
      <c r="L806" s="86">
        <v>0</v>
      </c>
    </row>
    <row r="807" spans="1:12">
      <c r="A807" s="82" t="str">
        <f>IFERROR(VLOOKUP(C807,[1]Sheet2!A:B,2,FALSE),"Unknown")</f>
        <v>Unknown</v>
      </c>
      <c r="B807" s="82" t="s">
        <v>10537</v>
      </c>
      <c r="C807" s="83" t="s">
        <v>5540</v>
      </c>
      <c r="D807" s="83" t="s">
        <v>9818</v>
      </c>
      <c r="E807" s="83" t="s">
        <v>9595</v>
      </c>
      <c r="F807" s="83" t="s">
        <v>9595</v>
      </c>
      <c r="G807" s="83" t="s">
        <v>9595</v>
      </c>
      <c r="H807" s="86">
        <v>0</v>
      </c>
      <c r="I807" s="86">
        <v>39</v>
      </c>
      <c r="J807" s="86">
        <v>39</v>
      </c>
      <c r="K807" s="86">
        <v>41</v>
      </c>
      <c r="L807" s="86">
        <v>41</v>
      </c>
    </row>
    <row r="808" spans="1:12">
      <c r="A808" s="82" t="str">
        <f>IFERROR(VLOOKUP(C808,[1]Sheet2!A:B,2,FALSE),"Unknown")</f>
        <v>Unknown</v>
      </c>
      <c r="B808" s="82" t="s">
        <v>10537</v>
      </c>
      <c r="C808" s="83" t="s">
        <v>5540</v>
      </c>
      <c r="D808" s="83" t="s">
        <v>9818</v>
      </c>
      <c r="E808" s="83" t="s">
        <v>12136</v>
      </c>
      <c r="F808" s="83" t="s">
        <v>10873</v>
      </c>
      <c r="G808" s="83" t="s">
        <v>11382</v>
      </c>
      <c r="H808" s="86">
        <v>0</v>
      </c>
      <c r="I808" s="86">
        <v>39</v>
      </c>
      <c r="J808" s="86">
        <v>39</v>
      </c>
      <c r="K808" s="86">
        <v>41</v>
      </c>
      <c r="L808" s="86">
        <v>41</v>
      </c>
    </row>
    <row r="809" spans="1:12">
      <c r="A809" s="82" t="str">
        <f>IFERROR(VLOOKUP(C809,[1]Sheet2!A:B,2,FALSE),"Unknown")</f>
        <v>Non-public</v>
      </c>
      <c r="B809" s="82" t="s">
        <v>10695</v>
      </c>
      <c r="C809" s="83" t="s">
        <v>9597</v>
      </c>
      <c r="D809" s="83" t="s">
        <v>9598</v>
      </c>
      <c r="E809" s="83" t="s">
        <v>12137</v>
      </c>
      <c r="F809" s="83" t="s">
        <v>10934</v>
      </c>
      <c r="G809" s="83" t="s">
        <v>12138</v>
      </c>
      <c r="H809" s="86">
        <v>0</v>
      </c>
      <c r="I809" s="86">
        <v>1</v>
      </c>
      <c r="J809" s="86">
        <v>0</v>
      </c>
      <c r="K809" s="86">
        <v>0</v>
      </c>
      <c r="L809" s="86">
        <v>0</v>
      </c>
    </row>
    <row r="810" spans="1:12">
      <c r="A810" s="82" t="str">
        <f>IFERROR(VLOOKUP(C810,[1]Sheet2!A:B,2,FALSE),"Unknown")</f>
        <v>9315</v>
      </c>
      <c r="B810" s="82" t="s">
        <v>10282</v>
      </c>
      <c r="C810" s="83" t="s">
        <v>3232</v>
      </c>
      <c r="D810" s="83" t="s">
        <v>10281</v>
      </c>
      <c r="E810" s="83" t="s">
        <v>12139</v>
      </c>
      <c r="F810" s="83" t="s">
        <v>10850</v>
      </c>
      <c r="G810" s="83" t="s">
        <v>12140</v>
      </c>
      <c r="H810" s="86">
        <v>0</v>
      </c>
      <c r="I810" s="86">
        <v>5</v>
      </c>
      <c r="J810" s="86">
        <v>5</v>
      </c>
      <c r="K810" s="86">
        <v>4</v>
      </c>
      <c r="L810" s="86">
        <v>4</v>
      </c>
    </row>
    <row r="811" spans="1:12">
      <c r="A811" s="82" t="str">
        <f>IFERROR(VLOOKUP(C811,[1]Sheet2!A:B,2,FALSE),"Unknown")</f>
        <v>0940</v>
      </c>
      <c r="B811" s="82" t="s">
        <v>10170</v>
      </c>
      <c r="C811" s="83" t="s">
        <v>8556</v>
      </c>
      <c r="D811" s="83" t="s">
        <v>10171</v>
      </c>
      <c r="E811" s="83" t="s">
        <v>12141</v>
      </c>
      <c r="F811" s="83" t="s">
        <v>12014</v>
      </c>
      <c r="G811" s="83" t="s">
        <v>12015</v>
      </c>
      <c r="H811" s="86">
        <v>0</v>
      </c>
      <c r="I811" s="86">
        <v>19</v>
      </c>
      <c r="J811" s="86">
        <v>20</v>
      </c>
      <c r="K811" s="86">
        <v>22</v>
      </c>
      <c r="L811" s="86">
        <v>22</v>
      </c>
    </row>
    <row r="812" spans="1:12">
      <c r="A812" s="82" t="str">
        <f>IFERROR(VLOOKUP(C812,[1]Sheet2!A:B,2,FALSE),"Unknown")</f>
        <v>0940</v>
      </c>
      <c r="B812" s="82" t="s">
        <v>10170</v>
      </c>
      <c r="C812" s="83" t="s">
        <v>8553</v>
      </c>
      <c r="D812" s="83" t="s">
        <v>10130</v>
      </c>
      <c r="E812" s="83" t="s">
        <v>12142</v>
      </c>
      <c r="F812" s="83" t="s">
        <v>12014</v>
      </c>
      <c r="G812" s="83" t="s">
        <v>12015</v>
      </c>
      <c r="H812" s="86">
        <v>5</v>
      </c>
      <c r="I812" s="86">
        <v>0</v>
      </c>
      <c r="J812" s="86">
        <v>0</v>
      </c>
      <c r="K812" s="86">
        <v>0</v>
      </c>
      <c r="L812" s="86">
        <v>0</v>
      </c>
    </row>
    <row r="813" spans="1:12">
      <c r="A813" s="82" t="str">
        <f>IFERROR(VLOOKUP(C813,[1]Sheet2!A:B,2,FALSE),"Unknown")</f>
        <v>9760</v>
      </c>
      <c r="B813" s="82" t="s">
        <v>10280</v>
      </c>
      <c r="C813" s="83" t="s">
        <v>3046</v>
      </c>
      <c r="D813" s="83" t="s">
        <v>10036</v>
      </c>
      <c r="E813" s="83" t="s">
        <v>12143</v>
      </c>
      <c r="F813" s="83" t="s">
        <v>10862</v>
      </c>
      <c r="G813" s="83" t="s">
        <v>11314</v>
      </c>
      <c r="H813" s="86">
        <v>3</v>
      </c>
      <c r="I813" s="86">
        <v>3</v>
      </c>
      <c r="J813" s="86">
        <v>7</v>
      </c>
      <c r="K813" s="86">
        <v>1</v>
      </c>
      <c r="L813" s="86">
        <v>1</v>
      </c>
    </row>
    <row r="814" spans="1:12">
      <c r="A814" s="82" t="str">
        <f>IFERROR(VLOOKUP(C814,[1]Sheet2!A:B,2,FALSE),"Unknown")</f>
        <v>0035</v>
      </c>
      <c r="B814" s="82" t="s">
        <v>10277</v>
      </c>
      <c r="C814" s="83" t="s">
        <v>9059</v>
      </c>
      <c r="D814" s="83" t="s">
        <v>10278</v>
      </c>
      <c r="E814" s="83" t="s">
        <v>12144</v>
      </c>
      <c r="F814" s="83" t="s">
        <v>12145</v>
      </c>
      <c r="G814" s="83" t="s">
        <v>12146</v>
      </c>
      <c r="H814" s="86">
        <v>0</v>
      </c>
      <c r="I814" s="86">
        <v>14</v>
      </c>
      <c r="J814" s="86">
        <v>12</v>
      </c>
      <c r="K814" s="86">
        <v>19</v>
      </c>
      <c r="L814" s="86">
        <v>19</v>
      </c>
    </row>
    <row r="815" spans="1:12">
      <c r="A815" s="82" t="str">
        <f>IFERROR(VLOOKUP(C815,[1]Sheet2!A:B,2,FALSE),"Unknown")</f>
        <v>0035</v>
      </c>
      <c r="B815" s="82" t="s">
        <v>10277</v>
      </c>
      <c r="C815" s="83" t="s">
        <v>9061</v>
      </c>
      <c r="D815" s="83" t="s">
        <v>10038</v>
      </c>
      <c r="E815" s="83" t="s">
        <v>12147</v>
      </c>
      <c r="F815" s="83" t="s">
        <v>12145</v>
      </c>
      <c r="G815" s="83" t="s">
        <v>12146</v>
      </c>
      <c r="H815" s="86">
        <v>10</v>
      </c>
      <c r="I815" s="86">
        <v>0</v>
      </c>
      <c r="J815" s="86">
        <v>0</v>
      </c>
      <c r="K815" s="86">
        <v>0</v>
      </c>
      <c r="L815" s="86">
        <v>0</v>
      </c>
    </row>
    <row r="816" spans="1:12">
      <c r="A816" s="82" t="str">
        <f>IFERROR(VLOOKUP(C816,[1]Sheet2!A:B,2,FALSE),"Unknown")</f>
        <v>3190</v>
      </c>
      <c r="B816" s="82" t="s">
        <v>10263</v>
      </c>
      <c r="C816" s="83" t="s">
        <v>7291</v>
      </c>
      <c r="D816" s="83" t="s">
        <v>10055</v>
      </c>
      <c r="E816" s="83" t="s">
        <v>12148</v>
      </c>
      <c r="F816" s="83" t="s">
        <v>12149</v>
      </c>
      <c r="G816" s="83" t="s">
        <v>12150</v>
      </c>
      <c r="H816" s="86">
        <v>19</v>
      </c>
      <c r="I816" s="86">
        <v>12</v>
      </c>
      <c r="J816" s="86">
        <v>13</v>
      </c>
      <c r="K816" s="86">
        <v>18</v>
      </c>
      <c r="L816" s="86">
        <v>18</v>
      </c>
    </row>
    <row r="817" spans="1:12">
      <c r="A817" s="82" t="str">
        <f>IFERROR(VLOOKUP(C817,[1]Sheet2!A:B,2,FALSE),"Unknown")</f>
        <v>4940</v>
      </c>
      <c r="B817" s="82" t="s">
        <v>10269</v>
      </c>
      <c r="C817" s="83" t="s">
        <v>6074</v>
      </c>
      <c r="D817" s="83" t="s">
        <v>10049</v>
      </c>
      <c r="E817" s="83" t="s">
        <v>12151</v>
      </c>
      <c r="F817" s="83" t="s">
        <v>12152</v>
      </c>
      <c r="G817" s="83" t="s">
        <v>12153</v>
      </c>
      <c r="H817" s="86">
        <v>7</v>
      </c>
      <c r="I817" s="86">
        <v>8</v>
      </c>
      <c r="J817" s="86">
        <v>6</v>
      </c>
      <c r="K817" s="86">
        <v>12</v>
      </c>
      <c r="L817" s="86">
        <v>12</v>
      </c>
    </row>
    <row r="818" spans="1:12">
      <c r="A818" s="82" t="str">
        <f>IFERROR(VLOOKUP(C818,[1]Sheet2!A:B,2,FALSE),"Unknown")</f>
        <v>1600</v>
      </c>
      <c r="B818" s="82" t="s">
        <v>10267</v>
      </c>
      <c r="C818" s="83" t="s">
        <v>8308</v>
      </c>
      <c r="D818" s="83" t="s">
        <v>10268</v>
      </c>
      <c r="E818" s="83" t="s">
        <v>12154</v>
      </c>
      <c r="F818" s="83" t="s">
        <v>12046</v>
      </c>
      <c r="G818" s="83" t="s">
        <v>12047</v>
      </c>
      <c r="H818" s="86">
        <v>0</v>
      </c>
      <c r="I818" s="86">
        <v>30</v>
      </c>
      <c r="J818" s="86">
        <v>69</v>
      </c>
      <c r="K818" s="86">
        <v>52</v>
      </c>
      <c r="L818" s="86">
        <v>52</v>
      </c>
    </row>
    <row r="819" spans="1:12">
      <c r="A819" s="82" t="str">
        <f>IFERROR(VLOOKUP(C819,[1]Sheet2!A:B,2,FALSE),"Unknown")</f>
        <v>1600</v>
      </c>
      <c r="B819" s="82" t="s">
        <v>10267</v>
      </c>
      <c r="C819" s="83" t="s">
        <v>8310</v>
      </c>
      <c r="D819" s="83" t="s">
        <v>10050</v>
      </c>
      <c r="E819" s="83" t="s">
        <v>12155</v>
      </c>
      <c r="F819" s="83" t="s">
        <v>12046</v>
      </c>
      <c r="G819" s="83" t="s">
        <v>12047</v>
      </c>
      <c r="H819" s="86">
        <v>26</v>
      </c>
      <c r="I819" s="86">
        <v>0</v>
      </c>
      <c r="J819" s="86">
        <v>0</v>
      </c>
      <c r="K819" s="86">
        <v>0</v>
      </c>
      <c r="L819" s="86">
        <v>0</v>
      </c>
    </row>
    <row r="820" spans="1:12">
      <c r="A820" s="82" t="str">
        <f>IFERROR(VLOOKUP(C820,[1]Sheet2!A:B,2,FALSE),"Unknown")</f>
        <v>1655</v>
      </c>
      <c r="B820" s="82" t="s">
        <v>10674</v>
      </c>
      <c r="C820" s="83" t="s">
        <v>8286</v>
      </c>
      <c r="D820" s="83" t="s">
        <v>9638</v>
      </c>
      <c r="E820" s="83" t="s">
        <v>12156</v>
      </c>
      <c r="F820" s="83" t="s">
        <v>11407</v>
      </c>
      <c r="G820" s="83" t="s">
        <v>11408</v>
      </c>
      <c r="H820" s="86">
        <v>20</v>
      </c>
      <c r="I820" s="86">
        <v>21</v>
      </c>
      <c r="J820" s="86">
        <v>22</v>
      </c>
      <c r="K820" s="86">
        <v>26</v>
      </c>
      <c r="L820" s="86">
        <v>26</v>
      </c>
    </row>
    <row r="821" spans="1:12">
      <c r="A821" s="82" t="str">
        <f>IFERROR(VLOOKUP(C821,[1]Sheet2!A:B,2,FALSE),"Unknown")</f>
        <v>4325</v>
      </c>
      <c r="B821" s="82" t="s">
        <v>10261</v>
      </c>
      <c r="C821" s="83" t="s">
        <v>6672</v>
      </c>
      <c r="D821" s="83" t="s">
        <v>10057</v>
      </c>
      <c r="E821" s="83" t="s">
        <v>12157</v>
      </c>
      <c r="F821" s="83" t="s">
        <v>11380</v>
      </c>
      <c r="G821" s="83" t="s">
        <v>6662</v>
      </c>
      <c r="H821" s="86">
        <v>5</v>
      </c>
      <c r="I821" s="86">
        <v>7</v>
      </c>
      <c r="J821" s="86">
        <v>14</v>
      </c>
      <c r="K821" s="86">
        <v>12</v>
      </c>
      <c r="L821" s="86">
        <v>12</v>
      </c>
    </row>
    <row r="822" spans="1:12">
      <c r="A822" s="82" t="str">
        <f>IFERROR(VLOOKUP(C822,[1]Sheet2!A:B,2,FALSE),"Unknown")</f>
        <v>5995</v>
      </c>
      <c r="B822" s="82" t="s">
        <v>10256</v>
      </c>
      <c r="C822" s="83" t="s">
        <v>4978</v>
      </c>
      <c r="D822" s="83" t="s">
        <v>10060</v>
      </c>
      <c r="E822" s="83" t="s">
        <v>12158</v>
      </c>
      <c r="F822" s="83" t="s">
        <v>12159</v>
      </c>
      <c r="G822" s="83" t="s">
        <v>12160</v>
      </c>
      <c r="H822" s="86">
        <v>10</v>
      </c>
      <c r="I822" s="86">
        <v>0</v>
      </c>
      <c r="J822" s="86">
        <v>0</v>
      </c>
      <c r="K822" s="86">
        <v>0</v>
      </c>
      <c r="L822" s="86">
        <v>0</v>
      </c>
    </row>
    <row r="823" spans="1:12">
      <c r="A823" s="82" t="str">
        <f>IFERROR(VLOOKUP(C823,[1]Sheet2!A:B,2,FALSE),"Unknown")</f>
        <v>5995</v>
      </c>
      <c r="B823" s="82" t="s">
        <v>10256</v>
      </c>
      <c r="C823" s="83" t="s">
        <v>4986</v>
      </c>
      <c r="D823" s="83" t="s">
        <v>10255</v>
      </c>
      <c r="E823" s="83" t="s">
        <v>12161</v>
      </c>
      <c r="F823" s="83" t="s">
        <v>12159</v>
      </c>
      <c r="G823" s="83" t="s">
        <v>12160</v>
      </c>
      <c r="H823" s="86">
        <v>0</v>
      </c>
      <c r="I823" s="86">
        <v>11</v>
      </c>
      <c r="J823" s="86">
        <v>18</v>
      </c>
      <c r="K823" s="86">
        <v>10</v>
      </c>
      <c r="L823" s="86">
        <v>10</v>
      </c>
    </row>
    <row r="824" spans="1:12">
      <c r="A824" s="82" t="str">
        <f>IFERROR(VLOOKUP(C824,[1]Sheet2!A:B,2,FALSE),"Unknown")</f>
        <v>6705</v>
      </c>
      <c r="B824" s="82" t="s">
        <v>10254</v>
      </c>
      <c r="C824" s="83" t="s">
        <v>4597</v>
      </c>
      <c r="D824" s="83" t="s">
        <v>10061</v>
      </c>
      <c r="E824" s="83" t="s">
        <v>12162</v>
      </c>
      <c r="F824" s="83" t="s">
        <v>11395</v>
      </c>
      <c r="G824" s="83" t="s">
        <v>11396</v>
      </c>
      <c r="H824" s="86">
        <v>1</v>
      </c>
      <c r="I824" s="86">
        <v>11</v>
      </c>
      <c r="J824" s="86">
        <v>17</v>
      </c>
      <c r="K824" s="86">
        <v>14</v>
      </c>
      <c r="L824" s="86">
        <v>14</v>
      </c>
    </row>
    <row r="825" spans="1:12">
      <c r="A825" s="82" t="str">
        <f>IFERROR(VLOOKUP(C825,[1]Sheet2!A:B,2,FALSE),"Unknown")</f>
        <v>6705</v>
      </c>
      <c r="B825" s="82" t="s">
        <v>10254</v>
      </c>
      <c r="C825" s="83" t="s">
        <v>4604</v>
      </c>
      <c r="D825" s="83" t="s">
        <v>10062</v>
      </c>
      <c r="E825" s="83" t="s">
        <v>12162</v>
      </c>
      <c r="F825" s="83" t="s">
        <v>11395</v>
      </c>
      <c r="G825" s="83" t="s">
        <v>11396</v>
      </c>
      <c r="H825" s="86">
        <v>8</v>
      </c>
      <c r="I825" s="86">
        <v>0</v>
      </c>
      <c r="J825" s="86">
        <v>0</v>
      </c>
      <c r="K825" s="86">
        <v>0</v>
      </c>
      <c r="L825" s="86">
        <v>0</v>
      </c>
    </row>
    <row r="826" spans="1:12">
      <c r="A826" s="82" t="str">
        <f>IFERROR(VLOOKUP(C826,[1]Sheet2!A:B,2,FALSE),"Unknown")</f>
        <v>6865</v>
      </c>
      <c r="B826" s="82" t="s">
        <v>10252</v>
      </c>
      <c r="C826" s="83" t="s">
        <v>4490</v>
      </c>
      <c r="D826" s="83" t="s">
        <v>10253</v>
      </c>
      <c r="E826" s="83" t="s">
        <v>12163</v>
      </c>
      <c r="F826" s="83" t="s">
        <v>12164</v>
      </c>
      <c r="G826" s="83" t="s">
        <v>12165</v>
      </c>
      <c r="H826" s="86">
        <v>0</v>
      </c>
      <c r="I826" s="86">
        <v>36</v>
      </c>
      <c r="J826" s="86">
        <v>30</v>
      </c>
      <c r="K826" s="86">
        <v>21</v>
      </c>
      <c r="L826" s="86">
        <v>21</v>
      </c>
    </row>
    <row r="827" spans="1:12">
      <c r="A827" s="82" t="str">
        <f>IFERROR(VLOOKUP(C827,[1]Sheet2!A:B,2,FALSE),"Unknown")</f>
        <v>6865</v>
      </c>
      <c r="B827" s="82" t="s">
        <v>10252</v>
      </c>
      <c r="C827" s="83" t="s">
        <v>4496</v>
      </c>
      <c r="D827" s="83" t="s">
        <v>10063</v>
      </c>
      <c r="E827" s="83" t="s">
        <v>12163</v>
      </c>
      <c r="F827" s="83" t="s">
        <v>12164</v>
      </c>
      <c r="G827" s="83" t="s">
        <v>12165</v>
      </c>
      <c r="H827" s="86">
        <v>43</v>
      </c>
      <c r="I827" s="86">
        <v>0</v>
      </c>
      <c r="J827" s="86">
        <v>0</v>
      </c>
      <c r="K827" s="86">
        <v>0</v>
      </c>
      <c r="L827" s="86">
        <v>0</v>
      </c>
    </row>
    <row r="828" spans="1:12">
      <c r="A828" s="82" t="str">
        <f>IFERROR(VLOOKUP(C828,[1]Sheet2!A:B,2,FALSE),"Unknown")</f>
        <v>0235</v>
      </c>
      <c r="B828" s="82" t="s">
        <v>10605</v>
      </c>
      <c r="C828" s="83" t="s">
        <v>8986</v>
      </c>
      <c r="D828" s="83" t="s">
        <v>10606</v>
      </c>
      <c r="E828" s="83" t="s">
        <v>12166</v>
      </c>
      <c r="F828" s="83" t="s">
        <v>10862</v>
      </c>
      <c r="G828" s="83" t="s">
        <v>11687</v>
      </c>
      <c r="H828" s="86">
        <v>0</v>
      </c>
      <c r="I828" s="86">
        <v>205</v>
      </c>
      <c r="J828" s="86">
        <v>145</v>
      </c>
      <c r="K828" s="86">
        <v>112</v>
      </c>
      <c r="L828" s="86">
        <v>112</v>
      </c>
    </row>
    <row r="829" spans="1:12">
      <c r="A829" s="82" t="str">
        <f>IFERROR(VLOOKUP(C829,[1]Sheet2!A:B,2,FALSE),"Unknown")</f>
        <v>7445</v>
      </c>
      <c r="B829" s="82" t="s">
        <v>10250</v>
      </c>
      <c r="C829" s="83" t="s">
        <v>4115</v>
      </c>
      <c r="D829" s="83" t="s">
        <v>10251</v>
      </c>
      <c r="E829" s="83" t="s">
        <v>12167</v>
      </c>
      <c r="F829" s="83" t="s">
        <v>12168</v>
      </c>
      <c r="G829" s="83" t="s">
        <v>12169</v>
      </c>
      <c r="H829" s="86">
        <v>0</v>
      </c>
      <c r="I829" s="86">
        <v>26</v>
      </c>
      <c r="J829" s="86">
        <v>22</v>
      </c>
      <c r="K829" s="86">
        <v>30</v>
      </c>
      <c r="L829" s="86">
        <v>30</v>
      </c>
    </row>
    <row r="830" spans="1:12">
      <c r="A830" s="82" t="str">
        <f>IFERROR(VLOOKUP(C830,[1]Sheet2!A:B,2,FALSE),"Unknown")</f>
        <v>7445</v>
      </c>
      <c r="B830" s="82" t="s">
        <v>10250</v>
      </c>
      <c r="C830" s="83" t="s">
        <v>4112</v>
      </c>
      <c r="D830" s="83" t="s">
        <v>10064</v>
      </c>
      <c r="E830" s="83" t="s">
        <v>12170</v>
      </c>
      <c r="F830" s="83" t="s">
        <v>12168</v>
      </c>
      <c r="G830" s="83" t="s">
        <v>12169</v>
      </c>
      <c r="H830" s="86">
        <v>20</v>
      </c>
      <c r="I830" s="86">
        <v>0</v>
      </c>
      <c r="J830" s="86">
        <v>0</v>
      </c>
      <c r="K830" s="86">
        <v>0</v>
      </c>
      <c r="L830" s="86">
        <v>0</v>
      </c>
    </row>
    <row r="831" spans="1:12">
      <c r="A831" s="82" t="str">
        <f>IFERROR(VLOOKUP(C831,[1]Sheet2!A:B,2,FALSE),"Unknown")</f>
        <v>8020</v>
      </c>
      <c r="B831" s="82" t="s">
        <v>10248</v>
      </c>
      <c r="C831" s="83" t="s">
        <v>3725</v>
      </c>
      <c r="D831" s="83" t="s">
        <v>10249</v>
      </c>
      <c r="E831" s="83" t="s">
        <v>12171</v>
      </c>
      <c r="F831" s="83" t="s">
        <v>12172</v>
      </c>
      <c r="G831" s="83" t="s">
        <v>12173</v>
      </c>
      <c r="H831" s="86">
        <v>0</v>
      </c>
      <c r="I831" s="86">
        <v>33</v>
      </c>
      <c r="J831" s="86">
        <v>20</v>
      </c>
      <c r="K831" s="86">
        <v>19</v>
      </c>
      <c r="L831" s="86">
        <v>19</v>
      </c>
    </row>
    <row r="832" spans="1:12">
      <c r="A832" s="82" t="str">
        <f>IFERROR(VLOOKUP(C832,[1]Sheet2!A:B,2,FALSE),"Unknown")</f>
        <v>8020</v>
      </c>
      <c r="B832" s="82" t="s">
        <v>10248</v>
      </c>
      <c r="C832" s="83" t="s">
        <v>3722</v>
      </c>
      <c r="D832" s="83" t="s">
        <v>10065</v>
      </c>
      <c r="E832" s="83" t="s">
        <v>12174</v>
      </c>
      <c r="F832" s="83" t="s">
        <v>12172</v>
      </c>
      <c r="G832" s="83" t="s">
        <v>12173</v>
      </c>
      <c r="H832" s="86">
        <v>29</v>
      </c>
      <c r="I832" s="86">
        <v>0</v>
      </c>
      <c r="J832" s="86">
        <v>0</v>
      </c>
      <c r="K832" s="86">
        <v>0</v>
      </c>
      <c r="L832" s="86">
        <v>0</v>
      </c>
    </row>
    <row r="833" spans="1:12">
      <c r="A833" s="82" t="str">
        <f>IFERROR(VLOOKUP(C833,[1]Sheet2!A:B,2,FALSE),"Unknown")</f>
        <v>9485</v>
      </c>
      <c r="B833" s="82" t="s">
        <v>10695</v>
      </c>
      <c r="C833" s="83" t="s">
        <v>3161</v>
      </c>
      <c r="D833" s="83" t="s">
        <v>9599</v>
      </c>
      <c r="E833" s="83" t="s">
        <v>12175</v>
      </c>
      <c r="F833" s="83" t="s">
        <v>10873</v>
      </c>
      <c r="G833" s="83" t="s">
        <v>5418</v>
      </c>
      <c r="H833" s="86">
        <v>18</v>
      </c>
      <c r="I833" s="86">
        <v>0</v>
      </c>
      <c r="J833" s="86">
        <v>0</v>
      </c>
      <c r="K833" s="86">
        <v>0</v>
      </c>
      <c r="L833" s="86">
        <v>0</v>
      </c>
    </row>
    <row r="834" spans="1:12">
      <c r="A834" s="82" t="str">
        <f>IFERROR(VLOOKUP(C834,[1]Sheet2!A:B,2,FALSE),"Unknown")</f>
        <v>8425</v>
      </c>
      <c r="B834" s="82" t="s">
        <v>10242</v>
      </c>
      <c r="C834" s="83" t="s">
        <v>3404</v>
      </c>
      <c r="D834" s="83" t="s">
        <v>10071</v>
      </c>
      <c r="E834" s="83" t="s">
        <v>12176</v>
      </c>
      <c r="F834" s="83" t="s">
        <v>12177</v>
      </c>
      <c r="G834" s="83" t="s">
        <v>12178</v>
      </c>
      <c r="H834" s="86">
        <v>5</v>
      </c>
      <c r="I834" s="86">
        <v>7</v>
      </c>
      <c r="J834" s="86">
        <v>8</v>
      </c>
      <c r="K834" s="86">
        <v>16</v>
      </c>
      <c r="L834" s="86">
        <v>16</v>
      </c>
    </row>
    <row r="835" spans="1:12">
      <c r="A835" s="82" t="str">
        <f>IFERROR(VLOOKUP(C835,[1]Sheet2!A:B,2,FALSE),"Unknown")</f>
        <v>5845</v>
      </c>
      <c r="B835" s="82" t="s">
        <v>10258</v>
      </c>
      <c r="C835" s="83" t="s">
        <v>5107</v>
      </c>
      <c r="D835" s="83" t="s">
        <v>10059</v>
      </c>
      <c r="E835" s="83" t="s">
        <v>12179</v>
      </c>
      <c r="F835" s="83" t="s">
        <v>11185</v>
      </c>
      <c r="G835" s="83" t="s">
        <v>11186</v>
      </c>
      <c r="H835" s="86">
        <v>17</v>
      </c>
      <c r="I835" s="86">
        <v>0</v>
      </c>
      <c r="J835" s="86">
        <v>0</v>
      </c>
      <c r="K835" s="86">
        <v>0</v>
      </c>
      <c r="L835" s="86">
        <v>0</v>
      </c>
    </row>
    <row r="836" spans="1:12">
      <c r="A836" s="82" t="str">
        <f>IFERROR(VLOOKUP(C836,[1]Sheet2!A:B,2,FALSE),"Unknown")</f>
        <v>5845</v>
      </c>
      <c r="B836" s="82" t="s">
        <v>10258</v>
      </c>
      <c r="C836" s="83" t="s">
        <v>5113</v>
      </c>
      <c r="D836" s="83" t="s">
        <v>10257</v>
      </c>
      <c r="E836" s="83" t="s">
        <v>12179</v>
      </c>
      <c r="F836" s="83" t="s">
        <v>11185</v>
      </c>
      <c r="G836" s="83" t="s">
        <v>11186</v>
      </c>
      <c r="H836" s="86">
        <v>0</v>
      </c>
      <c r="I836" s="86">
        <v>10</v>
      </c>
      <c r="J836" s="86">
        <v>8</v>
      </c>
      <c r="K836" s="86">
        <v>11</v>
      </c>
      <c r="L836" s="86">
        <v>11</v>
      </c>
    </row>
    <row r="837" spans="1:12">
      <c r="A837" s="82" t="str">
        <f>IFERROR(VLOOKUP(C837,[1]Sheet2!A:B,2,FALSE),"Unknown")</f>
        <v>5340</v>
      </c>
      <c r="B837" s="82" t="s">
        <v>10352</v>
      </c>
      <c r="C837" s="83" t="s">
        <v>5792</v>
      </c>
      <c r="D837" s="83" t="s">
        <v>10353</v>
      </c>
      <c r="E837" s="83" t="s">
        <v>12180</v>
      </c>
      <c r="F837" s="83" t="s">
        <v>10873</v>
      </c>
      <c r="G837" s="83" t="s">
        <v>2318</v>
      </c>
      <c r="H837" s="86">
        <v>0</v>
      </c>
      <c r="I837" s="86">
        <v>161</v>
      </c>
      <c r="J837" s="86">
        <v>140</v>
      </c>
      <c r="K837" s="86">
        <v>133</v>
      </c>
      <c r="L837" s="86">
        <v>133</v>
      </c>
    </row>
    <row r="838" spans="1:12">
      <c r="A838" s="82" t="str">
        <f>IFERROR(VLOOKUP(C838,[1]Sheet2!A:B,2,FALSE),"Unknown")</f>
        <v>5340</v>
      </c>
      <c r="B838" s="82" t="s">
        <v>10352</v>
      </c>
      <c r="C838" s="83" t="s">
        <v>5786</v>
      </c>
      <c r="D838" s="83" t="s">
        <v>9985</v>
      </c>
      <c r="E838" s="83" t="s">
        <v>12181</v>
      </c>
      <c r="F838" s="83" t="s">
        <v>10873</v>
      </c>
      <c r="G838" s="83" t="s">
        <v>2318</v>
      </c>
      <c r="H838" s="86">
        <v>209</v>
      </c>
      <c r="I838" s="86">
        <v>3</v>
      </c>
      <c r="J838" s="86">
        <v>0</v>
      </c>
      <c r="K838" s="86">
        <v>1</v>
      </c>
      <c r="L838" s="86">
        <v>1</v>
      </c>
    </row>
    <row r="839" spans="1:12">
      <c r="A839" s="82" t="str">
        <f>IFERROR(VLOOKUP(C839,[1]Sheet2!A:B,2,FALSE),"Unknown")</f>
        <v>2110</v>
      </c>
      <c r="B839" s="82" t="s">
        <v>10240</v>
      </c>
      <c r="C839" s="83" t="s">
        <v>8088</v>
      </c>
      <c r="D839" s="83" t="s">
        <v>10241</v>
      </c>
      <c r="E839" s="83" t="s">
        <v>12182</v>
      </c>
      <c r="F839" s="83" t="s">
        <v>12183</v>
      </c>
      <c r="G839" s="83" t="s">
        <v>12184</v>
      </c>
      <c r="H839" s="86">
        <v>0</v>
      </c>
      <c r="I839" s="86">
        <v>18</v>
      </c>
      <c r="J839" s="86">
        <v>14</v>
      </c>
      <c r="K839" s="86">
        <v>20</v>
      </c>
      <c r="L839" s="86">
        <v>20</v>
      </c>
    </row>
    <row r="840" spans="1:12">
      <c r="A840" s="82" t="str">
        <f>IFERROR(VLOOKUP(C840,[1]Sheet2!A:B,2,FALSE),"Unknown")</f>
        <v>2110</v>
      </c>
      <c r="B840" s="82" t="s">
        <v>10240</v>
      </c>
      <c r="C840" s="83" t="s">
        <v>8091</v>
      </c>
      <c r="D840" s="83" t="s">
        <v>10072</v>
      </c>
      <c r="E840" s="83" t="s">
        <v>12185</v>
      </c>
      <c r="F840" s="83" t="s">
        <v>12183</v>
      </c>
      <c r="G840" s="83" t="s">
        <v>12184</v>
      </c>
      <c r="H840" s="86">
        <v>8</v>
      </c>
      <c r="I840" s="86">
        <v>0</v>
      </c>
      <c r="J840" s="86">
        <v>0</v>
      </c>
      <c r="K840" s="86">
        <v>0</v>
      </c>
      <c r="L840" s="86">
        <v>0</v>
      </c>
    </row>
    <row r="841" spans="1:12">
      <c r="A841" s="82" t="str">
        <f>IFERROR(VLOOKUP(C841,[1]Sheet2!A:B,2,FALSE),"Unknown")</f>
        <v>1970</v>
      </c>
      <c r="B841" s="82" t="s">
        <v>10424</v>
      </c>
      <c r="C841" s="83" t="s">
        <v>8148</v>
      </c>
      <c r="D841" s="83" t="s">
        <v>9932</v>
      </c>
      <c r="E841" s="83" t="s">
        <v>12186</v>
      </c>
      <c r="F841" s="83" t="s">
        <v>11011</v>
      </c>
      <c r="G841" s="83" t="s">
        <v>3058</v>
      </c>
      <c r="H841" s="86">
        <v>86</v>
      </c>
      <c r="I841" s="86">
        <v>0</v>
      </c>
      <c r="J841" s="86">
        <v>0</v>
      </c>
      <c r="K841" s="86">
        <v>0</v>
      </c>
      <c r="L841" s="86">
        <v>0</v>
      </c>
    </row>
    <row r="842" spans="1:12">
      <c r="A842" s="82" t="str">
        <f>IFERROR(VLOOKUP(C842,[1]Sheet2!A:B,2,FALSE),"Unknown")</f>
        <v>Non-public</v>
      </c>
      <c r="B842" s="82" t="s">
        <v>10695</v>
      </c>
      <c r="C842" s="83" t="s">
        <v>9600</v>
      </c>
      <c r="D842" s="83" t="s">
        <v>9601</v>
      </c>
      <c r="E842" s="83" t="s">
        <v>12187</v>
      </c>
      <c r="F842" s="83" t="s">
        <v>11380</v>
      </c>
      <c r="G842" s="83" t="s">
        <v>6662</v>
      </c>
      <c r="H842" s="86">
        <v>1</v>
      </c>
      <c r="I842" s="86">
        <v>3</v>
      </c>
      <c r="J842" s="86">
        <v>3</v>
      </c>
      <c r="K842" s="86">
        <v>1</v>
      </c>
      <c r="L842" s="86">
        <v>1</v>
      </c>
    </row>
    <row r="843" spans="1:12">
      <c r="A843" s="82" t="str">
        <f>IFERROR(VLOOKUP(C843,[1]Sheet2!A:B,2,FALSE),"Unknown")</f>
        <v>4000</v>
      </c>
      <c r="B843" s="82" t="s">
        <v>10234</v>
      </c>
      <c r="C843" s="83" t="s">
        <v>6849</v>
      </c>
      <c r="D843" s="83" t="s">
        <v>10235</v>
      </c>
      <c r="E843" s="83" t="s">
        <v>12188</v>
      </c>
      <c r="F843" s="83" t="s">
        <v>12189</v>
      </c>
      <c r="G843" s="83" t="s">
        <v>12190</v>
      </c>
      <c r="H843" s="86">
        <v>0</v>
      </c>
      <c r="I843" s="86">
        <v>22</v>
      </c>
      <c r="J843" s="86">
        <v>24</v>
      </c>
      <c r="K843" s="86">
        <v>3</v>
      </c>
      <c r="L843" s="86">
        <v>3</v>
      </c>
    </row>
    <row r="844" spans="1:12">
      <c r="A844" s="82" t="str">
        <f>IFERROR(VLOOKUP(C844,[1]Sheet2!A:B,2,FALSE),"Unknown")</f>
        <v>7360</v>
      </c>
      <c r="B844" s="82" t="s">
        <v>10236</v>
      </c>
      <c r="C844" s="83" t="s">
        <v>4167</v>
      </c>
      <c r="D844" s="83" t="s">
        <v>10076</v>
      </c>
      <c r="E844" s="83" t="s">
        <v>12191</v>
      </c>
      <c r="F844" s="83" t="s">
        <v>12122</v>
      </c>
      <c r="G844" s="83" t="s">
        <v>12123</v>
      </c>
      <c r="H844" s="86">
        <v>1</v>
      </c>
      <c r="I844" s="86">
        <v>4</v>
      </c>
      <c r="J844" s="86">
        <v>7</v>
      </c>
      <c r="K844" s="86">
        <v>14</v>
      </c>
      <c r="L844" s="86">
        <v>14</v>
      </c>
    </row>
    <row r="845" spans="1:12">
      <c r="A845" s="82" t="str">
        <f>IFERROR(VLOOKUP(C845,[1]Sheet2!A:B,2,FALSE),"Unknown")</f>
        <v>4000</v>
      </c>
      <c r="B845" s="82" t="s">
        <v>10234</v>
      </c>
      <c r="C845" s="83" t="s">
        <v>6841</v>
      </c>
      <c r="D845" s="83" t="s">
        <v>10077</v>
      </c>
      <c r="E845" s="83" t="s">
        <v>12192</v>
      </c>
      <c r="F845" s="83" t="s">
        <v>12189</v>
      </c>
      <c r="G845" s="83" t="s">
        <v>12190</v>
      </c>
      <c r="H845" s="86">
        <v>4</v>
      </c>
      <c r="I845" s="86">
        <v>0</v>
      </c>
      <c r="J845" s="86">
        <v>0</v>
      </c>
      <c r="K845" s="86">
        <v>0</v>
      </c>
      <c r="L845" s="86">
        <v>0</v>
      </c>
    </row>
    <row r="846" spans="1:12">
      <c r="A846" s="82" t="str">
        <f>IFERROR(VLOOKUP(C846,[1]Sheet2!A:B,2,FALSE),"Unknown")</f>
        <v>7865</v>
      </c>
      <c r="B846" s="82" t="s">
        <v>10217</v>
      </c>
      <c r="C846" s="83" t="s">
        <v>3622</v>
      </c>
      <c r="D846" s="83" t="s">
        <v>10092</v>
      </c>
      <c r="E846" s="83" t="s">
        <v>12193</v>
      </c>
      <c r="F846" s="83" t="s">
        <v>11065</v>
      </c>
      <c r="G846" s="83" t="s">
        <v>11268</v>
      </c>
      <c r="H846" s="86">
        <v>12</v>
      </c>
      <c r="I846" s="86">
        <v>0</v>
      </c>
      <c r="J846" s="86">
        <v>0</v>
      </c>
      <c r="K846" s="86">
        <v>0</v>
      </c>
      <c r="L846" s="86">
        <v>0</v>
      </c>
    </row>
    <row r="847" spans="1:12">
      <c r="A847" s="82" t="str">
        <f>IFERROR(VLOOKUP(C847,[1]Sheet2!A:B,2,FALSE),"Unknown")</f>
        <v>8050</v>
      </c>
      <c r="B847" s="82" t="s">
        <v>10469</v>
      </c>
      <c r="C847" s="83" t="s">
        <v>3613</v>
      </c>
      <c r="D847" s="83" t="s">
        <v>9896</v>
      </c>
      <c r="E847" s="83" t="s">
        <v>12194</v>
      </c>
      <c r="F847" s="83" t="s">
        <v>11865</v>
      </c>
      <c r="G847" s="83" t="s">
        <v>11866</v>
      </c>
      <c r="H847" s="86">
        <v>6</v>
      </c>
      <c r="I847" s="86">
        <v>10</v>
      </c>
      <c r="J847" s="86">
        <v>8</v>
      </c>
      <c r="K847" s="86">
        <v>12</v>
      </c>
      <c r="L847" s="86">
        <v>12</v>
      </c>
    </row>
    <row r="848" spans="1:12">
      <c r="A848" s="82" t="str">
        <f>IFERROR(VLOOKUP(C848,[1]Sheet2!A:B,2,FALSE),"Unknown")</f>
        <v>5400</v>
      </c>
      <c r="B848" s="82" t="s">
        <v>10298</v>
      </c>
      <c r="C848" s="83" t="s">
        <v>5372</v>
      </c>
      <c r="D848" s="83" t="s">
        <v>10023</v>
      </c>
      <c r="E848" s="83" t="s">
        <v>12195</v>
      </c>
      <c r="F848" s="83" t="s">
        <v>12196</v>
      </c>
      <c r="G848" s="83" t="s">
        <v>11878</v>
      </c>
      <c r="H848" s="86">
        <v>65</v>
      </c>
      <c r="I848" s="86">
        <v>0</v>
      </c>
      <c r="J848" s="86">
        <v>0</v>
      </c>
      <c r="K848" s="86">
        <v>0</v>
      </c>
      <c r="L848" s="86">
        <v>0</v>
      </c>
    </row>
    <row r="849" spans="1:12">
      <c r="A849" s="82" t="str">
        <f>IFERROR(VLOOKUP(C849,[1]Sheet2!A:B,2,FALSE),"Unknown")</f>
        <v>5400</v>
      </c>
      <c r="B849" s="82" t="s">
        <v>10298</v>
      </c>
      <c r="C849" s="83" t="s">
        <v>5370</v>
      </c>
      <c r="D849" s="83" t="s">
        <v>10297</v>
      </c>
      <c r="E849" s="83" t="s">
        <v>12197</v>
      </c>
      <c r="F849" s="83" t="s">
        <v>12196</v>
      </c>
      <c r="G849" s="83" t="s">
        <v>11878</v>
      </c>
      <c r="H849" s="86">
        <v>0</v>
      </c>
      <c r="I849" s="86">
        <v>50</v>
      </c>
      <c r="J849" s="86">
        <v>63</v>
      </c>
      <c r="K849" s="86">
        <v>50</v>
      </c>
      <c r="L849" s="86">
        <v>50</v>
      </c>
    </row>
    <row r="850" spans="1:12">
      <c r="A850" s="82" t="str">
        <f>IFERROR(VLOOKUP(C850,[1]Sheet2!A:B,2,FALSE),"Unknown")</f>
        <v>6160</v>
      </c>
      <c r="B850" s="82" t="s">
        <v>10231</v>
      </c>
      <c r="C850" s="83" t="s">
        <v>4894</v>
      </c>
      <c r="D850" s="83" t="s">
        <v>10079</v>
      </c>
      <c r="E850" s="83" t="s">
        <v>12198</v>
      </c>
      <c r="F850" s="83" t="s">
        <v>12199</v>
      </c>
      <c r="G850" s="83" t="s">
        <v>12200</v>
      </c>
      <c r="H850" s="86">
        <v>7</v>
      </c>
      <c r="I850" s="86">
        <v>15</v>
      </c>
      <c r="J850" s="86">
        <v>12</v>
      </c>
      <c r="K850" s="86">
        <v>8</v>
      </c>
      <c r="L850" s="86">
        <v>8</v>
      </c>
    </row>
    <row r="851" spans="1:12">
      <c r="A851" s="82" t="str">
        <f>IFERROR(VLOOKUP(C851,[1]Sheet2!A:B,2,FALSE),"Unknown")</f>
        <v>Non-public</v>
      </c>
      <c r="B851" s="82" t="s">
        <v>10789</v>
      </c>
      <c r="C851" s="83" t="s">
        <v>9177</v>
      </c>
      <c r="D851" s="83" t="s">
        <v>9435</v>
      </c>
      <c r="E851" s="83" t="s">
        <v>12201</v>
      </c>
      <c r="F851" s="83" t="s">
        <v>10873</v>
      </c>
      <c r="G851" s="83" t="s">
        <v>2904</v>
      </c>
      <c r="H851" s="86">
        <v>11</v>
      </c>
      <c r="I851" s="86">
        <v>0</v>
      </c>
      <c r="J851" s="86">
        <v>0</v>
      </c>
      <c r="K851" s="86">
        <v>0</v>
      </c>
      <c r="L851" s="86">
        <v>0</v>
      </c>
    </row>
    <row r="852" spans="1:12">
      <c r="A852" s="82" t="str">
        <f>IFERROR(VLOOKUP(C852,[1]Sheet2!A:B,2,FALSE),"Unknown")</f>
        <v>Non-public</v>
      </c>
      <c r="B852" s="82" t="s">
        <v>10789</v>
      </c>
      <c r="C852" s="83" t="s">
        <v>9288</v>
      </c>
      <c r="D852" s="83" t="s">
        <v>9436</v>
      </c>
      <c r="E852" s="83" t="s">
        <v>12202</v>
      </c>
      <c r="F852" s="83" t="s">
        <v>11073</v>
      </c>
      <c r="G852" s="83" t="s">
        <v>11074</v>
      </c>
      <c r="H852" s="86">
        <v>4</v>
      </c>
      <c r="I852" s="86">
        <v>0</v>
      </c>
      <c r="J852" s="86">
        <v>0</v>
      </c>
      <c r="K852" s="86">
        <v>0</v>
      </c>
      <c r="L852" s="86">
        <v>0</v>
      </c>
    </row>
    <row r="853" spans="1:12">
      <c r="A853" s="82" t="str">
        <f>IFERROR(VLOOKUP(C853,[1]Sheet2!A:B,2,FALSE),"Unknown")</f>
        <v>Non-public</v>
      </c>
      <c r="B853" s="82" t="s">
        <v>10695</v>
      </c>
      <c r="C853" s="83" t="s">
        <v>9112</v>
      </c>
      <c r="D853" s="83" t="s">
        <v>9602</v>
      </c>
      <c r="E853" s="83" t="s">
        <v>12203</v>
      </c>
      <c r="F853" s="83" t="s">
        <v>10850</v>
      </c>
      <c r="G853" s="83" t="s">
        <v>3768</v>
      </c>
      <c r="H853" s="86">
        <v>3</v>
      </c>
      <c r="I853" s="86">
        <v>1</v>
      </c>
      <c r="J853" s="86">
        <v>0</v>
      </c>
      <c r="K853" s="86">
        <v>0</v>
      </c>
      <c r="L853" s="86">
        <v>0</v>
      </c>
    </row>
    <row r="854" spans="1:12">
      <c r="A854" s="82" t="str">
        <f>IFERROR(VLOOKUP(C854,[1]Sheet2!A:B,2,FALSE),"Unknown")</f>
        <v>Non-public</v>
      </c>
      <c r="B854" s="82" t="s">
        <v>10493</v>
      </c>
      <c r="C854" s="83" t="s">
        <v>9157</v>
      </c>
      <c r="D854" s="83" t="s">
        <v>9871</v>
      </c>
      <c r="E854" s="83" t="s">
        <v>12204</v>
      </c>
      <c r="F854" s="83" t="s">
        <v>11264</v>
      </c>
      <c r="G854" s="83" t="s">
        <v>11265</v>
      </c>
      <c r="H854" s="86">
        <v>6</v>
      </c>
      <c r="I854" s="86">
        <v>0</v>
      </c>
      <c r="J854" s="86">
        <v>0</v>
      </c>
      <c r="K854" s="86">
        <v>0</v>
      </c>
      <c r="L854" s="86">
        <v>0</v>
      </c>
    </row>
    <row r="855" spans="1:12">
      <c r="A855" s="82" t="str">
        <f>IFERROR(VLOOKUP(C855,[1]Sheet2!A:B,2,FALSE),"Unknown")</f>
        <v>Non-public</v>
      </c>
      <c r="B855" s="82" t="s">
        <v>10789</v>
      </c>
      <c r="C855" s="83" t="s">
        <v>9284</v>
      </c>
      <c r="D855" s="83" t="s">
        <v>9437</v>
      </c>
      <c r="E855" s="83" t="s">
        <v>2788</v>
      </c>
      <c r="F855" s="83" t="s">
        <v>2787</v>
      </c>
      <c r="G855" s="83" t="s">
        <v>12015</v>
      </c>
      <c r="H855" s="86">
        <v>1</v>
      </c>
      <c r="I855" s="86">
        <v>0</v>
      </c>
      <c r="J855" s="86">
        <v>0</v>
      </c>
      <c r="K855" s="86">
        <v>0</v>
      </c>
      <c r="L855" s="86">
        <v>0</v>
      </c>
    </row>
    <row r="856" spans="1:12">
      <c r="A856" s="82" t="str">
        <f>IFERROR(VLOOKUP(C856,[1]Sheet2!A:B,2,FALSE),"Unknown")</f>
        <v>Non-public</v>
      </c>
      <c r="B856" s="82" t="s">
        <v>10789</v>
      </c>
      <c r="C856" s="83" t="s">
        <v>9173</v>
      </c>
      <c r="D856" s="83" t="s">
        <v>9438</v>
      </c>
      <c r="E856" s="83" t="s">
        <v>12205</v>
      </c>
      <c r="F856" s="83" t="s">
        <v>10873</v>
      </c>
      <c r="G856" s="83" t="s">
        <v>2904</v>
      </c>
      <c r="H856" s="86">
        <v>8</v>
      </c>
      <c r="I856" s="86">
        <v>0</v>
      </c>
      <c r="J856" s="86">
        <v>0</v>
      </c>
      <c r="K856" s="86">
        <v>0</v>
      </c>
      <c r="L856" s="86">
        <v>0</v>
      </c>
    </row>
    <row r="857" spans="1:12">
      <c r="A857" s="82" t="str">
        <f>IFERROR(VLOOKUP(C857,[1]Sheet2!A:B,2,FALSE),"Unknown")</f>
        <v>Non-public</v>
      </c>
      <c r="B857" s="82" t="s">
        <v>10664</v>
      </c>
      <c r="C857" s="83" t="s">
        <v>9151</v>
      </c>
      <c r="D857" s="83" t="s">
        <v>9651</v>
      </c>
      <c r="E857" s="83" t="s">
        <v>12206</v>
      </c>
      <c r="F857" s="83" t="s">
        <v>11765</v>
      </c>
      <c r="G857" s="83" t="s">
        <v>11766</v>
      </c>
      <c r="H857" s="86">
        <v>1</v>
      </c>
      <c r="I857" s="86">
        <v>0</v>
      </c>
      <c r="J857" s="86">
        <v>0</v>
      </c>
      <c r="K857" s="86">
        <v>0</v>
      </c>
      <c r="L857" s="86">
        <v>0</v>
      </c>
    </row>
    <row r="858" spans="1:12">
      <c r="A858" s="82" t="str">
        <f>IFERROR(VLOOKUP(C858,[1]Sheet2!A:B,2,FALSE),"Unknown")</f>
        <v>Non-public</v>
      </c>
      <c r="B858" s="82" t="s">
        <v>10789</v>
      </c>
      <c r="C858" s="83" t="s">
        <v>9232</v>
      </c>
      <c r="D858" s="83" t="s">
        <v>9439</v>
      </c>
      <c r="E858" s="83" t="s">
        <v>12207</v>
      </c>
      <c r="F858" s="83" t="s">
        <v>11351</v>
      </c>
      <c r="G858" s="83" t="s">
        <v>11352</v>
      </c>
      <c r="H858" s="86">
        <v>1</v>
      </c>
      <c r="I858" s="86">
        <v>0</v>
      </c>
      <c r="J858" s="86">
        <v>0</v>
      </c>
      <c r="K858" s="86">
        <v>0</v>
      </c>
      <c r="L858" s="86">
        <v>0</v>
      </c>
    </row>
    <row r="859" spans="1:12">
      <c r="A859" s="82" t="str">
        <f>IFERROR(VLOOKUP(C859,[1]Sheet2!A:B,2,FALSE),"Unknown")</f>
        <v>Non-public</v>
      </c>
      <c r="B859" s="82" t="s">
        <v>10656</v>
      </c>
      <c r="C859" s="83" t="s">
        <v>9220</v>
      </c>
      <c r="D859" s="83" t="s">
        <v>9690</v>
      </c>
      <c r="E859" s="83" t="s">
        <v>12208</v>
      </c>
      <c r="F859" s="83" t="s">
        <v>11256</v>
      </c>
      <c r="G859" s="83" t="s">
        <v>11257</v>
      </c>
      <c r="H859" s="86">
        <v>12</v>
      </c>
      <c r="I859" s="86">
        <v>0</v>
      </c>
      <c r="J859" s="86">
        <v>0</v>
      </c>
      <c r="K859" s="86">
        <v>0</v>
      </c>
      <c r="L859" s="86">
        <v>0</v>
      </c>
    </row>
    <row r="860" spans="1:12">
      <c r="A860" s="82" t="str">
        <f>IFERROR(VLOOKUP(C860,[1]Sheet2!A:B,2,FALSE),"Unknown")</f>
        <v>Non-public</v>
      </c>
      <c r="B860" s="82" t="s">
        <v>10789</v>
      </c>
      <c r="C860" s="83" t="s">
        <v>9170</v>
      </c>
      <c r="D860" s="83" t="s">
        <v>9440</v>
      </c>
      <c r="E860" s="83" t="s">
        <v>12209</v>
      </c>
      <c r="F860" s="83" t="s">
        <v>10873</v>
      </c>
      <c r="G860" s="83" t="s">
        <v>10885</v>
      </c>
      <c r="H860" s="86">
        <v>6</v>
      </c>
      <c r="I860" s="86">
        <v>0</v>
      </c>
      <c r="J860" s="86">
        <v>0</v>
      </c>
      <c r="K860" s="86">
        <v>0</v>
      </c>
      <c r="L860" s="86">
        <v>0</v>
      </c>
    </row>
    <row r="861" spans="1:12">
      <c r="A861" s="82" t="str">
        <f>IFERROR(VLOOKUP(C861,[1]Sheet2!A:B,2,FALSE),"Unknown")</f>
        <v>Non-public</v>
      </c>
      <c r="B861" s="82" t="s">
        <v>10659</v>
      </c>
      <c r="C861" s="83" t="s">
        <v>9269</v>
      </c>
      <c r="D861" s="83" t="s">
        <v>9676</v>
      </c>
      <c r="E861" s="83" t="s">
        <v>12210</v>
      </c>
      <c r="F861" s="83" t="s">
        <v>11151</v>
      </c>
      <c r="G861" s="83" t="s">
        <v>11302</v>
      </c>
      <c r="H861" s="86">
        <v>3</v>
      </c>
      <c r="I861" s="86">
        <v>0</v>
      </c>
      <c r="J861" s="86">
        <v>0</v>
      </c>
      <c r="K861" s="86">
        <v>0</v>
      </c>
      <c r="L861" s="86">
        <v>0</v>
      </c>
    </row>
    <row r="862" spans="1:12">
      <c r="A862" s="82" t="str">
        <f>IFERROR(VLOOKUP(C862,[1]Sheet2!A:B,2,FALSE),"Unknown")</f>
        <v>Non-public</v>
      </c>
      <c r="B862" s="82" t="s">
        <v>10659</v>
      </c>
      <c r="C862" s="83" t="s">
        <v>9268</v>
      </c>
      <c r="D862" s="83" t="s">
        <v>9677</v>
      </c>
      <c r="E862" s="83" t="s">
        <v>12211</v>
      </c>
      <c r="F862" s="83" t="s">
        <v>11151</v>
      </c>
      <c r="G862" s="83" t="s">
        <v>11299</v>
      </c>
      <c r="H862" s="86">
        <v>8</v>
      </c>
      <c r="I862" s="86">
        <v>0</v>
      </c>
      <c r="J862" s="86">
        <v>0</v>
      </c>
      <c r="K862" s="86">
        <v>0</v>
      </c>
      <c r="L862" s="86">
        <v>0</v>
      </c>
    </row>
    <row r="863" spans="1:12">
      <c r="A863" s="82" t="str">
        <f>IFERROR(VLOOKUP(C863,[1]Sheet2!A:B,2,FALSE),"Unknown")</f>
        <v>Unknown</v>
      </c>
      <c r="C863" s="83" t="s">
        <v>9388</v>
      </c>
      <c r="D863" s="83" t="s">
        <v>9389</v>
      </c>
      <c r="E863" s="83" t="s">
        <v>12212</v>
      </c>
      <c r="F863" s="83" t="s">
        <v>10856</v>
      </c>
      <c r="G863" s="83" t="s">
        <v>11144</v>
      </c>
      <c r="H863" s="86">
        <v>1</v>
      </c>
      <c r="I863" s="86">
        <v>0</v>
      </c>
      <c r="J863" s="86">
        <v>0</v>
      </c>
      <c r="K863" s="86">
        <v>0</v>
      </c>
      <c r="L863" s="86">
        <v>0</v>
      </c>
    </row>
    <row r="864" spans="1:12">
      <c r="A864" s="82" t="str">
        <f>IFERROR(VLOOKUP(C864,[1]Sheet2!A:B,2,FALSE),"Unknown")</f>
        <v>Unknown</v>
      </c>
      <c r="B864" s="82" t="s">
        <v>10695</v>
      </c>
      <c r="C864" s="83" t="s">
        <v>2920</v>
      </c>
      <c r="D864" s="83" t="s">
        <v>9603</v>
      </c>
      <c r="E864" s="83" t="s">
        <v>9595</v>
      </c>
      <c r="F864" s="83" t="s">
        <v>9595</v>
      </c>
      <c r="G864" s="83" t="s">
        <v>9595</v>
      </c>
      <c r="H864" s="86">
        <v>3</v>
      </c>
      <c r="I864" s="86">
        <v>3</v>
      </c>
      <c r="J864" s="86">
        <v>6</v>
      </c>
      <c r="K864" s="86">
        <v>0</v>
      </c>
      <c r="L864" s="86">
        <v>0</v>
      </c>
    </row>
    <row r="865" spans="1:12">
      <c r="A865" s="82" t="str">
        <f>IFERROR(VLOOKUP(C865,[1]Sheet2!A:B,2,FALSE),"Unknown")</f>
        <v>Unknown</v>
      </c>
      <c r="B865" s="82" t="s">
        <v>10695</v>
      </c>
      <c r="C865" s="83" t="s">
        <v>2920</v>
      </c>
      <c r="D865" s="83" t="s">
        <v>9603</v>
      </c>
      <c r="E865" s="83" t="s">
        <v>2919</v>
      </c>
      <c r="F865" s="83" t="s">
        <v>2486</v>
      </c>
      <c r="G865" s="83" t="s">
        <v>2918</v>
      </c>
      <c r="H865" s="86">
        <v>3</v>
      </c>
      <c r="I865" s="86">
        <v>3</v>
      </c>
      <c r="J865" s="86">
        <v>6</v>
      </c>
      <c r="K865" s="86">
        <v>0</v>
      </c>
      <c r="L865" s="86">
        <v>0</v>
      </c>
    </row>
    <row r="866" spans="1:12">
      <c r="A866" s="82" t="str">
        <f>IFERROR(VLOOKUP(C866,[1]Sheet2!A:B,2,FALSE),"Unknown")</f>
        <v>5385</v>
      </c>
      <c r="B866" s="82" t="s">
        <v>10537</v>
      </c>
      <c r="C866" s="83" t="s">
        <v>5460</v>
      </c>
      <c r="D866" s="83" t="s">
        <v>9819</v>
      </c>
      <c r="E866" s="83" t="s">
        <v>5459</v>
      </c>
      <c r="F866" s="83" t="s">
        <v>2260</v>
      </c>
      <c r="G866" s="83" t="s">
        <v>2904</v>
      </c>
      <c r="H866" s="86">
        <v>3</v>
      </c>
      <c r="I866" s="86">
        <v>0</v>
      </c>
      <c r="J866" s="86">
        <v>0</v>
      </c>
      <c r="K866" s="86">
        <v>0</v>
      </c>
      <c r="L866" s="86">
        <v>0</v>
      </c>
    </row>
    <row r="867" spans="1:12">
      <c r="A867" s="82" t="str">
        <f>IFERROR(VLOOKUP(C867,[1]Sheet2!A:B,2,FALSE),"Unknown")</f>
        <v>5360</v>
      </c>
      <c r="B867" s="82" t="s">
        <v>10467</v>
      </c>
      <c r="C867" s="83" t="s">
        <v>5704</v>
      </c>
      <c r="D867" s="83" t="s">
        <v>9901</v>
      </c>
      <c r="E867" s="83" t="s">
        <v>12213</v>
      </c>
      <c r="F867" s="83" t="s">
        <v>10873</v>
      </c>
      <c r="G867" s="83" t="s">
        <v>5670</v>
      </c>
      <c r="H867" s="86">
        <v>137</v>
      </c>
      <c r="I867" s="86">
        <v>0</v>
      </c>
      <c r="J867" s="86">
        <v>0</v>
      </c>
      <c r="K867" s="86">
        <v>0</v>
      </c>
      <c r="L867" s="86">
        <v>0</v>
      </c>
    </row>
    <row r="868" spans="1:12">
      <c r="A868" s="82" t="str">
        <f>IFERROR(VLOOKUP(C868,[1]Sheet2!A:B,2,FALSE),"Unknown")</f>
        <v>Non-public</v>
      </c>
      <c r="B868" s="82" t="s">
        <v>10695</v>
      </c>
      <c r="C868" s="83" t="s">
        <v>9604</v>
      </c>
      <c r="D868" s="83" t="s">
        <v>9605</v>
      </c>
      <c r="E868" s="83" t="s">
        <v>12214</v>
      </c>
      <c r="F868" s="83" t="s">
        <v>10873</v>
      </c>
      <c r="G868" s="83" t="s">
        <v>2318</v>
      </c>
      <c r="H868" s="86">
        <v>0</v>
      </c>
      <c r="I868" s="86">
        <v>1</v>
      </c>
      <c r="J868" s="86">
        <v>0</v>
      </c>
      <c r="K868" s="86">
        <v>1</v>
      </c>
      <c r="L868" s="86">
        <v>1</v>
      </c>
    </row>
    <row r="869" spans="1:12">
      <c r="A869" s="82" t="str">
        <f>IFERROR(VLOOKUP(C869,[1]Sheet2!A:B,2,FALSE),"Unknown")</f>
        <v>7715</v>
      </c>
      <c r="B869" s="82" t="s">
        <v>10237</v>
      </c>
      <c r="C869" s="83" t="s">
        <v>4013</v>
      </c>
      <c r="D869" s="83" t="s">
        <v>10238</v>
      </c>
      <c r="E869" s="83" t="s">
        <v>12215</v>
      </c>
      <c r="F869" s="83" t="s">
        <v>12216</v>
      </c>
      <c r="G869" s="83" t="s">
        <v>4008</v>
      </c>
      <c r="H869" s="86">
        <v>0</v>
      </c>
      <c r="I869" s="86">
        <v>21</v>
      </c>
      <c r="J869" s="86">
        <v>16</v>
      </c>
      <c r="K869" s="86">
        <v>22</v>
      </c>
      <c r="L869" s="86">
        <v>22</v>
      </c>
    </row>
    <row r="870" spans="1:12">
      <c r="A870" s="82" t="str">
        <f>IFERROR(VLOOKUP(C870,[1]Sheet2!A:B,2,FALSE),"Unknown")</f>
        <v>7715</v>
      </c>
      <c r="B870" s="82" t="s">
        <v>10237</v>
      </c>
      <c r="C870" s="83" t="s">
        <v>4010</v>
      </c>
      <c r="D870" s="83" t="s">
        <v>10075</v>
      </c>
      <c r="E870" s="83" t="s">
        <v>12217</v>
      </c>
      <c r="F870" s="83" t="s">
        <v>12216</v>
      </c>
      <c r="G870" s="83" t="s">
        <v>4008</v>
      </c>
      <c r="H870" s="86">
        <v>9</v>
      </c>
      <c r="I870" s="86">
        <v>0</v>
      </c>
      <c r="J870" s="86">
        <v>0</v>
      </c>
      <c r="K870" s="86">
        <v>0</v>
      </c>
      <c r="L870" s="86">
        <v>0</v>
      </c>
    </row>
    <row r="871" spans="1:12">
      <c r="A871" s="82" t="str">
        <f>IFERROR(VLOOKUP(C871,[1]Sheet2!A:B,2,FALSE),"Unknown")</f>
        <v>0125</v>
      </c>
      <c r="B871" s="82" t="s">
        <v>10472</v>
      </c>
      <c r="C871" s="83" t="s">
        <v>9041</v>
      </c>
      <c r="D871" s="83" t="s">
        <v>9892</v>
      </c>
      <c r="E871" s="83" t="s">
        <v>12218</v>
      </c>
      <c r="F871" s="83" t="s">
        <v>10862</v>
      </c>
      <c r="G871" s="83" t="s">
        <v>11499</v>
      </c>
      <c r="H871" s="86">
        <v>24</v>
      </c>
      <c r="I871" s="86">
        <v>0</v>
      </c>
      <c r="J871" s="86">
        <v>0</v>
      </c>
      <c r="K871" s="86">
        <v>0</v>
      </c>
      <c r="L871" s="86">
        <v>0</v>
      </c>
    </row>
    <row r="872" spans="1:12">
      <c r="A872" s="82" t="str">
        <f>IFERROR(VLOOKUP(C872,[1]Sheet2!A:B,2,FALSE),"Unknown")</f>
        <v>1560</v>
      </c>
      <c r="B872" s="82" t="s">
        <v>10229</v>
      </c>
      <c r="C872" s="83" t="s">
        <v>8336</v>
      </c>
      <c r="D872" s="83" t="s">
        <v>10080</v>
      </c>
      <c r="E872" s="83" t="s">
        <v>12219</v>
      </c>
      <c r="F872" s="83" t="s">
        <v>11253</v>
      </c>
      <c r="G872" s="83" t="s">
        <v>11254</v>
      </c>
      <c r="H872" s="86">
        <v>10</v>
      </c>
      <c r="I872" s="86">
        <v>0</v>
      </c>
      <c r="J872" s="86">
        <v>0</v>
      </c>
      <c r="K872" s="86">
        <v>0</v>
      </c>
      <c r="L872" s="86">
        <v>0</v>
      </c>
    </row>
    <row r="873" spans="1:12">
      <c r="A873" s="82" t="str">
        <f>IFERROR(VLOOKUP(C873,[1]Sheet2!A:B,2,FALSE),"Unknown")</f>
        <v>5385</v>
      </c>
      <c r="B873" s="82" t="s">
        <v>10537</v>
      </c>
      <c r="C873" s="83" t="s">
        <v>5374</v>
      </c>
      <c r="D873" s="83" t="s">
        <v>9820</v>
      </c>
      <c r="E873" s="83" t="s">
        <v>12220</v>
      </c>
      <c r="F873" s="83" t="s">
        <v>10873</v>
      </c>
      <c r="G873" s="83" t="s">
        <v>5418</v>
      </c>
      <c r="H873" s="86">
        <v>20</v>
      </c>
      <c r="I873" s="86">
        <v>0</v>
      </c>
      <c r="J873" s="86">
        <v>0</v>
      </c>
      <c r="K873" s="86">
        <v>0</v>
      </c>
      <c r="L873" s="86">
        <v>0</v>
      </c>
    </row>
    <row r="874" spans="1:12">
      <c r="A874" s="82" t="str">
        <f>IFERROR(VLOOKUP(C874,[1]Sheet2!A:B,2,FALSE),"Unknown")</f>
        <v>7775</v>
      </c>
      <c r="B874" s="82" t="s">
        <v>10228</v>
      </c>
      <c r="C874" s="83" t="s">
        <v>3999</v>
      </c>
      <c r="D874" s="83" t="s">
        <v>10081</v>
      </c>
      <c r="E874" s="83" t="s">
        <v>12221</v>
      </c>
      <c r="F874" s="83" t="s">
        <v>12222</v>
      </c>
      <c r="G874" s="83" t="s">
        <v>12223</v>
      </c>
      <c r="H874" s="86">
        <v>12</v>
      </c>
      <c r="I874" s="86">
        <v>0</v>
      </c>
      <c r="J874" s="86">
        <v>0</v>
      </c>
      <c r="K874" s="86">
        <v>0</v>
      </c>
      <c r="L874" s="86">
        <v>0</v>
      </c>
    </row>
    <row r="875" spans="1:12">
      <c r="A875" s="82" t="str">
        <f>IFERROR(VLOOKUP(C875,[1]Sheet2!A:B,2,FALSE),"Unknown")</f>
        <v>7775</v>
      </c>
      <c r="B875" s="82" t="s">
        <v>10228</v>
      </c>
      <c r="C875" s="83" t="s">
        <v>3997</v>
      </c>
      <c r="D875" s="83" t="s">
        <v>10227</v>
      </c>
      <c r="E875" s="83" t="s">
        <v>12224</v>
      </c>
      <c r="F875" s="83" t="s">
        <v>12222</v>
      </c>
      <c r="G875" s="83" t="s">
        <v>12223</v>
      </c>
      <c r="H875" s="86">
        <v>0</v>
      </c>
      <c r="I875" s="86">
        <v>35</v>
      </c>
      <c r="J875" s="86">
        <v>24</v>
      </c>
      <c r="K875" s="86">
        <v>31</v>
      </c>
      <c r="L875" s="86">
        <v>31</v>
      </c>
    </row>
    <row r="876" spans="1:12">
      <c r="A876" s="82" t="str">
        <f>IFERROR(VLOOKUP(C876,[1]Sheet2!A:B,2,FALSE),"Unknown")</f>
        <v>Non-public</v>
      </c>
      <c r="B876" s="82" t="s">
        <v>10695</v>
      </c>
      <c r="C876" s="83" t="s">
        <v>10701</v>
      </c>
      <c r="D876" s="83" t="s">
        <v>10700</v>
      </c>
      <c r="E876" s="83" t="s">
        <v>12225</v>
      </c>
      <c r="F876" s="83" t="s">
        <v>11065</v>
      </c>
      <c r="G876" s="83" t="s">
        <v>11268</v>
      </c>
      <c r="H876" s="86">
        <v>0</v>
      </c>
      <c r="I876" s="86">
        <v>0</v>
      </c>
      <c r="J876" s="86">
        <v>0</v>
      </c>
      <c r="K876" s="86">
        <v>1</v>
      </c>
      <c r="L876" s="86">
        <v>1</v>
      </c>
    </row>
    <row r="877" spans="1:12">
      <c r="A877" s="82" t="str">
        <f>IFERROR(VLOOKUP(C877,[1]Sheet2!A:B,2,FALSE),"Unknown")</f>
        <v>Non-public</v>
      </c>
      <c r="C877" s="83" t="s">
        <v>10808</v>
      </c>
      <c r="D877" s="83" t="s">
        <v>10807</v>
      </c>
      <c r="E877" s="83" t="s">
        <v>12226</v>
      </c>
      <c r="F877" s="83" t="s">
        <v>11138</v>
      </c>
      <c r="G877" s="83" t="s">
        <v>11139</v>
      </c>
      <c r="H877" s="86">
        <v>0</v>
      </c>
      <c r="I877" s="86">
        <v>0</v>
      </c>
      <c r="J877" s="86">
        <v>1</v>
      </c>
      <c r="K877" s="86">
        <v>1</v>
      </c>
      <c r="L877" s="86">
        <v>1</v>
      </c>
    </row>
    <row r="878" spans="1:12">
      <c r="A878" s="82" t="str">
        <f>IFERROR(VLOOKUP(C878,[1]Sheet2!A:B,2,FALSE),"Unknown")</f>
        <v>Non-public</v>
      </c>
      <c r="B878" s="82" t="s">
        <v>10695</v>
      </c>
      <c r="C878" s="83" t="s">
        <v>9606</v>
      </c>
      <c r="D878" s="83" t="s">
        <v>9607</v>
      </c>
      <c r="E878" s="83" t="s">
        <v>12227</v>
      </c>
      <c r="F878" s="83" t="s">
        <v>11571</v>
      </c>
      <c r="G878" s="83" t="s">
        <v>5049</v>
      </c>
      <c r="H878" s="86">
        <v>1</v>
      </c>
      <c r="I878" s="86">
        <v>1</v>
      </c>
      <c r="J878" s="86">
        <v>2</v>
      </c>
      <c r="K878" s="86">
        <v>2</v>
      </c>
      <c r="L878" s="86">
        <v>2</v>
      </c>
    </row>
    <row r="879" spans="1:12">
      <c r="A879" s="82" t="str">
        <f>IFERROR(VLOOKUP(C879,[1]Sheet2!A:B,2,FALSE),"Unknown")</f>
        <v>3460</v>
      </c>
      <c r="B879" s="82" t="s">
        <v>10225</v>
      </c>
      <c r="C879" s="83" t="s">
        <v>7087</v>
      </c>
      <c r="D879" s="83" t="s">
        <v>10226</v>
      </c>
      <c r="E879" s="83" t="s">
        <v>12228</v>
      </c>
      <c r="F879" s="83" t="s">
        <v>10978</v>
      </c>
      <c r="G879" s="83" t="s">
        <v>11602</v>
      </c>
      <c r="H879" s="86">
        <v>0</v>
      </c>
      <c r="I879" s="86">
        <v>16</v>
      </c>
      <c r="J879" s="86">
        <v>15</v>
      </c>
      <c r="K879" s="86">
        <v>10</v>
      </c>
      <c r="L879" s="86">
        <v>10</v>
      </c>
    </row>
    <row r="880" spans="1:12">
      <c r="A880" s="82" t="str">
        <f>IFERROR(VLOOKUP(C880,[1]Sheet2!A:B,2,FALSE),"Unknown")</f>
        <v>3460</v>
      </c>
      <c r="B880" s="82" t="s">
        <v>10225</v>
      </c>
      <c r="C880" s="83" t="s">
        <v>7080</v>
      </c>
      <c r="D880" s="83" t="s">
        <v>10082</v>
      </c>
      <c r="E880" s="83" t="s">
        <v>12228</v>
      </c>
      <c r="F880" s="83" t="s">
        <v>10978</v>
      </c>
      <c r="G880" s="83" t="s">
        <v>11602</v>
      </c>
      <c r="H880" s="86">
        <v>17</v>
      </c>
      <c r="I880" s="86">
        <v>0</v>
      </c>
      <c r="J880" s="86">
        <v>0</v>
      </c>
      <c r="K880" s="86">
        <v>0</v>
      </c>
      <c r="L880" s="86">
        <v>0</v>
      </c>
    </row>
    <row r="881" spans="1:12">
      <c r="A881" s="82" t="str">
        <f>IFERROR(VLOOKUP(C881,[1]Sheet2!A:B,2,FALSE),"Unknown")</f>
        <v>8130</v>
      </c>
      <c r="B881" s="82" t="s">
        <v>10181</v>
      </c>
      <c r="C881" s="83" t="s">
        <v>3555</v>
      </c>
      <c r="D881" s="83" t="s">
        <v>10120</v>
      </c>
      <c r="E881" s="83" t="s">
        <v>12229</v>
      </c>
      <c r="F881" s="83" t="s">
        <v>12230</v>
      </c>
      <c r="G881" s="83" t="s">
        <v>3556</v>
      </c>
      <c r="H881" s="86">
        <v>3</v>
      </c>
      <c r="I881" s="86">
        <v>5</v>
      </c>
      <c r="J881" s="86">
        <v>12</v>
      </c>
      <c r="K881" s="86">
        <v>14</v>
      </c>
      <c r="L881" s="86">
        <v>14</v>
      </c>
    </row>
    <row r="882" spans="1:12">
      <c r="A882" s="82" t="str">
        <f>IFERROR(VLOOKUP(C882,[1]Sheet2!A:B,2,FALSE),"Unknown")</f>
        <v>Unknown</v>
      </c>
      <c r="B882" s="82" t="s">
        <v>10181</v>
      </c>
      <c r="C882" s="83" t="s">
        <v>3558</v>
      </c>
      <c r="D882" s="83" t="s">
        <v>10121</v>
      </c>
      <c r="E882" s="83" t="s">
        <v>3557</v>
      </c>
      <c r="F882" s="83" t="s">
        <v>3550</v>
      </c>
      <c r="G882" s="83" t="s">
        <v>3556</v>
      </c>
      <c r="H882" s="86">
        <v>5</v>
      </c>
      <c r="I882" s="86">
        <v>0</v>
      </c>
      <c r="J882" s="86">
        <v>0</v>
      </c>
      <c r="K882" s="86">
        <v>0</v>
      </c>
      <c r="L882" s="86">
        <v>0</v>
      </c>
    </row>
    <row r="883" spans="1:12">
      <c r="A883" s="82" t="str">
        <f>IFERROR(VLOOKUP(C883,[1]Sheet2!A:B,2,FALSE),"Unknown")</f>
        <v>6350</v>
      </c>
      <c r="B883" s="82" t="s">
        <v>10224</v>
      </c>
      <c r="C883" s="83" t="s">
        <v>4839</v>
      </c>
      <c r="D883" s="83" t="s">
        <v>10083</v>
      </c>
      <c r="E883" s="83" t="s">
        <v>12231</v>
      </c>
      <c r="F883" s="83" t="s">
        <v>12232</v>
      </c>
      <c r="G883" s="83" t="s">
        <v>12233</v>
      </c>
      <c r="H883" s="86">
        <v>29</v>
      </c>
      <c r="I883" s="86">
        <v>24</v>
      </c>
      <c r="J883" s="86">
        <v>19</v>
      </c>
      <c r="K883" s="86">
        <v>24</v>
      </c>
      <c r="L883" s="86">
        <v>24</v>
      </c>
    </row>
    <row r="884" spans="1:12">
      <c r="A884" s="82" t="str">
        <f>IFERROR(VLOOKUP(C884,[1]Sheet2!A:B,2,FALSE),"Unknown")</f>
        <v>8030</v>
      </c>
      <c r="B884" s="82" t="s">
        <v>10190</v>
      </c>
      <c r="C884" s="83" t="s">
        <v>3714</v>
      </c>
      <c r="D884" s="83" t="s">
        <v>10193</v>
      </c>
      <c r="E884" s="83" t="s">
        <v>12234</v>
      </c>
      <c r="F884" s="83" t="s">
        <v>10981</v>
      </c>
      <c r="G884" s="83" t="s">
        <v>11716</v>
      </c>
      <c r="H884" s="86">
        <v>0</v>
      </c>
      <c r="I884" s="86">
        <v>112</v>
      </c>
      <c r="J884" s="86">
        <v>79</v>
      </c>
      <c r="K884" s="86">
        <v>98</v>
      </c>
      <c r="L884" s="86">
        <v>98</v>
      </c>
    </row>
    <row r="885" spans="1:12">
      <c r="A885" s="82" t="str">
        <f>IFERROR(VLOOKUP(C885,[1]Sheet2!A:B,2,FALSE),"Unknown")</f>
        <v>Non-public</v>
      </c>
      <c r="B885" s="82" t="s">
        <v>10695</v>
      </c>
      <c r="C885" s="83" t="s">
        <v>9608</v>
      </c>
      <c r="D885" s="83" t="s">
        <v>9609</v>
      </c>
      <c r="E885" s="83" t="s">
        <v>12235</v>
      </c>
      <c r="F885" s="83" t="s">
        <v>10981</v>
      </c>
      <c r="G885" s="83" t="s">
        <v>12082</v>
      </c>
      <c r="H885" s="86">
        <v>0</v>
      </c>
      <c r="I885" s="86">
        <v>1</v>
      </c>
      <c r="J885" s="86">
        <v>0</v>
      </c>
      <c r="K885" s="86">
        <v>0</v>
      </c>
      <c r="L885" s="86">
        <v>0</v>
      </c>
    </row>
    <row r="886" spans="1:12">
      <c r="A886" s="82" t="str">
        <f>IFERROR(VLOOKUP(C886,[1]Sheet2!A:B,2,FALSE),"Unknown")</f>
        <v>8030</v>
      </c>
      <c r="B886" s="82" t="s">
        <v>10190</v>
      </c>
      <c r="C886" s="83" t="s">
        <v>3706</v>
      </c>
      <c r="D886" s="83" t="s">
        <v>10192</v>
      </c>
      <c r="E886" s="83" t="s">
        <v>12236</v>
      </c>
      <c r="F886" s="83" t="s">
        <v>10981</v>
      </c>
      <c r="G886" s="83" t="s">
        <v>10982</v>
      </c>
      <c r="H886" s="86">
        <v>0</v>
      </c>
      <c r="I886" s="86">
        <v>99</v>
      </c>
      <c r="J886" s="86">
        <v>82</v>
      </c>
      <c r="K886" s="86">
        <v>63</v>
      </c>
      <c r="L886" s="86">
        <v>63</v>
      </c>
    </row>
    <row r="887" spans="1:12">
      <c r="A887" s="82" t="str">
        <f>IFERROR(VLOOKUP(C887,[1]Sheet2!A:B,2,FALSE),"Unknown")</f>
        <v>8385</v>
      </c>
      <c r="B887" s="82" t="s">
        <v>10326</v>
      </c>
      <c r="C887" s="83" t="s">
        <v>3432</v>
      </c>
      <c r="D887" s="83" t="s">
        <v>10002</v>
      </c>
      <c r="E887" s="83" t="s">
        <v>12237</v>
      </c>
      <c r="F887" s="83" t="s">
        <v>11146</v>
      </c>
      <c r="G887" s="83" t="s">
        <v>2026</v>
      </c>
      <c r="H887" s="86">
        <v>45</v>
      </c>
      <c r="I887" s="86">
        <v>0</v>
      </c>
      <c r="J887" s="86">
        <v>0</v>
      </c>
      <c r="K887" s="86">
        <v>0</v>
      </c>
      <c r="L887" s="86">
        <v>0</v>
      </c>
    </row>
    <row r="888" spans="1:12">
      <c r="A888" s="82" t="str">
        <f>IFERROR(VLOOKUP(C888,[1]Sheet2!A:B,2,FALSE),"Unknown")</f>
        <v>5740</v>
      </c>
      <c r="B888" s="82" t="s">
        <v>10432</v>
      </c>
      <c r="C888" s="83" t="s">
        <v>5153</v>
      </c>
      <c r="D888" s="83" t="s">
        <v>10433</v>
      </c>
      <c r="E888" s="83" t="s">
        <v>12238</v>
      </c>
      <c r="F888" s="83" t="s">
        <v>10966</v>
      </c>
      <c r="G888" s="83" t="s">
        <v>10967</v>
      </c>
      <c r="H888" s="86">
        <v>0</v>
      </c>
      <c r="I888" s="86">
        <v>6</v>
      </c>
      <c r="J888" s="86">
        <v>7</v>
      </c>
      <c r="K888" s="86">
        <v>5</v>
      </c>
      <c r="L888" s="86">
        <v>5</v>
      </c>
    </row>
    <row r="889" spans="1:12">
      <c r="A889" s="82" t="str">
        <f>IFERROR(VLOOKUP(C889,[1]Sheet2!A:B,2,FALSE),"Unknown")</f>
        <v>9835</v>
      </c>
      <c r="B889" s="82" t="s">
        <v>10223</v>
      </c>
      <c r="C889" s="83" t="s">
        <v>3021</v>
      </c>
      <c r="D889" s="83" t="s">
        <v>10084</v>
      </c>
      <c r="E889" s="83" t="s">
        <v>12239</v>
      </c>
      <c r="F889" s="83" t="s">
        <v>10966</v>
      </c>
      <c r="G889" s="83" t="s">
        <v>2253</v>
      </c>
      <c r="H889" s="86">
        <v>4</v>
      </c>
      <c r="I889" s="86">
        <v>0</v>
      </c>
      <c r="J889" s="86">
        <v>0</v>
      </c>
      <c r="K889" s="86">
        <v>0</v>
      </c>
      <c r="L889" s="86">
        <v>0</v>
      </c>
    </row>
    <row r="890" spans="1:12">
      <c r="A890" s="82" t="str">
        <f>IFERROR(VLOOKUP(C890,[1]Sheet2!A:B,2,FALSE),"Unknown")</f>
        <v>Non-public</v>
      </c>
      <c r="B890" s="82" t="s">
        <v>10695</v>
      </c>
      <c r="C890" s="83" t="s">
        <v>9610</v>
      </c>
      <c r="D890" s="83" t="s">
        <v>9611</v>
      </c>
      <c r="E890" s="83" t="s">
        <v>12240</v>
      </c>
      <c r="F890" s="83" t="s">
        <v>11151</v>
      </c>
      <c r="G890" s="83" t="s">
        <v>8031</v>
      </c>
      <c r="H890" s="86">
        <v>0</v>
      </c>
      <c r="I890" s="86">
        <v>5</v>
      </c>
      <c r="J890" s="86">
        <v>13</v>
      </c>
      <c r="K890" s="86">
        <v>37</v>
      </c>
      <c r="L890" s="86">
        <v>37</v>
      </c>
    </row>
    <row r="891" spans="1:12">
      <c r="A891" s="82" t="str">
        <f>IFERROR(VLOOKUP(C891,[1]Sheet2!A:B,2,FALSE),"Unknown")</f>
        <v>9750</v>
      </c>
      <c r="B891" s="82" t="s">
        <v>10581</v>
      </c>
      <c r="C891" s="83" t="s">
        <v>3049</v>
      </c>
      <c r="D891" s="83" t="s">
        <v>10588</v>
      </c>
      <c r="E891" s="83" t="s">
        <v>12241</v>
      </c>
      <c r="F891" s="83" t="s">
        <v>10868</v>
      </c>
      <c r="G891" s="83" t="s">
        <v>2430</v>
      </c>
      <c r="H891" s="86">
        <v>0</v>
      </c>
      <c r="I891" s="86">
        <v>0</v>
      </c>
      <c r="J891" s="86">
        <v>0</v>
      </c>
      <c r="K891" s="86">
        <v>5</v>
      </c>
      <c r="L891" s="86">
        <v>5</v>
      </c>
    </row>
    <row r="892" spans="1:12">
      <c r="A892" s="82" t="str">
        <f>IFERROR(VLOOKUP(C892,[1]Sheet2!A:B,2,FALSE),"Unknown")</f>
        <v>9355</v>
      </c>
      <c r="B892" s="82" t="s">
        <v>10581</v>
      </c>
      <c r="C892" s="83" t="s">
        <v>3207</v>
      </c>
      <c r="D892" s="83" t="s">
        <v>10587</v>
      </c>
      <c r="E892" s="83" t="s">
        <v>12242</v>
      </c>
      <c r="F892" s="83" t="s">
        <v>10978</v>
      </c>
      <c r="G892" s="83" t="s">
        <v>10979</v>
      </c>
      <c r="H892" s="86">
        <v>0</v>
      </c>
      <c r="I892" s="86">
        <v>1</v>
      </c>
      <c r="J892" s="86">
        <v>2</v>
      </c>
      <c r="K892" s="86">
        <v>10</v>
      </c>
      <c r="L892" s="86">
        <v>10</v>
      </c>
    </row>
    <row r="893" spans="1:12">
      <c r="A893" s="82" t="str">
        <f>IFERROR(VLOOKUP(C893,[1]Sheet2!A:B,2,FALSE),"Unknown")</f>
        <v>9345</v>
      </c>
      <c r="B893" s="82" t="s">
        <v>10581</v>
      </c>
      <c r="C893" s="83" t="s">
        <v>3215</v>
      </c>
      <c r="D893" s="83" t="s">
        <v>10586</v>
      </c>
      <c r="E893" s="83" t="s">
        <v>12243</v>
      </c>
      <c r="F893" s="83" t="s">
        <v>11065</v>
      </c>
      <c r="G893" s="83" t="s">
        <v>3959</v>
      </c>
      <c r="H893" s="86">
        <v>0</v>
      </c>
      <c r="I893" s="86">
        <v>0</v>
      </c>
      <c r="J893" s="86">
        <v>3</v>
      </c>
      <c r="K893" s="86">
        <v>11</v>
      </c>
      <c r="L893" s="86">
        <v>11</v>
      </c>
    </row>
    <row r="894" spans="1:12">
      <c r="A894" s="82" t="str">
        <f>IFERROR(VLOOKUP(C894,[1]Sheet2!A:B,2,FALSE),"Unknown")</f>
        <v>9855</v>
      </c>
      <c r="B894" s="82" t="s">
        <v>10581</v>
      </c>
      <c r="C894" s="83" t="s">
        <v>3011</v>
      </c>
      <c r="D894" s="83" t="s">
        <v>10585</v>
      </c>
      <c r="E894" s="83" t="s">
        <v>12244</v>
      </c>
      <c r="F894" s="83" t="s">
        <v>11416</v>
      </c>
      <c r="G894" s="83" t="s">
        <v>2642</v>
      </c>
      <c r="H894" s="86">
        <v>0</v>
      </c>
      <c r="I894" s="86">
        <v>1</v>
      </c>
      <c r="J894" s="86">
        <v>1</v>
      </c>
      <c r="K894" s="86">
        <v>2</v>
      </c>
      <c r="L894" s="86">
        <v>2</v>
      </c>
    </row>
    <row r="895" spans="1:12">
      <c r="A895" s="82" t="str">
        <f>IFERROR(VLOOKUP(C895,[1]Sheet2!A:B,2,FALSE),"Unknown")</f>
        <v>9305</v>
      </c>
      <c r="B895" s="82" t="s">
        <v>10581</v>
      </c>
      <c r="C895" s="83" t="s">
        <v>3238</v>
      </c>
      <c r="D895" s="83" t="s">
        <v>10584</v>
      </c>
      <c r="E895" s="83" t="s">
        <v>11535</v>
      </c>
      <c r="F895" s="83" t="s">
        <v>10873</v>
      </c>
      <c r="G895" s="83" t="s">
        <v>2904</v>
      </c>
      <c r="H895" s="86">
        <v>0</v>
      </c>
      <c r="I895" s="86">
        <v>0</v>
      </c>
      <c r="J895" s="86">
        <v>2</v>
      </c>
      <c r="K895" s="86">
        <v>6</v>
      </c>
      <c r="L895" s="86">
        <v>6</v>
      </c>
    </row>
    <row r="896" spans="1:12">
      <c r="A896" s="82" t="str">
        <f>IFERROR(VLOOKUP(C896,[1]Sheet2!A:B,2,FALSE),"Unknown")</f>
        <v>Unknown</v>
      </c>
      <c r="B896" s="82" t="s">
        <v>10581</v>
      </c>
      <c r="C896" s="83" t="s">
        <v>2906</v>
      </c>
      <c r="D896" s="83" t="s">
        <v>10583</v>
      </c>
      <c r="E896" s="83" t="s">
        <v>12245</v>
      </c>
      <c r="F896" s="83" t="s">
        <v>12122</v>
      </c>
      <c r="G896" s="83" t="s">
        <v>12123</v>
      </c>
      <c r="H896" s="86">
        <v>0</v>
      </c>
      <c r="I896" s="86">
        <v>0</v>
      </c>
      <c r="J896" s="86">
        <v>0</v>
      </c>
      <c r="K896" s="86">
        <v>1</v>
      </c>
      <c r="L896" s="86">
        <v>1</v>
      </c>
    </row>
    <row r="897" spans="1:12">
      <c r="A897" s="82" t="str">
        <f>IFERROR(VLOOKUP(C897,[1]Sheet2!A:B,2,FALSE),"Unknown")</f>
        <v>9840</v>
      </c>
      <c r="B897" s="82" t="s">
        <v>10581</v>
      </c>
      <c r="C897" s="83" t="s">
        <v>3017</v>
      </c>
      <c r="D897" s="83" t="s">
        <v>10582</v>
      </c>
      <c r="E897" s="83" t="s">
        <v>12246</v>
      </c>
      <c r="F897" s="83" t="s">
        <v>10873</v>
      </c>
      <c r="G897" s="83" t="s">
        <v>2318</v>
      </c>
      <c r="H897" s="86">
        <v>0</v>
      </c>
      <c r="I897" s="86">
        <v>0</v>
      </c>
      <c r="J897" s="86">
        <v>0</v>
      </c>
      <c r="K897" s="86">
        <v>2</v>
      </c>
      <c r="L897" s="86">
        <v>2</v>
      </c>
    </row>
    <row r="898" spans="1:12">
      <c r="A898" s="82" t="str">
        <f>IFERROR(VLOOKUP(C898,[1]Sheet2!A:B,2,FALSE),"Unknown")</f>
        <v>9910</v>
      </c>
      <c r="B898" s="82" t="s">
        <v>10581</v>
      </c>
      <c r="C898" s="83" t="s">
        <v>2972</v>
      </c>
      <c r="D898" s="83" t="s">
        <v>10580</v>
      </c>
      <c r="E898" s="83" t="s">
        <v>11535</v>
      </c>
      <c r="F898" s="83" t="s">
        <v>10873</v>
      </c>
      <c r="G898" s="83" t="s">
        <v>5507</v>
      </c>
      <c r="H898" s="86">
        <v>0</v>
      </c>
      <c r="I898" s="86">
        <v>0</v>
      </c>
      <c r="J898" s="86">
        <v>1</v>
      </c>
      <c r="K898" s="86">
        <v>14</v>
      </c>
      <c r="L898" s="86">
        <v>14</v>
      </c>
    </row>
    <row r="899" spans="1:12">
      <c r="A899" s="82" t="str">
        <f>IFERROR(VLOOKUP(C899,[1]Sheet2!A:B,2,FALSE),"Unknown")</f>
        <v>Non-public</v>
      </c>
      <c r="B899" s="82" t="s">
        <v>10695</v>
      </c>
      <c r="C899" s="83" t="s">
        <v>10699</v>
      </c>
      <c r="D899" s="83" t="s">
        <v>10698</v>
      </c>
      <c r="E899" s="83" t="s">
        <v>12247</v>
      </c>
      <c r="F899" s="83" t="s">
        <v>10873</v>
      </c>
      <c r="G899" s="83" t="s">
        <v>5507</v>
      </c>
      <c r="H899" s="86">
        <v>0</v>
      </c>
      <c r="I899" s="86">
        <v>0</v>
      </c>
      <c r="J899" s="86">
        <v>1</v>
      </c>
      <c r="K899" s="86">
        <v>1</v>
      </c>
      <c r="L899" s="86">
        <v>1</v>
      </c>
    </row>
    <row r="900" spans="1:12">
      <c r="A900" s="82" t="str">
        <f>IFERROR(VLOOKUP(C900,[1]Sheet2!A:B,2,FALSE),"Unknown")</f>
        <v>Non-public</v>
      </c>
      <c r="B900" s="82" t="s">
        <v>10695</v>
      </c>
      <c r="C900" s="83" t="s">
        <v>9612</v>
      </c>
      <c r="D900" s="83" t="s">
        <v>9613</v>
      </c>
      <c r="E900" s="83" t="s">
        <v>12248</v>
      </c>
      <c r="F900" s="83" t="s">
        <v>12249</v>
      </c>
      <c r="G900" s="83" t="s">
        <v>12250</v>
      </c>
      <c r="H900" s="86">
        <v>4</v>
      </c>
      <c r="I900" s="86">
        <v>3</v>
      </c>
      <c r="J900" s="86">
        <v>4</v>
      </c>
      <c r="K900" s="86">
        <v>3</v>
      </c>
      <c r="L900" s="86">
        <v>3</v>
      </c>
    </row>
    <row r="901" spans="1:12">
      <c r="A901" s="82" t="str">
        <f>IFERROR(VLOOKUP(C901,[1]Sheet2!A:B,2,FALSE),"Unknown")</f>
        <v>Non-public</v>
      </c>
      <c r="C901" s="83" t="s">
        <v>9162</v>
      </c>
      <c r="D901" s="83" t="s">
        <v>9390</v>
      </c>
      <c r="E901" s="83" t="s">
        <v>12251</v>
      </c>
      <c r="F901" s="83" t="s">
        <v>10873</v>
      </c>
      <c r="G901" s="83" t="s">
        <v>2265</v>
      </c>
      <c r="H901" s="86">
        <v>5</v>
      </c>
      <c r="I901" s="86">
        <v>0</v>
      </c>
      <c r="J901" s="86">
        <v>0</v>
      </c>
      <c r="K901" s="86">
        <v>0</v>
      </c>
      <c r="L901" s="86">
        <v>0</v>
      </c>
    </row>
    <row r="902" spans="1:12">
      <c r="A902" s="82" t="str">
        <f>IFERROR(VLOOKUP(C902,[1]Sheet2!A:B,2,FALSE),"Unknown")</f>
        <v>Unknown</v>
      </c>
      <c r="C902" s="83" t="s">
        <v>9391</v>
      </c>
      <c r="D902" s="83" t="s">
        <v>9392</v>
      </c>
      <c r="E902" s="83" t="s">
        <v>12252</v>
      </c>
      <c r="F902" s="83" t="s">
        <v>10873</v>
      </c>
      <c r="G902" s="83" t="s">
        <v>11447</v>
      </c>
      <c r="H902" s="86">
        <v>1</v>
      </c>
      <c r="I902" s="86">
        <v>0</v>
      </c>
      <c r="J902" s="86">
        <v>0</v>
      </c>
      <c r="K902" s="86">
        <v>0</v>
      </c>
      <c r="L902" s="86">
        <v>0</v>
      </c>
    </row>
    <row r="903" spans="1:12">
      <c r="A903" s="82" t="str">
        <f>IFERROR(VLOOKUP(C903,[1]Sheet2!A:B,2,FALSE),"Unknown")</f>
        <v>9460</v>
      </c>
      <c r="B903" s="82" t="s">
        <v>10222</v>
      </c>
      <c r="C903" s="83" t="s">
        <v>3170</v>
      </c>
      <c r="D903" s="83" t="s">
        <v>10085</v>
      </c>
      <c r="E903" s="83" t="s">
        <v>12253</v>
      </c>
      <c r="F903" s="83" t="s">
        <v>10847</v>
      </c>
      <c r="G903" s="83" t="s">
        <v>10848</v>
      </c>
      <c r="H903" s="86">
        <v>14</v>
      </c>
      <c r="I903" s="86">
        <v>19</v>
      </c>
      <c r="J903" s="86">
        <v>19</v>
      </c>
      <c r="K903" s="86">
        <v>27</v>
      </c>
      <c r="L903" s="86">
        <v>27</v>
      </c>
    </row>
    <row r="904" spans="1:12">
      <c r="A904" s="82" t="str">
        <f>IFERROR(VLOOKUP(C904,[1]Sheet2!A:B,2,FALSE),"Unknown")</f>
        <v>8820</v>
      </c>
      <c r="B904" s="82" t="s">
        <v>10626</v>
      </c>
      <c r="C904" s="83" t="s">
        <v>3283</v>
      </c>
      <c r="D904" s="83" t="s">
        <v>9717</v>
      </c>
      <c r="E904" s="83" t="s">
        <v>12254</v>
      </c>
      <c r="F904" s="83" t="s">
        <v>10847</v>
      </c>
      <c r="G904" s="83" t="s">
        <v>11347</v>
      </c>
      <c r="H904" s="86">
        <v>2</v>
      </c>
      <c r="I904" s="86">
        <v>5</v>
      </c>
      <c r="J904" s="86">
        <v>7</v>
      </c>
      <c r="K904" s="86">
        <v>15</v>
      </c>
      <c r="L904" s="86">
        <v>15</v>
      </c>
    </row>
    <row r="905" spans="1:12">
      <c r="A905" s="82" t="str">
        <f>IFERROR(VLOOKUP(C905,[1]Sheet2!A:B,2,FALSE),"Unknown")</f>
        <v>4680</v>
      </c>
      <c r="B905" s="82" t="s">
        <v>10513</v>
      </c>
      <c r="C905" s="83" t="s">
        <v>6349</v>
      </c>
      <c r="D905" s="83" t="s">
        <v>9840</v>
      </c>
      <c r="E905" s="83" t="s">
        <v>12255</v>
      </c>
      <c r="F905" s="83" t="s">
        <v>12256</v>
      </c>
      <c r="G905" s="83" t="s">
        <v>12257</v>
      </c>
      <c r="H905" s="86">
        <v>8</v>
      </c>
      <c r="I905" s="86">
        <v>17</v>
      </c>
      <c r="J905" s="86">
        <v>17</v>
      </c>
      <c r="K905" s="86">
        <v>43</v>
      </c>
      <c r="L905" s="86">
        <v>43</v>
      </c>
    </row>
    <row r="906" spans="1:12">
      <c r="A906" s="82" t="str">
        <f>IFERROR(VLOOKUP(C906,[1]Sheet2!A:B,2,FALSE),"Unknown")</f>
        <v>8810</v>
      </c>
      <c r="B906" s="82" t="s">
        <v>10684</v>
      </c>
      <c r="C906" s="83" t="s">
        <v>3293</v>
      </c>
      <c r="D906" s="83" t="s">
        <v>9632</v>
      </c>
      <c r="E906" s="83" t="s">
        <v>12258</v>
      </c>
      <c r="F906" s="83" t="s">
        <v>10873</v>
      </c>
      <c r="G906" s="83" t="s">
        <v>10885</v>
      </c>
      <c r="H906" s="86">
        <v>11</v>
      </c>
      <c r="I906" s="86">
        <v>15</v>
      </c>
      <c r="J906" s="86">
        <v>18</v>
      </c>
      <c r="K906" s="86">
        <v>15</v>
      </c>
      <c r="L906" s="86">
        <v>15</v>
      </c>
    </row>
    <row r="907" spans="1:12">
      <c r="A907" s="82" t="str">
        <f>IFERROR(VLOOKUP(C907,[1]Sheet2!A:B,2,FALSE),"Unknown")</f>
        <v>6560</v>
      </c>
      <c r="B907" s="82" t="s">
        <v>10196</v>
      </c>
      <c r="C907" s="83" t="s">
        <v>4685</v>
      </c>
      <c r="D907" s="83" t="s">
        <v>10107</v>
      </c>
      <c r="E907" s="83" t="s">
        <v>12259</v>
      </c>
      <c r="F907" s="83" t="s">
        <v>10934</v>
      </c>
      <c r="G907" s="83" t="s">
        <v>11758</v>
      </c>
      <c r="H907" s="86">
        <v>25</v>
      </c>
      <c r="I907" s="86">
        <v>0</v>
      </c>
      <c r="J907" s="86">
        <v>0</v>
      </c>
      <c r="K907" s="86">
        <v>0</v>
      </c>
      <c r="L907" s="86">
        <v>0</v>
      </c>
    </row>
    <row r="908" spans="1:12">
      <c r="A908" s="82" t="str">
        <f>IFERROR(VLOOKUP(C908,[1]Sheet2!A:B,2,FALSE),"Unknown")</f>
        <v>7995</v>
      </c>
      <c r="B908" s="82" t="s">
        <v>10615</v>
      </c>
      <c r="C908" s="83" t="s">
        <v>3784</v>
      </c>
      <c r="D908" s="83" t="s">
        <v>9733</v>
      </c>
      <c r="E908" s="83" t="s">
        <v>12260</v>
      </c>
      <c r="F908" s="83" t="s">
        <v>10850</v>
      </c>
      <c r="G908" s="83" t="s">
        <v>10851</v>
      </c>
      <c r="H908" s="86">
        <v>52</v>
      </c>
      <c r="I908" s="86">
        <v>0</v>
      </c>
      <c r="J908" s="86">
        <v>0</v>
      </c>
      <c r="K908" s="86">
        <v>0</v>
      </c>
      <c r="L908" s="86">
        <v>0</v>
      </c>
    </row>
    <row r="909" spans="1:12">
      <c r="A909" s="82" t="str">
        <f>IFERROR(VLOOKUP(C909,[1]Sheet2!A:B,2,FALSE),"Unknown")</f>
        <v>9740</v>
      </c>
      <c r="B909" s="82" t="s">
        <v>10221</v>
      </c>
      <c r="C909" s="83" t="s">
        <v>3056</v>
      </c>
      <c r="D909" s="83" t="s">
        <v>10086</v>
      </c>
      <c r="E909" s="83" t="s">
        <v>12261</v>
      </c>
      <c r="F909" s="83" t="s">
        <v>10862</v>
      </c>
      <c r="G909" s="83" t="s">
        <v>11721</v>
      </c>
      <c r="H909" s="86">
        <v>1</v>
      </c>
      <c r="I909" s="86">
        <v>0</v>
      </c>
      <c r="J909" s="86">
        <v>0</v>
      </c>
      <c r="K909" s="86">
        <v>0</v>
      </c>
      <c r="L909" s="86">
        <v>0</v>
      </c>
    </row>
    <row r="910" spans="1:12">
      <c r="A910" s="82" t="str">
        <f>IFERROR(VLOOKUP(C910,[1]Sheet2!A:B,2,FALSE),"Unknown")</f>
        <v>9940</v>
      </c>
      <c r="B910" s="82" t="s">
        <v>10220</v>
      </c>
      <c r="C910" s="83" t="s">
        <v>2950</v>
      </c>
      <c r="D910" s="83" t="s">
        <v>10087</v>
      </c>
      <c r="E910" s="83" t="s">
        <v>12262</v>
      </c>
      <c r="F910" s="83" t="s">
        <v>10873</v>
      </c>
      <c r="G910" s="83" t="s">
        <v>5507</v>
      </c>
      <c r="H910" s="86">
        <v>20</v>
      </c>
      <c r="I910" s="86">
        <v>0</v>
      </c>
      <c r="J910" s="86">
        <v>0</v>
      </c>
      <c r="K910" s="86">
        <v>0</v>
      </c>
      <c r="L910" s="86">
        <v>0</v>
      </c>
    </row>
    <row r="911" spans="1:12">
      <c r="A911" s="82" t="str">
        <f>IFERROR(VLOOKUP(C911,[1]Sheet2!A:B,2,FALSE),"Unknown")</f>
        <v>9745</v>
      </c>
      <c r="B911" s="82" t="s">
        <v>10219</v>
      </c>
      <c r="C911" s="83" t="s">
        <v>3052</v>
      </c>
      <c r="D911" s="83" t="s">
        <v>10088</v>
      </c>
      <c r="E911" s="83" t="s">
        <v>11080</v>
      </c>
      <c r="F911" s="83" t="s">
        <v>10873</v>
      </c>
      <c r="G911" s="83" t="s">
        <v>5507</v>
      </c>
      <c r="H911" s="86">
        <v>10</v>
      </c>
      <c r="I911" s="86">
        <v>0</v>
      </c>
      <c r="J911" s="86">
        <v>0</v>
      </c>
      <c r="K911" s="86">
        <v>0</v>
      </c>
      <c r="L911" s="86">
        <v>0</v>
      </c>
    </row>
    <row r="912" spans="1:12">
      <c r="A912" s="82" t="str">
        <f>IFERROR(VLOOKUP(C912,[1]Sheet2!A:B,2,FALSE),"Unknown")</f>
        <v>4445</v>
      </c>
      <c r="B912" s="82" t="s">
        <v>10214</v>
      </c>
      <c r="C912" s="83" t="s">
        <v>6592</v>
      </c>
      <c r="D912" s="83" t="s">
        <v>10215</v>
      </c>
      <c r="E912" s="83" t="s">
        <v>12263</v>
      </c>
      <c r="F912" s="83" t="s">
        <v>12264</v>
      </c>
      <c r="G912" s="83" t="s">
        <v>12265</v>
      </c>
      <c r="H912" s="86">
        <v>0</v>
      </c>
      <c r="I912" s="86">
        <v>25</v>
      </c>
      <c r="J912" s="86">
        <v>17</v>
      </c>
      <c r="K912" s="86">
        <v>25</v>
      </c>
      <c r="L912" s="86">
        <v>25</v>
      </c>
    </row>
    <row r="913" spans="1:12">
      <c r="A913" s="82" t="str">
        <f>IFERROR(VLOOKUP(C913,[1]Sheet2!A:B,2,FALSE),"Unknown")</f>
        <v>4445</v>
      </c>
      <c r="B913" s="82" t="s">
        <v>10214</v>
      </c>
      <c r="C913" s="83" t="s">
        <v>6584</v>
      </c>
      <c r="D913" s="83" t="s">
        <v>10095</v>
      </c>
      <c r="E913" s="83" t="s">
        <v>12266</v>
      </c>
      <c r="F913" s="83" t="s">
        <v>12264</v>
      </c>
      <c r="G913" s="83" t="s">
        <v>12265</v>
      </c>
      <c r="H913" s="86">
        <v>23</v>
      </c>
      <c r="I913" s="86">
        <v>0</v>
      </c>
      <c r="J913" s="86">
        <v>0</v>
      </c>
      <c r="K913" s="86">
        <v>0</v>
      </c>
      <c r="L913" s="86">
        <v>0</v>
      </c>
    </row>
    <row r="914" spans="1:12">
      <c r="A914" s="82" t="str">
        <f>IFERROR(VLOOKUP(C914,[1]Sheet2!A:B,2,FALSE),"Unknown")</f>
        <v>7945</v>
      </c>
      <c r="B914" s="82" t="s">
        <v>10212</v>
      </c>
      <c r="C914" s="83" t="s">
        <v>3866</v>
      </c>
      <c r="D914" s="83" t="s">
        <v>10213</v>
      </c>
      <c r="E914" s="83" t="s">
        <v>12267</v>
      </c>
      <c r="F914" s="83" t="s">
        <v>12268</v>
      </c>
      <c r="G914" s="83" t="s">
        <v>12269</v>
      </c>
      <c r="H914" s="86">
        <v>0</v>
      </c>
      <c r="I914" s="86">
        <v>12</v>
      </c>
      <c r="J914" s="86">
        <v>9</v>
      </c>
      <c r="K914" s="86">
        <v>14</v>
      </c>
      <c r="L914" s="86">
        <v>14</v>
      </c>
    </row>
    <row r="915" spans="1:12">
      <c r="A915" s="82" t="str">
        <f>IFERROR(VLOOKUP(C915,[1]Sheet2!A:B,2,FALSE),"Unknown")</f>
        <v>7945</v>
      </c>
      <c r="B915" s="82" t="s">
        <v>10212</v>
      </c>
      <c r="C915" s="83" t="s">
        <v>3871</v>
      </c>
      <c r="D915" s="83" t="s">
        <v>10096</v>
      </c>
      <c r="E915" s="83" t="s">
        <v>12270</v>
      </c>
      <c r="F915" s="83" t="s">
        <v>12268</v>
      </c>
      <c r="G915" s="83" t="s">
        <v>12269</v>
      </c>
      <c r="H915" s="86">
        <v>5</v>
      </c>
      <c r="I915" s="86">
        <v>0</v>
      </c>
      <c r="J915" s="86">
        <v>0</v>
      </c>
      <c r="K915" s="86">
        <v>0</v>
      </c>
      <c r="L915" s="86">
        <v>0</v>
      </c>
    </row>
    <row r="916" spans="1:12">
      <c r="A916" s="82" t="str">
        <f>IFERROR(VLOOKUP(C916,[1]Sheet2!A:B,2,FALSE),"Unknown")</f>
        <v>Non-public</v>
      </c>
      <c r="B916" s="82" t="s">
        <v>10484</v>
      </c>
      <c r="C916" s="83" t="s">
        <v>9882</v>
      </c>
      <c r="D916" s="83" t="s">
        <v>9883</v>
      </c>
      <c r="E916" s="83" t="s">
        <v>12271</v>
      </c>
      <c r="F916" s="83" t="s">
        <v>10873</v>
      </c>
      <c r="G916" s="83" t="s">
        <v>3040</v>
      </c>
      <c r="H916" s="86">
        <v>4</v>
      </c>
      <c r="I916" s="86">
        <v>0</v>
      </c>
      <c r="J916" s="86">
        <v>0</v>
      </c>
      <c r="K916" s="86">
        <v>0</v>
      </c>
      <c r="L916" s="86">
        <v>0</v>
      </c>
    </row>
    <row r="917" spans="1:12">
      <c r="A917" s="82" t="str">
        <f>IFERROR(VLOOKUP(C917,[1]Sheet2!A:B,2,FALSE),"Unknown")</f>
        <v>Non-public</v>
      </c>
      <c r="B917" s="82" t="s">
        <v>10695</v>
      </c>
      <c r="C917" s="83" t="s">
        <v>9614</v>
      </c>
      <c r="D917" s="83" t="s">
        <v>9615</v>
      </c>
      <c r="E917" s="83" t="s">
        <v>12272</v>
      </c>
      <c r="F917" s="83" t="s">
        <v>12273</v>
      </c>
      <c r="G917" s="83" t="s">
        <v>12274</v>
      </c>
      <c r="H917" s="86">
        <v>3</v>
      </c>
      <c r="I917" s="86">
        <v>4</v>
      </c>
      <c r="J917" s="86">
        <v>2</v>
      </c>
      <c r="K917" s="86">
        <v>6</v>
      </c>
      <c r="L917" s="86">
        <v>6</v>
      </c>
    </row>
    <row r="918" spans="1:12">
      <c r="A918" s="82" t="str">
        <f>IFERROR(VLOOKUP(C918,[1]Sheet2!A:B,2,FALSE),"Unknown")</f>
        <v>Non-public</v>
      </c>
      <c r="C918" s="83" t="s">
        <v>10806</v>
      </c>
      <c r="D918" s="83" t="s">
        <v>10805</v>
      </c>
      <c r="E918" s="83" t="s">
        <v>12275</v>
      </c>
      <c r="F918" s="83" t="s">
        <v>10873</v>
      </c>
      <c r="G918" s="83" t="s">
        <v>2647</v>
      </c>
      <c r="H918" s="86">
        <v>0</v>
      </c>
      <c r="I918" s="86">
        <v>0</v>
      </c>
      <c r="J918" s="86">
        <v>1</v>
      </c>
      <c r="K918" s="86">
        <v>1</v>
      </c>
      <c r="L918" s="86">
        <v>1</v>
      </c>
    </row>
    <row r="919" spans="1:12">
      <c r="A919" s="82" t="str">
        <f>IFERROR(VLOOKUP(C919,[1]Sheet2!A:B,2,FALSE),"Unknown")</f>
        <v>7935</v>
      </c>
      <c r="B919" s="82" t="s">
        <v>10211</v>
      </c>
      <c r="C919" s="83" t="s">
        <v>3877</v>
      </c>
      <c r="D919" s="83" t="s">
        <v>10097</v>
      </c>
      <c r="E919" s="83" t="s">
        <v>12276</v>
      </c>
      <c r="F919" s="83" t="s">
        <v>12277</v>
      </c>
      <c r="G919" s="83" t="s">
        <v>12278</v>
      </c>
      <c r="H919" s="86">
        <v>6</v>
      </c>
      <c r="I919" s="86">
        <v>12</v>
      </c>
      <c r="J919" s="86">
        <v>6</v>
      </c>
      <c r="K919" s="86">
        <v>5</v>
      </c>
      <c r="L919" s="86">
        <v>5</v>
      </c>
    </row>
    <row r="920" spans="1:12">
      <c r="A920" s="82" t="str">
        <f>IFERROR(VLOOKUP(C920,[1]Sheet2!A:B,2,FALSE),"Unknown")</f>
        <v>3415</v>
      </c>
      <c r="B920" s="82" t="s">
        <v>10262</v>
      </c>
      <c r="C920" s="83" t="s">
        <v>7143</v>
      </c>
      <c r="D920" s="83" t="s">
        <v>10056</v>
      </c>
      <c r="E920" s="83" t="s">
        <v>12279</v>
      </c>
      <c r="F920" s="83" t="s">
        <v>12280</v>
      </c>
      <c r="G920" s="83" t="s">
        <v>12281</v>
      </c>
      <c r="H920" s="86">
        <v>6</v>
      </c>
      <c r="I920" s="86">
        <v>3</v>
      </c>
      <c r="J920" s="86">
        <v>8</v>
      </c>
      <c r="K920" s="86">
        <v>13</v>
      </c>
      <c r="L920" s="86">
        <v>13</v>
      </c>
    </row>
    <row r="921" spans="1:12">
      <c r="A921" s="82" t="str">
        <f>IFERROR(VLOOKUP(C921,[1]Sheet2!A:B,2,FALSE),"Unknown")</f>
        <v>8535</v>
      </c>
      <c r="B921" s="82" t="s">
        <v>10210</v>
      </c>
      <c r="C921" s="83" t="s">
        <v>3350</v>
      </c>
      <c r="D921" s="83" t="s">
        <v>10098</v>
      </c>
      <c r="E921" s="83" t="s">
        <v>12282</v>
      </c>
      <c r="F921" s="83" t="s">
        <v>12283</v>
      </c>
      <c r="G921" s="83" t="s">
        <v>12284</v>
      </c>
      <c r="H921" s="86">
        <v>1</v>
      </c>
      <c r="I921" s="86">
        <v>6</v>
      </c>
      <c r="J921" s="86">
        <v>10</v>
      </c>
      <c r="K921" s="86">
        <v>8</v>
      </c>
      <c r="L921" s="86">
        <v>8</v>
      </c>
    </row>
    <row r="922" spans="1:12">
      <c r="A922" s="82" t="str">
        <f>IFERROR(VLOOKUP(C922,[1]Sheet2!A:B,2,FALSE),"Unknown")</f>
        <v>Non-public</v>
      </c>
      <c r="B922" s="82" t="s">
        <v>10695</v>
      </c>
      <c r="C922" s="83" t="s">
        <v>9616</v>
      </c>
      <c r="D922" s="83" t="s">
        <v>9617</v>
      </c>
      <c r="E922" s="83" t="s">
        <v>12285</v>
      </c>
      <c r="F922" s="83" t="s">
        <v>10873</v>
      </c>
      <c r="G922" s="83" t="s">
        <v>10885</v>
      </c>
      <c r="H922" s="86">
        <v>3</v>
      </c>
      <c r="I922" s="86">
        <v>5</v>
      </c>
      <c r="J922" s="86">
        <v>3</v>
      </c>
      <c r="K922" s="86">
        <v>1</v>
      </c>
      <c r="L922" s="86">
        <v>1</v>
      </c>
    </row>
    <row r="923" spans="1:12">
      <c r="A923" s="82" t="str">
        <f>IFERROR(VLOOKUP(C923,[1]Sheet2!A:B,2,FALSE),"Unknown")</f>
        <v>Non-public</v>
      </c>
      <c r="B923" s="82" t="s">
        <v>10493</v>
      </c>
      <c r="C923" s="83" t="s">
        <v>9238</v>
      </c>
      <c r="D923" s="83" t="s">
        <v>10494</v>
      </c>
      <c r="E923" s="83" t="s">
        <v>12286</v>
      </c>
      <c r="F923" s="83" t="s">
        <v>11512</v>
      </c>
      <c r="G923" s="83" t="s">
        <v>11513</v>
      </c>
      <c r="H923" s="86">
        <v>0</v>
      </c>
      <c r="I923" s="86">
        <v>4</v>
      </c>
      <c r="J923" s="86">
        <v>2</v>
      </c>
      <c r="K923" s="86">
        <v>2</v>
      </c>
      <c r="L923" s="86">
        <v>2</v>
      </c>
    </row>
    <row r="924" spans="1:12">
      <c r="A924" s="82" t="str">
        <f>IFERROR(VLOOKUP(C924,[1]Sheet2!A:B,2,FALSE),"Unknown")</f>
        <v>Unknown</v>
      </c>
      <c r="B924" s="82" t="s">
        <v>10493</v>
      </c>
      <c r="C924" s="83" t="s">
        <v>9267</v>
      </c>
      <c r="D924" s="83" t="s">
        <v>9872</v>
      </c>
      <c r="E924" s="83" t="s">
        <v>12287</v>
      </c>
      <c r="F924" s="83" t="s">
        <v>11151</v>
      </c>
      <c r="G924" s="83" t="s">
        <v>11302</v>
      </c>
      <c r="H924" s="86">
        <v>1</v>
      </c>
      <c r="I924" s="86">
        <v>0</v>
      </c>
      <c r="J924" s="86">
        <v>0</v>
      </c>
      <c r="K924" s="86">
        <v>0</v>
      </c>
      <c r="L924" s="86">
        <v>0</v>
      </c>
    </row>
    <row r="925" spans="1:12">
      <c r="A925" s="82" t="str">
        <f>IFERROR(VLOOKUP(C925,[1]Sheet2!A:B,2,FALSE),"Unknown")</f>
        <v>Non-public</v>
      </c>
      <c r="B925" s="82" t="s">
        <v>10493</v>
      </c>
      <c r="C925" s="83" t="s">
        <v>9190</v>
      </c>
      <c r="D925" s="83" t="s">
        <v>9873</v>
      </c>
      <c r="E925" s="83" t="s">
        <v>12288</v>
      </c>
      <c r="F925" s="83" t="s">
        <v>10873</v>
      </c>
      <c r="G925" s="83" t="s">
        <v>2265</v>
      </c>
      <c r="H925" s="86">
        <v>1</v>
      </c>
      <c r="I925" s="86">
        <v>0</v>
      </c>
      <c r="J925" s="86">
        <v>0</v>
      </c>
      <c r="K925" s="86">
        <v>0</v>
      </c>
      <c r="L925" s="86">
        <v>0</v>
      </c>
    </row>
    <row r="926" spans="1:12">
      <c r="A926" s="82" t="str">
        <f>IFERROR(VLOOKUP(C926,[1]Sheet2!A:B,2,FALSE),"Unknown")</f>
        <v>Non-public</v>
      </c>
      <c r="B926" s="82" t="s">
        <v>10695</v>
      </c>
      <c r="C926" s="83" t="s">
        <v>9618</v>
      </c>
      <c r="D926" s="83" t="s">
        <v>9619</v>
      </c>
      <c r="E926" s="83" t="s">
        <v>12289</v>
      </c>
      <c r="F926" s="83" t="s">
        <v>10856</v>
      </c>
      <c r="G926" s="83" t="s">
        <v>2160</v>
      </c>
      <c r="H926" s="86">
        <v>3</v>
      </c>
      <c r="I926" s="86">
        <v>2</v>
      </c>
      <c r="J926" s="86">
        <v>3</v>
      </c>
      <c r="K926" s="86">
        <v>2</v>
      </c>
      <c r="L926" s="86">
        <v>2</v>
      </c>
    </row>
    <row r="927" spans="1:12">
      <c r="A927" s="82" t="str">
        <f>IFERROR(VLOOKUP(C927,[1]Sheet2!A:B,2,FALSE),"Unknown")</f>
        <v>5740</v>
      </c>
      <c r="B927" s="82" t="s">
        <v>10432</v>
      </c>
      <c r="C927" s="83" t="s">
        <v>5177</v>
      </c>
      <c r="D927" s="83" t="s">
        <v>9927</v>
      </c>
      <c r="E927" s="83" t="s">
        <v>12290</v>
      </c>
      <c r="F927" s="83" t="s">
        <v>10966</v>
      </c>
      <c r="G927" s="83" t="s">
        <v>5154</v>
      </c>
      <c r="H927" s="86">
        <v>51</v>
      </c>
      <c r="I927" s="86">
        <v>0</v>
      </c>
      <c r="J927" s="86">
        <v>0</v>
      </c>
      <c r="K927" s="86">
        <v>0</v>
      </c>
      <c r="L927" s="86">
        <v>0</v>
      </c>
    </row>
    <row r="928" spans="1:12">
      <c r="A928" s="82" t="str">
        <f>IFERROR(VLOOKUP(C928,[1]Sheet2!A:B,2,FALSE),"Unknown")</f>
        <v>7350</v>
      </c>
      <c r="B928" s="82" t="s">
        <v>10373</v>
      </c>
      <c r="C928" s="83" t="s">
        <v>4179</v>
      </c>
      <c r="D928" s="83" t="s">
        <v>10374</v>
      </c>
      <c r="E928" s="83" t="s">
        <v>12291</v>
      </c>
      <c r="F928" s="83" t="s">
        <v>12292</v>
      </c>
      <c r="G928" s="83" t="s">
        <v>12293</v>
      </c>
      <c r="H928" s="86">
        <v>0</v>
      </c>
      <c r="I928" s="86">
        <v>9</v>
      </c>
      <c r="J928" s="86">
        <v>14</v>
      </c>
      <c r="K928" s="86">
        <v>21</v>
      </c>
      <c r="L928" s="86">
        <v>21</v>
      </c>
    </row>
    <row r="929" spans="1:12">
      <c r="A929" s="82" t="str">
        <f>IFERROR(VLOOKUP(C929,[1]Sheet2!A:B,2,FALSE),"Unknown")</f>
        <v>7350</v>
      </c>
      <c r="B929" s="82" t="s">
        <v>10373</v>
      </c>
      <c r="C929" s="83" t="s">
        <v>4171</v>
      </c>
      <c r="D929" s="83" t="s">
        <v>9971</v>
      </c>
      <c r="E929" s="83" t="s">
        <v>12294</v>
      </c>
      <c r="F929" s="83" t="s">
        <v>12292</v>
      </c>
      <c r="G929" s="83" t="s">
        <v>12293</v>
      </c>
      <c r="H929" s="86">
        <v>4</v>
      </c>
      <c r="I929" s="86">
        <v>0</v>
      </c>
      <c r="J929" s="86">
        <v>0</v>
      </c>
      <c r="K929" s="86">
        <v>0</v>
      </c>
      <c r="L929" s="86">
        <v>0</v>
      </c>
    </row>
    <row r="930" spans="1:12">
      <c r="A930" s="82" t="str">
        <f>IFERROR(VLOOKUP(C930,[1]Sheet2!A:B,2,FALSE),"Unknown")</f>
        <v>5495</v>
      </c>
      <c r="B930" s="82" t="s">
        <v>10207</v>
      </c>
      <c r="C930" s="83" t="s">
        <v>5299</v>
      </c>
      <c r="D930" s="83" t="s">
        <v>10100</v>
      </c>
      <c r="E930" s="83" t="s">
        <v>12295</v>
      </c>
      <c r="F930" s="83" t="s">
        <v>12296</v>
      </c>
      <c r="G930" s="83" t="s">
        <v>12297</v>
      </c>
      <c r="H930" s="86">
        <v>5</v>
      </c>
      <c r="I930" s="86">
        <v>7</v>
      </c>
      <c r="J930" s="86">
        <v>6</v>
      </c>
      <c r="K930" s="86">
        <v>14</v>
      </c>
      <c r="L930" s="86">
        <v>14</v>
      </c>
    </row>
    <row r="931" spans="1:12">
      <c r="A931" s="82" t="str">
        <f>IFERROR(VLOOKUP(C931,[1]Sheet2!A:B,2,FALSE),"Unknown")</f>
        <v>3295</v>
      </c>
      <c r="B931" s="82" t="s">
        <v>10386</v>
      </c>
      <c r="C931" s="83" t="s">
        <v>7287</v>
      </c>
      <c r="D931" s="83" t="s">
        <v>9960</v>
      </c>
      <c r="E931" s="83" t="s">
        <v>12298</v>
      </c>
      <c r="F931" s="83" t="s">
        <v>12299</v>
      </c>
      <c r="G931" s="83" t="s">
        <v>12300</v>
      </c>
      <c r="H931" s="86">
        <v>11</v>
      </c>
      <c r="I931" s="86">
        <v>0</v>
      </c>
      <c r="J931" s="86">
        <v>0</v>
      </c>
      <c r="K931" s="86">
        <v>0</v>
      </c>
      <c r="L931" s="86">
        <v>0</v>
      </c>
    </row>
    <row r="932" spans="1:12">
      <c r="A932" s="82" t="str">
        <f>IFERROR(VLOOKUP(C932,[1]Sheet2!A:B,2,FALSE),"Unknown")</f>
        <v>3295</v>
      </c>
      <c r="B932" s="82" t="s">
        <v>10386</v>
      </c>
      <c r="C932" s="83" t="s">
        <v>7272</v>
      </c>
      <c r="D932" s="83" t="s">
        <v>10385</v>
      </c>
      <c r="E932" s="83" t="s">
        <v>12301</v>
      </c>
      <c r="F932" s="83" t="s">
        <v>12299</v>
      </c>
      <c r="G932" s="83" t="s">
        <v>12300</v>
      </c>
      <c r="H932" s="86">
        <v>0</v>
      </c>
      <c r="I932" s="86">
        <v>9</v>
      </c>
      <c r="J932" s="86">
        <v>8</v>
      </c>
      <c r="K932" s="86">
        <v>9</v>
      </c>
      <c r="L932" s="86">
        <v>9</v>
      </c>
    </row>
    <row r="933" spans="1:12">
      <c r="A933" s="82" t="str">
        <f>IFERROR(VLOOKUP(C933,[1]Sheet2!A:B,2,FALSE),"Unknown")</f>
        <v>6375</v>
      </c>
      <c r="B933" s="82" t="s">
        <v>10405</v>
      </c>
      <c r="C933" s="83" t="s">
        <v>4820</v>
      </c>
      <c r="D933" s="83" t="s">
        <v>9945</v>
      </c>
      <c r="E933" s="83" t="s">
        <v>12302</v>
      </c>
      <c r="F933" s="83" t="s">
        <v>12303</v>
      </c>
      <c r="G933" s="83" t="s">
        <v>12304</v>
      </c>
      <c r="H933" s="86">
        <v>0</v>
      </c>
      <c r="I933" s="86">
        <v>9</v>
      </c>
      <c r="J933" s="86">
        <v>7</v>
      </c>
      <c r="K933" s="86">
        <v>9</v>
      </c>
      <c r="L933" s="86">
        <v>9</v>
      </c>
    </row>
    <row r="934" spans="1:12">
      <c r="A934" s="82" t="str">
        <f>IFERROR(VLOOKUP(C934,[1]Sheet2!A:B,2,FALSE),"Unknown")</f>
        <v>8565</v>
      </c>
      <c r="B934" s="82" t="s">
        <v>10204</v>
      </c>
      <c r="C934" s="83" t="s">
        <v>3337</v>
      </c>
      <c r="D934" s="83" t="s">
        <v>10203</v>
      </c>
      <c r="E934" s="83" t="s">
        <v>12305</v>
      </c>
      <c r="F934" s="83" t="s">
        <v>12021</v>
      </c>
      <c r="G934" s="83" t="s">
        <v>12022</v>
      </c>
      <c r="H934" s="86">
        <v>0</v>
      </c>
      <c r="I934" s="86">
        <v>27</v>
      </c>
      <c r="J934" s="86">
        <v>38</v>
      </c>
      <c r="K934" s="86">
        <v>35</v>
      </c>
      <c r="L934" s="86">
        <v>35</v>
      </c>
    </row>
    <row r="935" spans="1:12">
      <c r="A935" s="82" t="str">
        <f>IFERROR(VLOOKUP(C935,[1]Sheet2!A:B,2,FALSE),"Unknown")</f>
        <v>6835</v>
      </c>
      <c r="B935" s="82" t="s">
        <v>10334</v>
      </c>
      <c r="C935" s="83" t="s">
        <v>4505</v>
      </c>
      <c r="D935" s="83" t="s">
        <v>9996</v>
      </c>
      <c r="E935" s="83" t="s">
        <v>12306</v>
      </c>
      <c r="F935" s="83" t="s">
        <v>12307</v>
      </c>
      <c r="G935" s="83" t="s">
        <v>12308</v>
      </c>
      <c r="H935" s="86">
        <v>1</v>
      </c>
      <c r="I935" s="86">
        <v>20</v>
      </c>
      <c r="J935" s="86">
        <v>11</v>
      </c>
      <c r="K935" s="86">
        <v>20</v>
      </c>
      <c r="L935" s="86">
        <v>20</v>
      </c>
    </row>
    <row r="936" spans="1:12">
      <c r="A936" s="82" t="str">
        <f>IFERROR(VLOOKUP(C936,[1]Sheet2!A:B,2,FALSE),"Unknown")</f>
        <v>7950</v>
      </c>
      <c r="B936" s="82" t="s">
        <v>10201</v>
      </c>
      <c r="C936" s="83" t="s">
        <v>3862</v>
      </c>
      <c r="D936" s="83" t="s">
        <v>10202</v>
      </c>
      <c r="E936" s="83" t="s">
        <v>12309</v>
      </c>
      <c r="F936" s="83" t="s">
        <v>12310</v>
      </c>
      <c r="G936" s="83" t="s">
        <v>12311</v>
      </c>
      <c r="H936" s="86">
        <v>0</v>
      </c>
      <c r="I936" s="86">
        <v>18</v>
      </c>
      <c r="J936" s="86">
        <v>14</v>
      </c>
      <c r="K936" s="86">
        <v>12</v>
      </c>
      <c r="L936" s="86">
        <v>12</v>
      </c>
    </row>
    <row r="937" spans="1:12">
      <c r="A937" s="82" t="str">
        <f>IFERROR(VLOOKUP(C937,[1]Sheet2!A:B,2,FALSE),"Unknown")</f>
        <v>7950</v>
      </c>
      <c r="B937" s="82" t="s">
        <v>10201</v>
      </c>
      <c r="C937" s="83" t="s">
        <v>3859</v>
      </c>
      <c r="D937" s="83" t="s">
        <v>10102</v>
      </c>
      <c r="E937" s="83" t="s">
        <v>12312</v>
      </c>
      <c r="F937" s="83" t="s">
        <v>12310</v>
      </c>
      <c r="G937" s="83" t="s">
        <v>12311</v>
      </c>
      <c r="H937" s="86">
        <v>10</v>
      </c>
      <c r="I937" s="86">
        <v>0</v>
      </c>
      <c r="J937" s="86">
        <v>0</v>
      </c>
      <c r="K937" s="86">
        <v>0</v>
      </c>
      <c r="L937" s="86">
        <v>0</v>
      </c>
    </row>
    <row r="938" spans="1:12">
      <c r="A938" s="82" t="str">
        <f>IFERROR(VLOOKUP(C938,[1]Sheet2!A:B,2,FALSE),"Unknown")</f>
        <v>6795</v>
      </c>
      <c r="B938" s="82" t="s">
        <v>10200</v>
      </c>
      <c r="C938" s="83" t="s">
        <v>4545</v>
      </c>
      <c r="D938" s="83" t="s">
        <v>10103</v>
      </c>
      <c r="E938" s="83" t="s">
        <v>12313</v>
      </c>
      <c r="F938" s="83" t="s">
        <v>12314</v>
      </c>
      <c r="G938" s="83" t="s">
        <v>12315</v>
      </c>
      <c r="H938" s="86">
        <v>4</v>
      </c>
      <c r="I938" s="86">
        <v>4</v>
      </c>
      <c r="J938" s="86">
        <v>1</v>
      </c>
      <c r="K938" s="86">
        <v>3</v>
      </c>
      <c r="L938" s="86">
        <v>3</v>
      </c>
    </row>
    <row r="939" spans="1:12">
      <c r="A939" s="82" t="str">
        <f>IFERROR(VLOOKUP(C939,[1]Sheet2!A:B,2,FALSE),"Unknown")</f>
        <v>6530</v>
      </c>
      <c r="B939" s="82" t="s">
        <v>10199</v>
      </c>
      <c r="C939" s="83" t="s">
        <v>4734</v>
      </c>
      <c r="D939" s="83" t="s">
        <v>10104</v>
      </c>
      <c r="E939" s="83" t="s">
        <v>12316</v>
      </c>
      <c r="F939" s="83" t="s">
        <v>10934</v>
      </c>
      <c r="G939" s="83" t="s">
        <v>4748</v>
      </c>
      <c r="H939" s="86">
        <v>5</v>
      </c>
      <c r="I939" s="86">
        <v>0</v>
      </c>
      <c r="J939" s="86">
        <v>0</v>
      </c>
      <c r="K939" s="86">
        <v>0</v>
      </c>
      <c r="L939" s="86">
        <v>0</v>
      </c>
    </row>
    <row r="940" spans="1:12">
      <c r="A940" s="82" t="str">
        <f>IFERROR(VLOOKUP(C940,[1]Sheet2!A:B,2,FALSE),"Unknown")</f>
        <v>Non-public</v>
      </c>
      <c r="B940" s="82" t="s">
        <v>10695</v>
      </c>
      <c r="C940" s="83" t="s">
        <v>10697</v>
      </c>
      <c r="D940" s="83" t="s">
        <v>10696</v>
      </c>
      <c r="E940" s="83" t="s">
        <v>12317</v>
      </c>
      <c r="F940" s="83" t="s">
        <v>11029</v>
      </c>
      <c r="G940" s="83" t="s">
        <v>11030</v>
      </c>
      <c r="H940" s="86">
        <v>0</v>
      </c>
      <c r="I940" s="86">
        <v>3</v>
      </c>
      <c r="J940" s="86">
        <v>0</v>
      </c>
      <c r="K940" s="86">
        <v>1</v>
      </c>
      <c r="L940" s="86">
        <v>1</v>
      </c>
    </row>
    <row r="941" spans="1:12">
      <c r="A941" s="82" t="str">
        <f>IFERROR(VLOOKUP(C941,[1]Sheet2!A:B,2,FALSE),"Unknown")</f>
        <v>6560</v>
      </c>
      <c r="B941" s="82" t="s">
        <v>10196</v>
      </c>
      <c r="C941" s="83" t="s">
        <v>4691</v>
      </c>
      <c r="D941" s="83" t="s">
        <v>10195</v>
      </c>
      <c r="E941" s="83" t="s">
        <v>12318</v>
      </c>
      <c r="F941" s="83" t="s">
        <v>10934</v>
      </c>
      <c r="G941" s="83" t="s">
        <v>4748</v>
      </c>
      <c r="H941" s="86">
        <v>0</v>
      </c>
      <c r="I941" s="86">
        <v>44</v>
      </c>
      <c r="J941" s="86">
        <v>43</v>
      </c>
      <c r="K941" s="86">
        <v>50</v>
      </c>
      <c r="L941" s="86">
        <v>50</v>
      </c>
    </row>
    <row r="942" spans="1:12">
      <c r="A942" s="82" t="str">
        <f>IFERROR(VLOOKUP(C942,[1]Sheet2!A:B,2,FALSE),"Unknown")</f>
        <v>Non-public</v>
      </c>
      <c r="B942" s="82" t="s">
        <v>10695</v>
      </c>
      <c r="C942" s="83" t="s">
        <v>9620</v>
      </c>
      <c r="D942" s="83" t="s">
        <v>9621</v>
      </c>
      <c r="E942" s="83" t="s">
        <v>12319</v>
      </c>
      <c r="F942" s="83" t="s">
        <v>10934</v>
      </c>
      <c r="G942" s="83" t="s">
        <v>11758</v>
      </c>
      <c r="H942" s="86">
        <v>1</v>
      </c>
      <c r="I942" s="86">
        <v>3</v>
      </c>
      <c r="J942" s="86">
        <v>3</v>
      </c>
      <c r="K942" s="86">
        <v>0</v>
      </c>
      <c r="L942" s="86">
        <v>0</v>
      </c>
    </row>
    <row r="943" spans="1:12">
      <c r="A943" s="82" t="str">
        <f>IFERROR(VLOOKUP(C943,[1]Sheet2!A:B,2,FALSE),"Unknown")</f>
        <v>7175</v>
      </c>
      <c r="B943" s="82" t="s">
        <v>10356</v>
      </c>
      <c r="C943" s="83" t="s">
        <v>4407</v>
      </c>
      <c r="D943" s="83" t="s">
        <v>9982</v>
      </c>
      <c r="E943" s="83" t="s">
        <v>12320</v>
      </c>
      <c r="F943" s="83" t="s">
        <v>11566</v>
      </c>
      <c r="G943" s="83" t="s">
        <v>11705</v>
      </c>
      <c r="H943" s="86">
        <v>12</v>
      </c>
      <c r="I943" s="86">
        <v>0</v>
      </c>
      <c r="J943" s="86">
        <v>0</v>
      </c>
      <c r="K943" s="86">
        <v>0</v>
      </c>
      <c r="L943" s="86">
        <v>0</v>
      </c>
    </row>
    <row r="944" spans="1:12">
      <c r="A944" s="82" t="str">
        <f>IFERROR(VLOOKUP(C944,[1]Sheet2!A:B,2,FALSE),"Unknown")</f>
        <v>9935</v>
      </c>
      <c r="B944" s="82" t="s">
        <v>10695</v>
      </c>
      <c r="C944" s="83" t="s">
        <v>2954</v>
      </c>
      <c r="D944" s="83" t="s">
        <v>9622</v>
      </c>
      <c r="E944" s="83" t="s">
        <v>12321</v>
      </c>
      <c r="F944" s="83" t="s">
        <v>10873</v>
      </c>
      <c r="G944" s="83" t="s">
        <v>2616</v>
      </c>
      <c r="H944" s="86">
        <v>17</v>
      </c>
      <c r="I944" s="86">
        <v>0</v>
      </c>
      <c r="J944" s="86">
        <v>0</v>
      </c>
      <c r="K944" s="86">
        <v>0</v>
      </c>
      <c r="L944" s="86">
        <v>0</v>
      </c>
    </row>
    <row r="945" spans="1:12">
      <c r="A945" s="82" t="str">
        <f>IFERROR(VLOOKUP(C945,[1]Sheet2!A:B,2,FALSE),"Unknown")</f>
        <v>8060</v>
      </c>
      <c r="B945" s="82" t="s">
        <v>10186</v>
      </c>
      <c r="C945" s="83" t="s">
        <v>3597</v>
      </c>
      <c r="D945" s="83" t="s">
        <v>10187</v>
      </c>
      <c r="E945" s="83" t="s">
        <v>12322</v>
      </c>
      <c r="F945" s="83" t="s">
        <v>11865</v>
      </c>
      <c r="G945" s="83" t="s">
        <v>11866</v>
      </c>
      <c r="H945" s="86">
        <v>0</v>
      </c>
      <c r="I945" s="86">
        <v>45</v>
      </c>
      <c r="J945" s="86">
        <v>32</v>
      </c>
      <c r="K945" s="86">
        <v>28</v>
      </c>
      <c r="L945" s="86">
        <v>28</v>
      </c>
    </row>
    <row r="946" spans="1:12">
      <c r="A946" s="82" t="str">
        <f>IFERROR(VLOOKUP(C946,[1]Sheet2!A:B,2,FALSE),"Unknown")</f>
        <v>8060</v>
      </c>
      <c r="B946" s="82" t="s">
        <v>10186</v>
      </c>
      <c r="C946" s="83" t="s">
        <v>3594</v>
      </c>
      <c r="D946" s="83" t="s">
        <v>10115</v>
      </c>
      <c r="E946" s="83" t="s">
        <v>12323</v>
      </c>
      <c r="F946" s="83" t="s">
        <v>11865</v>
      </c>
      <c r="G946" s="83" t="s">
        <v>11866</v>
      </c>
      <c r="H946" s="86">
        <v>46</v>
      </c>
      <c r="I946" s="86">
        <v>0</v>
      </c>
      <c r="J946" s="86">
        <v>0</v>
      </c>
      <c r="K946" s="86">
        <v>0</v>
      </c>
      <c r="L946" s="86">
        <v>0</v>
      </c>
    </row>
    <row r="947" spans="1:12">
      <c r="A947" s="82" t="str">
        <f>IFERROR(VLOOKUP(C947,[1]Sheet2!A:B,2,FALSE),"Unknown")</f>
        <v>7865</v>
      </c>
      <c r="B947" s="82" t="s">
        <v>10217</v>
      </c>
      <c r="C947" s="83" t="s">
        <v>3919</v>
      </c>
      <c r="D947" s="83" t="s">
        <v>10093</v>
      </c>
      <c r="E947" s="83" t="s">
        <v>12324</v>
      </c>
      <c r="F947" s="83" t="s">
        <v>11065</v>
      </c>
      <c r="G947" s="83" t="s">
        <v>11268</v>
      </c>
      <c r="H947" s="86">
        <v>9</v>
      </c>
      <c r="I947" s="86">
        <v>0</v>
      </c>
      <c r="J947" s="86">
        <v>0</v>
      </c>
      <c r="K947" s="86">
        <v>0</v>
      </c>
      <c r="L947" s="86">
        <v>0</v>
      </c>
    </row>
    <row r="948" spans="1:12">
      <c r="A948" s="82" t="str">
        <f>IFERROR(VLOOKUP(C948,[1]Sheet2!A:B,2,FALSE),"Unknown")</f>
        <v>2725</v>
      </c>
      <c r="B948" s="82" t="s">
        <v>10643</v>
      </c>
      <c r="C948" s="83" t="s">
        <v>7732</v>
      </c>
      <c r="D948" s="83" t="s">
        <v>10644</v>
      </c>
      <c r="E948" s="83" t="s">
        <v>12325</v>
      </c>
      <c r="F948" s="83" t="s">
        <v>12326</v>
      </c>
      <c r="G948" s="83" t="s">
        <v>12327</v>
      </c>
      <c r="H948" s="86">
        <v>0</v>
      </c>
      <c r="I948" s="86">
        <v>9</v>
      </c>
      <c r="J948" s="86">
        <v>4</v>
      </c>
      <c r="K948" s="86">
        <v>6</v>
      </c>
      <c r="L948" s="86">
        <v>6</v>
      </c>
    </row>
    <row r="949" spans="1:12">
      <c r="A949" s="82" t="str">
        <f>IFERROR(VLOOKUP(C949,[1]Sheet2!A:B,2,FALSE),"Unknown")</f>
        <v>2725</v>
      </c>
      <c r="B949" s="82" t="s">
        <v>10643</v>
      </c>
      <c r="C949" s="83" t="s">
        <v>7739</v>
      </c>
      <c r="D949" s="83" t="s">
        <v>9704</v>
      </c>
      <c r="E949" s="83" t="s">
        <v>12328</v>
      </c>
      <c r="F949" s="83" t="s">
        <v>12326</v>
      </c>
      <c r="G949" s="83" t="s">
        <v>12327</v>
      </c>
      <c r="H949" s="86">
        <v>6</v>
      </c>
      <c r="I949" s="86">
        <v>0</v>
      </c>
      <c r="J949" s="86">
        <v>0</v>
      </c>
      <c r="K949" s="86">
        <v>0</v>
      </c>
      <c r="L949" s="86">
        <v>0</v>
      </c>
    </row>
    <row r="950" spans="1:12">
      <c r="A950" s="82" t="str">
        <f>IFERROR(VLOOKUP(C950,[1]Sheet2!A:B,2,FALSE),"Unknown")</f>
        <v>7285</v>
      </c>
      <c r="B950" s="82" t="s">
        <v>10290</v>
      </c>
      <c r="C950" s="83" t="s">
        <v>4188</v>
      </c>
      <c r="D950" s="83" t="s">
        <v>10030</v>
      </c>
      <c r="E950" s="83" t="s">
        <v>12329</v>
      </c>
      <c r="F950" s="83" t="s">
        <v>12330</v>
      </c>
      <c r="G950" s="83" t="s">
        <v>12331</v>
      </c>
      <c r="H950" s="86">
        <v>2</v>
      </c>
      <c r="I950" s="86">
        <v>4</v>
      </c>
      <c r="J950" s="86">
        <v>1</v>
      </c>
      <c r="K950" s="86">
        <v>4</v>
      </c>
      <c r="L950" s="86">
        <v>4</v>
      </c>
    </row>
    <row r="951" spans="1:12">
      <c r="A951" s="82" t="str">
        <f>IFERROR(VLOOKUP(C951,[1]Sheet2!A:B,2,FALSE),"Unknown")</f>
        <v>1895</v>
      </c>
      <c r="B951" s="82" t="s">
        <v>10503</v>
      </c>
      <c r="C951" s="83" t="s">
        <v>8193</v>
      </c>
      <c r="D951" s="83" t="s">
        <v>10502</v>
      </c>
      <c r="E951" s="83" t="s">
        <v>12332</v>
      </c>
      <c r="F951" s="83" t="s">
        <v>12109</v>
      </c>
      <c r="G951" s="83" t="s">
        <v>12110</v>
      </c>
      <c r="H951" s="86">
        <v>0</v>
      </c>
      <c r="I951" s="86">
        <v>22</v>
      </c>
      <c r="J951" s="86">
        <v>13</v>
      </c>
      <c r="K951" s="86">
        <v>24</v>
      </c>
      <c r="L951" s="86">
        <v>24</v>
      </c>
    </row>
    <row r="952" spans="1:12">
      <c r="A952" s="82" t="str">
        <f>IFERROR(VLOOKUP(C952,[1]Sheet2!A:B,2,FALSE),"Unknown")</f>
        <v>5360</v>
      </c>
      <c r="B952" s="82" t="s">
        <v>10467</v>
      </c>
      <c r="C952" s="83" t="s">
        <v>5709</v>
      </c>
      <c r="D952" s="83" t="s">
        <v>10466</v>
      </c>
      <c r="E952" s="83" t="s">
        <v>12333</v>
      </c>
      <c r="F952" s="83" t="s">
        <v>10873</v>
      </c>
      <c r="G952" s="83" t="s">
        <v>5670</v>
      </c>
      <c r="H952" s="86">
        <v>0</v>
      </c>
      <c r="I952" s="86">
        <v>281</v>
      </c>
      <c r="J952" s="86">
        <v>298</v>
      </c>
      <c r="K952" s="86">
        <v>394</v>
      </c>
      <c r="L952" s="86">
        <v>394</v>
      </c>
    </row>
    <row r="953" spans="1:12">
      <c r="A953" s="82" t="str">
        <f>IFERROR(VLOOKUP(C953,[1]Sheet2!A:B,2,FALSE),"Unknown")</f>
        <v>4415</v>
      </c>
      <c r="B953" s="82" t="s">
        <v>10180</v>
      </c>
      <c r="C953" s="83" t="s">
        <v>6614</v>
      </c>
      <c r="D953" s="83" t="s">
        <v>10179</v>
      </c>
      <c r="E953" s="83" t="s">
        <v>12334</v>
      </c>
      <c r="F953" s="83" t="s">
        <v>11292</v>
      </c>
      <c r="G953" s="83" t="s">
        <v>11293</v>
      </c>
      <c r="H953" s="86">
        <v>0</v>
      </c>
      <c r="I953" s="86">
        <v>74</v>
      </c>
      <c r="J953" s="86">
        <v>91</v>
      </c>
      <c r="K953" s="86">
        <v>105</v>
      </c>
      <c r="L953" s="86">
        <v>105</v>
      </c>
    </row>
    <row r="954" spans="1:12">
      <c r="A954" s="82" t="str">
        <f>IFERROR(VLOOKUP(C954,[1]Sheet2!A:B,2,FALSE),"Unknown")</f>
        <v>Non-public</v>
      </c>
      <c r="B954" s="82" t="s">
        <v>10664</v>
      </c>
      <c r="C954" s="83" t="s">
        <v>9280</v>
      </c>
      <c r="D954" s="83" t="s">
        <v>9652</v>
      </c>
      <c r="E954" s="83" t="s">
        <v>12335</v>
      </c>
      <c r="F954" s="83" t="s">
        <v>12336</v>
      </c>
      <c r="G954" s="83" t="s">
        <v>12337</v>
      </c>
      <c r="H954" s="86">
        <v>8</v>
      </c>
      <c r="I954" s="86">
        <v>6</v>
      </c>
      <c r="J954" s="86">
        <v>5</v>
      </c>
      <c r="K954" s="86">
        <v>4</v>
      </c>
      <c r="L954" s="86">
        <v>4</v>
      </c>
    </row>
    <row r="955" spans="1:12">
      <c r="A955" s="82" t="str">
        <f>IFERROR(VLOOKUP(C955,[1]Sheet2!A:B,2,FALSE),"Unknown")</f>
        <v>7205</v>
      </c>
      <c r="B955" s="82" t="s">
        <v>10271</v>
      </c>
      <c r="C955" s="83" t="s">
        <v>4310</v>
      </c>
      <c r="D955" s="83" t="s">
        <v>10270</v>
      </c>
      <c r="E955" s="83" t="s">
        <v>12338</v>
      </c>
      <c r="F955" s="83" t="s">
        <v>10856</v>
      </c>
      <c r="G955" s="83" t="s">
        <v>11494</v>
      </c>
      <c r="H955" s="86">
        <v>0</v>
      </c>
      <c r="I955" s="86">
        <v>65</v>
      </c>
      <c r="J955" s="86">
        <v>60</v>
      </c>
      <c r="K955" s="86">
        <v>33</v>
      </c>
      <c r="L955" s="86">
        <v>33</v>
      </c>
    </row>
    <row r="956" spans="1:12">
      <c r="A956" s="82" t="str">
        <f>IFERROR(VLOOKUP(C956,[1]Sheet2!A:B,2,FALSE),"Unknown")</f>
        <v>1405</v>
      </c>
      <c r="B956" s="82" t="s">
        <v>10177</v>
      </c>
      <c r="C956" s="83" t="s">
        <v>8350</v>
      </c>
      <c r="D956" s="83" t="s">
        <v>10178</v>
      </c>
      <c r="E956" s="83" t="s">
        <v>12339</v>
      </c>
      <c r="F956" s="83" t="s">
        <v>12336</v>
      </c>
      <c r="G956" s="83" t="s">
        <v>12337</v>
      </c>
      <c r="H956" s="86">
        <v>0</v>
      </c>
      <c r="I956" s="86">
        <v>70</v>
      </c>
      <c r="J956" s="86">
        <v>50</v>
      </c>
      <c r="K956" s="86">
        <v>55</v>
      </c>
      <c r="L956" s="86">
        <v>55</v>
      </c>
    </row>
    <row r="957" spans="1:12">
      <c r="A957" s="82" t="str">
        <f>IFERROR(VLOOKUP(C957,[1]Sheet2!A:B,2,FALSE),"Unknown")</f>
        <v>1405</v>
      </c>
      <c r="B957" s="82" t="s">
        <v>10177</v>
      </c>
      <c r="C957" s="83" t="s">
        <v>8353</v>
      </c>
      <c r="D957" s="83" t="s">
        <v>10124</v>
      </c>
      <c r="E957" s="83" t="s">
        <v>12340</v>
      </c>
      <c r="F957" s="83" t="s">
        <v>12336</v>
      </c>
      <c r="G957" s="83" t="s">
        <v>12337</v>
      </c>
      <c r="H957" s="86">
        <v>48</v>
      </c>
      <c r="I957" s="86">
        <v>0</v>
      </c>
      <c r="J957" s="86">
        <v>0</v>
      </c>
      <c r="K957" s="86">
        <v>0</v>
      </c>
      <c r="L957" s="86">
        <v>0</v>
      </c>
    </row>
    <row r="958" spans="1:12">
      <c r="A958" s="82" t="str">
        <f>IFERROR(VLOOKUP(C958,[1]Sheet2!A:B,2,FALSE),"Unknown")</f>
        <v>7995</v>
      </c>
      <c r="B958" s="82" t="s">
        <v>10615</v>
      </c>
      <c r="C958" s="83" t="s">
        <v>3749</v>
      </c>
      <c r="D958" s="83" t="s">
        <v>9734</v>
      </c>
      <c r="E958" s="83" t="s">
        <v>12341</v>
      </c>
      <c r="F958" s="83" t="s">
        <v>10850</v>
      </c>
      <c r="G958" s="83" t="s">
        <v>3768</v>
      </c>
      <c r="H958" s="86">
        <v>46</v>
      </c>
      <c r="I958" s="86">
        <v>0</v>
      </c>
      <c r="J958" s="86">
        <v>0</v>
      </c>
      <c r="K958" s="86">
        <v>0</v>
      </c>
      <c r="L958" s="86">
        <v>0</v>
      </c>
    </row>
    <row r="959" spans="1:12">
      <c r="A959" s="82" t="str">
        <f>IFERROR(VLOOKUP(C959,[1]Sheet2!A:B,2,FALSE),"Unknown")</f>
        <v>6510</v>
      </c>
      <c r="B959" s="82" t="s">
        <v>10640</v>
      </c>
      <c r="C959" s="83" t="s">
        <v>4759</v>
      </c>
      <c r="D959" s="83" t="s">
        <v>9708</v>
      </c>
      <c r="E959" s="83" t="s">
        <v>12342</v>
      </c>
      <c r="F959" s="83" t="s">
        <v>10934</v>
      </c>
      <c r="G959" s="83" t="s">
        <v>11758</v>
      </c>
      <c r="H959" s="86">
        <v>5</v>
      </c>
      <c r="I959" s="86">
        <v>5</v>
      </c>
      <c r="J959" s="86">
        <v>6</v>
      </c>
      <c r="K959" s="86">
        <v>4</v>
      </c>
      <c r="L959" s="86">
        <v>4</v>
      </c>
    </row>
    <row r="960" spans="1:12">
      <c r="A960" s="82" t="str">
        <f>IFERROR(VLOOKUP(C960,[1]Sheet2!A:B,2,FALSE),"Unknown")</f>
        <v>4345</v>
      </c>
      <c r="B960" s="82" t="s">
        <v>10175</v>
      </c>
      <c r="C960" s="83" t="s">
        <v>6635</v>
      </c>
      <c r="D960" s="83" t="s">
        <v>10176</v>
      </c>
      <c r="E960" s="83" t="s">
        <v>12343</v>
      </c>
      <c r="F960" s="83" t="s">
        <v>12344</v>
      </c>
      <c r="G960" s="83" t="s">
        <v>12345</v>
      </c>
      <c r="H960" s="86">
        <v>0</v>
      </c>
      <c r="I960" s="86">
        <v>16</v>
      </c>
      <c r="J960" s="86">
        <v>11</v>
      </c>
      <c r="K960" s="86">
        <v>24</v>
      </c>
      <c r="L960" s="86">
        <v>24</v>
      </c>
    </row>
    <row r="961" spans="1:12">
      <c r="A961" s="82" t="str">
        <f>IFERROR(VLOOKUP(C961,[1]Sheet2!A:B,2,FALSE),"Unknown")</f>
        <v>4345</v>
      </c>
      <c r="B961" s="82" t="s">
        <v>10175</v>
      </c>
      <c r="C961" s="83" t="s">
        <v>6647</v>
      </c>
      <c r="D961" s="83" t="s">
        <v>10126</v>
      </c>
      <c r="E961" s="83" t="s">
        <v>12346</v>
      </c>
      <c r="F961" s="83" t="s">
        <v>12344</v>
      </c>
      <c r="G961" s="83" t="s">
        <v>12345</v>
      </c>
      <c r="H961" s="86">
        <v>7</v>
      </c>
      <c r="I961" s="86">
        <v>0</v>
      </c>
      <c r="J961" s="86">
        <v>0</v>
      </c>
      <c r="K961" s="86">
        <v>0</v>
      </c>
      <c r="L961" s="86">
        <v>0</v>
      </c>
    </row>
    <row r="962" spans="1:12">
      <c r="A962" s="82" t="str">
        <f>IFERROR(VLOOKUP(C962,[1]Sheet2!A:B,2,FALSE),"Unknown")</f>
        <v>0235</v>
      </c>
      <c r="B962" s="82" t="s">
        <v>10605</v>
      </c>
      <c r="C962" s="83" t="s">
        <v>8917</v>
      </c>
      <c r="D962" s="83" t="s">
        <v>10604</v>
      </c>
      <c r="E962" s="83" t="s">
        <v>12347</v>
      </c>
      <c r="F962" s="83" t="s">
        <v>10862</v>
      </c>
      <c r="G962" s="83" t="s">
        <v>11725</v>
      </c>
      <c r="H962" s="86">
        <v>0</v>
      </c>
      <c r="I962" s="86">
        <v>172</v>
      </c>
      <c r="J962" s="86">
        <v>159</v>
      </c>
      <c r="K962" s="86">
        <v>112</v>
      </c>
      <c r="L962" s="86">
        <v>112</v>
      </c>
    </row>
    <row r="963" spans="1:12">
      <c r="A963" s="82" t="str">
        <f>IFERROR(VLOOKUP(C963,[1]Sheet2!A:B,2,FALSE),"Unknown")</f>
        <v>7865</v>
      </c>
      <c r="B963" s="82" t="s">
        <v>10217</v>
      </c>
      <c r="C963" s="83" t="s">
        <v>3899</v>
      </c>
      <c r="D963" s="83" t="s">
        <v>10094</v>
      </c>
      <c r="E963" s="83" t="s">
        <v>12348</v>
      </c>
      <c r="F963" s="83" t="s">
        <v>11065</v>
      </c>
      <c r="G963" s="83" t="s">
        <v>11066</v>
      </c>
      <c r="H963" s="86">
        <v>25</v>
      </c>
      <c r="I963" s="86">
        <v>0</v>
      </c>
      <c r="J963" s="86">
        <v>0</v>
      </c>
      <c r="K963" s="86">
        <v>0</v>
      </c>
      <c r="L963" s="86">
        <v>0</v>
      </c>
    </row>
    <row r="964" spans="1:12">
      <c r="A964" s="82" t="str">
        <f>IFERROR(VLOOKUP(C964,[1]Sheet2!A:B,2,FALSE),"Unknown")</f>
        <v>1885</v>
      </c>
      <c r="B964" s="82" t="s">
        <v>10174</v>
      </c>
      <c r="C964" s="83" t="s">
        <v>8205</v>
      </c>
      <c r="D964" s="83" t="s">
        <v>10127</v>
      </c>
      <c r="E964" s="83" t="s">
        <v>12349</v>
      </c>
      <c r="F964" s="83" t="s">
        <v>12350</v>
      </c>
      <c r="G964" s="83" t="s">
        <v>8200</v>
      </c>
      <c r="H964" s="86">
        <v>22</v>
      </c>
      <c r="I964" s="86">
        <v>16</v>
      </c>
      <c r="J964" s="86">
        <v>18</v>
      </c>
      <c r="K964" s="86">
        <v>30</v>
      </c>
      <c r="L964" s="86">
        <v>30</v>
      </c>
    </row>
    <row r="965" spans="1:12">
      <c r="A965" s="82" t="str">
        <f>IFERROR(VLOOKUP(C965,[1]Sheet2!A:B,2,FALSE),"Unknown")</f>
        <v>6630</v>
      </c>
      <c r="B965" s="82" t="s">
        <v>10173</v>
      </c>
      <c r="C965" s="83" t="s">
        <v>4610</v>
      </c>
      <c r="D965" s="83" t="s">
        <v>10128</v>
      </c>
      <c r="E965" s="83" t="s">
        <v>12351</v>
      </c>
      <c r="F965" s="83" t="s">
        <v>12352</v>
      </c>
      <c r="G965" s="83" t="s">
        <v>12353</v>
      </c>
      <c r="H965" s="86">
        <v>5</v>
      </c>
      <c r="I965" s="86">
        <v>0</v>
      </c>
      <c r="J965" s="86">
        <v>0</v>
      </c>
      <c r="K965" s="86">
        <v>0</v>
      </c>
      <c r="L965" s="86">
        <v>0</v>
      </c>
    </row>
    <row r="966" spans="1:12">
      <c r="A966" s="82" t="str">
        <f>IFERROR(VLOOKUP(C966,[1]Sheet2!A:B,2,FALSE),"Unknown")</f>
        <v>6630</v>
      </c>
      <c r="B966" s="82" t="s">
        <v>10173</v>
      </c>
      <c r="C966" s="83" t="s">
        <v>4618</v>
      </c>
      <c r="D966" s="83" t="s">
        <v>10172</v>
      </c>
      <c r="E966" s="83" t="s">
        <v>12354</v>
      </c>
      <c r="F966" s="83" t="s">
        <v>12352</v>
      </c>
      <c r="G966" s="83" t="s">
        <v>12353</v>
      </c>
      <c r="H966" s="86">
        <v>0</v>
      </c>
      <c r="I966" s="86">
        <v>7</v>
      </c>
      <c r="J966" s="86">
        <v>9</v>
      </c>
      <c r="K966" s="86">
        <v>18</v>
      </c>
      <c r="L966" s="86">
        <v>18</v>
      </c>
    </row>
    <row r="967" spans="1:12">
      <c r="A967" s="82" t="str">
        <f>IFERROR(VLOOKUP(C967,[1]Sheet2!A:B,2,FALSE),"Unknown")</f>
        <v>3945</v>
      </c>
      <c r="B967" s="82" t="s">
        <v>10532</v>
      </c>
      <c r="C967" s="83" t="s">
        <v>6884</v>
      </c>
      <c r="D967" s="83" t="s">
        <v>9826</v>
      </c>
      <c r="E967" s="83" t="s">
        <v>12355</v>
      </c>
      <c r="F967" s="83" t="s">
        <v>12356</v>
      </c>
      <c r="G967" s="83" t="s">
        <v>12357</v>
      </c>
      <c r="H967" s="86">
        <v>42</v>
      </c>
      <c r="I967" s="86">
        <v>0</v>
      </c>
      <c r="J967" s="86">
        <v>0</v>
      </c>
      <c r="K967" s="86">
        <v>0</v>
      </c>
      <c r="L967" s="86">
        <v>0</v>
      </c>
    </row>
    <row r="968" spans="1:12">
      <c r="A968" s="82" t="str">
        <f>IFERROR(VLOOKUP(C968,[1]Sheet2!A:B,2,FALSE),"Unknown")</f>
        <v>7875</v>
      </c>
      <c r="B968" s="82" t="s">
        <v>10169</v>
      </c>
      <c r="C968" s="83" t="s">
        <v>3892</v>
      </c>
      <c r="D968" s="83" t="s">
        <v>10132</v>
      </c>
      <c r="E968" s="83" t="s">
        <v>12358</v>
      </c>
      <c r="F968" s="83" t="s">
        <v>11592</v>
      </c>
      <c r="G968" s="83" t="s">
        <v>10913</v>
      </c>
      <c r="H968" s="86">
        <v>10</v>
      </c>
      <c r="I968" s="86">
        <v>15</v>
      </c>
      <c r="J968" s="86">
        <v>7</v>
      </c>
      <c r="K968" s="86">
        <v>11</v>
      </c>
      <c r="L968" s="86">
        <v>11</v>
      </c>
    </row>
    <row r="969" spans="1:12">
      <c r="A969" s="82" t="str">
        <f>IFERROR(VLOOKUP(C969,[1]Sheet2!A:B,2,FALSE),"Unknown")</f>
        <v>6065</v>
      </c>
      <c r="B969" s="82" t="s">
        <v>10167</v>
      </c>
      <c r="C969" s="83" t="s">
        <v>4937</v>
      </c>
      <c r="D969" s="83" t="s">
        <v>10168</v>
      </c>
      <c r="E969" s="83" t="s">
        <v>12359</v>
      </c>
      <c r="F969" s="83" t="s">
        <v>12360</v>
      </c>
      <c r="G969" s="83" t="s">
        <v>4932</v>
      </c>
      <c r="H969" s="86">
        <v>0</v>
      </c>
      <c r="I969" s="86">
        <v>16</v>
      </c>
      <c r="J969" s="86">
        <v>36</v>
      </c>
      <c r="K969" s="86">
        <v>33</v>
      </c>
      <c r="L969" s="86">
        <v>33</v>
      </c>
    </row>
    <row r="970" spans="1:12">
      <c r="A970" s="82" t="str">
        <f>IFERROR(VLOOKUP(C970,[1]Sheet2!A:B,2,FALSE),"Unknown")</f>
        <v>6065</v>
      </c>
      <c r="B970" s="82" t="s">
        <v>10167</v>
      </c>
      <c r="C970" s="83" t="s">
        <v>4931</v>
      </c>
      <c r="D970" s="83" t="s">
        <v>10133</v>
      </c>
      <c r="E970" s="83" t="s">
        <v>12361</v>
      </c>
      <c r="F970" s="83" t="s">
        <v>12360</v>
      </c>
      <c r="G970" s="83" t="s">
        <v>4932</v>
      </c>
      <c r="H970" s="86">
        <v>12</v>
      </c>
      <c r="I970" s="86">
        <v>0</v>
      </c>
      <c r="J970" s="86">
        <v>0</v>
      </c>
      <c r="K970" s="86">
        <v>0</v>
      </c>
      <c r="L970" s="86">
        <v>0</v>
      </c>
    </row>
    <row r="971" spans="1:12">
      <c r="A971" s="82" t="str">
        <f>IFERROR(VLOOKUP(C971,[1]Sheet2!A:B,2,FALSE),"Unknown")</f>
        <v>4690</v>
      </c>
      <c r="B971" s="82" t="s">
        <v>10590</v>
      </c>
      <c r="C971" s="83" t="s">
        <v>6303</v>
      </c>
      <c r="D971" s="83" t="s">
        <v>9761</v>
      </c>
      <c r="E971" s="83" t="s">
        <v>12362</v>
      </c>
      <c r="F971" s="83" t="s">
        <v>10847</v>
      </c>
      <c r="G971" s="83" t="s">
        <v>10887</v>
      </c>
      <c r="H971" s="86">
        <v>0</v>
      </c>
      <c r="I971" s="86">
        <v>26</v>
      </c>
      <c r="J971" s="86">
        <v>41</v>
      </c>
      <c r="K971" s="86">
        <v>22</v>
      </c>
      <c r="L971" s="86">
        <v>22</v>
      </c>
    </row>
    <row r="972" spans="1:12">
      <c r="A972" s="82" t="str">
        <f>IFERROR(VLOOKUP(C972,[1]Sheet2!A:B,2,FALSE),"Unknown")</f>
        <v>2305</v>
      </c>
      <c r="B972" s="82" t="s">
        <v>10623</v>
      </c>
      <c r="C972" s="83" t="s">
        <v>7943</v>
      </c>
      <c r="D972" s="83" t="s">
        <v>9720</v>
      </c>
      <c r="E972" s="83" t="s">
        <v>12363</v>
      </c>
      <c r="F972" s="83" t="s">
        <v>11151</v>
      </c>
      <c r="G972" s="83" t="s">
        <v>11302</v>
      </c>
      <c r="H972" s="86">
        <v>53</v>
      </c>
      <c r="I972" s="86">
        <v>0</v>
      </c>
      <c r="J972" s="86">
        <v>0</v>
      </c>
      <c r="K972" s="86">
        <v>0</v>
      </c>
      <c r="L972" s="86">
        <v>0</v>
      </c>
    </row>
    <row r="973" spans="1:12">
      <c r="A973" s="82" t="str">
        <f>IFERROR(VLOOKUP(C973,[1]Sheet2!A:B,2,FALSE),"Unknown")</f>
        <v>8030</v>
      </c>
      <c r="B973" s="82" t="s">
        <v>10190</v>
      </c>
      <c r="C973" s="83" t="s">
        <v>3709</v>
      </c>
      <c r="D973" s="83" t="s">
        <v>10191</v>
      </c>
      <c r="E973" s="83" t="s">
        <v>12364</v>
      </c>
      <c r="F973" s="83" t="s">
        <v>12365</v>
      </c>
      <c r="G973" s="83" t="s">
        <v>12366</v>
      </c>
      <c r="H973" s="86">
        <v>0</v>
      </c>
      <c r="I973" s="86">
        <v>25</v>
      </c>
      <c r="J973" s="86">
        <v>26</v>
      </c>
      <c r="K973" s="86">
        <v>32</v>
      </c>
      <c r="L973" s="86">
        <v>32</v>
      </c>
    </row>
    <row r="974" spans="1:12">
      <c r="A974" s="82" t="str">
        <f>IFERROR(VLOOKUP(C974,[1]Sheet2!A:B,2,FALSE),"Unknown")</f>
        <v>8030</v>
      </c>
      <c r="B974" s="82" t="s">
        <v>10190</v>
      </c>
      <c r="C974" s="83" t="s">
        <v>3703</v>
      </c>
      <c r="D974" s="83" t="s">
        <v>10112</v>
      </c>
      <c r="E974" s="83" t="s">
        <v>12367</v>
      </c>
      <c r="F974" s="83" t="s">
        <v>12368</v>
      </c>
      <c r="G974" s="83" t="s">
        <v>12366</v>
      </c>
      <c r="H974" s="86">
        <v>28</v>
      </c>
      <c r="I974" s="86">
        <v>0</v>
      </c>
      <c r="J974" s="86">
        <v>0</v>
      </c>
      <c r="K974" s="86">
        <v>0</v>
      </c>
      <c r="L974" s="86">
        <v>0</v>
      </c>
    </row>
    <row r="975" spans="1:12">
      <c r="A975" s="82" t="str">
        <f>IFERROR(VLOOKUP(C975,[1]Sheet2!A:B,2,FALSE),"Unknown")</f>
        <v>8220</v>
      </c>
      <c r="B975" s="82" t="s">
        <v>10166</v>
      </c>
      <c r="C975" s="83" t="s">
        <v>3488</v>
      </c>
      <c r="D975" s="83" t="s">
        <v>10134</v>
      </c>
      <c r="E975" s="83" t="s">
        <v>12369</v>
      </c>
      <c r="F975" s="83" t="s">
        <v>12370</v>
      </c>
      <c r="G975" s="83" t="s">
        <v>12371</v>
      </c>
      <c r="H975" s="86">
        <v>10</v>
      </c>
      <c r="I975" s="86">
        <v>22</v>
      </c>
      <c r="J975" s="86">
        <v>19</v>
      </c>
      <c r="K975" s="86">
        <v>22</v>
      </c>
      <c r="L975" s="86">
        <v>22</v>
      </c>
    </row>
    <row r="976" spans="1:12">
      <c r="A976" s="82" t="str">
        <f>IFERROR(VLOOKUP(C976,[1]Sheet2!A:B,2,FALSE),"Unknown")</f>
        <v>0615</v>
      </c>
      <c r="B976" s="82" t="s">
        <v>10165</v>
      </c>
      <c r="C976" s="83" t="s">
        <v>8697</v>
      </c>
      <c r="D976" s="83" t="s">
        <v>10135</v>
      </c>
      <c r="E976" s="83" t="s">
        <v>12372</v>
      </c>
      <c r="F976" s="83" t="s">
        <v>12373</v>
      </c>
      <c r="G976" s="83" t="s">
        <v>12374</v>
      </c>
      <c r="H976" s="86">
        <v>14</v>
      </c>
      <c r="I976" s="86">
        <v>20</v>
      </c>
      <c r="J976" s="86">
        <v>26</v>
      </c>
      <c r="K976" s="86">
        <v>26</v>
      </c>
      <c r="L976" s="86">
        <v>26</v>
      </c>
    </row>
    <row r="977" spans="1:12">
      <c r="A977" s="82" t="str">
        <f>IFERROR(VLOOKUP(C977,[1]Sheet2!A:B,2,FALSE),"Unknown")</f>
        <v>3490</v>
      </c>
      <c r="B977" s="82" t="s">
        <v>10163</v>
      </c>
      <c r="C977" s="83" t="s">
        <v>7054</v>
      </c>
      <c r="D977" s="83" t="s">
        <v>10164</v>
      </c>
      <c r="E977" s="83" t="s">
        <v>12375</v>
      </c>
      <c r="F977" s="83" t="s">
        <v>12376</v>
      </c>
      <c r="G977" s="83" t="s">
        <v>12377</v>
      </c>
      <c r="H977" s="86">
        <v>0</v>
      </c>
      <c r="I977" s="86">
        <v>19</v>
      </c>
      <c r="J977" s="86">
        <v>14</v>
      </c>
      <c r="K977" s="86">
        <v>20</v>
      </c>
      <c r="L977" s="86">
        <v>20</v>
      </c>
    </row>
    <row r="978" spans="1:12">
      <c r="A978" s="82" t="str">
        <f>IFERROR(VLOOKUP(C978,[1]Sheet2!A:B,2,FALSE),"Unknown")</f>
        <v>3490</v>
      </c>
      <c r="B978" s="82" t="s">
        <v>10163</v>
      </c>
      <c r="C978" s="83" t="s">
        <v>7053</v>
      </c>
      <c r="D978" s="83" t="s">
        <v>10136</v>
      </c>
      <c r="E978" s="83" t="s">
        <v>12375</v>
      </c>
      <c r="F978" s="83" t="s">
        <v>12376</v>
      </c>
      <c r="G978" s="83" t="s">
        <v>12377</v>
      </c>
      <c r="H978" s="86">
        <v>18</v>
      </c>
      <c r="I978" s="86">
        <v>0</v>
      </c>
      <c r="J978" s="86">
        <v>2</v>
      </c>
      <c r="K978" s="86">
        <v>0</v>
      </c>
      <c r="L978" s="86">
        <v>0</v>
      </c>
    </row>
    <row r="979" spans="1:12">
      <c r="A979" s="82" t="str">
        <f>IFERROR(VLOOKUP(C979,[1]Sheet2!A:B,2,FALSE),"Unknown")</f>
        <v>3030</v>
      </c>
      <c r="B979" s="82" t="s">
        <v>10159</v>
      </c>
      <c r="C979" s="83" t="s">
        <v>7513</v>
      </c>
      <c r="D979" s="83" t="s">
        <v>10160</v>
      </c>
      <c r="E979" s="83" t="s">
        <v>12378</v>
      </c>
      <c r="F979" s="83" t="s">
        <v>12379</v>
      </c>
      <c r="G979" s="83" t="s">
        <v>12380</v>
      </c>
      <c r="H979" s="86">
        <v>0</v>
      </c>
      <c r="I979" s="86">
        <v>11</v>
      </c>
      <c r="J979" s="86">
        <v>25</v>
      </c>
      <c r="K979" s="86">
        <v>29</v>
      </c>
      <c r="L979" s="86">
        <v>29</v>
      </c>
    </row>
    <row r="980" spans="1:12">
      <c r="A980" s="82" t="str">
        <f>IFERROR(VLOOKUP(C980,[1]Sheet2!A:B,2,FALSE),"Unknown")</f>
        <v>3030</v>
      </c>
      <c r="B980" s="82" t="s">
        <v>10159</v>
      </c>
      <c r="C980" s="83" t="s">
        <v>7518</v>
      </c>
      <c r="D980" s="83" t="s">
        <v>10138</v>
      </c>
      <c r="E980" s="83" t="s">
        <v>12381</v>
      </c>
      <c r="F980" s="83" t="s">
        <v>12379</v>
      </c>
      <c r="G980" s="83" t="s">
        <v>12380</v>
      </c>
      <c r="H980" s="86">
        <v>27</v>
      </c>
      <c r="I980" s="86">
        <v>0</v>
      </c>
      <c r="J980" s="86">
        <v>0</v>
      </c>
      <c r="K980" s="86">
        <v>0</v>
      </c>
      <c r="L980" s="86">
        <v>0</v>
      </c>
    </row>
    <row r="981" spans="1:12">
      <c r="A981" s="82" t="str">
        <f>IFERROR(VLOOKUP(C981,[1]Sheet2!A:B,2,FALSE),"Unknown")</f>
        <v>5370</v>
      </c>
      <c r="B981" s="82" t="s">
        <v>10464</v>
      </c>
      <c r="C981" s="83" t="s">
        <v>5635</v>
      </c>
      <c r="D981" s="83" t="s">
        <v>9904</v>
      </c>
      <c r="E981" s="83" t="s">
        <v>12382</v>
      </c>
      <c r="F981" s="83" t="s">
        <v>10873</v>
      </c>
      <c r="G981" s="83" t="s">
        <v>11447</v>
      </c>
      <c r="H981" s="86">
        <v>88</v>
      </c>
      <c r="I981" s="86">
        <v>0</v>
      </c>
      <c r="J981" s="86">
        <v>0</v>
      </c>
      <c r="K981" s="86">
        <v>1</v>
      </c>
      <c r="L981" s="86">
        <v>1</v>
      </c>
    </row>
    <row r="982" spans="1:12">
      <c r="A982" s="82" t="str">
        <f>IFERROR(VLOOKUP(C982,[1]Sheet2!A:B,2,FALSE),"Unknown")</f>
        <v>4525</v>
      </c>
      <c r="B982" s="82" t="s">
        <v>10158</v>
      </c>
      <c r="C982" s="83" t="s">
        <v>6556</v>
      </c>
      <c r="D982" s="83" t="s">
        <v>10139</v>
      </c>
      <c r="E982" s="83" t="s">
        <v>12383</v>
      </c>
      <c r="F982" s="83" t="s">
        <v>12384</v>
      </c>
      <c r="G982" s="83" t="s">
        <v>12385</v>
      </c>
      <c r="H982" s="86">
        <v>17</v>
      </c>
      <c r="I982" s="86">
        <v>10</v>
      </c>
      <c r="J982" s="86">
        <v>8</v>
      </c>
      <c r="K982" s="86">
        <v>12</v>
      </c>
      <c r="L982" s="86">
        <v>12</v>
      </c>
    </row>
    <row r="983" spans="1:12">
      <c r="A983" s="82" t="str">
        <f>IFERROR(VLOOKUP(C983,[1]Sheet2!A:B,2,FALSE),"Unknown")</f>
        <v>4860</v>
      </c>
      <c r="B983" s="82" t="s">
        <v>10477</v>
      </c>
      <c r="C983" s="83" t="s">
        <v>6128</v>
      </c>
      <c r="D983" s="83" t="s">
        <v>9887</v>
      </c>
      <c r="E983" s="83" t="s">
        <v>12386</v>
      </c>
      <c r="F983" s="83" t="s">
        <v>12387</v>
      </c>
      <c r="G983" s="83" t="s">
        <v>12388</v>
      </c>
      <c r="H983" s="86">
        <v>2</v>
      </c>
      <c r="I983" s="86">
        <v>2</v>
      </c>
      <c r="J983" s="86">
        <v>12</v>
      </c>
      <c r="K983" s="86">
        <v>6</v>
      </c>
      <c r="L983" s="86">
        <v>6</v>
      </c>
    </row>
    <row r="984" spans="1:12">
      <c r="A984" s="82" t="str">
        <f>IFERROR(VLOOKUP(C984,[1]Sheet2!A:B,2,FALSE),"Unknown")</f>
        <v>6530</v>
      </c>
      <c r="B984" s="82" t="s">
        <v>10199</v>
      </c>
      <c r="C984" s="83" t="s">
        <v>4737</v>
      </c>
      <c r="D984" s="83" t="s">
        <v>10198</v>
      </c>
      <c r="E984" s="83" t="s">
        <v>12389</v>
      </c>
      <c r="F984" s="83" t="s">
        <v>10934</v>
      </c>
      <c r="G984" s="83" t="s">
        <v>4748</v>
      </c>
      <c r="H984" s="86">
        <v>0</v>
      </c>
      <c r="I984" s="86">
        <v>5</v>
      </c>
      <c r="J984" s="86">
        <v>9</v>
      </c>
      <c r="K984" s="86">
        <v>6</v>
      </c>
      <c r="L984" s="86">
        <v>6</v>
      </c>
    </row>
    <row r="985" spans="1:12">
      <c r="A985" s="82" t="str">
        <f>IFERROR(VLOOKUP(C985,[1]Sheet2!A:B,2,FALSE),"Unknown")</f>
        <v>2980</v>
      </c>
      <c r="B985" s="82" t="s">
        <v>10157</v>
      </c>
      <c r="C985" s="83" t="s">
        <v>7596</v>
      </c>
      <c r="D985" s="83" t="s">
        <v>10140</v>
      </c>
      <c r="E985" s="83" t="s">
        <v>12390</v>
      </c>
      <c r="F985" s="83" t="s">
        <v>12391</v>
      </c>
      <c r="G985" s="83" t="s">
        <v>12392</v>
      </c>
      <c r="H985" s="86">
        <v>5</v>
      </c>
      <c r="I985" s="86">
        <v>15</v>
      </c>
      <c r="J985" s="86">
        <v>9</v>
      </c>
      <c r="K985" s="86">
        <v>24</v>
      </c>
      <c r="L985" s="86">
        <v>24</v>
      </c>
    </row>
    <row r="986" spans="1:12">
      <c r="A986" s="82" t="str">
        <f>IFERROR(VLOOKUP(C986,[1]Sheet2!A:B,2,FALSE),"Unknown")</f>
        <v>2980</v>
      </c>
      <c r="B986" s="82" t="s">
        <v>10157</v>
      </c>
      <c r="C986" s="83" t="s">
        <v>7592</v>
      </c>
      <c r="D986" s="83" t="s">
        <v>10141</v>
      </c>
      <c r="E986" s="83" t="s">
        <v>7591</v>
      </c>
      <c r="F986" s="83" t="s">
        <v>7590</v>
      </c>
      <c r="G986" s="83" t="s">
        <v>12393</v>
      </c>
      <c r="H986" s="86">
        <v>7</v>
      </c>
      <c r="I986" s="86">
        <v>0</v>
      </c>
      <c r="J986" s="86">
        <v>0</v>
      </c>
      <c r="K986" s="86">
        <v>0</v>
      </c>
      <c r="L986" s="86">
        <v>0</v>
      </c>
    </row>
    <row r="987" spans="1:12">
      <c r="A987" s="82" t="str">
        <f>IFERROR(VLOOKUP(C987,[1]Sheet2!A:B,2,FALSE),"Unknown")</f>
        <v>4145</v>
      </c>
      <c r="B987" s="82" t="s">
        <v>10741</v>
      </c>
      <c r="C987" s="83" t="s">
        <v>6807</v>
      </c>
      <c r="D987" s="83" t="s">
        <v>10740</v>
      </c>
      <c r="E987" s="83" t="s">
        <v>12394</v>
      </c>
      <c r="F987" s="83" t="s">
        <v>12395</v>
      </c>
      <c r="G987" s="83" t="s">
        <v>12396</v>
      </c>
      <c r="H987" s="86">
        <v>0</v>
      </c>
      <c r="I987" s="86">
        <v>74</v>
      </c>
      <c r="J987" s="86">
        <v>66</v>
      </c>
      <c r="K987" s="86">
        <v>67</v>
      </c>
      <c r="L987" s="86">
        <v>67</v>
      </c>
    </row>
    <row r="988" spans="1:12">
      <c r="A988" s="82" t="str">
        <f>IFERROR(VLOOKUP(C988,[1]Sheet2!A:B,2,FALSE),"Unknown")</f>
        <v>8050</v>
      </c>
      <c r="B988" s="82" t="s">
        <v>10469</v>
      </c>
      <c r="C988" s="83" t="s">
        <v>3605</v>
      </c>
      <c r="D988" s="83" t="s">
        <v>9897</v>
      </c>
      <c r="E988" s="83" t="s">
        <v>12397</v>
      </c>
      <c r="F988" s="83" t="s">
        <v>11865</v>
      </c>
      <c r="G988" s="83" t="s">
        <v>11866</v>
      </c>
      <c r="H988" s="86">
        <v>13</v>
      </c>
      <c r="I988" s="86">
        <v>24</v>
      </c>
      <c r="J988" s="86">
        <v>39</v>
      </c>
      <c r="K988" s="86">
        <v>27</v>
      </c>
      <c r="L988" s="86">
        <v>27</v>
      </c>
    </row>
    <row r="989" spans="1:12">
      <c r="A989" s="82" t="str">
        <f>IFERROR(VLOOKUP(C989,[1]Sheet2!A:B,2,FALSE),"Unknown")</f>
        <v>4760</v>
      </c>
      <c r="B989" s="82" t="s">
        <v>10303</v>
      </c>
      <c r="C989" s="83" t="s">
        <v>6157</v>
      </c>
      <c r="D989" s="83" t="s">
        <v>10304</v>
      </c>
      <c r="E989" s="83" t="s">
        <v>12398</v>
      </c>
      <c r="F989" s="83" t="s">
        <v>11377</v>
      </c>
      <c r="G989" s="83" t="s">
        <v>11378</v>
      </c>
      <c r="H989" s="86">
        <v>0</v>
      </c>
      <c r="I989" s="86">
        <v>47</v>
      </c>
      <c r="J989" s="86">
        <v>35</v>
      </c>
      <c r="K989" s="86">
        <v>44</v>
      </c>
      <c r="L989" s="86">
        <v>44</v>
      </c>
    </row>
    <row r="990" spans="1:12">
      <c r="A990" s="82" t="str">
        <f>IFERROR(VLOOKUP(C990,[1]Sheet2!A:B,2,FALSE),"Unknown")</f>
        <v>4760</v>
      </c>
      <c r="B990" s="82" t="s">
        <v>10303</v>
      </c>
      <c r="C990" s="83" t="s">
        <v>6155</v>
      </c>
      <c r="D990" s="83" t="s">
        <v>10020</v>
      </c>
      <c r="E990" s="83" t="s">
        <v>12399</v>
      </c>
      <c r="F990" s="83" t="s">
        <v>11377</v>
      </c>
      <c r="G990" s="83" t="s">
        <v>11378</v>
      </c>
      <c r="H990" s="86">
        <v>42</v>
      </c>
      <c r="I990" s="86">
        <v>0</v>
      </c>
      <c r="J990" s="86">
        <v>0</v>
      </c>
      <c r="K990" s="86">
        <v>0</v>
      </c>
      <c r="L990" s="86">
        <v>0</v>
      </c>
    </row>
    <row r="991" spans="1:12">
      <c r="A991" s="82" t="str">
        <f>IFERROR(VLOOKUP(C991,[1]Sheet2!A:B,2,FALSE),"Unknown")</f>
        <v>4455</v>
      </c>
      <c r="B991" s="82" t="s">
        <v>10155</v>
      </c>
      <c r="C991" s="83" t="s">
        <v>6569</v>
      </c>
      <c r="D991" s="83" t="s">
        <v>10156</v>
      </c>
      <c r="E991" s="83" t="s">
        <v>12400</v>
      </c>
      <c r="F991" s="83" t="s">
        <v>12401</v>
      </c>
      <c r="G991" s="83" t="s">
        <v>12402</v>
      </c>
      <c r="H991" s="86">
        <v>0</v>
      </c>
      <c r="I991" s="86">
        <v>8</v>
      </c>
      <c r="J991" s="86">
        <v>12</v>
      </c>
      <c r="K991" s="86">
        <v>19</v>
      </c>
      <c r="L991" s="86">
        <v>19</v>
      </c>
    </row>
    <row r="992" spans="1:12">
      <c r="A992" s="82" t="str">
        <f>IFERROR(VLOOKUP(C992,[1]Sheet2!A:B,2,FALSE),"Unknown")</f>
        <v>4455</v>
      </c>
      <c r="B992" s="82" t="s">
        <v>10155</v>
      </c>
      <c r="C992" s="83" t="s">
        <v>6577</v>
      </c>
      <c r="D992" s="83" t="s">
        <v>10142</v>
      </c>
      <c r="E992" s="83" t="s">
        <v>12403</v>
      </c>
      <c r="F992" s="83" t="s">
        <v>12404</v>
      </c>
      <c r="G992" s="83" t="s">
        <v>12405</v>
      </c>
      <c r="H992" s="86">
        <v>6</v>
      </c>
      <c r="I992" s="86">
        <v>0</v>
      </c>
      <c r="J992" s="86">
        <v>0</v>
      </c>
      <c r="K992" s="86">
        <v>0</v>
      </c>
      <c r="L992" s="86">
        <v>0</v>
      </c>
    </row>
    <row r="993" spans="1:12">
      <c r="A993" s="82" t="str">
        <f>IFERROR(VLOOKUP(C993,[1]Sheet2!A:B,2,FALSE),"Unknown")</f>
        <v>4740</v>
      </c>
      <c r="B993" s="82" t="s">
        <v>10299</v>
      </c>
      <c r="C993" s="83" t="s">
        <v>6171</v>
      </c>
      <c r="D993" s="83" t="s">
        <v>10022</v>
      </c>
      <c r="E993" s="83" t="s">
        <v>12406</v>
      </c>
      <c r="F993" s="83" t="s">
        <v>11776</v>
      </c>
      <c r="G993" s="83" t="s">
        <v>11777</v>
      </c>
      <c r="H993" s="86">
        <v>11</v>
      </c>
      <c r="I993" s="86">
        <v>0</v>
      </c>
      <c r="J993" s="86">
        <v>0</v>
      </c>
      <c r="K993" s="86">
        <v>0</v>
      </c>
      <c r="L993" s="86">
        <v>0</v>
      </c>
    </row>
    <row r="994" spans="1:12">
      <c r="A994" s="82" t="str">
        <f>IFERROR(VLOOKUP(C994,[1]Sheet2!A:B,2,FALSE),"Unknown")</f>
        <v>6550</v>
      </c>
      <c r="B994" s="82" t="s">
        <v>10341</v>
      </c>
      <c r="C994" s="83" t="s">
        <v>4719</v>
      </c>
      <c r="D994" s="83" t="s">
        <v>9991</v>
      </c>
      <c r="E994" s="83" t="s">
        <v>12407</v>
      </c>
      <c r="F994" s="83" t="s">
        <v>11782</v>
      </c>
      <c r="G994" s="83" t="s">
        <v>11783</v>
      </c>
      <c r="H994" s="86">
        <v>13</v>
      </c>
      <c r="I994" s="86">
        <v>0</v>
      </c>
      <c r="J994" s="86">
        <v>0</v>
      </c>
      <c r="K994" s="86">
        <v>0</v>
      </c>
      <c r="L994" s="86">
        <v>0</v>
      </c>
    </row>
    <row r="995" spans="1:12">
      <c r="A995" s="82" t="str">
        <f>IFERROR(VLOOKUP(C995,[1]Sheet2!A:B,2,FALSE),"Unknown")</f>
        <v>7995</v>
      </c>
      <c r="B995" s="82" t="s">
        <v>10615</v>
      </c>
      <c r="C995" s="83" t="s">
        <v>3796</v>
      </c>
      <c r="D995" s="83" t="s">
        <v>10614</v>
      </c>
      <c r="E995" s="83" t="s">
        <v>12408</v>
      </c>
      <c r="F995" s="83" t="s">
        <v>10850</v>
      </c>
      <c r="G995" s="83" t="s">
        <v>11317</v>
      </c>
      <c r="H995" s="86">
        <v>0</v>
      </c>
      <c r="I995" s="86">
        <v>93</v>
      </c>
      <c r="J995" s="86">
        <v>102</v>
      </c>
      <c r="K995" s="86">
        <v>54</v>
      </c>
      <c r="L995" s="86">
        <v>54</v>
      </c>
    </row>
    <row r="996" spans="1:12">
      <c r="A996" s="82" t="str">
        <f>IFERROR(VLOOKUP(C996,[1]Sheet2!A:B,2,FALSE),"Unknown")</f>
        <v>7865</v>
      </c>
      <c r="B996" s="82" t="s">
        <v>10217</v>
      </c>
      <c r="C996" s="83" t="s">
        <v>3916</v>
      </c>
      <c r="D996" s="83" t="s">
        <v>10216</v>
      </c>
      <c r="E996" s="83" t="s">
        <v>12409</v>
      </c>
      <c r="F996" s="83" t="s">
        <v>11592</v>
      </c>
      <c r="G996" s="83" t="s">
        <v>10913</v>
      </c>
      <c r="H996" s="86">
        <v>0</v>
      </c>
      <c r="I996" s="86">
        <v>54</v>
      </c>
      <c r="J996" s="86">
        <v>45</v>
      </c>
      <c r="K996" s="86">
        <v>41</v>
      </c>
      <c r="L996" s="86">
        <v>41</v>
      </c>
    </row>
    <row r="997" spans="1:12">
      <c r="A997" s="82" t="str">
        <f>IFERROR(VLOOKUP(C997,[1]Sheet2!A:B,2,FALSE),"Unknown")</f>
        <v>0940</v>
      </c>
      <c r="B997" s="82" t="s">
        <v>10170</v>
      </c>
      <c r="C997" s="83" t="s">
        <v>8547</v>
      </c>
      <c r="D997" s="83" t="s">
        <v>10131</v>
      </c>
      <c r="E997" s="83" t="s">
        <v>12410</v>
      </c>
      <c r="F997" s="83" t="s">
        <v>12411</v>
      </c>
      <c r="G997" s="83" t="s">
        <v>12412</v>
      </c>
      <c r="H997" s="86">
        <v>3</v>
      </c>
      <c r="I997" s="86">
        <v>3</v>
      </c>
      <c r="J997" s="86">
        <v>14</v>
      </c>
      <c r="K997" s="86">
        <v>11</v>
      </c>
      <c r="L997" s="86">
        <v>11</v>
      </c>
    </row>
    <row r="998" spans="1:12">
      <c r="A998" s="82" t="str">
        <f>IFERROR(VLOOKUP(C998,[1]Sheet2!A:B,2,FALSE),"Unknown")</f>
        <v>6550</v>
      </c>
      <c r="B998" s="82" t="s">
        <v>10341</v>
      </c>
      <c r="C998" s="83" t="s">
        <v>4708</v>
      </c>
      <c r="D998" s="83" t="s">
        <v>9992</v>
      </c>
      <c r="E998" s="83" t="s">
        <v>12413</v>
      </c>
      <c r="F998" s="83" t="s">
        <v>11782</v>
      </c>
      <c r="G998" s="83" t="s">
        <v>11783</v>
      </c>
      <c r="H998" s="86">
        <v>37</v>
      </c>
      <c r="I998" s="86">
        <v>0</v>
      </c>
      <c r="J998" s="86">
        <v>0</v>
      </c>
      <c r="K998" s="86">
        <v>0</v>
      </c>
      <c r="L998" s="86">
        <v>0</v>
      </c>
    </row>
    <row r="999" spans="1:12">
      <c r="A999" s="82" t="str">
        <f>IFERROR(VLOOKUP(C999,[1]Sheet2!A:B,2,FALSE),"Unknown")</f>
        <v>6620</v>
      </c>
      <c r="B999" s="82" t="s">
        <v>10629</v>
      </c>
      <c r="C999" s="83" t="s">
        <v>4622</v>
      </c>
      <c r="D999" s="83" t="s">
        <v>10630</v>
      </c>
      <c r="E999" s="83" t="s">
        <v>12414</v>
      </c>
      <c r="F999" s="83" t="s">
        <v>12415</v>
      </c>
      <c r="G999" s="83" t="s">
        <v>12416</v>
      </c>
      <c r="H999" s="86">
        <v>0</v>
      </c>
      <c r="I999" s="86">
        <v>13</v>
      </c>
      <c r="J999" s="86">
        <v>26</v>
      </c>
      <c r="K999" s="86">
        <v>34</v>
      </c>
      <c r="L999" s="86">
        <v>34</v>
      </c>
    </row>
    <row r="1000" spans="1:12">
      <c r="A1000" s="82" t="str">
        <f>IFERROR(VLOOKUP(C1000,[1]Sheet2!A:B,2,FALSE),"Unknown")</f>
        <v>6620</v>
      </c>
      <c r="B1000" s="82" t="s">
        <v>10629</v>
      </c>
      <c r="C1000" s="83" t="s">
        <v>4625</v>
      </c>
      <c r="D1000" s="83" t="s">
        <v>9715</v>
      </c>
      <c r="E1000" s="83" t="s">
        <v>12414</v>
      </c>
      <c r="F1000" s="83" t="s">
        <v>12415</v>
      </c>
      <c r="G1000" s="83" t="s">
        <v>12416</v>
      </c>
      <c r="H1000" s="86">
        <v>13</v>
      </c>
      <c r="I1000" s="86">
        <v>0</v>
      </c>
      <c r="J1000" s="86">
        <v>0</v>
      </c>
      <c r="K1000" s="86">
        <v>0</v>
      </c>
      <c r="L1000" s="86">
        <v>0</v>
      </c>
    </row>
    <row r="1001" spans="1:12">
      <c r="A1001" s="82" t="str">
        <f>IFERROR(VLOOKUP(C1001,[1]Sheet2!A:B,2,FALSE),"Unknown")</f>
        <v>6825</v>
      </c>
      <c r="B1001" s="82" t="s">
        <v>10336</v>
      </c>
      <c r="C1001" s="83" t="s">
        <v>4524</v>
      </c>
      <c r="D1001" s="83" t="s">
        <v>10335</v>
      </c>
      <c r="E1001" s="83" t="s">
        <v>12417</v>
      </c>
      <c r="F1001" s="83" t="s">
        <v>11647</v>
      </c>
      <c r="G1001" s="83" t="s">
        <v>11648</v>
      </c>
      <c r="H1001" s="86">
        <v>0</v>
      </c>
      <c r="I1001" s="86">
        <v>32</v>
      </c>
      <c r="J1001" s="86">
        <v>49</v>
      </c>
      <c r="K1001" s="86">
        <v>21</v>
      </c>
      <c r="L1001" s="86">
        <v>21</v>
      </c>
    </row>
    <row r="1002" spans="1:12">
      <c r="A1002" s="82" t="str">
        <f>IFERROR(VLOOKUP(C1002,[1]Sheet2!A:B,2,FALSE),"Unknown")</f>
        <v>4690</v>
      </c>
      <c r="B1002" s="82" t="s">
        <v>10590</v>
      </c>
      <c r="C1002" s="83" t="s">
        <v>6301</v>
      </c>
      <c r="D1002" s="83" t="s">
        <v>9762</v>
      </c>
      <c r="E1002" s="83" t="s">
        <v>12418</v>
      </c>
      <c r="F1002" s="83" t="s">
        <v>10847</v>
      </c>
      <c r="G1002" s="83" t="s">
        <v>6299</v>
      </c>
      <c r="H1002" s="86">
        <v>9</v>
      </c>
      <c r="I1002" s="86">
        <v>21</v>
      </c>
      <c r="J1002" s="86">
        <v>29</v>
      </c>
      <c r="K1002" s="86">
        <v>24</v>
      </c>
      <c r="L1002" s="86">
        <v>24</v>
      </c>
    </row>
    <row r="1003" spans="1:12">
      <c r="A1003" s="82" t="str">
        <f>IFERROR(VLOOKUP(C1003,[1]Sheet2!A:B,2,FALSE),"Unknown")</f>
        <v>Non-public</v>
      </c>
      <c r="B1003" s="82" t="s">
        <v>10493</v>
      </c>
      <c r="C1003" s="83" t="s">
        <v>9289</v>
      </c>
      <c r="D1003" s="83" t="s">
        <v>9874</v>
      </c>
      <c r="E1003" s="83" t="s">
        <v>12419</v>
      </c>
      <c r="F1003" s="83" t="s">
        <v>12420</v>
      </c>
      <c r="G1003" s="83" t="s">
        <v>12421</v>
      </c>
      <c r="H1003" s="86">
        <v>1</v>
      </c>
      <c r="I1003" s="86">
        <v>0</v>
      </c>
      <c r="J1003" s="86">
        <v>0</v>
      </c>
      <c r="K1003" s="86">
        <v>0</v>
      </c>
      <c r="L1003" s="86">
        <v>0</v>
      </c>
    </row>
    <row r="1004" spans="1:12">
      <c r="A1004" s="82" t="str">
        <f>IFERROR(VLOOKUP(C1004,[1]Sheet2!A:B,2,FALSE),"Unknown")</f>
        <v>0255</v>
      </c>
      <c r="B1004" s="82" t="s">
        <v>10647</v>
      </c>
      <c r="C1004" s="83" t="s">
        <v>8831</v>
      </c>
      <c r="D1004" s="83" t="s">
        <v>9701</v>
      </c>
      <c r="E1004" s="83" t="s">
        <v>12422</v>
      </c>
      <c r="F1004" s="83" t="s">
        <v>12420</v>
      </c>
      <c r="G1004" s="83" t="s">
        <v>12421</v>
      </c>
      <c r="H1004" s="86">
        <v>5</v>
      </c>
      <c r="I1004" s="86">
        <v>13</v>
      </c>
      <c r="J1004" s="86">
        <v>8</v>
      </c>
      <c r="K1004" s="86">
        <v>9</v>
      </c>
      <c r="L1004" s="86">
        <v>9</v>
      </c>
    </row>
    <row r="1005" spans="1:12">
      <c r="A1005" s="82" t="str">
        <f>IFERROR(VLOOKUP(C1005,[1]Sheet2!A:B,2,FALSE),"Unknown")</f>
        <v>8030</v>
      </c>
      <c r="B1005" s="82" t="s">
        <v>10190</v>
      </c>
      <c r="C1005" s="83" t="s">
        <v>3694</v>
      </c>
      <c r="D1005" s="83" t="s">
        <v>10113</v>
      </c>
      <c r="E1005" s="83" t="s">
        <v>12423</v>
      </c>
      <c r="F1005" s="83" t="s">
        <v>10981</v>
      </c>
      <c r="G1005" s="83" t="s">
        <v>12082</v>
      </c>
      <c r="H1005" s="86">
        <v>37</v>
      </c>
      <c r="I1005" s="86">
        <v>0</v>
      </c>
      <c r="J1005" s="86">
        <v>0</v>
      </c>
      <c r="K1005" s="86">
        <v>0</v>
      </c>
      <c r="L1005" s="86">
        <v>0</v>
      </c>
    </row>
    <row r="1006" spans="1:12">
      <c r="A1006" s="82" t="str">
        <f>IFERROR(VLOOKUP(C1006,[1]Sheet2!A:B,2,FALSE),"Unknown")</f>
        <v>0125</v>
      </c>
      <c r="B1006" s="82" t="s">
        <v>10472</v>
      </c>
      <c r="C1006" s="83" t="s">
        <v>9036</v>
      </c>
      <c r="D1006" s="83" t="s">
        <v>9893</v>
      </c>
      <c r="E1006" s="83" t="s">
        <v>12424</v>
      </c>
      <c r="F1006" s="83" t="s">
        <v>10862</v>
      </c>
      <c r="G1006" s="83" t="s">
        <v>11499</v>
      </c>
      <c r="H1006" s="86">
        <v>23</v>
      </c>
      <c r="I1006" s="86">
        <v>0</v>
      </c>
      <c r="J1006" s="86">
        <v>0</v>
      </c>
      <c r="K1006" s="86">
        <v>0</v>
      </c>
      <c r="L1006" s="86">
        <v>0</v>
      </c>
    </row>
    <row r="1007" spans="1:12">
      <c r="A1007" s="82" t="str">
        <f>IFERROR(VLOOKUP(C1007,[1]Sheet2!A:B,2,FALSE),"Unknown")</f>
        <v>Non-public</v>
      </c>
      <c r="B1007" s="82" t="s">
        <v>10493</v>
      </c>
      <c r="C1007" s="83" t="s">
        <v>9319</v>
      </c>
      <c r="D1007" s="83" t="s">
        <v>9875</v>
      </c>
      <c r="E1007" s="83" t="s">
        <v>12425</v>
      </c>
      <c r="F1007" s="83" t="s">
        <v>10923</v>
      </c>
      <c r="G1007" s="83" t="s">
        <v>10924</v>
      </c>
      <c r="H1007" s="86">
        <v>1</v>
      </c>
      <c r="I1007" s="86">
        <v>0</v>
      </c>
      <c r="J1007" s="86">
        <v>0</v>
      </c>
      <c r="K1007" s="86">
        <v>0</v>
      </c>
      <c r="L1007" s="86">
        <v>0</v>
      </c>
    </row>
    <row r="1008" spans="1:12">
      <c r="A1008" s="82" t="str">
        <f>IFERROR(VLOOKUP(C1008,[1]Sheet2!A:B,2,FALSE),"Unknown")</f>
        <v>9845</v>
      </c>
      <c r="B1008" s="82" t="s">
        <v>10152</v>
      </c>
      <c r="C1008" s="83" t="s">
        <v>3014</v>
      </c>
      <c r="D1008" s="83" t="s">
        <v>10144</v>
      </c>
      <c r="E1008" s="83" t="s">
        <v>12426</v>
      </c>
      <c r="F1008" s="83" t="s">
        <v>10856</v>
      </c>
      <c r="G1008" s="83" t="s">
        <v>11144</v>
      </c>
      <c r="H1008" s="86">
        <v>2</v>
      </c>
      <c r="I1008" s="86">
        <v>0</v>
      </c>
      <c r="J1008" s="86">
        <v>0</v>
      </c>
      <c r="K1008" s="86">
        <v>0</v>
      </c>
      <c r="L1008" s="86">
        <v>0</v>
      </c>
    </row>
    <row r="1009" spans="1:12">
      <c r="A1009" s="82" t="str">
        <f>IFERROR(VLOOKUP(C1009,[1]Sheet2!A:B,2,FALSE),"Unknown")</f>
        <v>1910</v>
      </c>
      <c r="B1009" s="82" t="s">
        <v>10150</v>
      </c>
      <c r="C1009" s="83" t="s">
        <v>8173</v>
      </c>
      <c r="D1009" s="83" t="s">
        <v>10151</v>
      </c>
      <c r="E1009" s="83" t="s">
        <v>12427</v>
      </c>
      <c r="F1009" s="83" t="s">
        <v>12428</v>
      </c>
      <c r="G1009" s="83" t="s">
        <v>12429</v>
      </c>
      <c r="H1009" s="86">
        <v>0</v>
      </c>
      <c r="I1009" s="86">
        <v>47</v>
      </c>
      <c r="J1009" s="86">
        <v>46</v>
      </c>
      <c r="K1009" s="86">
        <v>75</v>
      </c>
      <c r="L1009" s="86">
        <v>75</v>
      </c>
    </row>
    <row r="1010" spans="1:12">
      <c r="A1010" s="82" t="str">
        <f>IFERROR(VLOOKUP(C1010,[1]Sheet2!A:B,2,FALSE),"Unknown")</f>
        <v>1910</v>
      </c>
      <c r="B1010" s="82" t="s">
        <v>10150</v>
      </c>
      <c r="C1010" s="83" t="s">
        <v>8175</v>
      </c>
      <c r="D1010" s="83" t="s">
        <v>10145</v>
      </c>
      <c r="E1010" s="83" t="s">
        <v>12430</v>
      </c>
      <c r="F1010" s="83" t="s">
        <v>12428</v>
      </c>
      <c r="G1010" s="83" t="s">
        <v>12429</v>
      </c>
      <c r="H1010" s="86">
        <v>35</v>
      </c>
      <c r="I1010" s="86">
        <v>0</v>
      </c>
      <c r="J1010" s="86">
        <v>1</v>
      </c>
      <c r="K1010" s="86">
        <v>0</v>
      </c>
      <c r="L1010" s="86">
        <v>0</v>
      </c>
    </row>
    <row r="1011" spans="1:12">
      <c r="A1011" s="82" t="str">
        <f>IFERROR(VLOOKUP(C1011,[1]Sheet2!A:B,2,FALSE),"Unknown")</f>
        <v>Unknown</v>
      </c>
      <c r="B1011" s="82" t="s">
        <v>10424</v>
      </c>
      <c r="C1011" s="83" t="s">
        <v>9342</v>
      </c>
      <c r="D1011" s="83" t="s">
        <v>9933</v>
      </c>
      <c r="E1011" s="83" t="s">
        <v>12431</v>
      </c>
      <c r="F1011" s="83" t="s">
        <v>11011</v>
      </c>
      <c r="G1011" s="83" t="s">
        <v>11467</v>
      </c>
      <c r="H1011" s="86">
        <v>3</v>
      </c>
      <c r="I1011" s="86">
        <v>12</v>
      </c>
      <c r="J1011" s="86">
        <v>14</v>
      </c>
      <c r="K1011" s="86">
        <v>10</v>
      </c>
      <c r="L1011" s="86">
        <v>10</v>
      </c>
    </row>
    <row r="1012" spans="1:12">
      <c r="A1012" s="82" t="str">
        <f>IFERROR(VLOOKUP(C1012,[1]Sheet2!A:B,2,FALSE),"Unknown")</f>
        <v>0630</v>
      </c>
      <c r="B1012" s="82" t="s">
        <v>10148</v>
      </c>
      <c r="C1012" s="83" t="s">
        <v>8688</v>
      </c>
      <c r="D1012" s="83" t="s">
        <v>10149</v>
      </c>
      <c r="E1012" s="83" t="s">
        <v>12432</v>
      </c>
      <c r="F1012" s="83" t="s">
        <v>12433</v>
      </c>
      <c r="G1012" s="83" t="s">
        <v>8677</v>
      </c>
      <c r="H1012" s="86">
        <v>0</v>
      </c>
      <c r="I1012" s="86">
        <v>13</v>
      </c>
      <c r="J1012" s="86">
        <v>11</v>
      </c>
      <c r="K1012" s="86">
        <v>15</v>
      </c>
      <c r="L1012" s="86">
        <v>15</v>
      </c>
    </row>
    <row r="1013" spans="1:12">
      <c r="A1013" s="82" t="str">
        <f>IFERROR(VLOOKUP(C1013,[1]Sheet2!A:B,2,FALSE),"Unknown")</f>
        <v>0630</v>
      </c>
      <c r="B1013" s="82" t="s">
        <v>10148</v>
      </c>
      <c r="C1013" s="83" t="s">
        <v>8691</v>
      </c>
      <c r="D1013" s="83" t="s">
        <v>10146</v>
      </c>
      <c r="E1013" s="83" t="s">
        <v>12434</v>
      </c>
      <c r="F1013" s="83" t="s">
        <v>12433</v>
      </c>
      <c r="G1013" s="83" t="s">
        <v>8677</v>
      </c>
      <c r="H1013" s="86">
        <v>3</v>
      </c>
      <c r="I1013" s="86">
        <v>0</v>
      </c>
      <c r="J1013" s="86">
        <v>0</v>
      </c>
      <c r="K1013" s="86">
        <v>0</v>
      </c>
      <c r="L1013" s="86">
        <v>0</v>
      </c>
    </row>
    <row r="1014" spans="1:12">
      <c r="A1014" s="82" t="str">
        <f>IFERROR(VLOOKUP(C1014,[1]Sheet2!A:B,2,FALSE),"Unknown")</f>
        <v>0630</v>
      </c>
      <c r="B1014" s="82" t="s">
        <v>10148</v>
      </c>
      <c r="C1014" s="83" t="s">
        <v>8693</v>
      </c>
      <c r="D1014" s="83" t="s">
        <v>10147</v>
      </c>
      <c r="E1014" s="83" t="s">
        <v>12435</v>
      </c>
      <c r="F1014" s="83" t="s">
        <v>12273</v>
      </c>
      <c r="G1014" s="83" t="s">
        <v>12274</v>
      </c>
      <c r="H1014" s="86">
        <v>2</v>
      </c>
      <c r="I1014" s="86">
        <v>0</v>
      </c>
      <c r="J1014" s="86">
        <v>0</v>
      </c>
      <c r="K1014" s="86">
        <v>0</v>
      </c>
      <c r="L1014" s="86">
        <v>0</v>
      </c>
    </row>
    <row r="1015" spans="1:12">
      <c r="G1015" s="88" t="s">
        <v>12441</v>
      </c>
      <c r="H1015" s="87">
        <f>SUM(H2:H1014)</f>
        <v>13980</v>
      </c>
      <c r="I1015" s="87">
        <f>SUM(I2:I1014)</f>
        <v>14924</v>
      </c>
      <c r="J1015" s="87">
        <f>SUM(J2:J1014)</f>
        <v>15343</v>
      </c>
      <c r="K1015" s="87">
        <f>SUM(K2:K1014)</f>
        <v>15239</v>
      </c>
      <c r="L1015" s="87">
        <f>SUM(L2:L1014)</f>
        <v>15239</v>
      </c>
    </row>
    <row r="1016" spans="1:12">
      <c r="D1016" s="63" t="s">
        <v>10822</v>
      </c>
      <c r="G1016" s="88" t="s">
        <v>12440</v>
      </c>
      <c r="H1016" s="87">
        <v>14543</v>
      </c>
      <c r="I1016" s="87">
        <v>15524</v>
      </c>
      <c r="J1016" s="87">
        <v>15943</v>
      </c>
      <c r="K1016" s="87">
        <v>15839</v>
      </c>
      <c r="L1016" s="87">
        <v>20239</v>
      </c>
    </row>
    <row r="1017" spans="1:12" ht="17.25">
      <c r="D1017" s="62" t="s">
        <v>12436</v>
      </c>
    </row>
    <row r="1018" spans="1:12" ht="17.25">
      <c r="D1018" s="62" t="s">
        <v>12437</v>
      </c>
    </row>
    <row r="1019" spans="1:12" ht="17.25">
      <c r="D1019" s="62" t="s">
        <v>12438</v>
      </c>
    </row>
    <row r="1020" spans="1:12" ht="17.25">
      <c r="D1020" s="62" t="s">
        <v>12439</v>
      </c>
    </row>
    <row r="1021" spans="1:12">
      <c r="D1021" s="89" t="s">
        <v>12442</v>
      </c>
    </row>
    <row r="1022" spans="1:12">
      <c r="D1022" s="62"/>
    </row>
  </sheetData>
  <autoFilter ref="D1:D102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workbookViewId="0">
      <selection activeCell="AF10" sqref="AF10"/>
    </sheetView>
  </sheetViews>
  <sheetFormatPr defaultRowHeight="15"/>
  <cols>
    <col min="1" max="1" width="18.28515625" bestFit="1" customWidth="1"/>
    <col min="5" max="7" width="9.140625" hidden="1" customWidth="1"/>
    <col min="8" max="9" width="0" hidden="1" customWidth="1"/>
    <col min="11" max="15" width="0" hidden="1" customWidth="1"/>
    <col min="17" max="21" width="0" hidden="1" customWidth="1"/>
    <col min="23" max="26" width="0" hidden="1" customWidth="1"/>
    <col min="28" max="31" width="0" hidden="1" customWidth="1"/>
    <col min="32" max="32" width="11.7109375" bestFit="1" customWidth="1"/>
  </cols>
  <sheetData>
    <row r="1" spans="1:34" s="3" customFormat="1" ht="30">
      <c r="A1" s="10" t="s">
        <v>0</v>
      </c>
      <c r="B1" s="10"/>
      <c r="C1" s="10"/>
      <c r="D1" s="10"/>
      <c r="E1" s="11" t="s">
        <v>1</v>
      </c>
      <c r="F1" s="11" t="s">
        <v>2</v>
      </c>
      <c r="G1" s="11" t="s">
        <v>3</v>
      </c>
      <c r="H1" s="12" t="s">
        <v>1995</v>
      </c>
      <c r="I1" s="14">
        <v>0.1</v>
      </c>
      <c r="J1" s="23" t="s">
        <v>2010</v>
      </c>
      <c r="K1" s="17" t="s">
        <v>4</v>
      </c>
      <c r="L1" s="18" t="s">
        <v>5</v>
      </c>
      <c r="M1" s="17" t="s">
        <v>6</v>
      </c>
      <c r="N1" s="19" t="s">
        <v>1996</v>
      </c>
      <c r="O1" s="20" t="s">
        <v>2005</v>
      </c>
      <c r="P1" s="19" t="s">
        <v>2009</v>
      </c>
      <c r="Q1" s="21" t="s">
        <v>7</v>
      </c>
      <c r="R1" s="21" t="s">
        <v>8</v>
      </c>
      <c r="S1" s="21" t="s">
        <v>9</v>
      </c>
      <c r="T1" s="20" t="s">
        <v>1997</v>
      </c>
      <c r="U1" s="20" t="s">
        <v>2005</v>
      </c>
      <c r="V1" s="19" t="s">
        <v>2008</v>
      </c>
      <c r="W1" s="21" t="s">
        <v>10</v>
      </c>
      <c r="X1" s="21" t="s">
        <v>11</v>
      </c>
      <c r="Y1" s="20" t="s">
        <v>1998</v>
      </c>
      <c r="Z1" s="20" t="s">
        <v>2005</v>
      </c>
      <c r="AA1" s="19" t="s">
        <v>2007</v>
      </c>
      <c r="AB1" s="21" t="s">
        <v>12</v>
      </c>
      <c r="AC1" s="21" t="s">
        <v>13</v>
      </c>
      <c r="AD1" s="20" t="s">
        <v>1999</v>
      </c>
      <c r="AE1" s="24" t="s">
        <v>2005</v>
      </c>
      <c r="AF1" s="16" t="s">
        <v>2006</v>
      </c>
      <c r="AG1" s="3" t="s">
        <v>2011</v>
      </c>
      <c r="AH1" s="3" t="s">
        <v>2012</v>
      </c>
    </row>
    <row r="2" spans="1:34" ht="30">
      <c r="A2" s="2" t="s">
        <v>1715</v>
      </c>
      <c r="B2" s="2"/>
      <c r="C2" s="2"/>
      <c r="D2" s="2"/>
      <c r="E2" s="2"/>
      <c r="F2" s="2"/>
      <c r="G2" s="2"/>
      <c r="H2" s="4">
        <f>E2+F2+G2</f>
        <v>0</v>
      </c>
      <c r="I2" s="13">
        <f>H2*0.1</f>
        <v>0</v>
      </c>
      <c r="J2" s="13">
        <f>H2+I2</f>
        <v>0</v>
      </c>
      <c r="K2" s="2"/>
      <c r="L2" s="2"/>
      <c r="M2" s="2"/>
      <c r="N2" s="4">
        <f>K2+L2+M2</f>
        <v>0</v>
      </c>
      <c r="O2" s="13">
        <f>N2*0.1</f>
        <v>0</v>
      </c>
      <c r="P2" s="13">
        <f>N2+O2</f>
        <v>0</v>
      </c>
      <c r="Q2" s="2"/>
      <c r="R2" s="2"/>
      <c r="S2" s="2"/>
      <c r="T2" s="4">
        <f>Q2+R2+S2</f>
        <v>0</v>
      </c>
      <c r="U2" s="13">
        <f>T2*0.1</f>
        <v>0</v>
      </c>
      <c r="V2" s="13">
        <f>T2+U2</f>
        <v>0</v>
      </c>
      <c r="W2" s="2">
        <v>12</v>
      </c>
      <c r="X2" s="2">
        <v>115</v>
      </c>
      <c r="Y2" s="4">
        <f>W2+X2</f>
        <v>127</v>
      </c>
      <c r="Z2" s="13">
        <f>Y2*0.1</f>
        <v>12.700000000000001</v>
      </c>
      <c r="AA2" s="13">
        <f>Y2+Z2</f>
        <v>139.69999999999999</v>
      </c>
      <c r="AB2" s="2">
        <v>496</v>
      </c>
      <c r="AC2" s="2">
        <v>2335</v>
      </c>
      <c r="AD2" s="4">
        <f>AB2+AC2</f>
        <v>2831</v>
      </c>
      <c r="AE2" s="15">
        <f>AD2*0.1</f>
        <v>283.10000000000002</v>
      </c>
      <c r="AF2" s="22">
        <f>AD2+AE2</f>
        <v>3114.1</v>
      </c>
    </row>
    <row r="3" spans="1:34" ht="60">
      <c r="A3" s="2" t="s">
        <v>1045</v>
      </c>
      <c r="B3" s="2" t="str">
        <f>VLOOKUP(A3,'PUBLIC &amp; PRIVATE'!D:H,2,FALSE)</f>
        <v>1250 N High School Rd</v>
      </c>
      <c r="C3" s="2" t="str">
        <f>VLOOKUP(A3,'PUBLIC &amp; PRIVATE'!D:H,3,FALSE)</f>
        <v>Indianapolis</v>
      </c>
      <c r="D3" s="2" t="str">
        <f>VLOOKUP(B3,'PUBLIC &amp; PRIVATE'!E:I,4,FALSE)</f>
        <v>46214-0000</v>
      </c>
      <c r="E3" s="2"/>
      <c r="F3" s="2"/>
      <c r="G3" s="2"/>
      <c r="H3" s="4">
        <f>E3+F3+G3</f>
        <v>0</v>
      </c>
      <c r="I3" s="13">
        <f>H3*0.1</f>
        <v>0</v>
      </c>
      <c r="J3" s="13">
        <f>H3+I3</f>
        <v>0</v>
      </c>
      <c r="K3" s="2"/>
      <c r="L3" s="2"/>
      <c r="M3" s="2"/>
      <c r="N3" s="4">
        <f>K3+L3+M3</f>
        <v>0</v>
      </c>
      <c r="O3" s="13">
        <f>N3*0.1</f>
        <v>0</v>
      </c>
      <c r="P3" s="13">
        <f>N3+O3</f>
        <v>0</v>
      </c>
      <c r="Q3" s="2"/>
      <c r="R3" s="2"/>
      <c r="S3" s="2"/>
      <c r="T3" s="4">
        <f>Q3+R3+S3</f>
        <v>0</v>
      </c>
      <c r="U3" s="13">
        <f>T3*0.1</f>
        <v>0</v>
      </c>
      <c r="V3" s="13">
        <f>T3+U3</f>
        <v>0</v>
      </c>
      <c r="W3" s="2">
        <v>11</v>
      </c>
      <c r="X3" s="2">
        <v>33</v>
      </c>
      <c r="Y3" s="4">
        <f>W3+X3</f>
        <v>44</v>
      </c>
      <c r="Z3" s="13">
        <f>Y3*0.1</f>
        <v>4.4000000000000004</v>
      </c>
      <c r="AA3" s="13">
        <f>Y3+Z3</f>
        <v>48.4</v>
      </c>
      <c r="AB3" s="2">
        <v>41</v>
      </c>
      <c r="AC3" s="2">
        <v>135</v>
      </c>
      <c r="AD3" s="4">
        <f>AB3+AC3</f>
        <v>176</v>
      </c>
      <c r="AE3" s="15">
        <f>AD3*0.1</f>
        <v>17.600000000000001</v>
      </c>
      <c r="AF3" s="22">
        <f>AD3+AE3</f>
        <v>193.6</v>
      </c>
    </row>
    <row r="4" spans="1:34" ht="45">
      <c r="A4" s="2" t="s">
        <v>1959</v>
      </c>
      <c r="B4" s="2" t="str">
        <f>VLOOKUP(A4,'PUBLIC &amp; PRIVATE'!D:H,2,FALSE)</f>
        <v>2855 N Franklin Rd</v>
      </c>
      <c r="C4" s="2" t="str">
        <f>VLOOKUP(A4,'PUBLIC &amp; PRIVATE'!D:H,3,FALSE)</f>
        <v>Indianapolis</v>
      </c>
      <c r="D4" s="2" t="str">
        <f>VLOOKUP(B4,'PUBLIC &amp; PRIVATE'!E:I,4,FALSE)</f>
        <v>46219-0000</v>
      </c>
      <c r="E4" s="2">
        <v>44</v>
      </c>
      <c r="F4" s="2">
        <v>98</v>
      </c>
      <c r="G4" s="2">
        <v>74</v>
      </c>
      <c r="H4" s="4">
        <f>E4+F4+G4</f>
        <v>216</v>
      </c>
      <c r="I4" s="13">
        <f>H4*0.1</f>
        <v>21.6</v>
      </c>
      <c r="J4" s="13">
        <f>H4+I4</f>
        <v>237.6</v>
      </c>
      <c r="K4" s="2">
        <v>119</v>
      </c>
      <c r="L4" s="2">
        <v>118</v>
      </c>
      <c r="M4" s="2">
        <v>111</v>
      </c>
      <c r="N4" s="4">
        <f>K4+L4+M4</f>
        <v>348</v>
      </c>
      <c r="O4" s="13">
        <f>N4*0.1</f>
        <v>34.800000000000004</v>
      </c>
      <c r="P4" s="13">
        <f>N4+O4</f>
        <v>382.8</v>
      </c>
      <c r="Q4" s="2">
        <v>97</v>
      </c>
      <c r="R4" s="2">
        <v>111</v>
      </c>
      <c r="S4" s="2">
        <v>123</v>
      </c>
      <c r="T4" s="4">
        <f>Q4+R4+S4</f>
        <v>331</v>
      </c>
      <c r="U4" s="13">
        <f>T4*0.1</f>
        <v>33.1</v>
      </c>
      <c r="V4" s="13">
        <f>T4+U4</f>
        <v>364.1</v>
      </c>
      <c r="W4" s="2">
        <v>156</v>
      </c>
      <c r="X4" s="2">
        <v>164</v>
      </c>
      <c r="Y4" s="4">
        <f>W4+X4</f>
        <v>320</v>
      </c>
      <c r="Z4" s="13">
        <f>Y4*0.1</f>
        <v>32</v>
      </c>
      <c r="AA4" s="13">
        <f>Y4+Z4</f>
        <v>352</v>
      </c>
      <c r="AB4" s="2">
        <v>206</v>
      </c>
      <c r="AC4" s="2">
        <v>158</v>
      </c>
      <c r="AD4" s="4">
        <f>AB4+AC4</f>
        <v>364</v>
      </c>
      <c r="AE4" s="15">
        <f>AD4*0.1</f>
        <v>36.4</v>
      </c>
      <c r="AF4" s="22">
        <f>AD4+AE4</f>
        <v>400.4</v>
      </c>
    </row>
    <row r="5" spans="1:34" ht="60">
      <c r="A5" s="2" t="s">
        <v>1964</v>
      </c>
      <c r="B5" s="2" t="str">
        <f>VLOOKUP(A5,'PUBLIC &amp; PRIVATE'!D:H,2,FALSE)</f>
        <v>500 East 96th Street Ste 400</v>
      </c>
      <c r="C5" s="2" t="str">
        <f>VLOOKUP(A5,'PUBLIC &amp; PRIVATE'!D:H,3,FALSE)</f>
        <v>Indianapolis</v>
      </c>
      <c r="D5" s="2" t="str">
        <f>VLOOKUP(B5,'PUBLIC &amp; PRIVATE'!E:I,4,FALSE)</f>
        <v>46240-0000</v>
      </c>
      <c r="E5" s="2"/>
      <c r="F5" s="2"/>
      <c r="G5" s="2"/>
      <c r="H5" s="4">
        <f>E5+F5+G5</f>
        <v>0</v>
      </c>
      <c r="I5" s="13">
        <f>H5*0.1</f>
        <v>0</v>
      </c>
      <c r="J5" s="13">
        <f>H5+I5</f>
        <v>0</v>
      </c>
      <c r="K5" s="2"/>
      <c r="L5" s="2"/>
      <c r="M5" s="2"/>
      <c r="N5" s="4">
        <f>K5+L5+M5</f>
        <v>0</v>
      </c>
      <c r="O5" s="13">
        <f>N5*0.1</f>
        <v>0</v>
      </c>
      <c r="P5" s="13">
        <f>N5+O5</f>
        <v>0</v>
      </c>
      <c r="Q5" s="2">
        <v>58</v>
      </c>
      <c r="R5" s="2">
        <v>177</v>
      </c>
      <c r="S5" s="2">
        <v>571</v>
      </c>
      <c r="T5" s="4">
        <f>Q5+R5+S5</f>
        <v>806</v>
      </c>
      <c r="U5" s="13">
        <f>T5*0.1</f>
        <v>80.600000000000009</v>
      </c>
      <c r="V5" s="13">
        <f>T5+U5</f>
        <v>886.6</v>
      </c>
      <c r="W5" s="2">
        <v>138</v>
      </c>
      <c r="X5" s="2">
        <v>591</v>
      </c>
      <c r="Y5" s="4">
        <f>W5+X5</f>
        <v>729</v>
      </c>
      <c r="Z5" s="13">
        <f>Y5*0.1</f>
        <v>72.900000000000006</v>
      </c>
      <c r="AA5" s="13">
        <f>Y5+Z5</f>
        <v>801.9</v>
      </c>
      <c r="AB5" s="2">
        <v>729</v>
      </c>
      <c r="AC5" s="2">
        <v>1112</v>
      </c>
      <c r="AD5" s="4">
        <f>AB5+AC5</f>
        <v>1841</v>
      </c>
      <c r="AE5" s="15">
        <f>AD5*0.1</f>
        <v>184.10000000000002</v>
      </c>
      <c r="AF5" s="22">
        <f>AD5+AE5</f>
        <v>2025.1</v>
      </c>
    </row>
    <row r="6" spans="1:34" ht="60">
      <c r="A6" s="2" t="s">
        <v>1967</v>
      </c>
      <c r="B6" s="2" t="str">
        <f>VLOOKUP(A6,'PUBLIC &amp; PRIVATE'!D:H,2,FALSE)</f>
        <v>6640 Intech Blvd, Ste 250</v>
      </c>
      <c r="C6" s="2" t="str">
        <f>VLOOKUP(A6,'PUBLIC &amp; PRIVATE'!D:H,3,FALSE)</f>
        <v>Indianapolis</v>
      </c>
      <c r="D6" s="2" t="str">
        <f>VLOOKUP(B6,'PUBLIC &amp; PRIVATE'!E:I,4,FALSE)</f>
        <v>46278</v>
      </c>
      <c r="E6" s="2">
        <v>129</v>
      </c>
      <c r="F6" s="2">
        <v>145</v>
      </c>
      <c r="G6" s="2">
        <v>118</v>
      </c>
      <c r="H6" s="4">
        <f>E6+F6+G6</f>
        <v>392</v>
      </c>
      <c r="I6" s="13">
        <f>H6*0.1</f>
        <v>39.200000000000003</v>
      </c>
      <c r="J6" s="13">
        <f>H6+I6</f>
        <v>431.2</v>
      </c>
      <c r="K6" s="2">
        <v>130</v>
      </c>
      <c r="L6" s="2">
        <v>133</v>
      </c>
      <c r="M6" s="2">
        <v>200</v>
      </c>
      <c r="N6" s="4">
        <f>K6+L6+M6</f>
        <v>463</v>
      </c>
      <c r="O6" s="13">
        <f>N6*0.1</f>
        <v>46.300000000000004</v>
      </c>
      <c r="P6" s="13">
        <f>N6+O6</f>
        <v>509.3</v>
      </c>
      <c r="Q6" s="2">
        <v>292</v>
      </c>
      <c r="R6" s="2">
        <v>368</v>
      </c>
      <c r="S6" s="2">
        <v>496</v>
      </c>
      <c r="T6" s="4">
        <f>Q6+R6+S6</f>
        <v>1156</v>
      </c>
      <c r="U6" s="13">
        <f>T6*0.1</f>
        <v>115.60000000000001</v>
      </c>
      <c r="V6" s="13">
        <f>T6+U6</f>
        <v>1271.5999999999999</v>
      </c>
      <c r="W6" s="2">
        <v>482</v>
      </c>
      <c r="X6" s="2">
        <v>648</v>
      </c>
      <c r="Y6" s="4">
        <f>W6+X6</f>
        <v>1130</v>
      </c>
      <c r="Z6" s="13">
        <f>Y6*0.1</f>
        <v>113</v>
      </c>
      <c r="AA6" s="13">
        <f>Y6+Z6</f>
        <v>1243</v>
      </c>
      <c r="AB6" s="2">
        <v>781</v>
      </c>
      <c r="AC6" s="2">
        <v>729</v>
      </c>
      <c r="AD6" s="4">
        <f>AB6+AC6</f>
        <v>1510</v>
      </c>
      <c r="AE6" s="15">
        <f>AD6*0.1</f>
        <v>151</v>
      </c>
      <c r="AF6" s="22">
        <f>AD6+AE6</f>
        <v>1661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/>
  <cols>
    <col min="1" max="1" width="65.85546875" bestFit="1" customWidth="1"/>
  </cols>
  <sheetData>
    <row r="1" spans="1:1">
      <c r="A1" s="5" t="s">
        <v>1986</v>
      </c>
    </row>
    <row r="2" spans="1:1">
      <c r="A2" s="5" t="s">
        <v>1987</v>
      </c>
    </row>
    <row r="3" spans="1:1">
      <c r="A3" s="6" t="s">
        <v>1988</v>
      </c>
    </row>
    <row r="4" spans="1:1">
      <c r="A4" s="6" t="s">
        <v>1989</v>
      </c>
    </row>
    <row r="5" spans="1:1">
      <c r="A5" s="6" t="s">
        <v>1990</v>
      </c>
    </row>
    <row r="6" spans="1:1">
      <c r="A6" s="45" t="s">
        <v>1991</v>
      </c>
    </row>
    <row r="7" spans="1:1">
      <c r="A7" s="8" t="s">
        <v>1992</v>
      </c>
    </row>
    <row r="8" spans="1:1">
      <c r="A8" s="6" t="s">
        <v>1993</v>
      </c>
    </row>
    <row r="9" spans="1:1">
      <c r="A9" s="8" t="s">
        <v>1994</v>
      </c>
    </row>
    <row r="10" spans="1:1">
      <c r="A10" t="s">
        <v>2000</v>
      </c>
    </row>
    <row r="11" spans="1:1">
      <c r="A11" t="s">
        <v>2001</v>
      </c>
    </row>
    <row r="12" spans="1:1">
      <c r="A12" t="s">
        <v>2002</v>
      </c>
    </row>
    <row r="13" spans="1:1">
      <c r="A13" s="44" t="s">
        <v>2003</v>
      </c>
    </row>
    <row r="14" spans="1:1">
      <c r="A14" t="s">
        <v>1989</v>
      </c>
    </row>
    <row r="15" spans="1:1">
      <c r="A15" t="s">
        <v>2004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7"/>
  <sheetViews>
    <sheetView workbookViewId="0">
      <pane ySplit="1" topLeftCell="A14" activePane="bottomLeft" state="frozen"/>
      <selection pane="bottomLeft" activeCell="C1" sqref="C1:C1048576"/>
    </sheetView>
  </sheetViews>
  <sheetFormatPr defaultColWidth="8.85546875" defaultRowHeight="15"/>
  <cols>
    <col min="1" max="1" width="21.5703125" style="26" customWidth="1"/>
    <col min="2" max="2" width="33" style="26" customWidth="1"/>
    <col min="3" max="3" width="15.7109375" style="26" customWidth="1"/>
    <col min="4" max="4" width="33" style="26" bestFit="1" customWidth="1"/>
    <col min="5" max="5" width="28" style="26" bestFit="1" customWidth="1"/>
    <col min="6" max="6" width="15.42578125" style="26" bestFit="1" customWidth="1"/>
    <col min="7" max="7" width="6" style="26" bestFit="1" customWidth="1"/>
    <col min="8" max="8" width="10.7109375" style="26" bestFit="1" customWidth="1"/>
    <col min="9" max="16384" width="8.85546875" style="26"/>
  </cols>
  <sheetData>
    <row r="1" spans="1:9" s="27" customFormat="1">
      <c r="A1" s="27" t="s">
        <v>9090</v>
      </c>
      <c r="B1" s="27" t="s">
        <v>9089</v>
      </c>
      <c r="C1" s="27" t="s">
        <v>9088</v>
      </c>
      <c r="D1" s="27" t="s">
        <v>9087</v>
      </c>
      <c r="E1" s="27" t="s">
        <v>9086</v>
      </c>
      <c r="F1" s="27" t="s">
        <v>9085</v>
      </c>
      <c r="G1" s="27" t="s">
        <v>9084</v>
      </c>
      <c r="H1" s="27" t="s">
        <v>9083</v>
      </c>
      <c r="I1" s="27" t="s">
        <v>9088</v>
      </c>
    </row>
    <row r="2" spans="1:9">
      <c r="A2" s="26" t="s">
        <v>3149</v>
      </c>
      <c r="B2" s="26" t="s">
        <v>1922</v>
      </c>
      <c r="C2" s="26" t="s">
        <v>3148</v>
      </c>
      <c r="D2" s="26" t="s">
        <v>1922</v>
      </c>
      <c r="E2" s="26" t="s">
        <v>3147</v>
      </c>
      <c r="F2" s="26" t="s">
        <v>2486</v>
      </c>
      <c r="G2" s="26" t="s">
        <v>2014</v>
      </c>
      <c r="H2" s="26" t="s">
        <v>2990</v>
      </c>
      <c r="I2" s="26" t="s">
        <v>3148</v>
      </c>
    </row>
    <row r="3" spans="1:9">
      <c r="D3" s="26" t="s">
        <v>2843</v>
      </c>
      <c r="E3" s="26" t="s">
        <v>2842</v>
      </c>
      <c r="F3" s="26" t="s">
        <v>2841</v>
      </c>
      <c r="G3" s="26" t="s">
        <v>2014</v>
      </c>
      <c r="H3" s="26" t="s">
        <v>2840</v>
      </c>
    </row>
    <row r="4" spans="1:9">
      <c r="A4" s="26" t="s">
        <v>8971</v>
      </c>
      <c r="B4" s="26" t="s">
        <v>9027</v>
      </c>
      <c r="C4" s="26" t="s">
        <v>9050</v>
      </c>
      <c r="D4" s="26" t="s">
        <v>24</v>
      </c>
      <c r="E4" s="26" t="s">
        <v>9049</v>
      </c>
      <c r="F4" s="26" t="s">
        <v>2827</v>
      </c>
      <c r="G4" s="26" t="s">
        <v>2014</v>
      </c>
      <c r="H4" s="26" t="s">
        <v>9048</v>
      </c>
      <c r="I4" s="26" t="s">
        <v>9050</v>
      </c>
    </row>
    <row r="5" spans="1:9">
      <c r="A5" s="26" t="s">
        <v>6354</v>
      </c>
      <c r="B5" s="26" t="s">
        <v>6353</v>
      </c>
      <c r="C5" s="26" t="s">
        <v>6363</v>
      </c>
      <c r="D5" s="26" t="s">
        <v>815</v>
      </c>
      <c r="E5" s="26" t="s">
        <v>6362</v>
      </c>
      <c r="F5" s="26" t="s">
        <v>2493</v>
      </c>
      <c r="G5" s="26" t="s">
        <v>2014</v>
      </c>
      <c r="H5" s="26" t="s">
        <v>6361</v>
      </c>
      <c r="I5" s="26" t="s">
        <v>6363</v>
      </c>
    </row>
    <row r="6" spans="1:9">
      <c r="A6" s="26" t="s">
        <v>6219</v>
      </c>
      <c r="B6" s="26" t="s">
        <v>6218</v>
      </c>
      <c r="C6" s="26" t="s">
        <v>6231</v>
      </c>
      <c r="D6" s="26" t="s">
        <v>815</v>
      </c>
      <c r="E6" s="26" t="s">
        <v>6230</v>
      </c>
      <c r="F6" s="26" t="s">
        <v>2470</v>
      </c>
      <c r="G6" s="26" t="s">
        <v>2014</v>
      </c>
      <c r="H6" s="26" t="s">
        <v>6229</v>
      </c>
      <c r="I6" s="26" t="s">
        <v>6231</v>
      </c>
    </row>
    <row r="7" spans="1:9">
      <c r="A7" s="26" t="s">
        <v>5751</v>
      </c>
      <c r="B7" s="26" t="s">
        <v>5750</v>
      </c>
      <c r="C7" s="26" t="s">
        <v>5768</v>
      </c>
      <c r="D7" s="26" t="s">
        <v>815</v>
      </c>
      <c r="E7" s="26" t="s">
        <v>5767</v>
      </c>
      <c r="F7" s="26" t="s">
        <v>2260</v>
      </c>
      <c r="G7" s="26" t="s">
        <v>2014</v>
      </c>
      <c r="H7" s="26" t="s">
        <v>5766</v>
      </c>
      <c r="I7" s="26" t="s">
        <v>5768</v>
      </c>
    </row>
    <row r="8" spans="1:9">
      <c r="A8" s="26" t="s">
        <v>3743</v>
      </c>
      <c r="B8" s="26" t="s">
        <v>3742</v>
      </c>
      <c r="C8" s="26" t="s">
        <v>3814</v>
      </c>
      <c r="D8" s="26" t="s">
        <v>1551</v>
      </c>
      <c r="E8" s="26" t="s">
        <v>3813</v>
      </c>
      <c r="F8" s="26" t="s">
        <v>2051</v>
      </c>
      <c r="G8" s="26" t="s">
        <v>2014</v>
      </c>
      <c r="H8" s="26" t="s">
        <v>3812</v>
      </c>
      <c r="I8" s="26" t="s">
        <v>3814</v>
      </c>
    </row>
    <row r="9" spans="1:9">
      <c r="A9" s="26" t="s">
        <v>2928</v>
      </c>
      <c r="B9" s="26" t="s">
        <v>1980</v>
      </c>
      <c r="C9" s="26" t="s">
        <v>2927</v>
      </c>
      <c r="D9" s="26" t="s">
        <v>1980</v>
      </c>
      <c r="E9" s="26" t="s">
        <v>2926</v>
      </c>
      <c r="F9" s="26" t="s">
        <v>2260</v>
      </c>
      <c r="G9" s="26" t="s">
        <v>2014</v>
      </c>
      <c r="H9" s="26" t="s">
        <v>2925</v>
      </c>
      <c r="I9" s="26" t="s">
        <v>2927</v>
      </c>
    </row>
    <row r="10" spans="1:9">
      <c r="A10" s="26" t="s">
        <v>5580</v>
      </c>
      <c r="B10" s="26" t="s">
        <v>5579</v>
      </c>
      <c r="C10" s="26" t="s">
        <v>5586</v>
      </c>
      <c r="D10" s="26" t="s">
        <v>1045</v>
      </c>
      <c r="E10" s="26" t="s">
        <v>5585</v>
      </c>
      <c r="F10" s="26" t="s">
        <v>2260</v>
      </c>
      <c r="G10" s="26" t="s">
        <v>2014</v>
      </c>
      <c r="H10" s="26" t="s">
        <v>5584</v>
      </c>
      <c r="I10" s="26" t="s">
        <v>5586</v>
      </c>
    </row>
    <row r="11" spans="1:9">
      <c r="A11" s="26" t="s">
        <v>5789</v>
      </c>
      <c r="B11" s="26" t="s">
        <v>5846</v>
      </c>
      <c r="C11" s="26" t="s">
        <v>5855</v>
      </c>
      <c r="D11" s="26" t="s">
        <v>960</v>
      </c>
      <c r="E11" s="26" t="s">
        <v>5854</v>
      </c>
      <c r="F11" s="26" t="s">
        <v>2260</v>
      </c>
      <c r="G11" s="26" t="s">
        <v>2014</v>
      </c>
      <c r="H11" s="26" t="s">
        <v>5853</v>
      </c>
      <c r="I11" s="26" t="s">
        <v>5855</v>
      </c>
    </row>
    <row r="12" spans="1:9">
      <c r="A12" s="26" t="s">
        <v>9080</v>
      </c>
      <c r="B12" s="26" t="s">
        <v>9079</v>
      </c>
      <c r="C12" s="26" t="s">
        <v>9081</v>
      </c>
      <c r="D12" s="26" t="s">
        <v>15</v>
      </c>
      <c r="E12" s="26" t="s">
        <v>9077</v>
      </c>
      <c r="F12" s="26" t="s">
        <v>9076</v>
      </c>
      <c r="G12" s="26" t="s">
        <v>2014</v>
      </c>
      <c r="H12" s="26" t="s">
        <v>9075</v>
      </c>
      <c r="I12" s="26" t="s">
        <v>9081</v>
      </c>
    </row>
    <row r="13" spans="1:9">
      <c r="A13" s="26" t="s">
        <v>9080</v>
      </c>
      <c r="B13" s="26" t="s">
        <v>9079</v>
      </c>
      <c r="C13" s="26" t="s">
        <v>9078</v>
      </c>
      <c r="D13" s="26" t="s">
        <v>16</v>
      </c>
      <c r="E13" s="26" t="s">
        <v>9077</v>
      </c>
      <c r="F13" s="26" t="s">
        <v>9076</v>
      </c>
      <c r="G13" s="26" t="s">
        <v>2014</v>
      </c>
      <c r="H13" s="26" t="s">
        <v>9075</v>
      </c>
      <c r="I13" s="26" t="s">
        <v>9078</v>
      </c>
    </row>
    <row r="14" spans="1:9">
      <c r="A14" s="26" t="s">
        <v>9080</v>
      </c>
      <c r="B14" s="26" t="s">
        <v>9079</v>
      </c>
      <c r="C14" s="26" t="s">
        <v>9082</v>
      </c>
      <c r="D14" s="26" t="s">
        <v>14</v>
      </c>
      <c r="E14" s="26" t="s">
        <v>9077</v>
      </c>
      <c r="F14" s="26" t="s">
        <v>9076</v>
      </c>
      <c r="G14" s="26" t="s">
        <v>2014</v>
      </c>
      <c r="H14" s="26" t="s">
        <v>9075</v>
      </c>
      <c r="I14" s="26" t="s">
        <v>9082</v>
      </c>
    </row>
    <row r="15" spans="1:9">
      <c r="A15" s="26" t="s">
        <v>8853</v>
      </c>
      <c r="B15" s="26" t="s">
        <v>8852</v>
      </c>
      <c r="C15" s="26" t="s">
        <v>8944</v>
      </c>
      <c r="D15" s="26" t="s">
        <v>61</v>
      </c>
      <c r="E15" s="26" t="s">
        <v>8943</v>
      </c>
      <c r="F15" s="26" t="s">
        <v>2827</v>
      </c>
      <c r="G15" s="26" t="s">
        <v>2014</v>
      </c>
      <c r="H15" s="26" t="s">
        <v>8942</v>
      </c>
      <c r="I15" s="26" t="s">
        <v>8944</v>
      </c>
    </row>
    <row r="16" spans="1:9">
      <c r="A16" s="26" t="s">
        <v>4237</v>
      </c>
      <c r="B16" s="26" t="s">
        <v>4236</v>
      </c>
      <c r="C16" s="26" t="s">
        <v>4322</v>
      </c>
      <c r="D16" s="26" t="s">
        <v>1406</v>
      </c>
      <c r="E16" s="26" t="s">
        <v>4321</v>
      </c>
      <c r="F16" s="26" t="s">
        <v>2117</v>
      </c>
      <c r="G16" s="26" t="s">
        <v>2014</v>
      </c>
      <c r="H16" s="26" t="s">
        <v>4320</v>
      </c>
      <c r="I16" s="26" t="s">
        <v>4322</v>
      </c>
    </row>
    <row r="17" spans="1:9">
      <c r="A17" s="26" t="s">
        <v>3633</v>
      </c>
      <c r="B17" s="26" t="s">
        <v>3632</v>
      </c>
      <c r="C17" s="26" t="s">
        <v>3682</v>
      </c>
      <c r="D17" s="26" t="s">
        <v>1591</v>
      </c>
      <c r="E17" s="26" t="s">
        <v>3681</v>
      </c>
      <c r="F17" s="26" t="s">
        <v>2040</v>
      </c>
      <c r="G17" s="26" t="s">
        <v>2014</v>
      </c>
      <c r="H17" s="26" t="s">
        <v>3680</v>
      </c>
      <c r="I17" s="26" t="s">
        <v>3682</v>
      </c>
    </row>
    <row r="18" spans="1:9">
      <c r="D18" s="26" t="s">
        <v>2250</v>
      </c>
      <c r="E18" s="26" t="s">
        <v>2249</v>
      </c>
      <c r="F18" s="26" t="s">
        <v>2243</v>
      </c>
      <c r="G18" s="26" t="s">
        <v>2014</v>
      </c>
      <c r="H18" s="26" t="s">
        <v>2248</v>
      </c>
    </row>
    <row r="19" spans="1:9">
      <c r="A19" s="26" t="s">
        <v>6586</v>
      </c>
      <c r="B19" s="26" t="s">
        <v>6585</v>
      </c>
      <c r="C19" s="26" t="s">
        <v>6595</v>
      </c>
      <c r="D19" s="26" t="s">
        <v>749</v>
      </c>
      <c r="E19" s="26" t="s">
        <v>6594</v>
      </c>
      <c r="F19" s="26" t="s">
        <v>6582</v>
      </c>
      <c r="G19" s="26" t="s">
        <v>2014</v>
      </c>
      <c r="H19" s="26" t="s">
        <v>6593</v>
      </c>
      <c r="I19" s="26" t="s">
        <v>6595</v>
      </c>
    </row>
    <row r="20" spans="1:9">
      <c r="A20" s="26" t="s">
        <v>8211</v>
      </c>
      <c r="B20" s="26" t="s">
        <v>8210</v>
      </c>
      <c r="C20" s="26" t="s">
        <v>8209</v>
      </c>
      <c r="D20" s="26" t="s">
        <v>278</v>
      </c>
      <c r="E20" s="26" t="s">
        <v>8208</v>
      </c>
      <c r="F20" s="26" t="s">
        <v>8207</v>
      </c>
      <c r="G20" s="26" t="s">
        <v>2014</v>
      </c>
      <c r="H20" s="26" t="s">
        <v>8206</v>
      </c>
      <c r="I20" s="26" t="s">
        <v>8209</v>
      </c>
    </row>
    <row r="21" spans="1:9">
      <c r="A21" s="26" t="s">
        <v>4967</v>
      </c>
      <c r="B21" s="26" t="s">
        <v>4966</v>
      </c>
      <c r="C21" s="26" t="s">
        <v>4965</v>
      </c>
      <c r="D21" s="26" t="s">
        <v>1226</v>
      </c>
      <c r="E21" s="26" t="s">
        <v>4964</v>
      </c>
      <c r="F21" s="26" t="s">
        <v>4963</v>
      </c>
      <c r="G21" s="26" t="s">
        <v>2014</v>
      </c>
      <c r="H21" s="26" t="s">
        <v>4962</v>
      </c>
      <c r="I21" s="26" t="s">
        <v>4965</v>
      </c>
    </row>
    <row r="22" spans="1:9">
      <c r="A22" s="26" t="s">
        <v>6340</v>
      </c>
      <c r="B22" s="26" t="s">
        <v>6339</v>
      </c>
      <c r="C22" s="26" t="s">
        <v>6346</v>
      </c>
      <c r="D22" s="26" t="s">
        <v>820</v>
      </c>
      <c r="E22" s="26" t="s">
        <v>6345</v>
      </c>
      <c r="F22" s="26" t="s">
        <v>6335</v>
      </c>
      <c r="G22" s="26" t="s">
        <v>2014</v>
      </c>
      <c r="H22" s="26" t="s">
        <v>6344</v>
      </c>
      <c r="I22" s="26" t="s">
        <v>6346</v>
      </c>
    </row>
    <row r="23" spans="1:9">
      <c r="A23" s="26" t="s">
        <v>5601</v>
      </c>
      <c r="B23" s="26" t="s">
        <v>5938</v>
      </c>
      <c r="C23" s="26" t="s">
        <v>5937</v>
      </c>
      <c r="D23" s="26" t="s">
        <v>933</v>
      </c>
      <c r="E23" s="26" t="s">
        <v>5936</v>
      </c>
      <c r="F23" s="26" t="s">
        <v>2433</v>
      </c>
      <c r="G23" s="26" t="s">
        <v>2014</v>
      </c>
      <c r="H23" s="26" t="s">
        <v>5935</v>
      </c>
      <c r="I23" s="26" t="s">
        <v>5937</v>
      </c>
    </row>
    <row r="24" spans="1:9">
      <c r="A24" s="26" t="s">
        <v>5601</v>
      </c>
      <c r="B24" s="26" t="s">
        <v>5938</v>
      </c>
      <c r="C24" s="26" t="s">
        <v>5944</v>
      </c>
      <c r="D24" s="26" t="s">
        <v>931</v>
      </c>
      <c r="E24" s="26" t="s">
        <v>5943</v>
      </c>
      <c r="F24" s="26" t="s">
        <v>2433</v>
      </c>
      <c r="G24" s="26" t="s">
        <v>2014</v>
      </c>
      <c r="H24" s="26" t="s">
        <v>5942</v>
      </c>
      <c r="I24" s="26" t="s">
        <v>5944</v>
      </c>
    </row>
    <row r="25" spans="1:9">
      <c r="A25" s="26" t="s">
        <v>5601</v>
      </c>
      <c r="B25" s="26" t="s">
        <v>5938</v>
      </c>
      <c r="C25" s="26" t="s">
        <v>5941</v>
      </c>
      <c r="D25" s="26" t="s">
        <v>932</v>
      </c>
      <c r="E25" s="26" t="s">
        <v>5940</v>
      </c>
      <c r="F25" s="26" t="s">
        <v>2433</v>
      </c>
      <c r="G25" s="26" t="s">
        <v>2014</v>
      </c>
      <c r="H25" s="26" t="s">
        <v>5939</v>
      </c>
      <c r="I25" s="26" t="s">
        <v>5941</v>
      </c>
    </row>
    <row r="26" spans="1:9">
      <c r="D26" s="26" t="s">
        <v>2769</v>
      </c>
      <c r="E26" s="26" t="s">
        <v>2768</v>
      </c>
      <c r="F26" s="26" t="s">
        <v>2767</v>
      </c>
      <c r="G26" s="26" t="s">
        <v>2014</v>
      </c>
      <c r="H26" s="26" t="s">
        <v>2766</v>
      </c>
    </row>
    <row r="27" spans="1:9">
      <c r="A27" s="26" t="s">
        <v>7103</v>
      </c>
      <c r="B27" s="26" t="s">
        <v>7637</v>
      </c>
      <c r="C27" s="26" t="s">
        <v>7649</v>
      </c>
      <c r="D27" s="26" t="s">
        <v>440</v>
      </c>
      <c r="E27" s="26" t="s">
        <v>7648</v>
      </c>
      <c r="F27" s="26" t="s">
        <v>2664</v>
      </c>
      <c r="G27" s="26" t="s">
        <v>2014</v>
      </c>
      <c r="H27" s="26" t="s">
        <v>7647</v>
      </c>
      <c r="I27" s="26" t="s">
        <v>7649</v>
      </c>
    </row>
    <row r="28" spans="1:9">
      <c r="A28" s="26" t="s">
        <v>6199</v>
      </c>
      <c r="B28" s="26" t="s">
        <v>6198</v>
      </c>
      <c r="C28" s="26" t="s">
        <v>6197</v>
      </c>
      <c r="D28" s="26" t="s">
        <v>858</v>
      </c>
      <c r="E28" s="26" t="s">
        <v>6196</v>
      </c>
      <c r="F28" s="26" t="s">
        <v>2464</v>
      </c>
      <c r="G28" s="26" t="s">
        <v>2014</v>
      </c>
      <c r="H28" s="26" t="s">
        <v>6195</v>
      </c>
      <c r="I28" s="26" t="s">
        <v>6197</v>
      </c>
    </row>
    <row r="29" spans="1:9">
      <c r="A29" s="26" t="s">
        <v>5632</v>
      </c>
      <c r="B29" s="26" t="s">
        <v>5631</v>
      </c>
      <c r="C29" s="26" t="s">
        <v>5665</v>
      </c>
      <c r="D29" s="26" t="s">
        <v>1019</v>
      </c>
      <c r="E29" s="26" t="s">
        <v>5664</v>
      </c>
      <c r="F29" s="26" t="s">
        <v>2260</v>
      </c>
      <c r="G29" s="26" t="s">
        <v>2014</v>
      </c>
      <c r="H29" s="26" t="s">
        <v>5663</v>
      </c>
      <c r="I29" s="26" t="s">
        <v>5665</v>
      </c>
    </row>
    <row r="30" spans="1:9">
      <c r="D30" s="26" t="s">
        <v>2505</v>
      </c>
      <c r="E30" s="26" t="s">
        <v>2504</v>
      </c>
      <c r="F30" s="26" t="s">
        <v>2486</v>
      </c>
      <c r="G30" s="26" t="s">
        <v>2014</v>
      </c>
      <c r="H30" s="26" t="s">
        <v>2503</v>
      </c>
    </row>
    <row r="31" spans="1:9">
      <c r="A31" s="26" t="s">
        <v>3955</v>
      </c>
      <c r="B31" s="26" t="s">
        <v>3954</v>
      </c>
      <c r="C31" s="26" t="s">
        <v>3953</v>
      </c>
      <c r="D31" s="26" t="s">
        <v>1510</v>
      </c>
      <c r="E31" s="26" t="s">
        <v>3952</v>
      </c>
      <c r="F31" s="26" t="s">
        <v>2085</v>
      </c>
      <c r="G31" s="26" t="s">
        <v>2014</v>
      </c>
      <c r="H31" s="26" t="s">
        <v>3951</v>
      </c>
      <c r="I31" s="26" t="s">
        <v>3953</v>
      </c>
    </row>
    <row r="32" spans="1:9">
      <c r="A32" s="26" t="s">
        <v>5799</v>
      </c>
      <c r="B32" s="26" t="s">
        <v>5798</v>
      </c>
      <c r="C32" s="26" t="s">
        <v>5822</v>
      </c>
      <c r="D32" s="26" t="s">
        <v>970</v>
      </c>
      <c r="E32" s="26" t="s">
        <v>5821</v>
      </c>
      <c r="F32" s="26" t="s">
        <v>2260</v>
      </c>
      <c r="G32" s="26" t="s">
        <v>2014</v>
      </c>
      <c r="H32" s="26" t="s">
        <v>5820</v>
      </c>
      <c r="I32" s="26" t="s">
        <v>5822</v>
      </c>
    </row>
    <row r="33" spans="1:9">
      <c r="D33" s="26" t="s">
        <v>2416</v>
      </c>
      <c r="E33" s="26" t="s">
        <v>2415</v>
      </c>
      <c r="F33" s="26" t="s">
        <v>2414</v>
      </c>
      <c r="G33" s="26" t="s">
        <v>2014</v>
      </c>
      <c r="H33" s="26" t="s">
        <v>2413</v>
      </c>
    </row>
    <row r="34" spans="1:9">
      <c r="A34" s="26" t="s">
        <v>5842</v>
      </c>
      <c r="B34" s="26" t="s">
        <v>5911</v>
      </c>
      <c r="C34" s="26" t="s">
        <v>5914</v>
      </c>
      <c r="D34" s="26" t="s">
        <v>940</v>
      </c>
      <c r="E34" s="26" t="s">
        <v>5913</v>
      </c>
      <c r="F34" s="26" t="s">
        <v>2414</v>
      </c>
      <c r="G34" s="26" t="s">
        <v>2014</v>
      </c>
      <c r="H34" s="26" t="s">
        <v>5912</v>
      </c>
      <c r="I34" s="26" t="s">
        <v>5914</v>
      </c>
    </row>
    <row r="35" spans="1:9">
      <c r="A35" s="26" t="s">
        <v>5842</v>
      </c>
      <c r="B35" s="26" t="s">
        <v>5911</v>
      </c>
      <c r="C35" s="26" t="s">
        <v>5932</v>
      </c>
      <c r="D35" s="26" t="s">
        <v>935</v>
      </c>
      <c r="E35" s="26" t="s">
        <v>5931</v>
      </c>
      <c r="F35" s="26" t="s">
        <v>2414</v>
      </c>
      <c r="G35" s="26" t="s">
        <v>2014</v>
      </c>
      <c r="H35" s="26" t="s">
        <v>5930</v>
      </c>
      <c r="I35" s="26" t="s">
        <v>5932</v>
      </c>
    </row>
    <row r="36" spans="1:9">
      <c r="A36" s="26" t="s">
        <v>3032</v>
      </c>
      <c r="B36" s="26" t="s">
        <v>1952</v>
      </c>
      <c r="C36" s="26" t="s">
        <v>3031</v>
      </c>
      <c r="D36" s="26" t="s">
        <v>1952</v>
      </c>
      <c r="E36" s="26" t="s">
        <v>3030</v>
      </c>
      <c r="F36" s="26" t="s">
        <v>2414</v>
      </c>
      <c r="G36" s="26" t="s">
        <v>2014</v>
      </c>
      <c r="H36" s="26" t="s">
        <v>3029</v>
      </c>
      <c r="I36" s="26" t="s">
        <v>3031</v>
      </c>
    </row>
    <row r="37" spans="1:9">
      <c r="D37" s="26" t="s">
        <v>1780</v>
      </c>
      <c r="E37" s="26" t="s">
        <v>2520</v>
      </c>
      <c r="F37" s="26" t="s">
        <v>2519</v>
      </c>
      <c r="G37" s="26" t="s">
        <v>2014</v>
      </c>
      <c r="H37" s="26" t="s">
        <v>2518</v>
      </c>
    </row>
    <row r="38" spans="1:9">
      <c r="A38" s="26" t="s">
        <v>3126</v>
      </c>
      <c r="B38" s="26" t="s">
        <v>1928</v>
      </c>
      <c r="C38" s="26" t="s">
        <v>3125</v>
      </c>
      <c r="D38" s="26" t="s">
        <v>1928</v>
      </c>
      <c r="E38" s="26" t="s">
        <v>3124</v>
      </c>
      <c r="F38" s="26" t="s">
        <v>2260</v>
      </c>
      <c r="G38" s="26" t="s">
        <v>2014</v>
      </c>
      <c r="H38" s="26" t="s">
        <v>3123</v>
      </c>
      <c r="I38" s="26" t="s">
        <v>3125</v>
      </c>
    </row>
    <row r="39" spans="1:9">
      <c r="A39" s="26" t="s">
        <v>6651</v>
      </c>
      <c r="B39" s="26" t="s">
        <v>6981</v>
      </c>
      <c r="C39" s="26" t="s">
        <v>7012</v>
      </c>
      <c r="D39" s="26" t="s">
        <v>631</v>
      </c>
      <c r="E39" s="26" t="s">
        <v>7011</v>
      </c>
      <c r="F39" s="26" t="s">
        <v>7010</v>
      </c>
      <c r="G39" s="26" t="s">
        <v>2014</v>
      </c>
      <c r="H39" s="26" t="s">
        <v>7009</v>
      </c>
      <c r="I39" s="26" t="s">
        <v>7012</v>
      </c>
    </row>
    <row r="40" spans="1:9">
      <c r="A40" s="26" t="s">
        <v>4041</v>
      </c>
      <c r="B40" s="26" t="s">
        <v>4040</v>
      </c>
      <c r="C40" s="26" t="s">
        <v>4057</v>
      </c>
      <c r="D40" s="26" t="s">
        <v>1481</v>
      </c>
      <c r="E40" s="26" t="s">
        <v>4056</v>
      </c>
      <c r="F40" s="26" t="s">
        <v>4043</v>
      </c>
      <c r="G40" s="26" t="s">
        <v>2014</v>
      </c>
      <c r="H40" s="26" t="s">
        <v>4055</v>
      </c>
      <c r="I40" s="26" t="s">
        <v>4057</v>
      </c>
    </row>
    <row r="41" spans="1:9">
      <c r="A41" s="26" t="s">
        <v>4041</v>
      </c>
      <c r="B41" s="26" t="s">
        <v>4040</v>
      </c>
      <c r="C41" s="26" t="s">
        <v>4054</v>
      </c>
      <c r="D41" s="26" t="s">
        <v>1482</v>
      </c>
      <c r="E41" s="26" t="s">
        <v>4053</v>
      </c>
      <c r="F41" s="26" t="s">
        <v>4043</v>
      </c>
      <c r="G41" s="26" t="s">
        <v>2014</v>
      </c>
      <c r="H41" s="26" t="s">
        <v>4052</v>
      </c>
      <c r="I41" s="26" t="s">
        <v>4054</v>
      </c>
    </row>
    <row r="42" spans="1:9">
      <c r="A42" s="26" t="s">
        <v>5376</v>
      </c>
      <c r="B42" s="26" t="s">
        <v>5375</v>
      </c>
      <c r="C42" s="26" t="s">
        <v>5435</v>
      </c>
      <c r="D42" s="26" t="s">
        <v>1092</v>
      </c>
      <c r="E42" s="26" t="s">
        <v>5434</v>
      </c>
      <c r="F42" s="26" t="s">
        <v>2260</v>
      </c>
      <c r="G42" s="26" t="s">
        <v>2014</v>
      </c>
      <c r="H42" s="26" t="s">
        <v>5433</v>
      </c>
      <c r="I42" s="26" t="s">
        <v>5435</v>
      </c>
    </row>
    <row r="43" spans="1:9">
      <c r="A43" s="26" t="s">
        <v>5083</v>
      </c>
      <c r="B43" s="26" t="s">
        <v>5082</v>
      </c>
      <c r="C43" s="26" t="s">
        <v>5081</v>
      </c>
      <c r="D43" s="26" t="s">
        <v>1197</v>
      </c>
      <c r="E43" s="26" t="s">
        <v>5080</v>
      </c>
      <c r="F43" s="26" t="s">
        <v>5079</v>
      </c>
      <c r="G43" s="26" t="s">
        <v>2014</v>
      </c>
      <c r="H43" s="26" t="s">
        <v>5078</v>
      </c>
      <c r="I43" s="26" t="s">
        <v>5081</v>
      </c>
    </row>
    <row r="44" spans="1:9">
      <c r="D44" s="26" t="s">
        <v>1823</v>
      </c>
      <c r="E44" s="26" t="s">
        <v>2072</v>
      </c>
      <c r="F44" s="26" t="s">
        <v>2051</v>
      </c>
      <c r="G44" s="26" t="s">
        <v>2014</v>
      </c>
      <c r="H44" s="26" t="s">
        <v>2071</v>
      </c>
    </row>
    <row r="45" spans="1:9">
      <c r="D45" s="26" t="s">
        <v>1828</v>
      </c>
      <c r="E45" s="26" t="s">
        <v>2062</v>
      </c>
      <c r="F45" s="26" t="s">
        <v>2051</v>
      </c>
      <c r="G45" s="26" t="s">
        <v>2014</v>
      </c>
      <c r="H45" s="26" t="s">
        <v>2061</v>
      </c>
    </row>
    <row r="46" spans="1:9">
      <c r="D46" s="26" t="s">
        <v>1779</v>
      </c>
      <c r="E46" s="26" t="s">
        <v>2522</v>
      </c>
      <c r="F46" s="26" t="s">
        <v>2519</v>
      </c>
      <c r="G46" s="26" t="s">
        <v>2014</v>
      </c>
      <c r="H46" s="26" t="s">
        <v>2521</v>
      </c>
    </row>
    <row r="47" spans="1:9">
      <c r="A47" s="26" t="s">
        <v>8997</v>
      </c>
      <c r="B47" s="26" t="s">
        <v>8996</v>
      </c>
      <c r="C47" s="26" t="s">
        <v>9023</v>
      </c>
      <c r="D47" s="26" t="s">
        <v>33</v>
      </c>
      <c r="E47" s="26" t="s">
        <v>9022</v>
      </c>
      <c r="F47" s="26" t="s">
        <v>9021</v>
      </c>
      <c r="G47" s="26" t="s">
        <v>2014</v>
      </c>
      <c r="H47" s="26" t="s">
        <v>9020</v>
      </c>
      <c r="I47" s="26" t="s">
        <v>9023</v>
      </c>
    </row>
    <row r="48" spans="1:9">
      <c r="A48" s="26" t="s">
        <v>5341</v>
      </c>
      <c r="B48" s="26" t="s">
        <v>5340</v>
      </c>
      <c r="C48" s="26" t="s">
        <v>5339</v>
      </c>
      <c r="D48" s="26" t="s">
        <v>1125</v>
      </c>
      <c r="E48" s="26" t="s">
        <v>5338</v>
      </c>
      <c r="F48" s="26" t="s">
        <v>5337</v>
      </c>
      <c r="G48" s="26" t="s">
        <v>2014</v>
      </c>
      <c r="H48" s="26" t="s">
        <v>5336</v>
      </c>
      <c r="I48" s="26" t="s">
        <v>5339</v>
      </c>
    </row>
    <row r="49" spans="1:9">
      <c r="A49" s="26" t="s">
        <v>5341</v>
      </c>
      <c r="B49" s="26" t="s">
        <v>5340</v>
      </c>
      <c r="C49" s="26" t="s">
        <v>5343</v>
      </c>
      <c r="D49" s="26" t="s">
        <v>1124</v>
      </c>
      <c r="E49" s="26" t="s">
        <v>5342</v>
      </c>
      <c r="F49" s="26" t="s">
        <v>5337</v>
      </c>
      <c r="G49" s="26" t="s">
        <v>2014</v>
      </c>
      <c r="H49" s="26" t="s">
        <v>5336</v>
      </c>
      <c r="I49" s="26" t="s">
        <v>5343</v>
      </c>
    </row>
    <row r="50" spans="1:9">
      <c r="A50" s="26" t="s">
        <v>5376</v>
      </c>
      <c r="B50" s="26" t="s">
        <v>5375</v>
      </c>
      <c r="C50" s="26" t="s">
        <v>5556</v>
      </c>
      <c r="D50" s="26" t="s">
        <v>5555</v>
      </c>
      <c r="E50" s="26" t="s">
        <v>5554</v>
      </c>
      <c r="F50" s="26" t="s">
        <v>2260</v>
      </c>
      <c r="G50" s="26" t="s">
        <v>2014</v>
      </c>
      <c r="H50" s="26" t="s">
        <v>5553</v>
      </c>
      <c r="I50" s="26" t="s">
        <v>5556</v>
      </c>
    </row>
    <row r="51" spans="1:9">
      <c r="A51" s="26" t="s">
        <v>8853</v>
      </c>
      <c r="B51" s="26" t="s">
        <v>8852</v>
      </c>
      <c r="C51" s="26" t="s">
        <v>8851</v>
      </c>
      <c r="D51" s="26" t="s">
        <v>92</v>
      </c>
      <c r="E51" s="26" t="s">
        <v>8850</v>
      </c>
      <c r="F51" s="26" t="s">
        <v>2827</v>
      </c>
      <c r="G51" s="26" t="s">
        <v>2014</v>
      </c>
      <c r="H51" s="26" t="s">
        <v>8849</v>
      </c>
      <c r="I51" s="26" t="s">
        <v>8851</v>
      </c>
    </row>
    <row r="52" spans="1:9">
      <c r="A52" s="26" t="s">
        <v>5789</v>
      </c>
      <c r="B52" s="26" t="s">
        <v>5846</v>
      </c>
      <c r="C52" s="26" t="s">
        <v>5852</v>
      </c>
      <c r="D52" s="26" t="s">
        <v>92</v>
      </c>
      <c r="E52" s="26" t="s">
        <v>5851</v>
      </c>
      <c r="F52" s="26" t="s">
        <v>2260</v>
      </c>
      <c r="G52" s="26" t="s">
        <v>2014</v>
      </c>
      <c r="H52" s="26" t="s">
        <v>5850</v>
      </c>
      <c r="I52" s="26" t="s">
        <v>5852</v>
      </c>
    </row>
    <row r="53" spans="1:9">
      <c r="A53" s="26" t="s">
        <v>4439</v>
      </c>
      <c r="B53" s="26" t="s">
        <v>4438</v>
      </c>
      <c r="C53" s="26" t="s">
        <v>4450</v>
      </c>
      <c r="D53" s="26" t="s">
        <v>92</v>
      </c>
      <c r="E53" s="26" t="s">
        <v>4449</v>
      </c>
      <c r="F53" s="26" t="s">
        <v>4448</v>
      </c>
      <c r="G53" s="26" t="s">
        <v>2014</v>
      </c>
      <c r="H53" s="26" t="s">
        <v>4447</v>
      </c>
      <c r="I53" s="26" t="s">
        <v>4450</v>
      </c>
    </row>
    <row r="54" spans="1:9">
      <c r="A54" s="26" t="s">
        <v>5138</v>
      </c>
      <c r="B54" s="26" t="s">
        <v>5137</v>
      </c>
      <c r="C54" s="26" t="s">
        <v>5168</v>
      </c>
      <c r="D54" s="26" t="s">
        <v>1172</v>
      </c>
      <c r="E54" s="26" t="s">
        <v>5167</v>
      </c>
      <c r="F54" s="26" t="s">
        <v>2243</v>
      </c>
      <c r="G54" s="26" t="s">
        <v>2014</v>
      </c>
      <c r="H54" s="26" t="s">
        <v>5166</v>
      </c>
      <c r="I54" s="26" t="s">
        <v>5168</v>
      </c>
    </row>
    <row r="55" spans="1:9">
      <c r="A55" s="26" t="s">
        <v>5376</v>
      </c>
      <c r="B55" s="26" t="s">
        <v>5375</v>
      </c>
      <c r="C55" s="26" t="s">
        <v>5559</v>
      </c>
      <c r="D55" s="26" t="s">
        <v>1052</v>
      </c>
      <c r="E55" s="26" t="s">
        <v>5558</v>
      </c>
      <c r="F55" s="26" t="s">
        <v>2260</v>
      </c>
      <c r="G55" s="26" t="s">
        <v>2014</v>
      </c>
      <c r="H55" s="26" t="s">
        <v>5557</v>
      </c>
      <c r="I55" s="26" t="s">
        <v>5559</v>
      </c>
    </row>
    <row r="56" spans="1:9">
      <c r="A56" s="26" t="s">
        <v>5376</v>
      </c>
      <c r="B56" s="26" t="s">
        <v>5375</v>
      </c>
      <c r="C56" s="26" t="s">
        <v>5389</v>
      </c>
      <c r="D56" s="26" t="s">
        <v>1108</v>
      </c>
      <c r="E56" s="26" t="s">
        <v>5388</v>
      </c>
      <c r="F56" s="26" t="s">
        <v>2260</v>
      </c>
      <c r="G56" s="26" t="s">
        <v>2014</v>
      </c>
      <c r="H56" s="26" t="s">
        <v>5387</v>
      </c>
      <c r="I56" s="26" t="s">
        <v>5389</v>
      </c>
    </row>
    <row r="57" spans="1:9">
      <c r="A57" s="26" t="s">
        <v>5376</v>
      </c>
      <c r="B57" s="26" t="s">
        <v>5375</v>
      </c>
      <c r="C57" s="26" t="s">
        <v>5550</v>
      </c>
      <c r="D57" s="26" t="s">
        <v>1054</v>
      </c>
      <c r="E57" s="26" t="s">
        <v>5549</v>
      </c>
      <c r="F57" s="26" t="s">
        <v>2260</v>
      </c>
      <c r="G57" s="26" t="s">
        <v>2014</v>
      </c>
      <c r="H57" s="26" t="s">
        <v>5548</v>
      </c>
      <c r="I57" s="26" t="s">
        <v>5550</v>
      </c>
    </row>
    <row r="58" spans="1:9">
      <c r="A58" s="26" t="s">
        <v>5358</v>
      </c>
      <c r="B58" s="26" t="s">
        <v>5357</v>
      </c>
      <c r="C58" s="26" t="s">
        <v>5361</v>
      </c>
      <c r="D58" s="26" t="s">
        <v>1120</v>
      </c>
      <c r="E58" s="26" t="s">
        <v>5360</v>
      </c>
      <c r="F58" s="26" t="s">
        <v>5354</v>
      </c>
      <c r="G58" s="26" t="s">
        <v>2014</v>
      </c>
      <c r="H58" s="26" t="s">
        <v>5359</v>
      </c>
      <c r="I58" s="26" t="s">
        <v>5361</v>
      </c>
    </row>
    <row r="59" spans="1:9">
      <c r="D59" s="26" t="s">
        <v>1871</v>
      </c>
      <c r="E59" s="26" t="s">
        <v>2849</v>
      </c>
      <c r="F59" s="26" t="s">
        <v>2827</v>
      </c>
      <c r="G59" s="26" t="s">
        <v>2014</v>
      </c>
      <c r="H59" s="26" t="s">
        <v>2846</v>
      </c>
    </row>
    <row r="60" spans="1:9">
      <c r="A60" s="26" t="s">
        <v>3086</v>
      </c>
      <c r="B60" s="26" t="s">
        <v>1938</v>
      </c>
      <c r="C60" s="26" t="s">
        <v>3085</v>
      </c>
      <c r="D60" s="26" t="s">
        <v>1938</v>
      </c>
      <c r="E60" s="26" t="s">
        <v>3084</v>
      </c>
      <c r="F60" s="26" t="s">
        <v>2486</v>
      </c>
      <c r="G60" s="26" t="s">
        <v>2014</v>
      </c>
      <c r="H60" s="26" t="s">
        <v>3083</v>
      </c>
      <c r="I60" s="26" t="s">
        <v>3085</v>
      </c>
    </row>
    <row r="61" spans="1:9">
      <c r="A61" s="26" t="s">
        <v>7624</v>
      </c>
      <c r="B61" s="26" t="s">
        <v>7803</v>
      </c>
      <c r="C61" s="26" t="s">
        <v>7802</v>
      </c>
      <c r="D61" s="26" t="s">
        <v>397</v>
      </c>
      <c r="E61" s="26" t="s">
        <v>7801</v>
      </c>
      <c r="F61" s="26" t="s">
        <v>7800</v>
      </c>
      <c r="G61" s="26" t="s">
        <v>2014</v>
      </c>
      <c r="H61" s="26" t="s">
        <v>7799</v>
      </c>
      <c r="I61" s="26" t="s">
        <v>7802</v>
      </c>
    </row>
    <row r="62" spans="1:9">
      <c r="A62" s="26" t="s">
        <v>7624</v>
      </c>
      <c r="B62" s="26" t="s">
        <v>7803</v>
      </c>
      <c r="C62" s="26" t="s">
        <v>7806</v>
      </c>
      <c r="D62" s="26" t="s">
        <v>396</v>
      </c>
      <c r="E62" s="26" t="s">
        <v>7805</v>
      </c>
      <c r="F62" s="26" t="s">
        <v>7800</v>
      </c>
      <c r="G62" s="26" t="s">
        <v>2014</v>
      </c>
      <c r="H62" s="26" t="s">
        <v>7804</v>
      </c>
      <c r="I62" s="26" t="s">
        <v>7806</v>
      </c>
    </row>
    <row r="63" spans="1:9">
      <c r="A63" s="26" t="s">
        <v>8305</v>
      </c>
      <c r="B63" s="26" t="s">
        <v>8304</v>
      </c>
      <c r="C63" s="26" t="s">
        <v>8303</v>
      </c>
      <c r="D63" s="26" t="s">
        <v>251</v>
      </c>
      <c r="E63" s="26" t="s">
        <v>8302</v>
      </c>
      <c r="F63" s="26" t="s">
        <v>2762</v>
      </c>
      <c r="G63" s="26" t="s">
        <v>2014</v>
      </c>
      <c r="H63" s="26" t="s">
        <v>8301</v>
      </c>
      <c r="I63" s="26" t="s">
        <v>8303</v>
      </c>
    </row>
    <row r="64" spans="1:9">
      <c r="A64" s="26" t="s">
        <v>4221</v>
      </c>
      <c r="B64" s="26" t="s">
        <v>4220</v>
      </c>
      <c r="C64" s="26" t="s">
        <v>4222</v>
      </c>
      <c r="D64" s="26" t="s">
        <v>1438</v>
      </c>
      <c r="E64" s="26" t="s">
        <v>4218</v>
      </c>
      <c r="F64" s="26" t="s">
        <v>4217</v>
      </c>
      <c r="G64" s="26" t="s">
        <v>2014</v>
      </c>
      <c r="H64" s="26" t="s">
        <v>4216</v>
      </c>
      <c r="I64" s="26" t="s">
        <v>4222</v>
      </c>
    </row>
    <row r="65" spans="1:9">
      <c r="A65" s="26" t="s">
        <v>4221</v>
      </c>
      <c r="B65" s="26" t="s">
        <v>4220</v>
      </c>
      <c r="C65" s="26" t="s">
        <v>4223</v>
      </c>
      <c r="D65" s="26" t="s">
        <v>1437</v>
      </c>
      <c r="E65" s="26" t="s">
        <v>4218</v>
      </c>
      <c r="F65" s="26" t="s">
        <v>4217</v>
      </c>
      <c r="G65" s="26" t="s">
        <v>2014</v>
      </c>
      <c r="H65" s="26" t="s">
        <v>4216</v>
      </c>
      <c r="I65" s="26" t="s">
        <v>4223</v>
      </c>
    </row>
    <row r="66" spans="1:9">
      <c r="A66" s="26" t="s">
        <v>4221</v>
      </c>
      <c r="B66" s="26" t="s">
        <v>4220</v>
      </c>
      <c r="C66" s="26" t="s">
        <v>4219</v>
      </c>
      <c r="D66" s="26" t="s">
        <v>1439</v>
      </c>
      <c r="E66" s="26" t="s">
        <v>4218</v>
      </c>
      <c r="F66" s="26" t="s">
        <v>4217</v>
      </c>
      <c r="G66" s="26" t="s">
        <v>2014</v>
      </c>
      <c r="H66" s="26" t="s">
        <v>4216</v>
      </c>
      <c r="I66" s="26" t="s">
        <v>4219</v>
      </c>
    </row>
    <row r="67" spans="1:9">
      <c r="D67" s="26" t="s">
        <v>2517</v>
      </c>
      <c r="E67" s="26" t="s">
        <v>2516</v>
      </c>
      <c r="F67" s="26" t="s">
        <v>2496</v>
      </c>
      <c r="G67" s="26" t="s">
        <v>2014</v>
      </c>
      <c r="H67" s="26" t="s">
        <v>2515</v>
      </c>
    </row>
    <row r="68" spans="1:9">
      <c r="A68" s="26" t="s">
        <v>4942</v>
      </c>
      <c r="B68" s="26" t="s">
        <v>4941</v>
      </c>
      <c r="C68" s="26" t="s">
        <v>4961</v>
      </c>
      <c r="D68" s="26" t="s">
        <v>1227</v>
      </c>
      <c r="E68" s="26" t="s">
        <v>4960</v>
      </c>
      <c r="F68" s="26" t="s">
        <v>2228</v>
      </c>
      <c r="G68" s="26" t="s">
        <v>2014</v>
      </c>
      <c r="H68" s="26" t="s">
        <v>4959</v>
      </c>
      <c r="I68" s="26" t="s">
        <v>4961</v>
      </c>
    </row>
    <row r="69" spans="1:9">
      <c r="A69" s="26" t="s">
        <v>7207</v>
      </c>
      <c r="B69" s="26" t="s">
        <v>7206</v>
      </c>
      <c r="C69" s="26" t="s">
        <v>7216</v>
      </c>
      <c r="D69" s="26" t="s">
        <v>576</v>
      </c>
      <c r="E69" s="26" t="s">
        <v>7215</v>
      </c>
      <c r="F69" s="26" t="s">
        <v>2340</v>
      </c>
      <c r="G69" s="26" t="s">
        <v>2014</v>
      </c>
      <c r="H69" s="26" t="s">
        <v>7214</v>
      </c>
      <c r="I69" s="26" t="s">
        <v>7216</v>
      </c>
    </row>
    <row r="70" spans="1:9">
      <c r="A70" s="26" t="s">
        <v>7207</v>
      </c>
      <c r="B70" s="26" t="s">
        <v>7206</v>
      </c>
      <c r="C70" s="26" t="s">
        <v>7235</v>
      </c>
      <c r="D70" s="26" t="s">
        <v>570</v>
      </c>
      <c r="E70" s="26" t="s">
        <v>7234</v>
      </c>
      <c r="F70" s="26" t="s">
        <v>2340</v>
      </c>
      <c r="G70" s="26" t="s">
        <v>2014</v>
      </c>
      <c r="H70" s="26" t="s">
        <v>7231</v>
      </c>
      <c r="I70" s="26" t="s">
        <v>7235</v>
      </c>
    </row>
    <row r="71" spans="1:9">
      <c r="A71" s="26" t="s">
        <v>7207</v>
      </c>
      <c r="B71" s="26" t="s">
        <v>7206</v>
      </c>
      <c r="C71" s="26" t="s">
        <v>7233</v>
      </c>
      <c r="D71" s="26" t="s">
        <v>571</v>
      </c>
      <c r="E71" s="26" t="s">
        <v>7232</v>
      </c>
      <c r="F71" s="26" t="s">
        <v>2340</v>
      </c>
      <c r="G71" s="26" t="s">
        <v>2014</v>
      </c>
      <c r="H71" s="26" t="s">
        <v>7231</v>
      </c>
      <c r="I71" s="26" t="s">
        <v>7233</v>
      </c>
    </row>
    <row r="72" spans="1:9">
      <c r="A72" s="26" t="s">
        <v>7207</v>
      </c>
      <c r="B72" s="26" t="s">
        <v>7206</v>
      </c>
      <c r="C72" s="26" t="s">
        <v>7230</v>
      </c>
      <c r="D72" s="26" t="s">
        <v>572</v>
      </c>
      <c r="E72" s="26" t="s">
        <v>7229</v>
      </c>
      <c r="F72" s="26" t="s">
        <v>2340</v>
      </c>
      <c r="G72" s="26" t="s">
        <v>2014</v>
      </c>
      <c r="H72" s="26" t="s">
        <v>7228</v>
      </c>
      <c r="I72" s="26" t="s">
        <v>7230</v>
      </c>
    </row>
    <row r="73" spans="1:9">
      <c r="A73" s="26" t="s">
        <v>7207</v>
      </c>
      <c r="B73" s="26" t="s">
        <v>7206</v>
      </c>
      <c r="C73" s="26" t="s">
        <v>7219</v>
      </c>
      <c r="D73" s="26" t="s">
        <v>575</v>
      </c>
      <c r="E73" s="26" t="s">
        <v>7218</v>
      </c>
      <c r="F73" s="26" t="s">
        <v>2340</v>
      </c>
      <c r="G73" s="26" t="s">
        <v>2014</v>
      </c>
      <c r="H73" s="26" t="s">
        <v>7217</v>
      </c>
      <c r="I73" s="26" t="s">
        <v>7219</v>
      </c>
    </row>
    <row r="74" spans="1:9">
      <c r="A74" s="26" t="s">
        <v>3109</v>
      </c>
      <c r="B74" s="26" t="s">
        <v>1932</v>
      </c>
      <c r="C74" s="26" t="s">
        <v>3108</v>
      </c>
      <c r="D74" s="26" t="s">
        <v>1932</v>
      </c>
      <c r="E74" s="26" t="s">
        <v>3107</v>
      </c>
      <c r="F74" s="26" t="s">
        <v>2260</v>
      </c>
      <c r="G74" s="26" t="s">
        <v>2014</v>
      </c>
      <c r="H74" s="26" t="s">
        <v>3106</v>
      </c>
      <c r="I74" s="26" t="s">
        <v>3108</v>
      </c>
    </row>
    <row r="75" spans="1:9">
      <c r="A75" s="26" t="s">
        <v>3262</v>
      </c>
      <c r="B75" s="26" t="s">
        <v>1703</v>
      </c>
      <c r="C75" s="26" t="s">
        <v>3261</v>
      </c>
      <c r="D75" s="26" t="s">
        <v>1703</v>
      </c>
      <c r="E75" s="26" t="s">
        <v>3107</v>
      </c>
      <c r="F75" s="26" t="s">
        <v>2260</v>
      </c>
      <c r="G75" s="26" t="s">
        <v>2014</v>
      </c>
      <c r="I75" s="26" t="s">
        <v>3261</v>
      </c>
    </row>
    <row r="76" spans="1:9">
      <c r="A76" s="26" t="s">
        <v>4770</v>
      </c>
      <c r="B76" s="26" t="s">
        <v>4769</v>
      </c>
      <c r="C76" s="26" t="s">
        <v>4775</v>
      </c>
      <c r="D76" s="26" t="s">
        <v>1277</v>
      </c>
      <c r="E76" s="26" t="s">
        <v>4774</v>
      </c>
      <c r="F76" s="26" t="s">
        <v>2222</v>
      </c>
      <c r="G76" s="26" t="s">
        <v>2014</v>
      </c>
      <c r="H76" s="26" t="s">
        <v>4773</v>
      </c>
      <c r="I76" s="26" t="s">
        <v>4775</v>
      </c>
    </row>
    <row r="77" spans="1:9">
      <c r="A77" s="26" t="s">
        <v>6298</v>
      </c>
      <c r="B77" s="26" t="s">
        <v>6297</v>
      </c>
      <c r="C77" s="26" t="s">
        <v>6315</v>
      </c>
      <c r="D77" s="26" t="s">
        <v>826</v>
      </c>
      <c r="E77" s="26" t="s">
        <v>6314</v>
      </c>
      <c r="F77" s="26" t="s">
        <v>2486</v>
      </c>
      <c r="G77" s="26" t="s">
        <v>2014</v>
      </c>
      <c r="H77" s="26" t="s">
        <v>6313</v>
      </c>
      <c r="I77" s="26" t="s">
        <v>6315</v>
      </c>
    </row>
    <row r="78" spans="1:9">
      <c r="A78" s="26" t="s">
        <v>4584</v>
      </c>
      <c r="B78" s="26" t="s">
        <v>4583</v>
      </c>
      <c r="C78" s="26" t="s">
        <v>4594</v>
      </c>
      <c r="D78" s="26" t="s">
        <v>1329</v>
      </c>
      <c r="E78" s="26" t="s">
        <v>4593</v>
      </c>
      <c r="F78" s="26" t="s">
        <v>4592</v>
      </c>
      <c r="G78" s="26" t="s">
        <v>2014</v>
      </c>
      <c r="H78" s="26" t="s">
        <v>4591</v>
      </c>
      <c r="I78" s="26" t="s">
        <v>4594</v>
      </c>
    </row>
    <row r="79" spans="1:9">
      <c r="A79" s="26" t="s">
        <v>5982</v>
      </c>
      <c r="B79" s="26" t="s">
        <v>6081</v>
      </c>
      <c r="C79" s="26" t="s">
        <v>6105</v>
      </c>
      <c r="D79" s="26" t="s">
        <v>884</v>
      </c>
      <c r="E79" s="26" t="s">
        <v>6104</v>
      </c>
      <c r="F79" s="26" t="s">
        <v>2445</v>
      </c>
      <c r="G79" s="26" t="s">
        <v>2014</v>
      </c>
      <c r="H79" s="26" t="s">
        <v>6103</v>
      </c>
      <c r="I79" s="26" t="s">
        <v>6105</v>
      </c>
    </row>
    <row r="80" spans="1:9">
      <c r="A80" s="26" t="s">
        <v>8372</v>
      </c>
      <c r="B80" s="26" t="s">
        <v>8371</v>
      </c>
      <c r="C80" s="26" t="s">
        <v>8370</v>
      </c>
      <c r="D80" s="26" t="s">
        <v>232</v>
      </c>
      <c r="E80" s="26" t="s">
        <v>8369</v>
      </c>
      <c r="F80" s="26" t="s">
        <v>8368</v>
      </c>
      <c r="G80" s="26" t="s">
        <v>2014</v>
      </c>
      <c r="H80" s="26" t="s">
        <v>8367</v>
      </c>
      <c r="I80" s="26" t="s">
        <v>8370</v>
      </c>
    </row>
    <row r="81" spans="1:9">
      <c r="A81" s="26" t="s">
        <v>8372</v>
      </c>
      <c r="B81" s="26" t="s">
        <v>8371</v>
      </c>
      <c r="C81" s="26" t="s">
        <v>8376</v>
      </c>
      <c r="D81" s="26" t="s">
        <v>230</v>
      </c>
      <c r="E81" s="26" t="s">
        <v>8369</v>
      </c>
      <c r="F81" s="26" t="s">
        <v>8368</v>
      </c>
      <c r="G81" s="26" t="s">
        <v>2014</v>
      </c>
      <c r="H81" s="26" t="s">
        <v>8367</v>
      </c>
      <c r="I81" s="26" t="s">
        <v>8376</v>
      </c>
    </row>
    <row r="82" spans="1:9">
      <c r="A82" s="26" t="s">
        <v>8372</v>
      </c>
      <c r="B82" s="26" t="s">
        <v>8371</v>
      </c>
      <c r="C82" s="26" t="s">
        <v>8375</v>
      </c>
      <c r="D82" s="26" t="s">
        <v>231</v>
      </c>
      <c r="E82" s="26" t="s">
        <v>8374</v>
      </c>
      <c r="F82" s="26" t="s">
        <v>8368</v>
      </c>
      <c r="G82" s="26" t="s">
        <v>2014</v>
      </c>
      <c r="H82" s="26" t="s">
        <v>8373</v>
      </c>
      <c r="I82" s="26" t="s">
        <v>8375</v>
      </c>
    </row>
    <row r="83" spans="1:9">
      <c r="A83" s="26" t="s">
        <v>7278</v>
      </c>
      <c r="B83" s="26" t="s">
        <v>7730</v>
      </c>
      <c r="C83" s="26" t="s">
        <v>7743</v>
      </c>
      <c r="D83" s="26" t="s">
        <v>412</v>
      </c>
      <c r="E83" s="26" t="s">
        <v>7742</v>
      </c>
      <c r="F83" s="26" t="s">
        <v>7741</v>
      </c>
      <c r="G83" s="26" t="s">
        <v>2014</v>
      </c>
      <c r="H83" s="26" t="s">
        <v>7740</v>
      </c>
      <c r="I83" s="26" t="s">
        <v>7743</v>
      </c>
    </row>
    <row r="84" spans="1:9">
      <c r="A84" s="26" t="s">
        <v>4477</v>
      </c>
      <c r="B84" s="26" t="s">
        <v>4476</v>
      </c>
      <c r="C84" s="26" t="s">
        <v>4486</v>
      </c>
      <c r="D84" s="26" t="s">
        <v>1357</v>
      </c>
      <c r="E84" s="26" t="s">
        <v>4485</v>
      </c>
      <c r="F84" s="26" t="s">
        <v>2191</v>
      </c>
      <c r="G84" s="26" t="s">
        <v>2014</v>
      </c>
      <c r="H84" s="26" t="s">
        <v>4484</v>
      </c>
      <c r="I84" s="26" t="s">
        <v>4486</v>
      </c>
    </row>
    <row r="85" spans="1:9">
      <c r="A85" s="26" t="s">
        <v>4477</v>
      </c>
      <c r="B85" s="26" t="s">
        <v>4476</v>
      </c>
      <c r="C85" s="26" t="s">
        <v>4475</v>
      </c>
      <c r="D85" s="26" t="s">
        <v>1360</v>
      </c>
      <c r="E85" s="26" t="s">
        <v>4474</v>
      </c>
      <c r="F85" s="26" t="s">
        <v>2191</v>
      </c>
      <c r="G85" s="26" t="s">
        <v>2014</v>
      </c>
      <c r="H85" s="26" t="s">
        <v>4473</v>
      </c>
      <c r="I85" s="26" t="s">
        <v>4475</v>
      </c>
    </row>
    <row r="86" spans="1:9">
      <c r="A86" s="26" t="s">
        <v>4477</v>
      </c>
      <c r="B86" s="26" t="s">
        <v>4476</v>
      </c>
      <c r="C86" s="26" t="s">
        <v>4480</v>
      </c>
      <c r="D86" s="26" t="s">
        <v>1359</v>
      </c>
      <c r="E86" s="26" t="s">
        <v>4479</v>
      </c>
      <c r="F86" s="26" t="s">
        <v>2191</v>
      </c>
      <c r="G86" s="26" t="s">
        <v>2014</v>
      </c>
      <c r="H86" s="26" t="s">
        <v>4478</v>
      </c>
      <c r="I86" s="26" t="s">
        <v>4480</v>
      </c>
    </row>
    <row r="87" spans="1:9">
      <c r="A87" s="26" t="s">
        <v>4477</v>
      </c>
      <c r="B87" s="26" t="s">
        <v>4476</v>
      </c>
      <c r="C87" s="26" t="s">
        <v>4483</v>
      </c>
      <c r="D87" s="26" t="s">
        <v>1358</v>
      </c>
      <c r="E87" s="26" t="s">
        <v>4482</v>
      </c>
      <c r="F87" s="26" t="s">
        <v>2191</v>
      </c>
      <c r="G87" s="26" t="s">
        <v>2014</v>
      </c>
      <c r="H87" s="26" t="s">
        <v>4481</v>
      </c>
      <c r="I87" s="26" t="s">
        <v>4483</v>
      </c>
    </row>
    <row r="88" spans="1:9">
      <c r="A88" s="26" t="s">
        <v>4348</v>
      </c>
      <c r="B88" s="26" t="s">
        <v>4347</v>
      </c>
      <c r="C88" s="26" t="s">
        <v>4363</v>
      </c>
      <c r="D88" s="26" t="s">
        <v>1394</v>
      </c>
      <c r="E88" s="26" t="s">
        <v>4362</v>
      </c>
      <c r="F88" s="26" t="s">
        <v>2166</v>
      </c>
      <c r="G88" s="26" t="s">
        <v>2014</v>
      </c>
      <c r="H88" s="26" t="s">
        <v>4361</v>
      </c>
      <c r="I88" s="26" t="s">
        <v>4363</v>
      </c>
    </row>
    <row r="89" spans="1:9">
      <c r="A89" s="26" t="s">
        <v>3897</v>
      </c>
      <c r="B89" s="26" t="s">
        <v>3896</v>
      </c>
      <c r="C89" s="26" t="s">
        <v>3927</v>
      </c>
      <c r="D89" s="26" t="s">
        <v>1520</v>
      </c>
      <c r="E89" s="26" t="s">
        <v>3926</v>
      </c>
      <c r="F89" s="26" t="s">
        <v>3925</v>
      </c>
      <c r="G89" s="26" t="s">
        <v>2014</v>
      </c>
      <c r="H89" s="26" t="s">
        <v>3924</v>
      </c>
      <c r="I89" s="26" t="s">
        <v>3927</v>
      </c>
    </row>
    <row r="90" spans="1:9">
      <c r="A90" s="26" t="s">
        <v>3897</v>
      </c>
      <c r="B90" s="26" t="s">
        <v>3896</v>
      </c>
      <c r="C90" s="26" t="s">
        <v>3923</v>
      </c>
      <c r="D90" s="26" t="s">
        <v>1521</v>
      </c>
      <c r="E90" s="26" t="s">
        <v>3922</v>
      </c>
      <c r="F90" s="26" t="s">
        <v>3921</v>
      </c>
      <c r="G90" s="26" t="s">
        <v>2014</v>
      </c>
      <c r="H90" s="26" t="s">
        <v>3920</v>
      </c>
      <c r="I90" s="26" t="s">
        <v>3923</v>
      </c>
    </row>
    <row r="91" spans="1:9">
      <c r="A91" s="26" t="s">
        <v>5251</v>
      </c>
      <c r="B91" s="26" t="s">
        <v>7913</v>
      </c>
      <c r="C91" s="26" t="s">
        <v>7937</v>
      </c>
      <c r="D91" s="26" t="s">
        <v>357</v>
      </c>
      <c r="E91" s="26" t="s">
        <v>7936</v>
      </c>
      <c r="F91" s="26" t="s">
        <v>2720</v>
      </c>
      <c r="G91" s="26" t="s">
        <v>2014</v>
      </c>
      <c r="H91" s="26" t="s">
        <v>7935</v>
      </c>
      <c r="I91" s="26" t="s">
        <v>7937</v>
      </c>
    </row>
    <row r="92" spans="1:9">
      <c r="A92" s="26" t="s">
        <v>5998</v>
      </c>
      <c r="B92" s="26" t="s">
        <v>5997</v>
      </c>
      <c r="C92" s="26" t="s">
        <v>6012</v>
      </c>
      <c r="D92" s="26" t="s">
        <v>913</v>
      </c>
      <c r="E92" s="26" t="s">
        <v>6011</v>
      </c>
      <c r="F92" s="26" t="s">
        <v>2439</v>
      </c>
      <c r="G92" s="26" t="s">
        <v>2014</v>
      </c>
      <c r="H92" s="26" t="s">
        <v>6010</v>
      </c>
      <c r="I92" s="26" t="s">
        <v>6012</v>
      </c>
    </row>
    <row r="93" spans="1:9">
      <c r="A93" s="26" t="s">
        <v>5998</v>
      </c>
      <c r="B93" s="26" t="s">
        <v>5997</v>
      </c>
      <c r="C93" s="26" t="s">
        <v>6006</v>
      </c>
      <c r="D93" s="26" t="s">
        <v>914</v>
      </c>
      <c r="E93" s="26" t="s">
        <v>6005</v>
      </c>
      <c r="F93" s="26" t="s">
        <v>2439</v>
      </c>
      <c r="G93" s="26" t="s">
        <v>2014</v>
      </c>
      <c r="H93" s="26" t="s">
        <v>6004</v>
      </c>
      <c r="I93" s="26" t="s">
        <v>6006</v>
      </c>
    </row>
    <row r="94" spans="1:9">
      <c r="A94" s="26" t="s">
        <v>5564</v>
      </c>
      <c r="B94" s="26" t="s">
        <v>5563</v>
      </c>
      <c r="C94" s="26" t="s">
        <v>5573</v>
      </c>
      <c r="D94" s="26" t="s">
        <v>1049</v>
      </c>
      <c r="E94" s="26" t="s">
        <v>5572</v>
      </c>
      <c r="F94" s="26" t="s">
        <v>2331</v>
      </c>
      <c r="G94" s="26" t="s">
        <v>2014</v>
      </c>
      <c r="H94" s="26" t="s">
        <v>5571</v>
      </c>
      <c r="I94" s="26" t="s">
        <v>5573</v>
      </c>
    </row>
    <row r="95" spans="1:9">
      <c r="A95" s="26" t="s">
        <v>5564</v>
      </c>
      <c r="B95" s="26" t="s">
        <v>5563</v>
      </c>
      <c r="C95" s="26" t="s">
        <v>5576</v>
      </c>
      <c r="D95" s="26" t="s">
        <v>1048</v>
      </c>
      <c r="E95" s="26" t="s">
        <v>5575</v>
      </c>
      <c r="F95" s="26" t="s">
        <v>2331</v>
      </c>
      <c r="G95" s="26" t="s">
        <v>2014</v>
      </c>
      <c r="H95" s="26" t="s">
        <v>5574</v>
      </c>
      <c r="I95" s="26" t="s">
        <v>5576</v>
      </c>
    </row>
    <row r="96" spans="1:9">
      <c r="A96" s="26" t="s">
        <v>4348</v>
      </c>
      <c r="B96" s="26" t="s">
        <v>4347</v>
      </c>
      <c r="C96" s="26" t="s">
        <v>4360</v>
      </c>
      <c r="D96" s="26" t="s">
        <v>1395</v>
      </c>
      <c r="E96" s="26" t="s">
        <v>4359</v>
      </c>
      <c r="F96" s="26" t="s">
        <v>2166</v>
      </c>
      <c r="G96" s="26" t="s">
        <v>2014</v>
      </c>
      <c r="H96" s="26" t="s">
        <v>4358</v>
      </c>
      <c r="I96" s="26" t="s">
        <v>4360</v>
      </c>
    </row>
    <row r="97" spans="1:9">
      <c r="A97" s="26" t="s">
        <v>6281</v>
      </c>
      <c r="B97" s="26" t="s">
        <v>6280</v>
      </c>
      <c r="C97" s="26" t="s">
        <v>6293</v>
      </c>
      <c r="D97" s="26" t="s">
        <v>832</v>
      </c>
      <c r="E97" s="26" t="s">
        <v>6292</v>
      </c>
      <c r="F97" s="26" t="s">
        <v>2483</v>
      </c>
      <c r="G97" s="26" t="s">
        <v>2014</v>
      </c>
      <c r="H97" s="26" t="s">
        <v>6291</v>
      </c>
      <c r="I97" s="26" t="s">
        <v>6293</v>
      </c>
    </row>
    <row r="98" spans="1:9">
      <c r="A98" s="26" t="s">
        <v>5031</v>
      </c>
      <c r="B98" s="26" t="s">
        <v>5030</v>
      </c>
      <c r="C98" s="26" t="s">
        <v>5051</v>
      </c>
      <c r="D98" s="26" t="s">
        <v>1206</v>
      </c>
      <c r="E98" s="26" t="s">
        <v>5050</v>
      </c>
      <c r="F98" s="26" t="s">
        <v>2239</v>
      </c>
      <c r="G98" s="26" t="s">
        <v>2014</v>
      </c>
      <c r="H98" s="26" t="s">
        <v>5049</v>
      </c>
      <c r="I98" s="26" t="s">
        <v>5051</v>
      </c>
    </row>
    <row r="99" spans="1:9">
      <c r="A99" s="26" t="s">
        <v>9054</v>
      </c>
      <c r="B99" s="26" t="s">
        <v>9065</v>
      </c>
      <c r="C99" s="26" t="s">
        <v>9071</v>
      </c>
      <c r="D99" s="26" t="s">
        <v>18</v>
      </c>
      <c r="E99" s="26" t="s">
        <v>9070</v>
      </c>
      <c r="F99" s="26" t="s">
        <v>2898</v>
      </c>
      <c r="G99" s="26" t="s">
        <v>2014</v>
      </c>
      <c r="H99" s="26" t="s">
        <v>9069</v>
      </c>
      <c r="I99" s="26" t="s">
        <v>9071</v>
      </c>
    </row>
    <row r="100" spans="1:9">
      <c r="A100" s="26" t="s">
        <v>9054</v>
      </c>
      <c r="B100" s="26" t="s">
        <v>9065</v>
      </c>
      <c r="C100" s="26" t="s">
        <v>9074</v>
      </c>
      <c r="D100" s="26" t="s">
        <v>17</v>
      </c>
      <c r="E100" s="26" t="s">
        <v>9073</v>
      </c>
      <c r="F100" s="26" t="s">
        <v>2898</v>
      </c>
      <c r="G100" s="26" t="s">
        <v>2014</v>
      </c>
      <c r="H100" s="26" t="s">
        <v>9072</v>
      </c>
      <c r="I100" s="26" t="s">
        <v>9074</v>
      </c>
    </row>
    <row r="101" spans="1:9">
      <c r="A101" s="26" t="s">
        <v>5799</v>
      </c>
      <c r="B101" s="26" t="s">
        <v>5798</v>
      </c>
      <c r="C101" s="26" t="s">
        <v>5836</v>
      </c>
      <c r="D101" s="26" t="s">
        <v>965</v>
      </c>
      <c r="E101" s="26" t="s">
        <v>5835</v>
      </c>
      <c r="F101" s="26" t="s">
        <v>2260</v>
      </c>
      <c r="G101" s="26" t="s">
        <v>2014</v>
      </c>
      <c r="H101" s="26" t="s">
        <v>5834</v>
      </c>
      <c r="I101" s="26" t="s">
        <v>5836</v>
      </c>
    </row>
    <row r="102" spans="1:9">
      <c r="A102" s="26" t="s">
        <v>5580</v>
      </c>
      <c r="B102" s="26" t="s">
        <v>5579</v>
      </c>
      <c r="C102" s="26" t="s">
        <v>5627</v>
      </c>
      <c r="D102" s="26" t="s">
        <v>1031</v>
      </c>
      <c r="E102" s="26" t="s">
        <v>5626</v>
      </c>
      <c r="F102" s="26" t="s">
        <v>2260</v>
      </c>
      <c r="G102" s="26" t="s">
        <v>2014</v>
      </c>
      <c r="H102" s="26" t="s">
        <v>5625</v>
      </c>
      <c r="I102" s="26" t="s">
        <v>5627</v>
      </c>
    </row>
    <row r="103" spans="1:9">
      <c r="A103" s="26" t="s">
        <v>5580</v>
      </c>
      <c r="B103" s="26" t="s">
        <v>5579</v>
      </c>
      <c r="C103" s="26" t="s">
        <v>5624</v>
      </c>
      <c r="D103" s="26" t="s">
        <v>1032</v>
      </c>
      <c r="E103" s="26" t="s">
        <v>5623</v>
      </c>
      <c r="F103" s="26" t="s">
        <v>2260</v>
      </c>
      <c r="G103" s="26" t="s">
        <v>2014</v>
      </c>
      <c r="H103" s="26" t="s">
        <v>5622</v>
      </c>
      <c r="I103" s="26" t="s">
        <v>5624</v>
      </c>
    </row>
    <row r="104" spans="1:9">
      <c r="A104" s="26" t="s">
        <v>5580</v>
      </c>
      <c r="B104" s="26" t="s">
        <v>5579</v>
      </c>
      <c r="C104" s="26" t="s">
        <v>5578</v>
      </c>
      <c r="D104" s="26" t="s">
        <v>1047</v>
      </c>
      <c r="E104" s="26" t="s">
        <v>5577</v>
      </c>
      <c r="F104" s="26" t="s">
        <v>2260</v>
      </c>
      <c r="G104" s="26" t="s">
        <v>2014</v>
      </c>
      <c r="H104" s="26" t="s">
        <v>2963</v>
      </c>
      <c r="I104" s="26" t="s">
        <v>5578</v>
      </c>
    </row>
    <row r="105" spans="1:9">
      <c r="A105" s="26" t="s">
        <v>6298</v>
      </c>
      <c r="B105" s="26" t="s">
        <v>6297</v>
      </c>
      <c r="C105" s="26" t="s">
        <v>6333</v>
      </c>
      <c r="D105" s="26" t="s">
        <v>822</v>
      </c>
      <c r="E105" s="26" t="s">
        <v>6332</v>
      </c>
      <c r="F105" s="26" t="s">
        <v>2486</v>
      </c>
      <c r="G105" s="26" t="s">
        <v>2014</v>
      </c>
      <c r="H105" s="26" t="s">
        <v>3234</v>
      </c>
      <c r="I105" s="26" t="s">
        <v>6333</v>
      </c>
    </row>
    <row r="106" spans="1:9">
      <c r="A106" s="26" t="s">
        <v>3743</v>
      </c>
      <c r="B106" s="26" t="s">
        <v>3742</v>
      </c>
      <c r="C106" s="26" t="s">
        <v>3835</v>
      </c>
      <c r="D106" s="26" t="s">
        <v>1544</v>
      </c>
      <c r="E106" s="26" t="s">
        <v>3834</v>
      </c>
      <c r="F106" s="26" t="s">
        <v>2051</v>
      </c>
      <c r="G106" s="26" t="s">
        <v>2014</v>
      </c>
      <c r="H106" s="26" t="s">
        <v>3833</v>
      </c>
      <c r="I106" s="26" t="s">
        <v>3835</v>
      </c>
    </row>
    <row r="107" spans="1:9">
      <c r="A107" s="26" t="s">
        <v>3633</v>
      </c>
      <c r="B107" s="26" t="s">
        <v>3632</v>
      </c>
      <c r="C107" s="26" t="s">
        <v>3668</v>
      </c>
      <c r="D107" s="26" t="s">
        <v>1596</v>
      </c>
      <c r="E107" s="26" t="s">
        <v>3667</v>
      </c>
      <c r="F107" s="26" t="s">
        <v>2040</v>
      </c>
      <c r="G107" s="26" t="s">
        <v>2014</v>
      </c>
      <c r="H107" s="26" t="s">
        <v>3666</v>
      </c>
      <c r="I107" s="26" t="s">
        <v>3668</v>
      </c>
    </row>
    <row r="108" spans="1:9">
      <c r="A108" s="26" t="s">
        <v>6656</v>
      </c>
      <c r="B108" s="26" t="s">
        <v>6655</v>
      </c>
      <c r="C108" s="26" t="s">
        <v>6669</v>
      </c>
      <c r="D108" s="26" t="s">
        <v>730</v>
      </c>
      <c r="E108" s="26" t="s">
        <v>6668</v>
      </c>
      <c r="F108" s="26" t="s">
        <v>2543</v>
      </c>
      <c r="G108" s="26" t="s">
        <v>2014</v>
      </c>
      <c r="H108" s="26" t="s">
        <v>6667</v>
      </c>
      <c r="I108" s="26" t="s">
        <v>6669</v>
      </c>
    </row>
    <row r="109" spans="1:9">
      <c r="A109" s="26" t="s">
        <v>6219</v>
      </c>
      <c r="B109" s="26" t="s">
        <v>6218</v>
      </c>
      <c r="C109" s="26" t="s">
        <v>6249</v>
      </c>
      <c r="D109" s="26" t="s">
        <v>730</v>
      </c>
      <c r="E109" s="26" t="s">
        <v>6248</v>
      </c>
      <c r="F109" s="26" t="s">
        <v>2473</v>
      </c>
      <c r="G109" s="26" t="s">
        <v>2014</v>
      </c>
      <c r="H109" s="26" t="s">
        <v>6247</v>
      </c>
      <c r="I109" s="26" t="s">
        <v>6249</v>
      </c>
    </row>
    <row r="110" spans="1:9">
      <c r="A110" s="26" t="s">
        <v>4662</v>
      </c>
      <c r="B110" s="26" t="s">
        <v>4661</v>
      </c>
      <c r="C110" s="26" t="s">
        <v>4688</v>
      </c>
      <c r="D110" s="26" t="s">
        <v>1305</v>
      </c>
      <c r="E110" s="26" t="s">
        <v>4687</v>
      </c>
      <c r="F110" s="26" t="s">
        <v>2202</v>
      </c>
      <c r="G110" s="26" t="s">
        <v>2014</v>
      </c>
      <c r="H110" s="26" t="s">
        <v>4686</v>
      </c>
      <c r="I110" s="26" t="s">
        <v>4688</v>
      </c>
    </row>
    <row r="111" spans="1:9">
      <c r="A111" s="26" t="s">
        <v>6354</v>
      </c>
      <c r="B111" s="26" t="s">
        <v>6353</v>
      </c>
      <c r="C111" s="26" t="s">
        <v>6366</v>
      </c>
      <c r="D111" s="26" t="s">
        <v>814</v>
      </c>
      <c r="E111" s="26" t="s">
        <v>6365</v>
      </c>
      <c r="F111" s="26" t="s">
        <v>2493</v>
      </c>
      <c r="G111" s="26" t="s">
        <v>2014</v>
      </c>
      <c r="H111" s="26" t="s">
        <v>6364</v>
      </c>
      <c r="I111" s="26" t="s">
        <v>6366</v>
      </c>
    </row>
    <row r="112" spans="1:9">
      <c r="A112" s="26" t="s">
        <v>4439</v>
      </c>
      <c r="B112" s="26" t="s">
        <v>4438</v>
      </c>
      <c r="C112" s="26" t="s">
        <v>4437</v>
      </c>
      <c r="D112" s="26" t="s">
        <v>1371</v>
      </c>
      <c r="E112" s="26" t="s">
        <v>4436</v>
      </c>
      <c r="F112" s="26" t="s">
        <v>2185</v>
      </c>
      <c r="G112" s="26" t="s">
        <v>2014</v>
      </c>
      <c r="H112" s="26" t="s">
        <v>4435</v>
      </c>
      <c r="I112" s="26" t="s">
        <v>4437</v>
      </c>
    </row>
    <row r="113" spans="1:9">
      <c r="A113" s="26" t="s">
        <v>8731</v>
      </c>
      <c r="B113" s="26" t="s">
        <v>8730</v>
      </c>
      <c r="C113" s="26" t="s">
        <v>8734</v>
      </c>
      <c r="D113" s="26" t="s">
        <v>128</v>
      </c>
      <c r="E113" s="26" t="s">
        <v>8733</v>
      </c>
      <c r="F113" s="26" t="s">
        <v>8727</v>
      </c>
      <c r="G113" s="26" t="s">
        <v>2014</v>
      </c>
      <c r="H113" s="26" t="s">
        <v>8732</v>
      </c>
      <c r="I113" s="26" t="s">
        <v>8734</v>
      </c>
    </row>
    <row r="114" spans="1:9">
      <c r="A114" s="26" t="s">
        <v>8050</v>
      </c>
      <c r="B114" s="26" t="s">
        <v>8049</v>
      </c>
      <c r="C114" s="26" t="s">
        <v>8048</v>
      </c>
      <c r="D114" s="26" t="s">
        <v>322</v>
      </c>
      <c r="E114" s="26" t="s">
        <v>8047</v>
      </c>
      <c r="F114" s="26" t="s">
        <v>2714</v>
      </c>
      <c r="G114" s="26" t="s">
        <v>2014</v>
      </c>
      <c r="H114" s="26" t="s">
        <v>7886</v>
      </c>
      <c r="I114" s="26" t="s">
        <v>8048</v>
      </c>
    </row>
    <row r="115" spans="1:9">
      <c r="D115" s="26" t="s">
        <v>2718</v>
      </c>
      <c r="E115" s="26" t="s">
        <v>2717</v>
      </c>
      <c r="F115" s="26" t="s">
        <v>2714</v>
      </c>
      <c r="G115" s="26" t="s">
        <v>2014</v>
      </c>
      <c r="H115" s="26" t="s">
        <v>2716</v>
      </c>
    </row>
    <row r="116" spans="1:9">
      <c r="D116" s="26" t="s">
        <v>2627</v>
      </c>
      <c r="E116" s="26" t="s">
        <v>2626</v>
      </c>
      <c r="F116" s="26" t="s">
        <v>2625</v>
      </c>
      <c r="G116" s="26" t="s">
        <v>2014</v>
      </c>
      <c r="H116" s="26" t="s">
        <v>2624</v>
      </c>
    </row>
    <row r="117" spans="1:9">
      <c r="A117" s="26" t="s">
        <v>6298</v>
      </c>
      <c r="B117" s="26" t="s">
        <v>6297</v>
      </c>
      <c r="C117" s="26" t="s">
        <v>6328</v>
      </c>
      <c r="D117" s="26" t="s">
        <v>824</v>
      </c>
      <c r="E117" s="26" t="s">
        <v>6327</v>
      </c>
      <c r="F117" s="26" t="s">
        <v>2486</v>
      </c>
      <c r="G117" s="26" t="s">
        <v>2014</v>
      </c>
      <c r="H117" s="26" t="s">
        <v>6326</v>
      </c>
      <c r="I117" s="26" t="s">
        <v>6328</v>
      </c>
    </row>
    <row r="118" spans="1:9">
      <c r="A118" s="26" t="s">
        <v>5138</v>
      </c>
      <c r="B118" s="26" t="s">
        <v>5137</v>
      </c>
      <c r="C118" s="26" t="s">
        <v>5171</v>
      </c>
      <c r="D118" s="26" t="s">
        <v>1171</v>
      </c>
      <c r="E118" s="26" t="s">
        <v>5170</v>
      </c>
      <c r="F118" s="26" t="s">
        <v>2243</v>
      </c>
      <c r="G118" s="26" t="s">
        <v>2014</v>
      </c>
      <c r="H118" s="26" t="s">
        <v>5169</v>
      </c>
      <c r="I118" s="26" t="s">
        <v>5171</v>
      </c>
    </row>
    <row r="119" spans="1:9">
      <c r="D119" s="26" t="s">
        <v>1768</v>
      </c>
      <c r="E119" s="26" t="s">
        <v>2274</v>
      </c>
      <c r="F119" s="26" t="s">
        <v>2260</v>
      </c>
      <c r="G119" s="26" t="s">
        <v>2014</v>
      </c>
      <c r="H119" s="26" t="s">
        <v>2273</v>
      </c>
    </row>
    <row r="120" spans="1:9">
      <c r="D120" s="26" t="s">
        <v>1834</v>
      </c>
      <c r="E120" s="26" t="s">
        <v>2892</v>
      </c>
      <c r="F120" s="26" t="s">
        <v>2827</v>
      </c>
      <c r="G120" s="26" t="s">
        <v>2014</v>
      </c>
      <c r="H120" s="26" t="s">
        <v>2891</v>
      </c>
    </row>
    <row r="121" spans="1:9">
      <c r="D121" s="26" t="s">
        <v>1835</v>
      </c>
      <c r="E121" s="26" t="s">
        <v>2890</v>
      </c>
      <c r="F121" s="26" t="s">
        <v>2827</v>
      </c>
      <c r="G121" s="26" t="s">
        <v>2014</v>
      </c>
      <c r="H121" s="26" t="s">
        <v>2889</v>
      </c>
    </row>
    <row r="122" spans="1:9">
      <c r="D122" s="26" t="s">
        <v>1787</v>
      </c>
      <c r="E122" s="26" t="s">
        <v>2471</v>
      </c>
      <c r="F122" s="26" t="s">
        <v>2470</v>
      </c>
      <c r="G122" s="26" t="s">
        <v>2014</v>
      </c>
      <c r="H122" s="26" t="s">
        <v>2469</v>
      </c>
    </row>
    <row r="123" spans="1:9">
      <c r="A123" s="26" t="s">
        <v>4377</v>
      </c>
      <c r="B123" s="26" t="s">
        <v>4376</v>
      </c>
      <c r="C123" s="26" t="s">
        <v>4386</v>
      </c>
      <c r="D123" s="26" t="s">
        <v>1386</v>
      </c>
      <c r="E123" s="26" t="s">
        <v>4385</v>
      </c>
      <c r="F123" s="26" t="s">
        <v>2166</v>
      </c>
      <c r="G123" s="26" t="s">
        <v>2014</v>
      </c>
      <c r="H123" s="26" t="s">
        <v>4384</v>
      </c>
      <c r="I123" s="26" t="s">
        <v>4386</v>
      </c>
    </row>
    <row r="124" spans="1:9">
      <c r="A124" s="26" t="s">
        <v>8712</v>
      </c>
      <c r="B124" s="26" t="s">
        <v>8711</v>
      </c>
      <c r="C124" s="26" t="s">
        <v>8721</v>
      </c>
      <c r="D124" s="26" t="s">
        <v>131</v>
      </c>
      <c r="E124" s="26" t="s">
        <v>8720</v>
      </c>
      <c r="F124" s="26" t="s">
        <v>8708</v>
      </c>
      <c r="G124" s="26" t="s">
        <v>2014</v>
      </c>
      <c r="H124" s="26" t="s">
        <v>8719</v>
      </c>
      <c r="I124" s="26" t="s">
        <v>8721</v>
      </c>
    </row>
    <row r="125" spans="1:9">
      <c r="A125" s="26" t="s">
        <v>8712</v>
      </c>
      <c r="B125" s="26" t="s">
        <v>8711</v>
      </c>
      <c r="C125" s="26" t="s">
        <v>8718</v>
      </c>
      <c r="D125" s="26" t="s">
        <v>132</v>
      </c>
      <c r="E125" s="26" t="s">
        <v>8717</v>
      </c>
      <c r="F125" s="26" t="s">
        <v>8708</v>
      </c>
      <c r="G125" s="26" t="s">
        <v>2014</v>
      </c>
      <c r="H125" s="26" t="s">
        <v>8716</v>
      </c>
      <c r="I125" s="26" t="s">
        <v>8718</v>
      </c>
    </row>
    <row r="126" spans="1:9">
      <c r="D126" s="26" t="s">
        <v>2875</v>
      </c>
      <c r="E126" s="26" t="s">
        <v>2874</v>
      </c>
      <c r="F126" s="26" t="s">
        <v>2827</v>
      </c>
      <c r="G126" s="26" t="s">
        <v>2014</v>
      </c>
      <c r="H126" s="26" t="s">
        <v>2873</v>
      </c>
    </row>
    <row r="127" spans="1:9">
      <c r="D127" s="26" t="s">
        <v>2876</v>
      </c>
      <c r="E127" s="26" t="s">
        <v>2874</v>
      </c>
      <c r="F127" s="26" t="s">
        <v>2827</v>
      </c>
      <c r="G127" s="26" t="s">
        <v>2014</v>
      </c>
      <c r="H127" s="26" t="s">
        <v>2873</v>
      </c>
    </row>
    <row r="128" spans="1:9">
      <c r="A128" s="26" t="s">
        <v>8853</v>
      </c>
      <c r="B128" s="26" t="s">
        <v>8852</v>
      </c>
      <c r="C128" s="26" t="s">
        <v>8983</v>
      </c>
      <c r="D128" s="26" t="s">
        <v>48</v>
      </c>
      <c r="E128" s="26" t="s">
        <v>8982</v>
      </c>
      <c r="F128" s="26" t="s">
        <v>2827</v>
      </c>
      <c r="G128" s="26" t="s">
        <v>2014</v>
      </c>
      <c r="H128" s="26" t="s">
        <v>8981</v>
      </c>
      <c r="I128" s="26" t="s">
        <v>8983</v>
      </c>
    </row>
    <row r="129" spans="1:9">
      <c r="A129" s="26" t="s">
        <v>5223</v>
      </c>
      <c r="B129" s="26" t="s">
        <v>5222</v>
      </c>
      <c r="C129" s="26" t="s">
        <v>5226</v>
      </c>
      <c r="D129" s="26" t="s">
        <v>1155</v>
      </c>
      <c r="E129" s="26" t="s">
        <v>5225</v>
      </c>
      <c r="F129" s="26" t="s">
        <v>5219</v>
      </c>
      <c r="G129" s="26" t="s">
        <v>2014</v>
      </c>
      <c r="H129" s="26" t="s">
        <v>5224</v>
      </c>
      <c r="I129" s="26" t="s">
        <v>5226</v>
      </c>
    </row>
    <row r="130" spans="1:9">
      <c r="A130" s="26" t="s">
        <v>3633</v>
      </c>
      <c r="B130" s="26" t="s">
        <v>3632</v>
      </c>
      <c r="C130" s="26" t="s">
        <v>3665</v>
      </c>
      <c r="D130" s="26" t="s">
        <v>1597</v>
      </c>
      <c r="E130" s="26" t="s">
        <v>3664</v>
      </c>
      <c r="F130" s="26" t="s">
        <v>2040</v>
      </c>
      <c r="G130" s="26" t="s">
        <v>2014</v>
      </c>
      <c r="H130" s="26" t="s">
        <v>3663</v>
      </c>
      <c r="I130" s="26" t="s">
        <v>3665</v>
      </c>
    </row>
    <row r="131" spans="1:9">
      <c r="A131" s="26" t="s">
        <v>7631</v>
      </c>
      <c r="B131" s="26" t="s">
        <v>7630</v>
      </c>
      <c r="C131" s="26" t="s">
        <v>7633</v>
      </c>
      <c r="D131" s="26" t="s">
        <v>445</v>
      </c>
      <c r="E131" s="26" t="s">
        <v>7632</v>
      </c>
      <c r="F131" s="26" t="s">
        <v>7617</v>
      </c>
      <c r="G131" s="26" t="s">
        <v>2014</v>
      </c>
      <c r="H131" s="26" t="s">
        <v>7627</v>
      </c>
      <c r="I131" s="26" t="s">
        <v>7633</v>
      </c>
    </row>
    <row r="132" spans="1:9">
      <c r="A132" s="26" t="s">
        <v>6363</v>
      </c>
      <c r="B132" s="26" t="s">
        <v>6878</v>
      </c>
      <c r="C132" s="26" t="s">
        <v>6901</v>
      </c>
      <c r="D132" s="26" t="s">
        <v>445</v>
      </c>
      <c r="E132" s="26" t="s">
        <v>6900</v>
      </c>
      <c r="F132" s="26" t="s">
        <v>6899</v>
      </c>
      <c r="G132" s="26" t="s">
        <v>2014</v>
      </c>
      <c r="H132" s="26" t="s">
        <v>6898</v>
      </c>
      <c r="I132" s="26" t="s">
        <v>6901</v>
      </c>
    </row>
    <row r="133" spans="1:9">
      <c r="A133" s="26" t="s">
        <v>7631</v>
      </c>
      <c r="B133" s="26" t="s">
        <v>7630</v>
      </c>
      <c r="C133" s="26" t="s">
        <v>7629</v>
      </c>
      <c r="D133" s="26" t="s">
        <v>446</v>
      </c>
      <c r="E133" s="26" t="s">
        <v>7628</v>
      </c>
      <c r="F133" s="26" t="s">
        <v>7617</v>
      </c>
      <c r="G133" s="26" t="s">
        <v>2014</v>
      </c>
      <c r="H133" s="26" t="s">
        <v>7627</v>
      </c>
      <c r="I133" s="26" t="s">
        <v>7629</v>
      </c>
    </row>
    <row r="134" spans="1:9">
      <c r="A134" s="26" t="s">
        <v>8853</v>
      </c>
      <c r="B134" s="26" t="s">
        <v>8852</v>
      </c>
      <c r="C134" s="26" t="s">
        <v>8941</v>
      </c>
      <c r="D134" s="26" t="s">
        <v>62</v>
      </c>
      <c r="E134" s="26" t="s">
        <v>8940</v>
      </c>
      <c r="F134" s="26" t="s">
        <v>2827</v>
      </c>
      <c r="G134" s="26" t="s">
        <v>2014</v>
      </c>
      <c r="H134" s="26" t="s">
        <v>8939</v>
      </c>
      <c r="I134" s="26" t="s">
        <v>8941</v>
      </c>
    </row>
    <row r="135" spans="1:9">
      <c r="A135" s="26" t="s">
        <v>5138</v>
      </c>
      <c r="B135" s="26" t="s">
        <v>5137</v>
      </c>
      <c r="C135" s="26" t="s">
        <v>5145</v>
      </c>
      <c r="D135" s="26" t="s">
        <v>1179</v>
      </c>
      <c r="E135" s="26" t="s">
        <v>5144</v>
      </c>
      <c r="F135" s="26" t="s">
        <v>2243</v>
      </c>
      <c r="G135" s="26" t="s">
        <v>2014</v>
      </c>
      <c r="H135" s="26" t="s">
        <v>2242</v>
      </c>
      <c r="I135" s="26" t="s">
        <v>5145</v>
      </c>
    </row>
    <row r="136" spans="1:9">
      <c r="A136" s="26" t="s">
        <v>5138</v>
      </c>
      <c r="B136" s="26" t="s">
        <v>5137</v>
      </c>
      <c r="C136" s="26" t="s">
        <v>5180</v>
      </c>
      <c r="D136" s="26" t="s">
        <v>1168</v>
      </c>
      <c r="E136" s="26" t="s">
        <v>5179</v>
      </c>
      <c r="F136" s="26" t="s">
        <v>2243</v>
      </c>
      <c r="G136" s="26" t="s">
        <v>2014</v>
      </c>
      <c r="H136" s="26" t="s">
        <v>5178</v>
      </c>
      <c r="I136" s="26" t="s">
        <v>5180</v>
      </c>
    </row>
    <row r="137" spans="1:9">
      <c r="A137" s="26" t="s">
        <v>5138</v>
      </c>
      <c r="B137" s="26" t="s">
        <v>5137</v>
      </c>
      <c r="C137" s="26" t="s">
        <v>5183</v>
      </c>
      <c r="D137" s="26" t="s">
        <v>1167</v>
      </c>
      <c r="E137" s="26" t="s">
        <v>5182</v>
      </c>
      <c r="F137" s="26" t="s">
        <v>2243</v>
      </c>
      <c r="G137" s="26" t="s">
        <v>2014</v>
      </c>
      <c r="H137" s="26" t="s">
        <v>5181</v>
      </c>
      <c r="I137" s="26" t="s">
        <v>5183</v>
      </c>
    </row>
    <row r="138" spans="1:9">
      <c r="A138" s="26" t="s">
        <v>5873</v>
      </c>
      <c r="B138" s="26" t="s">
        <v>5872</v>
      </c>
      <c r="C138" s="26" t="s">
        <v>5891</v>
      </c>
      <c r="D138" s="26" t="s">
        <v>947</v>
      </c>
      <c r="E138" s="26" t="s">
        <v>5890</v>
      </c>
      <c r="F138" s="26" t="s">
        <v>2260</v>
      </c>
      <c r="G138" s="26" t="s">
        <v>2014</v>
      </c>
      <c r="H138" s="26" t="s">
        <v>5878</v>
      </c>
      <c r="I138" s="26" t="s">
        <v>5891</v>
      </c>
    </row>
    <row r="139" spans="1:9">
      <c r="A139" s="26" t="s">
        <v>8410</v>
      </c>
      <c r="B139" s="26" t="s">
        <v>8409</v>
      </c>
      <c r="C139" s="26" t="s">
        <v>8415</v>
      </c>
      <c r="D139" s="26" t="s">
        <v>220</v>
      </c>
      <c r="E139" s="26" t="s">
        <v>8414</v>
      </c>
      <c r="F139" s="26" t="s">
        <v>8406</v>
      </c>
      <c r="G139" s="26" t="s">
        <v>2014</v>
      </c>
      <c r="H139" s="26" t="s">
        <v>8411</v>
      </c>
      <c r="I139" s="26" t="s">
        <v>8415</v>
      </c>
    </row>
    <row r="140" spans="1:9">
      <c r="A140" s="26" t="s">
        <v>7149</v>
      </c>
      <c r="B140" s="26" t="s">
        <v>7148</v>
      </c>
      <c r="C140" s="26" t="s">
        <v>7147</v>
      </c>
      <c r="D140" s="26" t="s">
        <v>592</v>
      </c>
      <c r="E140" s="26" t="s">
        <v>7146</v>
      </c>
      <c r="F140" s="26" t="s">
        <v>7145</v>
      </c>
      <c r="G140" s="26" t="s">
        <v>2014</v>
      </c>
      <c r="H140" s="26" t="s">
        <v>7144</v>
      </c>
      <c r="I140" s="26" t="s">
        <v>7147</v>
      </c>
    </row>
    <row r="141" spans="1:9">
      <c r="A141" s="26" t="s">
        <v>7149</v>
      </c>
      <c r="B141" s="26" t="s">
        <v>7148</v>
      </c>
      <c r="C141" s="26" t="s">
        <v>7152</v>
      </c>
      <c r="D141" s="26" t="s">
        <v>591</v>
      </c>
      <c r="E141" s="26" t="s">
        <v>7151</v>
      </c>
      <c r="F141" s="26" t="s">
        <v>7145</v>
      </c>
      <c r="G141" s="26" t="s">
        <v>2014</v>
      </c>
      <c r="H141" s="26" t="s">
        <v>7150</v>
      </c>
      <c r="I141" s="26" t="s">
        <v>7152</v>
      </c>
    </row>
    <row r="142" spans="1:9">
      <c r="A142" s="26" t="s">
        <v>3380</v>
      </c>
      <c r="B142" s="26" t="s">
        <v>3379</v>
      </c>
      <c r="C142" s="26" t="s">
        <v>3386</v>
      </c>
      <c r="D142" s="26" t="s">
        <v>1671</v>
      </c>
      <c r="E142" s="26" t="s">
        <v>3385</v>
      </c>
      <c r="F142" s="26" t="s">
        <v>2019</v>
      </c>
      <c r="G142" s="26" t="s">
        <v>2014</v>
      </c>
      <c r="H142" s="26" t="s">
        <v>3384</v>
      </c>
      <c r="I142" s="26" t="s">
        <v>3386</v>
      </c>
    </row>
    <row r="143" spans="1:9">
      <c r="A143" s="26" t="s">
        <v>3380</v>
      </c>
      <c r="B143" s="26" t="s">
        <v>3379</v>
      </c>
      <c r="C143" s="26" t="s">
        <v>3378</v>
      </c>
      <c r="D143" s="26" t="s">
        <v>1673</v>
      </c>
      <c r="E143" s="26" t="s">
        <v>3377</v>
      </c>
      <c r="F143" s="26" t="s">
        <v>2019</v>
      </c>
      <c r="G143" s="26" t="s">
        <v>2014</v>
      </c>
      <c r="H143" s="26" t="s">
        <v>3376</v>
      </c>
      <c r="I143" s="26" t="s">
        <v>3378</v>
      </c>
    </row>
    <row r="144" spans="1:9">
      <c r="A144" s="26" t="s">
        <v>3380</v>
      </c>
      <c r="B144" s="26" t="s">
        <v>3379</v>
      </c>
      <c r="C144" s="26" t="s">
        <v>3383</v>
      </c>
      <c r="D144" s="26" t="s">
        <v>1672</v>
      </c>
      <c r="E144" s="26" t="s">
        <v>3382</v>
      </c>
      <c r="F144" s="26" t="s">
        <v>2019</v>
      </c>
      <c r="G144" s="26" t="s">
        <v>2014</v>
      </c>
      <c r="H144" s="26" t="s">
        <v>3381</v>
      </c>
      <c r="I144" s="26" t="s">
        <v>3383</v>
      </c>
    </row>
    <row r="145" spans="1:9">
      <c r="A145" s="26" t="s">
        <v>7017</v>
      </c>
      <c r="B145" s="26" t="s">
        <v>7016</v>
      </c>
      <c r="C145" s="26" t="s">
        <v>7043</v>
      </c>
      <c r="D145" s="26" t="s">
        <v>622</v>
      </c>
      <c r="E145" s="26" t="s">
        <v>7042</v>
      </c>
      <c r="F145" s="26" t="s">
        <v>2606</v>
      </c>
      <c r="G145" s="26" t="s">
        <v>2014</v>
      </c>
      <c r="H145" s="26" t="s">
        <v>7041</v>
      </c>
      <c r="I145" s="26" t="s">
        <v>7043</v>
      </c>
    </row>
    <row r="146" spans="1:9">
      <c r="A146" s="26" t="s">
        <v>7017</v>
      </c>
      <c r="B146" s="26" t="s">
        <v>7016</v>
      </c>
      <c r="C146" s="26" t="s">
        <v>7037</v>
      </c>
      <c r="D146" s="26" t="s">
        <v>624</v>
      </c>
      <c r="E146" s="26" t="s">
        <v>7036</v>
      </c>
      <c r="F146" s="26" t="s">
        <v>2606</v>
      </c>
      <c r="G146" s="26" t="s">
        <v>2014</v>
      </c>
      <c r="H146" s="26" t="s">
        <v>3205</v>
      </c>
      <c r="I146" s="26" t="s">
        <v>7037</v>
      </c>
    </row>
    <row r="147" spans="1:9">
      <c r="A147" s="26" t="s">
        <v>3633</v>
      </c>
      <c r="B147" s="26" t="s">
        <v>3632</v>
      </c>
      <c r="C147" s="26" t="s">
        <v>3636</v>
      </c>
      <c r="D147" s="26" t="s">
        <v>1604</v>
      </c>
      <c r="E147" s="26" t="s">
        <v>3635</v>
      </c>
      <c r="F147" s="26" t="s">
        <v>2040</v>
      </c>
      <c r="G147" s="26" t="s">
        <v>2014</v>
      </c>
      <c r="H147" s="26" t="s">
        <v>3634</v>
      </c>
      <c r="I147" s="26" t="s">
        <v>3636</v>
      </c>
    </row>
    <row r="148" spans="1:9">
      <c r="A148" s="26" t="s">
        <v>4743</v>
      </c>
      <c r="B148" s="26" t="s">
        <v>4742</v>
      </c>
      <c r="C148" s="26" t="s">
        <v>4752</v>
      </c>
      <c r="D148" s="26" t="s">
        <v>1286</v>
      </c>
      <c r="E148" s="26" t="s">
        <v>4751</v>
      </c>
      <c r="F148" s="26" t="s">
        <v>4745</v>
      </c>
      <c r="G148" s="26" t="s">
        <v>2014</v>
      </c>
      <c r="H148" s="26" t="s">
        <v>4744</v>
      </c>
      <c r="I148" s="26" t="s">
        <v>4752</v>
      </c>
    </row>
    <row r="149" spans="1:9">
      <c r="A149" s="26" t="s">
        <v>4743</v>
      </c>
      <c r="B149" s="26" t="s">
        <v>4742</v>
      </c>
      <c r="C149" s="26" t="s">
        <v>4750</v>
      </c>
      <c r="D149" s="26" t="s">
        <v>1287</v>
      </c>
      <c r="E149" s="26" t="s">
        <v>4749</v>
      </c>
      <c r="F149" s="26" t="s">
        <v>2202</v>
      </c>
      <c r="G149" s="26" t="s">
        <v>2014</v>
      </c>
      <c r="H149" s="26" t="s">
        <v>4748</v>
      </c>
      <c r="I149" s="26" t="s">
        <v>4750</v>
      </c>
    </row>
    <row r="150" spans="1:9">
      <c r="A150" s="26" t="s">
        <v>4743</v>
      </c>
      <c r="B150" s="26" t="s">
        <v>4742</v>
      </c>
      <c r="C150" s="26" t="s">
        <v>4747</v>
      </c>
      <c r="D150" s="26" t="s">
        <v>1288</v>
      </c>
      <c r="E150" s="26" t="s">
        <v>4746</v>
      </c>
      <c r="F150" s="26" t="s">
        <v>4745</v>
      </c>
      <c r="G150" s="26" t="s">
        <v>2014</v>
      </c>
      <c r="H150" s="26" t="s">
        <v>4744</v>
      </c>
      <c r="I150" s="26" t="s">
        <v>4747</v>
      </c>
    </row>
    <row r="151" spans="1:9">
      <c r="A151" s="26" t="s">
        <v>8672</v>
      </c>
      <c r="B151" s="26" t="s">
        <v>8671</v>
      </c>
      <c r="C151" s="26" t="s">
        <v>8670</v>
      </c>
      <c r="D151" s="26" t="s">
        <v>144</v>
      </c>
      <c r="E151" s="26" t="s">
        <v>8669</v>
      </c>
      <c r="F151" s="26" t="s">
        <v>2369</v>
      </c>
      <c r="G151" s="26" t="s">
        <v>2014</v>
      </c>
      <c r="H151" s="26" t="s">
        <v>8668</v>
      </c>
      <c r="I151" s="26" t="s">
        <v>8670</v>
      </c>
    </row>
    <row r="152" spans="1:9">
      <c r="A152" s="26" t="s">
        <v>3516</v>
      </c>
      <c r="B152" s="26" t="s">
        <v>3515</v>
      </c>
      <c r="C152" s="26" t="s">
        <v>3536</v>
      </c>
      <c r="D152" s="26" t="s">
        <v>1633</v>
      </c>
      <c r="E152" s="26" t="s">
        <v>3535</v>
      </c>
      <c r="F152" s="26" t="s">
        <v>3528</v>
      </c>
      <c r="G152" s="26" t="s">
        <v>2014</v>
      </c>
      <c r="H152" s="26" t="s">
        <v>3534</v>
      </c>
      <c r="I152" s="26" t="s">
        <v>3536</v>
      </c>
    </row>
    <row r="153" spans="1:9">
      <c r="A153" s="26" t="s">
        <v>3516</v>
      </c>
      <c r="B153" s="26" t="s">
        <v>3515</v>
      </c>
      <c r="C153" s="26" t="s">
        <v>3533</v>
      </c>
      <c r="D153" s="26" t="s">
        <v>1634</v>
      </c>
      <c r="E153" s="26" t="s">
        <v>3532</v>
      </c>
      <c r="F153" s="26" t="s">
        <v>3528</v>
      </c>
      <c r="G153" s="26" t="s">
        <v>2014</v>
      </c>
      <c r="H153" s="26" t="s">
        <v>3531</v>
      </c>
      <c r="I153" s="26" t="s">
        <v>3533</v>
      </c>
    </row>
    <row r="154" spans="1:9">
      <c r="A154" s="26" t="s">
        <v>8731</v>
      </c>
      <c r="B154" s="26" t="s">
        <v>8730</v>
      </c>
      <c r="C154" s="26" t="s">
        <v>8738</v>
      </c>
      <c r="D154" s="26" t="s">
        <v>127</v>
      </c>
      <c r="E154" s="26" t="s">
        <v>8737</v>
      </c>
      <c r="F154" s="26" t="s">
        <v>8736</v>
      </c>
      <c r="G154" s="26" t="s">
        <v>2014</v>
      </c>
      <c r="H154" s="26" t="s">
        <v>8735</v>
      </c>
      <c r="I154" s="26" t="s">
        <v>8738</v>
      </c>
    </row>
    <row r="155" spans="1:9">
      <c r="A155" s="26" t="s">
        <v>7017</v>
      </c>
      <c r="B155" s="26" t="s">
        <v>7016</v>
      </c>
      <c r="C155" s="26" t="s">
        <v>7040</v>
      </c>
      <c r="D155" s="26" t="s">
        <v>623</v>
      </c>
      <c r="E155" s="26" t="s">
        <v>7039</v>
      </c>
      <c r="F155" s="26" t="s">
        <v>2606</v>
      </c>
      <c r="G155" s="26" t="s">
        <v>2014</v>
      </c>
      <c r="H155" s="26" t="s">
        <v>7038</v>
      </c>
      <c r="I155" s="26" t="s">
        <v>7040</v>
      </c>
    </row>
    <row r="156" spans="1:9">
      <c r="A156" s="26" t="s">
        <v>3505</v>
      </c>
      <c r="B156" s="26" t="s">
        <v>3504</v>
      </c>
      <c r="C156" s="26" t="s">
        <v>3503</v>
      </c>
      <c r="D156" s="26" t="s">
        <v>1641</v>
      </c>
      <c r="E156" s="26" t="s">
        <v>3502</v>
      </c>
      <c r="F156" s="26" t="s">
        <v>3501</v>
      </c>
      <c r="G156" s="26" t="s">
        <v>2014</v>
      </c>
      <c r="H156" s="26" t="s">
        <v>3500</v>
      </c>
      <c r="I156" s="26" t="s">
        <v>3503</v>
      </c>
    </row>
    <row r="157" spans="1:9">
      <c r="A157" s="26" t="s">
        <v>7396</v>
      </c>
      <c r="B157" s="26" t="s">
        <v>7395</v>
      </c>
      <c r="C157" s="26" t="s">
        <v>7408</v>
      </c>
      <c r="D157" s="26" t="s">
        <v>519</v>
      </c>
      <c r="E157" s="26" t="s">
        <v>7407</v>
      </c>
      <c r="F157" s="26" t="s">
        <v>2637</v>
      </c>
      <c r="G157" s="26" t="s">
        <v>2014</v>
      </c>
      <c r="H157" s="26" t="s">
        <v>7406</v>
      </c>
      <c r="I157" s="26" t="s">
        <v>7408</v>
      </c>
    </row>
    <row r="158" spans="1:9">
      <c r="A158" s="26" t="s">
        <v>6789</v>
      </c>
      <c r="B158" s="26" t="s">
        <v>6788</v>
      </c>
      <c r="C158" s="26" t="s">
        <v>6793</v>
      </c>
      <c r="D158" s="26" t="s">
        <v>697</v>
      </c>
      <c r="E158" s="26" t="s">
        <v>6792</v>
      </c>
      <c r="F158" s="26" t="s">
        <v>6791</v>
      </c>
      <c r="G158" s="26" t="s">
        <v>2014</v>
      </c>
      <c r="H158" s="26" t="s">
        <v>6790</v>
      </c>
      <c r="I158" s="26" t="s">
        <v>6793</v>
      </c>
    </row>
    <row r="159" spans="1:9">
      <c r="D159" s="26" t="s">
        <v>1746</v>
      </c>
      <c r="E159" s="26" t="s">
        <v>2373</v>
      </c>
      <c r="F159" s="26" t="s">
        <v>2260</v>
      </c>
      <c r="G159" s="26" t="s">
        <v>2014</v>
      </c>
      <c r="H159" s="26" t="s">
        <v>2372</v>
      </c>
    </row>
    <row r="160" spans="1:9">
      <c r="A160" s="26" t="s">
        <v>5332</v>
      </c>
      <c r="B160" s="26" t="s">
        <v>5331</v>
      </c>
      <c r="C160" s="26" t="s">
        <v>5330</v>
      </c>
      <c r="D160" s="26" t="s">
        <v>1127</v>
      </c>
      <c r="E160" s="26" t="s">
        <v>5329</v>
      </c>
      <c r="F160" s="26" t="s">
        <v>5328</v>
      </c>
      <c r="G160" s="26" t="s">
        <v>2014</v>
      </c>
      <c r="H160" s="26" t="s">
        <v>5327</v>
      </c>
      <c r="I160" s="26" t="s">
        <v>5330</v>
      </c>
    </row>
    <row r="161" spans="1:9">
      <c r="A161" s="26" t="s">
        <v>5332</v>
      </c>
      <c r="B161" s="26" t="s">
        <v>5331</v>
      </c>
      <c r="C161" s="26" t="s">
        <v>5335</v>
      </c>
      <c r="D161" s="26" t="s">
        <v>1126</v>
      </c>
      <c r="E161" s="26" t="s">
        <v>5334</v>
      </c>
      <c r="F161" s="26" t="s">
        <v>5328</v>
      </c>
      <c r="G161" s="26" t="s">
        <v>2014</v>
      </c>
      <c r="H161" s="26" t="s">
        <v>5333</v>
      </c>
      <c r="I161" s="26" t="s">
        <v>5335</v>
      </c>
    </row>
    <row r="162" spans="1:9">
      <c r="A162" s="26" t="s">
        <v>8853</v>
      </c>
      <c r="B162" s="26" t="s">
        <v>8852</v>
      </c>
      <c r="C162" s="26" t="s">
        <v>8935</v>
      </c>
      <c r="D162" s="26" t="s">
        <v>64</v>
      </c>
      <c r="E162" s="26" t="s">
        <v>8934</v>
      </c>
      <c r="F162" s="26" t="s">
        <v>2827</v>
      </c>
      <c r="G162" s="26" t="s">
        <v>2014</v>
      </c>
      <c r="H162" s="26" t="s">
        <v>8933</v>
      </c>
      <c r="I162" s="26" t="s">
        <v>8935</v>
      </c>
    </row>
    <row r="163" spans="1:9">
      <c r="A163" s="26" t="s">
        <v>7173</v>
      </c>
      <c r="B163" s="26" t="s">
        <v>7172</v>
      </c>
      <c r="C163" s="26" t="s">
        <v>7171</v>
      </c>
      <c r="D163" s="26" t="s">
        <v>64</v>
      </c>
      <c r="E163" s="26" t="s">
        <v>7170</v>
      </c>
      <c r="F163" s="26" t="s">
        <v>2611</v>
      </c>
      <c r="G163" s="26" t="s">
        <v>2014</v>
      </c>
      <c r="H163" s="26" t="s">
        <v>7169</v>
      </c>
      <c r="I163" s="26" t="s">
        <v>7171</v>
      </c>
    </row>
    <row r="164" spans="1:9">
      <c r="A164" s="26" t="s">
        <v>8474</v>
      </c>
      <c r="B164" s="26" t="s">
        <v>8473</v>
      </c>
      <c r="C164" s="26" t="s">
        <v>8489</v>
      </c>
      <c r="D164" s="26" t="s">
        <v>198</v>
      </c>
      <c r="E164" s="26" t="s">
        <v>8488</v>
      </c>
      <c r="F164" s="26" t="s">
        <v>2782</v>
      </c>
      <c r="G164" s="26" t="s">
        <v>2014</v>
      </c>
      <c r="H164" s="26" t="s">
        <v>8487</v>
      </c>
      <c r="I164" s="26" t="s">
        <v>8489</v>
      </c>
    </row>
    <row r="165" spans="1:9">
      <c r="A165" s="26" t="s">
        <v>5580</v>
      </c>
      <c r="B165" s="26" t="s">
        <v>5579</v>
      </c>
      <c r="C165" s="26" t="s">
        <v>5583</v>
      </c>
      <c r="D165" s="26" t="s">
        <v>1046</v>
      </c>
      <c r="E165" s="26" t="s">
        <v>5582</v>
      </c>
      <c r="F165" s="26" t="s">
        <v>2260</v>
      </c>
      <c r="G165" s="26" t="s">
        <v>2014</v>
      </c>
      <c r="H165" s="26" t="s">
        <v>5581</v>
      </c>
      <c r="I165" s="26" t="s">
        <v>5583</v>
      </c>
    </row>
    <row r="166" spans="1:9">
      <c r="A166" s="26" t="s">
        <v>8327</v>
      </c>
      <c r="B166" s="26" t="s">
        <v>8326</v>
      </c>
      <c r="C166" s="26" t="s">
        <v>8333</v>
      </c>
      <c r="D166" s="26" t="s">
        <v>243</v>
      </c>
      <c r="E166" s="26" t="s">
        <v>8332</v>
      </c>
      <c r="F166" s="26" t="s">
        <v>2759</v>
      </c>
      <c r="G166" s="26" t="s">
        <v>2014</v>
      </c>
      <c r="H166" s="26" t="s">
        <v>8331</v>
      </c>
      <c r="I166" s="26" t="s">
        <v>8333</v>
      </c>
    </row>
    <row r="167" spans="1:9">
      <c r="A167" s="26" t="s">
        <v>5251</v>
      </c>
      <c r="B167" s="26" t="s">
        <v>7913</v>
      </c>
      <c r="C167" s="26" t="s">
        <v>7956</v>
      </c>
      <c r="D167" s="26" t="s">
        <v>350</v>
      </c>
      <c r="E167" s="26" t="s">
        <v>7955</v>
      </c>
      <c r="F167" s="26" t="s">
        <v>7954</v>
      </c>
      <c r="G167" s="26" t="s">
        <v>2014</v>
      </c>
      <c r="H167" s="26" t="s">
        <v>7953</v>
      </c>
      <c r="I167" s="26" t="s">
        <v>7956</v>
      </c>
    </row>
    <row r="168" spans="1:9">
      <c r="A168" s="26" t="s">
        <v>5376</v>
      </c>
      <c r="B168" s="26" t="s">
        <v>5375</v>
      </c>
      <c r="C168" s="26" t="s">
        <v>5545</v>
      </c>
      <c r="D168" s="26" t="s">
        <v>5544</v>
      </c>
      <c r="E168" s="26" t="s">
        <v>5530</v>
      </c>
      <c r="F168" s="26" t="s">
        <v>2260</v>
      </c>
      <c r="G168" s="26" t="s">
        <v>2014</v>
      </c>
      <c r="H168" s="26" t="s">
        <v>5543</v>
      </c>
      <c r="I168" s="26" t="s">
        <v>5545</v>
      </c>
    </row>
    <row r="169" spans="1:9">
      <c r="A169" s="26" t="s">
        <v>5376</v>
      </c>
      <c r="B169" s="26" t="s">
        <v>5375</v>
      </c>
      <c r="C169" s="26" t="s">
        <v>5531</v>
      </c>
      <c r="D169" s="26" t="s">
        <v>1059</v>
      </c>
      <c r="E169" s="26" t="s">
        <v>5530</v>
      </c>
      <c r="F169" s="26" t="s">
        <v>2260</v>
      </c>
      <c r="G169" s="26" t="s">
        <v>2014</v>
      </c>
      <c r="H169" s="26" t="s">
        <v>2956</v>
      </c>
      <c r="I169" s="26" t="s">
        <v>5531</v>
      </c>
    </row>
    <row r="170" spans="1:9">
      <c r="A170" s="26" t="s">
        <v>5799</v>
      </c>
      <c r="B170" s="26" t="s">
        <v>5798</v>
      </c>
      <c r="C170" s="26" t="s">
        <v>5833</v>
      </c>
      <c r="D170" s="26" t="s">
        <v>966</v>
      </c>
      <c r="E170" s="26" t="s">
        <v>5832</v>
      </c>
      <c r="F170" s="26" t="s">
        <v>2260</v>
      </c>
      <c r="G170" s="26" t="s">
        <v>2014</v>
      </c>
      <c r="H170" s="26" t="s">
        <v>5831</v>
      </c>
      <c r="I170" s="26" t="s">
        <v>5833</v>
      </c>
    </row>
    <row r="171" spans="1:9">
      <c r="A171" s="26" t="s">
        <v>5031</v>
      </c>
      <c r="B171" s="26" t="s">
        <v>5030</v>
      </c>
      <c r="C171" s="26" t="s">
        <v>5048</v>
      </c>
      <c r="D171" s="26" t="s">
        <v>1207</v>
      </c>
      <c r="E171" s="26" t="s">
        <v>5047</v>
      </c>
      <c r="F171" s="26" t="s">
        <v>5046</v>
      </c>
      <c r="G171" s="26" t="s">
        <v>2014</v>
      </c>
      <c r="H171" s="26" t="s">
        <v>5045</v>
      </c>
      <c r="I171" s="26" t="s">
        <v>5048</v>
      </c>
    </row>
    <row r="172" spans="1:9">
      <c r="A172" s="26" t="s">
        <v>7020</v>
      </c>
      <c r="B172" s="26" t="s">
        <v>7535</v>
      </c>
      <c r="C172" s="26" t="s">
        <v>7582</v>
      </c>
      <c r="D172" s="26" t="s">
        <v>458</v>
      </c>
      <c r="E172" s="26" t="s">
        <v>7581</v>
      </c>
      <c r="F172" s="26" t="s">
        <v>2651</v>
      </c>
      <c r="G172" s="26" t="s">
        <v>2014</v>
      </c>
      <c r="H172" s="26" t="s">
        <v>7536</v>
      </c>
      <c r="I172" s="26" t="s">
        <v>7582</v>
      </c>
    </row>
    <row r="173" spans="1:9">
      <c r="A173" s="26" t="s">
        <v>5376</v>
      </c>
      <c r="B173" s="26" t="s">
        <v>5375</v>
      </c>
      <c r="C173" s="26" t="s">
        <v>5483</v>
      </c>
      <c r="D173" s="26" t="s">
        <v>1075</v>
      </c>
      <c r="E173" s="26" t="s">
        <v>5482</v>
      </c>
      <c r="F173" s="26" t="s">
        <v>2260</v>
      </c>
      <c r="G173" s="26" t="s">
        <v>2014</v>
      </c>
      <c r="H173" s="26" t="s">
        <v>5481</v>
      </c>
      <c r="I173" s="26" t="s">
        <v>5483</v>
      </c>
    </row>
    <row r="174" spans="1:9">
      <c r="A174" s="26" t="s">
        <v>5669</v>
      </c>
      <c r="B174" s="26" t="s">
        <v>5668</v>
      </c>
      <c r="C174" s="26" t="s">
        <v>5681</v>
      </c>
      <c r="D174" s="26" t="s">
        <v>1013</v>
      </c>
      <c r="E174" s="26" t="s">
        <v>5680</v>
      </c>
      <c r="F174" s="26" t="s">
        <v>2260</v>
      </c>
      <c r="G174" s="26" t="s">
        <v>2014</v>
      </c>
      <c r="H174" s="26" t="s">
        <v>5677</v>
      </c>
      <c r="I174" s="26" t="s">
        <v>5681</v>
      </c>
    </row>
    <row r="175" spans="1:9">
      <c r="A175" s="26" t="s">
        <v>7565</v>
      </c>
      <c r="B175" s="26" t="s">
        <v>7766</v>
      </c>
      <c r="C175" s="26" t="s">
        <v>7769</v>
      </c>
      <c r="D175" s="26" t="s">
        <v>405</v>
      </c>
      <c r="E175" s="26" t="s">
        <v>7768</v>
      </c>
      <c r="F175" s="26" t="s">
        <v>2693</v>
      </c>
      <c r="G175" s="26" t="s">
        <v>2014</v>
      </c>
      <c r="H175" s="26" t="s">
        <v>7767</v>
      </c>
      <c r="I175" s="26" t="s">
        <v>7769</v>
      </c>
    </row>
    <row r="176" spans="1:9">
      <c r="A176" s="26" t="s">
        <v>8631</v>
      </c>
      <c r="B176" s="26" t="s">
        <v>8630</v>
      </c>
      <c r="C176" s="26" t="s">
        <v>8645</v>
      </c>
      <c r="D176" s="26" t="s">
        <v>152</v>
      </c>
      <c r="E176" s="26" t="s">
        <v>8644</v>
      </c>
      <c r="F176" s="26" t="s">
        <v>8627</v>
      </c>
      <c r="G176" s="26" t="s">
        <v>2014</v>
      </c>
      <c r="H176" s="26" t="s">
        <v>8643</v>
      </c>
      <c r="I176" s="26" t="s">
        <v>8645</v>
      </c>
    </row>
    <row r="177" spans="1:9">
      <c r="A177" s="26" t="s">
        <v>8631</v>
      </c>
      <c r="B177" s="26" t="s">
        <v>8630</v>
      </c>
      <c r="C177" s="26" t="s">
        <v>8648</v>
      </c>
      <c r="D177" s="26" t="s">
        <v>151</v>
      </c>
      <c r="E177" s="26" t="s">
        <v>8647</v>
      </c>
      <c r="F177" s="26" t="s">
        <v>8627</v>
      </c>
      <c r="G177" s="26" t="s">
        <v>2014</v>
      </c>
      <c r="H177" s="26" t="s">
        <v>8646</v>
      </c>
      <c r="I177" s="26" t="s">
        <v>8648</v>
      </c>
    </row>
    <row r="178" spans="1:9">
      <c r="A178" s="26" t="s">
        <v>8631</v>
      </c>
      <c r="B178" s="26" t="s">
        <v>8630</v>
      </c>
      <c r="C178" s="26" t="s">
        <v>8629</v>
      </c>
      <c r="D178" s="26" t="s">
        <v>156</v>
      </c>
      <c r="E178" s="26" t="s">
        <v>8628</v>
      </c>
      <c r="F178" s="26" t="s">
        <v>8627</v>
      </c>
      <c r="G178" s="26" t="s">
        <v>2014</v>
      </c>
      <c r="H178" s="26" t="s">
        <v>8626</v>
      </c>
      <c r="I178" s="26" t="s">
        <v>8629</v>
      </c>
    </row>
    <row r="179" spans="1:9">
      <c r="A179" s="26" t="s">
        <v>7243</v>
      </c>
      <c r="B179" s="26" t="s">
        <v>7242</v>
      </c>
      <c r="C179" s="26" t="s">
        <v>7268</v>
      </c>
      <c r="D179" s="26" t="s">
        <v>560</v>
      </c>
      <c r="E179" s="26" t="s">
        <v>7267</v>
      </c>
      <c r="F179" s="26" t="s">
        <v>2625</v>
      </c>
      <c r="G179" s="26" t="s">
        <v>2014</v>
      </c>
      <c r="H179" s="26" t="s">
        <v>7266</v>
      </c>
      <c r="I179" s="26" t="s">
        <v>7268</v>
      </c>
    </row>
    <row r="180" spans="1:9">
      <c r="A180" s="26" t="s">
        <v>4237</v>
      </c>
      <c r="B180" s="26" t="s">
        <v>4236</v>
      </c>
      <c r="C180" s="26" t="s">
        <v>4307</v>
      </c>
      <c r="D180" s="26" t="s">
        <v>1410</v>
      </c>
      <c r="E180" s="26" t="s">
        <v>4306</v>
      </c>
      <c r="F180" s="26" t="s">
        <v>2117</v>
      </c>
      <c r="G180" s="26" t="s">
        <v>2014</v>
      </c>
      <c r="H180" s="26" t="s">
        <v>4305</v>
      </c>
      <c r="I180" s="26" t="s">
        <v>4307</v>
      </c>
    </row>
    <row r="181" spans="1:9">
      <c r="A181" s="26" t="s">
        <v>7243</v>
      </c>
      <c r="B181" s="26" t="s">
        <v>7242</v>
      </c>
      <c r="C181" s="26" t="s">
        <v>7265</v>
      </c>
      <c r="D181" s="26" t="s">
        <v>561</v>
      </c>
      <c r="E181" s="26" t="s">
        <v>7264</v>
      </c>
      <c r="F181" s="26" t="s">
        <v>2625</v>
      </c>
      <c r="G181" s="26" t="s">
        <v>2014</v>
      </c>
      <c r="H181" s="26" t="s">
        <v>7252</v>
      </c>
      <c r="I181" s="26" t="s">
        <v>7265</v>
      </c>
    </row>
    <row r="182" spans="1:9">
      <c r="A182" s="26" t="s">
        <v>7243</v>
      </c>
      <c r="B182" s="26" t="s">
        <v>7242</v>
      </c>
      <c r="C182" s="26" t="s">
        <v>7249</v>
      </c>
      <c r="D182" s="26" t="s">
        <v>566</v>
      </c>
      <c r="E182" s="26" t="s">
        <v>7248</v>
      </c>
      <c r="F182" s="26" t="s">
        <v>2625</v>
      </c>
      <c r="G182" s="26" t="s">
        <v>2014</v>
      </c>
      <c r="H182" s="26" t="s">
        <v>7247</v>
      </c>
      <c r="I182" s="26" t="s">
        <v>7249</v>
      </c>
    </row>
    <row r="183" spans="1:9">
      <c r="A183" s="26" t="s">
        <v>7243</v>
      </c>
      <c r="B183" s="26" t="s">
        <v>7242</v>
      </c>
      <c r="C183" s="26" t="s">
        <v>7263</v>
      </c>
      <c r="D183" s="26" t="s">
        <v>562</v>
      </c>
      <c r="E183" s="26" t="s">
        <v>7262</v>
      </c>
      <c r="F183" s="26" t="s">
        <v>2625</v>
      </c>
      <c r="G183" s="26" t="s">
        <v>2014</v>
      </c>
      <c r="H183" s="26" t="s">
        <v>7261</v>
      </c>
      <c r="I183" s="26" t="s">
        <v>7263</v>
      </c>
    </row>
    <row r="184" spans="1:9">
      <c r="A184" s="26" t="s">
        <v>7243</v>
      </c>
      <c r="B184" s="26" t="s">
        <v>7242</v>
      </c>
      <c r="C184" s="26" t="s">
        <v>7257</v>
      </c>
      <c r="D184" s="26" t="s">
        <v>563</v>
      </c>
      <c r="E184" s="26" t="s">
        <v>7256</v>
      </c>
      <c r="F184" s="26" t="s">
        <v>2625</v>
      </c>
      <c r="G184" s="26" t="s">
        <v>2014</v>
      </c>
      <c r="H184" s="26" t="s">
        <v>7255</v>
      </c>
      <c r="I184" s="26" t="s">
        <v>7257</v>
      </c>
    </row>
    <row r="185" spans="1:9">
      <c r="A185" s="26" t="s">
        <v>6945</v>
      </c>
      <c r="B185" s="26" t="s">
        <v>6944</v>
      </c>
      <c r="C185" s="26" t="s">
        <v>6948</v>
      </c>
      <c r="D185" s="26" t="s">
        <v>652</v>
      </c>
      <c r="E185" s="26" t="s">
        <v>6947</v>
      </c>
      <c r="F185" s="26" t="s">
        <v>2589</v>
      </c>
      <c r="G185" s="26" t="s">
        <v>2014</v>
      </c>
      <c r="H185" s="26" t="s">
        <v>6946</v>
      </c>
      <c r="I185" s="26" t="s">
        <v>6948</v>
      </c>
    </row>
    <row r="186" spans="1:9">
      <c r="A186" s="26" t="s">
        <v>6945</v>
      </c>
      <c r="B186" s="26" t="s">
        <v>6944</v>
      </c>
      <c r="C186" s="26" t="s">
        <v>6951</v>
      </c>
      <c r="D186" s="26" t="s">
        <v>650</v>
      </c>
      <c r="E186" s="26" t="s">
        <v>6950</v>
      </c>
      <c r="F186" s="26" t="s">
        <v>2589</v>
      </c>
      <c r="G186" s="26" t="s">
        <v>2014</v>
      </c>
      <c r="H186" s="26" t="s">
        <v>6949</v>
      </c>
      <c r="I186" s="26" t="s">
        <v>6951</v>
      </c>
    </row>
    <row r="187" spans="1:9">
      <c r="A187" s="26" t="s">
        <v>6945</v>
      </c>
      <c r="B187" s="26" t="s">
        <v>6944</v>
      </c>
      <c r="C187" s="26" t="s">
        <v>6943</v>
      </c>
      <c r="D187" s="26" t="s">
        <v>653</v>
      </c>
      <c r="E187" s="26" t="s">
        <v>6942</v>
      </c>
      <c r="F187" s="26" t="s">
        <v>2589</v>
      </c>
      <c r="G187" s="26" t="s">
        <v>2014</v>
      </c>
      <c r="H187" s="26" t="s">
        <v>6941</v>
      </c>
      <c r="I187" s="26" t="s">
        <v>6943</v>
      </c>
    </row>
    <row r="188" spans="1:9">
      <c r="A188" s="26" t="s">
        <v>4770</v>
      </c>
      <c r="B188" s="26" t="s">
        <v>4769</v>
      </c>
      <c r="C188" s="26" t="s">
        <v>4789</v>
      </c>
      <c r="D188" s="26" t="s">
        <v>1273</v>
      </c>
      <c r="E188" s="26" t="s">
        <v>4788</v>
      </c>
      <c r="F188" s="26" t="s">
        <v>2222</v>
      </c>
      <c r="G188" s="26" t="s">
        <v>2014</v>
      </c>
      <c r="H188" s="26" t="s">
        <v>4787</v>
      </c>
      <c r="I188" s="26" t="s">
        <v>4789</v>
      </c>
    </row>
    <row r="189" spans="1:9">
      <c r="A189" s="26" t="s">
        <v>6815</v>
      </c>
      <c r="B189" s="26" t="s">
        <v>6814</v>
      </c>
      <c r="C189" s="26" t="s">
        <v>6820</v>
      </c>
      <c r="D189" s="26" t="s">
        <v>688</v>
      </c>
      <c r="E189" s="26" t="s">
        <v>6819</v>
      </c>
      <c r="F189" s="26" t="s">
        <v>2561</v>
      </c>
      <c r="G189" s="26" t="s">
        <v>2014</v>
      </c>
      <c r="H189" s="26" t="s">
        <v>6818</v>
      </c>
      <c r="I189" s="26" t="s">
        <v>6820</v>
      </c>
    </row>
    <row r="190" spans="1:9">
      <c r="A190" s="26" t="s">
        <v>8853</v>
      </c>
      <c r="B190" s="26" t="s">
        <v>8852</v>
      </c>
      <c r="C190" s="26" t="s">
        <v>8938</v>
      </c>
      <c r="D190" s="26" t="s">
        <v>63</v>
      </c>
      <c r="E190" s="26" t="s">
        <v>8937</v>
      </c>
      <c r="F190" s="26" t="s">
        <v>2827</v>
      </c>
      <c r="G190" s="26" t="s">
        <v>2014</v>
      </c>
      <c r="H190" s="26" t="s">
        <v>8936</v>
      </c>
      <c r="I190" s="26" t="s">
        <v>8938</v>
      </c>
    </row>
    <row r="191" spans="1:9">
      <c r="A191" s="26" t="s">
        <v>5789</v>
      </c>
      <c r="B191" s="26" t="s">
        <v>5846</v>
      </c>
      <c r="C191" s="26" t="s">
        <v>5845</v>
      </c>
      <c r="D191" s="26" t="s">
        <v>962</v>
      </c>
      <c r="E191" s="26" t="s">
        <v>5844</v>
      </c>
      <c r="F191" s="26" t="s">
        <v>2260</v>
      </c>
      <c r="G191" s="26" t="s">
        <v>2014</v>
      </c>
      <c r="H191" s="26" t="s">
        <v>5843</v>
      </c>
      <c r="I191" s="26" t="s">
        <v>5845</v>
      </c>
    </row>
    <row r="192" spans="1:9">
      <c r="D192" s="26" t="s">
        <v>2363</v>
      </c>
      <c r="E192" s="26" t="s">
        <v>2362</v>
      </c>
      <c r="F192" s="26" t="s">
        <v>2260</v>
      </c>
      <c r="G192" s="26" t="s">
        <v>2014</v>
      </c>
      <c r="H192" s="26" t="s">
        <v>2361</v>
      </c>
    </row>
    <row r="193" spans="1:9">
      <c r="A193" s="26" t="s">
        <v>3897</v>
      </c>
      <c r="B193" s="26" t="s">
        <v>3896</v>
      </c>
      <c r="C193" s="26" t="s">
        <v>3932</v>
      </c>
      <c r="D193" s="26" t="s">
        <v>1518</v>
      </c>
      <c r="E193" s="26" t="s">
        <v>3931</v>
      </c>
      <c r="F193" s="26" t="s">
        <v>3882</v>
      </c>
      <c r="G193" s="26" t="s">
        <v>2014</v>
      </c>
      <c r="H193" s="26" t="s">
        <v>3914</v>
      </c>
      <c r="I193" s="26" t="s">
        <v>3932</v>
      </c>
    </row>
    <row r="194" spans="1:9">
      <c r="A194" s="26" t="s">
        <v>5984</v>
      </c>
      <c r="B194" s="26" t="s">
        <v>5983</v>
      </c>
      <c r="C194" s="26" t="s">
        <v>5993</v>
      </c>
      <c r="D194" s="26" t="s">
        <v>918</v>
      </c>
      <c r="E194" s="26" t="s">
        <v>5992</v>
      </c>
      <c r="F194" s="26" t="s">
        <v>5980</v>
      </c>
      <c r="G194" s="26" t="s">
        <v>2014</v>
      </c>
      <c r="H194" s="26" t="s">
        <v>5991</v>
      </c>
      <c r="I194" s="26" t="s">
        <v>5993</v>
      </c>
    </row>
    <row r="195" spans="1:9">
      <c r="A195" s="26" t="s">
        <v>3122</v>
      </c>
      <c r="B195" s="26" t="s">
        <v>1929</v>
      </c>
      <c r="C195" s="26" t="s">
        <v>3121</v>
      </c>
      <c r="D195" s="26" t="s">
        <v>1929</v>
      </c>
      <c r="E195" s="26" t="s">
        <v>3120</v>
      </c>
      <c r="F195" s="26" t="s">
        <v>2424</v>
      </c>
      <c r="G195" s="26" t="s">
        <v>2014</v>
      </c>
      <c r="H195" s="26" t="s">
        <v>3119</v>
      </c>
      <c r="I195" s="26" t="s">
        <v>3121</v>
      </c>
    </row>
    <row r="196" spans="1:9">
      <c r="A196" s="26" t="s">
        <v>8256</v>
      </c>
      <c r="B196" s="26" t="s">
        <v>8255</v>
      </c>
      <c r="C196" s="26" t="s">
        <v>8260</v>
      </c>
      <c r="D196" s="26" t="s">
        <v>263</v>
      </c>
      <c r="E196" s="26" t="s">
        <v>8259</v>
      </c>
      <c r="F196" s="26" t="s">
        <v>8258</v>
      </c>
      <c r="G196" s="26" t="s">
        <v>2014</v>
      </c>
      <c r="H196" s="26" t="s">
        <v>8257</v>
      </c>
      <c r="I196" s="26" t="s">
        <v>8260</v>
      </c>
    </row>
    <row r="197" spans="1:9">
      <c r="A197" s="26" t="s">
        <v>7810</v>
      </c>
      <c r="B197" s="26" t="s">
        <v>7809</v>
      </c>
      <c r="C197" s="26" t="s">
        <v>7808</v>
      </c>
      <c r="D197" s="26" t="s">
        <v>395</v>
      </c>
      <c r="E197" s="26" t="s">
        <v>7807</v>
      </c>
      <c r="F197" s="26" t="s">
        <v>2703</v>
      </c>
      <c r="G197" s="26" t="s">
        <v>2014</v>
      </c>
      <c r="H197" s="26" t="s">
        <v>2707</v>
      </c>
      <c r="I197" s="26" t="s">
        <v>7808</v>
      </c>
    </row>
    <row r="198" spans="1:9">
      <c r="D198" s="26" t="s">
        <v>2502</v>
      </c>
      <c r="E198" s="26" t="s">
        <v>2501</v>
      </c>
      <c r="F198" s="26" t="s">
        <v>2483</v>
      </c>
      <c r="G198" s="26" t="s">
        <v>2014</v>
      </c>
      <c r="H198" s="26" t="s">
        <v>2500</v>
      </c>
    </row>
    <row r="199" spans="1:9">
      <c r="A199" s="26" t="s">
        <v>6409</v>
      </c>
      <c r="B199" s="26" t="s">
        <v>6408</v>
      </c>
      <c r="C199" s="26" t="s">
        <v>6418</v>
      </c>
      <c r="D199" s="26" t="s">
        <v>799</v>
      </c>
      <c r="E199" s="26" t="s">
        <v>6417</v>
      </c>
      <c r="F199" s="26" t="s">
        <v>2486</v>
      </c>
      <c r="G199" s="26" t="s">
        <v>2014</v>
      </c>
      <c r="H199" s="26" t="s">
        <v>6416</v>
      </c>
      <c r="I199" s="26" t="s">
        <v>6418</v>
      </c>
    </row>
    <row r="200" spans="1:9">
      <c r="D200" s="26" t="s">
        <v>2320</v>
      </c>
      <c r="E200" s="26" t="s">
        <v>2319</v>
      </c>
      <c r="F200" s="26" t="s">
        <v>2260</v>
      </c>
      <c r="G200" s="26" t="s">
        <v>2014</v>
      </c>
      <c r="H200" s="26" t="s">
        <v>2318</v>
      </c>
    </row>
    <row r="201" spans="1:9">
      <c r="D201" s="26" t="s">
        <v>1887</v>
      </c>
      <c r="E201" s="26" t="s">
        <v>2383</v>
      </c>
      <c r="F201" s="26" t="s">
        <v>2260</v>
      </c>
      <c r="G201" s="26" t="s">
        <v>2014</v>
      </c>
      <c r="H201" s="26" t="s">
        <v>2382</v>
      </c>
    </row>
    <row r="202" spans="1:9">
      <c r="A202" s="26" t="s">
        <v>3070</v>
      </c>
      <c r="B202" s="26" t="s">
        <v>1942</v>
      </c>
      <c r="C202" s="26" t="s">
        <v>3069</v>
      </c>
      <c r="D202" s="26" t="s">
        <v>1942</v>
      </c>
      <c r="E202" s="26" t="s">
        <v>3068</v>
      </c>
      <c r="F202" s="26" t="s">
        <v>3067</v>
      </c>
      <c r="G202" s="26" t="s">
        <v>2014</v>
      </c>
      <c r="H202" s="26" t="s">
        <v>3066</v>
      </c>
      <c r="I202" s="26" t="s">
        <v>3069</v>
      </c>
    </row>
    <row r="203" spans="1:9">
      <c r="A203" s="26" t="s">
        <v>4845</v>
      </c>
      <c r="B203" s="26" t="s">
        <v>4844</v>
      </c>
      <c r="C203" s="26" t="s">
        <v>4843</v>
      </c>
      <c r="D203" s="26" t="s">
        <v>1257</v>
      </c>
      <c r="E203" s="26" t="s">
        <v>4842</v>
      </c>
      <c r="F203" s="26" t="s">
        <v>4841</v>
      </c>
      <c r="G203" s="26" t="s">
        <v>2014</v>
      </c>
      <c r="H203" s="26" t="s">
        <v>4840</v>
      </c>
      <c r="I203" s="26" t="s">
        <v>4843</v>
      </c>
    </row>
    <row r="204" spans="1:9">
      <c r="D204" s="26" t="s">
        <v>2282</v>
      </c>
      <c r="E204" s="26" t="s">
        <v>2281</v>
      </c>
      <c r="F204" s="26" t="s">
        <v>2260</v>
      </c>
      <c r="G204" s="26" t="s">
        <v>2014</v>
      </c>
      <c r="H204" s="26" t="s">
        <v>2280</v>
      </c>
    </row>
    <row r="205" spans="1:9">
      <c r="A205" s="26" t="s">
        <v>7243</v>
      </c>
      <c r="B205" s="26" t="s">
        <v>7242</v>
      </c>
      <c r="C205" s="26" t="s">
        <v>7241</v>
      </c>
      <c r="D205" s="26" t="s">
        <v>568</v>
      </c>
      <c r="E205" s="26" t="s">
        <v>7240</v>
      </c>
      <c r="F205" s="26" t="s">
        <v>2625</v>
      </c>
      <c r="G205" s="26" t="s">
        <v>2014</v>
      </c>
      <c r="H205" s="26" t="s">
        <v>7239</v>
      </c>
      <c r="I205" s="26" t="s">
        <v>7241</v>
      </c>
    </row>
    <row r="206" spans="1:9">
      <c r="D206" s="26" t="s">
        <v>1770</v>
      </c>
      <c r="E206" s="26" t="s">
        <v>2270</v>
      </c>
      <c r="F206" s="26" t="s">
        <v>2260</v>
      </c>
      <c r="G206" s="26" t="s">
        <v>2014</v>
      </c>
      <c r="H206" s="26" t="s">
        <v>2269</v>
      </c>
    </row>
    <row r="207" spans="1:9">
      <c r="A207" s="26" t="s">
        <v>2996</v>
      </c>
      <c r="B207" s="26" t="s">
        <v>1962</v>
      </c>
      <c r="C207" s="26" t="s">
        <v>2995</v>
      </c>
      <c r="D207" s="26" t="s">
        <v>1962</v>
      </c>
      <c r="E207" s="26" t="s">
        <v>2994</v>
      </c>
      <c r="F207" s="26" t="s">
        <v>2117</v>
      </c>
      <c r="G207" s="26" t="s">
        <v>2014</v>
      </c>
      <c r="H207" s="26" t="s">
        <v>2929</v>
      </c>
      <c r="I207" s="26" t="s">
        <v>2995</v>
      </c>
    </row>
    <row r="208" spans="1:9">
      <c r="A208" s="26" t="s">
        <v>2932</v>
      </c>
      <c r="B208" s="26" t="s">
        <v>1979</v>
      </c>
      <c r="C208" s="26" t="s">
        <v>2931</v>
      </c>
      <c r="D208" s="26" t="s">
        <v>1979</v>
      </c>
      <c r="E208" s="26" t="s">
        <v>2930</v>
      </c>
      <c r="F208" s="26" t="s">
        <v>2117</v>
      </c>
      <c r="G208" s="26" t="s">
        <v>2014</v>
      </c>
      <c r="H208" s="26" t="s">
        <v>2929</v>
      </c>
      <c r="I208" s="26" t="s">
        <v>2931</v>
      </c>
    </row>
    <row r="209" spans="1:9">
      <c r="A209" s="26" t="s">
        <v>7496</v>
      </c>
      <c r="B209" s="26" t="s">
        <v>7495</v>
      </c>
      <c r="C209" s="26" t="s">
        <v>7510</v>
      </c>
      <c r="D209" s="26" t="s">
        <v>486</v>
      </c>
      <c r="E209" s="26" t="s">
        <v>7509</v>
      </c>
      <c r="F209" s="26" t="s">
        <v>2654</v>
      </c>
      <c r="G209" s="26" t="s">
        <v>2014</v>
      </c>
      <c r="H209" s="26" t="s">
        <v>7508</v>
      </c>
      <c r="I209" s="26" t="s">
        <v>7510</v>
      </c>
    </row>
    <row r="210" spans="1:9">
      <c r="A210" s="26" t="s">
        <v>5358</v>
      </c>
      <c r="B210" s="26" t="s">
        <v>5357</v>
      </c>
      <c r="C210" s="26" t="s">
        <v>5364</v>
      </c>
      <c r="D210" s="26" t="s">
        <v>1119</v>
      </c>
      <c r="E210" s="26" t="s">
        <v>5363</v>
      </c>
      <c r="F210" s="26" t="s">
        <v>5354</v>
      </c>
      <c r="G210" s="26" t="s">
        <v>2014</v>
      </c>
      <c r="H210" s="26" t="s">
        <v>5362</v>
      </c>
      <c r="I210" s="26" t="s">
        <v>5364</v>
      </c>
    </row>
    <row r="211" spans="1:9">
      <c r="A211" s="26" t="s">
        <v>6340</v>
      </c>
      <c r="B211" s="26" t="s">
        <v>6339</v>
      </c>
      <c r="C211" s="26" t="s">
        <v>6338</v>
      </c>
      <c r="D211" s="26" t="s">
        <v>6337</v>
      </c>
      <c r="E211" s="26" t="s">
        <v>6336</v>
      </c>
      <c r="F211" s="26" t="s">
        <v>6335</v>
      </c>
      <c r="G211" s="26" t="s">
        <v>2014</v>
      </c>
      <c r="H211" s="26" t="s">
        <v>6334</v>
      </c>
      <c r="I211" s="26" t="s">
        <v>6338</v>
      </c>
    </row>
    <row r="212" spans="1:9">
      <c r="A212" s="26" t="s">
        <v>5376</v>
      </c>
      <c r="B212" s="26" t="s">
        <v>5375</v>
      </c>
      <c r="C212" s="26" t="s">
        <v>5446</v>
      </c>
      <c r="D212" s="26" t="s">
        <v>1088</v>
      </c>
      <c r="E212" s="26" t="s">
        <v>5445</v>
      </c>
      <c r="F212" s="26" t="s">
        <v>2260</v>
      </c>
      <c r="G212" s="26" t="s">
        <v>2014</v>
      </c>
      <c r="H212" s="26" t="s">
        <v>5444</v>
      </c>
      <c r="I212" s="26" t="s">
        <v>5446</v>
      </c>
    </row>
    <row r="213" spans="1:9">
      <c r="A213" s="26" t="s">
        <v>4041</v>
      </c>
      <c r="B213" s="26" t="s">
        <v>4040</v>
      </c>
      <c r="C213" s="26" t="s">
        <v>4051</v>
      </c>
      <c r="D213" s="26" t="s">
        <v>1483</v>
      </c>
      <c r="E213" s="26" t="s">
        <v>4050</v>
      </c>
      <c r="F213" s="26" t="s">
        <v>4043</v>
      </c>
      <c r="G213" s="26" t="s">
        <v>2014</v>
      </c>
      <c r="H213" s="26" t="s">
        <v>4049</v>
      </c>
      <c r="I213" s="26" t="s">
        <v>4051</v>
      </c>
    </row>
    <row r="214" spans="1:9">
      <c r="A214" s="26" t="s">
        <v>4007</v>
      </c>
      <c r="B214" s="26" t="s">
        <v>4006</v>
      </c>
      <c r="C214" s="26" t="s">
        <v>4018</v>
      </c>
      <c r="D214" s="26" t="s">
        <v>1490</v>
      </c>
      <c r="E214" s="26" t="s">
        <v>4016</v>
      </c>
      <c r="F214" s="26" t="s">
        <v>4015</v>
      </c>
      <c r="G214" s="26" t="s">
        <v>2014</v>
      </c>
      <c r="H214" s="26" t="s">
        <v>4014</v>
      </c>
      <c r="I214" s="26" t="s">
        <v>4018</v>
      </c>
    </row>
    <row r="215" spans="1:9">
      <c r="A215" s="26" t="s">
        <v>4007</v>
      </c>
      <c r="B215" s="26" t="s">
        <v>4006</v>
      </c>
      <c r="C215" s="26" t="s">
        <v>4017</v>
      </c>
      <c r="D215" s="26" t="s">
        <v>1491</v>
      </c>
      <c r="E215" s="26" t="s">
        <v>4016</v>
      </c>
      <c r="F215" s="26" t="s">
        <v>4015</v>
      </c>
      <c r="G215" s="26" t="s">
        <v>2014</v>
      </c>
      <c r="H215" s="26" t="s">
        <v>4014</v>
      </c>
      <c r="I215" s="26" t="s">
        <v>4017</v>
      </c>
    </row>
    <row r="216" spans="1:9">
      <c r="A216" s="26" t="s">
        <v>7440</v>
      </c>
      <c r="B216" s="26" t="s">
        <v>7439</v>
      </c>
      <c r="C216" s="26" t="s">
        <v>7467</v>
      </c>
      <c r="D216" s="26" t="s">
        <v>499</v>
      </c>
      <c r="E216" s="26" t="s">
        <v>7466</v>
      </c>
      <c r="F216" s="26" t="s">
        <v>2657</v>
      </c>
      <c r="G216" s="26" t="s">
        <v>2014</v>
      </c>
      <c r="H216" s="26" t="s">
        <v>7465</v>
      </c>
      <c r="I216" s="26" t="s">
        <v>7467</v>
      </c>
    </row>
    <row r="217" spans="1:9">
      <c r="A217" s="26" t="s">
        <v>7440</v>
      </c>
      <c r="B217" s="26" t="s">
        <v>7439</v>
      </c>
      <c r="C217" s="26" t="s">
        <v>7479</v>
      </c>
      <c r="D217" s="26" t="s">
        <v>495</v>
      </c>
      <c r="E217" s="26" t="s">
        <v>7478</v>
      </c>
      <c r="F217" s="26" t="s">
        <v>2657</v>
      </c>
      <c r="G217" s="26" t="s">
        <v>2014</v>
      </c>
      <c r="H217" s="26" t="s">
        <v>7477</v>
      </c>
      <c r="I217" s="26" t="s">
        <v>7479</v>
      </c>
    </row>
    <row r="218" spans="1:9">
      <c r="A218" s="26" t="s">
        <v>7440</v>
      </c>
      <c r="B218" s="26" t="s">
        <v>7439</v>
      </c>
      <c r="C218" s="26" t="s">
        <v>7462</v>
      </c>
      <c r="D218" s="26" t="s">
        <v>501</v>
      </c>
      <c r="E218" s="26" t="s">
        <v>7461</v>
      </c>
      <c r="F218" s="26" t="s">
        <v>2657</v>
      </c>
      <c r="G218" s="26" t="s">
        <v>2014</v>
      </c>
      <c r="H218" s="26" t="s">
        <v>7460</v>
      </c>
      <c r="I218" s="26" t="s">
        <v>7462</v>
      </c>
    </row>
    <row r="219" spans="1:9">
      <c r="A219" s="26" t="s">
        <v>3074</v>
      </c>
      <c r="B219" s="26" t="s">
        <v>1941</v>
      </c>
      <c r="C219" s="26" t="s">
        <v>3073</v>
      </c>
      <c r="D219" s="26" t="s">
        <v>1941</v>
      </c>
      <c r="E219" s="26" t="s">
        <v>3072</v>
      </c>
      <c r="F219" s="26" t="s">
        <v>2260</v>
      </c>
      <c r="G219" s="26" t="s">
        <v>2014</v>
      </c>
      <c r="H219" s="26" t="s">
        <v>3071</v>
      </c>
      <c r="I219" s="26" t="s">
        <v>3073</v>
      </c>
    </row>
    <row r="220" spans="1:9">
      <c r="A220" s="26" t="s">
        <v>6354</v>
      </c>
      <c r="B220" s="26" t="s">
        <v>6353</v>
      </c>
      <c r="C220" s="26" t="s">
        <v>6370</v>
      </c>
      <c r="D220" s="26" t="s">
        <v>6369</v>
      </c>
      <c r="E220" s="26" t="s">
        <v>6368</v>
      </c>
      <c r="F220" s="26" t="s">
        <v>2493</v>
      </c>
      <c r="G220" s="26" t="s">
        <v>2014</v>
      </c>
      <c r="H220" s="26" t="s">
        <v>6367</v>
      </c>
      <c r="I220" s="26" t="s">
        <v>6370</v>
      </c>
    </row>
    <row r="221" spans="1:9">
      <c r="A221" s="26" t="s">
        <v>8620</v>
      </c>
      <c r="B221" s="26" t="s">
        <v>8619</v>
      </c>
      <c r="C221" s="26" t="s">
        <v>8618</v>
      </c>
      <c r="D221" s="26" t="s">
        <v>159</v>
      </c>
      <c r="E221" s="26" t="s">
        <v>8617</v>
      </c>
      <c r="F221" s="26" t="s">
        <v>8616</v>
      </c>
      <c r="G221" s="26" t="s">
        <v>2014</v>
      </c>
      <c r="H221" s="26" t="s">
        <v>8615</v>
      </c>
      <c r="I221" s="26" t="s">
        <v>8618</v>
      </c>
    </row>
    <row r="222" spans="1:9">
      <c r="A222" s="26" t="s">
        <v>8997</v>
      </c>
      <c r="B222" s="26" t="s">
        <v>8996</v>
      </c>
      <c r="C222" s="26" t="s">
        <v>9008</v>
      </c>
      <c r="D222" s="26" t="s">
        <v>38</v>
      </c>
      <c r="E222" s="26" t="s">
        <v>9007</v>
      </c>
      <c r="F222" s="26" t="s">
        <v>2827</v>
      </c>
      <c r="G222" s="26" t="s">
        <v>2014</v>
      </c>
      <c r="H222" s="26" t="s">
        <v>9006</v>
      </c>
      <c r="I222" s="26" t="s">
        <v>9008</v>
      </c>
    </row>
    <row r="223" spans="1:9">
      <c r="A223" s="26" t="s">
        <v>8620</v>
      </c>
      <c r="B223" s="26" t="s">
        <v>8619</v>
      </c>
      <c r="C223" s="26" t="s">
        <v>8623</v>
      </c>
      <c r="D223" s="26" t="s">
        <v>158</v>
      </c>
      <c r="E223" s="26" t="s">
        <v>8622</v>
      </c>
      <c r="F223" s="26" t="s">
        <v>8616</v>
      </c>
      <c r="G223" s="26" t="s">
        <v>2014</v>
      </c>
      <c r="H223" s="26" t="s">
        <v>8621</v>
      </c>
      <c r="I223" s="26" t="s">
        <v>8623</v>
      </c>
    </row>
    <row r="224" spans="1:9">
      <c r="A224" s="26" t="s">
        <v>8997</v>
      </c>
      <c r="B224" s="26" t="s">
        <v>8996</v>
      </c>
      <c r="C224" s="26" t="s">
        <v>9011</v>
      </c>
      <c r="D224" s="26" t="s">
        <v>37</v>
      </c>
      <c r="E224" s="26" t="s">
        <v>9010</v>
      </c>
      <c r="F224" s="26" t="s">
        <v>2827</v>
      </c>
      <c r="G224" s="26" t="s">
        <v>2014</v>
      </c>
      <c r="H224" s="26" t="s">
        <v>9009</v>
      </c>
      <c r="I224" s="26" t="s">
        <v>9011</v>
      </c>
    </row>
    <row r="225" spans="1:9">
      <c r="A225" s="26" t="s">
        <v>8620</v>
      </c>
      <c r="B225" s="26" t="s">
        <v>8619</v>
      </c>
      <c r="C225" s="26" t="s">
        <v>8625</v>
      </c>
      <c r="D225" s="26" t="s">
        <v>157</v>
      </c>
      <c r="E225" s="26" t="s">
        <v>8622</v>
      </c>
      <c r="F225" s="26" t="s">
        <v>8616</v>
      </c>
      <c r="G225" s="26" t="s">
        <v>2014</v>
      </c>
      <c r="H225" s="26" t="s">
        <v>8624</v>
      </c>
      <c r="I225" s="26" t="s">
        <v>8625</v>
      </c>
    </row>
    <row r="226" spans="1:9">
      <c r="A226" s="26" t="s">
        <v>7158</v>
      </c>
      <c r="B226" s="26" t="s">
        <v>7157</v>
      </c>
      <c r="C226" s="26" t="s">
        <v>7161</v>
      </c>
      <c r="D226" s="26" t="s">
        <v>589</v>
      </c>
      <c r="E226" s="26" t="s">
        <v>7160</v>
      </c>
      <c r="F226" s="26" t="s">
        <v>7154</v>
      </c>
      <c r="G226" s="26" t="s">
        <v>2014</v>
      </c>
      <c r="H226" s="26" t="s">
        <v>7159</v>
      </c>
      <c r="I226" s="26" t="s">
        <v>7161</v>
      </c>
    </row>
    <row r="227" spans="1:9">
      <c r="A227" s="26" t="s">
        <v>7158</v>
      </c>
      <c r="B227" s="26" t="s">
        <v>7157</v>
      </c>
      <c r="C227" s="26" t="s">
        <v>7156</v>
      </c>
      <c r="D227" s="26" t="s">
        <v>590</v>
      </c>
      <c r="E227" s="26" t="s">
        <v>7155</v>
      </c>
      <c r="F227" s="26" t="s">
        <v>7154</v>
      </c>
      <c r="G227" s="26" t="s">
        <v>2014</v>
      </c>
      <c r="H227" s="26" t="s">
        <v>7153</v>
      </c>
      <c r="I227" s="26" t="s">
        <v>7156</v>
      </c>
    </row>
    <row r="228" spans="1:9">
      <c r="A228" s="26" t="s">
        <v>3516</v>
      </c>
      <c r="B228" s="26" t="s">
        <v>3515</v>
      </c>
      <c r="C228" s="26" t="s">
        <v>3526</v>
      </c>
      <c r="D228" s="26" t="s">
        <v>1636</v>
      </c>
      <c r="E228" s="26" t="s">
        <v>3525</v>
      </c>
      <c r="F228" s="26" t="s">
        <v>2034</v>
      </c>
      <c r="G228" s="26" t="s">
        <v>2014</v>
      </c>
      <c r="H228" s="26" t="s">
        <v>3524</v>
      </c>
      <c r="I228" s="26" t="s">
        <v>3526</v>
      </c>
    </row>
    <row r="229" spans="1:9">
      <c r="A229" s="26" t="s">
        <v>3516</v>
      </c>
      <c r="B229" s="26" t="s">
        <v>3515</v>
      </c>
      <c r="C229" s="26" t="s">
        <v>3548</v>
      </c>
      <c r="D229" s="26" t="s">
        <v>1629</v>
      </c>
      <c r="E229" s="26" t="s">
        <v>3547</v>
      </c>
      <c r="F229" s="26" t="s">
        <v>2034</v>
      </c>
      <c r="G229" s="26" t="s">
        <v>2014</v>
      </c>
      <c r="H229" s="26" t="s">
        <v>3546</v>
      </c>
      <c r="I229" s="26" t="s">
        <v>3548</v>
      </c>
    </row>
    <row r="230" spans="1:9">
      <c r="A230" s="26" t="s">
        <v>3516</v>
      </c>
      <c r="B230" s="26" t="s">
        <v>3515</v>
      </c>
      <c r="C230" s="26" t="s">
        <v>3570</v>
      </c>
      <c r="D230" s="26" t="s">
        <v>1622</v>
      </c>
      <c r="E230" s="26" t="s">
        <v>3569</v>
      </c>
      <c r="F230" s="26" t="s">
        <v>2034</v>
      </c>
      <c r="G230" s="26" t="s">
        <v>2014</v>
      </c>
      <c r="H230" s="26" t="s">
        <v>3524</v>
      </c>
      <c r="I230" s="26" t="s">
        <v>3570</v>
      </c>
    </row>
    <row r="231" spans="1:9">
      <c r="A231" s="26" t="s">
        <v>7749</v>
      </c>
      <c r="B231" s="26" t="s">
        <v>7748</v>
      </c>
      <c r="C231" s="26" t="s">
        <v>7750</v>
      </c>
      <c r="D231" s="26" t="s">
        <v>410</v>
      </c>
      <c r="E231" s="26" t="s">
        <v>7746</v>
      </c>
      <c r="F231" s="26" t="s">
        <v>7745</v>
      </c>
      <c r="G231" s="26" t="s">
        <v>2014</v>
      </c>
      <c r="H231" s="26" t="s">
        <v>7744</v>
      </c>
      <c r="I231" s="26" t="s">
        <v>7750</v>
      </c>
    </row>
    <row r="232" spans="1:9">
      <c r="A232" s="26" t="s">
        <v>7749</v>
      </c>
      <c r="B232" s="26" t="s">
        <v>7748</v>
      </c>
      <c r="C232" s="26" t="s">
        <v>7747</v>
      </c>
      <c r="D232" s="26" t="s">
        <v>411</v>
      </c>
      <c r="E232" s="26" t="s">
        <v>7746</v>
      </c>
      <c r="F232" s="26" t="s">
        <v>7745</v>
      </c>
      <c r="G232" s="26" t="s">
        <v>2014</v>
      </c>
      <c r="H232" s="26" t="s">
        <v>7744</v>
      </c>
      <c r="I232" s="26" t="s">
        <v>7747</v>
      </c>
    </row>
    <row r="233" spans="1:9">
      <c r="D233" s="26" t="s">
        <v>1767</v>
      </c>
      <c r="E233" s="26" t="s">
        <v>2276</v>
      </c>
      <c r="F233" s="26" t="s">
        <v>2260</v>
      </c>
      <c r="G233" s="26" t="s">
        <v>2014</v>
      </c>
      <c r="H233" s="26" t="s">
        <v>2275</v>
      </c>
    </row>
    <row r="234" spans="1:9">
      <c r="A234" s="26" t="s">
        <v>3743</v>
      </c>
      <c r="B234" s="26" t="s">
        <v>3742</v>
      </c>
      <c r="C234" s="26" t="s">
        <v>3820</v>
      </c>
      <c r="D234" s="26" t="s">
        <v>1549</v>
      </c>
      <c r="E234" s="26" t="s">
        <v>3819</v>
      </c>
      <c r="F234" s="26" t="s">
        <v>2051</v>
      </c>
      <c r="G234" s="26" t="s">
        <v>2014</v>
      </c>
      <c r="H234" s="26" t="s">
        <v>3818</v>
      </c>
      <c r="I234" s="26" t="s">
        <v>3820</v>
      </c>
    </row>
    <row r="235" spans="1:9">
      <c r="A235" s="26" t="s">
        <v>8997</v>
      </c>
      <c r="B235" s="26" t="s">
        <v>8996</v>
      </c>
      <c r="C235" s="26" t="s">
        <v>8999</v>
      </c>
      <c r="D235" s="26" t="s">
        <v>41</v>
      </c>
      <c r="E235" s="26" t="s">
        <v>8998</v>
      </c>
      <c r="F235" s="26" t="s">
        <v>2827</v>
      </c>
      <c r="G235" s="26" t="s">
        <v>2014</v>
      </c>
      <c r="H235" s="26" t="s">
        <v>8827</v>
      </c>
      <c r="I235" s="26" t="s">
        <v>8999</v>
      </c>
    </row>
    <row r="236" spans="1:9">
      <c r="A236" s="26" t="s">
        <v>8099</v>
      </c>
      <c r="B236" s="26" t="s">
        <v>8098</v>
      </c>
      <c r="C236" s="26" t="s">
        <v>8097</v>
      </c>
      <c r="D236" s="26" t="s">
        <v>309</v>
      </c>
      <c r="E236" s="26" t="s">
        <v>8096</v>
      </c>
      <c r="F236" s="26" t="s">
        <v>8081</v>
      </c>
      <c r="G236" s="26" t="s">
        <v>2014</v>
      </c>
      <c r="H236" s="26" t="s">
        <v>8080</v>
      </c>
      <c r="I236" s="26" t="s">
        <v>8097</v>
      </c>
    </row>
    <row r="237" spans="1:9">
      <c r="A237" s="26" t="s">
        <v>7207</v>
      </c>
      <c r="B237" s="26" t="s">
        <v>7206</v>
      </c>
      <c r="C237" s="26" t="s">
        <v>7213</v>
      </c>
      <c r="D237" s="26" t="s">
        <v>577</v>
      </c>
      <c r="E237" s="26" t="s">
        <v>7212</v>
      </c>
      <c r="F237" s="26" t="s">
        <v>2340</v>
      </c>
      <c r="G237" s="26" t="s">
        <v>2014</v>
      </c>
      <c r="H237" s="26" t="s">
        <v>7211</v>
      </c>
      <c r="I237" s="26" t="s">
        <v>7213</v>
      </c>
    </row>
    <row r="238" spans="1:9">
      <c r="A238" s="26" t="s">
        <v>3743</v>
      </c>
      <c r="B238" s="26" t="s">
        <v>3742</v>
      </c>
      <c r="C238" s="26" t="s">
        <v>3817</v>
      </c>
      <c r="D238" s="26" t="s">
        <v>1550</v>
      </c>
      <c r="E238" s="26" t="s">
        <v>3816</v>
      </c>
      <c r="F238" s="26" t="s">
        <v>2051</v>
      </c>
      <c r="G238" s="26" t="s">
        <v>2014</v>
      </c>
      <c r="H238" s="26" t="s">
        <v>3815</v>
      </c>
      <c r="I238" s="26" t="s">
        <v>3817</v>
      </c>
    </row>
    <row r="239" spans="1:9">
      <c r="A239" s="26" t="s">
        <v>8805</v>
      </c>
      <c r="B239" s="26" t="s">
        <v>8804</v>
      </c>
      <c r="C239" s="26" t="s">
        <v>8829</v>
      </c>
      <c r="D239" s="26" t="s">
        <v>100</v>
      </c>
      <c r="E239" s="26" t="s">
        <v>8828</v>
      </c>
      <c r="F239" s="26" t="s">
        <v>2827</v>
      </c>
      <c r="G239" s="26" t="s">
        <v>2014</v>
      </c>
      <c r="H239" s="26" t="s">
        <v>8827</v>
      </c>
      <c r="I239" s="26" t="s">
        <v>8829</v>
      </c>
    </row>
    <row r="240" spans="1:9">
      <c r="A240" s="26" t="s">
        <v>8116</v>
      </c>
      <c r="B240" s="26" t="s">
        <v>8115</v>
      </c>
      <c r="C240" s="26" t="s">
        <v>8126</v>
      </c>
      <c r="D240" s="26" t="s">
        <v>302</v>
      </c>
      <c r="E240" s="26" t="s">
        <v>8125</v>
      </c>
      <c r="F240" s="26" t="s">
        <v>8124</v>
      </c>
      <c r="G240" s="26" t="s">
        <v>2014</v>
      </c>
      <c r="H240" s="26" t="s">
        <v>8123</v>
      </c>
      <c r="I240" s="26" t="s">
        <v>8126</v>
      </c>
    </row>
    <row r="241" spans="1:9">
      <c r="A241" s="26" t="s">
        <v>5376</v>
      </c>
      <c r="B241" s="26" t="s">
        <v>5375</v>
      </c>
      <c r="C241" s="26" t="s">
        <v>5223</v>
      </c>
      <c r="D241" s="26" t="s">
        <v>1109</v>
      </c>
      <c r="E241" s="26" t="s">
        <v>5386</v>
      </c>
      <c r="F241" s="26" t="s">
        <v>2260</v>
      </c>
      <c r="G241" s="26" t="s">
        <v>2014</v>
      </c>
      <c r="H241" s="26" t="s">
        <v>5385</v>
      </c>
      <c r="I241" s="26" t="s">
        <v>5223</v>
      </c>
    </row>
    <row r="242" spans="1:9">
      <c r="A242" s="26" t="s">
        <v>5376</v>
      </c>
      <c r="B242" s="26" t="s">
        <v>5375</v>
      </c>
      <c r="C242" s="26" t="s">
        <v>5378</v>
      </c>
      <c r="D242" s="26" t="s">
        <v>1113</v>
      </c>
      <c r="E242" s="26" t="s">
        <v>5377</v>
      </c>
      <c r="F242" s="26" t="s">
        <v>2260</v>
      </c>
      <c r="G242" s="26" t="s">
        <v>2014</v>
      </c>
      <c r="H242" s="26" t="s">
        <v>2952</v>
      </c>
      <c r="I242" s="26" t="s">
        <v>5378</v>
      </c>
    </row>
    <row r="243" spans="1:9">
      <c r="A243" s="26" t="s">
        <v>5376</v>
      </c>
      <c r="B243" s="26" t="s">
        <v>5375</v>
      </c>
      <c r="C243" s="26" t="s">
        <v>5509</v>
      </c>
      <c r="D243" s="26" t="s">
        <v>1067</v>
      </c>
      <c r="E243" s="26" t="s">
        <v>5508</v>
      </c>
      <c r="F243" s="26" t="s">
        <v>2260</v>
      </c>
      <c r="G243" s="26" t="s">
        <v>2014</v>
      </c>
      <c r="H243" s="26" t="s">
        <v>5507</v>
      </c>
      <c r="I243" s="26" t="s">
        <v>5509</v>
      </c>
    </row>
    <row r="244" spans="1:9">
      <c r="A244" s="26" t="s">
        <v>5376</v>
      </c>
      <c r="B244" s="26" t="s">
        <v>5375</v>
      </c>
      <c r="C244" s="26" t="s">
        <v>5382</v>
      </c>
      <c r="D244" s="26" t="s">
        <v>1111</v>
      </c>
      <c r="E244" s="26" t="s">
        <v>5381</v>
      </c>
      <c r="F244" s="26" t="s">
        <v>2260</v>
      </c>
      <c r="G244" s="26" t="s">
        <v>2014</v>
      </c>
      <c r="H244" s="26" t="s">
        <v>2956</v>
      </c>
      <c r="I244" s="26" t="s">
        <v>5382</v>
      </c>
    </row>
    <row r="245" spans="1:9">
      <c r="A245" s="26" t="s">
        <v>6762</v>
      </c>
      <c r="B245" s="26" t="s">
        <v>6761</v>
      </c>
      <c r="C245" s="26" t="s">
        <v>6780</v>
      </c>
      <c r="D245" s="26" t="s">
        <v>700</v>
      </c>
      <c r="E245" s="26" t="s">
        <v>6779</v>
      </c>
      <c r="F245" s="26" t="s">
        <v>2231</v>
      </c>
      <c r="G245" s="26" t="s">
        <v>2014</v>
      </c>
      <c r="H245" s="26" t="s">
        <v>6778</v>
      </c>
      <c r="I245" s="26" t="s">
        <v>6780</v>
      </c>
    </row>
    <row r="246" spans="1:9">
      <c r="A246" s="26" t="s">
        <v>6762</v>
      </c>
      <c r="B246" s="26" t="s">
        <v>6761</v>
      </c>
      <c r="C246" s="26" t="s">
        <v>6777</v>
      </c>
      <c r="D246" s="26" t="s">
        <v>701</v>
      </c>
      <c r="E246" s="26" t="s">
        <v>6776</v>
      </c>
      <c r="F246" s="26" t="s">
        <v>2231</v>
      </c>
      <c r="G246" s="26" t="s">
        <v>2014</v>
      </c>
      <c r="H246" s="26" t="s">
        <v>6775</v>
      </c>
      <c r="I246" s="26" t="s">
        <v>6777</v>
      </c>
    </row>
    <row r="247" spans="1:9">
      <c r="A247" s="26" t="s">
        <v>6762</v>
      </c>
      <c r="B247" s="26" t="s">
        <v>6761</v>
      </c>
      <c r="C247" s="26" t="s">
        <v>6768</v>
      </c>
      <c r="D247" s="26" t="s">
        <v>704</v>
      </c>
      <c r="E247" s="26" t="s">
        <v>6767</v>
      </c>
      <c r="F247" s="26" t="s">
        <v>2231</v>
      </c>
      <c r="G247" s="26" t="s">
        <v>2014</v>
      </c>
      <c r="H247" s="26" t="s">
        <v>6766</v>
      </c>
      <c r="I247" s="26" t="s">
        <v>6768</v>
      </c>
    </row>
    <row r="248" spans="1:9">
      <c r="A248" s="26" t="s">
        <v>6762</v>
      </c>
      <c r="B248" s="26" t="s">
        <v>6761</v>
      </c>
      <c r="C248" s="26" t="s">
        <v>6765</v>
      </c>
      <c r="D248" s="26" t="s">
        <v>705</v>
      </c>
      <c r="E248" s="26" t="s">
        <v>6764</v>
      </c>
      <c r="F248" s="26" t="s">
        <v>2231</v>
      </c>
      <c r="G248" s="26" t="s">
        <v>2014</v>
      </c>
      <c r="H248" s="26" t="s">
        <v>6763</v>
      </c>
      <c r="I248" s="26" t="s">
        <v>6765</v>
      </c>
    </row>
    <row r="249" spans="1:9">
      <c r="A249" s="26" t="s">
        <v>5031</v>
      </c>
      <c r="B249" s="26" t="s">
        <v>5030</v>
      </c>
      <c r="C249" s="26" t="s">
        <v>5044</v>
      </c>
      <c r="D249" s="26" t="s">
        <v>1208</v>
      </c>
      <c r="E249" s="26" t="s">
        <v>5043</v>
      </c>
      <c r="F249" s="26" t="s">
        <v>2239</v>
      </c>
      <c r="G249" s="26" t="s">
        <v>2014</v>
      </c>
      <c r="H249" s="26" t="s">
        <v>5042</v>
      </c>
      <c r="I249" s="26" t="s">
        <v>5044</v>
      </c>
    </row>
    <row r="250" spans="1:9">
      <c r="A250" s="26" t="s">
        <v>3453</v>
      </c>
      <c r="B250" s="26" t="s">
        <v>3452</v>
      </c>
      <c r="C250" s="26" t="s">
        <v>3459</v>
      </c>
      <c r="D250" s="26" t="s">
        <v>1650</v>
      </c>
      <c r="E250" s="26" t="s">
        <v>3458</v>
      </c>
      <c r="F250" s="26" t="s">
        <v>3449</v>
      </c>
      <c r="G250" s="26" t="s">
        <v>2014</v>
      </c>
      <c r="H250" s="26" t="s">
        <v>3448</v>
      </c>
      <c r="I250" s="26" t="s">
        <v>3459</v>
      </c>
    </row>
    <row r="251" spans="1:9">
      <c r="A251" s="26" t="s">
        <v>3453</v>
      </c>
      <c r="B251" s="26" t="s">
        <v>3452</v>
      </c>
      <c r="C251" s="26" t="s">
        <v>3455</v>
      </c>
      <c r="D251" s="26" t="s">
        <v>1652</v>
      </c>
      <c r="E251" s="26" t="s">
        <v>3454</v>
      </c>
      <c r="F251" s="26" t="s">
        <v>3449</v>
      </c>
      <c r="G251" s="26" t="s">
        <v>2014</v>
      </c>
      <c r="H251" s="26" t="s">
        <v>3448</v>
      </c>
      <c r="I251" s="26" t="s">
        <v>3455</v>
      </c>
    </row>
    <row r="252" spans="1:9">
      <c r="A252" s="26" t="s">
        <v>3453</v>
      </c>
      <c r="B252" s="26" t="s">
        <v>3452</v>
      </c>
      <c r="C252" s="26" t="s">
        <v>3457</v>
      </c>
      <c r="D252" s="26" t="s">
        <v>1651</v>
      </c>
      <c r="E252" s="26" t="s">
        <v>3456</v>
      </c>
      <c r="F252" s="26" t="s">
        <v>3449</v>
      </c>
      <c r="G252" s="26" t="s">
        <v>2014</v>
      </c>
      <c r="H252" s="26" t="s">
        <v>3448</v>
      </c>
      <c r="I252" s="26" t="s">
        <v>3457</v>
      </c>
    </row>
    <row r="253" spans="1:9">
      <c r="D253" s="26" t="s">
        <v>1805</v>
      </c>
      <c r="E253" s="26" t="s">
        <v>2102</v>
      </c>
      <c r="F253" s="26" t="s">
        <v>2085</v>
      </c>
      <c r="G253" s="26" t="s">
        <v>2014</v>
      </c>
      <c r="H253" s="26" t="s">
        <v>2101</v>
      </c>
    </row>
    <row r="254" spans="1:9">
      <c r="D254" s="26" t="s">
        <v>1760</v>
      </c>
      <c r="E254" s="26" t="s">
        <v>2302</v>
      </c>
      <c r="F254" s="26" t="s">
        <v>2260</v>
      </c>
      <c r="G254" s="26" t="s">
        <v>2014</v>
      </c>
      <c r="H254" s="26" t="s">
        <v>2301</v>
      </c>
    </row>
    <row r="255" spans="1:9">
      <c r="D255" s="26" t="s">
        <v>2323</v>
      </c>
      <c r="E255" s="26" t="s">
        <v>2322</v>
      </c>
      <c r="F255" s="26" t="s">
        <v>2260</v>
      </c>
      <c r="G255" s="26" t="s">
        <v>2014</v>
      </c>
      <c r="H255" s="26" t="s">
        <v>2321</v>
      </c>
    </row>
    <row r="256" spans="1:9">
      <c r="D256" s="26" t="s">
        <v>2848</v>
      </c>
      <c r="E256" s="26" t="s">
        <v>2847</v>
      </c>
      <c r="F256" s="26" t="s">
        <v>2827</v>
      </c>
      <c r="G256" s="26" t="s">
        <v>2014</v>
      </c>
      <c r="H256" s="26" t="s">
        <v>2846</v>
      </c>
    </row>
    <row r="257" spans="1:9">
      <c r="A257" s="26" t="s">
        <v>8652</v>
      </c>
      <c r="B257" s="26" t="s">
        <v>8651</v>
      </c>
      <c r="C257" s="26" t="s">
        <v>8658</v>
      </c>
      <c r="D257" s="26" t="s">
        <v>148</v>
      </c>
      <c r="E257" s="26" t="s">
        <v>8657</v>
      </c>
      <c r="F257" s="26" t="s">
        <v>2790</v>
      </c>
      <c r="G257" s="26" t="s">
        <v>2014</v>
      </c>
      <c r="H257" s="26" t="s">
        <v>8656</v>
      </c>
      <c r="I257" s="26" t="s">
        <v>8658</v>
      </c>
    </row>
    <row r="258" spans="1:9">
      <c r="A258" s="26" t="s">
        <v>8291</v>
      </c>
      <c r="B258" s="26" t="s">
        <v>8290</v>
      </c>
      <c r="C258" s="26" t="s">
        <v>8289</v>
      </c>
      <c r="D258" s="26" t="s">
        <v>148</v>
      </c>
      <c r="E258" s="26" t="s">
        <v>8288</v>
      </c>
      <c r="F258" s="26" t="s">
        <v>2759</v>
      </c>
      <c r="G258" s="26" t="s">
        <v>2014</v>
      </c>
      <c r="H258" s="26" t="s">
        <v>8287</v>
      </c>
      <c r="I258" s="26" t="s">
        <v>8289</v>
      </c>
    </row>
    <row r="259" spans="1:9">
      <c r="A259" s="26" t="s">
        <v>7173</v>
      </c>
      <c r="B259" s="26" t="s">
        <v>7172</v>
      </c>
      <c r="C259" s="26" t="s">
        <v>7182</v>
      </c>
      <c r="D259" s="26" t="s">
        <v>148</v>
      </c>
      <c r="E259" s="26" t="s">
        <v>7181</v>
      </c>
      <c r="F259" s="26" t="s">
        <v>2611</v>
      </c>
      <c r="G259" s="26" t="s">
        <v>2014</v>
      </c>
      <c r="H259" s="26" t="s">
        <v>7180</v>
      </c>
      <c r="I259" s="26" t="s">
        <v>7182</v>
      </c>
    </row>
    <row r="260" spans="1:9">
      <c r="A260" s="26" t="s">
        <v>5713</v>
      </c>
      <c r="B260" s="26" t="s">
        <v>5712</v>
      </c>
      <c r="C260" s="26" t="s">
        <v>5728</v>
      </c>
      <c r="D260" s="26" t="s">
        <v>148</v>
      </c>
      <c r="E260" s="26" t="s">
        <v>5727</v>
      </c>
      <c r="F260" s="26" t="s">
        <v>2260</v>
      </c>
      <c r="G260" s="26" t="s">
        <v>2014</v>
      </c>
      <c r="H260" s="26" t="s">
        <v>5726</v>
      </c>
      <c r="I260" s="26" t="s">
        <v>5728</v>
      </c>
    </row>
    <row r="261" spans="1:9">
      <c r="A261" s="26" t="s">
        <v>5564</v>
      </c>
      <c r="B261" s="26" t="s">
        <v>5563</v>
      </c>
      <c r="C261" s="26" t="s">
        <v>5570</v>
      </c>
      <c r="D261" s="26" t="s">
        <v>148</v>
      </c>
      <c r="E261" s="26" t="s">
        <v>5569</v>
      </c>
      <c r="F261" s="26" t="s">
        <v>2331</v>
      </c>
      <c r="G261" s="26" t="s">
        <v>2014</v>
      </c>
      <c r="H261" s="26" t="s">
        <v>5568</v>
      </c>
      <c r="I261" s="26" t="s">
        <v>5570</v>
      </c>
    </row>
    <row r="262" spans="1:9">
      <c r="A262" s="26" t="s">
        <v>4696</v>
      </c>
      <c r="B262" s="26" t="s">
        <v>4695</v>
      </c>
      <c r="C262" s="26" t="s">
        <v>4492</v>
      </c>
      <c r="D262" s="26" t="s">
        <v>148</v>
      </c>
      <c r="E262" s="26" t="s">
        <v>4713</v>
      </c>
      <c r="F262" s="26" t="s">
        <v>2207</v>
      </c>
      <c r="G262" s="26" t="s">
        <v>2014</v>
      </c>
      <c r="H262" s="26" t="s">
        <v>4712</v>
      </c>
      <c r="I262" s="26" t="s">
        <v>4492</v>
      </c>
    </row>
    <row r="263" spans="1:9">
      <c r="A263" s="26" t="s">
        <v>4662</v>
      </c>
      <c r="B263" s="26" t="s">
        <v>4661</v>
      </c>
      <c r="C263" s="26" t="s">
        <v>4679</v>
      </c>
      <c r="D263" s="26" t="s">
        <v>148</v>
      </c>
      <c r="E263" s="26" t="s">
        <v>4678</v>
      </c>
      <c r="F263" s="26" t="s">
        <v>2202</v>
      </c>
      <c r="G263" s="26" t="s">
        <v>2014</v>
      </c>
      <c r="H263" s="26" t="s">
        <v>4677</v>
      </c>
      <c r="I263" s="26" t="s">
        <v>4679</v>
      </c>
    </row>
    <row r="264" spans="1:9">
      <c r="A264" s="26" t="s">
        <v>4599</v>
      </c>
      <c r="B264" s="26" t="s">
        <v>4598</v>
      </c>
      <c r="C264" s="26" t="s">
        <v>4606</v>
      </c>
      <c r="D264" s="26" t="s">
        <v>148</v>
      </c>
      <c r="E264" s="26" t="s">
        <v>4605</v>
      </c>
      <c r="F264" s="26" t="s">
        <v>4550</v>
      </c>
      <c r="G264" s="26" t="s">
        <v>2014</v>
      </c>
      <c r="H264" s="26" t="s">
        <v>4595</v>
      </c>
      <c r="I264" s="26" t="s">
        <v>4606</v>
      </c>
    </row>
    <row r="265" spans="1:9">
      <c r="A265" s="26" t="s">
        <v>3719</v>
      </c>
      <c r="B265" s="26" t="s">
        <v>3718</v>
      </c>
      <c r="C265" s="26" t="s">
        <v>3730</v>
      </c>
      <c r="D265" s="26" t="s">
        <v>148</v>
      </c>
      <c r="E265" s="26" t="s">
        <v>3729</v>
      </c>
      <c r="F265" s="26" t="s">
        <v>3716</v>
      </c>
      <c r="G265" s="26" t="s">
        <v>2014</v>
      </c>
      <c r="H265" s="26" t="s">
        <v>3728</v>
      </c>
      <c r="I265" s="26" t="s">
        <v>3730</v>
      </c>
    </row>
    <row r="266" spans="1:9">
      <c r="A266" s="26" t="s">
        <v>3743</v>
      </c>
      <c r="B266" s="26" t="s">
        <v>3742</v>
      </c>
      <c r="C266" s="26" t="s">
        <v>3832</v>
      </c>
      <c r="D266" s="26" t="s">
        <v>1545</v>
      </c>
      <c r="E266" s="26" t="s">
        <v>3831</v>
      </c>
      <c r="F266" s="26" t="s">
        <v>2051</v>
      </c>
      <c r="G266" s="26" t="s">
        <v>2014</v>
      </c>
      <c r="H266" s="26" t="s">
        <v>3830</v>
      </c>
      <c r="I266" s="26" t="s">
        <v>3832</v>
      </c>
    </row>
    <row r="267" spans="1:9">
      <c r="D267" s="26" t="s">
        <v>1874</v>
      </c>
      <c r="E267" s="26" t="s">
        <v>2814</v>
      </c>
      <c r="F267" s="26" t="s">
        <v>2813</v>
      </c>
      <c r="G267" s="26" t="s">
        <v>2014</v>
      </c>
      <c r="H267" s="26" t="s">
        <v>2812</v>
      </c>
    </row>
    <row r="268" spans="1:9">
      <c r="A268" s="26" t="s">
        <v>8756</v>
      </c>
      <c r="B268" s="26" t="s">
        <v>8755</v>
      </c>
      <c r="C268" s="26" t="s">
        <v>8767</v>
      </c>
      <c r="D268" s="26" t="s">
        <v>119</v>
      </c>
      <c r="E268" s="26" t="s">
        <v>8766</v>
      </c>
      <c r="F268" s="26" t="s">
        <v>2797</v>
      </c>
      <c r="G268" s="26" t="s">
        <v>2014</v>
      </c>
      <c r="H268" s="26" t="s">
        <v>8765</v>
      </c>
      <c r="I268" s="26" t="s">
        <v>8767</v>
      </c>
    </row>
    <row r="269" spans="1:9">
      <c r="A269" s="26" t="s">
        <v>7017</v>
      </c>
      <c r="B269" s="26" t="s">
        <v>7016</v>
      </c>
      <c r="C269" s="26" t="s">
        <v>7035</v>
      </c>
      <c r="D269" s="26" t="s">
        <v>119</v>
      </c>
      <c r="E269" s="26" t="s">
        <v>7034</v>
      </c>
      <c r="F269" s="26" t="s">
        <v>2606</v>
      </c>
      <c r="G269" s="26" t="s">
        <v>2014</v>
      </c>
      <c r="H269" s="26" t="s">
        <v>7033</v>
      </c>
      <c r="I269" s="26" t="s">
        <v>7035</v>
      </c>
    </row>
    <row r="270" spans="1:9">
      <c r="A270" s="26" t="s">
        <v>4967</v>
      </c>
      <c r="B270" s="26" t="s">
        <v>4966</v>
      </c>
      <c r="C270" s="26" t="s">
        <v>4970</v>
      </c>
      <c r="D270" s="26" t="s">
        <v>1225</v>
      </c>
      <c r="E270" s="26" t="s">
        <v>4969</v>
      </c>
      <c r="F270" s="26" t="s">
        <v>4963</v>
      </c>
      <c r="G270" s="26" t="s">
        <v>2014</v>
      </c>
      <c r="H270" s="26" t="s">
        <v>4968</v>
      </c>
      <c r="I270" s="26" t="s">
        <v>4970</v>
      </c>
    </row>
    <row r="271" spans="1:9">
      <c r="A271" s="26" t="s">
        <v>7885</v>
      </c>
      <c r="B271" s="26" t="s">
        <v>7884</v>
      </c>
      <c r="C271" s="26" t="s">
        <v>7897</v>
      </c>
      <c r="D271" s="26" t="s">
        <v>370</v>
      </c>
      <c r="E271" s="26" t="s">
        <v>7896</v>
      </c>
      <c r="F271" s="26" t="s">
        <v>2714</v>
      </c>
      <c r="G271" s="26" t="s">
        <v>2014</v>
      </c>
      <c r="H271" s="26" t="s">
        <v>7895</v>
      </c>
      <c r="I271" s="26" t="s">
        <v>7897</v>
      </c>
    </row>
    <row r="272" spans="1:9">
      <c r="A272" s="26" t="s">
        <v>7885</v>
      </c>
      <c r="B272" s="26" t="s">
        <v>7884</v>
      </c>
      <c r="C272" s="26" t="s">
        <v>7894</v>
      </c>
      <c r="D272" s="26" t="s">
        <v>371</v>
      </c>
      <c r="E272" s="26" t="s">
        <v>7893</v>
      </c>
      <c r="F272" s="26" t="s">
        <v>2714</v>
      </c>
      <c r="G272" s="26" t="s">
        <v>2014</v>
      </c>
      <c r="H272" s="26" t="s">
        <v>7892</v>
      </c>
      <c r="I272" s="26" t="s">
        <v>7894</v>
      </c>
    </row>
    <row r="273" spans="1:9">
      <c r="A273" s="26" t="s">
        <v>3516</v>
      </c>
      <c r="B273" s="26" t="s">
        <v>3515</v>
      </c>
      <c r="C273" s="26" t="s">
        <v>3523</v>
      </c>
      <c r="D273" s="26" t="s">
        <v>371</v>
      </c>
      <c r="E273" s="26" t="s">
        <v>3522</v>
      </c>
      <c r="F273" s="26" t="s">
        <v>3521</v>
      </c>
      <c r="G273" s="26" t="s">
        <v>2014</v>
      </c>
      <c r="H273" s="26" t="s">
        <v>3520</v>
      </c>
      <c r="I273" s="26" t="s">
        <v>3523</v>
      </c>
    </row>
    <row r="274" spans="1:9">
      <c r="A274" s="26" t="s">
        <v>5580</v>
      </c>
      <c r="B274" s="26" t="s">
        <v>5579</v>
      </c>
      <c r="C274" s="26" t="s">
        <v>5613</v>
      </c>
      <c r="D274" s="26" t="s">
        <v>1035</v>
      </c>
      <c r="E274" s="26" t="s">
        <v>5612</v>
      </c>
      <c r="F274" s="26" t="s">
        <v>2260</v>
      </c>
      <c r="G274" s="26" t="s">
        <v>2014</v>
      </c>
      <c r="H274" s="26" t="s">
        <v>5611</v>
      </c>
      <c r="I274" s="26" t="s">
        <v>5613</v>
      </c>
    </row>
    <row r="275" spans="1:9">
      <c r="A275" s="26" t="s">
        <v>5580</v>
      </c>
      <c r="B275" s="26" t="s">
        <v>5579</v>
      </c>
      <c r="C275" s="26" t="s">
        <v>5621</v>
      </c>
      <c r="D275" s="26" t="s">
        <v>1033</v>
      </c>
      <c r="E275" s="26" t="s">
        <v>5620</v>
      </c>
      <c r="F275" s="26" t="s">
        <v>2260</v>
      </c>
      <c r="G275" s="26" t="s">
        <v>2014</v>
      </c>
      <c r="H275" s="26" t="s">
        <v>5619</v>
      </c>
      <c r="I275" s="26" t="s">
        <v>5621</v>
      </c>
    </row>
    <row r="276" spans="1:9">
      <c r="A276" s="26" t="s">
        <v>5580</v>
      </c>
      <c r="B276" s="26" t="s">
        <v>5579</v>
      </c>
      <c r="C276" s="26" t="s">
        <v>5589</v>
      </c>
      <c r="D276" s="26" t="s">
        <v>1044</v>
      </c>
      <c r="E276" s="26" t="s">
        <v>5588</v>
      </c>
      <c r="F276" s="26" t="s">
        <v>2260</v>
      </c>
      <c r="G276" s="26" t="s">
        <v>2014</v>
      </c>
      <c r="H276" s="26" t="s">
        <v>5587</v>
      </c>
      <c r="I276" s="26" t="s">
        <v>5589</v>
      </c>
    </row>
    <row r="277" spans="1:9">
      <c r="A277" s="26" t="s">
        <v>3173</v>
      </c>
      <c r="B277" s="26" t="s">
        <v>1915</v>
      </c>
      <c r="C277" s="26" t="s">
        <v>3172</v>
      </c>
      <c r="D277" s="26" t="s">
        <v>1915</v>
      </c>
      <c r="E277" s="26" t="s">
        <v>3051</v>
      </c>
      <c r="F277" s="26" t="s">
        <v>2260</v>
      </c>
      <c r="G277" s="26" t="s">
        <v>2014</v>
      </c>
      <c r="H277" s="26" t="s">
        <v>2267</v>
      </c>
      <c r="I277" s="26" t="s">
        <v>3172</v>
      </c>
    </row>
    <row r="278" spans="1:9">
      <c r="A278" s="26" t="s">
        <v>3413</v>
      </c>
      <c r="B278" s="26" t="s">
        <v>3412</v>
      </c>
      <c r="C278" s="26" t="s">
        <v>3426</v>
      </c>
      <c r="D278" s="26" t="s">
        <v>1660</v>
      </c>
      <c r="E278" s="26" t="s">
        <v>3425</v>
      </c>
      <c r="F278" s="26" t="s">
        <v>2023</v>
      </c>
      <c r="G278" s="26" t="s">
        <v>2014</v>
      </c>
      <c r="H278" s="26" t="s">
        <v>3424</v>
      </c>
      <c r="I278" s="26" t="s">
        <v>3426</v>
      </c>
    </row>
    <row r="279" spans="1:9">
      <c r="A279" s="26" t="s">
        <v>5031</v>
      </c>
      <c r="B279" s="26" t="s">
        <v>5030</v>
      </c>
      <c r="C279" s="26" t="s">
        <v>5038</v>
      </c>
      <c r="D279" s="26" t="s">
        <v>1209</v>
      </c>
      <c r="E279" s="26" t="s">
        <v>5037</v>
      </c>
      <c r="F279" s="26" t="s">
        <v>2239</v>
      </c>
      <c r="G279" s="26" t="s">
        <v>2014</v>
      </c>
      <c r="H279" s="26" t="s">
        <v>5036</v>
      </c>
      <c r="I279" s="26" t="s">
        <v>5038</v>
      </c>
    </row>
    <row r="280" spans="1:9">
      <c r="A280" s="26" t="s">
        <v>6219</v>
      </c>
      <c r="B280" s="26" t="s">
        <v>6218</v>
      </c>
      <c r="C280" s="26" t="s">
        <v>6258</v>
      </c>
      <c r="D280" s="26" t="s">
        <v>843</v>
      </c>
      <c r="E280" s="26" t="s">
        <v>6257</v>
      </c>
      <c r="F280" s="26" t="s">
        <v>2470</v>
      </c>
      <c r="G280" s="26" t="s">
        <v>2014</v>
      </c>
      <c r="H280" s="26" t="s">
        <v>6256</v>
      </c>
      <c r="I280" s="26" t="s">
        <v>6258</v>
      </c>
    </row>
    <row r="281" spans="1:9">
      <c r="A281" s="26" t="s">
        <v>5376</v>
      </c>
      <c r="B281" s="26" t="s">
        <v>5375</v>
      </c>
      <c r="C281" s="26" t="s">
        <v>5408</v>
      </c>
      <c r="D281" s="26" t="s">
        <v>1101</v>
      </c>
      <c r="E281" s="26" t="s">
        <v>5407</v>
      </c>
      <c r="F281" s="26" t="s">
        <v>2260</v>
      </c>
      <c r="G281" s="26" t="s">
        <v>2014</v>
      </c>
      <c r="H281" s="26" t="s">
        <v>5406</v>
      </c>
      <c r="I281" s="26" t="s">
        <v>5408</v>
      </c>
    </row>
    <row r="282" spans="1:9">
      <c r="A282" s="26" t="s">
        <v>8474</v>
      </c>
      <c r="B282" s="26" t="s">
        <v>8473</v>
      </c>
      <c r="C282" s="26" t="s">
        <v>8493</v>
      </c>
      <c r="D282" s="26" t="s">
        <v>197</v>
      </c>
      <c r="E282" s="26" t="s">
        <v>8492</v>
      </c>
      <c r="F282" s="26" t="s">
        <v>8491</v>
      </c>
      <c r="G282" s="26" t="s">
        <v>2014</v>
      </c>
      <c r="H282" s="26" t="s">
        <v>8490</v>
      </c>
      <c r="I282" s="26" t="s">
        <v>8493</v>
      </c>
    </row>
    <row r="283" spans="1:9">
      <c r="A283" s="26" t="s">
        <v>8474</v>
      </c>
      <c r="B283" s="26" t="s">
        <v>8473</v>
      </c>
      <c r="C283" s="26" t="s">
        <v>8507</v>
      </c>
      <c r="D283" s="26" t="s">
        <v>192</v>
      </c>
      <c r="E283" s="26" t="s">
        <v>8506</v>
      </c>
      <c r="F283" s="26" t="s">
        <v>8491</v>
      </c>
      <c r="G283" s="26" t="s">
        <v>2014</v>
      </c>
      <c r="H283" s="26" t="s">
        <v>8505</v>
      </c>
      <c r="I283" s="26" t="s">
        <v>8507</v>
      </c>
    </row>
    <row r="284" spans="1:9">
      <c r="A284" s="26" t="s">
        <v>3237</v>
      </c>
      <c r="B284" s="26" t="s">
        <v>1897</v>
      </c>
      <c r="C284" s="26" t="s">
        <v>3236</v>
      </c>
      <c r="D284" s="26" t="s">
        <v>1897</v>
      </c>
      <c r="E284" s="26" t="s">
        <v>3235</v>
      </c>
      <c r="F284" s="26" t="s">
        <v>2486</v>
      </c>
      <c r="G284" s="26" t="s">
        <v>2014</v>
      </c>
      <c r="H284" s="26" t="s">
        <v>3234</v>
      </c>
      <c r="I284" s="26" t="s">
        <v>3236</v>
      </c>
    </row>
    <row r="285" spans="1:9">
      <c r="A285" s="26" t="s">
        <v>7440</v>
      </c>
      <c r="B285" s="26" t="s">
        <v>7439</v>
      </c>
      <c r="C285" s="26" t="s">
        <v>7470</v>
      </c>
      <c r="D285" s="26" t="s">
        <v>498</v>
      </c>
      <c r="E285" s="26" t="s">
        <v>7469</v>
      </c>
      <c r="F285" s="26" t="s">
        <v>2657</v>
      </c>
      <c r="G285" s="26" t="s">
        <v>2014</v>
      </c>
      <c r="H285" s="26" t="s">
        <v>7468</v>
      </c>
      <c r="I285" s="26" t="s">
        <v>7470</v>
      </c>
    </row>
    <row r="286" spans="1:9">
      <c r="A286" s="26" t="s">
        <v>4770</v>
      </c>
      <c r="B286" s="26" t="s">
        <v>4769</v>
      </c>
      <c r="C286" s="26" t="s">
        <v>4772</v>
      </c>
      <c r="D286" s="26" t="s">
        <v>1278</v>
      </c>
      <c r="E286" s="26" t="s">
        <v>4771</v>
      </c>
      <c r="F286" s="26" t="s">
        <v>2222</v>
      </c>
      <c r="G286" s="26" t="s">
        <v>2014</v>
      </c>
      <c r="H286" s="26" t="s">
        <v>3001</v>
      </c>
      <c r="I286" s="26" t="s">
        <v>4772</v>
      </c>
    </row>
    <row r="287" spans="1:9">
      <c r="A287" s="26" t="s">
        <v>4770</v>
      </c>
      <c r="B287" s="26" t="s">
        <v>4769</v>
      </c>
      <c r="C287" s="26" t="s">
        <v>4781</v>
      </c>
      <c r="D287" s="26" t="s">
        <v>1275</v>
      </c>
      <c r="E287" s="26" t="s">
        <v>4780</v>
      </c>
      <c r="F287" s="26" t="s">
        <v>2222</v>
      </c>
      <c r="G287" s="26" t="s">
        <v>2014</v>
      </c>
      <c r="H287" s="26" t="s">
        <v>4779</v>
      </c>
      <c r="I287" s="26" t="s">
        <v>4781</v>
      </c>
    </row>
    <row r="288" spans="1:9">
      <c r="A288" s="26" t="s">
        <v>5138</v>
      </c>
      <c r="B288" s="26" t="s">
        <v>5137</v>
      </c>
      <c r="C288" s="26" t="s">
        <v>5165</v>
      </c>
      <c r="D288" s="26" t="s">
        <v>1173</v>
      </c>
      <c r="E288" s="26" t="s">
        <v>5164</v>
      </c>
      <c r="F288" s="26" t="s">
        <v>2243</v>
      </c>
      <c r="G288" s="26" t="s">
        <v>2014</v>
      </c>
      <c r="H288" s="26" t="s">
        <v>5163</v>
      </c>
      <c r="I288" s="26" t="s">
        <v>5165</v>
      </c>
    </row>
    <row r="289" spans="1:9">
      <c r="A289" s="26" t="s">
        <v>4125</v>
      </c>
      <c r="B289" s="26" t="s">
        <v>4124</v>
      </c>
      <c r="C289" s="26" t="s">
        <v>4144</v>
      </c>
      <c r="D289" s="26" t="s">
        <v>1459</v>
      </c>
      <c r="E289" s="26" t="s">
        <v>4143</v>
      </c>
      <c r="F289" s="26" t="s">
        <v>4142</v>
      </c>
      <c r="G289" s="26" t="s">
        <v>2014</v>
      </c>
      <c r="H289" s="26" t="s">
        <v>4141</v>
      </c>
      <c r="I289" s="26" t="s">
        <v>4144</v>
      </c>
    </row>
    <row r="290" spans="1:9">
      <c r="D290" s="26" t="s">
        <v>1753</v>
      </c>
      <c r="E290" s="26" t="s">
        <v>2317</v>
      </c>
      <c r="F290" s="26" t="s">
        <v>2260</v>
      </c>
      <c r="G290" s="26" t="s">
        <v>2014</v>
      </c>
      <c r="H290" s="26" t="s">
        <v>2316</v>
      </c>
    </row>
    <row r="291" spans="1:9">
      <c r="D291" s="26" t="s">
        <v>1753</v>
      </c>
      <c r="E291" s="26" t="s">
        <v>2159</v>
      </c>
      <c r="F291" s="26" t="s">
        <v>2117</v>
      </c>
      <c r="G291" s="26" t="s">
        <v>2014</v>
      </c>
      <c r="H291" s="26" t="s">
        <v>2158</v>
      </c>
    </row>
    <row r="292" spans="1:9">
      <c r="A292" s="26" t="s">
        <v>3200</v>
      </c>
      <c r="B292" s="26" t="s">
        <v>1907</v>
      </c>
      <c r="C292" s="26" t="s">
        <v>3199</v>
      </c>
      <c r="D292" s="26" t="s">
        <v>1907</v>
      </c>
      <c r="E292" s="26" t="s">
        <v>3196</v>
      </c>
      <c r="F292" s="26" t="s">
        <v>2260</v>
      </c>
      <c r="G292" s="26" t="s">
        <v>2014</v>
      </c>
      <c r="H292" s="26" t="s">
        <v>3195</v>
      </c>
      <c r="I292" s="26" t="s">
        <v>3199</v>
      </c>
    </row>
    <row r="293" spans="1:9">
      <c r="A293" s="26" t="s">
        <v>3194</v>
      </c>
      <c r="B293" s="26" t="s">
        <v>1909</v>
      </c>
      <c r="C293" s="26" t="s">
        <v>3193</v>
      </c>
      <c r="D293" s="26" t="s">
        <v>1909</v>
      </c>
      <c r="E293" s="26" t="s">
        <v>3192</v>
      </c>
      <c r="F293" s="26" t="s">
        <v>2260</v>
      </c>
      <c r="G293" s="26" t="s">
        <v>2014</v>
      </c>
      <c r="H293" s="26" t="s">
        <v>2298</v>
      </c>
      <c r="I293" s="26" t="s">
        <v>3193</v>
      </c>
    </row>
    <row r="294" spans="1:9">
      <c r="A294" s="26" t="s">
        <v>3198</v>
      </c>
      <c r="B294" s="26" t="s">
        <v>1908</v>
      </c>
      <c r="C294" s="26" t="s">
        <v>3197</v>
      </c>
      <c r="D294" s="26" t="s">
        <v>1908</v>
      </c>
      <c r="E294" s="26" t="s">
        <v>3196</v>
      </c>
      <c r="F294" s="26" t="s">
        <v>2260</v>
      </c>
      <c r="G294" s="26" t="s">
        <v>2014</v>
      </c>
      <c r="H294" s="26" t="s">
        <v>3195</v>
      </c>
      <c r="I294" s="26" t="s">
        <v>3197</v>
      </c>
    </row>
    <row r="295" spans="1:9">
      <c r="A295" s="26" t="s">
        <v>3176</v>
      </c>
      <c r="B295" s="26" t="s">
        <v>1914</v>
      </c>
      <c r="C295" s="26" t="s">
        <v>3175</v>
      </c>
      <c r="D295" s="26" t="s">
        <v>1914</v>
      </c>
      <c r="E295" s="26" t="s">
        <v>3174</v>
      </c>
      <c r="F295" s="26" t="s">
        <v>2260</v>
      </c>
      <c r="G295" s="26" t="s">
        <v>2014</v>
      </c>
      <c r="H295" s="26" t="s">
        <v>2904</v>
      </c>
      <c r="I295" s="26" t="s">
        <v>3175</v>
      </c>
    </row>
    <row r="296" spans="1:9">
      <c r="D296" s="26" t="s">
        <v>2709</v>
      </c>
      <c r="E296" s="26" t="s">
        <v>2708</v>
      </c>
      <c r="F296" s="26" t="s">
        <v>2703</v>
      </c>
      <c r="G296" s="26" t="s">
        <v>2014</v>
      </c>
      <c r="H296" s="26" t="s">
        <v>2707</v>
      </c>
    </row>
    <row r="297" spans="1:9">
      <c r="D297" s="26" t="s">
        <v>2570</v>
      </c>
      <c r="E297" s="26" t="s">
        <v>2569</v>
      </c>
      <c r="F297" s="26" t="s">
        <v>2564</v>
      </c>
      <c r="G297" s="26" t="s">
        <v>2014</v>
      </c>
      <c r="H297" s="26" t="s">
        <v>2568</v>
      </c>
    </row>
    <row r="298" spans="1:9">
      <c r="A298" s="26" t="s">
        <v>5376</v>
      </c>
      <c r="B298" s="26" t="s">
        <v>5375</v>
      </c>
      <c r="C298" s="26" t="s">
        <v>5443</v>
      </c>
      <c r="D298" s="26" t="s">
        <v>1089</v>
      </c>
      <c r="E298" s="26" t="s">
        <v>5442</v>
      </c>
      <c r="F298" s="26" t="s">
        <v>2260</v>
      </c>
      <c r="G298" s="26" t="s">
        <v>2014</v>
      </c>
      <c r="H298" s="26" t="s">
        <v>2324</v>
      </c>
      <c r="I298" s="26" t="s">
        <v>5443</v>
      </c>
    </row>
    <row r="299" spans="1:9">
      <c r="A299" s="26" t="s">
        <v>3319</v>
      </c>
      <c r="B299" s="26" t="s">
        <v>3318</v>
      </c>
      <c r="C299" s="26" t="s">
        <v>3317</v>
      </c>
      <c r="D299" s="26" t="s">
        <v>1688</v>
      </c>
      <c r="E299" s="26" t="s">
        <v>3316</v>
      </c>
      <c r="F299" s="26" t="s">
        <v>3315</v>
      </c>
      <c r="G299" s="26" t="s">
        <v>2014</v>
      </c>
      <c r="H299" s="26" t="s">
        <v>3314</v>
      </c>
      <c r="I299" s="26" t="s">
        <v>3317</v>
      </c>
    </row>
    <row r="300" spans="1:9">
      <c r="A300" s="26" t="s">
        <v>3319</v>
      </c>
      <c r="B300" s="26" t="s">
        <v>3318</v>
      </c>
      <c r="C300" s="26" t="s">
        <v>3322</v>
      </c>
      <c r="D300" s="26" t="s">
        <v>1687</v>
      </c>
      <c r="E300" s="26" t="s">
        <v>3321</v>
      </c>
      <c r="F300" s="26" t="s">
        <v>3315</v>
      </c>
      <c r="G300" s="26" t="s">
        <v>2014</v>
      </c>
      <c r="H300" s="26" t="s">
        <v>3320</v>
      </c>
      <c r="I300" s="26" t="s">
        <v>3322</v>
      </c>
    </row>
    <row r="301" spans="1:9">
      <c r="A301" s="26" t="s">
        <v>3242</v>
      </c>
      <c r="B301" s="26" t="s">
        <v>1714</v>
      </c>
      <c r="C301" s="26" t="s">
        <v>3241</v>
      </c>
      <c r="D301" s="26" t="s">
        <v>1714</v>
      </c>
      <c r="E301" s="26" t="s">
        <v>3240</v>
      </c>
      <c r="F301" s="26" t="s">
        <v>2260</v>
      </c>
      <c r="G301" s="26" t="s">
        <v>2014</v>
      </c>
      <c r="H301" s="26" t="s">
        <v>2925</v>
      </c>
      <c r="I301" s="26" t="s">
        <v>3241</v>
      </c>
    </row>
    <row r="302" spans="1:9">
      <c r="A302" s="26" t="s">
        <v>5376</v>
      </c>
      <c r="B302" s="26" t="s">
        <v>5375</v>
      </c>
      <c r="C302" s="26" t="s">
        <v>5380</v>
      </c>
      <c r="D302" s="26" t="s">
        <v>1112</v>
      </c>
      <c r="E302" s="26" t="s">
        <v>5379</v>
      </c>
      <c r="F302" s="26" t="s">
        <v>2260</v>
      </c>
      <c r="G302" s="26" t="s">
        <v>2014</v>
      </c>
      <c r="H302" s="26" t="s">
        <v>2298</v>
      </c>
      <c r="I302" s="26" t="s">
        <v>5380</v>
      </c>
    </row>
    <row r="303" spans="1:9">
      <c r="A303" s="26" t="s">
        <v>6789</v>
      </c>
      <c r="B303" s="26" t="s">
        <v>6788</v>
      </c>
      <c r="C303" s="26" t="s">
        <v>6810</v>
      </c>
      <c r="D303" s="26" t="s">
        <v>691</v>
      </c>
      <c r="E303" s="26" t="s">
        <v>6809</v>
      </c>
      <c r="F303" s="26" t="s">
        <v>2558</v>
      </c>
      <c r="G303" s="26" t="s">
        <v>2014</v>
      </c>
      <c r="H303" s="26" t="s">
        <v>6808</v>
      </c>
      <c r="I303" s="26" t="s">
        <v>6810</v>
      </c>
    </row>
    <row r="304" spans="1:9">
      <c r="A304" s="26" t="s">
        <v>6789</v>
      </c>
      <c r="B304" s="26" t="s">
        <v>6788</v>
      </c>
      <c r="C304" s="26" t="s">
        <v>6796</v>
      </c>
      <c r="D304" s="26" t="s">
        <v>696</v>
      </c>
      <c r="E304" s="26" t="s">
        <v>6795</v>
      </c>
      <c r="F304" s="26" t="s">
        <v>2231</v>
      </c>
      <c r="G304" s="26" t="s">
        <v>2014</v>
      </c>
      <c r="H304" s="26" t="s">
        <v>6794</v>
      </c>
      <c r="I304" s="26" t="s">
        <v>6796</v>
      </c>
    </row>
    <row r="305" spans="1:9">
      <c r="A305" s="26" t="s">
        <v>7173</v>
      </c>
      <c r="B305" s="26" t="s">
        <v>7172</v>
      </c>
      <c r="C305" s="26" t="s">
        <v>7187</v>
      </c>
      <c r="D305" s="26" t="s">
        <v>583</v>
      </c>
      <c r="E305" s="26" t="s">
        <v>7178</v>
      </c>
      <c r="F305" s="26" t="s">
        <v>2611</v>
      </c>
      <c r="G305" s="26" t="s">
        <v>2014</v>
      </c>
      <c r="H305" s="26" t="s">
        <v>2610</v>
      </c>
      <c r="I305" s="26" t="s">
        <v>7187</v>
      </c>
    </row>
    <row r="306" spans="1:9">
      <c r="A306" s="26" t="s">
        <v>8531</v>
      </c>
      <c r="B306" s="26" t="s">
        <v>8530</v>
      </c>
      <c r="C306" s="26" t="s">
        <v>8534</v>
      </c>
      <c r="D306" s="26" t="s">
        <v>184</v>
      </c>
      <c r="E306" s="26" t="s">
        <v>8533</v>
      </c>
      <c r="F306" s="26" t="s">
        <v>2779</v>
      </c>
      <c r="G306" s="26" t="s">
        <v>2014</v>
      </c>
      <c r="H306" s="26" t="s">
        <v>8532</v>
      </c>
      <c r="I306" s="26" t="s">
        <v>8534</v>
      </c>
    </row>
    <row r="307" spans="1:9">
      <c r="A307" s="26" t="s">
        <v>8531</v>
      </c>
      <c r="B307" s="26" t="s">
        <v>8530</v>
      </c>
      <c r="C307" s="26" t="s">
        <v>8529</v>
      </c>
      <c r="D307" s="26" t="s">
        <v>185</v>
      </c>
      <c r="E307" s="26" t="s">
        <v>8528</v>
      </c>
      <c r="F307" s="26" t="s">
        <v>2779</v>
      </c>
      <c r="G307" s="26" t="s">
        <v>2014</v>
      </c>
      <c r="H307" s="26" t="s">
        <v>8527</v>
      </c>
      <c r="I307" s="26" t="s">
        <v>8529</v>
      </c>
    </row>
    <row r="308" spans="1:9">
      <c r="A308" s="26" t="s">
        <v>8531</v>
      </c>
      <c r="B308" s="26" t="s">
        <v>8530</v>
      </c>
      <c r="C308" s="26" t="s">
        <v>8537</v>
      </c>
      <c r="D308" s="26" t="s">
        <v>183</v>
      </c>
      <c r="E308" s="26" t="s">
        <v>8536</v>
      </c>
      <c r="F308" s="26" t="s">
        <v>2779</v>
      </c>
      <c r="G308" s="26" t="s">
        <v>2014</v>
      </c>
      <c r="H308" s="26" t="s">
        <v>8535</v>
      </c>
      <c r="I308" s="26" t="s">
        <v>8537</v>
      </c>
    </row>
    <row r="309" spans="1:9">
      <c r="A309" s="26" t="s">
        <v>8350</v>
      </c>
      <c r="B309" s="26" t="s">
        <v>8443</v>
      </c>
      <c r="C309" s="26" t="s">
        <v>8469</v>
      </c>
      <c r="D309" s="26" t="s">
        <v>206</v>
      </c>
      <c r="E309" s="26" t="s">
        <v>8468</v>
      </c>
      <c r="F309" s="26" t="s">
        <v>8465</v>
      </c>
      <c r="G309" s="26" t="s">
        <v>2014</v>
      </c>
      <c r="H309" s="26" t="s">
        <v>8464</v>
      </c>
      <c r="I309" s="26" t="s">
        <v>8469</v>
      </c>
    </row>
    <row r="310" spans="1:9">
      <c r="A310" s="26" t="s">
        <v>8350</v>
      </c>
      <c r="B310" s="26" t="s">
        <v>8443</v>
      </c>
      <c r="C310" s="26" t="s">
        <v>8467</v>
      </c>
      <c r="D310" s="26" t="s">
        <v>207</v>
      </c>
      <c r="E310" s="26" t="s">
        <v>8466</v>
      </c>
      <c r="F310" s="26" t="s">
        <v>8465</v>
      </c>
      <c r="G310" s="26" t="s">
        <v>2014</v>
      </c>
      <c r="H310" s="26" t="s">
        <v>8464</v>
      </c>
      <c r="I310" s="26" t="s">
        <v>8467</v>
      </c>
    </row>
    <row r="311" spans="1:9">
      <c r="A311" s="26" t="s">
        <v>4237</v>
      </c>
      <c r="B311" s="26" t="s">
        <v>4236</v>
      </c>
      <c r="C311" s="26" t="s">
        <v>4334</v>
      </c>
      <c r="D311" s="26" t="s">
        <v>1402</v>
      </c>
      <c r="E311" s="26" t="s">
        <v>4333</v>
      </c>
      <c r="F311" s="26" t="s">
        <v>2117</v>
      </c>
      <c r="G311" s="26" t="s">
        <v>2014</v>
      </c>
      <c r="H311" s="26" t="s">
        <v>4332</v>
      </c>
      <c r="I311" s="26" t="s">
        <v>4334</v>
      </c>
    </row>
    <row r="312" spans="1:9">
      <c r="A312" s="26" t="s">
        <v>4237</v>
      </c>
      <c r="B312" s="26" t="s">
        <v>4236</v>
      </c>
      <c r="C312" s="26" t="s">
        <v>4331</v>
      </c>
      <c r="D312" s="26" t="s">
        <v>1403</v>
      </c>
      <c r="E312" s="26" t="s">
        <v>4330</v>
      </c>
      <c r="F312" s="26" t="s">
        <v>2117</v>
      </c>
      <c r="G312" s="26" t="s">
        <v>2014</v>
      </c>
      <c r="H312" s="26" t="s">
        <v>4329</v>
      </c>
      <c r="I312" s="26" t="s">
        <v>4331</v>
      </c>
    </row>
    <row r="313" spans="1:9">
      <c r="A313" s="26" t="s">
        <v>7440</v>
      </c>
      <c r="B313" s="26" t="s">
        <v>7439</v>
      </c>
      <c r="C313" s="26" t="s">
        <v>7476</v>
      </c>
      <c r="D313" s="26" t="s">
        <v>496</v>
      </c>
      <c r="E313" s="26" t="s">
        <v>7475</v>
      </c>
      <c r="F313" s="26" t="s">
        <v>2657</v>
      </c>
      <c r="G313" s="26" t="s">
        <v>2014</v>
      </c>
      <c r="H313" s="26" t="s">
        <v>7474</v>
      </c>
      <c r="I313" s="26" t="s">
        <v>7476</v>
      </c>
    </row>
    <row r="314" spans="1:9">
      <c r="A314" s="26" t="s">
        <v>6270</v>
      </c>
      <c r="B314" s="26" t="s">
        <v>6599</v>
      </c>
      <c r="C314" s="26" t="s">
        <v>6631</v>
      </c>
      <c r="D314" s="26" t="s">
        <v>741</v>
      </c>
      <c r="E314" s="26" t="s">
        <v>6630</v>
      </c>
      <c r="F314" s="26" t="s">
        <v>6629</v>
      </c>
      <c r="G314" s="26" t="s">
        <v>2014</v>
      </c>
      <c r="H314" s="26" t="s">
        <v>6628</v>
      </c>
      <c r="I314" s="26" t="s">
        <v>6631</v>
      </c>
    </row>
    <row r="315" spans="1:9">
      <c r="D315" s="26" t="s">
        <v>2245</v>
      </c>
      <c r="E315" s="26" t="s">
        <v>2244</v>
      </c>
      <c r="F315" s="26" t="s">
        <v>2243</v>
      </c>
      <c r="G315" s="26" t="s">
        <v>2014</v>
      </c>
      <c r="H315" s="26" t="s">
        <v>2242</v>
      </c>
    </row>
    <row r="316" spans="1:9">
      <c r="A316" s="26" t="s">
        <v>5138</v>
      </c>
      <c r="B316" s="26" t="s">
        <v>5137</v>
      </c>
      <c r="C316" s="26" t="s">
        <v>5162</v>
      </c>
      <c r="D316" s="26" t="s">
        <v>1174</v>
      </c>
      <c r="E316" s="26" t="s">
        <v>5161</v>
      </c>
      <c r="F316" s="26" t="s">
        <v>2243</v>
      </c>
      <c r="G316" s="26" t="s">
        <v>2014</v>
      </c>
      <c r="H316" s="26" t="s">
        <v>5160</v>
      </c>
      <c r="I316" s="26" t="s">
        <v>5162</v>
      </c>
    </row>
    <row r="317" spans="1:9">
      <c r="A317" s="26" t="s">
        <v>5251</v>
      </c>
      <c r="B317" s="26" t="s">
        <v>7913</v>
      </c>
      <c r="C317" s="26" t="s">
        <v>7968</v>
      </c>
      <c r="D317" s="26" t="s">
        <v>346</v>
      </c>
      <c r="E317" s="26" t="s">
        <v>7967</v>
      </c>
      <c r="F317" s="26" t="s">
        <v>2720</v>
      </c>
      <c r="G317" s="26" t="s">
        <v>2014</v>
      </c>
      <c r="H317" s="26" t="s">
        <v>7966</v>
      </c>
      <c r="I317" s="26" t="s">
        <v>7968</v>
      </c>
    </row>
    <row r="318" spans="1:9">
      <c r="A318" s="26" t="s">
        <v>8756</v>
      </c>
      <c r="B318" s="26" t="s">
        <v>8755</v>
      </c>
      <c r="C318" s="26" t="s">
        <v>8800</v>
      </c>
      <c r="D318" s="26" t="s">
        <v>108</v>
      </c>
      <c r="E318" s="26" t="s">
        <v>8799</v>
      </c>
      <c r="F318" s="26" t="s">
        <v>2797</v>
      </c>
      <c r="G318" s="26" t="s">
        <v>2014</v>
      </c>
      <c r="H318" s="26" t="s">
        <v>8798</v>
      </c>
      <c r="I318" s="26" t="s">
        <v>8800</v>
      </c>
    </row>
    <row r="319" spans="1:9">
      <c r="A319" s="26" t="s">
        <v>8435</v>
      </c>
      <c r="B319" s="26" t="s">
        <v>8434</v>
      </c>
      <c r="C319" s="26" t="s">
        <v>8433</v>
      </c>
      <c r="D319" s="26" t="s">
        <v>215</v>
      </c>
      <c r="E319" s="26" t="s">
        <v>8057</v>
      </c>
      <c r="F319" s="26" t="s">
        <v>8432</v>
      </c>
      <c r="G319" s="26" t="s">
        <v>2014</v>
      </c>
      <c r="H319" s="26" t="s">
        <v>8431</v>
      </c>
      <c r="I319" s="26" t="s">
        <v>8433</v>
      </c>
    </row>
    <row r="320" spans="1:9">
      <c r="A320" s="26" t="s">
        <v>8435</v>
      </c>
      <c r="B320" s="26" t="s">
        <v>8434</v>
      </c>
      <c r="C320" s="26" t="s">
        <v>8438</v>
      </c>
      <c r="D320" s="26" t="s">
        <v>214</v>
      </c>
      <c r="E320" s="26" t="s">
        <v>8437</v>
      </c>
      <c r="F320" s="26" t="s">
        <v>8432</v>
      </c>
      <c r="G320" s="26" t="s">
        <v>2014</v>
      </c>
      <c r="H320" s="26" t="s">
        <v>8436</v>
      </c>
      <c r="I320" s="26" t="s">
        <v>8438</v>
      </c>
    </row>
    <row r="321" spans="1:9">
      <c r="D321" s="26" t="s">
        <v>2734</v>
      </c>
      <c r="E321" s="26" t="s">
        <v>2733</v>
      </c>
      <c r="F321" s="26" t="s">
        <v>2714</v>
      </c>
      <c r="G321" s="26" t="s">
        <v>2014</v>
      </c>
      <c r="H321" s="26" t="s">
        <v>2732</v>
      </c>
    </row>
    <row r="322" spans="1:9">
      <c r="A322" s="26" t="s">
        <v>8427</v>
      </c>
      <c r="B322" s="26" t="s">
        <v>8426</v>
      </c>
      <c r="C322" s="26" t="s">
        <v>8425</v>
      </c>
      <c r="D322" s="26" t="s">
        <v>217</v>
      </c>
      <c r="E322" s="26" t="s">
        <v>8424</v>
      </c>
      <c r="F322" s="26" t="s">
        <v>8406</v>
      </c>
      <c r="G322" s="26" t="s">
        <v>2014</v>
      </c>
      <c r="H322" s="26" t="s">
        <v>8423</v>
      </c>
      <c r="I322" s="26" t="s">
        <v>8425</v>
      </c>
    </row>
    <row r="323" spans="1:9">
      <c r="A323" s="26" t="s">
        <v>8427</v>
      </c>
      <c r="B323" s="26" t="s">
        <v>8426</v>
      </c>
      <c r="C323" s="26" t="s">
        <v>8430</v>
      </c>
      <c r="D323" s="26" t="s">
        <v>216</v>
      </c>
      <c r="E323" s="26" t="s">
        <v>8429</v>
      </c>
      <c r="F323" s="26" t="s">
        <v>8406</v>
      </c>
      <c r="G323" s="26" t="s">
        <v>2014</v>
      </c>
      <c r="H323" s="26" t="s">
        <v>8428</v>
      </c>
      <c r="I323" s="26" t="s">
        <v>8430</v>
      </c>
    </row>
    <row r="324" spans="1:9">
      <c r="A324" s="26" t="s">
        <v>5751</v>
      </c>
      <c r="B324" s="26" t="s">
        <v>5750</v>
      </c>
      <c r="C324" s="26" t="s">
        <v>5774</v>
      </c>
      <c r="D324" s="26" t="s">
        <v>984</v>
      </c>
      <c r="E324" s="26" t="s">
        <v>5773</v>
      </c>
      <c r="F324" s="26" t="s">
        <v>2260</v>
      </c>
      <c r="G324" s="26" t="s">
        <v>2014</v>
      </c>
      <c r="H324" s="26" t="s">
        <v>5772</v>
      </c>
      <c r="I324" s="26" t="s">
        <v>5774</v>
      </c>
    </row>
    <row r="325" spans="1:9">
      <c r="A325" s="26" t="s">
        <v>4572</v>
      </c>
      <c r="B325" s="26" t="s">
        <v>4571</v>
      </c>
      <c r="C325" s="26" t="s">
        <v>4575</v>
      </c>
      <c r="D325" s="26" t="s">
        <v>1335</v>
      </c>
      <c r="E325" s="26" t="s">
        <v>4574</v>
      </c>
      <c r="F325" s="26" t="s">
        <v>4568</v>
      </c>
      <c r="G325" s="26" t="s">
        <v>2014</v>
      </c>
      <c r="H325" s="26" t="s">
        <v>4573</v>
      </c>
      <c r="I325" s="26" t="s">
        <v>4575</v>
      </c>
    </row>
    <row r="326" spans="1:9">
      <c r="A326" s="26" t="s">
        <v>4572</v>
      </c>
      <c r="B326" s="26" t="s">
        <v>4571</v>
      </c>
      <c r="C326" s="26" t="s">
        <v>4578</v>
      </c>
      <c r="D326" s="26" t="s">
        <v>1334</v>
      </c>
      <c r="E326" s="26" t="s">
        <v>4577</v>
      </c>
      <c r="F326" s="26" t="s">
        <v>4568</v>
      </c>
      <c r="G326" s="26" t="s">
        <v>2014</v>
      </c>
      <c r="H326" s="26" t="s">
        <v>4576</v>
      </c>
      <c r="I326" s="26" t="s">
        <v>4578</v>
      </c>
    </row>
    <row r="327" spans="1:9">
      <c r="A327" s="26" t="s">
        <v>4572</v>
      </c>
      <c r="B327" s="26" t="s">
        <v>4571</v>
      </c>
      <c r="C327" s="26" t="s">
        <v>4570</v>
      </c>
      <c r="D327" s="26" t="s">
        <v>1336</v>
      </c>
      <c r="E327" s="26" t="s">
        <v>4569</v>
      </c>
      <c r="F327" s="26" t="s">
        <v>4568</v>
      </c>
      <c r="G327" s="26" t="s">
        <v>2014</v>
      </c>
      <c r="H327" s="26" t="s">
        <v>4567</v>
      </c>
      <c r="I327" s="26" t="s">
        <v>4570</v>
      </c>
    </row>
    <row r="328" spans="1:9">
      <c r="A328" s="26" t="s">
        <v>3300</v>
      </c>
      <c r="B328" s="26" t="s">
        <v>3299</v>
      </c>
      <c r="C328" s="26" t="s">
        <v>3311</v>
      </c>
      <c r="D328" s="26" t="s">
        <v>1690</v>
      </c>
      <c r="E328" s="26" t="s">
        <v>3310</v>
      </c>
      <c r="F328" s="26" t="s">
        <v>2015</v>
      </c>
      <c r="G328" s="26" t="s">
        <v>2014</v>
      </c>
      <c r="H328" s="26" t="s">
        <v>3309</v>
      </c>
      <c r="I328" s="26" t="s">
        <v>3311</v>
      </c>
    </row>
    <row r="329" spans="1:9">
      <c r="A329" s="26" t="s">
        <v>5376</v>
      </c>
      <c r="B329" s="26" t="s">
        <v>5375</v>
      </c>
      <c r="C329" s="26" t="s">
        <v>5534</v>
      </c>
      <c r="D329" s="26" t="s">
        <v>1058</v>
      </c>
      <c r="E329" s="26" t="s">
        <v>5533</v>
      </c>
      <c r="F329" s="26" t="s">
        <v>2260</v>
      </c>
      <c r="G329" s="26" t="s">
        <v>2014</v>
      </c>
      <c r="H329" s="26" t="s">
        <v>5532</v>
      </c>
      <c r="I329" s="26" t="s">
        <v>5534</v>
      </c>
    </row>
    <row r="330" spans="1:9">
      <c r="A330" s="26" t="s">
        <v>3852</v>
      </c>
      <c r="B330" s="26" t="s">
        <v>3851</v>
      </c>
      <c r="C330" s="26" t="s">
        <v>3850</v>
      </c>
      <c r="D330" s="26" t="s">
        <v>1539</v>
      </c>
      <c r="E330" s="26" t="s">
        <v>3849</v>
      </c>
      <c r="F330" s="26" t="s">
        <v>3848</v>
      </c>
      <c r="G330" s="26" t="s">
        <v>3847</v>
      </c>
      <c r="H330" s="26" t="s">
        <v>3846</v>
      </c>
      <c r="I330" s="26" t="s">
        <v>3850</v>
      </c>
    </row>
    <row r="331" spans="1:9">
      <c r="A331" s="26" t="s">
        <v>5713</v>
      </c>
      <c r="B331" s="26" t="s">
        <v>5712</v>
      </c>
      <c r="C331" s="26" t="s">
        <v>5737</v>
      </c>
      <c r="D331" s="26" t="s">
        <v>995</v>
      </c>
      <c r="E331" s="26" t="s">
        <v>5736</v>
      </c>
      <c r="F331" s="26" t="s">
        <v>2260</v>
      </c>
      <c r="G331" s="26" t="s">
        <v>2014</v>
      </c>
      <c r="H331" s="26" t="s">
        <v>5735</v>
      </c>
      <c r="I331" s="26" t="s">
        <v>5737</v>
      </c>
    </row>
    <row r="332" spans="1:9">
      <c r="A332" s="26" t="s">
        <v>7440</v>
      </c>
      <c r="B332" s="26" t="s">
        <v>7439</v>
      </c>
      <c r="C332" s="26" t="s">
        <v>7464</v>
      </c>
      <c r="D332" s="26" t="s">
        <v>500</v>
      </c>
      <c r="E332" s="26" t="s">
        <v>7463</v>
      </c>
      <c r="F332" s="26" t="s">
        <v>2657</v>
      </c>
      <c r="G332" s="26" t="s">
        <v>2014</v>
      </c>
      <c r="H332" s="26" t="s">
        <v>2656</v>
      </c>
      <c r="I332" s="26" t="s">
        <v>7464</v>
      </c>
    </row>
    <row r="333" spans="1:9">
      <c r="A333" s="26" t="s">
        <v>6377</v>
      </c>
      <c r="B333" s="26" t="s">
        <v>6376</v>
      </c>
      <c r="C333" s="26" t="s">
        <v>6375</v>
      </c>
      <c r="D333" s="26" t="s">
        <v>812</v>
      </c>
      <c r="E333" s="26" t="s">
        <v>6374</v>
      </c>
      <c r="F333" s="26" t="s">
        <v>2496</v>
      </c>
      <c r="G333" s="26" t="s">
        <v>2014</v>
      </c>
      <c r="H333" s="26" t="s">
        <v>2515</v>
      </c>
      <c r="I333" s="26" t="s">
        <v>6375</v>
      </c>
    </row>
    <row r="334" spans="1:9">
      <c r="D334" s="26" t="s">
        <v>2344</v>
      </c>
      <c r="E334" s="26" t="s">
        <v>2343</v>
      </c>
      <c r="F334" s="26" t="s">
        <v>2260</v>
      </c>
      <c r="G334" s="26" t="s">
        <v>2014</v>
      </c>
      <c r="H334" s="26" t="s">
        <v>2342</v>
      </c>
    </row>
    <row r="335" spans="1:9">
      <c r="A335" s="26" t="s">
        <v>8568</v>
      </c>
      <c r="B335" s="26" t="s">
        <v>8567</v>
      </c>
      <c r="C335" s="26" t="s">
        <v>8566</v>
      </c>
      <c r="D335" s="26" t="s">
        <v>174</v>
      </c>
      <c r="E335" s="26" t="s">
        <v>8565</v>
      </c>
      <c r="F335" s="26" t="s">
        <v>8564</v>
      </c>
      <c r="G335" s="26" t="s">
        <v>2014</v>
      </c>
      <c r="H335" s="26" t="s">
        <v>8563</v>
      </c>
      <c r="I335" s="26" t="s">
        <v>8566</v>
      </c>
    </row>
    <row r="336" spans="1:9">
      <c r="A336" s="26" t="s">
        <v>3300</v>
      </c>
      <c r="B336" s="26" t="s">
        <v>3299</v>
      </c>
      <c r="C336" s="26" t="s">
        <v>3303</v>
      </c>
      <c r="D336" s="26" t="s">
        <v>1693</v>
      </c>
      <c r="E336" s="26" t="s">
        <v>3302</v>
      </c>
      <c r="F336" s="26" t="s">
        <v>2015</v>
      </c>
      <c r="G336" s="26" t="s">
        <v>2014</v>
      </c>
      <c r="H336" s="26" t="s">
        <v>3301</v>
      </c>
      <c r="I336" s="26" t="s">
        <v>3303</v>
      </c>
    </row>
    <row r="337" spans="1:9">
      <c r="A337" s="26" t="s">
        <v>8568</v>
      </c>
      <c r="B337" s="26" t="s">
        <v>8567</v>
      </c>
      <c r="C337" s="26" t="s">
        <v>8571</v>
      </c>
      <c r="D337" s="26" t="s">
        <v>173</v>
      </c>
      <c r="E337" s="26" t="s">
        <v>8570</v>
      </c>
      <c r="F337" s="26" t="s">
        <v>8564</v>
      </c>
      <c r="G337" s="26" t="s">
        <v>2014</v>
      </c>
      <c r="H337" s="26" t="s">
        <v>8569</v>
      </c>
      <c r="I337" s="26" t="s">
        <v>8571</v>
      </c>
    </row>
    <row r="338" spans="1:9">
      <c r="A338" s="26" t="s">
        <v>7309</v>
      </c>
      <c r="B338" s="26" t="s">
        <v>7755</v>
      </c>
      <c r="C338" s="26" t="s">
        <v>7757</v>
      </c>
      <c r="D338" s="26" t="s">
        <v>173</v>
      </c>
      <c r="E338" s="26" t="s">
        <v>7756</v>
      </c>
      <c r="F338" s="26" t="s">
        <v>7752</v>
      </c>
      <c r="G338" s="26" t="s">
        <v>2014</v>
      </c>
      <c r="H338" s="26" t="s">
        <v>7751</v>
      </c>
      <c r="I338" s="26" t="s">
        <v>7757</v>
      </c>
    </row>
    <row r="339" spans="1:9">
      <c r="A339" s="26" t="s">
        <v>6219</v>
      </c>
      <c r="B339" s="26" t="s">
        <v>6218</v>
      </c>
      <c r="C339" s="26" t="s">
        <v>6255</v>
      </c>
      <c r="D339" s="26" t="s">
        <v>173</v>
      </c>
      <c r="E339" s="26" t="s">
        <v>6254</v>
      </c>
      <c r="F339" s="26" t="s">
        <v>2470</v>
      </c>
      <c r="G339" s="26" t="s">
        <v>2014</v>
      </c>
      <c r="H339" s="26" t="s">
        <v>6253</v>
      </c>
      <c r="I339" s="26" t="s">
        <v>6255</v>
      </c>
    </row>
    <row r="340" spans="1:9">
      <c r="D340" s="26" t="s">
        <v>2799</v>
      </c>
      <c r="E340" s="26" t="s">
        <v>2798</v>
      </c>
      <c r="F340" s="26" t="s">
        <v>2797</v>
      </c>
      <c r="G340" s="26" t="s">
        <v>2014</v>
      </c>
      <c r="H340" s="26" t="s">
        <v>2796</v>
      </c>
    </row>
    <row r="341" spans="1:9">
      <c r="A341" s="26" t="s">
        <v>8756</v>
      </c>
      <c r="B341" s="26" t="s">
        <v>8755</v>
      </c>
      <c r="C341" s="26" t="s">
        <v>8754</v>
      </c>
      <c r="D341" s="26" t="s">
        <v>123</v>
      </c>
      <c r="E341" s="26" t="s">
        <v>8753</v>
      </c>
      <c r="F341" s="26" t="s">
        <v>2797</v>
      </c>
      <c r="G341" s="26" t="s">
        <v>2014</v>
      </c>
      <c r="H341" s="26" t="s">
        <v>8752</v>
      </c>
      <c r="I341" s="26" t="s">
        <v>8754</v>
      </c>
    </row>
    <row r="342" spans="1:9">
      <c r="A342" s="26" t="s">
        <v>8756</v>
      </c>
      <c r="B342" s="26" t="s">
        <v>8755</v>
      </c>
      <c r="C342" s="26" t="s">
        <v>8759</v>
      </c>
      <c r="D342" s="26" t="s">
        <v>122</v>
      </c>
      <c r="E342" s="26" t="s">
        <v>8758</v>
      </c>
      <c r="F342" s="26" t="s">
        <v>2797</v>
      </c>
      <c r="G342" s="26" t="s">
        <v>2014</v>
      </c>
      <c r="H342" s="26" t="s">
        <v>8757</v>
      </c>
      <c r="I342" s="26" t="s">
        <v>8759</v>
      </c>
    </row>
    <row r="343" spans="1:9">
      <c r="D343" s="26" t="s">
        <v>2128</v>
      </c>
      <c r="E343" s="26" t="s">
        <v>2127</v>
      </c>
      <c r="F343" s="26" t="s">
        <v>2117</v>
      </c>
      <c r="G343" s="26" t="s">
        <v>2014</v>
      </c>
      <c r="H343" s="26" t="s">
        <v>2126</v>
      </c>
    </row>
    <row r="344" spans="1:9">
      <c r="D344" s="26" t="s">
        <v>2025</v>
      </c>
      <c r="E344" s="26" t="s">
        <v>2024</v>
      </c>
      <c r="F344" s="26" t="s">
        <v>2023</v>
      </c>
      <c r="G344" s="26" t="s">
        <v>2014</v>
      </c>
      <c r="H344" s="26" t="s">
        <v>2022</v>
      </c>
    </row>
    <row r="345" spans="1:9">
      <c r="A345" s="26" t="s">
        <v>3229</v>
      </c>
      <c r="B345" s="26" t="s">
        <v>3228</v>
      </c>
      <c r="C345" s="26" t="s">
        <v>3227</v>
      </c>
      <c r="D345" s="26" t="s">
        <v>1899</v>
      </c>
      <c r="E345" s="26" t="s">
        <v>3226</v>
      </c>
      <c r="F345" s="26" t="s">
        <v>2703</v>
      </c>
      <c r="G345" s="26" t="s">
        <v>2014</v>
      </c>
      <c r="H345" s="26" t="s">
        <v>2707</v>
      </c>
      <c r="I345" s="26" t="s">
        <v>3227</v>
      </c>
    </row>
    <row r="346" spans="1:9">
      <c r="A346" s="26" t="s">
        <v>5842</v>
      </c>
      <c r="B346" s="26" t="s">
        <v>5911</v>
      </c>
      <c r="C346" s="26" t="s">
        <v>5934</v>
      </c>
      <c r="D346" s="26" t="s">
        <v>934</v>
      </c>
      <c r="E346" s="26" t="s">
        <v>5933</v>
      </c>
      <c r="F346" s="26" t="s">
        <v>2414</v>
      </c>
      <c r="G346" s="26" t="s">
        <v>2014</v>
      </c>
      <c r="I346" s="26" t="s">
        <v>5934</v>
      </c>
    </row>
    <row r="347" spans="1:9">
      <c r="A347" s="26" t="s">
        <v>8015</v>
      </c>
      <c r="B347" s="26" t="s">
        <v>8014</v>
      </c>
      <c r="C347" s="26" t="s">
        <v>8030</v>
      </c>
      <c r="D347" s="26" t="s">
        <v>328</v>
      </c>
      <c r="E347" s="26" t="s">
        <v>8029</v>
      </c>
      <c r="F347" s="26" t="s">
        <v>2720</v>
      </c>
      <c r="G347" s="26" t="s">
        <v>2014</v>
      </c>
      <c r="H347" s="26" t="s">
        <v>8028</v>
      </c>
      <c r="I347" s="26" t="s">
        <v>8030</v>
      </c>
    </row>
    <row r="348" spans="1:9">
      <c r="A348" s="26" t="s">
        <v>8015</v>
      </c>
      <c r="B348" s="26" t="s">
        <v>8014</v>
      </c>
      <c r="C348" s="26" t="s">
        <v>8024</v>
      </c>
      <c r="D348" s="26" t="s">
        <v>330</v>
      </c>
      <c r="E348" s="26" t="s">
        <v>8023</v>
      </c>
      <c r="F348" s="26" t="s">
        <v>2720</v>
      </c>
      <c r="G348" s="26" t="s">
        <v>2014</v>
      </c>
      <c r="H348" s="26" t="s">
        <v>8022</v>
      </c>
      <c r="I348" s="26" t="s">
        <v>8024</v>
      </c>
    </row>
    <row r="349" spans="1:9">
      <c r="A349" s="26" t="s">
        <v>8015</v>
      </c>
      <c r="B349" s="26" t="s">
        <v>8014</v>
      </c>
      <c r="C349" s="26" t="s">
        <v>8027</v>
      </c>
      <c r="D349" s="26" t="s">
        <v>329</v>
      </c>
      <c r="E349" s="26" t="s">
        <v>8026</v>
      </c>
      <c r="F349" s="26" t="s">
        <v>2720</v>
      </c>
      <c r="G349" s="26" t="s">
        <v>2014</v>
      </c>
      <c r="H349" s="26" t="s">
        <v>8025</v>
      </c>
      <c r="I349" s="26" t="s">
        <v>8027</v>
      </c>
    </row>
    <row r="350" spans="1:9">
      <c r="A350" s="26" t="s">
        <v>8015</v>
      </c>
      <c r="B350" s="26" t="s">
        <v>8014</v>
      </c>
      <c r="C350" s="26" t="s">
        <v>8033</v>
      </c>
      <c r="D350" s="26" t="s">
        <v>327</v>
      </c>
      <c r="E350" s="26" t="s">
        <v>8032</v>
      </c>
      <c r="F350" s="26" t="s">
        <v>2720</v>
      </c>
      <c r="G350" s="26" t="s">
        <v>2014</v>
      </c>
      <c r="H350" s="26" t="s">
        <v>8031</v>
      </c>
      <c r="I350" s="26" t="s">
        <v>8033</v>
      </c>
    </row>
    <row r="351" spans="1:9">
      <c r="A351" s="26" t="s">
        <v>8015</v>
      </c>
      <c r="B351" s="26" t="s">
        <v>8014</v>
      </c>
      <c r="C351" s="26" t="s">
        <v>8021</v>
      </c>
      <c r="D351" s="26" t="s">
        <v>331</v>
      </c>
      <c r="E351" s="26" t="s">
        <v>8020</v>
      </c>
      <c r="F351" s="26" t="s">
        <v>2720</v>
      </c>
      <c r="G351" s="26" t="s">
        <v>2014</v>
      </c>
      <c r="H351" s="26" t="s">
        <v>8019</v>
      </c>
      <c r="I351" s="26" t="s">
        <v>8021</v>
      </c>
    </row>
    <row r="352" spans="1:9">
      <c r="A352" s="26" t="s">
        <v>8015</v>
      </c>
      <c r="B352" s="26" t="s">
        <v>8014</v>
      </c>
      <c r="C352" s="26" t="s">
        <v>8018</v>
      </c>
      <c r="D352" s="26" t="s">
        <v>332</v>
      </c>
      <c r="E352" s="26" t="s">
        <v>8017</v>
      </c>
      <c r="F352" s="26" t="s">
        <v>2720</v>
      </c>
      <c r="G352" s="26" t="s">
        <v>2014</v>
      </c>
      <c r="H352" s="26" t="s">
        <v>8016</v>
      </c>
      <c r="I352" s="26" t="s">
        <v>8018</v>
      </c>
    </row>
    <row r="353" spans="1:9">
      <c r="A353" s="26" t="s">
        <v>8015</v>
      </c>
      <c r="B353" s="26" t="s">
        <v>8014</v>
      </c>
      <c r="C353" s="26" t="s">
        <v>8013</v>
      </c>
      <c r="D353" s="26" t="s">
        <v>333</v>
      </c>
      <c r="E353" s="26" t="s">
        <v>8012</v>
      </c>
      <c r="F353" s="26" t="s">
        <v>2720</v>
      </c>
      <c r="G353" s="26" t="s">
        <v>2014</v>
      </c>
      <c r="H353" s="26" t="s">
        <v>8011</v>
      </c>
      <c r="I353" s="26" t="s">
        <v>8013</v>
      </c>
    </row>
    <row r="354" spans="1:9">
      <c r="D354" s="26" t="s">
        <v>1863</v>
      </c>
      <c r="E354" s="26" t="s">
        <v>2868</v>
      </c>
      <c r="F354" s="26" t="s">
        <v>2827</v>
      </c>
      <c r="G354" s="26" t="s">
        <v>2014</v>
      </c>
      <c r="H354" s="26" t="s">
        <v>2867</v>
      </c>
    </row>
    <row r="355" spans="1:9">
      <c r="D355" s="26" t="s">
        <v>1865</v>
      </c>
      <c r="E355" s="26" t="s">
        <v>2864</v>
      </c>
      <c r="F355" s="26" t="s">
        <v>2827</v>
      </c>
      <c r="G355" s="26" t="s">
        <v>2014</v>
      </c>
      <c r="H355" s="26" t="s">
        <v>2863</v>
      </c>
    </row>
    <row r="356" spans="1:9">
      <c r="A356" s="26" t="s">
        <v>7859</v>
      </c>
      <c r="B356" s="26" t="s">
        <v>7858</v>
      </c>
      <c r="C356" s="26" t="s">
        <v>7874</v>
      </c>
      <c r="D356" s="26" t="s">
        <v>376</v>
      </c>
      <c r="E356" s="26" t="s">
        <v>7873</v>
      </c>
      <c r="F356" s="26" t="s">
        <v>2711</v>
      </c>
      <c r="G356" s="26" t="s">
        <v>2014</v>
      </c>
      <c r="H356" s="26" t="s">
        <v>7872</v>
      </c>
      <c r="I356" s="26" t="s">
        <v>7874</v>
      </c>
    </row>
    <row r="357" spans="1:9">
      <c r="A357" s="26" t="s">
        <v>7859</v>
      </c>
      <c r="B357" s="26" t="s">
        <v>7858</v>
      </c>
      <c r="C357" s="26" t="s">
        <v>7877</v>
      </c>
      <c r="D357" s="26" t="s">
        <v>375</v>
      </c>
      <c r="E357" s="26" t="s">
        <v>7876</v>
      </c>
      <c r="F357" s="26" t="s">
        <v>2711</v>
      </c>
      <c r="G357" s="26" t="s">
        <v>2014</v>
      </c>
      <c r="H357" s="26" t="s">
        <v>7875</v>
      </c>
      <c r="I357" s="26" t="s">
        <v>7877</v>
      </c>
    </row>
    <row r="358" spans="1:9">
      <c r="A358" s="26" t="s">
        <v>5238</v>
      </c>
      <c r="B358" s="26" t="s">
        <v>5237</v>
      </c>
      <c r="C358" s="26" t="s">
        <v>5242</v>
      </c>
      <c r="D358" s="26" t="s">
        <v>1151</v>
      </c>
      <c r="E358" s="26" t="s">
        <v>5241</v>
      </c>
      <c r="F358" s="26" t="s">
        <v>5240</v>
      </c>
      <c r="G358" s="26" t="s">
        <v>2014</v>
      </c>
      <c r="H358" s="26" t="s">
        <v>5239</v>
      </c>
      <c r="I358" s="26" t="s">
        <v>5242</v>
      </c>
    </row>
    <row r="359" spans="1:9">
      <c r="A359" s="26" t="s">
        <v>4662</v>
      </c>
      <c r="B359" s="26" t="s">
        <v>4661</v>
      </c>
      <c r="C359" s="26" t="s">
        <v>4673</v>
      </c>
      <c r="D359" s="26" t="s">
        <v>1308</v>
      </c>
      <c r="E359" s="26" t="s">
        <v>4672</v>
      </c>
      <c r="F359" s="26" t="s">
        <v>2202</v>
      </c>
      <c r="G359" s="26" t="s">
        <v>2014</v>
      </c>
      <c r="H359" s="26" t="s">
        <v>4671</v>
      </c>
      <c r="I359" s="26" t="s">
        <v>4673</v>
      </c>
    </row>
    <row r="360" spans="1:9">
      <c r="A360" s="26" t="s">
        <v>5982</v>
      </c>
      <c r="B360" s="26" t="s">
        <v>6081</v>
      </c>
      <c r="C360" s="26" t="s">
        <v>6114</v>
      </c>
      <c r="D360" s="26" t="s">
        <v>881</v>
      </c>
      <c r="E360" s="26" t="s">
        <v>6113</v>
      </c>
      <c r="F360" s="26" t="s">
        <v>2445</v>
      </c>
      <c r="G360" s="26" t="s">
        <v>2014</v>
      </c>
      <c r="H360" s="26" t="s">
        <v>6112</v>
      </c>
      <c r="I360" s="26" t="s">
        <v>6114</v>
      </c>
    </row>
    <row r="361" spans="1:9">
      <c r="A361" s="26" t="s">
        <v>4237</v>
      </c>
      <c r="B361" s="26" t="s">
        <v>4236</v>
      </c>
      <c r="C361" s="26" t="s">
        <v>4304</v>
      </c>
      <c r="D361" s="26" t="s">
        <v>4303</v>
      </c>
      <c r="E361" s="26" t="s">
        <v>4302</v>
      </c>
      <c r="F361" s="26" t="s">
        <v>2117</v>
      </c>
      <c r="G361" s="26" t="s">
        <v>2014</v>
      </c>
      <c r="H361" s="26" t="s">
        <v>4301</v>
      </c>
      <c r="I361" s="26" t="s">
        <v>4304</v>
      </c>
    </row>
    <row r="362" spans="1:9">
      <c r="D362" s="26" t="s">
        <v>2396</v>
      </c>
      <c r="E362" s="26" t="s">
        <v>2395</v>
      </c>
      <c r="F362" s="26" t="s">
        <v>2260</v>
      </c>
      <c r="G362" s="26" t="s">
        <v>2014</v>
      </c>
      <c r="H362" s="26" t="s">
        <v>2394</v>
      </c>
    </row>
    <row r="363" spans="1:9">
      <c r="D363" s="26" t="s">
        <v>2854</v>
      </c>
      <c r="E363" s="26" t="s">
        <v>2853</v>
      </c>
      <c r="F363" s="26" t="s">
        <v>2827</v>
      </c>
      <c r="G363" s="26" t="s">
        <v>2014</v>
      </c>
      <c r="H363" s="26" t="s">
        <v>2852</v>
      </c>
    </row>
    <row r="364" spans="1:9">
      <c r="D364" s="26" t="s">
        <v>1824</v>
      </c>
      <c r="E364" s="26" t="s">
        <v>2157</v>
      </c>
      <c r="F364" s="26" t="s">
        <v>2117</v>
      </c>
      <c r="G364" s="26" t="s">
        <v>2014</v>
      </c>
      <c r="H364" s="26" t="s">
        <v>2156</v>
      </c>
    </row>
    <row r="365" spans="1:9">
      <c r="D365" s="26" t="s">
        <v>1824</v>
      </c>
      <c r="E365" s="26" t="s">
        <v>2070</v>
      </c>
      <c r="F365" s="26" t="s">
        <v>2051</v>
      </c>
      <c r="G365" s="26" t="s">
        <v>2014</v>
      </c>
      <c r="H365" s="26" t="s">
        <v>2069</v>
      </c>
    </row>
    <row r="366" spans="1:9">
      <c r="A366" s="26" t="s">
        <v>6955</v>
      </c>
      <c r="B366" s="26" t="s">
        <v>6954</v>
      </c>
      <c r="C366" s="26" t="s">
        <v>6970</v>
      </c>
      <c r="D366" s="26" t="s">
        <v>643</v>
      </c>
      <c r="E366" s="26" t="s">
        <v>6969</v>
      </c>
      <c r="F366" s="26" t="s">
        <v>2592</v>
      </c>
      <c r="G366" s="26" t="s">
        <v>2014</v>
      </c>
      <c r="H366" s="26" t="s">
        <v>6968</v>
      </c>
      <c r="I366" s="26" t="s">
        <v>6970</v>
      </c>
    </row>
    <row r="367" spans="1:9">
      <c r="A367" s="26" t="s">
        <v>7293</v>
      </c>
      <c r="B367" s="26" t="s">
        <v>7292</v>
      </c>
      <c r="C367" s="26" t="s">
        <v>7314</v>
      </c>
      <c r="D367" s="26" t="s">
        <v>547</v>
      </c>
      <c r="E367" s="26" t="s">
        <v>7313</v>
      </c>
      <c r="F367" s="26" t="s">
        <v>2631</v>
      </c>
      <c r="G367" s="26" t="s">
        <v>2014</v>
      </c>
      <c r="H367" s="26" t="s">
        <v>7310</v>
      </c>
      <c r="I367" s="26" t="s">
        <v>7314</v>
      </c>
    </row>
    <row r="368" spans="1:9">
      <c r="A368" s="26" t="s">
        <v>7293</v>
      </c>
      <c r="B368" s="26" t="s">
        <v>7292</v>
      </c>
      <c r="C368" s="26" t="s">
        <v>7312</v>
      </c>
      <c r="D368" s="26" t="s">
        <v>548</v>
      </c>
      <c r="E368" s="26" t="s">
        <v>7311</v>
      </c>
      <c r="F368" s="26" t="s">
        <v>2631</v>
      </c>
      <c r="G368" s="26" t="s">
        <v>2014</v>
      </c>
      <c r="H368" s="26" t="s">
        <v>7310</v>
      </c>
      <c r="I368" s="26" t="s">
        <v>7312</v>
      </c>
    </row>
    <row r="369" spans="1:9">
      <c r="A369" s="26" t="s">
        <v>7293</v>
      </c>
      <c r="B369" s="26" t="s">
        <v>7292</v>
      </c>
      <c r="C369" s="26" t="s">
        <v>7309</v>
      </c>
      <c r="D369" s="26" t="s">
        <v>549</v>
      </c>
      <c r="E369" s="26" t="s">
        <v>7308</v>
      </c>
      <c r="F369" s="26" t="s">
        <v>2631</v>
      </c>
      <c r="G369" s="26" t="s">
        <v>2014</v>
      </c>
      <c r="H369" s="26" t="s">
        <v>7307</v>
      </c>
      <c r="I369" s="26" t="s">
        <v>7309</v>
      </c>
    </row>
    <row r="370" spans="1:9">
      <c r="A370" s="26" t="s">
        <v>7293</v>
      </c>
      <c r="B370" s="26" t="s">
        <v>7292</v>
      </c>
      <c r="C370" s="26" t="s">
        <v>7298</v>
      </c>
      <c r="D370" s="26" t="s">
        <v>552</v>
      </c>
      <c r="E370" s="26" t="s">
        <v>7297</v>
      </c>
      <c r="F370" s="26" t="s">
        <v>2631</v>
      </c>
      <c r="G370" s="26" t="s">
        <v>2014</v>
      </c>
      <c r="H370" s="26" t="s">
        <v>7296</v>
      </c>
      <c r="I370" s="26" t="s">
        <v>7298</v>
      </c>
    </row>
    <row r="371" spans="1:9">
      <c r="A371" s="26" t="s">
        <v>4149</v>
      </c>
      <c r="B371" s="26" t="s">
        <v>4148</v>
      </c>
      <c r="C371" s="26" t="s">
        <v>4155</v>
      </c>
      <c r="D371" s="26" t="s">
        <v>1456</v>
      </c>
      <c r="E371" s="26" t="s">
        <v>4154</v>
      </c>
      <c r="F371" s="26" t="s">
        <v>2110</v>
      </c>
      <c r="G371" s="26" t="s">
        <v>2014</v>
      </c>
      <c r="H371" s="26" t="s">
        <v>4153</v>
      </c>
      <c r="I371" s="26" t="s">
        <v>4155</v>
      </c>
    </row>
    <row r="372" spans="1:9">
      <c r="A372" s="26" t="s">
        <v>8227</v>
      </c>
      <c r="B372" s="26" t="s">
        <v>8226</v>
      </c>
      <c r="C372" s="26" t="s">
        <v>8225</v>
      </c>
      <c r="D372" s="26" t="s">
        <v>273</v>
      </c>
      <c r="E372" s="26" t="s">
        <v>4960</v>
      </c>
      <c r="F372" s="26" t="s">
        <v>8224</v>
      </c>
      <c r="G372" s="26" t="s">
        <v>2014</v>
      </c>
      <c r="H372" s="26" t="s">
        <v>8223</v>
      </c>
      <c r="I372" s="26" t="s">
        <v>8225</v>
      </c>
    </row>
    <row r="373" spans="1:9">
      <c r="D373" s="26" t="s">
        <v>2335</v>
      </c>
      <c r="E373" s="26" t="s">
        <v>2584</v>
      </c>
      <c r="F373" s="26" t="s">
        <v>2587</v>
      </c>
      <c r="G373" s="26" t="s">
        <v>2014</v>
      </c>
      <c r="H373" s="26" t="s">
        <v>2586</v>
      </c>
    </row>
    <row r="374" spans="1:9">
      <c r="D374" s="26" t="s">
        <v>2335</v>
      </c>
      <c r="E374" s="26" t="s">
        <v>2334</v>
      </c>
      <c r="F374" s="26" t="s">
        <v>2260</v>
      </c>
      <c r="G374" s="26" t="s">
        <v>2014</v>
      </c>
      <c r="H374" s="26" t="s">
        <v>2333</v>
      </c>
    </row>
    <row r="375" spans="1:9">
      <c r="D375" s="26" t="s">
        <v>2173</v>
      </c>
      <c r="E375" s="26" t="s">
        <v>2172</v>
      </c>
      <c r="F375" s="26" t="s">
        <v>2166</v>
      </c>
      <c r="G375" s="26" t="s">
        <v>2014</v>
      </c>
      <c r="H375" s="26" t="s">
        <v>2171</v>
      </c>
    </row>
    <row r="376" spans="1:9">
      <c r="D376" s="26" t="s">
        <v>2698</v>
      </c>
      <c r="E376" s="26" t="s">
        <v>2697</v>
      </c>
      <c r="F376" s="26" t="s">
        <v>2696</v>
      </c>
      <c r="G376" s="26" t="s">
        <v>2014</v>
      </c>
      <c r="H376" s="26" t="s">
        <v>2695</v>
      </c>
    </row>
    <row r="377" spans="1:9">
      <c r="A377" s="26" t="s">
        <v>7792</v>
      </c>
      <c r="B377" s="26" t="s">
        <v>7791</v>
      </c>
      <c r="C377" s="26" t="s">
        <v>7798</v>
      </c>
      <c r="D377" s="26" t="s">
        <v>398</v>
      </c>
      <c r="E377" s="26" t="s">
        <v>7797</v>
      </c>
      <c r="F377" s="26" t="s">
        <v>2696</v>
      </c>
      <c r="G377" s="26" t="s">
        <v>2014</v>
      </c>
      <c r="H377" s="26" t="s">
        <v>7796</v>
      </c>
      <c r="I377" s="26" t="s">
        <v>7798</v>
      </c>
    </row>
    <row r="378" spans="1:9">
      <c r="A378" s="26" t="s">
        <v>8971</v>
      </c>
      <c r="B378" s="26" t="s">
        <v>9027</v>
      </c>
      <c r="C378" s="26" t="s">
        <v>9026</v>
      </c>
      <c r="D378" s="26" t="s">
        <v>32</v>
      </c>
      <c r="E378" s="26" t="s">
        <v>9025</v>
      </c>
      <c r="F378" s="26" t="s">
        <v>2827</v>
      </c>
      <c r="G378" s="26" t="s">
        <v>2014</v>
      </c>
      <c r="H378" s="26" t="s">
        <v>9024</v>
      </c>
      <c r="I378" s="26" t="s">
        <v>9026</v>
      </c>
    </row>
    <row r="379" spans="1:9">
      <c r="A379" s="26" t="s">
        <v>7792</v>
      </c>
      <c r="B379" s="26" t="s">
        <v>7791</v>
      </c>
      <c r="C379" s="26" t="s">
        <v>7795</v>
      </c>
      <c r="D379" s="26" t="s">
        <v>32</v>
      </c>
      <c r="E379" s="26" t="s">
        <v>7794</v>
      </c>
      <c r="F379" s="26" t="s">
        <v>2696</v>
      </c>
      <c r="G379" s="26" t="s">
        <v>2014</v>
      </c>
      <c r="H379" s="26" t="s">
        <v>7793</v>
      </c>
      <c r="I379" s="26" t="s">
        <v>7795</v>
      </c>
    </row>
    <row r="380" spans="1:9">
      <c r="A380" s="26" t="s">
        <v>7792</v>
      </c>
      <c r="B380" s="26" t="s">
        <v>7791</v>
      </c>
      <c r="C380" s="26" t="s">
        <v>7790</v>
      </c>
      <c r="D380" s="26" t="s">
        <v>399</v>
      </c>
      <c r="E380" s="26" t="s">
        <v>7789</v>
      </c>
      <c r="F380" s="26" t="s">
        <v>2696</v>
      </c>
      <c r="G380" s="26" t="s">
        <v>2014</v>
      </c>
      <c r="H380" s="26" t="s">
        <v>7788</v>
      </c>
      <c r="I380" s="26" t="s">
        <v>7790</v>
      </c>
    </row>
    <row r="381" spans="1:9">
      <c r="A381" s="26" t="s">
        <v>8180</v>
      </c>
      <c r="B381" s="26" t="s">
        <v>8179</v>
      </c>
      <c r="C381" s="26" t="s">
        <v>8183</v>
      </c>
      <c r="D381" s="26" t="s">
        <v>285</v>
      </c>
      <c r="E381" s="26" t="s">
        <v>8182</v>
      </c>
      <c r="F381" s="26" t="s">
        <v>2424</v>
      </c>
      <c r="G381" s="26" t="s">
        <v>2014</v>
      </c>
      <c r="H381" s="26" t="s">
        <v>8181</v>
      </c>
      <c r="I381" s="26" t="s">
        <v>8183</v>
      </c>
    </row>
    <row r="382" spans="1:9">
      <c r="A382" s="26" t="s">
        <v>8180</v>
      </c>
      <c r="B382" s="26" t="s">
        <v>8179</v>
      </c>
      <c r="C382" s="26" t="s">
        <v>8178</v>
      </c>
      <c r="D382" s="26" t="s">
        <v>286</v>
      </c>
      <c r="E382" s="26" t="s">
        <v>8177</v>
      </c>
      <c r="F382" s="26" t="s">
        <v>2424</v>
      </c>
      <c r="G382" s="26" t="s">
        <v>2014</v>
      </c>
      <c r="H382" s="26" t="s">
        <v>8176</v>
      </c>
      <c r="I382" s="26" t="s">
        <v>8178</v>
      </c>
    </row>
    <row r="383" spans="1:9">
      <c r="A383" s="26" t="s">
        <v>8382</v>
      </c>
      <c r="B383" s="26" t="s">
        <v>8381</v>
      </c>
      <c r="C383" s="26" t="s">
        <v>8389</v>
      </c>
      <c r="D383" s="26" t="s">
        <v>227</v>
      </c>
      <c r="E383" s="26" t="s">
        <v>8388</v>
      </c>
      <c r="F383" s="26" t="s">
        <v>8384</v>
      </c>
      <c r="G383" s="26" t="s">
        <v>2014</v>
      </c>
      <c r="H383" s="26" t="s">
        <v>8387</v>
      </c>
      <c r="I383" s="26" t="s">
        <v>8389</v>
      </c>
    </row>
    <row r="384" spans="1:9">
      <c r="A384" s="26" t="s">
        <v>8382</v>
      </c>
      <c r="B384" s="26" t="s">
        <v>8381</v>
      </c>
      <c r="C384" s="26" t="s">
        <v>8386</v>
      </c>
      <c r="D384" s="26" t="s">
        <v>228</v>
      </c>
      <c r="E384" s="26" t="s">
        <v>8385</v>
      </c>
      <c r="F384" s="26" t="s">
        <v>8384</v>
      </c>
      <c r="G384" s="26" t="s">
        <v>2014</v>
      </c>
      <c r="H384" s="26" t="s">
        <v>8383</v>
      </c>
      <c r="I384" s="26" t="s">
        <v>8386</v>
      </c>
    </row>
    <row r="385" spans="1:9">
      <c r="A385" s="26" t="s">
        <v>5083</v>
      </c>
      <c r="B385" s="26" t="s">
        <v>5082</v>
      </c>
      <c r="C385" s="26" t="s">
        <v>5095</v>
      </c>
      <c r="D385" s="26" t="s">
        <v>1193</v>
      </c>
      <c r="E385" s="26" t="s">
        <v>5094</v>
      </c>
      <c r="F385" s="26" t="s">
        <v>5079</v>
      </c>
      <c r="G385" s="26" t="s">
        <v>2014</v>
      </c>
      <c r="H385" s="26" t="s">
        <v>5093</v>
      </c>
      <c r="I385" s="26" t="s">
        <v>5095</v>
      </c>
    </row>
    <row r="386" spans="1:9">
      <c r="A386" s="26" t="s">
        <v>5083</v>
      </c>
      <c r="B386" s="26" t="s">
        <v>5082</v>
      </c>
      <c r="C386" s="26" t="s">
        <v>5098</v>
      </c>
      <c r="D386" s="26" t="s">
        <v>1192</v>
      </c>
      <c r="E386" s="26" t="s">
        <v>5097</v>
      </c>
      <c r="F386" s="26" t="s">
        <v>5079</v>
      </c>
      <c r="G386" s="26" t="s">
        <v>2014</v>
      </c>
      <c r="H386" s="26" t="s">
        <v>5096</v>
      </c>
      <c r="I386" s="26" t="s">
        <v>5098</v>
      </c>
    </row>
    <row r="387" spans="1:9">
      <c r="A387" s="26" t="s">
        <v>6726</v>
      </c>
      <c r="B387" s="26" t="s">
        <v>6725</v>
      </c>
      <c r="C387" s="26" t="s">
        <v>6724</v>
      </c>
      <c r="D387" s="26" t="s">
        <v>715</v>
      </c>
      <c r="E387" s="26" t="s">
        <v>6723</v>
      </c>
      <c r="F387" s="26" t="s">
        <v>2558</v>
      </c>
      <c r="G387" s="26" t="s">
        <v>2014</v>
      </c>
      <c r="H387" s="26" t="s">
        <v>6722</v>
      </c>
      <c r="I387" s="26" t="s">
        <v>6724</v>
      </c>
    </row>
    <row r="388" spans="1:9">
      <c r="A388" s="26" t="s">
        <v>7440</v>
      </c>
      <c r="B388" s="26" t="s">
        <v>7439</v>
      </c>
      <c r="C388" s="26" t="s">
        <v>7444</v>
      </c>
      <c r="D388" s="26" t="s">
        <v>507</v>
      </c>
      <c r="E388" s="26" t="s">
        <v>7443</v>
      </c>
      <c r="F388" s="26" t="s">
        <v>2657</v>
      </c>
      <c r="G388" s="26" t="s">
        <v>2014</v>
      </c>
      <c r="H388" s="26" t="s">
        <v>2656</v>
      </c>
      <c r="I388" s="26" t="s">
        <v>7444</v>
      </c>
    </row>
    <row r="389" spans="1:9">
      <c r="A389" s="26" t="s">
        <v>3413</v>
      </c>
      <c r="B389" s="26" t="s">
        <v>3412</v>
      </c>
      <c r="C389" s="26" t="s">
        <v>3423</v>
      </c>
      <c r="D389" s="26" t="s">
        <v>1661</v>
      </c>
      <c r="E389" s="26" t="s">
        <v>3422</v>
      </c>
      <c r="F389" s="26" t="s">
        <v>2023</v>
      </c>
      <c r="G389" s="26" t="s">
        <v>2014</v>
      </c>
      <c r="H389" s="26" t="s">
        <v>3421</v>
      </c>
      <c r="I389" s="26" t="s">
        <v>3423</v>
      </c>
    </row>
    <row r="390" spans="1:9">
      <c r="A390" s="26" t="s">
        <v>5669</v>
      </c>
      <c r="B390" s="26" t="s">
        <v>5668</v>
      </c>
      <c r="C390" s="26" t="s">
        <v>5674</v>
      </c>
      <c r="D390" s="26" t="s">
        <v>1016</v>
      </c>
      <c r="E390" s="26" t="s">
        <v>5673</v>
      </c>
      <c r="F390" s="26" t="s">
        <v>2260</v>
      </c>
      <c r="G390" s="26" t="s">
        <v>2014</v>
      </c>
      <c r="H390" s="26" t="s">
        <v>2361</v>
      </c>
      <c r="I390" s="26" t="s">
        <v>5674</v>
      </c>
    </row>
    <row r="391" spans="1:9">
      <c r="A391" s="26" t="s">
        <v>5669</v>
      </c>
      <c r="B391" s="26" t="s">
        <v>5668</v>
      </c>
      <c r="C391" s="26" t="s">
        <v>5706</v>
      </c>
      <c r="D391" s="26" t="s">
        <v>1005</v>
      </c>
      <c r="E391" s="26" t="s">
        <v>5673</v>
      </c>
      <c r="F391" s="26" t="s">
        <v>2260</v>
      </c>
      <c r="G391" s="26" t="s">
        <v>2014</v>
      </c>
      <c r="H391" s="26" t="s">
        <v>5705</v>
      </c>
      <c r="I391" s="26" t="s">
        <v>5706</v>
      </c>
    </row>
    <row r="392" spans="1:9">
      <c r="A392" s="26" t="s">
        <v>5799</v>
      </c>
      <c r="B392" s="26" t="s">
        <v>5798</v>
      </c>
      <c r="C392" s="26" t="s">
        <v>5825</v>
      </c>
      <c r="D392" s="26" t="s">
        <v>969</v>
      </c>
      <c r="E392" s="26" t="s">
        <v>5824</v>
      </c>
      <c r="F392" s="26" t="s">
        <v>2260</v>
      </c>
      <c r="G392" s="26" t="s">
        <v>2014</v>
      </c>
      <c r="H392" s="26" t="s">
        <v>5823</v>
      </c>
      <c r="I392" s="26" t="s">
        <v>5825</v>
      </c>
    </row>
    <row r="393" spans="1:9">
      <c r="A393" s="26" t="s">
        <v>6651</v>
      </c>
      <c r="B393" s="26" t="s">
        <v>6981</v>
      </c>
      <c r="C393" s="26" t="s">
        <v>6995</v>
      </c>
      <c r="D393" s="26" t="s">
        <v>636</v>
      </c>
      <c r="E393" s="26" t="s">
        <v>6994</v>
      </c>
      <c r="F393" s="26" t="s">
        <v>2603</v>
      </c>
      <c r="G393" s="26" t="s">
        <v>2014</v>
      </c>
      <c r="H393" s="26" t="s">
        <v>6993</v>
      </c>
      <c r="I393" s="26" t="s">
        <v>6995</v>
      </c>
    </row>
    <row r="394" spans="1:9">
      <c r="A394" s="26" t="s">
        <v>4696</v>
      </c>
      <c r="B394" s="26" t="s">
        <v>4695</v>
      </c>
      <c r="C394" s="26" t="s">
        <v>4716</v>
      </c>
      <c r="D394" s="26" t="s">
        <v>1297</v>
      </c>
      <c r="E394" s="26" t="s">
        <v>4715</v>
      </c>
      <c r="F394" s="26" t="s">
        <v>2207</v>
      </c>
      <c r="G394" s="26" t="s">
        <v>2014</v>
      </c>
      <c r="H394" s="26" t="s">
        <v>4714</v>
      </c>
      <c r="I394" s="26" t="s">
        <v>4716</v>
      </c>
    </row>
    <row r="395" spans="1:9">
      <c r="A395" s="26" t="s">
        <v>5376</v>
      </c>
      <c r="B395" s="26" t="s">
        <v>5375</v>
      </c>
      <c r="C395" s="26" t="s">
        <v>5529</v>
      </c>
      <c r="D395" s="26" t="s">
        <v>5528</v>
      </c>
      <c r="E395" s="26" t="s">
        <v>5527</v>
      </c>
      <c r="F395" s="26" t="s">
        <v>2260</v>
      </c>
      <c r="G395" s="26" t="s">
        <v>2014</v>
      </c>
      <c r="H395" s="26" t="s">
        <v>2952</v>
      </c>
      <c r="I395" s="26" t="s">
        <v>5529</v>
      </c>
    </row>
    <row r="396" spans="1:9">
      <c r="A396" s="26" t="s">
        <v>5376</v>
      </c>
      <c r="B396" s="26" t="s">
        <v>5375</v>
      </c>
      <c r="C396" s="26" t="s">
        <v>5547</v>
      </c>
      <c r="D396" s="26" t="s">
        <v>1055</v>
      </c>
      <c r="E396" s="26" t="s">
        <v>5527</v>
      </c>
      <c r="F396" s="26" t="s">
        <v>2260</v>
      </c>
      <c r="G396" s="26" t="s">
        <v>2014</v>
      </c>
      <c r="H396" s="26" t="s">
        <v>5546</v>
      </c>
      <c r="I396" s="26" t="s">
        <v>5547</v>
      </c>
    </row>
    <row r="397" spans="1:9">
      <c r="A397" s="26" t="s">
        <v>5632</v>
      </c>
      <c r="B397" s="26" t="s">
        <v>5631</v>
      </c>
      <c r="C397" s="26" t="s">
        <v>5662</v>
      </c>
      <c r="D397" s="26" t="s">
        <v>1020</v>
      </c>
      <c r="E397" s="26" t="s">
        <v>5661</v>
      </c>
      <c r="F397" s="26" t="s">
        <v>2260</v>
      </c>
      <c r="G397" s="26" t="s">
        <v>2014</v>
      </c>
      <c r="H397" s="26" t="s">
        <v>5660</v>
      </c>
      <c r="I397" s="26" t="s">
        <v>5662</v>
      </c>
    </row>
    <row r="398" spans="1:9">
      <c r="D398" s="26" t="s">
        <v>2429</v>
      </c>
      <c r="E398" s="26" t="s">
        <v>2428</v>
      </c>
      <c r="F398" s="26" t="s">
        <v>2414</v>
      </c>
      <c r="G398" s="26" t="s">
        <v>2014</v>
      </c>
      <c r="H398" s="26" t="s">
        <v>2427</v>
      </c>
    </row>
    <row r="399" spans="1:9">
      <c r="D399" s="26" t="s">
        <v>2338</v>
      </c>
      <c r="E399" s="26" t="s">
        <v>2337</v>
      </c>
      <c r="F399" s="26" t="s">
        <v>2260</v>
      </c>
      <c r="G399" s="26" t="s">
        <v>2014</v>
      </c>
      <c r="H399" s="26" t="s">
        <v>2336</v>
      </c>
    </row>
    <row r="400" spans="1:9">
      <c r="D400" s="26" t="s">
        <v>2836</v>
      </c>
      <c r="E400" s="26" t="s">
        <v>2835</v>
      </c>
      <c r="F400" s="26" t="s">
        <v>2827</v>
      </c>
      <c r="G400" s="26" t="s">
        <v>2014</v>
      </c>
      <c r="H400" s="26" t="s">
        <v>2834</v>
      </c>
    </row>
    <row r="401" spans="1:9">
      <c r="A401" s="26" t="s">
        <v>6938</v>
      </c>
      <c r="B401" s="26" t="s">
        <v>6937</v>
      </c>
      <c r="C401" s="26" t="s">
        <v>6936</v>
      </c>
      <c r="D401" s="26" t="s">
        <v>655</v>
      </c>
      <c r="E401" s="26" t="s">
        <v>6935</v>
      </c>
      <c r="F401" s="26" t="s">
        <v>6934</v>
      </c>
      <c r="G401" s="26" t="s">
        <v>2014</v>
      </c>
      <c r="H401" s="26" t="s">
        <v>6933</v>
      </c>
      <c r="I401" s="26" t="s">
        <v>6936</v>
      </c>
    </row>
    <row r="402" spans="1:9">
      <c r="A402" s="26" t="s">
        <v>6938</v>
      </c>
      <c r="B402" s="26" t="s">
        <v>6937</v>
      </c>
      <c r="C402" s="26" t="s">
        <v>6940</v>
      </c>
      <c r="D402" s="26" t="s">
        <v>654</v>
      </c>
      <c r="E402" s="26" t="s">
        <v>6939</v>
      </c>
      <c r="F402" s="26" t="s">
        <v>6934</v>
      </c>
      <c r="G402" s="26" t="s">
        <v>2014</v>
      </c>
      <c r="H402" s="26" t="s">
        <v>6933</v>
      </c>
      <c r="I402" s="26" t="s">
        <v>6940</v>
      </c>
    </row>
    <row r="403" spans="1:9">
      <c r="D403" s="26" t="s">
        <v>2514</v>
      </c>
      <c r="E403" s="26" t="s">
        <v>2513</v>
      </c>
      <c r="F403" s="26" t="s">
        <v>2507</v>
      </c>
      <c r="G403" s="26" t="s">
        <v>2014</v>
      </c>
      <c r="H403" s="26" t="s">
        <v>2512</v>
      </c>
    </row>
    <row r="404" spans="1:9">
      <c r="A404" s="26" t="s">
        <v>6377</v>
      </c>
      <c r="B404" s="26" t="s">
        <v>6376</v>
      </c>
      <c r="C404" s="26" t="s">
        <v>6391</v>
      </c>
      <c r="D404" s="26" t="s">
        <v>807</v>
      </c>
      <c r="E404" s="26" t="s">
        <v>6390</v>
      </c>
      <c r="F404" s="26" t="s">
        <v>2496</v>
      </c>
      <c r="G404" s="26" t="s">
        <v>2014</v>
      </c>
      <c r="H404" s="26" t="s">
        <v>6389</v>
      </c>
      <c r="I404" s="26" t="s">
        <v>6391</v>
      </c>
    </row>
    <row r="405" spans="1:9">
      <c r="A405" s="26" t="s">
        <v>8756</v>
      </c>
      <c r="B405" s="26" t="s">
        <v>8755</v>
      </c>
      <c r="C405" s="26" t="s">
        <v>8774</v>
      </c>
      <c r="D405" s="26" t="s">
        <v>117</v>
      </c>
      <c r="E405" s="26" t="s">
        <v>8773</v>
      </c>
      <c r="F405" s="26" t="s">
        <v>2797</v>
      </c>
      <c r="G405" s="26" t="s">
        <v>2014</v>
      </c>
      <c r="H405" s="26" t="s">
        <v>8772</v>
      </c>
      <c r="I405" s="26" t="s">
        <v>8774</v>
      </c>
    </row>
    <row r="406" spans="1:9">
      <c r="A406" s="26" t="s">
        <v>8756</v>
      </c>
      <c r="B406" s="26" t="s">
        <v>8755</v>
      </c>
      <c r="C406" s="26" t="s">
        <v>8797</v>
      </c>
      <c r="D406" s="26" t="s">
        <v>109</v>
      </c>
      <c r="E406" s="26" t="s">
        <v>8796</v>
      </c>
      <c r="F406" s="26" t="s">
        <v>2797</v>
      </c>
      <c r="G406" s="26" t="s">
        <v>2014</v>
      </c>
      <c r="H406" s="26" t="s">
        <v>8795</v>
      </c>
      <c r="I406" s="26" t="s">
        <v>8797</v>
      </c>
    </row>
    <row r="407" spans="1:9">
      <c r="A407" s="26" t="s">
        <v>5349</v>
      </c>
      <c r="B407" s="26" t="s">
        <v>5348</v>
      </c>
      <c r="C407" s="26" t="s">
        <v>5352</v>
      </c>
      <c r="D407" s="26" t="s">
        <v>1122</v>
      </c>
      <c r="E407" s="26" t="s">
        <v>5351</v>
      </c>
      <c r="F407" s="26" t="s">
        <v>5345</v>
      </c>
      <c r="G407" s="26" t="s">
        <v>2014</v>
      </c>
      <c r="H407" s="26" t="s">
        <v>5350</v>
      </c>
      <c r="I407" s="26" t="s">
        <v>5352</v>
      </c>
    </row>
    <row r="408" spans="1:9">
      <c r="A408" s="26" t="s">
        <v>5349</v>
      </c>
      <c r="B408" s="26" t="s">
        <v>5348</v>
      </c>
      <c r="C408" s="26" t="s">
        <v>5347</v>
      </c>
      <c r="D408" s="26" t="s">
        <v>1123</v>
      </c>
      <c r="E408" s="26" t="s">
        <v>5346</v>
      </c>
      <c r="F408" s="26" t="s">
        <v>5345</v>
      </c>
      <c r="G408" s="26" t="s">
        <v>2014</v>
      </c>
      <c r="H408" s="26" t="s">
        <v>5344</v>
      </c>
      <c r="I408" s="26" t="s">
        <v>5347</v>
      </c>
    </row>
    <row r="409" spans="1:9">
      <c r="A409" s="26" t="s">
        <v>3743</v>
      </c>
      <c r="B409" s="26" t="s">
        <v>3742</v>
      </c>
      <c r="C409" s="26" t="s">
        <v>3776</v>
      </c>
      <c r="D409" s="26" t="s">
        <v>1562</v>
      </c>
      <c r="E409" s="26" t="s">
        <v>3775</v>
      </c>
      <c r="F409" s="26" t="s">
        <v>2051</v>
      </c>
      <c r="G409" s="26" t="s">
        <v>2014</v>
      </c>
      <c r="H409" s="26" t="s">
        <v>3774</v>
      </c>
      <c r="I409" s="26" t="s">
        <v>3776</v>
      </c>
    </row>
    <row r="410" spans="1:9">
      <c r="A410" s="26" t="s">
        <v>3886</v>
      </c>
      <c r="B410" s="26" t="s">
        <v>3885</v>
      </c>
      <c r="C410" s="26" t="s">
        <v>3884</v>
      </c>
      <c r="D410" s="26" t="s">
        <v>1531</v>
      </c>
      <c r="E410" s="26" t="s">
        <v>3883</v>
      </c>
      <c r="F410" s="26" t="s">
        <v>3882</v>
      </c>
      <c r="G410" s="26" t="s">
        <v>2014</v>
      </c>
      <c r="H410" s="26" t="s">
        <v>3881</v>
      </c>
      <c r="I410" s="26" t="s">
        <v>3884</v>
      </c>
    </row>
    <row r="411" spans="1:9">
      <c r="A411" s="26" t="s">
        <v>7020</v>
      </c>
      <c r="B411" s="26" t="s">
        <v>7535</v>
      </c>
      <c r="C411" s="26" t="s">
        <v>7574</v>
      </c>
      <c r="D411" s="26" t="s">
        <v>461</v>
      </c>
      <c r="E411" s="26" t="s">
        <v>7573</v>
      </c>
      <c r="F411" s="26" t="s">
        <v>2651</v>
      </c>
      <c r="G411" s="26" t="s">
        <v>2014</v>
      </c>
      <c r="H411" s="26" t="s">
        <v>7561</v>
      </c>
      <c r="I411" s="26" t="s">
        <v>7574</v>
      </c>
    </row>
    <row r="412" spans="1:9">
      <c r="D412" s="26" t="s">
        <v>2404</v>
      </c>
      <c r="E412" s="26" t="s">
        <v>2403</v>
      </c>
      <c r="F412" s="26" t="s">
        <v>2260</v>
      </c>
      <c r="G412" s="26" t="s">
        <v>2014</v>
      </c>
      <c r="H412" s="26" t="s">
        <v>2402</v>
      </c>
    </row>
    <row r="413" spans="1:9">
      <c r="A413" s="26" t="s">
        <v>6726</v>
      </c>
      <c r="B413" s="26" t="s">
        <v>6725</v>
      </c>
      <c r="C413" s="26" t="s">
        <v>6734</v>
      </c>
      <c r="D413" s="26" t="s">
        <v>712</v>
      </c>
      <c r="E413" s="26" t="s">
        <v>6733</v>
      </c>
      <c r="F413" s="26" t="s">
        <v>2558</v>
      </c>
      <c r="G413" s="26" t="s">
        <v>2014</v>
      </c>
      <c r="H413" s="26" t="s">
        <v>6722</v>
      </c>
      <c r="I413" s="26" t="s">
        <v>6734</v>
      </c>
    </row>
    <row r="414" spans="1:9">
      <c r="A414" s="26" t="s">
        <v>3743</v>
      </c>
      <c r="B414" s="26" t="s">
        <v>3742</v>
      </c>
      <c r="C414" s="26" t="s">
        <v>3845</v>
      </c>
      <c r="D414" s="26" t="s">
        <v>1540</v>
      </c>
      <c r="E414" s="26" t="s">
        <v>3844</v>
      </c>
      <c r="F414" s="26" t="s">
        <v>2051</v>
      </c>
      <c r="G414" s="26" t="s">
        <v>2014</v>
      </c>
      <c r="H414" s="26" t="s">
        <v>3843</v>
      </c>
      <c r="I414" s="26" t="s">
        <v>3845</v>
      </c>
    </row>
    <row r="415" spans="1:9">
      <c r="A415" s="26" t="s">
        <v>8160</v>
      </c>
      <c r="B415" s="26" t="s">
        <v>8159</v>
      </c>
      <c r="C415" s="26" t="s">
        <v>8158</v>
      </c>
      <c r="D415" s="26" t="s">
        <v>292</v>
      </c>
      <c r="E415" s="26" t="s">
        <v>8157</v>
      </c>
      <c r="F415" s="26" t="s">
        <v>8156</v>
      </c>
      <c r="G415" s="26" t="s">
        <v>2014</v>
      </c>
      <c r="H415" s="26" t="s">
        <v>8155</v>
      </c>
      <c r="I415" s="26" t="s">
        <v>8158</v>
      </c>
    </row>
    <row r="416" spans="1:9">
      <c r="A416" s="26" t="s">
        <v>8160</v>
      </c>
      <c r="B416" s="26" t="s">
        <v>8159</v>
      </c>
      <c r="C416" s="26" t="s">
        <v>8163</v>
      </c>
      <c r="D416" s="26" t="s">
        <v>291</v>
      </c>
      <c r="E416" s="26" t="s">
        <v>8162</v>
      </c>
      <c r="F416" s="26" t="s">
        <v>8156</v>
      </c>
      <c r="G416" s="26" t="s">
        <v>2014</v>
      </c>
      <c r="H416" s="26" t="s">
        <v>8161</v>
      </c>
      <c r="I416" s="26" t="s">
        <v>8163</v>
      </c>
    </row>
    <row r="417" spans="1:9">
      <c r="D417" s="26" t="s">
        <v>2412</v>
      </c>
      <c r="E417" s="26" t="s">
        <v>2411</v>
      </c>
      <c r="F417" s="26" t="s">
        <v>2260</v>
      </c>
      <c r="G417" s="26" t="s">
        <v>2014</v>
      </c>
      <c r="H417" s="26" t="s">
        <v>2410</v>
      </c>
    </row>
    <row r="418" spans="1:9">
      <c r="A418" s="26" t="s">
        <v>2966</v>
      </c>
      <c r="B418" s="26" t="s">
        <v>1970</v>
      </c>
      <c r="C418" s="26" t="s">
        <v>2965</v>
      </c>
      <c r="D418" s="26" t="s">
        <v>1970</v>
      </c>
      <c r="E418" s="26" t="s">
        <v>2964</v>
      </c>
      <c r="F418" s="26" t="s">
        <v>2260</v>
      </c>
      <c r="G418" s="26" t="s">
        <v>2014</v>
      </c>
      <c r="H418" s="26" t="s">
        <v>2963</v>
      </c>
      <c r="I418" s="26" t="s">
        <v>2965</v>
      </c>
    </row>
    <row r="419" spans="1:9">
      <c r="A419" s="26" t="s">
        <v>6298</v>
      </c>
      <c r="B419" s="26" t="s">
        <v>6297</v>
      </c>
      <c r="C419" s="26" t="s">
        <v>6296</v>
      </c>
      <c r="D419" s="26" t="s">
        <v>831</v>
      </c>
      <c r="E419" s="26" t="s">
        <v>6295</v>
      </c>
      <c r="F419" s="26" t="s">
        <v>2486</v>
      </c>
      <c r="G419" s="26" t="s">
        <v>2014</v>
      </c>
      <c r="H419" s="26" t="s">
        <v>6294</v>
      </c>
      <c r="I419" s="26" t="s">
        <v>6296</v>
      </c>
    </row>
    <row r="420" spans="1:9">
      <c r="A420" s="26" t="s">
        <v>5376</v>
      </c>
      <c r="B420" s="26" t="s">
        <v>5375</v>
      </c>
      <c r="C420" s="26" t="s">
        <v>5494</v>
      </c>
      <c r="D420" s="26" t="s">
        <v>1071</v>
      </c>
      <c r="E420" s="26" t="s">
        <v>5493</v>
      </c>
      <c r="F420" s="26" t="s">
        <v>2260</v>
      </c>
      <c r="G420" s="26" t="s">
        <v>2014</v>
      </c>
      <c r="H420" s="26" t="s">
        <v>5492</v>
      </c>
      <c r="I420" s="26" t="s">
        <v>5494</v>
      </c>
    </row>
    <row r="421" spans="1:9">
      <c r="A421" s="26" t="s">
        <v>3743</v>
      </c>
      <c r="B421" s="26" t="s">
        <v>3742</v>
      </c>
      <c r="C421" s="26" t="s">
        <v>3746</v>
      </c>
      <c r="D421" s="26" t="s">
        <v>1572</v>
      </c>
      <c r="E421" s="26" t="s">
        <v>3745</v>
      </c>
      <c r="F421" s="26" t="s">
        <v>2051</v>
      </c>
      <c r="G421" s="26" t="s">
        <v>2014</v>
      </c>
      <c r="H421" s="26" t="s">
        <v>3744</v>
      </c>
      <c r="I421" s="26" t="s">
        <v>3746</v>
      </c>
    </row>
    <row r="422" spans="1:9">
      <c r="A422" s="26" t="s">
        <v>7193</v>
      </c>
      <c r="B422" s="26" t="s">
        <v>7192</v>
      </c>
      <c r="C422" s="26" t="s">
        <v>7199</v>
      </c>
      <c r="D422" s="26" t="s">
        <v>580</v>
      </c>
      <c r="E422" s="26" t="s">
        <v>7198</v>
      </c>
      <c r="F422" s="26" t="s">
        <v>7189</v>
      </c>
      <c r="G422" s="26" t="s">
        <v>2014</v>
      </c>
      <c r="H422" s="26" t="s">
        <v>7197</v>
      </c>
      <c r="I422" s="26" t="s">
        <v>7199</v>
      </c>
    </row>
    <row r="423" spans="1:9">
      <c r="A423" s="26" t="s">
        <v>7193</v>
      </c>
      <c r="B423" s="26" t="s">
        <v>7192</v>
      </c>
      <c r="C423" s="26" t="s">
        <v>7196</v>
      </c>
      <c r="D423" s="26" t="s">
        <v>581</v>
      </c>
      <c r="E423" s="26" t="s">
        <v>7195</v>
      </c>
      <c r="F423" s="26" t="s">
        <v>7189</v>
      </c>
      <c r="G423" s="26" t="s">
        <v>2014</v>
      </c>
      <c r="H423" s="26" t="s">
        <v>7194</v>
      </c>
      <c r="I423" s="26" t="s">
        <v>7196</v>
      </c>
    </row>
    <row r="424" spans="1:9">
      <c r="A424" s="26" t="s">
        <v>4237</v>
      </c>
      <c r="B424" s="26" t="s">
        <v>4236</v>
      </c>
      <c r="C424" s="26" t="s">
        <v>4328</v>
      </c>
      <c r="D424" s="26" t="s">
        <v>1404</v>
      </c>
      <c r="E424" s="26" t="s">
        <v>4327</v>
      </c>
      <c r="F424" s="26" t="s">
        <v>2117</v>
      </c>
      <c r="G424" s="26" t="s">
        <v>2014</v>
      </c>
      <c r="H424" s="26" t="s">
        <v>4326</v>
      </c>
      <c r="I424" s="26" t="s">
        <v>4328</v>
      </c>
    </row>
    <row r="425" spans="1:9">
      <c r="A425" s="26" t="s">
        <v>4125</v>
      </c>
      <c r="B425" s="26" t="s">
        <v>4124</v>
      </c>
      <c r="C425" s="26" t="s">
        <v>4140</v>
      </c>
      <c r="D425" s="26" t="s">
        <v>1460</v>
      </c>
      <c r="E425" s="26" t="s">
        <v>4139</v>
      </c>
      <c r="F425" s="26" t="s">
        <v>4138</v>
      </c>
      <c r="G425" s="26" t="s">
        <v>2014</v>
      </c>
      <c r="H425" s="26" t="s">
        <v>4137</v>
      </c>
      <c r="I425" s="26" t="s">
        <v>4140</v>
      </c>
    </row>
    <row r="426" spans="1:9">
      <c r="A426" s="26" t="s">
        <v>3633</v>
      </c>
      <c r="B426" s="26" t="s">
        <v>3632</v>
      </c>
      <c r="C426" s="26" t="s">
        <v>3688</v>
      </c>
      <c r="D426" s="26" t="s">
        <v>1589</v>
      </c>
      <c r="E426" s="26" t="s">
        <v>3687</v>
      </c>
      <c r="F426" s="26" t="s">
        <v>2040</v>
      </c>
      <c r="G426" s="26" t="s">
        <v>2014</v>
      </c>
      <c r="H426" s="26" t="s">
        <v>3686</v>
      </c>
      <c r="I426" s="26" t="s">
        <v>3688</v>
      </c>
    </row>
    <row r="427" spans="1:9">
      <c r="A427" s="26" t="s">
        <v>3897</v>
      </c>
      <c r="B427" s="26" t="s">
        <v>3896</v>
      </c>
      <c r="C427" s="26" t="s">
        <v>3936</v>
      </c>
      <c r="D427" s="26" t="s">
        <v>1517</v>
      </c>
      <c r="E427" s="26" t="s">
        <v>3935</v>
      </c>
      <c r="F427" s="26" t="s">
        <v>3934</v>
      </c>
      <c r="G427" s="26" t="s">
        <v>2014</v>
      </c>
      <c r="H427" s="26" t="s">
        <v>3933</v>
      </c>
      <c r="I427" s="26" t="s">
        <v>3936</v>
      </c>
    </row>
    <row r="428" spans="1:9">
      <c r="A428" s="26" t="s">
        <v>5873</v>
      </c>
      <c r="B428" s="26" t="s">
        <v>5872</v>
      </c>
      <c r="C428" s="26" t="s">
        <v>5895</v>
      </c>
      <c r="D428" s="26" t="s">
        <v>945</v>
      </c>
      <c r="E428" s="26" t="s">
        <v>5894</v>
      </c>
      <c r="F428" s="26" t="s">
        <v>2260</v>
      </c>
      <c r="G428" s="26" t="s">
        <v>2014</v>
      </c>
      <c r="H428" s="26" t="s">
        <v>5893</v>
      </c>
      <c r="I428" s="26" t="s">
        <v>5895</v>
      </c>
    </row>
    <row r="429" spans="1:9">
      <c r="A429" s="26" t="s">
        <v>5873</v>
      </c>
      <c r="B429" s="26" t="s">
        <v>5872</v>
      </c>
      <c r="C429" s="26" t="s">
        <v>5889</v>
      </c>
      <c r="D429" s="26" t="s">
        <v>948</v>
      </c>
      <c r="E429" s="26" t="s">
        <v>5888</v>
      </c>
      <c r="F429" s="26" t="s">
        <v>2260</v>
      </c>
      <c r="G429" s="26" t="s">
        <v>2014</v>
      </c>
      <c r="H429" s="26" t="s">
        <v>5887</v>
      </c>
      <c r="I429" s="26" t="s">
        <v>5889</v>
      </c>
    </row>
    <row r="430" spans="1:9">
      <c r="A430" s="26" t="s">
        <v>5873</v>
      </c>
      <c r="B430" s="26" t="s">
        <v>5872</v>
      </c>
      <c r="C430" s="26" t="s">
        <v>5880</v>
      </c>
      <c r="D430" s="26" t="s">
        <v>951</v>
      </c>
      <c r="E430" s="26" t="s">
        <v>5879</v>
      </c>
      <c r="F430" s="26" t="s">
        <v>2260</v>
      </c>
      <c r="G430" s="26" t="s">
        <v>2014</v>
      </c>
      <c r="H430" s="26" t="s">
        <v>5878</v>
      </c>
      <c r="I430" s="26" t="s">
        <v>5880</v>
      </c>
    </row>
    <row r="431" spans="1:9">
      <c r="A431" s="26" t="s">
        <v>4554</v>
      </c>
      <c r="B431" s="26" t="s">
        <v>4553</v>
      </c>
      <c r="C431" s="26" t="s">
        <v>4552</v>
      </c>
      <c r="D431" s="26" t="s">
        <v>1341</v>
      </c>
      <c r="E431" s="26" t="s">
        <v>4551</v>
      </c>
      <c r="F431" s="26" t="s">
        <v>4550</v>
      </c>
      <c r="G431" s="26" t="s">
        <v>2014</v>
      </c>
      <c r="H431" s="26" t="s">
        <v>4549</v>
      </c>
      <c r="I431" s="26" t="s">
        <v>4552</v>
      </c>
    </row>
    <row r="432" spans="1:9">
      <c r="A432" s="26" t="s">
        <v>8971</v>
      </c>
      <c r="B432" s="26" t="s">
        <v>9027</v>
      </c>
      <c r="C432" s="26" t="s">
        <v>9030</v>
      </c>
      <c r="D432" s="26" t="s">
        <v>31</v>
      </c>
      <c r="E432" s="26" t="s">
        <v>9029</v>
      </c>
      <c r="F432" s="26" t="s">
        <v>2827</v>
      </c>
      <c r="G432" s="26" t="s">
        <v>2014</v>
      </c>
      <c r="H432" s="26" t="s">
        <v>9028</v>
      </c>
      <c r="I432" s="26" t="s">
        <v>9030</v>
      </c>
    </row>
    <row r="433" spans="1:9">
      <c r="A433" s="26" t="s">
        <v>5713</v>
      </c>
      <c r="B433" s="26" t="s">
        <v>5712</v>
      </c>
      <c r="C433" s="26" t="s">
        <v>5743</v>
      </c>
      <c r="D433" s="26" t="s">
        <v>993</v>
      </c>
      <c r="E433" s="26" t="s">
        <v>5742</v>
      </c>
      <c r="F433" s="26" t="s">
        <v>2260</v>
      </c>
      <c r="G433" s="26" t="s">
        <v>2014</v>
      </c>
      <c r="H433" s="26" t="s">
        <v>5741</v>
      </c>
      <c r="I433" s="26" t="s">
        <v>5743</v>
      </c>
    </row>
    <row r="434" spans="1:9">
      <c r="A434" s="26" t="s">
        <v>4511</v>
      </c>
      <c r="B434" s="26" t="s">
        <v>4510</v>
      </c>
      <c r="C434" s="26" t="s">
        <v>4509</v>
      </c>
      <c r="D434" s="26" t="s">
        <v>1351</v>
      </c>
      <c r="E434" s="26" t="s">
        <v>4508</v>
      </c>
      <c r="F434" s="26" t="s">
        <v>4507</v>
      </c>
      <c r="G434" s="26" t="s">
        <v>2014</v>
      </c>
      <c r="H434" s="26" t="s">
        <v>4506</v>
      </c>
      <c r="I434" s="26" t="s">
        <v>4509</v>
      </c>
    </row>
    <row r="435" spans="1:9">
      <c r="A435" s="26" t="s">
        <v>8227</v>
      </c>
      <c r="B435" s="26" t="s">
        <v>8226</v>
      </c>
      <c r="C435" s="26" t="s">
        <v>8240</v>
      </c>
      <c r="D435" s="26" t="s">
        <v>269</v>
      </c>
      <c r="E435" s="26" t="s">
        <v>8239</v>
      </c>
      <c r="F435" s="26" t="s">
        <v>8235</v>
      </c>
      <c r="G435" s="26" t="s">
        <v>2014</v>
      </c>
      <c r="H435" s="26" t="s">
        <v>8238</v>
      </c>
      <c r="I435" s="26" t="s">
        <v>8240</v>
      </c>
    </row>
    <row r="436" spans="1:9">
      <c r="A436" s="26" t="s">
        <v>8227</v>
      </c>
      <c r="B436" s="26" t="s">
        <v>8226</v>
      </c>
      <c r="C436" s="26" t="s">
        <v>8237</v>
      </c>
      <c r="D436" s="26" t="s">
        <v>270</v>
      </c>
      <c r="E436" s="26" t="s">
        <v>8236</v>
      </c>
      <c r="F436" s="26" t="s">
        <v>8235</v>
      </c>
      <c r="G436" s="26" t="s">
        <v>2014</v>
      </c>
      <c r="H436" s="26" t="s">
        <v>8234</v>
      </c>
      <c r="I436" s="26" t="s">
        <v>8237</v>
      </c>
    </row>
    <row r="437" spans="1:9">
      <c r="D437" s="26" t="s">
        <v>2426</v>
      </c>
      <c r="E437" s="26" t="s">
        <v>2425</v>
      </c>
      <c r="F437" s="26" t="s">
        <v>2424</v>
      </c>
      <c r="G437" s="26" t="s">
        <v>2014</v>
      </c>
      <c r="H437" s="26" t="s">
        <v>2423</v>
      </c>
    </row>
    <row r="438" spans="1:9">
      <c r="A438" s="26" t="s">
        <v>3743</v>
      </c>
      <c r="B438" s="26" t="s">
        <v>3742</v>
      </c>
      <c r="C438" s="26" t="s">
        <v>3811</v>
      </c>
      <c r="D438" s="26" t="s">
        <v>1552</v>
      </c>
      <c r="E438" s="26" t="s">
        <v>3810</v>
      </c>
      <c r="F438" s="26" t="s">
        <v>2051</v>
      </c>
      <c r="G438" s="26" t="s">
        <v>2014</v>
      </c>
      <c r="H438" s="26" t="s">
        <v>3809</v>
      </c>
      <c r="I438" s="26" t="s">
        <v>3811</v>
      </c>
    </row>
    <row r="439" spans="1:9">
      <c r="A439" s="26" t="s">
        <v>7243</v>
      </c>
      <c r="B439" s="26" t="s">
        <v>7242</v>
      </c>
      <c r="C439" s="26" t="s">
        <v>7251</v>
      </c>
      <c r="D439" s="26" t="s">
        <v>565</v>
      </c>
      <c r="E439" s="26" t="s">
        <v>7250</v>
      </c>
      <c r="F439" s="26" t="s">
        <v>2625</v>
      </c>
      <c r="G439" s="26" t="s">
        <v>2014</v>
      </c>
      <c r="H439" s="26" t="s">
        <v>7239</v>
      </c>
      <c r="I439" s="26" t="s">
        <v>7251</v>
      </c>
    </row>
    <row r="440" spans="1:9">
      <c r="A440" s="26" t="s">
        <v>8526</v>
      </c>
      <c r="B440" s="26" t="s">
        <v>8610</v>
      </c>
      <c r="C440" s="26" t="s">
        <v>8609</v>
      </c>
      <c r="D440" s="26" t="s">
        <v>162</v>
      </c>
      <c r="E440" s="26" t="s">
        <v>8608</v>
      </c>
      <c r="F440" s="26" t="s">
        <v>8607</v>
      </c>
      <c r="G440" s="26" t="s">
        <v>2014</v>
      </c>
      <c r="H440" s="26" t="s">
        <v>8606</v>
      </c>
      <c r="I440" s="26" t="s">
        <v>8609</v>
      </c>
    </row>
    <row r="441" spans="1:9">
      <c r="A441" s="26" t="s">
        <v>8526</v>
      </c>
      <c r="B441" s="26" t="s">
        <v>8610</v>
      </c>
      <c r="C441" s="26" t="s">
        <v>8612</v>
      </c>
      <c r="D441" s="26" t="s">
        <v>161</v>
      </c>
      <c r="E441" s="26" t="s">
        <v>8611</v>
      </c>
      <c r="F441" s="26" t="s">
        <v>8607</v>
      </c>
      <c r="G441" s="26" t="s">
        <v>2014</v>
      </c>
      <c r="H441" s="26" t="s">
        <v>8606</v>
      </c>
      <c r="I441" s="26" t="s">
        <v>8612</v>
      </c>
    </row>
    <row r="442" spans="1:9">
      <c r="A442" s="26" t="s">
        <v>8526</v>
      </c>
      <c r="B442" s="26" t="s">
        <v>8610</v>
      </c>
      <c r="C442" s="26" t="s">
        <v>8614</v>
      </c>
      <c r="D442" s="26" t="s">
        <v>160</v>
      </c>
      <c r="E442" s="26" t="s">
        <v>8613</v>
      </c>
      <c r="F442" s="26" t="s">
        <v>8607</v>
      </c>
      <c r="G442" s="26" t="s">
        <v>2014</v>
      </c>
      <c r="H442" s="26" t="s">
        <v>8606</v>
      </c>
      <c r="I442" s="26" t="s">
        <v>8614</v>
      </c>
    </row>
    <row r="443" spans="1:9">
      <c r="A443" s="26" t="s">
        <v>8211</v>
      </c>
      <c r="B443" s="26" t="s">
        <v>8210</v>
      </c>
      <c r="C443" s="26" t="s">
        <v>8218</v>
      </c>
      <c r="D443" s="26" t="s">
        <v>276</v>
      </c>
      <c r="E443" s="26" t="s">
        <v>8217</v>
      </c>
      <c r="F443" s="26" t="s">
        <v>2424</v>
      </c>
      <c r="G443" s="26" t="s">
        <v>2014</v>
      </c>
      <c r="H443" s="26" t="s">
        <v>8216</v>
      </c>
      <c r="I443" s="26" t="s">
        <v>8218</v>
      </c>
    </row>
    <row r="444" spans="1:9">
      <c r="A444" s="26" t="s">
        <v>8211</v>
      </c>
      <c r="B444" s="26" t="s">
        <v>8210</v>
      </c>
      <c r="C444" s="26" t="s">
        <v>8220</v>
      </c>
      <c r="D444" s="26" t="s">
        <v>275</v>
      </c>
      <c r="E444" s="26" t="s">
        <v>8219</v>
      </c>
      <c r="F444" s="26" t="s">
        <v>2424</v>
      </c>
      <c r="G444" s="26" t="s">
        <v>2014</v>
      </c>
      <c r="H444" s="26" t="s">
        <v>8216</v>
      </c>
      <c r="I444" s="26" t="s">
        <v>8220</v>
      </c>
    </row>
    <row r="445" spans="1:9">
      <c r="A445" s="26" t="s">
        <v>3633</v>
      </c>
      <c r="B445" s="26" t="s">
        <v>3632</v>
      </c>
      <c r="C445" s="26" t="s">
        <v>3685</v>
      </c>
      <c r="D445" s="26" t="s">
        <v>1590</v>
      </c>
      <c r="E445" s="26" t="s">
        <v>3684</v>
      </c>
      <c r="F445" s="26" t="s">
        <v>2040</v>
      </c>
      <c r="G445" s="26" t="s">
        <v>2014</v>
      </c>
      <c r="H445" s="26" t="s">
        <v>3683</v>
      </c>
      <c r="I445" s="26" t="s">
        <v>3685</v>
      </c>
    </row>
    <row r="446" spans="1:9">
      <c r="D446" s="26" t="s">
        <v>2585</v>
      </c>
      <c r="E446" s="26" t="s">
        <v>2584</v>
      </c>
      <c r="F446" s="26" t="s">
        <v>2583</v>
      </c>
      <c r="G446" s="26" t="s">
        <v>2014</v>
      </c>
      <c r="H446" s="26" t="s">
        <v>2582</v>
      </c>
    </row>
    <row r="447" spans="1:9">
      <c r="A447" s="26" t="s">
        <v>6510</v>
      </c>
      <c r="B447" s="26" t="s">
        <v>6921</v>
      </c>
      <c r="C447" s="26" t="s">
        <v>6927</v>
      </c>
      <c r="D447" s="26" t="s">
        <v>658</v>
      </c>
      <c r="E447" s="26" t="s">
        <v>6926</v>
      </c>
      <c r="F447" s="26" t="s">
        <v>2587</v>
      </c>
      <c r="G447" s="26" t="s">
        <v>2014</v>
      </c>
      <c r="H447" s="26" t="s">
        <v>6925</v>
      </c>
      <c r="I447" s="26" t="s">
        <v>6927</v>
      </c>
    </row>
    <row r="448" spans="1:9">
      <c r="A448" s="26" t="s">
        <v>3413</v>
      </c>
      <c r="B448" s="26" t="s">
        <v>3412</v>
      </c>
      <c r="C448" s="26" t="s">
        <v>3429</v>
      </c>
      <c r="D448" s="26" t="s">
        <v>1659</v>
      </c>
      <c r="E448" s="26" t="s">
        <v>3428</v>
      </c>
      <c r="F448" s="26" t="s">
        <v>2023</v>
      </c>
      <c r="G448" s="26" t="s">
        <v>2014</v>
      </c>
      <c r="H448" s="26" t="s">
        <v>3427</v>
      </c>
      <c r="I448" s="26" t="s">
        <v>3429</v>
      </c>
    </row>
    <row r="449" spans="1:9">
      <c r="A449" s="26" t="s">
        <v>6854</v>
      </c>
      <c r="B449" s="26" t="s">
        <v>6853</v>
      </c>
      <c r="C449" s="26" t="s">
        <v>6873</v>
      </c>
      <c r="D449" s="26" t="s">
        <v>673</v>
      </c>
      <c r="E449" s="26" t="s">
        <v>6872</v>
      </c>
      <c r="F449" s="26" t="s">
        <v>6871</v>
      </c>
      <c r="G449" s="26" t="s">
        <v>2014</v>
      </c>
      <c r="H449" s="26" t="s">
        <v>6870</v>
      </c>
      <c r="I449" s="26" t="s">
        <v>6873</v>
      </c>
    </row>
    <row r="450" spans="1:9">
      <c r="A450" s="26" t="s">
        <v>3743</v>
      </c>
      <c r="B450" s="26" t="s">
        <v>3742</v>
      </c>
      <c r="C450" s="26" t="s">
        <v>3808</v>
      </c>
      <c r="D450" s="26" t="s">
        <v>1553</v>
      </c>
      <c r="E450" s="26" t="s">
        <v>3807</v>
      </c>
      <c r="F450" s="26" t="s">
        <v>2051</v>
      </c>
      <c r="G450" s="26" t="s">
        <v>2014</v>
      </c>
      <c r="H450" s="26" t="s">
        <v>3806</v>
      </c>
      <c r="I450" s="26" t="s">
        <v>3808</v>
      </c>
    </row>
    <row r="451" spans="1:9">
      <c r="A451" s="26" t="s">
        <v>4237</v>
      </c>
      <c r="B451" s="26" t="s">
        <v>4236</v>
      </c>
      <c r="C451" s="26" t="s">
        <v>4279</v>
      </c>
      <c r="D451" s="26" t="s">
        <v>1419</v>
      </c>
      <c r="E451" s="26" t="s">
        <v>4278</v>
      </c>
      <c r="F451" s="26" t="s">
        <v>2117</v>
      </c>
      <c r="G451" s="26" t="s">
        <v>2014</v>
      </c>
      <c r="H451" s="26" t="s">
        <v>4277</v>
      </c>
      <c r="I451" s="26" t="s">
        <v>4279</v>
      </c>
    </row>
    <row r="452" spans="1:9">
      <c r="A452" s="26" t="s">
        <v>8305</v>
      </c>
      <c r="B452" s="26" t="s">
        <v>8304</v>
      </c>
      <c r="C452" s="26" t="s">
        <v>8321</v>
      </c>
      <c r="D452" s="26" t="s">
        <v>246</v>
      </c>
      <c r="E452" s="26" t="s">
        <v>8320</v>
      </c>
      <c r="F452" s="26" t="s">
        <v>8319</v>
      </c>
      <c r="G452" s="26" t="s">
        <v>2014</v>
      </c>
      <c r="H452" s="26" t="s">
        <v>8318</v>
      </c>
      <c r="I452" s="26" t="s">
        <v>8321</v>
      </c>
    </row>
    <row r="453" spans="1:9">
      <c r="A453" s="26" t="s">
        <v>3005</v>
      </c>
      <c r="B453" s="26" t="s">
        <v>1960</v>
      </c>
      <c r="C453" s="26" t="s">
        <v>3004</v>
      </c>
      <c r="D453" s="26" t="s">
        <v>1960</v>
      </c>
      <c r="E453" s="26" t="s">
        <v>3003</v>
      </c>
      <c r="F453" s="26" t="s">
        <v>3002</v>
      </c>
      <c r="G453" s="26" t="s">
        <v>2014</v>
      </c>
      <c r="H453" s="26" t="s">
        <v>3001</v>
      </c>
      <c r="I453" s="26" t="s">
        <v>3004</v>
      </c>
    </row>
    <row r="454" spans="1:9">
      <c r="A454" s="26" t="s">
        <v>4377</v>
      </c>
      <c r="B454" s="26" t="s">
        <v>4376</v>
      </c>
      <c r="C454" s="26" t="s">
        <v>4392</v>
      </c>
      <c r="D454" s="26" t="s">
        <v>1384</v>
      </c>
      <c r="E454" s="26" t="s">
        <v>4391</v>
      </c>
      <c r="F454" s="26" t="s">
        <v>2123</v>
      </c>
      <c r="G454" s="26" t="s">
        <v>2014</v>
      </c>
      <c r="H454" s="26" t="s">
        <v>4381</v>
      </c>
      <c r="I454" s="26" t="s">
        <v>4392</v>
      </c>
    </row>
    <row r="455" spans="1:9">
      <c r="A455" s="26" t="s">
        <v>3633</v>
      </c>
      <c r="B455" s="26" t="s">
        <v>3632</v>
      </c>
      <c r="C455" s="26" t="s">
        <v>3679</v>
      </c>
      <c r="D455" s="26" t="s">
        <v>1592</v>
      </c>
      <c r="E455" s="26" t="s">
        <v>3678</v>
      </c>
      <c r="F455" s="26" t="s">
        <v>2040</v>
      </c>
      <c r="G455" s="26" t="s">
        <v>2014</v>
      </c>
      <c r="H455" s="26" t="s">
        <v>3677</v>
      </c>
      <c r="I455" s="26" t="s">
        <v>3679</v>
      </c>
    </row>
    <row r="456" spans="1:9">
      <c r="A456" s="26" t="s">
        <v>7396</v>
      </c>
      <c r="B456" s="26" t="s">
        <v>7395</v>
      </c>
      <c r="C456" s="26" t="s">
        <v>7399</v>
      </c>
      <c r="D456" s="26" t="s">
        <v>522</v>
      </c>
      <c r="E456" s="26" t="s">
        <v>7398</v>
      </c>
      <c r="F456" s="26" t="s">
        <v>7392</v>
      </c>
      <c r="G456" s="26" t="s">
        <v>2014</v>
      </c>
      <c r="H456" s="26" t="s">
        <v>7397</v>
      </c>
      <c r="I456" s="26" t="s">
        <v>7399</v>
      </c>
    </row>
    <row r="457" spans="1:9">
      <c r="A457" s="26" t="s">
        <v>5998</v>
      </c>
      <c r="B457" s="26" t="s">
        <v>5997</v>
      </c>
      <c r="C457" s="26" t="s">
        <v>6020</v>
      </c>
      <c r="D457" s="26" t="s">
        <v>910</v>
      </c>
      <c r="E457" s="26" t="s">
        <v>6019</v>
      </c>
      <c r="F457" s="26" t="s">
        <v>6018</v>
      </c>
      <c r="G457" s="26" t="s">
        <v>2014</v>
      </c>
      <c r="H457" s="26" t="s">
        <v>6017</v>
      </c>
      <c r="I457" s="26" t="s">
        <v>6020</v>
      </c>
    </row>
    <row r="458" spans="1:9">
      <c r="A458" s="26" t="s">
        <v>6219</v>
      </c>
      <c r="B458" s="26" t="s">
        <v>6218</v>
      </c>
      <c r="C458" s="26" t="s">
        <v>6273</v>
      </c>
      <c r="D458" s="26" t="s">
        <v>838</v>
      </c>
      <c r="E458" s="26" t="s">
        <v>6272</v>
      </c>
      <c r="F458" s="26" t="s">
        <v>2470</v>
      </c>
      <c r="G458" s="26" t="s">
        <v>2014</v>
      </c>
      <c r="H458" s="26" t="s">
        <v>6271</v>
      </c>
      <c r="I458" s="26" t="s">
        <v>6273</v>
      </c>
    </row>
    <row r="459" spans="1:9">
      <c r="A459" s="26" t="s">
        <v>6377</v>
      </c>
      <c r="B459" s="26" t="s">
        <v>6376</v>
      </c>
      <c r="C459" s="26" t="s">
        <v>6401</v>
      </c>
      <c r="D459" s="26" t="s">
        <v>804</v>
      </c>
      <c r="E459" s="26" t="s">
        <v>6400</v>
      </c>
      <c r="F459" s="26" t="s">
        <v>6399</v>
      </c>
      <c r="G459" s="26" t="s">
        <v>2014</v>
      </c>
      <c r="H459" s="26" t="s">
        <v>6398</v>
      </c>
      <c r="I459" s="26" t="s">
        <v>6401</v>
      </c>
    </row>
    <row r="460" spans="1:9">
      <c r="A460" s="26" t="s">
        <v>5751</v>
      </c>
      <c r="B460" s="26" t="s">
        <v>5750</v>
      </c>
      <c r="C460" s="26" t="s">
        <v>5765</v>
      </c>
      <c r="D460" s="26" t="s">
        <v>986</v>
      </c>
      <c r="E460" s="26" t="s">
        <v>5764</v>
      </c>
      <c r="F460" s="26" t="s">
        <v>2260</v>
      </c>
      <c r="G460" s="26" t="s">
        <v>2014</v>
      </c>
      <c r="H460" s="26" t="s">
        <v>5763</v>
      </c>
      <c r="I460" s="26" t="s">
        <v>5765</v>
      </c>
    </row>
    <row r="461" spans="1:9">
      <c r="A461" s="26" t="s">
        <v>6298</v>
      </c>
      <c r="B461" s="26" t="s">
        <v>6297</v>
      </c>
      <c r="C461" s="26" t="s">
        <v>6325</v>
      </c>
      <c r="D461" s="26" t="s">
        <v>6324</v>
      </c>
      <c r="E461" s="26" t="s">
        <v>6323</v>
      </c>
      <c r="F461" s="26" t="s">
        <v>2486</v>
      </c>
      <c r="G461" s="26" t="s">
        <v>2014</v>
      </c>
      <c r="H461" s="26" t="s">
        <v>6322</v>
      </c>
      <c r="I461" s="26" t="s">
        <v>6325</v>
      </c>
    </row>
    <row r="462" spans="1:9">
      <c r="A462" s="26" t="s">
        <v>3028</v>
      </c>
      <c r="B462" s="26" t="s">
        <v>1953</v>
      </c>
      <c r="C462" s="26" t="s">
        <v>3027</v>
      </c>
      <c r="D462" s="26" t="s">
        <v>1953</v>
      </c>
      <c r="E462" s="26" t="s">
        <v>3026</v>
      </c>
      <c r="F462" s="26" t="s">
        <v>2664</v>
      </c>
      <c r="G462" s="26" t="s">
        <v>2014</v>
      </c>
      <c r="H462" s="26" t="s">
        <v>2663</v>
      </c>
      <c r="I462" s="26" t="s">
        <v>3027</v>
      </c>
    </row>
    <row r="463" spans="1:9">
      <c r="A463" s="26" t="s">
        <v>8116</v>
      </c>
      <c r="B463" s="26" t="s">
        <v>8115</v>
      </c>
      <c r="C463" s="26" t="s">
        <v>8114</v>
      </c>
      <c r="D463" s="26" t="s">
        <v>305</v>
      </c>
      <c r="E463" s="26" t="s">
        <v>8113</v>
      </c>
      <c r="F463" s="26" t="s">
        <v>8112</v>
      </c>
      <c r="G463" s="26" t="s">
        <v>2014</v>
      </c>
      <c r="H463" s="26" t="s">
        <v>8111</v>
      </c>
      <c r="I463" s="26" t="s">
        <v>8114</v>
      </c>
    </row>
    <row r="464" spans="1:9">
      <c r="A464" s="26" t="s">
        <v>8116</v>
      </c>
      <c r="B464" s="26" t="s">
        <v>8115</v>
      </c>
      <c r="C464" s="26" t="s">
        <v>8119</v>
      </c>
      <c r="D464" s="26" t="s">
        <v>304</v>
      </c>
      <c r="E464" s="26" t="s">
        <v>8118</v>
      </c>
      <c r="F464" s="26" t="s">
        <v>8112</v>
      </c>
      <c r="G464" s="26" t="s">
        <v>2014</v>
      </c>
      <c r="H464" s="26" t="s">
        <v>8117</v>
      </c>
      <c r="I464" s="26" t="s">
        <v>8119</v>
      </c>
    </row>
    <row r="465" spans="1:9">
      <c r="A465" s="26" t="s">
        <v>2945</v>
      </c>
      <c r="B465" s="26" t="s">
        <v>1976</v>
      </c>
      <c r="C465" s="26" t="s">
        <v>2944</v>
      </c>
      <c r="D465" s="26" t="s">
        <v>1976</v>
      </c>
      <c r="E465" s="26" t="s">
        <v>2943</v>
      </c>
      <c r="F465" s="26" t="s">
        <v>2942</v>
      </c>
      <c r="G465" s="26" t="s">
        <v>2014</v>
      </c>
      <c r="H465" s="26" t="s">
        <v>2941</v>
      </c>
      <c r="I465" s="26" t="s">
        <v>2944</v>
      </c>
    </row>
    <row r="466" spans="1:9">
      <c r="A466" s="26" t="s">
        <v>7020</v>
      </c>
      <c r="B466" s="26" t="s">
        <v>7535</v>
      </c>
      <c r="C466" s="26" t="s">
        <v>7541</v>
      </c>
      <c r="D466" s="26" t="s">
        <v>476</v>
      </c>
      <c r="E466" s="26" t="s">
        <v>7540</v>
      </c>
      <c r="F466" s="26" t="s">
        <v>2640</v>
      </c>
      <c r="G466" s="26" t="s">
        <v>2014</v>
      </c>
      <c r="H466" s="26" t="s">
        <v>7539</v>
      </c>
      <c r="I466" s="26" t="s">
        <v>7541</v>
      </c>
    </row>
    <row r="467" spans="1:9">
      <c r="A467" s="26" t="s">
        <v>6377</v>
      </c>
      <c r="B467" s="26" t="s">
        <v>6376</v>
      </c>
      <c r="C467" s="26" t="s">
        <v>6397</v>
      </c>
      <c r="D467" s="26" t="s">
        <v>805</v>
      </c>
      <c r="E467" s="26" t="s">
        <v>6396</v>
      </c>
      <c r="F467" s="26" t="s">
        <v>2496</v>
      </c>
      <c r="G467" s="26" t="s">
        <v>2014</v>
      </c>
      <c r="H467" s="26" t="s">
        <v>6395</v>
      </c>
      <c r="I467" s="26" t="s">
        <v>6397</v>
      </c>
    </row>
    <row r="468" spans="1:9">
      <c r="A468" s="26" t="s">
        <v>5713</v>
      </c>
      <c r="B468" s="26" t="s">
        <v>5712</v>
      </c>
      <c r="C468" s="26" t="s">
        <v>5725</v>
      </c>
      <c r="D468" s="26" t="s">
        <v>998</v>
      </c>
      <c r="E468" s="26" t="s">
        <v>5724</v>
      </c>
      <c r="F468" s="26" t="s">
        <v>2260</v>
      </c>
      <c r="G468" s="26" t="s">
        <v>2014</v>
      </c>
      <c r="H468" s="26" t="s">
        <v>5723</v>
      </c>
      <c r="I468" s="26" t="s">
        <v>5725</v>
      </c>
    </row>
    <row r="469" spans="1:9">
      <c r="A469" s="26" t="s">
        <v>8672</v>
      </c>
      <c r="B469" s="26" t="s">
        <v>8671</v>
      </c>
      <c r="C469" s="26" t="s">
        <v>8685</v>
      </c>
      <c r="D469" s="26" t="s">
        <v>140</v>
      </c>
      <c r="E469" s="26" t="s">
        <v>8684</v>
      </c>
      <c r="F469" s="26" t="s">
        <v>8674</v>
      </c>
      <c r="G469" s="26" t="s">
        <v>2014</v>
      </c>
      <c r="H469" s="26" t="s">
        <v>8683</v>
      </c>
      <c r="I469" s="26" t="s">
        <v>8685</v>
      </c>
    </row>
    <row r="470" spans="1:9">
      <c r="A470" s="26" t="s">
        <v>7243</v>
      </c>
      <c r="B470" s="26" t="s">
        <v>7242</v>
      </c>
      <c r="C470" s="26" t="s">
        <v>7260</v>
      </c>
      <c r="D470" s="26" t="s">
        <v>140</v>
      </c>
      <c r="E470" s="26" t="s">
        <v>7259</v>
      </c>
      <c r="F470" s="26" t="s">
        <v>2625</v>
      </c>
      <c r="G470" s="26" t="s">
        <v>2014</v>
      </c>
      <c r="H470" s="26" t="s">
        <v>7258</v>
      </c>
      <c r="I470" s="26" t="s">
        <v>7260</v>
      </c>
    </row>
    <row r="471" spans="1:9">
      <c r="A471" s="26" t="s">
        <v>7136</v>
      </c>
      <c r="B471" s="26" t="s">
        <v>7687</v>
      </c>
      <c r="C471" s="26" t="s">
        <v>7690</v>
      </c>
      <c r="D471" s="26" t="s">
        <v>427</v>
      </c>
      <c r="E471" s="26" t="s">
        <v>7685</v>
      </c>
      <c r="F471" s="26" t="s">
        <v>2664</v>
      </c>
      <c r="G471" s="26" t="s">
        <v>2014</v>
      </c>
      <c r="H471" s="26" t="s">
        <v>7689</v>
      </c>
      <c r="I471" s="26" t="s">
        <v>7690</v>
      </c>
    </row>
    <row r="472" spans="1:9">
      <c r="A472" s="26" t="s">
        <v>5799</v>
      </c>
      <c r="B472" s="26" t="s">
        <v>5798</v>
      </c>
      <c r="C472" s="26" t="s">
        <v>5827</v>
      </c>
      <c r="D472" s="26" t="s">
        <v>968</v>
      </c>
      <c r="E472" s="26" t="s">
        <v>5826</v>
      </c>
      <c r="F472" s="26" t="s">
        <v>2260</v>
      </c>
      <c r="G472" s="26" t="s">
        <v>2014</v>
      </c>
      <c r="H472" s="26" t="s">
        <v>2291</v>
      </c>
      <c r="I472" s="26" t="s">
        <v>5827</v>
      </c>
    </row>
    <row r="473" spans="1:9">
      <c r="A473" s="26" t="s">
        <v>6179</v>
      </c>
      <c r="B473" s="26" t="s">
        <v>6178</v>
      </c>
      <c r="C473" s="26" t="s">
        <v>6188</v>
      </c>
      <c r="D473" s="26" t="s">
        <v>861</v>
      </c>
      <c r="E473" s="26" t="s">
        <v>6187</v>
      </c>
      <c r="F473" s="26" t="s">
        <v>2461</v>
      </c>
      <c r="G473" s="26" t="s">
        <v>2014</v>
      </c>
      <c r="H473" s="26" t="s">
        <v>6186</v>
      </c>
      <c r="I473" s="26" t="s">
        <v>6188</v>
      </c>
    </row>
    <row r="474" spans="1:9">
      <c r="A474" s="26" t="s">
        <v>8805</v>
      </c>
      <c r="B474" s="26" t="s">
        <v>8804</v>
      </c>
      <c r="C474" s="26" t="s">
        <v>8803</v>
      </c>
      <c r="D474" s="26" t="s">
        <v>107</v>
      </c>
      <c r="E474" s="26" t="s">
        <v>8802</v>
      </c>
      <c r="F474" s="26" t="s">
        <v>2827</v>
      </c>
      <c r="G474" s="26" t="s">
        <v>2014</v>
      </c>
      <c r="H474" s="26" t="s">
        <v>8801</v>
      </c>
      <c r="I474" s="26" t="s">
        <v>8803</v>
      </c>
    </row>
    <row r="475" spans="1:9">
      <c r="A475" s="26" t="s">
        <v>8327</v>
      </c>
      <c r="B475" s="26" t="s">
        <v>8326</v>
      </c>
      <c r="C475" s="26" t="s">
        <v>8325</v>
      </c>
      <c r="D475" s="26" t="s">
        <v>245</v>
      </c>
      <c r="E475" s="26" t="s">
        <v>8324</v>
      </c>
      <c r="F475" s="26" t="s">
        <v>8323</v>
      </c>
      <c r="G475" s="26" t="s">
        <v>2014</v>
      </c>
      <c r="H475" s="26" t="s">
        <v>8322</v>
      </c>
      <c r="I475" s="26" t="s">
        <v>8325</v>
      </c>
    </row>
    <row r="476" spans="1:9">
      <c r="A476" s="26" t="s">
        <v>6354</v>
      </c>
      <c r="B476" s="26" t="s">
        <v>6353</v>
      </c>
      <c r="C476" s="26" t="s">
        <v>6373</v>
      </c>
      <c r="D476" s="26" t="s">
        <v>813</v>
      </c>
      <c r="E476" s="26" t="s">
        <v>6372</v>
      </c>
      <c r="F476" s="26" t="s">
        <v>2493</v>
      </c>
      <c r="G476" s="26" t="s">
        <v>2014</v>
      </c>
      <c r="H476" s="26" t="s">
        <v>6371</v>
      </c>
      <c r="I476" s="26" t="s">
        <v>6373</v>
      </c>
    </row>
    <row r="477" spans="1:9">
      <c r="A477" s="26" t="s">
        <v>3139</v>
      </c>
      <c r="B477" s="26" t="s">
        <v>3138</v>
      </c>
      <c r="C477" s="26" t="s">
        <v>3137</v>
      </c>
      <c r="D477" s="26" t="s">
        <v>1925</v>
      </c>
      <c r="E477" s="26" t="s">
        <v>3136</v>
      </c>
      <c r="F477" s="26" t="s">
        <v>2493</v>
      </c>
      <c r="G477" s="26" t="s">
        <v>2014</v>
      </c>
      <c r="H477" s="26" t="s">
        <v>3135</v>
      </c>
      <c r="I477" s="26" t="s">
        <v>3137</v>
      </c>
    </row>
    <row r="478" spans="1:9">
      <c r="A478" s="26" t="s">
        <v>3146</v>
      </c>
      <c r="B478" s="26" t="s">
        <v>1923</v>
      </c>
      <c r="C478" s="26" t="s">
        <v>3145</v>
      </c>
      <c r="D478" s="26" t="s">
        <v>1923</v>
      </c>
      <c r="E478" s="26" t="s">
        <v>3144</v>
      </c>
      <c r="F478" s="26" t="s">
        <v>2493</v>
      </c>
      <c r="G478" s="26" t="s">
        <v>2014</v>
      </c>
      <c r="H478" s="26" t="s">
        <v>3135</v>
      </c>
      <c r="I478" s="26" t="s">
        <v>3145</v>
      </c>
    </row>
    <row r="479" spans="1:9">
      <c r="A479" s="26" t="s">
        <v>8382</v>
      </c>
      <c r="B479" s="26" t="s">
        <v>8381</v>
      </c>
      <c r="C479" s="26" t="s">
        <v>8380</v>
      </c>
      <c r="D479" s="26" t="s">
        <v>229</v>
      </c>
      <c r="E479" s="26" t="s">
        <v>8379</v>
      </c>
      <c r="F479" s="26" t="s">
        <v>8378</v>
      </c>
      <c r="G479" s="26" t="s">
        <v>2014</v>
      </c>
      <c r="H479" s="26" t="s">
        <v>8377</v>
      </c>
      <c r="I479" s="26" t="s">
        <v>8380</v>
      </c>
    </row>
    <row r="480" spans="1:9">
      <c r="A480" s="26" t="s">
        <v>6363</v>
      </c>
      <c r="B480" s="26" t="s">
        <v>6878</v>
      </c>
      <c r="C480" s="26" t="s">
        <v>6881</v>
      </c>
      <c r="D480" s="26" t="s">
        <v>671</v>
      </c>
      <c r="E480" s="26" t="s">
        <v>6880</v>
      </c>
      <c r="F480" s="26" t="s">
        <v>2572</v>
      </c>
      <c r="G480" s="26" t="s">
        <v>2014</v>
      </c>
      <c r="H480" s="26" t="s">
        <v>6879</v>
      </c>
      <c r="I480" s="26" t="s">
        <v>6881</v>
      </c>
    </row>
    <row r="481" spans="1:9">
      <c r="A481" s="26" t="s">
        <v>5950</v>
      </c>
      <c r="B481" s="26" t="s">
        <v>5949</v>
      </c>
      <c r="C481" s="26" t="s">
        <v>5962</v>
      </c>
      <c r="D481" s="26" t="s">
        <v>671</v>
      </c>
      <c r="E481" s="26" t="s">
        <v>5961</v>
      </c>
      <c r="F481" s="26" t="s">
        <v>5946</v>
      </c>
      <c r="G481" s="26" t="s">
        <v>2014</v>
      </c>
      <c r="H481" s="26" t="s">
        <v>5960</v>
      </c>
      <c r="I481" s="26" t="s">
        <v>5962</v>
      </c>
    </row>
    <row r="482" spans="1:9">
      <c r="A482" s="26" t="s">
        <v>6363</v>
      </c>
      <c r="B482" s="26" t="s">
        <v>6878</v>
      </c>
      <c r="C482" s="26" t="s">
        <v>6893</v>
      </c>
      <c r="D482" s="26" t="s">
        <v>667</v>
      </c>
      <c r="E482" s="26" t="s">
        <v>6892</v>
      </c>
      <c r="F482" s="26" t="s">
        <v>2572</v>
      </c>
      <c r="G482" s="26" t="s">
        <v>2014</v>
      </c>
      <c r="H482" s="26" t="s">
        <v>6891</v>
      </c>
      <c r="I482" s="26" t="s">
        <v>6893</v>
      </c>
    </row>
    <row r="483" spans="1:9">
      <c r="A483" s="26" t="s">
        <v>4942</v>
      </c>
      <c r="B483" s="26" t="s">
        <v>4941</v>
      </c>
      <c r="C483" s="26" t="s">
        <v>4958</v>
      </c>
      <c r="D483" s="26" t="s">
        <v>1228</v>
      </c>
      <c r="E483" s="26" t="s">
        <v>4957</v>
      </c>
      <c r="F483" s="26" t="s">
        <v>2225</v>
      </c>
      <c r="G483" s="26" t="s">
        <v>2014</v>
      </c>
      <c r="H483" s="26" t="s">
        <v>4956</v>
      </c>
      <c r="I483" s="26" t="s">
        <v>4958</v>
      </c>
    </row>
    <row r="484" spans="1:9">
      <c r="A484" s="26" t="s">
        <v>4942</v>
      </c>
      <c r="B484" s="26" t="s">
        <v>4941</v>
      </c>
      <c r="C484" s="26" t="s">
        <v>4955</v>
      </c>
      <c r="D484" s="26" t="s">
        <v>1229</v>
      </c>
      <c r="E484" s="26" t="s">
        <v>4954</v>
      </c>
      <c r="F484" s="26" t="s">
        <v>2225</v>
      </c>
      <c r="G484" s="26" t="s">
        <v>2014</v>
      </c>
      <c r="H484" s="26" t="s">
        <v>4953</v>
      </c>
      <c r="I484" s="26" t="s">
        <v>4955</v>
      </c>
    </row>
    <row r="485" spans="1:9">
      <c r="A485" s="26" t="s">
        <v>8350</v>
      </c>
      <c r="B485" s="26" t="s">
        <v>8443</v>
      </c>
      <c r="C485" s="26" t="s">
        <v>8449</v>
      </c>
      <c r="D485" s="26" t="s">
        <v>212</v>
      </c>
      <c r="E485" s="26" t="s">
        <v>8448</v>
      </c>
      <c r="F485" s="26" t="s">
        <v>8440</v>
      </c>
      <c r="G485" s="26" t="s">
        <v>2014</v>
      </c>
      <c r="H485" s="26" t="s">
        <v>8447</v>
      </c>
      <c r="I485" s="26" t="s">
        <v>8449</v>
      </c>
    </row>
    <row r="486" spans="1:9">
      <c r="A486" s="26" t="s">
        <v>6753</v>
      </c>
      <c r="B486" s="26" t="s">
        <v>6752</v>
      </c>
      <c r="C486" s="26" t="s">
        <v>6751</v>
      </c>
      <c r="D486" s="26" t="s">
        <v>212</v>
      </c>
      <c r="E486" s="26" t="s">
        <v>6750</v>
      </c>
      <c r="F486" s="26" t="s">
        <v>6749</v>
      </c>
      <c r="G486" s="26" t="s">
        <v>2014</v>
      </c>
      <c r="H486" s="26" t="s">
        <v>6748</v>
      </c>
      <c r="I486" s="26" t="s">
        <v>6751</v>
      </c>
    </row>
    <row r="487" spans="1:9">
      <c r="A487" s="26" t="s">
        <v>3897</v>
      </c>
      <c r="B487" s="26" t="s">
        <v>3896</v>
      </c>
      <c r="C487" s="26" t="s">
        <v>3913</v>
      </c>
      <c r="D487" s="26" t="s">
        <v>1524</v>
      </c>
      <c r="E487" s="26" t="s">
        <v>3912</v>
      </c>
      <c r="F487" s="26" t="s">
        <v>2085</v>
      </c>
      <c r="G487" s="26" t="s">
        <v>2014</v>
      </c>
      <c r="H487" s="26" t="s">
        <v>3911</v>
      </c>
      <c r="I487" s="26" t="s">
        <v>3913</v>
      </c>
    </row>
    <row r="488" spans="1:9">
      <c r="A488" s="26" t="s">
        <v>8131</v>
      </c>
      <c r="B488" s="26" t="s">
        <v>8130</v>
      </c>
      <c r="C488" s="26" t="s">
        <v>8134</v>
      </c>
      <c r="D488" s="26" t="s">
        <v>299</v>
      </c>
      <c r="E488" s="26" t="s">
        <v>8133</v>
      </c>
      <c r="F488" s="26" t="s">
        <v>2424</v>
      </c>
      <c r="G488" s="26" t="s">
        <v>2014</v>
      </c>
      <c r="H488" s="26" t="s">
        <v>8132</v>
      </c>
      <c r="I488" s="26" t="s">
        <v>8134</v>
      </c>
    </row>
    <row r="489" spans="1:9">
      <c r="A489" s="26" t="s">
        <v>3494</v>
      </c>
      <c r="B489" s="26" t="s">
        <v>3493</v>
      </c>
      <c r="C489" s="26" t="s">
        <v>3499</v>
      </c>
      <c r="D489" s="26" t="s">
        <v>1642</v>
      </c>
      <c r="E489" s="26" t="s">
        <v>3498</v>
      </c>
      <c r="F489" s="26" t="s">
        <v>3490</v>
      </c>
      <c r="G489" s="26" t="s">
        <v>2014</v>
      </c>
      <c r="H489" s="26" t="s">
        <v>3489</v>
      </c>
      <c r="I489" s="26" t="s">
        <v>3499</v>
      </c>
    </row>
    <row r="490" spans="1:9">
      <c r="A490" s="26" t="s">
        <v>3494</v>
      </c>
      <c r="B490" s="26" t="s">
        <v>3493</v>
      </c>
      <c r="C490" s="26" t="s">
        <v>3492</v>
      </c>
      <c r="D490" s="26" t="s">
        <v>1643</v>
      </c>
      <c r="E490" s="26" t="s">
        <v>3491</v>
      </c>
      <c r="F490" s="26" t="s">
        <v>3490</v>
      </c>
      <c r="G490" s="26" t="s">
        <v>2014</v>
      </c>
      <c r="H490" s="26" t="s">
        <v>3489</v>
      </c>
      <c r="I490" s="26" t="s">
        <v>3492</v>
      </c>
    </row>
    <row r="491" spans="1:9">
      <c r="A491" s="26" t="s">
        <v>5713</v>
      </c>
      <c r="B491" s="26" t="s">
        <v>5712</v>
      </c>
      <c r="C491" s="26" t="s">
        <v>5722</v>
      </c>
      <c r="D491" s="26" t="s">
        <v>999</v>
      </c>
      <c r="E491" s="26" t="s">
        <v>5721</v>
      </c>
      <c r="F491" s="26" t="s">
        <v>2260</v>
      </c>
      <c r="G491" s="26" t="s">
        <v>2014</v>
      </c>
      <c r="H491" s="26" t="s">
        <v>5720</v>
      </c>
      <c r="I491" s="26" t="s">
        <v>5722</v>
      </c>
    </row>
    <row r="492" spans="1:9">
      <c r="A492" s="26" t="s">
        <v>7136</v>
      </c>
      <c r="B492" s="26" t="s">
        <v>7687</v>
      </c>
      <c r="C492" s="26" t="s">
        <v>7688</v>
      </c>
      <c r="D492" s="26" t="s">
        <v>428</v>
      </c>
      <c r="E492" s="26" t="s">
        <v>7685</v>
      </c>
      <c r="F492" s="26" t="s">
        <v>2664</v>
      </c>
      <c r="G492" s="26" t="s">
        <v>2014</v>
      </c>
      <c r="H492" s="26" t="s">
        <v>7684</v>
      </c>
      <c r="I492" s="26" t="s">
        <v>7688</v>
      </c>
    </row>
    <row r="493" spans="1:9">
      <c r="A493" s="26" t="s">
        <v>7136</v>
      </c>
      <c r="B493" s="26" t="s">
        <v>7687</v>
      </c>
      <c r="C493" s="26" t="s">
        <v>7686</v>
      </c>
      <c r="D493" s="26" t="s">
        <v>429</v>
      </c>
      <c r="E493" s="26" t="s">
        <v>7685</v>
      </c>
      <c r="F493" s="26" t="s">
        <v>2664</v>
      </c>
      <c r="G493" s="26" t="s">
        <v>2014</v>
      </c>
      <c r="H493" s="26" t="s">
        <v>7684</v>
      </c>
      <c r="I493" s="26" t="s">
        <v>7686</v>
      </c>
    </row>
    <row r="494" spans="1:9">
      <c r="A494" s="26" t="s">
        <v>7136</v>
      </c>
      <c r="B494" s="26" t="s">
        <v>7687</v>
      </c>
      <c r="C494" s="26" t="s">
        <v>7694</v>
      </c>
      <c r="D494" s="26" t="s">
        <v>426</v>
      </c>
      <c r="E494" s="26" t="s">
        <v>7693</v>
      </c>
      <c r="F494" s="26" t="s">
        <v>7692</v>
      </c>
      <c r="G494" s="26" t="s">
        <v>2014</v>
      </c>
      <c r="H494" s="26" t="s">
        <v>7691</v>
      </c>
      <c r="I494" s="26" t="s">
        <v>7694</v>
      </c>
    </row>
    <row r="495" spans="1:9">
      <c r="A495" s="26" t="s">
        <v>7136</v>
      </c>
      <c r="B495" s="26" t="s">
        <v>7687</v>
      </c>
      <c r="C495" s="26" t="s">
        <v>7698</v>
      </c>
      <c r="D495" s="26" t="s">
        <v>425</v>
      </c>
      <c r="E495" s="26" t="s">
        <v>7697</v>
      </c>
      <c r="F495" s="26" t="s">
        <v>7696</v>
      </c>
      <c r="G495" s="26" t="s">
        <v>2014</v>
      </c>
      <c r="H495" s="26" t="s">
        <v>7695</v>
      </c>
      <c r="I495" s="26" t="s">
        <v>7698</v>
      </c>
    </row>
    <row r="496" spans="1:9">
      <c r="A496" s="26" t="s">
        <v>7060</v>
      </c>
      <c r="B496" s="26" t="s">
        <v>7059</v>
      </c>
      <c r="C496" s="26" t="s">
        <v>7066</v>
      </c>
      <c r="D496" s="26" t="s">
        <v>615</v>
      </c>
      <c r="E496" s="26" t="s">
        <v>7065</v>
      </c>
      <c r="F496" s="26" t="s">
        <v>7056</v>
      </c>
      <c r="G496" s="26" t="s">
        <v>2014</v>
      </c>
      <c r="H496" s="26" t="s">
        <v>7064</v>
      </c>
      <c r="I496" s="26" t="s">
        <v>7066</v>
      </c>
    </row>
    <row r="497" spans="1:9">
      <c r="A497" s="26" t="s">
        <v>7621</v>
      </c>
      <c r="B497" s="26" t="s">
        <v>7620</v>
      </c>
      <c r="C497" s="26" t="s">
        <v>7626</v>
      </c>
      <c r="D497" s="26" t="s">
        <v>447</v>
      </c>
      <c r="E497" s="26" t="s">
        <v>7625</v>
      </c>
      <c r="F497" s="26" t="s">
        <v>7617</v>
      </c>
      <c r="G497" s="26" t="s">
        <v>2014</v>
      </c>
      <c r="H497" s="26" t="s">
        <v>7622</v>
      </c>
      <c r="I497" s="26" t="s">
        <v>7626</v>
      </c>
    </row>
    <row r="498" spans="1:9">
      <c r="A498" s="26" t="s">
        <v>7621</v>
      </c>
      <c r="B498" s="26" t="s">
        <v>7620</v>
      </c>
      <c r="C498" s="26" t="s">
        <v>7624</v>
      </c>
      <c r="D498" s="26" t="s">
        <v>448</v>
      </c>
      <c r="E498" s="26" t="s">
        <v>7623</v>
      </c>
      <c r="F498" s="26" t="s">
        <v>7617</v>
      </c>
      <c r="G498" s="26" t="s">
        <v>2014</v>
      </c>
      <c r="H498" s="26" t="s">
        <v>7622</v>
      </c>
      <c r="I498" s="26" t="s">
        <v>7624</v>
      </c>
    </row>
    <row r="499" spans="1:9">
      <c r="A499" s="26" t="s">
        <v>7621</v>
      </c>
      <c r="B499" s="26" t="s">
        <v>7620</v>
      </c>
      <c r="C499" s="26" t="s">
        <v>7619</v>
      </c>
      <c r="D499" s="26" t="s">
        <v>449</v>
      </c>
      <c r="E499" s="26" t="s">
        <v>7618</v>
      </c>
      <c r="F499" s="26" t="s">
        <v>7617</v>
      </c>
      <c r="G499" s="26" t="s">
        <v>2014</v>
      </c>
      <c r="H499" s="26" t="s">
        <v>7616</v>
      </c>
      <c r="I499" s="26" t="s">
        <v>7619</v>
      </c>
    </row>
    <row r="500" spans="1:9">
      <c r="A500" s="26" t="s">
        <v>7342</v>
      </c>
      <c r="B500" s="26" t="s">
        <v>7341</v>
      </c>
      <c r="C500" s="26" t="s">
        <v>7340</v>
      </c>
      <c r="D500" s="26" t="s">
        <v>540</v>
      </c>
      <c r="E500" s="26" t="s">
        <v>7339</v>
      </c>
      <c r="F500" s="26" t="s">
        <v>7338</v>
      </c>
      <c r="G500" s="26" t="s">
        <v>2014</v>
      </c>
      <c r="H500" s="26" t="s">
        <v>7337</v>
      </c>
      <c r="I500" s="26" t="s">
        <v>7340</v>
      </c>
    </row>
    <row r="501" spans="1:9">
      <c r="A501" s="26" t="s">
        <v>7342</v>
      </c>
      <c r="B501" s="26" t="s">
        <v>7341</v>
      </c>
      <c r="C501" s="26" t="s">
        <v>7344</v>
      </c>
      <c r="D501" s="26" t="s">
        <v>539</v>
      </c>
      <c r="E501" s="26" t="s">
        <v>7343</v>
      </c>
      <c r="F501" s="26" t="s">
        <v>7338</v>
      </c>
      <c r="G501" s="26" t="s">
        <v>2014</v>
      </c>
      <c r="H501" s="26" t="s">
        <v>7337</v>
      </c>
      <c r="I501" s="26" t="s">
        <v>7344</v>
      </c>
    </row>
    <row r="502" spans="1:9">
      <c r="A502" s="26" t="s">
        <v>7342</v>
      </c>
      <c r="B502" s="26" t="s">
        <v>7341</v>
      </c>
      <c r="C502" s="26" t="s">
        <v>7346</v>
      </c>
      <c r="D502" s="26" t="s">
        <v>538</v>
      </c>
      <c r="E502" s="26" t="s">
        <v>7345</v>
      </c>
      <c r="F502" s="26" t="s">
        <v>7338</v>
      </c>
      <c r="G502" s="26" t="s">
        <v>2014</v>
      </c>
      <c r="H502" s="26" t="s">
        <v>7337</v>
      </c>
      <c r="I502" s="26" t="s">
        <v>7346</v>
      </c>
    </row>
    <row r="503" spans="1:9">
      <c r="A503" s="26" t="s">
        <v>7060</v>
      </c>
      <c r="B503" s="26" t="s">
        <v>7059</v>
      </c>
      <c r="C503" s="26" t="s">
        <v>7058</v>
      </c>
      <c r="D503" s="26" t="s">
        <v>617</v>
      </c>
      <c r="E503" s="26" t="s">
        <v>7057</v>
      </c>
      <c r="F503" s="26" t="s">
        <v>7056</v>
      </c>
      <c r="G503" s="26" t="s">
        <v>2014</v>
      </c>
      <c r="H503" s="26" t="s">
        <v>7055</v>
      </c>
      <c r="I503" s="26" t="s">
        <v>7058</v>
      </c>
    </row>
    <row r="504" spans="1:9">
      <c r="A504" s="26" t="s">
        <v>3494</v>
      </c>
      <c r="B504" s="26" t="s">
        <v>3493</v>
      </c>
      <c r="C504" s="26" t="s">
        <v>3497</v>
      </c>
      <c r="D504" s="26" t="s">
        <v>617</v>
      </c>
      <c r="E504" s="26" t="s">
        <v>3496</v>
      </c>
      <c r="F504" s="26" t="s">
        <v>3490</v>
      </c>
      <c r="G504" s="26" t="s">
        <v>2014</v>
      </c>
      <c r="H504" s="26" t="s">
        <v>3495</v>
      </c>
      <c r="I504" s="26" t="s">
        <v>3497</v>
      </c>
    </row>
    <row r="505" spans="1:9">
      <c r="A505" s="26" t="s">
        <v>7060</v>
      </c>
      <c r="B505" s="26" t="s">
        <v>7059</v>
      </c>
      <c r="C505" s="26" t="s">
        <v>7063</v>
      </c>
      <c r="D505" s="26" t="s">
        <v>616</v>
      </c>
      <c r="E505" s="26" t="s">
        <v>7062</v>
      </c>
      <c r="F505" s="26" t="s">
        <v>7056</v>
      </c>
      <c r="G505" s="26" t="s">
        <v>2014</v>
      </c>
      <c r="H505" s="26" t="s">
        <v>7061</v>
      </c>
      <c r="I505" s="26" t="s">
        <v>7063</v>
      </c>
    </row>
    <row r="506" spans="1:9">
      <c r="A506" s="26" t="s">
        <v>4624</v>
      </c>
      <c r="B506" s="26" t="s">
        <v>4623</v>
      </c>
      <c r="C506" s="26" t="s">
        <v>4627</v>
      </c>
      <c r="D506" s="26" t="s">
        <v>1320</v>
      </c>
      <c r="E506" s="26" t="s">
        <v>4626</v>
      </c>
      <c r="F506" s="26" t="s">
        <v>4620</v>
      </c>
      <c r="G506" s="26" t="s">
        <v>2014</v>
      </c>
      <c r="H506" s="26" t="s">
        <v>4619</v>
      </c>
      <c r="I506" s="26" t="s">
        <v>4627</v>
      </c>
    </row>
    <row r="507" spans="1:9">
      <c r="A507" s="26" t="s">
        <v>3328</v>
      </c>
      <c r="B507" s="26" t="s">
        <v>3327</v>
      </c>
      <c r="C507" s="26" t="s">
        <v>3341</v>
      </c>
      <c r="D507" s="26" t="s">
        <v>1682</v>
      </c>
      <c r="E507" s="26" t="s">
        <v>3340</v>
      </c>
      <c r="F507" s="26" t="s">
        <v>3339</v>
      </c>
      <c r="G507" s="26" t="s">
        <v>2014</v>
      </c>
      <c r="H507" s="26" t="s">
        <v>3338</v>
      </c>
      <c r="I507" s="26" t="s">
        <v>3341</v>
      </c>
    </row>
    <row r="508" spans="1:9">
      <c r="A508" s="26" t="s">
        <v>5669</v>
      </c>
      <c r="B508" s="26" t="s">
        <v>5668</v>
      </c>
      <c r="C508" s="26" t="s">
        <v>5700</v>
      </c>
      <c r="D508" s="26" t="s">
        <v>1008</v>
      </c>
      <c r="E508" s="26" t="s">
        <v>5699</v>
      </c>
      <c r="F508" s="26" t="s">
        <v>2260</v>
      </c>
      <c r="G508" s="26" t="s">
        <v>2014</v>
      </c>
      <c r="H508" s="26" t="s">
        <v>5698</v>
      </c>
      <c r="I508" s="26" t="s">
        <v>5700</v>
      </c>
    </row>
    <row r="509" spans="1:9">
      <c r="A509" s="26" t="s">
        <v>5842</v>
      </c>
      <c r="B509" s="26" t="s">
        <v>5911</v>
      </c>
      <c r="C509" s="26" t="s">
        <v>5916</v>
      </c>
      <c r="D509" s="26" t="s">
        <v>939</v>
      </c>
      <c r="E509" s="26" t="s">
        <v>5915</v>
      </c>
      <c r="F509" s="26" t="s">
        <v>2414</v>
      </c>
      <c r="G509" s="26" t="s">
        <v>2014</v>
      </c>
      <c r="H509" s="26" t="s">
        <v>2417</v>
      </c>
      <c r="I509" s="26" t="s">
        <v>5916</v>
      </c>
    </row>
    <row r="510" spans="1:9">
      <c r="A510" s="26" t="s">
        <v>8256</v>
      </c>
      <c r="B510" s="26" t="s">
        <v>8255</v>
      </c>
      <c r="C510" s="26" t="s">
        <v>8263</v>
      </c>
      <c r="D510" s="26" t="s">
        <v>262</v>
      </c>
      <c r="E510" s="26" t="s">
        <v>8262</v>
      </c>
      <c r="F510" s="26" t="s">
        <v>8258</v>
      </c>
      <c r="G510" s="26" t="s">
        <v>2014</v>
      </c>
      <c r="H510" s="26" t="s">
        <v>8261</v>
      </c>
      <c r="I510" s="26" t="s">
        <v>8263</v>
      </c>
    </row>
    <row r="511" spans="1:9">
      <c r="A511" s="26" t="s">
        <v>7859</v>
      </c>
      <c r="B511" s="26" t="s">
        <v>7858</v>
      </c>
      <c r="C511" s="26" t="s">
        <v>7871</v>
      </c>
      <c r="D511" s="26" t="s">
        <v>377</v>
      </c>
      <c r="E511" s="26" t="s">
        <v>7870</v>
      </c>
      <c r="F511" s="26" t="s">
        <v>2711</v>
      </c>
      <c r="G511" s="26" t="s">
        <v>2014</v>
      </c>
      <c r="H511" s="26" t="s">
        <v>7869</v>
      </c>
      <c r="I511" s="26" t="s">
        <v>7871</v>
      </c>
    </row>
    <row r="512" spans="1:9">
      <c r="A512" s="26" t="s">
        <v>5251</v>
      </c>
      <c r="B512" s="26" t="s">
        <v>7913</v>
      </c>
      <c r="C512" s="26" t="s">
        <v>7962</v>
      </c>
      <c r="D512" s="26" t="s">
        <v>348</v>
      </c>
      <c r="E512" s="26" t="s">
        <v>7961</v>
      </c>
      <c r="F512" s="26" t="s">
        <v>2720</v>
      </c>
      <c r="G512" s="26" t="s">
        <v>2014</v>
      </c>
      <c r="H512" s="26" t="s">
        <v>7960</v>
      </c>
      <c r="I512" s="26" t="s">
        <v>7962</v>
      </c>
    </row>
    <row r="513" spans="1:9">
      <c r="A513" s="26" t="s">
        <v>6740</v>
      </c>
      <c r="B513" s="26" t="s">
        <v>7104</v>
      </c>
      <c r="C513" s="26" t="s">
        <v>7119</v>
      </c>
      <c r="D513" s="26" t="s">
        <v>348</v>
      </c>
      <c r="E513" s="26" t="s">
        <v>7118</v>
      </c>
      <c r="F513" s="26" t="s">
        <v>7101</v>
      </c>
      <c r="G513" s="26" t="s">
        <v>2014</v>
      </c>
      <c r="H513" s="26" t="s">
        <v>7117</v>
      </c>
      <c r="I513" s="26" t="s">
        <v>7119</v>
      </c>
    </row>
    <row r="514" spans="1:9">
      <c r="A514" s="26" t="s">
        <v>5632</v>
      </c>
      <c r="B514" s="26" t="s">
        <v>5631</v>
      </c>
      <c r="C514" s="26" t="s">
        <v>5641</v>
      </c>
      <c r="D514" s="26" t="s">
        <v>1027</v>
      </c>
      <c r="E514" s="26" t="s">
        <v>5640</v>
      </c>
      <c r="F514" s="26" t="s">
        <v>2260</v>
      </c>
      <c r="G514" s="26" t="s">
        <v>2014</v>
      </c>
      <c r="H514" s="26" t="s">
        <v>5639</v>
      </c>
      <c r="I514" s="26" t="s">
        <v>5641</v>
      </c>
    </row>
    <row r="515" spans="1:9">
      <c r="A515" s="26" t="s">
        <v>8211</v>
      </c>
      <c r="B515" s="26" t="s">
        <v>8210</v>
      </c>
      <c r="C515" s="26" t="s">
        <v>8215</v>
      </c>
      <c r="D515" s="26" t="s">
        <v>277</v>
      </c>
      <c r="E515" s="26" t="s">
        <v>8214</v>
      </c>
      <c r="F515" s="26" t="s">
        <v>8213</v>
      </c>
      <c r="G515" s="26" t="s">
        <v>2014</v>
      </c>
      <c r="H515" s="26" t="s">
        <v>8212</v>
      </c>
      <c r="I515" s="26" t="s">
        <v>8215</v>
      </c>
    </row>
    <row r="516" spans="1:9">
      <c r="A516" s="26" t="s">
        <v>7369</v>
      </c>
      <c r="B516" s="26" t="s">
        <v>7368</v>
      </c>
      <c r="C516" s="26" t="s">
        <v>7384</v>
      </c>
      <c r="D516" s="26" t="s">
        <v>526</v>
      </c>
      <c r="E516" s="26" t="s">
        <v>7383</v>
      </c>
      <c r="F516" s="26" t="s">
        <v>2637</v>
      </c>
      <c r="G516" s="26" t="s">
        <v>2014</v>
      </c>
      <c r="H516" s="26" t="s">
        <v>7382</v>
      </c>
      <c r="I516" s="26" t="s">
        <v>7384</v>
      </c>
    </row>
    <row r="517" spans="1:9">
      <c r="A517" s="26" t="s">
        <v>6474</v>
      </c>
      <c r="B517" s="26" t="s">
        <v>6473</v>
      </c>
      <c r="C517" s="26" t="s">
        <v>6480</v>
      </c>
      <c r="D517" s="26" t="s">
        <v>781</v>
      </c>
      <c r="E517" s="26" t="s">
        <v>6479</v>
      </c>
      <c r="F517" s="26" t="s">
        <v>2519</v>
      </c>
      <c r="G517" s="26" t="s">
        <v>2014</v>
      </c>
      <c r="H517" s="26" t="s">
        <v>6478</v>
      </c>
      <c r="I517" s="26" t="s">
        <v>6480</v>
      </c>
    </row>
    <row r="518" spans="1:9">
      <c r="A518" s="26" t="s">
        <v>3955</v>
      </c>
      <c r="B518" s="26" t="s">
        <v>3954</v>
      </c>
      <c r="C518" s="26" t="s">
        <v>3976</v>
      </c>
      <c r="D518" s="26" t="s">
        <v>1503</v>
      </c>
      <c r="E518" s="26" t="s">
        <v>3975</v>
      </c>
      <c r="F518" s="26" t="s">
        <v>2085</v>
      </c>
      <c r="G518" s="26" t="s">
        <v>2014</v>
      </c>
      <c r="H518" s="26" t="s">
        <v>3974</v>
      </c>
      <c r="I518" s="26" t="s">
        <v>3976</v>
      </c>
    </row>
    <row r="519" spans="1:9">
      <c r="A519" s="26" t="s">
        <v>5203</v>
      </c>
      <c r="B519" s="26" t="s">
        <v>5202</v>
      </c>
      <c r="C519" s="26" t="s">
        <v>5213</v>
      </c>
      <c r="D519" s="26" t="s">
        <v>1158</v>
      </c>
      <c r="E519" s="26" t="s">
        <v>5212</v>
      </c>
      <c r="F519" s="26" t="s">
        <v>2914</v>
      </c>
      <c r="G519" s="26" t="s">
        <v>2014</v>
      </c>
      <c r="H519" s="26" t="s">
        <v>5211</v>
      </c>
      <c r="I519" s="26" t="s">
        <v>5213</v>
      </c>
    </row>
    <row r="520" spans="1:9">
      <c r="A520" s="26" t="s">
        <v>5982</v>
      </c>
      <c r="B520" s="26" t="s">
        <v>6081</v>
      </c>
      <c r="C520" s="26" t="s">
        <v>6099</v>
      </c>
      <c r="D520" s="26" t="s">
        <v>886</v>
      </c>
      <c r="E520" s="26" t="s">
        <v>6098</v>
      </c>
      <c r="F520" s="26" t="s">
        <v>2445</v>
      </c>
      <c r="G520" s="26" t="s">
        <v>2014</v>
      </c>
      <c r="H520" s="26" t="s">
        <v>6097</v>
      </c>
      <c r="I520" s="26" t="s">
        <v>6099</v>
      </c>
    </row>
    <row r="521" spans="1:9">
      <c r="A521" s="26" t="s">
        <v>5842</v>
      </c>
      <c r="B521" s="26" t="s">
        <v>5911</v>
      </c>
      <c r="C521" s="26" t="s">
        <v>5929</v>
      </c>
      <c r="D521" s="26" t="s">
        <v>886</v>
      </c>
      <c r="E521" s="26" t="s">
        <v>5928</v>
      </c>
      <c r="F521" s="26" t="s">
        <v>2414</v>
      </c>
      <c r="G521" s="26" t="s">
        <v>2014</v>
      </c>
      <c r="H521" s="26" t="s">
        <v>5927</v>
      </c>
      <c r="I521" s="26" t="s">
        <v>5929</v>
      </c>
    </row>
    <row r="522" spans="1:9">
      <c r="A522" s="26" t="s">
        <v>5203</v>
      </c>
      <c r="B522" s="26" t="s">
        <v>5202</v>
      </c>
      <c r="C522" s="26" t="s">
        <v>5210</v>
      </c>
      <c r="D522" s="26" t="s">
        <v>1159</v>
      </c>
      <c r="E522" s="26" t="s">
        <v>5209</v>
      </c>
      <c r="F522" s="26" t="s">
        <v>2914</v>
      </c>
      <c r="G522" s="26" t="s">
        <v>2014</v>
      </c>
      <c r="H522" s="26" t="s">
        <v>5206</v>
      </c>
      <c r="I522" s="26" t="s">
        <v>5210</v>
      </c>
    </row>
    <row r="523" spans="1:9">
      <c r="A523" s="26" t="s">
        <v>5203</v>
      </c>
      <c r="B523" s="26" t="s">
        <v>5202</v>
      </c>
      <c r="C523" s="26" t="s">
        <v>5201</v>
      </c>
      <c r="D523" s="26" t="s">
        <v>1162</v>
      </c>
      <c r="E523" s="26" t="s">
        <v>5200</v>
      </c>
      <c r="F523" s="26" t="s">
        <v>2243</v>
      </c>
      <c r="G523" s="26" t="s">
        <v>2014</v>
      </c>
      <c r="H523" s="26" t="s">
        <v>5199</v>
      </c>
      <c r="I523" s="26" t="s">
        <v>5201</v>
      </c>
    </row>
    <row r="524" spans="1:9">
      <c r="A524" s="26" t="s">
        <v>5203</v>
      </c>
      <c r="B524" s="26" t="s">
        <v>5202</v>
      </c>
      <c r="C524" s="26" t="s">
        <v>5208</v>
      </c>
      <c r="D524" s="26" t="s">
        <v>1160</v>
      </c>
      <c r="E524" s="26" t="s">
        <v>5207</v>
      </c>
      <c r="F524" s="26" t="s">
        <v>2914</v>
      </c>
      <c r="G524" s="26" t="s">
        <v>2014</v>
      </c>
      <c r="H524" s="26" t="s">
        <v>5206</v>
      </c>
      <c r="I524" s="26" t="s">
        <v>5208</v>
      </c>
    </row>
    <row r="525" spans="1:9">
      <c r="A525" s="26" t="s">
        <v>6270</v>
      </c>
      <c r="B525" s="26" t="s">
        <v>6599</v>
      </c>
      <c r="C525" s="26" t="s">
        <v>6611</v>
      </c>
      <c r="D525" s="26" t="s">
        <v>747</v>
      </c>
      <c r="E525" s="26" t="s">
        <v>6610</v>
      </c>
      <c r="F525" s="26" t="s">
        <v>2533</v>
      </c>
      <c r="G525" s="26" t="s">
        <v>2014</v>
      </c>
      <c r="H525" s="26" t="s">
        <v>6609</v>
      </c>
      <c r="I525" s="26" t="s">
        <v>6611</v>
      </c>
    </row>
    <row r="526" spans="1:9">
      <c r="A526" s="26" t="s">
        <v>5203</v>
      </c>
      <c r="B526" s="26" t="s">
        <v>5202</v>
      </c>
      <c r="C526" s="26" t="s">
        <v>5205</v>
      </c>
      <c r="D526" s="26" t="s">
        <v>1161</v>
      </c>
      <c r="E526" s="26" t="s">
        <v>5204</v>
      </c>
      <c r="F526" s="26" t="s">
        <v>2243</v>
      </c>
      <c r="G526" s="26" t="s">
        <v>2014</v>
      </c>
      <c r="H526" s="26" t="s">
        <v>5199</v>
      </c>
      <c r="I526" s="26" t="s">
        <v>5205</v>
      </c>
    </row>
    <row r="527" spans="1:9">
      <c r="A527" s="26" t="s">
        <v>6753</v>
      </c>
      <c r="B527" s="26" t="s">
        <v>6752</v>
      </c>
      <c r="C527" s="26" t="s">
        <v>6756</v>
      </c>
      <c r="D527" s="26" t="s">
        <v>708</v>
      </c>
      <c r="E527" s="26" t="s">
        <v>6755</v>
      </c>
      <c r="F527" s="26" t="s">
        <v>6749</v>
      </c>
      <c r="G527" s="26" t="s">
        <v>2014</v>
      </c>
      <c r="H527" s="26" t="s">
        <v>6754</v>
      </c>
      <c r="I527" s="26" t="s">
        <v>6756</v>
      </c>
    </row>
    <row r="528" spans="1:9">
      <c r="A528" s="26" t="s">
        <v>6753</v>
      </c>
      <c r="B528" s="26" t="s">
        <v>6752</v>
      </c>
      <c r="C528" s="26" t="s">
        <v>6757</v>
      </c>
      <c r="D528" s="26" t="s">
        <v>707</v>
      </c>
      <c r="E528" s="26" t="s">
        <v>6755</v>
      </c>
      <c r="F528" s="26" t="s">
        <v>6749</v>
      </c>
      <c r="G528" s="26" t="s">
        <v>2014</v>
      </c>
      <c r="H528" s="26" t="s">
        <v>6754</v>
      </c>
      <c r="I528" s="26" t="s">
        <v>6757</v>
      </c>
    </row>
    <row r="529" spans="1:9">
      <c r="A529" s="26" t="s">
        <v>4237</v>
      </c>
      <c r="B529" s="26" t="s">
        <v>4236</v>
      </c>
      <c r="C529" s="26" t="s">
        <v>4297</v>
      </c>
      <c r="D529" s="26" t="s">
        <v>1413</v>
      </c>
      <c r="E529" s="26" t="s">
        <v>4296</v>
      </c>
      <c r="F529" s="26" t="s">
        <v>2117</v>
      </c>
      <c r="G529" s="26" t="s">
        <v>2014</v>
      </c>
      <c r="H529" s="26" t="s">
        <v>4295</v>
      </c>
      <c r="I529" s="26" t="s">
        <v>4297</v>
      </c>
    </row>
    <row r="530" spans="1:9">
      <c r="A530" s="26" t="s">
        <v>5376</v>
      </c>
      <c r="B530" s="26" t="s">
        <v>5375</v>
      </c>
      <c r="C530" s="26" t="s">
        <v>5454</v>
      </c>
      <c r="D530" s="26" t="s">
        <v>1085</v>
      </c>
      <c r="E530" s="26" t="s">
        <v>5453</v>
      </c>
      <c r="F530" s="26" t="s">
        <v>2260</v>
      </c>
      <c r="G530" s="26" t="s">
        <v>2014</v>
      </c>
      <c r="H530" s="26" t="s">
        <v>5452</v>
      </c>
      <c r="I530" s="26" t="s">
        <v>5454</v>
      </c>
    </row>
    <row r="531" spans="1:9">
      <c r="A531" s="26" t="s">
        <v>8997</v>
      </c>
      <c r="B531" s="26" t="s">
        <v>8996</v>
      </c>
      <c r="C531" s="26" t="s">
        <v>8995</v>
      </c>
      <c r="D531" s="26" t="s">
        <v>42</v>
      </c>
      <c r="E531" s="26" t="s">
        <v>8994</v>
      </c>
      <c r="F531" s="26" t="s">
        <v>2827</v>
      </c>
      <c r="G531" s="26" t="s">
        <v>2014</v>
      </c>
      <c r="H531" s="26" t="s">
        <v>8993</v>
      </c>
      <c r="I531" s="26" t="s">
        <v>8995</v>
      </c>
    </row>
    <row r="532" spans="1:9">
      <c r="A532" s="26" t="s">
        <v>6270</v>
      </c>
      <c r="B532" s="26" t="s">
        <v>6599</v>
      </c>
      <c r="C532" s="26" t="s">
        <v>6624</v>
      </c>
      <c r="D532" s="26" t="s">
        <v>743</v>
      </c>
      <c r="E532" s="26" t="s">
        <v>6623</v>
      </c>
      <c r="F532" s="26" t="s">
        <v>2533</v>
      </c>
      <c r="G532" s="26" t="s">
        <v>2014</v>
      </c>
      <c r="H532" s="26" t="s">
        <v>6622</v>
      </c>
      <c r="I532" s="26" t="s">
        <v>6624</v>
      </c>
    </row>
    <row r="533" spans="1:9">
      <c r="A533" s="26" t="s">
        <v>3516</v>
      </c>
      <c r="B533" s="26" t="s">
        <v>3515</v>
      </c>
      <c r="C533" s="26" t="s">
        <v>3562</v>
      </c>
      <c r="D533" s="26" t="s">
        <v>1625</v>
      </c>
      <c r="E533" s="26" t="s">
        <v>3561</v>
      </c>
      <c r="F533" s="26" t="s">
        <v>3560</v>
      </c>
      <c r="G533" s="26" t="s">
        <v>2014</v>
      </c>
      <c r="H533" s="26" t="s">
        <v>3559</v>
      </c>
      <c r="I533" s="26" t="s">
        <v>3562</v>
      </c>
    </row>
    <row r="534" spans="1:9">
      <c r="A534" s="26" t="s">
        <v>5376</v>
      </c>
      <c r="B534" s="26" t="s">
        <v>5375</v>
      </c>
      <c r="C534" s="26" t="s">
        <v>5503</v>
      </c>
      <c r="D534" s="26" t="s">
        <v>5502</v>
      </c>
      <c r="E534" s="26" t="s">
        <v>5501</v>
      </c>
      <c r="F534" s="26" t="s">
        <v>2260</v>
      </c>
      <c r="G534" s="26" t="s">
        <v>2014</v>
      </c>
      <c r="H534" s="26" t="s">
        <v>5500</v>
      </c>
      <c r="I534" s="26" t="s">
        <v>5503</v>
      </c>
    </row>
    <row r="535" spans="1:9">
      <c r="A535" s="26" t="s">
        <v>6281</v>
      </c>
      <c r="B535" s="26" t="s">
        <v>6280</v>
      </c>
      <c r="C535" s="26" t="s">
        <v>6284</v>
      </c>
      <c r="D535" s="26" t="s">
        <v>835</v>
      </c>
      <c r="E535" s="26" t="s">
        <v>6283</v>
      </c>
      <c r="F535" s="26" t="s">
        <v>2483</v>
      </c>
      <c r="G535" s="26" t="s">
        <v>2014</v>
      </c>
      <c r="H535" s="26" t="s">
        <v>6282</v>
      </c>
      <c r="I535" s="26" t="s">
        <v>6284</v>
      </c>
    </row>
    <row r="536" spans="1:9">
      <c r="A536" s="26" t="s">
        <v>5376</v>
      </c>
      <c r="B536" s="26" t="s">
        <v>5375</v>
      </c>
      <c r="C536" s="26" t="s">
        <v>5512</v>
      </c>
      <c r="D536" s="26" t="s">
        <v>1066</v>
      </c>
      <c r="E536" s="26" t="s">
        <v>5511</v>
      </c>
      <c r="F536" s="26" t="s">
        <v>2260</v>
      </c>
      <c r="G536" s="26" t="s">
        <v>2014</v>
      </c>
      <c r="H536" s="26" t="s">
        <v>5510</v>
      </c>
      <c r="I536" s="26" t="s">
        <v>5512</v>
      </c>
    </row>
    <row r="537" spans="1:9">
      <c r="A537" s="26" t="s">
        <v>5376</v>
      </c>
      <c r="B537" s="26" t="s">
        <v>5375</v>
      </c>
      <c r="C537" s="26" t="s">
        <v>5480</v>
      </c>
      <c r="D537" s="26" t="s">
        <v>1076</v>
      </c>
      <c r="E537" s="26" t="s">
        <v>5479</v>
      </c>
      <c r="F537" s="26" t="s">
        <v>2260</v>
      </c>
      <c r="G537" s="26" t="s">
        <v>2014</v>
      </c>
      <c r="H537" s="26" t="s">
        <v>5478</v>
      </c>
      <c r="I537" s="26" t="s">
        <v>5480</v>
      </c>
    </row>
    <row r="538" spans="1:9">
      <c r="A538" s="26" t="s">
        <v>5251</v>
      </c>
      <c r="B538" s="26" t="s">
        <v>7913</v>
      </c>
      <c r="C538" s="26" t="s">
        <v>7952</v>
      </c>
      <c r="D538" s="26" t="s">
        <v>351</v>
      </c>
      <c r="E538" s="26" t="s">
        <v>7951</v>
      </c>
      <c r="F538" s="26" t="s">
        <v>2720</v>
      </c>
      <c r="G538" s="26" t="s">
        <v>2014</v>
      </c>
      <c r="H538" s="26" t="s">
        <v>7950</v>
      </c>
      <c r="I538" s="26" t="s">
        <v>7952</v>
      </c>
    </row>
    <row r="539" spans="1:9">
      <c r="D539" s="26" t="s">
        <v>2725</v>
      </c>
      <c r="E539" s="26" t="s">
        <v>2724</v>
      </c>
      <c r="F539" s="26" t="s">
        <v>2720</v>
      </c>
      <c r="G539" s="26" t="s">
        <v>2014</v>
      </c>
      <c r="H539" s="26" t="s">
        <v>2723</v>
      </c>
    </row>
    <row r="540" spans="1:9">
      <c r="A540" s="26" t="s">
        <v>5251</v>
      </c>
      <c r="B540" s="26" t="s">
        <v>7913</v>
      </c>
      <c r="C540" s="26" t="s">
        <v>7949</v>
      </c>
      <c r="D540" s="26" t="s">
        <v>352</v>
      </c>
      <c r="E540" s="26" t="s">
        <v>7948</v>
      </c>
      <c r="F540" s="26" t="s">
        <v>2720</v>
      </c>
      <c r="G540" s="26" t="s">
        <v>2014</v>
      </c>
      <c r="H540" s="26" t="s">
        <v>7947</v>
      </c>
      <c r="I540" s="26" t="s">
        <v>7949</v>
      </c>
    </row>
    <row r="541" spans="1:9">
      <c r="A541" s="26" t="s">
        <v>4377</v>
      </c>
      <c r="B541" s="26" t="s">
        <v>4376</v>
      </c>
      <c r="C541" s="26" t="s">
        <v>4397</v>
      </c>
      <c r="D541" s="26" t="s">
        <v>1382</v>
      </c>
      <c r="E541" s="26" t="s">
        <v>4396</v>
      </c>
      <c r="F541" s="26" t="s">
        <v>2166</v>
      </c>
      <c r="G541" s="26" t="s">
        <v>2014</v>
      </c>
      <c r="H541" s="26" t="s">
        <v>4395</v>
      </c>
      <c r="I541" s="26" t="s">
        <v>4397</v>
      </c>
    </row>
    <row r="542" spans="1:9">
      <c r="A542" s="26" t="s">
        <v>5223</v>
      </c>
      <c r="B542" s="26" t="s">
        <v>5222</v>
      </c>
      <c r="C542" s="26" t="s">
        <v>5221</v>
      </c>
      <c r="D542" s="26" t="s">
        <v>1156</v>
      </c>
      <c r="E542" s="26" t="s">
        <v>5220</v>
      </c>
      <c r="F542" s="26" t="s">
        <v>5219</v>
      </c>
      <c r="G542" s="26" t="s">
        <v>2014</v>
      </c>
      <c r="H542" s="26" t="s">
        <v>5218</v>
      </c>
      <c r="I542" s="26" t="s">
        <v>5221</v>
      </c>
    </row>
    <row r="543" spans="1:9">
      <c r="A543" s="26" t="s">
        <v>4377</v>
      </c>
      <c r="B543" s="26" t="s">
        <v>4376</v>
      </c>
      <c r="C543" s="26" t="s">
        <v>4149</v>
      </c>
      <c r="D543" s="26" t="s">
        <v>1383</v>
      </c>
      <c r="E543" s="26" t="s">
        <v>4394</v>
      </c>
      <c r="F543" s="26" t="s">
        <v>2166</v>
      </c>
      <c r="G543" s="26" t="s">
        <v>2014</v>
      </c>
      <c r="H543" s="26" t="s">
        <v>4393</v>
      </c>
      <c r="I543" s="26" t="s">
        <v>4149</v>
      </c>
    </row>
    <row r="544" spans="1:9">
      <c r="A544" s="26" t="s">
        <v>6281</v>
      </c>
      <c r="B544" s="26" t="s">
        <v>6280</v>
      </c>
      <c r="C544" s="26" t="s">
        <v>6279</v>
      </c>
      <c r="D544" s="26" t="s">
        <v>836</v>
      </c>
      <c r="E544" s="26" t="s">
        <v>6278</v>
      </c>
      <c r="F544" s="26" t="s">
        <v>2483</v>
      </c>
      <c r="G544" s="26" t="s">
        <v>2014</v>
      </c>
      <c r="H544" s="26" t="s">
        <v>6277</v>
      </c>
      <c r="I544" s="26" t="s">
        <v>6279</v>
      </c>
    </row>
    <row r="545" spans="1:9">
      <c r="A545" s="26" t="s">
        <v>5901</v>
      </c>
      <c r="B545" s="26" t="s">
        <v>5900</v>
      </c>
      <c r="C545" s="26" t="s">
        <v>5899</v>
      </c>
      <c r="D545" s="26" t="s">
        <v>944</v>
      </c>
      <c r="E545" s="26" t="s">
        <v>5898</v>
      </c>
      <c r="F545" s="26" t="s">
        <v>5897</v>
      </c>
      <c r="G545" s="26" t="s">
        <v>2014</v>
      </c>
      <c r="H545" s="26" t="s">
        <v>5896</v>
      </c>
      <c r="I545" s="26" t="s">
        <v>5899</v>
      </c>
    </row>
    <row r="546" spans="1:9">
      <c r="A546" s="26" t="s">
        <v>7017</v>
      </c>
      <c r="B546" s="26" t="s">
        <v>7016</v>
      </c>
      <c r="C546" s="26" t="s">
        <v>7032</v>
      </c>
      <c r="D546" s="26" t="s">
        <v>625</v>
      </c>
      <c r="E546" s="26" t="s">
        <v>7031</v>
      </c>
      <c r="F546" s="26" t="s">
        <v>2606</v>
      </c>
      <c r="G546" s="26" t="s">
        <v>2014</v>
      </c>
      <c r="H546" s="26" t="s">
        <v>7030</v>
      </c>
      <c r="I546" s="26" t="s">
        <v>7032</v>
      </c>
    </row>
    <row r="547" spans="1:9">
      <c r="A547" s="26" t="s">
        <v>5901</v>
      </c>
      <c r="B547" s="26" t="s">
        <v>5900</v>
      </c>
      <c r="C547" s="26" t="s">
        <v>5904</v>
      </c>
      <c r="D547" s="26" t="s">
        <v>943</v>
      </c>
      <c r="E547" s="26" t="s">
        <v>5903</v>
      </c>
      <c r="F547" s="26" t="s">
        <v>5897</v>
      </c>
      <c r="G547" s="26" t="s">
        <v>2014</v>
      </c>
      <c r="H547" s="26" t="s">
        <v>5902</v>
      </c>
      <c r="I547" s="26" t="s">
        <v>5904</v>
      </c>
    </row>
    <row r="548" spans="1:9">
      <c r="A548" s="26" t="s">
        <v>5901</v>
      </c>
      <c r="B548" s="26" t="s">
        <v>5900</v>
      </c>
      <c r="C548" s="26" t="s">
        <v>5907</v>
      </c>
      <c r="D548" s="26" t="s">
        <v>942</v>
      </c>
      <c r="E548" s="26" t="s">
        <v>5906</v>
      </c>
      <c r="F548" s="26" t="s">
        <v>5897</v>
      </c>
      <c r="G548" s="26" t="s">
        <v>2014</v>
      </c>
      <c r="H548" s="26" t="s">
        <v>5905</v>
      </c>
      <c r="I548" s="26" t="s">
        <v>5907</v>
      </c>
    </row>
    <row r="549" spans="1:9">
      <c r="D549" s="26" t="s">
        <v>2671</v>
      </c>
      <c r="E549" s="26" t="s">
        <v>2670</v>
      </c>
      <c r="F549" s="26" t="s">
        <v>2651</v>
      </c>
      <c r="G549" s="26" t="s">
        <v>2014</v>
      </c>
      <c r="H549" s="26" t="s">
        <v>2667</v>
      </c>
    </row>
    <row r="550" spans="1:9">
      <c r="A550" s="26" t="s">
        <v>6955</v>
      </c>
      <c r="B550" s="26" t="s">
        <v>6954</v>
      </c>
      <c r="C550" s="26" t="s">
        <v>6959</v>
      </c>
      <c r="D550" s="26" t="s">
        <v>647</v>
      </c>
      <c r="E550" s="26" t="s">
        <v>6958</v>
      </c>
      <c r="F550" s="26" t="s">
        <v>2592</v>
      </c>
      <c r="G550" s="26" t="s">
        <v>2014</v>
      </c>
      <c r="H550" s="26" t="s">
        <v>2591</v>
      </c>
      <c r="I550" s="26" t="s">
        <v>6959</v>
      </c>
    </row>
    <row r="551" spans="1:9">
      <c r="A551" s="26" t="s">
        <v>6854</v>
      </c>
      <c r="B551" s="26" t="s">
        <v>6853</v>
      </c>
      <c r="C551" s="26" t="s">
        <v>6852</v>
      </c>
      <c r="D551" s="26" t="s">
        <v>679</v>
      </c>
      <c r="E551" s="26" t="s">
        <v>6851</v>
      </c>
      <c r="F551" s="26" t="s">
        <v>2564</v>
      </c>
      <c r="G551" s="26" t="s">
        <v>2014</v>
      </c>
      <c r="H551" s="26" t="s">
        <v>6850</v>
      </c>
      <c r="I551" s="26" t="s">
        <v>6852</v>
      </c>
    </row>
    <row r="552" spans="1:9">
      <c r="A552" s="26" t="s">
        <v>5066</v>
      </c>
      <c r="B552" s="26" t="s">
        <v>5065</v>
      </c>
      <c r="C552" s="26" t="s">
        <v>5064</v>
      </c>
      <c r="D552" s="26" t="s">
        <v>1202</v>
      </c>
      <c r="E552" s="26" t="s">
        <v>5063</v>
      </c>
      <c r="F552" s="26" t="s">
        <v>5062</v>
      </c>
      <c r="G552" s="26" t="s">
        <v>2014</v>
      </c>
      <c r="H552" s="26" t="s">
        <v>5061</v>
      </c>
      <c r="I552" s="26" t="s">
        <v>5064</v>
      </c>
    </row>
    <row r="553" spans="1:9">
      <c r="A553" s="26" t="s">
        <v>5066</v>
      </c>
      <c r="B553" s="26" t="s">
        <v>5065</v>
      </c>
      <c r="C553" s="26" t="s">
        <v>4851</v>
      </c>
      <c r="D553" s="26" t="s">
        <v>1201</v>
      </c>
      <c r="E553" s="26" t="s">
        <v>5063</v>
      </c>
      <c r="F553" s="26" t="s">
        <v>5062</v>
      </c>
      <c r="G553" s="26" t="s">
        <v>2014</v>
      </c>
      <c r="H553" s="26" t="s">
        <v>5061</v>
      </c>
      <c r="I553" s="26" t="s">
        <v>4851</v>
      </c>
    </row>
    <row r="554" spans="1:9">
      <c r="A554" s="26" t="s">
        <v>5376</v>
      </c>
      <c r="B554" s="26" t="s">
        <v>5375</v>
      </c>
      <c r="C554" s="26" t="s">
        <v>5420</v>
      </c>
      <c r="D554" s="26" t="s">
        <v>1097</v>
      </c>
      <c r="E554" s="26" t="s">
        <v>5419</v>
      </c>
      <c r="F554" s="26" t="s">
        <v>2260</v>
      </c>
      <c r="G554" s="26" t="s">
        <v>2014</v>
      </c>
      <c r="H554" s="26" t="s">
        <v>5418</v>
      </c>
      <c r="I554" s="26" t="s">
        <v>5420</v>
      </c>
    </row>
    <row r="555" spans="1:9">
      <c r="A555" s="26" t="s">
        <v>3280</v>
      </c>
      <c r="B555" s="26" t="s">
        <v>3279</v>
      </c>
      <c r="C555" s="26" t="s">
        <v>3278</v>
      </c>
      <c r="D555" s="26" t="s">
        <v>1698</v>
      </c>
      <c r="E555" s="26" t="s">
        <v>3277</v>
      </c>
      <c r="F555" s="26" t="s">
        <v>2260</v>
      </c>
      <c r="G555" s="26" t="s">
        <v>2014</v>
      </c>
      <c r="H555" s="26" t="s">
        <v>3276</v>
      </c>
      <c r="I555" s="26" t="s">
        <v>3278</v>
      </c>
    </row>
    <row r="556" spans="1:9">
      <c r="D556" s="26" t="s">
        <v>1866</v>
      </c>
      <c r="E556" s="26" t="s">
        <v>2862</v>
      </c>
      <c r="F556" s="26" t="s">
        <v>2827</v>
      </c>
      <c r="G556" s="26" t="s">
        <v>2014</v>
      </c>
      <c r="H556" s="26" t="s">
        <v>2861</v>
      </c>
    </row>
    <row r="557" spans="1:9">
      <c r="D557" s="26" t="s">
        <v>1867</v>
      </c>
      <c r="E557" s="26" t="s">
        <v>2860</v>
      </c>
      <c r="F557" s="26" t="s">
        <v>2827</v>
      </c>
      <c r="G557" s="26" t="s">
        <v>2014</v>
      </c>
      <c r="H557" s="26" t="s">
        <v>2859</v>
      </c>
    </row>
    <row r="558" spans="1:9">
      <c r="D558" s="26" t="s">
        <v>1867</v>
      </c>
      <c r="E558" s="26" t="s">
        <v>2284</v>
      </c>
      <c r="F558" s="26" t="s">
        <v>2260</v>
      </c>
      <c r="G558" s="26" t="s">
        <v>2014</v>
      </c>
      <c r="H558" s="26" t="s">
        <v>2283</v>
      </c>
    </row>
    <row r="559" spans="1:9">
      <c r="A559" s="26" t="s">
        <v>3290</v>
      </c>
      <c r="B559" s="26" t="s">
        <v>3289</v>
      </c>
      <c r="C559" s="26" t="s">
        <v>3288</v>
      </c>
      <c r="D559" s="26" t="s">
        <v>1696</v>
      </c>
      <c r="E559" s="26" t="s">
        <v>3287</v>
      </c>
      <c r="F559" s="26" t="s">
        <v>2260</v>
      </c>
      <c r="G559" s="26" t="s">
        <v>2014</v>
      </c>
      <c r="H559" s="26" t="s">
        <v>3286</v>
      </c>
      <c r="I559" s="26" t="s">
        <v>3288</v>
      </c>
    </row>
    <row r="560" spans="1:9">
      <c r="A560" s="26" t="s">
        <v>4348</v>
      </c>
      <c r="B560" s="26" t="s">
        <v>4347</v>
      </c>
      <c r="C560" s="26" t="s">
        <v>4354</v>
      </c>
      <c r="D560" s="26" t="s">
        <v>1396</v>
      </c>
      <c r="E560" s="26" t="s">
        <v>4353</v>
      </c>
      <c r="F560" s="26" t="s">
        <v>2166</v>
      </c>
      <c r="G560" s="26" t="s">
        <v>2014</v>
      </c>
      <c r="H560" s="26" t="s">
        <v>4352</v>
      </c>
      <c r="I560" s="26" t="s">
        <v>4354</v>
      </c>
    </row>
    <row r="561" spans="1:9">
      <c r="A561" s="26" t="s">
        <v>3204</v>
      </c>
      <c r="B561" s="26" t="s">
        <v>1906</v>
      </c>
      <c r="C561" s="26" t="s">
        <v>3203</v>
      </c>
      <c r="D561" s="26" t="s">
        <v>1906</v>
      </c>
      <c r="E561" s="26" t="s">
        <v>3202</v>
      </c>
      <c r="F561" s="26" t="s">
        <v>2260</v>
      </c>
      <c r="G561" s="26" t="s">
        <v>2014</v>
      </c>
      <c r="H561" s="26" t="s">
        <v>3201</v>
      </c>
      <c r="I561" s="26" t="s">
        <v>3203</v>
      </c>
    </row>
    <row r="562" spans="1:9">
      <c r="A562" s="26" t="s">
        <v>6162</v>
      </c>
      <c r="B562" s="26" t="s">
        <v>6161</v>
      </c>
      <c r="C562" s="26" t="s">
        <v>6165</v>
      </c>
      <c r="D562" s="26" t="s">
        <v>868</v>
      </c>
      <c r="E562" s="26" t="s">
        <v>6164</v>
      </c>
      <c r="F562" s="26" t="s">
        <v>2456</v>
      </c>
      <c r="G562" s="26" t="s">
        <v>2014</v>
      </c>
      <c r="H562" s="26" t="s">
        <v>6163</v>
      </c>
      <c r="I562" s="26" t="s">
        <v>6165</v>
      </c>
    </row>
    <row r="563" spans="1:9">
      <c r="A563" s="26" t="s">
        <v>3719</v>
      </c>
      <c r="B563" s="26" t="s">
        <v>3718</v>
      </c>
      <c r="C563" s="26" t="s">
        <v>3727</v>
      </c>
      <c r="D563" s="26" t="s">
        <v>1576</v>
      </c>
      <c r="E563" s="26" t="s">
        <v>3726</v>
      </c>
      <c r="F563" s="26" t="s">
        <v>3716</v>
      </c>
      <c r="G563" s="26" t="s">
        <v>2014</v>
      </c>
      <c r="H563" s="26" t="s">
        <v>3723</v>
      </c>
      <c r="I563" s="26" t="s">
        <v>3727</v>
      </c>
    </row>
    <row r="564" spans="1:9">
      <c r="A564" s="26" t="s">
        <v>5376</v>
      </c>
      <c r="B564" s="26" t="s">
        <v>5375</v>
      </c>
      <c r="C564" s="26" t="s">
        <v>5432</v>
      </c>
      <c r="D564" s="26" t="s">
        <v>1093</v>
      </c>
      <c r="E564" s="26" t="s">
        <v>5431</v>
      </c>
      <c r="F564" s="26" t="s">
        <v>2260</v>
      </c>
      <c r="G564" s="26" t="s">
        <v>2014</v>
      </c>
      <c r="H564" s="26" t="s">
        <v>5430</v>
      </c>
      <c r="I564" s="26" t="s">
        <v>5432</v>
      </c>
    </row>
    <row r="565" spans="1:9">
      <c r="A565" s="26" t="s">
        <v>5842</v>
      </c>
      <c r="B565" s="26" t="s">
        <v>5911</v>
      </c>
      <c r="C565" s="26" t="s">
        <v>5910</v>
      </c>
      <c r="D565" s="26" t="s">
        <v>941</v>
      </c>
      <c r="E565" s="26" t="s">
        <v>5909</v>
      </c>
      <c r="F565" s="26" t="s">
        <v>2414</v>
      </c>
      <c r="G565" s="26" t="s">
        <v>2014</v>
      </c>
      <c r="H565" s="26" t="s">
        <v>5908</v>
      </c>
      <c r="I565" s="26" t="s">
        <v>5910</v>
      </c>
    </row>
    <row r="566" spans="1:9">
      <c r="A566" s="26" t="s">
        <v>4696</v>
      </c>
      <c r="B566" s="26" t="s">
        <v>4695</v>
      </c>
      <c r="C566" s="26" t="s">
        <v>4711</v>
      </c>
      <c r="D566" s="26" t="s">
        <v>1298</v>
      </c>
      <c r="E566" s="26" t="s">
        <v>4710</v>
      </c>
      <c r="F566" s="26" t="s">
        <v>2207</v>
      </c>
      <c r="G566" s="26" t="s">
        <v>2014</v>
      </c>
      <c r="H566" s="26" t="s">
        <v>4709</v>
      </c>
      <c r="I566" s="26" t="s">
        <v>4711</v>
      </c>
    </row>
    <row r="567" spans="1:9">
      <c r="A567" s="26" t="s">
        <v>3743</v>
      </c>
      <c r="B567" s="26" t="s">
        <v>3742</v>
      </c>
      <c r="C567" s="26" t="s">
        <v>3761</v>
      </c>
      <c r="D567" s="26" t="s">
        <v>1567</v>
      </c>
      <c r="E567" s="26" t="s">
        <v>3760</v>
      </c>
      <c r="F567" s="26" t="s">
        <v>2051</v>
      </c>
      <c r="G567" s="26" t="s">
        <v>2014</v>
      </c>
      <c r="H567" s="26" t="s">
        <v>3759</v>
      </c>
      <c r="I567" s="26" t="s">
        <v>3761</v>
      </c>
    </row>
    <row r="568" spans="1:9">
      <c r="D568" s="26" t="s">
        <v>2081</v>
      </c>
      <c r="E568" s="26" t="s">
        <v>2080</v>
      </c>
      <c r="F568" s="26" t="s">
        <v>2051</v>
      </c>
      <c r="G568" s="26" t="s">
        <v>2014</v>
      </c>
    </row>
    <row r="569" spans="1:9">
      <c r="D569" s="26" t="s">
        <v>2083</v>
      </c>
      <c r="E569" s="26" t="s">
        <v>2080</v>
      </c>
      <c r="F569" s="26" t="s">
        <v>2051</v>
      </c>
      <c r="G569" s="26" t="s">
        <v>2014</v>
      </c>
      <c r="H569" s="26" t="s">
        <v>2082</v>
      </c>
    </row>
    <row r="570" spans="1:9">
      <c r="D570" s="26" t="s">
        <v>2079</v>
      </c>
      <c r="E570" s="26" t="s">
        <v>2078</v>
      </c>
      <c r="F570" s="26" t="s">
        <v>2051</v>
      </c>
      <c r="G570" s="26" t="s">
        <v>2014</v>
      </c>
      <c r="H570" s="26" t="s">
        <v>2077</v>
      </c>
    </row>
    <row r="571" spans="1:9">
      <c r="D571" s="26" t="s">
        <v>1892</v>
      </c>
      <c r="E571" s="26" t="s">
        <v>2052</v>
      </c>
      <c r="F571" s="26" t="s">
        <v>2051</v>
      </c>
      <c r="G571" s="26" t="s">
        <v>2014</v>
      </c>
      <c r="H571" s="26" t="s">
        <v>2050</v>
      </c>
    </row>
    <row r="572" spans="1:9">
      <c r="A572" s="26" t="s">
        <v>7859</v>
      </c>
      <c r="B572" s="26" t="s">
        <v>7858</v>
      </c>
      <c r="C572" s="26" t="s">
        <v>7880</v>
      </c>
      <c r="D572" s="26" t="s">
        <v>374</v>
      </c>
      <c r="E572" s="26" t="s">
        <v>7879</v>
      </c>
      <c r="F572" s="26" t="s">
        <v>2711</v>
      </c>
      <c r="G572" s="26" t="s">
        <v>2014</v>
      </c>
      <c r="H572" s="26" t="s">
        <v>7878</v>
      </c>
      <c r="I572" s="26" t="s">
        <v>7880</v>
      </c>
    </row>
    <row r="573" spans="1:9">
      <c r="A573" s="26" t="s">
        <v>3050</v>
      </c>
      <c r="B573" s="26" t="s">
        <v>1947</v>
      </c>
      <c r="C573" s="26" t="s">
        <v>3049</v>
      </c>
      <c r="D573" s="26" t="s">
        <v>1947</v>
      </c>
      <c r="E573" s="26" t="s">
        <v>3048</v>
      </c>
      <c r="F573" s="26" t="s">
        <v>2414</v>
      </c>
      <c r="G573" s="26" t="s">
        <v>2014</v>
      </c>
      <c r="H573" s="26" t="s">
        <v>3029</v>
      </c>
      <c r="I573" s="26" t="s">
        <v>3049</v>
      </c>
    </row>
    <row r="574" spans="1:9">
      <c r="A574" s="26" t="s">
        <v>3257</v>
      </c>
      <c r="B574" s="26" t="s">
        <v>1705</v>
      </c>
      <c r="C574" s="26" t="s">
        <v>3256</v>
      </c>
      <c r="D574" s="26" t="s">
        <v>1705</v>
      </c>
      <c r="E574" s="26" t="s">
        <v>3255</v>
      </c>
      <c r="F574" s="26" t="s">
        <v>2779</v>
      </c>
      <c r="G574" s="26" t="s">
        <v>2014</v>
      </c>
      <c r="I574" s="26" t="s">
        <v>3256</v>
      </c>
    </row>
    <row r="575" spans="1:9">
      <c r="A575" s="26" t="s">
        <v>3254</v>
      </c>
      <c r="B575" s="26" t="s">
        <v>1706</v>
      </c>
      <c r="C575" s="26" t="s">
        <v>3253</v>
      </c>
      <c r="D575" s="26" t="s">
        <v>1706</v>
      </c>
      <c r="E575" s="26" t="s">
        <v>3252</v>
      </c>
      <c r="F575" s="26" t="s">
        <v>2117</v>
      </c>
      <c r="G575" s="26" t="s">
        <v>2014</v>
      </c>
      <c r="I575" s="26" t="s">
        <v>3253</v>
      </c>
    </row>
    <row r="576" spans="1:9">
      <c r="A576" s="26" t="s">
        <v>3208</v>
      </c>
      <c r="B576" s="26" t="s">
        <v>1905</v>
      </c>
      <c r="C576" s="26" t="s">
        <v>3207</v>
      </c>
      <c r="D576" s="26" t="s">
        <v>1905</v>
      </c>
      <c r="E576" s="26" t="s">
        <v>3206</v>
      </c>
      <c r="F576" s="26" t="s">
        <v>2606</v>
      </c>
      <c r="G576" s="26" t="s">
        <v>2014</v>
      </c>
      <c r="H576" s="26" t="s">
        <v>3205</v>
      </c>
      <c r="I576" s="26" t="s">
        <v>3207</v>
      </c>
    </row>
    <row r="577" spans="1:9">
      <c r="A577" s="26" t="s">
        <v>3216</v>
      </c>
      <c r="B577" s="26" t="s">
        <v>1903</v>
      </c>
      <c r="C577" s="26" t="s">
        <v>3215</v>
      </c>
      <c r="D577" s="26" t="s">
        <v>1903</v>
      </c>
      <c r="E577" s="26" t="s">
        <v>3214</v>
      </c>
      <c r="F577" s="26" t="s">
        <v>2085</v>
      </c>
      <c r="G577" s="26" t="s">
        <v>2014</v>
      </c>
      <c r="H577" s="26" t="s">
        <v>3213</v>
      </c>
      <c r="I577" s="26" t="s">
        <v>3215</v>
      </c>
    </row>
    <row r="578" spans="1:9">
      <c r="A578" s="26" t="s">
        <v>3219</v>
      </c>
      <c r="B578" s="26" t="s">
        <v>1902</v>
      </c>
      <c r="C578" s="26" t="s">
        <v>3218</v>
      </c>
      <c r="D578" s="26" t="s">
        <v>1902</v>
      </c>
      <c r="E578" s="26" t="s">
        <v>3217</v>
      </c>
      <c r="F578" s="26" t="s">
        <v>2260</v>
      </c>
      <c r="G578" s="26" t="s">
        <v>2014</v>
      </c>
      <c r="H578" s="26" t="s">
        <v>2298</v>
      </c>
      <c r="I578" s="26" t="s">
        <v>3218</v>
      </c>
    </row>
    <row r="579" spans="1:9">
      <c r="A579" s="26" t="s">
        <v>3012</v>
      </c>
      <c r="B579" s="26" t="s">
        <v>1958</v>
      </c>
      <c r="C579" s="26" t="s">
        <v>3011</v>
      </c>
      <c r="D579" s="26" t="s">
        <v>1958</v>
      </c>
      <c r="E579" s="26" t="s">
        <v>3010</v>
      </c>
      <c r="F579" s="26" t="s">
        <v>2640</v>
      </c>
      <c r="G579" s="26" t="s">
        <v>2014</v>
      </c>
      <c r="H579" s="26" t="s">
        <v>2642</v>
      </c>
      <c r="I579" s="26" t="s">
        <v>3011</v>
      </c>
    </row>
    <row r="580" spans="1:9">
      <c r="A580" s="26" t="s">
        <v>3239</v>
      </c>
      <c r="B580" s="26" t="s">
        <v>1896</v>
      </c>
      <c r="C580" s="26" t="s">
        <v>3238</v>
      </c>
      <c r="D580" s="26" t="s">
        <v>1896</v>
      </c>
      <c r="E580" s="26" t="s">
        <v>2971</v>
      </c>
      <c r="F580" s="26" t="s">
        <v>2260</v>
      </c>
      <c r="G580" s="26" t="s">
        <v>2014</v>
      </c>
      <c r="H580" s="26" t="s">
        <v>2298</v>
      </c>
      <c r="I580" s="26" t="s">
        <v>3238</v>
      </c>
    </row>
    <row r="581" spans="1:9">
      <c r="A581" s="26" t="s">
        <v>2907</v>
      </c>
      <c r="B581" s="26" t="s">
        <v>1985</v>
      </c>
      <c r="C581" s="26" t="s">
        <v>2906</v>
      </c>
      <c r="D581" s="26" t="s">
        <v>1985</v>
      </c>
      <c r="E581" s="26" t="s">
        <v>2905</v>
      </c>
      <c r="F581" s="26" t="s">
        <v>2260</v>
      </c>
      <c r="G581" s="26" t="s">
        <v>2014</v>
      </c>
      <c r="H581" s="26" t="s">
        <v>2904</v>
      </c>
      <c r="I581" s="26" t="s">
        <v>2906</v>
      </c>
    </row>
    <row r="582" spans="1:9">
      <c r="A582" s="26" t="s">
        <v>2981</v>
      </c>
      <c r="B582" s="26" t="s">
        <v>1966</v>
      </c>
      <c r="C582" s="26" t="s">
        <v>2980</v>
      </c>
      <c r="D582" s="26" t="s">
        <v>1966</v>
      </c>
      <c r="E582" s="26" t="s">
        <v>2979</v>
      </c>
      <c r="F582" s="26" t="s">
        <v>2117</v>
      </c>
      <c r="G582" s="26" t="s">
        <v>2014</v>
      </c>
      <c r="H582" s="26" t="s">
        <v>2929</v>
      </c>
      <c r="I582" s="26" t="s">
        <v>2980</v>
      </c>
    </row>
    <row r="583" spans="1:9">
      <c r="A583" s="26" t="s">
        <v>3018</v>
      </c>
      <c r="B583" s="26" t="s">
        <v>1956</v>
      </c>
      <c r="C583" s="26" t="s">
        <v>3017</v>
      </c>
      <c r="D583" s="26" t="s">
        <v>1956</v>
      </c>
      <c r="E583" s="26" t="s">
        <v>3016</v>
      </c>
      <c r="F583" s="26" t="s">
        <v>2260</v>
      </c>
      <c r="G583" s="26" t="s">
        <v>2014</v>
      </c>
      <c r="H583" s="26" t="s">
        <v>2318</v>
      </c>
      <c r="I583" s="26" t="s">
        <v>3017</v>
      </c>
    </row>
    <row r="584" spans="1:9">
      <c r="A584" s="26" t="s">
        <v>2974</v>
      </c>
      <c r="B584" s="26" t="s">
        <v>2973</v>
      </c>
      <c r="C584" s="26" t="s">
        <v>2972</v>
      </c>
      <c r="D584" s="26" t="s">
        <v>1968</v>
      </c>
      <c r="E584" s="26" t="s">
        <v>2971</v>
      </c>
      <c r="F584" s="26" t="s">
        <v>2260</v>
      </c>
      <c r="G584" s="26" t="s">
        <v>2014</v>
      </c>
      <c r="H584" s="26" t="s">
        <v>2267</v>
      </c>
      <c r="I584" s="26" t="s">
        <v>2972</v>
      </c>
    </row>
    <row r="585" spans="1:9">
      <c r="A585" s="26" t="s">
        <v>5932</v>
      </c>
      <c r="B585" s="26" t="s">
        <v>6039</v>
      </c>
      <c r="C585" s="26" t="s">
        <v>6048</v>
      </c>
      <c r="D585" s="26" t="s">
        <v>902</v>
      </c>
      <c r="E585" s="26" t="s">
        <v>6047</v>
      </c>
      <c r="F585" s="26" t="s">
        <v>2442</v>
      </c>
      <c r="G585" s="26" t="s">
        <v>2014</v>
      </c>
      <c r="H585" s="26" t="s">
        <v>6046</v>
      </c>
      <c r="I585" s="26" t="s">
        <v>6048</v>
      </c>
    </row>
    <row r="586" spans="1:9">
      <c r="A586" s="26" t="s">
        <v>8853</v>
      </c>
      <c r="B586" s="26" t="s">
        <v>8852</v>
      </c>
      <c r="C586" s="26" t="s">
        <v>8950</v>
      </c>
      <c r="D586" s="26" t="s">
        <v>59</v>
      </c>
      <c r="E586" s="26" t="s">
        <v>8949</v>
      </c>
      <c r="F586" s="26" t="s">
        <v>2827</v>
      </c>
      <c r="G586" s="26" t="s">
        <v>2014</v>
      </c>
      <c r="H586" s="26" t="s">
        <v>8948</v>
      </c>
      <c r="I586" s="26" t="s">
        <v>8950</v>
      </c>
    </row>
    <row r="587" spans="1:9">
      <c r="A587" s="26" t="s">
        <v>8050</v>
      </c>
      <c r="B587" s="26" t="s">
        <v>8049</v>
      </c>
      <c r="C587" s="26" t="s">
        <v>8061</v>
      </c>
      <c r="D587" s="26" t="s">
        <v>319</v>
      </c>
      <c r="E587" s="26" t="s">
        <v>8060</v>
      </c>
      <c r="F587" s="26" t="s">
        <v>2714</v>
      </c>
      <c r="G587" s="26" t="s">
        <v>2014</v>
      </c>
      <c r="H587" s="26" t="s">
        <v>8059</v>
      </c>
      <c r="I587" s="26" t="s">
        <v>8061</v>
      </c>
    </row>
    <row r="588" spans="1:9">
      <c r="A588" s="26" t="s">
        <v>3743</v>
      </c>
      <c r="B588" s="26" t="s">
        <v>3742</v>
      </c>
      <c r="C588" s="26" t="s">
        <v>3805</v>
      </c>
      <c r="D588" s="26" t="s">
        <v>1554</v>
      </c>
      <c r="E588" s="26" t="s">
        <v>3804</v>
      </c>
      <c r="F588" s="26" t="s">
        <v>2051</v>
      </c>
      <c r="G588" s="26" t="s">
        <v>2014</v>
      </c>
      <c r="H588" s="26" t="s">
        <v>3803</v>
      </c>
      <c r="I588" s="26" t="s">
        <v>3805</v>
      </c>
    </row>
    <row r="589" spans="1:9">
      <c r="A589" s="26" t="s">
        <v>7810</v>
      </c>
      <c r="B589" s="26" t="s">
        <v>7809</v>
      </c>
      <c r="C589" s="26" t="s">
        <v>7831</v>
      </c>
      <c r="D589" s="26" t="s">
        <v>388</v>
      </c>
      <c r="E589" s="26" t="s">
        <v>7830</v>
      </c>
      <c r="F589" s="26" t="s">
        <v>2703</v>
      </c>
      <c r="G589" s="26" t="s">
        <v>2014</v>
      </c>
      <c r="H589" s="26" t="s">
        <v>2707</v>
      </c>
      <c r="I589" s="26" t="s">
        <v>7831</v>
      </c>
    </row>
    <row r="590" spans="1:9">
      <c r="A590" s="26" t="s">
        <v>8568</v>
      </c>
      <c r="B590" s="26" t="s">
        <v>8567</v>
      </c>
      <c r="C590" s="26" t="s">
        <v>8577</v>
      </c>
      <c r="D590" s="26" t="s">
        <v>171</v>
      </c>
      <c r="E590" s="26" t="s">
        <v>8576</v>
      </c>
      <c r="F590" s="26" t="s">
        <v>8564</v>
      </c>
      <c r="G590" s="26" t="s">
        <v>2014</v>
      </c>
      <c r="H590" s="26" t="s">
        <v>8575</v>
      </c>
      <c r="I590" s="26" t="s">
        <v>8577</v>
      </c>
    </row>
    <row r="591" spans="1:9">
      <c r="A591" s="26" t="s">
        <v>5138</v>
      </c>
      <c r="B591" s="26" t="s">
        <v>5137</v>
      </c>
      <c r="C591" s="26" t="s">
        <v>5159</v>
      </c>
      <c r="D591" s="26" t="s">
        <v>171</v>
      </c>
      <c r="E591" s="26" t="s">
        <v>5158</v>
      </c>
      <c r="F591" s="26" t="s">
        <v>2243</v>
      </c>
      <c r="G591" s="26" t="s">
        <v>2014</v>
      </c>
      <c r="H591" s="26" t="s">
        <v>5157</v>
      </c>
      <c r="I591" s="26" t="s">
        <v>5159</v>
      </c>
    </row>
    <row r="592" spans="1:9">
      <c r="A592" s="26" t="s">
        <v>3413</v>
      </c>
      <c r="B592" s="26" t="s">
        <v>3412</v>
      </c>
      <c r="C592" s="26" t="s">
        <v>3420</v>
      </c>
      <c r="D592" s="26" t="s">
        <v>171</v>
      </c>
      <c r="E592" s="26" t="s">
        <v>3419</v>
      </c>
      <c r="F592" s="26" t="s">
        <v>2023</v>
      </c>
      <c r="G592" s="26" t="s">
        <v>2014</v>
      </c>
      <c r="H592" s="26" t="s">
        <v>3418</v>
      </c>
      <c r="I592" s="26" t="s">
        <v>3420</v>
      </c>
    </row>
    <row r="593" spans="1:9">
      <c r="D593" s="26" t="s">
        <v>2525</v>
      </c>
      <c r="E593" s="26" t="s">
        <v>2524</v>
      </c>
      <c r="F593" s="26" t="s">
        <v>2519</v>
      </c>
      <c r="G593" s="26" t="s">
        <v>2014</v>
      </c>
      <c r="H593" s="26" t="s">
        <v>2523</v>
      </c>
    </row>
    <row r="594" spans="1:9">
      <c r="D594" s="26" t="s">
        <v>2087</v>
      </c>
      <c r="E594" s="26" t="s">
        <v>2086</v>
      </c>
      <c r="F594" s="26" t="s">
        <v>2085</v>
      </c>
      <c r="G594" s="26" t="s">
        <v>2014</v>
      </c>
      <c r="H594" s="26" t="s">
        <v>2084</v>
      </c>
    </row>
    <row r="595" spans="1:9">
      <c r="A595" s="26" t="s">
        <v>7020</v>
      </c>
      <c r="B595" s="26" t="s">
        <v>7535</v>
      </c>
      <c r="C595" s="26" t="s">
        <v>7570</v>
      </c>
      <c r="D595" s="26" t="s">
        <v>463</v>
      </c>
      <c r="E595" s="26" t="s">
        <v>7569</v>
      </c>
      <c r="F595" s="26" t="s">
        <v>2651</v>
      </c>
      <c r="G595" s="26" t="s">
        <v>2014</v>
      </c>
      <c r="H595" s="26" t="s">
        <v>7536</v>
      </c>
      <c r="I595" s="26" t="s">
        <v>7570</v>
      </c>
    </row>
    <row r="596" spans="1:9">
      <c r="A596" s="26" t="s">
        <v>7020</v>
      </c>
      <c r="B596" s="26" t="s">
        <v>7535</v>
      </c>
      <c r="C596" s="26" t="s">
        <v>7552</v>
      </c>
      <c r="D596" s="26" t="s">
        <v>471</v>
      </c>
      <c r="E596" s="26" t="s">
        <v>7551</v>
      </c>
      <c r="F596" s="26" t="s">
        <v>2651</v>
      </c>
      <c r="G596" s="26" t="s">
        <v>2014</v>
      </c>
      <c r="H596" s="26" t="s">
        <v>7536</v>
      </c>
      <c r="I596" s="26" t="s">
        <v>7552</v>
      </c>
    </row>
    <row r="597" spans="1:9">
      <c r="A597" s="26" t="s">
        <v>7020</v>
      </c>
      <c r="B597" s="26" t="s">
        <v>7535</v>
      </c>
      <c r="C597" s="26" t="s">
        <v>7550</v>
      </c>
      <c r="D597" s="26" t="s">
        <v>472</v>
      </c>
      <c r="E597" s="26" t="s">
        <v>7549</v>
      </c>
      <c r="F597" s="26" t="s">
        <v>2651</v>
      </c>
      <c r="G597" s="26" t="s">
        <v>2014</v>
      </c>
      <c r="H597" s="26" t="s">
        <v>7548</v>
      </c>
      <c r="I597" s="26" t="s">
        <v>7550</v>
      </c>
    </row>
    <row r="598" spans="1:9">
      <c r="A598" s="26" t="s">
        <v>5799</v>
      </c>
      <c r="B598" s="26" t="s">
        <v>5798</v>
      </c>
      <c r="C598" s="26" t="s">
        <v>5816</v>
      </c>
      <c r="D598" s="26" t="s">
        <v>971</v>
      </c>
      <c r="E598" s="26" t="s">
        <v>5815</v>
      </c>
      <c r="F598" s="26" t="s">
        <v>2260</v>
      </c>
      <c r="G598" s="26" t="s">
        <v>2014</v>
      </c>
      <c r="H598" s="26" t="s">
        <v>5814</v>
      </c>
      <c r="I598" s="26" t="s">
        <v>5816</v>
      </c>
    </row>
    <row r="599" spans="1:9">
      <c r="A599" s="26" t="s">
        <v>4645</v>
      </c>
      <c r="B599" s="26" t="s">
        <v>4644</v>
      </c>
      <c r="C599" s="26" t="s">
        <v>4648</v>
      </c>
      <c r="D599" s="26" t="s">
        <v>1315</v>
      </c>
      <c r="E599" s="26" t="s">
        <v>4647</v>
      </c>
      <c r="F599" s="26" t="s">
        <v>2197</v>
      </c>
      <c r="G599" s="26" t="s">
        <v>2014</v>
      </c>
      <c r="H599" s="26" t="s">
        <v>4646</v>
      </c>
      <c r="I599" s="26" t="s">
        <v>4648</v>
      </c>
    </row>
    <row r="600" spans="1:9">
      <c r="A600" s="26" t="s">
        <v>3633</v>
      </c>
      <c r="B600" s="26" t="s">
        <v>3632</v>
      </c>
      <c r="C600" s="26" t="s">
        <v>3676</v>
      </c>
      <c r="D600" s="26" t="s">
        <v>1593</v>
      </c>
      <c r="E600" s="26" t="s">
        <v>3675</v>
      </c>
      <c r="F600" s="26" t="s">
        <v>2040</v>
      </c>
      <c r="G600" s="26" t="s">
        <v>2014</v>
      </c>
      <c r="H600" s="26" t="s">
        <v>3674</v>
      </c>
      <c r="I600" s="26" t="s">
        <v>3676</v>
      </c>
    </row>
    <row r="601" spans="1:9">
      <c r="A601" s="26" t="s">
        <v>7859</v>
      </c>
      <c r="B601" s="26" t="s">
        <v>7858</v>
      </c>
      <c r="C601" s="26" t="s">
        <v>7857</v>
      </c>
      <c r="D601" s="26" t="s">
        <v>380</v>
      </c>
      <c r="E601" s="26" t="s">
        <v>7856</v>
      </c>
      <c r="F601" s="26" t="s">
        <v>2711</v>
      </c>
      <c r="G601" s="26" t="s">
        <v>2014</v>
      </c>
      <c r="H601" s="26" t="s">
        <v>7855</v>
      </c>
      <c r="I601" s="26" t="s">
        <v>7857</v>
      </c>
    </row>
    <row r="602" spans="1:9">
      <c r="A602" s="26" t="s">
        <v>3633</v>
      </c>
      <c r="B602" s="26" t="s">
        <v>3632</v>
      </c>
      <c r="C602" s="26" t="s">
        <v>3673</v>
      </c>
      <c r="D602" s="26" t="s">
        <v>1594</v>
      </c>
      <c r="E602" s="26" t="s">
        <v>3672</v>
      </c>
      <c r="F602" s="26" t="s">
        <v>3638</v>
      </c>
      <c r="G602" s="26" t="s">
        <v>2014</v>
      </c>
      <c r="H602" s="26" t="s">
        <v>3671</v>
      </c>
      <c r="I602" s="26" t="s">
        <v>3673</v>
      </c>
    </row>
    <row r="603" spans="1:9">
      <c r="A603" s="26" t="s">
        <v>5998</v>
      </c>
      <c r="B603" s="26" t="s">
        <v>5997</v>
      </c>
      <c r="C603" s="26" t="s">
        <v>6035</v>
      </c>
      <c r="D603" s="26" t="s">
        <v>905</v>
      </c>
      <c r="E603" s="26" t="s">
        <v>6034</v>
      </c>
      <c r="F603" s="26" t="s">
        <v>2439</v>
      </c>
      <c r="G603" s="26" t="s">
        <v>2014</v>
      </c>
      <c r="H603" s="26" t="s">
        <v>6033</v>
      </c>
      <c r="I603" s="26" t="s">
        <v>6035</v>
      </c>
    </row>
    <row r="604" spans="1:9">
      <c r="A604" s="26" t="s">
        <v>8099</v>
      </c>
      <c r="B604" s="26" t="s">
        <v>8098</v>
      </c>
      <c r="C604" s="26" t="s">
        <v>8106</v>
      </c>
      <c r="D604" s="26" t="s">
        <v>307</v>
      </c>
      <c r="E604" s="26" t="s">
        <v>8105</v>
      </c>
      <c r="F604" s="26" t="s">
        <v>4134</v>
      </c>
      <c r="G604" s="26" t="s">
        <v>2014</v>
      </c>
      <c r="H604" s="26" t="s">
        <v>8104</v>
      </c>
      <c r="I604" s="26" t="s">
        <v>8106</v>
      </c>
    </row>
    <row r="605" spans="1:9">
      <c r="A605" s="26" t="s">
        <v>8066</v>
      </c>
      <c r="B605" s="26" t="s">
        <v>8065</v>
      </c>
      <c r="C605" s="26" t="s">
        <v>8069</v>
      </c>
      <c r="D605" s="26" t="s">
        <v>317</v>
      </c>
      <c r="E605" s="26" t="s">
        <v>8068</v>
      </c>
      <c r="F605" s="26" t="s">
        <v>2736</v>
      </c>
      <c r="G605" s="26" t="s">
        <v>2014</v>
      </c>
      <c r="H605" s="26" t="s">
        <v>8067</v>
      </c>
      <c r="I605" s="26" t="s">
        <v>8069</v>
      </c>
    </row>
    <row r="606" spans="1:9">
      <c r="A606" s="26" t="s">
        <v>4599</v>
      </c>
      <c r="B606" s="26" t="s">
        <v>4598</v>
      </c>
      <c r="C606" s="26" t="s">
        <v>4603</v>
      </c>
      <c r="D606" s="26" t="s">
        <v>1327</v>
      </c>
      <c r="E606" s="26" t="s">
        <v>4602</v>
      </c>
      <c r="F606" s="26" t="s">
        <v>4601</v>
      </c>
      <c r="G606" s="26" t="s">
        <v>2014</v>
      </c>
      <c r="H606" s="26" t="s">
        <v>4600</v>
      </c>
      <c r="I606" s="26" t="s">
        <v>4603</v>
      </c>
    </row>
    <row r="607" spans="1:9">
      <c r="A607" s="26" t="s">
        <v>5713</v>
      </c>
      <c r="B607" s="26" t="s">
        <v>5712</v>
      </c>
      <c r="C607" s="26" t="s">
        <v>5746</v>
      </c>
      <c r="D607" s="26" t="s">
        <v>992</v>
      </c>
      <c r="E607" s="26" t="s">
        <v>5745</v>
      </c>
      <c r="F607" s="26" t="s">
        <v>2260</v>
      </c>
      <c r="G607" s="26" t="s">
        <v>2014</v>
      </c>
      <c r="H607" s="26" t="s">
        <v>5744</v>
      </c>
      <c r="I607" s="26" t="s">
        <v>5746</v>
      </c>
    </row>
    <row r="608" spans="1:9">
      <c r="D608" s="26" t="s">
        <v>2669</v>
      </c>
      <c r="E608" s="26" t="s">
        <v>2668</v>
      </c>
      <c r="F608" s="26" t="s">
        <v>2651</v>
      </c>
      <c r="G608" s="26" t="s">
        <v>2014</v>
      </c>
      <c r="H608" s="26" t="s">
        <v>2667</v>
      </c>
    </row>
    <row r="609" spans="1:9">
      <c r="A609" s="26" t="s">
        <v>7020</v>
      </c>
      <c r="B609" s="26" t="s">
        <v>7535</v>
      </c>
      <c r="C609" s="26" t="s">
        <v>7577</v>
      </c>
      <c r="D609" s="26" t="s">
        <v>460</v>
      </c>
      <c r="E609" s="26" t="s">
        <v>7576</v>
      </c>
      <c r="F609" s="26" t="s">
        <v>2651</v>
      </c>
      <c r="G609" s="26" t="s">
        <v>2014</v>
      </c>
      <c r="H609" s="26" t="s">
        <v>7575</v>
      </c>
      <c r="I609" s="26" t="s">
        <v>7577</v>
      </c>
    </row>
    <row r="610" spans="1:9">
      <c r="A610" s="26" t="s">
        <v>7020</v>
      </c>
      <c r="B610" s="26" t="s">
        <v>7535</v>
      </c>
      <c r="C610" s="26" t="s">
        <v>7547</v>
      </c>
      <c r="D610" s="26" t="s">
        <v>473</v>
      </c>
      <c r="E610" s="26" t="s">
        <v>7546</v>
      </c>
      <c r="F610" s="26" t="s">
        <v>2651</v>
      </c>
      <c r="G610" s="26" t="s">
        <v>2014</v>
      </c>
      <c r="H610" s="26" t="s">
        <v>2667</v>
      </c>
      <c r="I610" s="26" t="s">
        <v>7547</v>
      </c>
    </row>
    <row r="611" spans="1:9">
      <c r="A611" s="26" t="s">
        <v>7020</v>
      </c>
      <c r="B611" s="26" t="s">
        <v>7535</v>
      </c>
      <c r="C611" s="26" t="s">
        <v>7563</v>
      </c>
      <c r="D611" s="26" t="s">
        <v>466</v>
      </c>
      <c r="E611" s="26" t="s">
        <v>7562</v>
      </c>
      <c r="F611" s="26" t="s">
        <v>2651</v>
      </c>
      <c r="G611" s="26" t="s">
        <v>2014</v>
      </c>
      <c r="H611" s="26" t="s">
        <v>7561</v>
      </c>
      <c r="I611" s="26" t="s">
        <v>7563</v>
      </c>
    </row>
    <row r="612" spans="1:9">
      <c r="D612" s="26" t="s">
        <v>1816</v>
      </c>
      <c r="E612" s="26" t="s">
        <v>2544</v>
      </c>
      <c r="F612" s="26" t="s">
        <v>2543</v>
      </c>
      <c r="G612" s="26" t="s">
        <v>2014</v>
      </c>
      <c r="H612" s="26" t="s">
        <v>2542</v>
      </c>
    </row>
    <row r="613" spans="1:9">
      <c r="A613" s="26" t="s">
        <v>4662</v>
      </c>
      <c r="B613" s="26" t="s">
        <v>4661</v>
      </c>
      <c r="C613" s="26" t="s">
        <v>4676</v>
      </c>
      <c r="D613" s="26" t="s">
        <v>1307</v>
      </c>
      <c r="E613" s="26" t="s">
        <v>4675</v>
      </c>
      <c r="F613" s="26" t="s">
        <v>2202</v>
      </c>
      <c r="G613" s="26" t="s">
        <v>2014</v>
      </c>
      <c r="H613" s="26" t="s">
        <v>4674</v>
      </c>
      <c r="I613" s="26" t="s">
        <v>4676</v>
      </c>
    </row>
    <row r="614" spans="1:9">
      <c r="A614" s="26" t="s">
        <v>6651</v>
      </c>
      <c r="B614" s="26" t="s">
        <v>6981</v>
      </c>
      <c r="C614" s="26" t="s">
        <v>6986</v>
      </c>
      <c r="D614" s="26" t="s">
        <v>639</v>
      </c>
      <c r="E614" s="26" t="s">
        <v>6985</v>
      </c>
      <c r="F614" s="26" t="s">
        <v>2603</v>
      </c>
      <c r="G614" s="26" t="s">
        <v>2014</v>
      </c>
      <c r="H614" s="26" t="s">
        <v>6978</v>
      </c>
      <c r="I614" s="26" t="s">
        <v>6986</v>
      </c>
    </row>
    <row r="615" spans="1:9">
      <c r="A615" s="26" t="s">
        <v>5376</v>
      </c>
      <c r="B615" s="26" t="s">
        <v>5375</v>
      </c>
      <c r="C615" s="26" t="s">
        <v>5441</v>
      </c>
      <c r="D615" s="26" t="s">
        <v>1090</v>
      </c>
      <c r="E615" s="26" t="s">
        <v>5440</v>
      </c>
      <c r="F615" s="26" t="s">
        <v>2260</v>
      </c>
      <c r="G615" s="26" t="s">
        <v>2014</v>
      </c>
      <c r="H615" s="26" t="s">
        <v>5439</v>
      </c>
      <c r="I615" s="26" t="s">
        <v>5441</v>
      </c>
    </row>
    <row r="616" spans="1:9">
      <c r="A616" s="26" t="s">
        <v>7810</v>
      </c>
      <c r="B616" s="26" t="s">
        <v>7809</v>
      </c>
      <c r="C616" s="26" t="s">
        <v>7848</v>
      </c>
      <c r="D616" s="26" t="s">
        <v>383</v>
      </c>
      <c r="E616" s="26" t="s">
        <v>7847</v>
      </c>
      <c r="F616" s="26" t="s">
        <v>7846</v>
      </c>
      <c r="G616" s="26" t="s">
        <v>2014</v>
      </c>
      <c r="H616" s="26" t="s">
        <v>7845</v>
      </c>
      <c r="I616" s="26" t="s">
        <v>7848</v>
      </c>
    </row>
    <row r="617" spans="1:9">
      <c r="A617" s="26" t="s">
        <v>7810</v>
      </c>
      <c r="B617" s="26" t="s">
        <v>7809</v>
      </c>
      <c r="C617" s="26" t="s">
        <v>7819</v>
      </c>
      <c r="D617" s="26" t="s">
        <v>392</v>
      </c>
      <c r="E617" s="26" t="s">
        <v>7818</v>
      </c>
      <c r="F617" s="26" t="s">
        <v>2700</v>
      </c>
      <c r="G617" s="26" t="s">
        <v>2014</v>
      </c>
      <c r="H617" s="26" t="s">
        <v>7817</v>
      </c>
      <c r="I617" s="26" t="s">
        <v>7819</v>
      </c>
    </row>
    <row r="618" spans="1:9">
      <c r="A618" s="26" t="s">
        <v>7440</v>
      </c>
      <c r="B618" s="26" t="s">
        <v>7439</v>
      </c>
      <c r="C618" s="26" t="s">
        <v>7447</v>
      </c>
      <c r="D618" s="26" t="s">
        <v>506</v>
      </c>
      <c r="E618" s="26" t="s">
        <v>7446</v>
      </c>
      <c r="F618" s="26" t="s">
        <v>2657</v>
      </c>
      <c r="G618" s="26" t="s">
        <v>2014</v>
      </c>
      <c r="H618" s="26" t="s">
        <v>7445</v>
      </c>
      <c r="I618" s="26" t="s">
        <v>7447</v>
      </c>
    </row>
    <row r="619" spans="1:9">
      <c r="A619" s="26" t="s">
        <v>5799</v>
      </c>
      <c r="B619" s="26" t="s">
        <v>5798</v>
      </c>
      <c r="C619" s="26" t="s">
        <v>5810</v>
      </c>
      <c r="D619" s="26" t="s">
        <v>972</v>
      </c>
      <c r="E619" s="26" t="s">
        <v>5809</v>
      </c>
      <c r="F619" s="26" t="s">
        <v>2260</v>
      </c>
      <c r="G619" s="26" t="s">
        <v>2014</v>
      </c>
      <c r="H619" s="26" t="s">
        <v>5808</v>
      </c>
      <c r="I619" s="26" t="s">
        <v>5810</v>
      </c>
    </row>
    <row r="620" spans="1:9">
      <c r="A620" s="26" t="s">
        <v>8853</v>
      </c>
      <c r="B620" s="26" t="s">
        <v>8852</v>
      </c>
      <c r="C620" s="26" t="s">
        <v>8929</v>
      </c>
      <c r="D620" s="26" t="s">
        <v>66</v>
      </c>
      <c r="E620" s="26" t="s">
        <v>8928</v>
      </c>
      <c r="F620" s="26" t="s">
        <v>2827</v>
      </c>
      <c r="G620" s="26" t="s">
        <v>2014</v>
      </c>
      <c r="H620" s="26" t="s">
        <v>8927</v>
      </c>
      <c r="I620" s="26" t="s">
        <v>8929</v>
      </c>
    </row>
    <row r="621" spans="1:9">
      <c r="A621" s="26" t="s">
        <v>8350</v>
      </c>
      <c r="B621" s="26" t="s">
        <v>8443</v>
      </c>
      <c r="C621" s="26" t="s">
        <v>8446</v>
      </c>
      <c r="D621" s="26" t="s">
        <v>66</v>
      </c>
      <c r="E621" s="26" t="s">
        <v>8445</v>
      </c>
      <c r="F621" s="26" t="s">
        <v>8440</v>
      </c>
      <c r="G621" s="26" t="s">
        <v>2014</v>
      </c>
      <c r="H621" s="26" t="s">
        <v>8444</v>
      </c>
      <c r="I621" s="26" t="s">
        <v>8446</v>
      </c>
    </row>
    <row r="622" spans="1:9">
      <c r="A622" s="26" t="s">
        <v>8099</v>
      </c>
      <c r="B622" s="26" t="s">
        <v>8098</v>
      </c>
      <c r="C622" s="26" t="s">
        <v>8103</v>
      </c>
      <c r="D622" s="26" t="s">
        <v>308</v>
      </c>
      <c r="E622" s="26" t="s">
        <v>8102</v>
      </c>
      <c r="F622" s="26" t="s">
        <v>8101</v>
      </c>
      <c r="G622" s="26" t="s">
        <v>2014</v>
      </c>
      <c r="H622" s="26" t="s">
        <v>8100</v>
      </c>
      <c r="I622" s="26" t="s">
        <v>8103</v>
      </c>
    </row>
    <row r="623" spans="1:9">
      <c r="A623" s="26" t="s">
        <v>7704</v>
      </c>
      <c r="B623" s="26" t="s">
        <v>7703</v>
      </c>
      <c r="C623" s="26" t="s">
        <v>7707</v>
      </c>
      <c r="D623" s="26" t="s">
        <v>423</v>
      </c>
      <c r="E623" s="26" t="s">
        <v>7706</v>
      </c>
      <c r="F623" s="26" t="s">
        <v>2687</v>
      </c>
      <c r="G623" s="26" t="s">
        <v>2014</v>
      </c>
      <c r="H623" s="26" t="s">
        <v>7705</v>
      </c>
      <c r="I623" s="26" t="s">
        <v>7707</v>
      </c>
    </row>
    <row r="624" spans="1:9">
      <c r="A624" s="26" t="s">
        <v>6965</v>
      </c>
      <c r="B624" s="26" t="s">
        <v>7349</v>
      </c>
      <c r="C624" s="26" t="s">
        <v>7364</v>
      </c>
      <c r="D624" s="26" t="s">
        <v>532</v>
      </c>
      <c r="E624" s="26" t="s">
        <v>7363</v>
      </c>
      <c r="F624" s="26" t="s">
        <v>7351</v>
      </c>
      <c r="G624" s="26" t="s">
        <v>2014</v>
      </c>
      <c r="H624" s="26" t="s">
        <v>7362</v>
      </c>
      <c r="I624" s="26" t="s">
        <v>7364</v>
      </c>
    </row>
    <row r="625" spans="1:9">
      <c r="A625" s="26" t="s">
        <v>7785</v>
      </c>
      <c r="B625" s="26" t="s">
        <v>7784</v>
      </c>
      <c r="C625" s="26" t="s">
        <v>7783</v>
      </c>
      <c r="D625" s="26" t="s">
        <v>401</v>
      </c>
      <c r="E625" s="26" t="s">
        <v>7782</v>
      </c>
      <c r="F625" s="26" t="s">
        <v>7781</v>
      </c>
      <c r="G625" s="26" t="s">
        <v>2014</v>
      </c>
      <c r="H625" s="26" t="s">
        <v>7780</v>
      </c>
      <c r="I625" s="26" t="s">
        <v>7783</v>
      </c>
    </row>
    <row r="626" spans="1:9">
      <c r="A626" s="26" t="s">
        <v>5632</v>
      </c>
      <c r="B626" s="26" t="s">
        <v>5631</v>
      </c>
      <c r="C626" s="26" t="s">
        <v>5644</v>
      </c>
      <c r="D626" s="26" t="s">
        <v>1026</v>
      </c>
      <c r="E626" s="26" t="s">
        <v>5643</v>
      </c>
      <c r="F626" s="26" t="s">
        <v>2260</v>
      </c>
      <c r="G626" s="26" t="s">
        <v>2014</v>
      </c>
      <c r="H626" s="26" t="s">
        <v>5642</v>
      </c>
      <c r="I626" s="26" t="s">
        <v>5644</v>
      </c>
    </row>
    <row r="627" spans="1:9">
      <c r="A627" s="26" t="s">
        <v>7103</v>
      </c>
      <c r="B627" s="26" t="s">
        <v>7637</v>
      </c>
      <c r="C627" s="26" t="s">
        <v>7636</v>
      </c>
      <c r="D627" s="26" t="s">
        <v>443</v>
      </c>
      <c r="E627" s="26" t="s">
        <v>7635</v>
      </c>
      <c r="F627" s="26" t="s">
        <v>2664</v>
      </c>
      <c r="G627" s="26" t="s">
        <v>2014</v>
      </c>
      <c r="H627" s="26" t="s">
        <v>7634</v>
      </c>
      <c r="I627" s="26" t="s">
        <v>7636</v>
      </c>
    </row>
    <row r="628" spans="1:9">
      <c r="A628" s="26" t="s">
        <v>5376</v>
      </c>
      <c r="B628" s="26" t="s">
        <v>5375</v>
      </c>
      <c r="C628" s="26" t="s">
        <v>5414</v>
      </c>
      <c r="D628" s="26" t="s">
        <v>1099</v>
      </c>
      <c r="E628" s="26" t="s">
        <v>5413</v>
      </c>
      <c r="F628" s="26" t="s">
        <v>2260</v>
      </c>
      <c r="G628" s="26" t="s">
        <v>2014</v>
      </c>
      <c r="H628" s="26" t="s">
        <v>5412</v>
      </c>
      <c r="I628" s="26" t="s">
        <v>5414</v>
      </c>
    </row>
    <row r="629" spans="1:9">
      <c r="A629" s="26" t="s">
        <v>3743</v>
      </c>
      <c r="B629" s="26" t="s">
        <v>3742</v>
      </c>
      <c r="C629" s="26" t="s">
        <v>3829</v>
      </c>
      <c r="D629" s="26" t="s">
        <v>1546</v>
      </c>
      <c r="E629" s="26" t="s">
        <v>3828</v>
      </c>
      <c r="F629" s="26" t="s">
        <v>2051</v>
      </c>
      <c r="G629" s="26" t="s">
        <v>2014</v>
      </c>
      <c r="H629" s="26" t="s">
        <v>3827</v>
      </c>
      <c r="I629" s="26" t="s">
        <v>3829</v>
      </c>
    </row>
    <row r="630" spans="1:9">
      <c r="A630" s="26" t="s">
        <v>8853</v>
      </c>
      <c r="B630" s="26" t="s">
        <v>8852</v>
      </c>
      <c r="C630" s="26" t="s">
        <v>8887</v>
      </c>
      <c r="D630" s="26" t="s">
        <v>80</v>
      </c>
      <c r="E630" s="26" t="s">
        <v>8886</v>
      </c>
      <c r="F630" s="26" t="s">
        <v>2827</v>
      </c>
      <c r="G630" s="26" t="s">
        <v>2014</v>
      </c>
      <c r="H630" s="26" t="s">
        <v>8885</v>
      </c>
      <c r="I630" s="26" t="s">
        <v>8887</v>
      </c>
    </row>
    <row r="631" spans="1:9">
      <c r="A631" s="26" t="s">
        <v>6656</v>
      </c>
      <c r="B631" s="26" t="s">
        <v>6655</v>
      </c>
      <c r="C631" s="26" t="s">
        <v>6654</v>
      </c>
      <c r="D631" s="26" t="s">
        <v>735</v>
      </c>
      <c r="E631" s="26" t="s">
        <v>6653</v>
      </c>
      <c r="F631" s="26" t="s">
        <v>2543</v>
      </c>
      <c r="G631" s="26" t="s">
        <v>2014</v>
      </c>
      <c r="H631" s="26" t="s">
        <v>6652</v>
      </c>
      <c r="I631" s="26" t="s">
        <v>6654</v>
      </c>
    </row>
    <row r="632" spans="1:9">
      <c r="A632" s="26" t="s">
        <v>5376</v>
      </c>
      <c r="B632" s="26" t="s">
        <v>5375</v>
      </c>
      <c r="C632" s="26" t="s">
        <v>5477</v>
      </c>
      <c r="D632" s="26" t="s">
        <v>1077</v>
      </c>
      <c r="E632" s="26" t="s">
        <v>5476</v>
      </c>
      <c r="F632" s="26" t="s">
        <v>2260</v>
      </c>
      <c r="G632" s="26" t="s">
        <v>2014</v>
      </c>
      <c r="H632" s="26" t="s">
        <v>5475</v>
      </c>
      <c r="I632" s="26" t="s">
        <v>5477</v>
      </c>
    </row>
    <row r="633" spans="1:9">
      <c r="A633" s="26" t="s">
        <v>7278</v>
      </c>
      <c r="B633" s="26" t="s">
        <v>7730</v>
      </c>
      <c r="C633" s="26" t="s">
        <v>7736</v>
      </c>
      <c r="D633" s="26" t="s">
        <v>414</v>
      </c>
      <c r="E633" s="26" t="s">
        <v>7735</v>
      </c>
      <c r="F633" s="26" t="s">
        <v>7734</v>
      </c>
      <c r="G633" s="26" t="s">
        <v>2014</v>
      </c>
      <c r="H633" s="26" t="s">
        <v>7733</v>
      </c>
      <c r="I633" s="26" t="s">
        <v>7736</v>
      </c>
    </row>
    <row r="634" spans="1:9">
      <c r="A634" s="26" t="s">
        <v>6162</v>
      </c>
      <c r="B634" s="26" t="s">
        <v>6161</v>
      </c>
      <c r="C634" s="26" t="s">
        <v>6160</v>
      </c>
      <c r="D634" s="26" t="s">
        <v>869</v>
      </c>
      <c r="E634" s="26" t="s">
        <v>6159</v>
      </c>
      <c r="F634" s="26" t="s">
        <v>2456</v>
      </c>
      <c r="G634" s="26" t="s">
        <v>2014</v>
      </c>
      <c r="H634" s="26" t="s">
        <v>6158</v>
      </c>
      <c r="I634" s="26" t="s">
        <v>6160</v>
      </c>
    </row>
    <row r="635" spans="1:9">
      <c r="A635" s="26" t="s">
        <v>5358</v>
      </c>
      <c r="B635" s="26" t="s">
        <v>5357</v>
      </c>
      <c r="C635" s="26" t="s">
        <v>5356</v>
      </c>
      <c r="D635" s="26" t="s">
        <v>1121</v>
      </c>
      <c r="E635" s="26" t="s">
        <v>5355</v>
      </c>
      <c r="F635" s="26" t="s">
        <v>5354</v>
      </c>
      <c r="G635" s="26" t="s">
        <v>2014</v>
      </c>
      <c r="H635" s="26" t="s">
        <v>5353</v>
      </c>
      <c r="I635" s="26" t="s">
        <v>5356</v>
      </c>
    </row>
    <row r="636" spans="1:9">
      <c r="A636" s="26" t="s">
        <v>6219</v>
      </c>
      <c r="B636" s="26" t="s">
        <v>6218</v>
      </c>
      <c r="C636" s="26" t="s">
        <v>6217</v>
      </c>
      <c r="D636" s="26" t="s">
        <v>852</v>
      </c>
      <c r="E636" s="26" t="s">
        <v>6216</v>
      </c>
      <c r="F636" s="26" t="s">
        <v>2470</v>
      </c>
      <c r="G636" s="26" t="s">
        <v>2014</v>
      </c>
      <c r="H636" s="26" t="s">
        <v>6215</v>
      </c>
      <c r="I636" s="26" t="s">
        <v>6217</v>
      </c>
    </row>
    <row r="637" spans="1:9">
      <c r="A637" s="26" t="s">
        <v>8853</v>
      </c>
      <c r="B637" s="26" t="s">
        <v>8852</v>
      </c>
      <c r="C637" s="26" t="s">
        <v>8926</v>
      </c>
      <c r="D637" s="26" t="s">
        <v>67</v>
      </c>
      <c r="E637" s="26" t="s">
        <v>8925</v>
      </c>
      <c r="F637" s="26" t="s">
        <v>2827</v>
      </c>
      <c r="G637" s="26" t="s">
        <v>2014</v>
      </c>
      <c r="H637" s="26" t="s">
        <v>8924</v>
      </c>
      <c r="I637" s="26" t="s">
        <v>8926</v>
      </c>
    </row>
    <row r="638" spans="1:9">
      <c r="A638" s="26" t="s">
        <v>8410</v>
      </c>
      <c r="B638" s="26" t="s">
        <v>8409</v>
      </c>
      <c r="C638" s="26" t="s">
        <v>8418</v>
      </c>
      <c r="D638" s="26" t="s">
        <v>219</v>
      </c>
      <c r="E638" s="26" t="s">
        <v>8417</v>
      </c>
      <c r="F638" s="26" t="s">
        <v>8406</v>
      </c>
      <c r="G638" s="26" t="s">
        <v>2014</v>
      </c>
      <c r="H638" s="26" t="s">
        <v>8416</v>
      </c>
      <c r="I638" s="26" t="s">
        <v>8418</v>
      </c>
    </row>
    <row r="639" spans="1:9">
      <c r="A639" s="26" t="s">
        <v>8410</v>
      </c>
      <c r="B639" s="26" t="s">
        <v>8409</v>
      </c>
      <c r="C639" s="26" t="s">
        <v>8422</v>
      </c>
      <c r="D639" s="26" t="s">
        <v>8421</v>
      </c>
      <c r="E639" s="26" t="s">
        <v>8420</v>
      </c>
      <c r="F639" s="26" t="s">
        <v>8406</v>
      </c>
      <c r="G639" s="26" t="s">
        <v>2014</v>
      </c>
      <c r="H639" s="26" t="s">
        <v>8419</v>
      </c>
      <c r="I639" s="26" t="s">
        <v>8422</v>
      </c>
    </row>
    <row r="640" spans="1:9">
      <c r="A640" s="26" t="s">
        <v>6298</v>
      </c>
      <c r="B640" s="26" t="s">
        <v>6297</v>
      </c>
      <c r="C640" s="26" t="s">
        <v>6321</v>
      </c>
      <c r="D640" s="26" t="s">
        <v>825</v>
      </c>
      <c r="E640" s="26" t="s">
        <v>6320</v>
      </c>
      <c r="F640" s="26" t="s">
        <v>2486</v>
      </c>
      <c r="G640" s="26" t="s">
        <v>2014</v>
      </c>
      <c r="H640" s="26" t="s">
        <v>6319</v>
      </c>
      <c r="I640" s="26" t="s">
        <v>6321</v>
      </c>
    </row>
    <row r="641" spans="1:9">
      <c r="A641" s="26" t="s">
        <v>5789</v>
      </c>
      <c r="B641" s="26" t="s">
        <v>5846</v>
      </c>
      <c r="C641" s="26" t="s">
        <v>5869</v>
      </c>
      <c r="D641" s="26" t="s">
        <v>954</v>
      </c>
      <c r="E641" s="26" t="s">
        <v>5868</v>
      </c>
      <c r="F641" s="26" t="s">
        <v>2260</v>
      </c>
      <c r="G641" s="26" t="s">
        <v>2014</v>
      </c>
      <c r="H641" s="26" t="s">
        <v>5867</v>
      </c>
      <c r="I641" s="26" t="s">
        <v>5869</v>
      </c>
    </row>
    <row r="642" spans="1:9">
      <c r="A642" s="26" t="s">
        <v>6726</v>
      </c>
      <c r="B642" s="26" t="s">
        <v>6725</v>
      </c>
      <c r="C642" s="26" t="s">
        <v>6740</v>
      </c>
      <c r="D642" s="26" t="s">
        <v>710</v>
      </c>
      <c r="E642" s="26" t="s">
        <v>6739</v>
      </c>
      <c r="F642" s="26" t="s">
        <v>2558</v>
      </c>
      <c r="G642" s="26" t="s">
        <v>2014</v>
      </c>
      <c r="H642" s="26" t="s">
        <v>6738</v>
      </c>
      <c r="I642" s="26" t="s">
        <v>6740</v>
      </c>
    </row>
    <row r="643" spans="1:9">
      <c r="A643" s="26" t="s">
        <v>6726</v>
      </c>
      <c r="B643" s="26" t="s">
        <v>6725</v>
      </c>
      <c r="C643" s="26" t="s">
        <v>6737</v>
      </c>
      <c r="D643" s="26" t="s">
        <v>711</v>
      </c>
      <c r="E643" s="26" t="s">
        <v>6736</v>
      </c>
      <c r="F643" s="26" t="s">
        <v>2558</v>
      </c>
      <c r="G643" s="26" t="s">
        <v>2014</v>
      </c>
      <c r="H643" s="26" t="s">
        <v>6735</v>
      </c>
      <c r="I643" s="26" t="s">
        <v>6737</v>
      </c>
    </row>
    <row r="644" spans="1:9">
      <c r="A644" s="26" t="s">
        <v>7565</v>
      </c>
      <c r="B644" s="26" t="s">
        <v>7766</v>
      </c>
      <c r="C644" s="26" t="s">
        <v>7775</v>
      </c>
      <c r="D644" s="26" t="s">
        <v>403</v>
      </c>
      <c r="E644" s="26" t="s">
        <v>7774</v>
      </c>
      <c r="F644" s="26" t="s">
        <v>2693</v>
      </c>
      <c r="G644" s="26" t="s">
        <v>2014</v>
      </c>
      <c r="H644" s="26" t="s">
        <v>7773</v>
      </c>
      <c r="I644" s="26" t="s">
        <v>7775</v>
      </c>
    </row>
    <row r="645" spans="1:9">
      <c r="A645" s="26" t="s">
        <v>7565</v>
      </c>
      <c r="B645" s="26" t="s">
        <v>7766</v>
      </c>
      <c r="C645" s="26" t="s">
        <v>7772</v>
      </c>
      <c r="D645" s="26" t="s">
        <v>404</v>
      </c>
      <c r="E645" s="26" t="s">
        <v>7771</v>
      </c>
      <c r="F645" s="26" t="s">
        <v>2693</v>
      </c>
      <c r="G645" s="26" t="s">
        <v>2014</v>
      </c>
      <c r="H645" s="26" t="s">
        <v>7770</v>
      </c>
      <c r="I645" s="26" t="s">
        <v>7772</v>
      </c>
    </row>
    <row r="646" spans="1:9">
      <c r="A646" s="26" t="s">
        <v>8568</v>
      </c>
      <c r="B646" s="26" t="s">
        <v>8567</v>
      </c>
      <c r="C646" s="26" t="s">
        <v>8580</v>
      </c>
      <c r="D646" s="26" t="s">
        <v>170</v>
      </c>
      <c r="E646" s="26" t="s">
        <v>8579</v>
      </c>
      <c r="F646" s="26" t="s">
        <v>8564</v>
      </c>
      <c r="G646" s="26" t="s">
        <v>2014</v>
      </c>
      <c r="H646" s="26" t="s">
        <v>8578</v>
      </c>
      <c r="I646" s="26" t="s">
        <v>8580</v>
      </c>
    </row>
    <row r="647" spans="1:9">
      <c r="A647" s="26" t="s">
        <v>5789</v>
      </c>
      <c r="B647" s="26" t="s">
        <v>5846</v>
      </c>
      <c r="C647" s="26" t="s">
        <v>5862</v>
      </c>
      <c r="D647" s="26" t="s">
        <v>957</v>
      </c>
      <c r="E647" s="26" t="s">
        <v>5861</v>
      </c>
      <c r="F647" s="26" t="s">
        <v>2260</v>
      </c>
      <c r="G647" s="26" t="s">
        <v>2014</v>
      </c>
      <c r="H647" s="26" t="s">
        <v>2361</v>
      </c>
      <c r="I647" s="26" t="s">
        <v>5862</v>
      </c>
    </row>
    <row r="648" spans="1:9">
      <c r="A648" s="26" t="s">
        <v>5789</v>
      </c>
      <c r="B648" s="26" t="s">
        <v>5846</v>
      </c>
      <c r="C648" s="26" t="s">
        <v>5864</v>
      </c>
      <c r="D648" s="26" t="s">
        <v>956</v>
      </c>
      <c r="E648" s="26" t="s">
        <v>5863</v>
      </c>
      <c r="F648" s="26" t="s">
        <v>2260</v>
      </c>
      <c r="G648" s="26" t="s">
        <v>2014</v>
      </c>
      <c r="H648" s="26" t="s">
        <v>5847</v>
      </c>
      <c r="I648" s="26" t="s">
        <v>5864</v>
      </c>
    </row>
    <row r="649" spans="1:9">
      <c r="A649" s="26" t="s">
        <v>5352</v>
      </c>
      <c r="B649" s="26" t="s">
        <v>5967</v>
      </c>
      <c r="C649" s="26" t="s">
        <v>5975</v>
      </c>
      <c r="D649" s="26" t="s">
        <v>923</v>
      </c>
      <c r="E649" s="26" t="s">
        <v>5974</v>
      </c>
      <c r="F649" s="26" t="s">
        <v>5973</v>
      </c>
      <c r="G649" s="26" t="s">
        <v>2014</v>
      </c>
      <c r="H649" s="26" t="s">
        <v>5972</v>
      </c>
      <c r="I649" s="26" t="s">
        <v>5975</v>
      </c>
    </row>
    <row r="650" spans="1:9">
      <c r="A650" s="26" t="s">
        <v>5352</v>
      </c>
      <c r="B650" s="26" t="s">
        <v>5967</v>
      </c>
      <c r="C650" s="26" t="s">
        <v>5978</v>
      </c>
      <c r="D650" s="26" t="s">
        <v>922</v>
      </c>
      <c r="E650" s="26" t="s">
        <v>5977</v>
      </c>
      <c r="F650" s="26" t="s">
        <v>5973</v>
      </c>
      <c r="G650" s="26" t="s">
        <v>2014</v>
      </c>
      <c r="H650" s="26" t="s">
        <v>5976</v>
      </c>
      <c r="I650" s="26" t="s">
        <v>5978</v>
      </c>
    </row>
    <row r="651" spans="1:9">
      <c r="A651" s="26" t="s">
        <v>7859</v>
      </c>
      <c r="B651" s="26" t="s">
        <v>7858</v>
      </c>
      <c r="C651" s="26" t="s">
        <v>7868</v>
      </c>
      <c r="D651" s="26" t="s">
        <v>378</v>
      </c>
      <c r="E651" s="26" t="s">
        <v>7867</v>
      </c>
      <c r="F651" s="26" t="s">
        <v>2711</v>
      </c>
      <c r="G651" s="26" t="s">
        <v>2014</v>
      </c>
      <c r="H651" s="26" t="s">
        <v>7866</v>
      </c>
      <c r="I651" s="26" t="s">
        <v>7868</v>
      </c>
    </row>
    <row r="652" spans="1:9">
      <c r="A652" s="26" t="s">
        <v>8853</v>
      </c>
      <c r="B652" s="26" t="s">
        <v>8852</v>
      </c>
      <c r="C652" s="26" t="s">
        <v>8932</v>
      </c>
      <c r="D652" s="26" t="s">
        <v>65</v>
      </c>
      <c r="E652" s="26" t="s">
        <v>8931</v>
      </c>
      <c r="F652" s="26" t="s">
        <v>2827</v>
      </c>
      <c r="G652" s="26" t="s">
        <v>2014</v>
      </c>
      <c r="H652" s="26" t="s">
        <v>8930</v>
      </c>
      <c r="I652" s="26" t="s">
        <v>8932</v>
      </c>
    </row>
    <row r="653" spans="1:9">
      <c r="A653" s="26" t="s">
        <v>4348</v>
      </c>
      <c r="B653" s="26" t="s">
        <v>4347</v>
      </c>
      <c r="C653" s="26" t="s">
        <v>4372</v>
      </c>
      <c r="D653" s="26" t="s">
        <v>1390</v>
      </c>
      <c r="E653" s="26" t="s">
        <v>4371</v>
      </c>
      <c r="F653" s="26" t="s">
        <v>2166</v>
      </c>
      <c r="G653" s="26" t="s">
        <v>2014</v>
      </c>
      <c r="H653" s="26" t="s">
        <v>4370</v>
      </c>
      <c r="I653" s="26" t="s">
        <v>4372</v>
      </c>
    </row>
    <row r="654" spans="1:9">
      <c r="A654" s="26" t="s">
        <v>5376</v>
      </c>
      <c r="B654" s="26" t="s">
        <v>5375</v>
      </c>
      <c r="C654" s="26" t="s">
        <v>5374</v>
      </c>
      <c r="D654" s="26" t="s">
        <v>1114</v>
      </c>
      <c r="E654" s="26" t="s">
        <v>5373</v>
      </c>
      <c r="F654" s="26" t="s">
        <v>2260</v>
      </c>
      <c r="G654" s="26" t="s">
        <v>2014</v>
      </c>
      <c r="H654" s="26" t="s">
        <v>3140</v>
      </c>
      <c r="I654" s="26" t="s">
        <v>5374</v>
      </c>
    </row>
    <row r="655" spans="1:9">
      <c r="A655" s="26" t="s">
        <v>4070</v>
      </c>
      <c r="B655" s="26" t="s">
        <v>4069</v>
      </c>
      <c r="C655" s="26" t="s">
        <v>4073</v>
      </c>
      <c r="D655" s="26" t="s">
        <v>1477</v>
      </c>
      <c r="E655" s="26" t="s">
        <v>4072</v>
      </c>
      <c r="F655" s="26" t="s">
        <v>4066</v>
      </c>
      <c r="G655" s="26" t="s">
        <v>2014</v>
      </c>
      <c r="H655" s="26" t="s">
        <v>4071</v>
      </c>
      <c r="I655" s="26" t="s">
        <v>4073</v>
      </c>
    </row>
    <row r="656" spans="1:9">
      <c r="A656" s="26" t="s">
        <v>4070</v>
      </c>
      <c r="B656" s="26" t="s">
        <v>4069</v>
      </c>
      <c r="C656" s="26" t="s">
        <v>4076</v>
      </c>
      <c r="D656" s="26" t="s">
        <v>1476</v>
      </c>
      <c r="E656" s="26" t="s">
        <v>4075</v>
      </c>
      <c r="F656" s="26" t="s">
        <v>4066</v>
      </c>
      <c r="G656" s="26" t="s">
        <v>2014</v>
      </c>
      <c r="H656" s="26" t="s">
        <v>4074</v>
      </c>
      <c r="I656" s="26" t="s">
        <v>4076</v>
      </c>
    </row>
    <row r="657" spans="1:9">
      <c r="A657" s="26" t="s">
        <v>4070</v>
      </c>
      <c r="B657" s="26" t="s">
        <v>4069</v>
      </c>
      <c r="C657" s="26" t="s">
        <v>4068</v>
      </c>
      <c r="D657" s="26" t="s">
        <v>1478</v>
      </c>
      <c r="E657" s="26" t="s">
        <v>4067</v>
      </c>
      <c r="F657" s="26" t="s">
        <v>4066</v>
      </c>
      <c r="G657" s="26" t="s">
        <v>2014</v>
      </c>
      <c r="H657" s="26" t="s">
        <v>4065</v>
      </c>
      <c r="I657" s="26" t="s">
        <v>4068</v>
      </c>
    </row>
    <row r="658" spans="1:9">
      <c r="A658" s="26" t="s">
        <v>3360</v>
      </c>
      <c r="B658" s="26" t="s">
        <v>3359</v>
      </c>
      <c r="C658" s="26" t="s">
        <v>3364</v>
      </c>
      <c r="D658" s="26" t="s">
        <v>1677</v>
      </c>
      <c r="E658" s="26" t="s">
        <v>3363</v>
      </c>
      <c r="F658" s="26" t="s">
        <v>3362</v>
      </c>
      <c r="G658" s="26" t="s">
        <v>2014</v>
      </c>
      <c r="H658" s="26" t="s">
        <v>3361</v>
      </c>
      <c r="I658" s="26" t="s">
        <v>3364</v>
      </c>
    </row>
    <row r="659" spans="1:9">
      <c r="A659" s="26" t="s">
        <v>3360</v>
      </c>
      <c r="B659" s="26" t="s">
        <v>3359</v>
      </c>
      <c r="C659" s="26" t="s">
        <v>3358</v>
      </c>
      <c r="D659" s="26" t="s">
        <v>1678</v>
      </c>
      <c r="E659" s="26" t="s">
        <v>3357</v>
      </c>
      <c r="F659" s="26" t="s">
        <v>3356</v>
      </c>
      <c r="G659" s="26" t="s">
        <v>2014</v>
      </c>
      <c r="H659" s="26" t="s">
        <v>3355</v>
      </c>
      <c r="I659" s="26" t="s">
        <v>3358</v>
      </c>
    </row>
    <row r="660" spans="1:9">
      <c r="A660" s="26" t="s">
        <v>5376</v>
      </c>
      <c r="B660" s="26" t="s">
        <v>5375</v>
      </c>
      <c r="C660" s="26" t="s">
        <v>5393</v>
      </c>
      <c r="D660" s="26" t="s">
        <v>1106</v>
      </c>
      <c r="E660" s="26" t="s">
        <v>3202</v>
      </c>
      <c r="F660" s="26" t="s">
        <v>2260</v>
      </c>
      <c r="G660" s="26" t="s">
        <v>2014</v>
      </c>
      <c r="H660" s="26" t="s">
        <v>3201</v>
      </c>
      <c r="I660" s="26" t="s">
        <v>5393</v>
      </c>
    </row>
    <row r="661" spans="1:9">
      <c r="A661" s="26" t="s">
        <v>5580</v>
      </c>
      <c r="B661" s="26" t="s">
        <v>5579</v>
      </c>
      <c r="C661" s="26" t="s">
        <v>5610</v>
      </c>
      <c r="D661" s="26" t="s">
        <v>1036</v>
      </c>
      <c r="E661" s="26" t="s">
        <v>5609</v>
      </c>
      <c r="F661" s="26" t="s">
        <v>2260</v>
      </c>
      <c r="G661" s="26" t="s">
        <v>2014</v>
      </c>
      <c r="H661" s="26" t="s">
        <v>5608</v>
      </c>
      <c r="I661" s="26" t="s">
        <v>5610</v>
      </c>
    </row>
    <row r="662" spans="1:9">
      <c r="A662" s="26" t="s">
        <v>8248</v>
      </c>
      <c r="B662" s="26" t="s">
        <v>8247</v>
      </c>
      <c r="C662" s="26" t="s">
        <v>8250</v>
      </c>
      <c r="D662" s="26" t="s">
        <v>265</v>
      </c>
      <c r="E662" s="26" t="s">
        <v>8245</v>
      </c>
      <c r="F662" s="26" t="s">
        <v>2750</v>
      </c>
      <c r="G662" s="26" t="s">
        <v>2014</v>
      </c>
      <c r="H662" s="26" t="s">
        <v>8244</v>
      </c>
      <c r="I662" s="26" t="s">
        <v>8250</v>
      </c>
    </row>
    <row r="663" spans="1:9">
      <c r="A663" s="26" t="s">
        <v>8248</v>
      </c>
      <c r="B663" s="26" t="s">
        <v>8247</v>
      </c>
      <c r="C663" s="26" t="s">
        <v>8246</v>
      </c>
      <c r="D663" s="26" t="s">
        <v>267</v>
      </c>
      <c r="E663" s="26" t="s">
        <v>8245</v>
      </c>
      <c r="F663" s="26" t="s">
        <v>2750</v>
      </c>
      <c r="G663" s="26" t="s">
        <v>2014</v>
      </c>
      <c r="H663" s="26" t="s">
        <v>8244</v>
      </c>
      <c r="I663" s="26" t="s">
        <v>8246</v>
      </c>
    </row>
    <row r="664" spans="1:9">
      <c r="A664" s="26" t="s">
        <v>3152</v>
      </c>
      <c r="B664" s="26" t="s">
        <v>1921</v>
      </c>
      <c r="C664" s="26" t="s">
        <v>3151</v>
      </c>
      <c r="D664" s="26" t="s">
        <v>1921</v>
      </c>
      <c r="E664" s="26" t="s">
        <v>3150</v>
      </c>
      <c r="F664" s="26" t="s">
        <v>2486</v>
      </c>
      <c r="G664" s="26" t="s">
        <v>2014</v>
      </c>
      <c r="H664" s="26" t="s">
        <v>3083</v>
      </c>
      <c r="I664" s="26" t="s">
        <v>3151</v>
      </c>
    </row>
    <row r="665" spans="1:9">
      <c r="A665" s="26" t="s">
        <v>2993</v>
      </c>
      <c r="B665" s="26" t="s">
        <v>1963</v>
      </c>
      <c r="C665" s="26" t="s">
        <v>2992</v>
      </c>
      <c r="D665" s="26" t="s">
        <v>1963</v>
      </c>
      <c r="E665" s="26" t="s">
        <v>2991</v>
      </c>
      <c r="F665" s="26" t="s">
        <v>2486</v>
      </c>
      <c r="G665" s="26" t="s">
        <v>2014</v>
      </c>
      <c r="H665" s="26" t="s">
        <v>2990</v>
      </c>
      <c r="I665" s="26" t="s">
        <v>2992</v>
      </c>
    </row>
    <row r="666" spans="1:9">
      <c r="D666" s="26" t="s">
        <v>2825</v>
      </c>
      <c r="E666" s="26" t="s">
        <v>2824</v>
      </c>
      <c r="F666" s="26" t="s">
        <v>2823</v>
      </c>
      <c r="G666" s="26" t="s">
        <v>2014</v>
      </c>
      <c r="H666" s="26" t="s">
        <v>2822</v>
      </c>
    </row>
    <row r="667" spans="1:9">
      <c r="A667" s="26" t="s">
        <v>7020</v>
      </c>
      <c r="B667" s="26" t="s">
        <v>7535</v>
      </c>
      <c r="C667" s="26" t="s">
        <v>7568</v>
      </c>
      <c r="D667" s="26" t="s">
        <v>464</v>
      </c>
      <c r="E667" s="26" t="s">
        <v>7567</v>
      </c>
      <c r="F667" s="26" t="s">
        <v>2651</v>
      </c>
      <c r="G667" s="26" t="s">
        <v>2014</v>
      </c>
      <c r="H667" s="26" t="s">
        <v>7566</v>
      </c>
      <c r="I667" s="26" t="s">
        <v>7568</v>
      </c>
    </row>
    <row r="668" spans="1:9">
      <c r="A668" s="26" t="s">
        <v>3097</v>
      </c>
      <c r="B668" s="26" t="s">
        <v>1935</v>
      </c>
      <c r="C668" s="26" t="s">
        <v>3096</v>
      </c>
      <c r="D668" s="26" t="s">
        <v>1935</v>
      </c>
      <c r="E668" s="26" t="s">
        <v>3095</v>
      </c>
      <c r="F668" s="26" t="s">
        <v>3094</v>
      </c>
      <c r="G668" s="26" t="s">
        <v>2014</v>
      </c>
      <c r="H668" s="26" t="s">
        <v>3093</v>
      </c>
      <c r="I668" s="26" t="s">
        <v>3096</v>
      </c>
    </row>
    <row r="669" spans="1:9">
      <c r="A669" s="26" t="s">
        <v>6363</v>
      </c>
      <c r="B669" s="26" t="s">
        <v>6878</v>
      </c>
      <c r="C669" s="26" t="s">
        <v>6890</v>
      </c>
      <c r="D669" s="26" t="s">
        <v>668</v>
      </c>
      <c r="E669" s="26" t="s">
        <v>6889</v>
      </c>
      <c r="F669" s="26" t="s">
        <v>2572</v>
      </c>
      <c r="G669" s="26" t="s">
        <v>2014</v>
      </c>
      <c r="H669" s="26" t="s">
        <v>6888</v>
      </c>
      <c r="I669" s="26" t="s">
        <v>6890</v>
      </c>
    </row>
    <row r="670" spans="1:9">
      <c r="A670" s="26" t="s">
        <v>6441</v>
      </c>
      <c r="B670" s="26" t="s">
        <v>6440</v>
      </c>
      <c r="C670" s="26" t="s">
        <v>6457</v>
      </c>
      <c r="D670" s="26" t="s">
        <v>788</v>
      </c>
      <c r="E670" s="26" t="s">
        <v>6456</v>
      </c>
      <c r="F670" s="26" t="s">
        <v>6446</v>
      </c>
      <c r="G670" s="26" t="s">
        <v>2014</v>
      </c>
      <c r="H670" s="26" t="s">
        <v>6455</v>
      </c>
      <c r="I670" s="26" t="s">
        <v>6457</v>
      </c>
    </row>
    <row r="671" spans="1:9">
      <c r="A671" s="26" t="s">
        <v>5376</v>
      </c>
      <c r="B671" s="26" t="s">
        <v>5375</v>
      </c>
      <c r="C671" s="26" t="s">
        <v>5426</v>
      </c>
      <c r="D671" s="26" t="s">
        <v>1095</v>
      </c>
      <c r="E671" s="26" t="s">
        <v>5425</v>
      </c>
      <c r="F671" s="26" t="s">
        <v>2260</v>
      </c>
      <c r="G671" s="26" t="s">
        <v>2014</v>
      </c>
      <c r="H671" s="26" t="s">
        <v>5424</v>
      </c>
      <c r="I671" s="26" t="s">
        <v>5426</v>
      </c>
    </row>
    <row r="672" spans="1:9">
      <c r="A672" s="26" t="s">
        <v>4696</v>
      </c>
      <c r="B672" s="26" t="s">
        <v>4695</v>
      </c>
      <c r="C672" s="26" t="s">
        <v>4699</v>
      </c>
      <c r="D672" s="26" t="s">
        <v>1302</v>
      </c>
      <c r="E672" s="26" t="s">
        <v>4698</v>
      </c>
      <c r="F672" s="26" t="s">
        <v>2207</v>
      </c>
      <c r="G672" s="26" t="s">
        <v>2014</v>
      </c>
      <c r="H672" s="26" t="s">
        <v>4697</v>
      </c>
      <c r="I672" s="26" t="s">
        <v>4699</v>
      </c>
    </row>
    <row r="673" spans="1:9">
      <c r="A673" s="26" t="s">
        <v>7309</v>
      </c>
      <c r="B673" s="26" t="s">
        <v>7755</v>
      </c>
      <c r="C673" s="26" t="s">
        <v>7754</v>
      </c>
      <c r="D673" s="26" t="s">
        <v>409</v>
      </c>
      <c r="E673" s="26" t="s">
        <v>7753</v>
      </c>
      <c r="F673" s="26" t="s">
        <v>7752</v>
      </c>
      <c r="G673" s="26" t="s">
        <v>2014</v>
      </c>
      <c r="H673" s="26" t="s">
        <v>7751</v>
      </c>
      <c r="I673" s="26" t="s">
        <v>7754</v>
      </c>
    </row>
    <row r="674" spans="1:9">
      <c r="A674" s="26" t="s">
        <v>6219</v>
      </c>
      <c r="B674" s="26" t="s">
        <v>6218</v>
      </c>
      <c r="C674" s="26" t="s">
        <v>6276</v>
      </c>
      <c r="D674" s="26" t="s">
        <v>837</v>
      </c>
      <c r="E674" s="26" t="s">
        <v>6275</v>
      </c>
      <c r="F674" s="26" t="s">
        <v>2473</v>
      </c>
      <c r="G674" s="26" t="s">
        <v>2014</v>
      </c>
      <c r="H674" s="26" t="s">
        <v>6274</v>
      </c>
      <c r="I674" s="26" t="s">
        <v>6276</v>
      </c>
    </row>
    <row r="675" spans="1:9">
      <c r="A675" s="26" t="s">
        <v>6656</v>
      </c>
      <c r="B675" s="26" t="s">
        <v>6655</v>
      </c>
      <c r="C675" s="26" t="s">
        <v>6664</v>
      </c>
      <c r="D675" s="26" t="s">
        <v>732</v>
      </c>
      <c r="E675" s="26" t="s">
        <v>6663</v>
      </c>
      <c r="F675" s="26" t="s">
        <v>2543</v>
      </c>
      <c r="G675" s="26" t="s">
        <v>2014</v>
      </c>
      <c r="H675" s="26" t="s">
        <v>6662</v>
      </c>
      <c r="I675" s="26" t="s">
        <v>6664</v>
      </c>
    </row>
    <row r="676" spans="1:9">
      <c r="A676" s="26" t="s">
        <v>5376</v>
      </c>
      <c r="B676" s="26" t="s">
        <v>5375</v>
      </c>
      <c r="C676" s="26" t="s">
        <v>5392</v>
      </c>
      <c r="D676" s="26" t="s">
        <v>1107</v>
      </c>
      <c r="E676" s="26" t="s">
        <v>5391</v>
      </c>
      <c r="F676" s="26" t="s">
        <v>2260</v>
      </c>
      <c r="G676" s="26" t="s">
        <v>2014</v>
      </c>
      <c r="H676" s="26" t="s">
        <v>5390</v>
      </c>
      <c r="I676" s="26" t="s">
        <v>5392</v>
      </c>
    </row>
    <row r="677" spans="1:9">
      <c r="A677" s="26" t="s">
        <v>5376</v>
      </c>
      <c r="B677" s="26" t="s">
        <v>5375</v>
      </c>
      <c r="C677" s="26" t="s">
        <v>5474</v>
      </c>
      <c r="D677" s="26" t="s">
        <v>1078</v>
      </c>
      <c r="E677" s="26" t="s">
        <v>5473</v>
      </c>
      <c r="F677" s="26" t="s">
        <v>2260</v>
      </c>
      <c r="G677" s="26" t="s">
        <v>2014</v>
      </c>
      <c r="H677" s="26" t="s">
        <v>5472</v>
      </c>
      <c r="I677" s="26" t="s">
        <v>5474</v>
      </c>
    </row>
    <row r="678" spans="1:9">
      <c r="A678" s="26" t="s">
        <v>5376</v>
      </c>
      <c r="B678" s="26" t="s">
        <v>5375</v>
      </c>
      <c r="C678" s="26" t="s">
        <v>5438</v>
      </c>
      <c r="D678" s="26" t="s">
        <v>1091</v>
      </c>
      <c r="E678" s="26" t="s">
        <v>5437</v>
      </c>
      <c r="F678" s="26" t="s">
        <v>2260</v>
      </c>
      <c r="G678" s="26" t="s">
        <v>2014</v>
      </c>
      <c r="H678" s="26" t="s">
        <v>5436</v>
      </c>
      <c r="I678" s="26" t="s">
        <v>5438</v>
      </c>
    </row>
    <row r="679" spans="1:9">
      <c r="A679" s="26" t="s">
        <v>5376</v>
      </c>
      <c r="B679" s="26" t="s">
        <v>5375</v>
      </c>
      <c r="C679" s="26" t="s">
        <v>5526</v>
      </c>
      <c r="D679" s="26" t="s">
        <v>1060</v>
      </c>
      <c r="E679" s="26" t="s">
        <v>5383</v>
      </c>
      <c r="F679" s="26" t="s">
        <v>2260</v>
      </c>
      <c r="G679" s="26" t="s">
        <v>2014</v>
      </c>
      <c r="H679" s="26" t="s">
        <v>2298</v>
      </c>
      <c r="I679" s="26" t="s">
        <v>5526</v>
      </c>
    </row>
    <row r="680" spans="1:9">
      <c r="A680" s="26" t="s">
        <v>5376</v>
      </c>
      <c r="B680" s="26" t="s">
        <v>5375</v>
      </c>
      <c r="C680" s="26" t="s">
        <v>5384</v>
      </c>
      <c r="D680" s="26" t="s">
        <v>1110</v>
      </c>
      <c r="E680" s="26" t="s">
        <v>5383</v>
      </c>
      <c r="F680" s="26" t="s">
        <v>2260</v>
      </c>
      <c r="G680" s="26" t="s">
        <v>2014</v>
      </c>
      <c r="H680" s="26" t="s">
        <v>2298</v>
      </c>
      <c r="I680" s="26" t="s">
        <v>5384</v>
      </c>
    </row>
    <row r="681" spans="1:9">
      <c r="A681" s="26" t="s">
        <v>6354</v>
      </c>
      <c r="B681" s="26" t="s">
        <v>6353</v>
      </c>
      <c r="C681" s="26" t="s">
        <v>6357</v>
      </c>
      <c r="D681" s="26" t="s">
        <v>817</v>
      </c>
      <c r="E681" s="26" t="s">
        <v>6356</v>
      </c>
      <c r="F681" s="26" t="s">
        <v>2493</v>
      </c>
      <c r="G681" s="26" t="s">
        <v>2014</v>
      </c>
      <c r="H681" s="26" t="s">
        <v>6355</v>
      </c>
      <c r="I681" s="26" t="s">
        <v>6357</v>
      </c>
    </row>
    <row r="682" spans="1:9">
      <c r="A682" s="26" t="s">
        <v>7810</v>
      </c>
      <c r="B682" s="26" t="s">
        <v>7809</v>
      </c>
      <c r="C682" s="26" t="s">
        <v>7851</v>
      </c>
      <c r="D682" s="26" t="s">
        <v>382</v>
      </c>
      <c r="E682" s="26" t="s">
        <v>7850</v>
      </c>
      <c r="F682" s="26" t="s">
        <v>7842</v>
      </c>
      <c r="G682" s="26" t="s">
        <v>2014</v>
      </c>
      <c r="H682" s="26" t="s">
        <v>7849</v>
      </c>
      <c r="I682" s="26" t="s">
        <v>7851</v>
      </c>
    </row>
    <row r="683" spans="1:9">
      <c r="A683" s="26" t="s">
        <v>7704</v>
      </c>
      <c r="B683" s="26" t="s">
        <v>7703</v>
      </c>
      <c r="C683" s="26" t="s">
        <v>7710</v>
      </c>
      <c r="D683" s="26" t="s">
        <v>422</v>
      </c>
      <c r="E683" s="26" t="s">
        <v>7709</v>
      </c>
      <c r="F683" s="26" t="s">
        <v>2687</v>
      </c>
      <c r="G683" s="26" t="s">
        <v>2014</v>
      </c>
      <c r="H683" s="26" t="s">
        <v>7708</v>
      </c>
      <c r="I683" s="26" t="s">
        <v>7710</v>
      </c>
    </row>
    <row r="684" spans="1:9">
      <c r="A684" s="26" t="s">
        <v>3955</v>
      </c>
      <c r="B684" s="26" t="s">
        <v>3954</v>
      </c>
      <c r="C684" s="26" t="s">
        <v>3973</v>
      </c>
      <c r="D684" s="26" t="s">
        <v>1504</v>
      </c>
      <c r="E684" s="26" t="s">
        <v>3972</v>
      </c>
      <c r="F684" s="26" t="s">
        <v>2085</v>
      </c>
      <c r="G684" s="26" t="s">
        <v>2014</v>
      </c>
      <c r="H684" s="26" t="s">
        <v>3971</v>
      </c>
      <c r="I684" s="26" t="s">
        <v>3973</v>
      </c>
    </row>
    <row r="685" spans="1:9">
      <c r="A685" s="26" t="s">
        <v>6298</v>
      </c>
      <c r="B685" s="26" t="s">
        <v>6297</v>
      </c>
      <c r="C685" s="26" t="s">
        <v>6305</v>
      </c>
      <c r="D685" s="26" t="s">
        <v>828</v>
      </c>
      <c r="E685" s="26" t="s">
        <v>6304</v>
      </c>
      <c r="F685" s="26" t="s">
        <v>2486</v>
      </c>
      <c r="G685" s="26" t="s">
        <v>2014</v>
      </c>
      <c r="H685" s="26" t="s">
        <v>2503</v>
      </c>
      <c r="I685" s="26" t="s">
        <v>6305</v>
      </c>
    </row>
    <row r="686" spans="1:9">
      <c r="A686" s="26" t="s">
        <v>5751</v>
      </c>
      <c r="B686" s="26" t="s">
        <v>5750</v>
      </c>
      <c r="C686" s="26" t="s">
        <v>5771</v>
      </c>
      <c r="D686" s="26" t="s">
        <v>985</v>
      </c>
      <c r="E686" s="26" t="s">
        <v>5770</v>
      </c>
      <c r="F686" s="26" t="s">
        <v>2260</v>
      </c>
      <c r="G686" s="26" t="s">
        <v>2014</v>
      </c>
      <c r="H686" s="26" t="s">
        <v>5769</v>
      </c>
      <c r="I686" s="26" t="s">
        <v>5771</v>
      </c>
    </row>
    <row r="687" spans="1:9">
      <c r="A687" s="26" t="s">
        <v>3743</v>
      </c>
      <c r="B687" s="26" t="s">
        <v>3742</v>
      </c>
      <c r="C687" s="26" t="s">
        <v>3802</v>
      </c>
      <c r="D687" s="26" t="s">
        <v>1555</v>
      </c>
      <c r="E687" s="26" t="s">
        <v>3801</v>
      </c>
      <c r="F687" s="26" t="s">
        <v>2051</v>
      </c>
      <c r="G687" s="26" t="s">
        <v>2014</v>
      </c>
      <c r="H687" s="26" t="s">
        <v>3800</v>
      </c>
      <c r="I687" s="26" t="s">
        <v>3802</v>
      </c>
    </row>
    <row r="688" spans="1:9">
      <c r="A688" s="26" t="s">
        <v>8853</v>
      </c>
      <c r="B688" s="26" t="s">
        <v>8852</v>
      </c>
      <c r="C688" s="26" t="s">
        <v>8923</v>
      </c>
      <c r="D688" s="26" t="s">
        <v>68</v>
      </c>
      <c r="E688" s="26" t="s">
        <v>8922</v>
      </c>
      <c r="F688" s="26" t="s">
        <v>2827</v>
      </c>
      <c r="G688" s="26" t="s">
        <v>2014</v>
      </c>
      <c r="H688" s="26" t="s">
        <v>8921</v>
      </c>
      <c r="I688" s="26" t="s">
        <v>8923</v>
      </c>
    </row>
    <row r="689" spans="1:9">
      <c r="A689" s="26" t="s">
        <v>2924</v>
      </c>
      <c r="B689" s="26" t="s">
        <v>1981</v>
      </c>
      <c r="C689" s="26" t="s">
        <v>2923</v>
      </c>
      <c r="D689" s="26" t="s">
        <v>1981</v>
      </c>
      <c r="E689" s="26" t="s">
        <v>2922</v>
      </c>
      <c r="F689" s="26" t="s">
        <v>2260</v>
      </c>
      <c r="G689" s="26" t="s">
        <v>2014</v>
      </c>
      <c r="H689" s="26" t="s">
        <v>2616</v>
      </c>
      <c r="I689" s="26" t="s">
        <v>2923</v>
      </c>
    </row>
    <row r="690" spans="1:9">
      <c r="A690" s="26" t="s">
        <v>5873</v>
      </c>
      <c r="B690" s="26" t="s">
        <v>5872</v>
      </c>
      <c r="C690" s="26" t="s">
        <v>5892</v>
      </c>
      <c r="D690" s="26" t="s">
        <v>946</v>
      </c>
      <c r="E690" s="26" t="s">
        <v>5890</v>
      </c>
      <c r="F690" s="26" t="s">
        <v>2260</v>
      </c>
      <c r="G690" s="26" t="s">
        <v>2014</v>
      </c>
      <c r="H690" s="26" t="s">
        <v>5878</v>
      </c>
      <c r="I690" s="26" t="s">
        <v>5892</v>
      </c>
    </row>
    <row r="691" spans="1:9">
      <c r="D691" s="26" t="s">
        <v>2757</v>
      </c>
      <c r="E691" s="26" t="s">
        <v>2756</v>
      </c>
      <c r="F691" s="26" t="s">
        <v>2753</v>
      </c>
      <c r="G691" s="26" t="s">
        <v>2014</v>
      </c>
      <c r="H691" s="26" t="s">
        <v>2755</v>
      </c>
    </row>
    <row r="692" spans="1:9">
      <c r="D692" s="26" t="s">
        <v>1825</v>
      </c>
      <c r="E692" s="26" t="s">
        <v>2068</v>
      </c>
      <c r="F692" s="26" t="s">
        <v>2051</v>
      </c>
      <c r="G692" s="26" t="s">
        <v>2014</v>
      </c>
      <c r="H692" s="26" t="s">
        <v>2067</v>
      </c>
    </row>
    <row r="693" spans="1:9">
      <c r="A693" s="26" t="s">
        <v>7885</v>
      </c>
      <c r="B693" s="26" t="s">
        <v>7884</v>
      </c>
      <c r="C693" s="26" t="s">
        <v>7900</v>
      </c>
      <c r="D693" s="26" t="s">
        <v>369</v>
      </c>
      <c r="E693" s="26" t="s">
        <v>7899</v>
      </c>
      <c r="F693" s="26" t="s">
        <v>2714</v>
      </c>
      <c r="G693" s="26" t="s">
        <v>2014</v>
      </c>
      <c r="H693" s="26" t="s">
        <v>7898</v>
      </c>
      <c r="I693" s="26" t="s">
        <v>7900</v>
      </c>
    </row>
    <row r="694" spans="1:9">
      <c r="A694" s="26" t="s">
        <v>7885</v>
      </c>
      <c r="B694" s="26" t="s">
        <v>7884</v>
      </c>
      <c r="C694" s="26" t="s">
        <v>7909</v>
      </c>
      <c r="D694" s="26" t="s">
        <v>366</v>
      </c>
      <c r="E694" s="26" t="s">
        <v>7908</v>
      </c>
      <c r="F694" s="26" t="s">
        <v>2714</v>
      </c>
      <c r="G694" s="26" t="s">
        <v>2014</v>
      </c>
      <c r="H694" s="26" t="s">
        <v>7907</v>
      </c>
      <c r="I694" s="26" t="s">
        <v>7909</v>
      </c>
    </row>
    <row r="695" spans="1:9">
      <c r="A695" s="26" t="s">
        <v>4870</v>
      </c>
      <c r="B695" s="26" t="s">
        <v>4869</v>
      </c>
      <c r="C695" s="26" t="s">
        <v>4880</v>
      </c>
      <c r="D695" s="26" t="s">
        <v>1248</v>
      </c>
      <c r="E695" s="26" t="s">
        <v>4879</v>
      </c>
      <c r="F695" s="26" t="s">
        <v>4878</v>
      </c>
      <c r="G695" s="26" t="s">
        <v>2014</v>
      </c>
      <c r="H695" s="26" t="s">
        <v>4877</v>
      </c>
      <c r="I695" s="26" t="s">
        <v>4880</v>
      </c>
    </row>
    <row r="696" spans="1:9">
      <c r="D696" s="26" t="s">
        <v>2115</v>
      </c>
      <c r="E696" s="26" t="s">
        <v>2114</v>
      </c>
      <c r="F696" s="26" t="s">
        <v>2113</v>
      </c>
      <c r="G696" s="26" t="s">
        <v>2014</v>
      </c>
      <c r="H696" s="26" t="s">
        <v>2112</v>
      </c>
    </row>
    <row r="697" spans="1:9">
      <c r="A697" s="26" t="s">
        <v>6815</v>
      </c>
      <c r="B697" s="26" t="s">
        <v>6814</v>
      </c>
      <c r="C697" s="26" t="s">
        <v>6828</v>
      </c>
      <c r="D697" s="26" t="s">
        <v>686</v>
      </c>
      <c r="E697" s="26" t="s">
        <v>6827</v>
      </c>
      <c r="F697" s="26" t="s">
        <v>6826</v>
      </c>
      <c r="G697" s="26" t="s">
        <v>2014</v>
      </c>
      <c r="H697" s="26" t="s">
        <v>6825</v>
      </c>
      <c r="I697" s="26" t="s">
        <v>6828</v>
      </c>
    </row>
    <row r="698" spans="1:9">
      <c r="A698" s="26" t="s">
        <v>7859</v>
      </c>
      <c r="B698" s="26" t="s">
        <v>7858</v>
      </c>
      <c r="C698" s="26" t="s">
        <v>7865</v>
      </c>
      <c r="D698" s="26" t="s">
        <v>379</v>
      </c>
      <c r="E698" s="26" t="s">
        <v>7864</v>
      </c>
      <c r="F698" s="26" t="s">
        <v>2711</v>
      </c>
      <c r="G698" s="26" t="s">
        <v>2014</v>
      </c>
      <c r="H698" s="26" t="s">
        <v>7863</v>
      </c>
      <c r="I698" s="26" t="s">
        <v>7865</v>
      </c>
    </row>
    <row r="699" spans="1:9">
      <c r="A699" s="26" t="s">
        <v>5138</v>
      </c>
      <c r="B699" s="26" t="s">
        <v>5137</v>
      </c>
      <c r="C699" s="26" t="s">
        <v>5191</v>
      </c>
      <c r="D699" s="26" t="s">
        <v>379</v>
      </c>
      <c r="E699" s="26" t="s">
        <v>5190</v>
      </c>
      <c r="F699" s="26" t="s">
        <v>2243</v>
      </c>
      <c r="G699" s="26" t="s">
        <v>2014</v>
      </c>
      <c r="H699" s="26" t="s">
        <v>5189</v>
      </c>
      <c r="I699" s="26" t="s">
        <v>5191</v>
      </c>
    </row>
    <row r="700" spans="1:9">
      <c r="D700" s="26" t="s">
        <v>2125</v>
      </c>
      <c r="E700" s="26" t="s">
        <v>2124</v>
      </c>
      <c r="F700" s="26" t="s">
        <v>2123</v>
      </c>
      <c r="G700" s="26" t="s">
        <v>2014</v>
      </c>
      <c r="H700" s="26" t="s">
        <v>2122</v>
      </c>
    </row>
    <row r="701" spans="1:9">
      <c r="A701" s="26" t="s">
        <v>7810</v>
      </c>
      <c r="B701" s="26" t="s">
        <v>7809</v>
      </c>
      <c r="C701" s="26" t="s">
        <v>7825</v>
      </c>
      <c r="D701" s="26" t="s">
        <v>390</v>
      </c>
      <c r="E701" s="26" t="s">
        <v>7824</v>
      </c>
      <c r="F701" s="26" t="s">
        <v>2703</v>
      </c>
      <c r="G701" s="26" t="s">
        <v>2014</v>
      </c>
      <c r="H701" s="26" t="s">
        <v>7823</v>
      </c>
      <c r="I701" s="26" t="s">
        <v>7825</v>
      </c>
    </row>
    <row r="702" spans="1:9">
      <c r="A702" s="26" t="s">
        <v>8699</v>
      </c>
      <c r="B702" s="26" t="s">
        <v>8698</v>
      </c>
      <c r="C702" s="26" t="s">
        <v>8706</v>
      </c>
      <c r="D702" s="26" t="s">
        <v>134</v>
      </c>
      <c r="E702" s="26" t="s">
        <v>8705</v>
      </c>
      <c r="F702" s="26" t="s">
        <v>8704</v>
      </c>
      <c r="G702" s="26" t="s">
        <v>2014</v>
      </c>
      <c r="H702" s="26" t="s">
        <v>8703</v>
      </c>
      <c r="I702" s="26" t="s">
        <v>8706</v>
      </c>
    </row>
    <row r="703" spans="1:9">
      <c r="A703" s="26" t="s">
        <v>6789</v>
      </c>
      <c r="B703" s="26" t="s">
        <v>6788</v>
      </c>
      <c r="C703" s="26" t="s">
        <v>6804</v>
      </c>
      <c r="D703" s="26" t="s">
        <v>693</v>
      </c>
      <c r="E703" s="26" t="s">
        <v>6803</v>
      </c>
      <c r="F703" s="26" t="s">
        <v>2231</v>
      </c>
      <c r="G703" s="26" t="s">
        <v>2014</v>
      </c>
      <c r="H703" s="26" t="s">
        <v>2230</v>
      </c>
      <c r="I703" s="26" t="s">
        <v>6804</v>
      </c>
    </row>
    <row r="704" spans="1:9">
      <c r="A704" s="26" t="s">
        <v>5669</v>
      </c>
      <c r="B704" s="26" t="s">
        <v>5668</v>
      </c>
      <c r="C704" s="26" t="s">
        <v>5695</v>
      </c>
      <c r="D704" s="26" t="s">
        <v>693</v>
      </c>
      <c r="E704" s="26" t="s">
        <v>5694</v>
      </c>
      <c r="F704" s="26" t="s">
        <v>2260</v>
      </c>
      <c r="G704" s="26" t="s">
        <v>2014</v>
      </c>
      <c r="H704" s="26" t="s">
        <v>5693</v>
      </c>
      <c r="I704" s="26" t="s">
        <v>5695</v>
      </c>
    </row>
    <row r="705" spans="1:9">
      <c r="A705" s="26" t="s">
        <v>8410</v>
      </c>
      <c r="B705" s="26" t="s">
        <v>8409</v>
      </c>
      <c r="C705" s="26" t="s">
        <v>8413</v>
      </c>
      <c r="D705" s="26" t="s">
        <v>221</v>
      </c>
      <c r="E705" s="26" t="s">
        <v>8412</v>
      </c>
      <c r="F705" s="26" t="s">
        <v>8406</v>
      </c>
      <c r="G705" s="26" t="s">
        <v>2014</v>
      </c>
      <c r="H705" s="26" t="s">
        <v>8411</v>
      </c>
      <c r="I705" s="26" t="s">
        <v>8413</v>
      </c>
    </row>
    <row r="706" spans="1:9">
      <c r="A706" s="26" t="s">
        <v>5031</v>
      </c>
      <c r="B706" s="26" t="s">
        <v>5030</v>
      </c>
      <c r="C706" s="26" t="s">
        <v>5060</v>
      </c>
      <c r="D706" s="26" t="s">
        <v>1203</v>
      </c>
      <c r="E706" s="26" t="s">
        <v>5059</v>
      </c>
      <c r="F706" s="26" t="s">
        <v>2239</v>
      </c>
      <c r="G706" s="26" t="s">
        <v>2014</v>
      </c>
      <c r="H706" s="26" t="s">
        <v>5058</v>
      </c>
      <c r="I706" s="26" t="s">
        <v>5060</v>
      </c>
    </row>
    <row r="707" spans="1:9">
      <c r="A707" s="26" t="s">
        <v>7810</v>
      </c>
      <c r="B707" s="26" t="s">
        <v>7809</v>
      </c>
      <c r="C707" s="26" t="s">
        <v>7822</v>
      </c>
      <c r="D707" s="26" t="s">
        <v>391</v>
      </c>
      <c r="E707" s="26" t="s">
        <v>7821</v>
      </c>
      <c r="F707" s="26" t="s">
        <v>2703</v>
      </c>
      <c r="G707" s="26" t="s">
        <v>2014</v>
      </c>
      <c r="H707" s="26" t="s">
        <v>7820</v>
      </c>
      <c r="I707" s="26" t="s">
        <v>7822</v>
      </c>
    </row>
    <row r="708" spans="1:9">
      <c r="A708" s="26" t="s">
        <v>5632</v>
      </c>
      <c r="B708" s="26" t="s">
        <v>5631</v>
      </c>
      <c r="C708" s="26" t="s">
        <v>5659</v>
      </c>
      <c r="D708" s="26" t="s">
        <v>1021</v>
      </c>
      <c r="E708" s="26" t="s">
        <v>5658</v>
      </c>
      <c r="F708" s="26" t="s">
        <v>2260</v>
      </c>
      <c r="G708" s="26" t="s">
        <v>2014</v>
      </c>
      <c r="H708" s="26" t="s">
        <v>5657</v>
      </c>
      <c r="I708" s="26" t="s">
        <v>5659</v>
      </c>
    </row>
    <row r="709" spans="1:9">
      <c r="A709" s="26" t="s">
        <v>4554</v>
      </c>
      <c r="B709" s="26" t="s">
        <v>4553</v>
      </c>
      <c r="C709" s="26" t="s">
        <v>4563</v>
      </c>
      <c r="D709" s="26" t="s">
        <v>1338</v>
      </c>
      <c r="E709" s="26" t="s">
        <v>4562</v>
      </c>
      <c r="F709" s="26" t="s">
        <v>4550</v>
      </c>
      <c r="G709" s="26" t="s">
        <v>2014</v>
      </c>
      <c r="H709" s="26" t="s">
        <v>4561</v>
      </c>
      <c r="I709" s="26" t="s">
        <v>4563</v>
      </c>
    </row>
    <row r="710" spans="1:9">
      <c r="A710" s="26" t="s">
        <v>4554</v>
      </c>
      <c r="B710" s="26" t="s">
        <v>4553</v>
      </c>
      <c r="C710" s="26" t="s">
        <v>4566</v>
      </c>
      <c r="D710" s="26" t="s">
        <v>1337</v>
      </c>
      <c r="E710" s="26" t="s">
        <v>4565</v>
      </c>
      <c r="F710" s="26" t="s">
        <v>4550</v>
      </c>
      <c r="G710" s="26" t="s">
        <v>2014</v>
      </c>
      <c r="H710" s="26" t="s">
        <v>4564</v>
      </c>
      <c r="I710" s="26" t="s">
        <v>4566</v>
      </c>
    </row>
    <row r="711" spans="1:9">
      <c r="A711" s="26" t="s">
        <v>8291</v>
      </c>
      <c r="B711" s="26" t="s">
        <v>8290</v>
      </c>
      <c r="C711" s="26" t="s">
        <v>8297</v>
      </c>
      <c r="D711" s="26" t="s">
        <v>253</v>
      </c>
      <c r="E711" s="26" t="s">
        <v>8296</v>
      </c>
      <c r="F711" s="26" t="s">
        <v>2759</v>
      </c>
      <c r="G711" s="26" t="s">
        <v>2014</v>
      </c>
      <c r="H711" s="26" t="s">
        <v>8295</v>
      </c>
      <c r="I711" s="26" t="s">
        <v>8297</v>
      </c>
    </row>
    <row r="712" spans="1:9">
      <c r="A712" s="26" t="s">
        <v>4237</v>
      </c>
      <c r="B712" s="26" t="s">
        <v>4236</v>
      </c>
      <c r="C712" s="26" t="s">
        <v>4340</v>
      </c>
      <c r="D712" s="26" t="s">
        <v>1400</v>
      </c>
      <c r="E712" s="26" t="s">
        <v>4339</v>
      </c>
      <c r="F712" s="26" t="s">
        <v>2117</v>
      </c>
      <c r="G712" s="26" t="s">
        <v>2014</v>
      </c>
      <c r="H712" s="26" t="s">
        <v>4338</v>
      </c>
      <c r="I712" s="26" t="s">
        <v>4340</v>
      </c>
    </row>
    <row r="713" spans="1:9">
      <c r="A713" s="26" t="s">
        <v>7369</v>
      </c>
      <c r="B713" s="26" t="s">
        <v>7368</v>
      </c>
      <c r="C713" s="26" t="s">
        <v>7386</v>
      </c>
      <c r="D713" s="26" t="s">
        <v>525</v>
      </c>
      <c r="E713" s="26" t="s">
        <v>7385</v>
      </c>
      <c r="F713" s="26" t="s">
        <v>2637</v>
      </c>
      <c r="G713" s="26" t="s">
        <v>2014</v>
      </c>
      <c r="H713" s="26" t="s">
        <v>7379</v>
      </c>
      <c r="I713" s="26" t="s">
        <v>7386</v>
      </c>
    </row>
    <row r="714" spans="1:9">
      <c r="A714" s="26" t="s">
        <v>7369</v>
      </c>
      <c r="B714" s="26" t="s">
        <v>7368</v>
      </c>
      <c r="C714" s="26" t="s">
        <v>7378</v>
      </c>
      <c r="D714" s="26" t="s">
        <v>528</v>
      </c>
      <c r="E714" s="26" t="s">
        <v>7377</v>
      </c>
      <c r="F714" s="26" t="s">
        <v>2637</v>
      </c>
      <c r="G714" s="26" t="s">
        <v>2014</v>
      </c>
      <c r="H714" s="26" t="s">
        <v>7376</v>
      </c>
      <c r="I714" s="26" t="s">
        <v>7378</v>
      </c>
    </row>
    <row r="715" spans="1:9">
      <c r="A715" s="26" t="s">
        <v>7369</v>
      </c>
      <c r="B715" s="26" t="s">
        <v>7368</v>
      </c>
      <c r="C715" s="26" t="s">
        <v>7375</v>
      </c>
      <c r="D715" s="26" t="s">
        <v>529</v>
      </c>
      <c r="E715" s="26" t="s">
        <v>7374</v>
      </c>
      <c r="F715" s="26" t="s">
        <v>2637</v>
      </c>
      <c r="G715" s="26" t="s">
        <v>2014</v>
      </c>
      <c r="H715" s="26" t="s">
        <v>7373</v>
      </c>
      <c r="I715" s="26" t="s">
        <v>7375</v>
      </c>
    </row>
    <row r="716" spans="1:9">
      <c r="A716" s="26" t="s">
        <v>8267</v>
      </c>
      <c r="B716" s="26" t="s">
        <v>8266</v>
      </c>
      <c r="C716" s="26" t="s">
        <v>8273</v>
      </c>
      <c r="D716" s="26" t="s">
        <v>259</v>
      </c>
      <c r="E716" s="26" t="s">
        <v>8272</v>
      </c>
      <c r="F716" s="26" t="s">
        <v>2753</v>
      </c>
      <c r="G716" s="26" t="s">
        <v>2014</v>
      </c>
      <c r="H716" s="26" t="s">
        <v>8271</v>
      </c>
      <c r="I716" s="26" t="s">
        <v>8273</v>
      </c>
    </row>
    <row r="717" spans="1:9">
      <c r="A717" s="26" t="s">
        <v>8267</v>
      </c>
      <c r="B717" s="26" t="s">
        <v>8266</v>
      </c>
      <c r="C717" s="26" t="s">
        <v>8270</v>
      </c>
      <c r="D717" s="26" t="s">
        <v>260</v>
      </c>
      <c r="E717" s="26" t="s">
        <v>8269</v>
      </c>
      <c r="F717" s="26" t="s">
        <v>2753</v>
      </c>
      <c r="G717" s="26" t="s">
        <v>2014</v>
      </c>
      <c r="H717" s="26" t="s">
        <v>8268</v>
      </c>
      <c r="I717" s="26" t="s">
        <v>8270</v>
      </c>
    </row>
    <row r="718" spans="1:9">
      <c r="A718" s="26" t="s">
        <v>8267</v>
      </c>
      <c r="B718" s="26" t="s">
        <v>8266</v>
      </c>
      <c r="C718" s="26" t="s">
        <v>8265</v>
      </c>
      <c r="D718" s="26" t="s">
        <v>261</v>
      </c>
      <c r="E718" s="26" t="s">
        <v>8264</v>
      </c>
      <c r="F718" s="26" t="s">
        <v>2753</v>
      </c>
      <c r="G718" s="26" t="s">
        <v>2014</v>
      </c>
      <c r="H718" s="26" t="s">
        <v>2755</v>
      </c>
      <c r="I718" s="26" t="s">
        <v>8265</v>
      </c>
    </row>
    <row r="719" spans="1:9">
      <c r="A719" s="26" t="s">
        <v>7810</v>
      </c>
      <c r="B719" s="26" t="s">
        <v>7809</v>
      </c>
      <c r="C719" s="26" t="s">
        <v>7829</v>
      </c>
      <c r="D719" s="26" t="s">
        <v>389</v>
      </c>
      <c r="E719" s="26" t="s">
        <v>7828</v>
      </c>
      <c r="F719" s="26" t="s">
        <v>7827</v>
      </c>
      <c r="G719" s="26" t="s">
        <v>2014</v>
      </c>
      <c r="H719" s="26" t="s">
        <v>7826</v>
      </c>
      <c r="I719" s="26" t="s">
        <v>7829</v>
      </c>
    </row>
    <row r="720" spans="1:9">
      <c r="D720" s="26" t="s">
        <v>2233</v>
      </c>
      <c r="E720" s="26" t="s">
        <v>2232</v>
      </c>
      <c r="F720" s="26" t="s">
        <v>2231</v>
      </c>
      <c r="G720" s="26" t="s">
        <v>2014</v>
      </c>
      <c r="H720" s="26" t="s">
        <v>2230</v>
      </c>
    </row>
    <row r="721" spans="1:9">
      <c r="A721" s="26" t="s">
        <v>6706</v>
      </c>
      <c r="B721" s="26" t="s">
        <v>6705</v>
      </c>
      <c r="C721" s="26" t="s">
        <v>6721</v>
      </c>
      <c r="D721" s="26" t="s">
        <v>716</v>
      </c>
      <c r="E721" s="26" t="s">
        <v>6720</v>
      </c>
      <c r="F721" s="26" t="s">
        <v>2231</v>
      </c>
      <c r="G721" s="26" t="s">
        <v>2014</v>
      </c>
      <c r="H721" s="26" t="s">
        <v>6719</v>
      </c>
      <c r="I721" s="26" t="s">
        <v>6721</v>
      </c>
    </row>
    <row r="722" spans="1:9">
      <c r="A722" s="26" t="s">
        <v>6706</v>
      </c>
      <c r="B722" s="26" t="s">
        <v>6705</v>
      </c>
      <c r="C722" s="26" t="s">
        <v>6718</v>
      </c>
      <c r="D722" s="26" t="s">
        <v>717</v>
      </c>
      <c r="E722" s="26" t="s">
        <v>6717</v>
      </c>
      <c r="F722" s="26" t="s">
        <v>2231</v>
      </c>
      <c r="G722" s="26" t="s">
        <v>2014</v>
      </c>
      <c r="H722" s="26" t="s">
        <v>6716</v>
      </c>
      <c r="I722" s="26" t="s">
        <v>6718</v>
      </c>
    </row>
    <row r="723" spans="1:9">
      <c r="A723" s="26" t="s">
        <v>6706</v>
      </c>
      <c r="B723" s="26" t="s">
        <v>6705</v>
      </c>
      <c r="C723" s="26" t="s">
        <v>6715</v>
      </c>
      <c r="D723" s="26" t="s">
        <v>718</v>
      </c>
      <c r="E723" s="26" t="s">
        <v>6714</v>
      </c>
      <c r="F723" s="26" t="s">
        <v>2231</v>
      </c>
      <c r="G723" s="26" t="s">
        <v>2014</v>
      </c>
      <c r="H723" s="26" t="s">
        <v>6713</v>
      </c>
      <c r="I723" s="26" t="s">
        <v>6715</v>
      </c>
    </row>
    <row r="724" spans="1:9">
      <c r="A724" s="26" t="s">
        <v>6281</v>
      </c>
      <c r="B724" s="26" t="s">
        <v>6280</v>
      </c>
      <c r="C724" s="26" t="s">
        <v>6287</v>
      </c>
      <c r="D724" s="26" t="s">
        <v>834</v>
      </c>
      <c r="E724" s="26" t="s">
        <v>6286</v>
      </c>
      <c r="F724" s="26" t="s">
        <v>2483</v>
      </c>
      <c r="G724" s="26" t="s">
        <v>2014</v>
      </c>
      <c r="H724" s="26" t="s">
        <v>6285</v>
      </c>
      <c r="I724" s="26" t="s">
        <v>6287</v>
      </c>
    </row>
    <row r="725" spans="1:9">
      <c r="A725" s="26" t="s">
        <v>6281</v>
      </c>
      <c r="B725" s="26" t="s">
        <v>6280</v>
      </c>
      <c r="C725" s="26" t="s">
        <v>6290</v>
      </c>
      <c r="D725" s="26" t="s">
        <v>833</v>
      </c>
      <c r="E725" s="26" t="s">
        <v>6289</v>
      </c>
      <c r="F725" s="26" t="s">
        <v>2483</v>
      </c>
      <c r="G725" s="26" t="s">
        <v>2014</v>
      </c>
      <c r="H725" s="26" t="s">
        <v>6288</v>
      </c>
      <c r="I725" s="26" t="s">
        <v>6290</v>
      </c>
    </row>
    <row r="726" spans="1:9">
      <c r="A726" s="26" t="s">
        <v>8131</v>
      </c>
      <c r="B726" s="26" t="s">
        <v>8130</v>
      </c>
      <c r="C726" s="26" t="s">
        <v>8146</v>
      </c>
      <c r="D726" s="26" t="s">
        <v>295</v>
      </c>
      <c r="E726" s="26" t="s">
        <v>8145</v>
      </c>
      <c r="F726" s="26" t="s">
        <v>2424</v>
      </c>
      <c r="G726" s="26" t="s">
        <v>2014</v>
      </c>
      <c r="H726" s="26" t="s">
        <v>8144</v>
      </c>
      <c r="I726" s="26" t="s">
        <v>8146</v>
      </c>
    </row>
    <row r="727" spans="1:9">
      <c r="D727" s="26" t="s">
        <v>1801</v>
      </c>
      <c r="E727" s="26" t="s">
        <v>2641</v>
      </c>
      <c r="F727" s="26" t="s">
        <v>2640</v>
      </c>
      <c r="G727" s="26" t="s">
        <v>2014</v>
      </c>
      <c r="H727" s="26" t="s">
        <v>2639</v>
      </c>
    </row>
    <row r="728" spans="1:9">
      <c r="A728" s="26" t="s">
        <v>5713</v>
      </c>
      <c r="B728" s="26" t="s">
        <v>5712</v>
      </c>
      <c r="C728" s="26" t="s">
        <v>5669</v>
      </c>
      <c r="D728" s="26" t="s">
        <v>1000</v>
      </c>
      <c r="E728" s="26" t="s">
        <v>5719</v>
      </c>
      <c r="F728" s="26" t="s">
        <v>2260</v>
      </c>
      <c r="G728" s="26" t="s">
        <v>2014</v>
      </c>
      <c r="H728" s="26" t="s">
        <v>3071</v>
      </c>
      <c r="I728" s="26" t="s">
        <v>5669</v>
      </c>
    </row>
    <row r="729" spans="1:9">
      <c r="A729" s="26" t="s">
        <v>5713</v>
      </c>
      <c r="B729" s="26" t="s">
        <v>5712</v>
      </c>
      <c r="C729" s="26" t="s">
        <v>5731</v>
      </c>
      <c r="D729" s="26" t="s">
        <v>997</v>
      </c>
      <c r="E729" s="26" t="s">
        <v>5730</v>
      </c>
      <c r="F729" s="26" t="s">
        <v>2260</v>
      </c>
      <c r="G729" s="26" t="s">
        <v>2014</v>
      </c>
      <c r="H729" s="26" t="s">
        <v>5729</v>
      </c>
      <c r="I729" s="26" t="s">
        <v>5731</v>
      </c>
    </row>
    <row r="730" spans="1:9">
      <c r="A730" s="26" t="s">
        <v>5376</v>
      </c>
      <c r="B730" s="26" t="s">
        <v>5375</v>
      </c>
      <c r="C730" s="26" t="s">
        <v>5417</v>
      </c>
      <c r="D730" s="26" t="s">
        <v>1098</v>
      </c>
      <c r="E730" s="26" t="s">
        <v>5416</v>
      </c>
      <c r="F730" s="26" t="s">
        <v>2260</v>
      </c>
      <c r="G730" s="26" t="s">
        <v>2014</v>
      </c>
      <c r="H730" s="26" t="s">
        <v>5415</v>
      </c>
      <c r="I730" s="26" t="s">
        <v>5417</v>
      </c>
    </row>
    <row r="731" spans="1:9">
      <c r="A731" s="26" t="s">
        <v>3477</v>
      </c>
      <c r="B731" s="26" t="s">
        <v>3476</v>
      </c>
      <c r="C731" s="26" t="s">
        <v>3475</v>
      </c>
      <c r="D731" s="26" t="s">
        <v>1647</v>
      </c>
      <c r="E731" s="26" t="s">
        <v>3474</v>
      </c>
      <c r="F731" s="26" t="s">
        <v>3473</v>
      </c>
      <c r="G731" s="26" t="s">
        <v>2014</v>
      </c>
      <c r="H731" s="26" t="s">
        <v>3472</v>
      </c>
      <c r="I731" s="26" t="s">
        <v>3475</v>
      </c>
    </row>
    <row r="732" spans="1:9">
      <c r="A732" s="26" t="s">
        <v>3477</v>
      </c>
      <c r="B732" s="26" t="s">
        <v>3476</v>
      </c>
      <c r="C732" s="26" t="s">
        <v>3480</v>
      </c>
      <c r="D732" s="26" t="s">
        <v>1646</v>
      </c>
      <c r="E732" s="26" t="s">
        <v>3479</v>
      </c>
      <c r="F732" s="26" t="s">
        <v>3473</v>
      </c>
      <c r="G732" s="26" t="s">
        <v>2014</v>
      </c>
      <c r="H732" s="26" t="s">
        <v>3478</v>
      </c>
      <c r="I732" s="26" t="s">
        <v>3480</v>
      </c>
    </row>
    <row r="733" spans="1:9">
      <c r="A733" s="26" t="s">
        <v>5932</v>
      </c>
      <c r="B733" s="26" t="s">
        <v>6039</v>
      </c>
      <c r="C733" s="26" t="s">
        <v>6051</v>
      </c>
      <c r="D733" s="26" t="s">
        <v>901</v>
      </c>
      <c r="E733" s="26" t="s">
        <v>6050</v>
      </c>
      <c r="F733" s="26" t="s">
        <v>2442</v>
      </c>
      <c r="G733" s="26" t="s">
        <v>2014</v>
      </c>
      <c r="H733" s="26" t="s">
        <v>6049</v>
      </c>
      <c r="I733" s="26" t="s">
        <v>6051</v>
      </c>
    </row>
    <row r="734" spans="1:9">
      <c r="A734" s="26" t="s">
        <v>6441</v>
      </c>
      <c r="B734" s="26" t="s">
        <v>6440</v>
      </c>
      <c r="C734" s="26" t="s">
        <v>6460</v>
      </c>
      <c r="D734" s="26" t="s">
        <v>787</v>
      </c>
      <c r="E734" s="26" t="s">
        <v>6459</v>
      </c>
      <c r="F734" s="26" t="s">
        <v>6458</v>
      </c>
      <c r="G734" s="26" t="s">
        <v>2014</v>
      </c>
      <c r="H734" s="26" t="s">
        <v>2512</v>
      </c>
      <c r="I734" s="26" t="s">
        <v>6460</v>
      </c>
    </row>
    <row r="735" spans="1:9">
      <c r="A735" s="26" t="s">
        <v>4063</v>
      </c>
      <c r="B735" s="26" t="s">
        <v>4062</v>
      </c>
      <c r="C735" s="26" t="s">
        <v>4061</v>
      </c>
      <c r="D735" s="26" t="s">
        <v>1480</v>
      </c>
      <c r="E735" s="26" t="s">
        <v>4060</v>
      </c>
      <c r="F735" s="26" t="s">
        <v>4059</v>
      </c>
      <c r="G735" s="26" t="s">
        <v>2014</v>
      </c>
      <c r="H735" s="26" t="s">
        <v>4058</v>
      </c>
      <c r="I735" s="26" t="s">
        <v>4061</v>
      </c>
    </row>
    <row r="736" spans="1:9">
      <c r="A736" s="26" t="s">
        <v>4063</v>
      </c>
      <c r="B736" s="26" t="s">
        <v>4062</v>
      </c>
      <c r="C736" s="26" t="s">
        <v>4064</v>
      </c>
      <c r="D736" s="26" t="s">
        <v>1479</v>
      </c>
      <c r="E736" s="26" t="s">
        <v>4060</v>
      </c>
      <c r="F736" s="26" t="s">
        <v>4059</v>
      </c>
      <c r="G736" s="26" t="s">
        <v>2014</v>
      </c>
      <c r="H736" s="26" t="s">
        <v>4058</v>
      </c>
      <c r="I736" s="26" t="s">
        <v>4064</v>
      </c>
    </row>
    <row r="737" spans="1:9">
      <c r="A737" s="26" t="s">
        <v>7008</v>
      </c>
      <c r="B737" s="26" t="s">
        <v>7523</v>
      </c>
      <c r="C737" s="26" t="s">
        <v>7529</v>
      </c>
      <c r="D737" s="26" t="s">
        <v>480</v>
      </c>
      <c r="E737" s="26" t="s">
        <v>7528</v>
      </c>
      <c r="F737" s="26" t="s">
        <v>7520</v>
      </c>
      <c r="G737" s="26" t="s">
        <v>2014</v>
      </c>
      <c r="H737" s="26" t="s">
        <v>7527</v>
      </c>
      <c r="I737" s="26" t="s">
        <v>7529</v>
      </c>
    </row>
    <row r="738" spans="1:9">
      <c r="A738" s="26" t="s">
        <v>7008</v>
      </c>
      <c r="B738" s="26" t="s">
        <v>7523</v>
      </c>
      <c r="C738" s="26" t="s">
        <v>7532</v>
      </c>
      <c r="D738" s="26" t="s">
        <v>479</v>
      </c>
      <c r="E738" s="26" t="s">
        <v>7531</v>
      </c>
      <c r="F738" s="26" t="s">
        <v>7520</v>
      </c>
      <c r="G738" s="26" t="s">
        <v>2014</v>
      </c>
      <c r="H738" s="26" t="s">
        <v>7530</v>
      </c>
      <c r="I738" s="26" t="s">
        <v>7532</v>
      </c>
    </row>
    <row r="739" spans="1:9">
      <c r="A739" s="26" t="s">
        <v>7008</v>
      </c>
      <c r="B739" s="26" t="s">
        <v>7523</v>
      </c>
      <c r="C739" s="26" t="s">
        <v>7526</v>
      </c>
      <c r="D739" s="26" t="s">
        <v>481</v>
      </c>
      <c r="E739" s="26" t="s">
        <v>7525</v>
      </c>
      <c r="F739" s="26" t="s">
        <v>7520</v>
      </c>
      <c r="G739" s="26" t="s">
        <v>2014</v>
      </c>
      <c r="H739" s="26" t="s">
        <v>7524</v>
      </c>
      <c r="I739" s="26" t="s">
        <v>7526</v>
      </c>
    </row>
    <row r="740" spans="1:9">
      <c r="A740" s="26" t="s">
        <v>7008</v>
      </c>
      <c r="B740" s="26" t="s">
        <v>7523</v>
      </c>
      <c r="C740" s="26" t="s">
        <v>7522</v>
      </c>
      <c r="D740" s="26" t="s">
        <v>482</v>
      </c>
      <c r="E740" s="26" t="s">
        <v>7521</v>
      </c>
      <c r="F740" s="26" t="s">
        <v>7520</v>
      </c>
      <c r="G740" s="26" t="s">
        <v>2014</v>
      </c>
      <c r="H740" s="26" t="s">
        <v>7519</v>
      </c>
      <c r="I740" s="26" t="s">
        <v>7522</v>
      </c>
    </row>
    <row r="741" spans="1:9">
      <c r="A741" s="26" t="s">
        <v>7020</v>
      </c>
      <c r="B741" s="26" t="s">
        <v>7535</v>
      </c>
      <c r="C741" s="26" t="s">
        <v>7545</v>
      </c>
      <c r="D741" s="26" t="s">
        <v>474</v>
      </c>
      <c r="E741" s="26" t="s">
        <v>7544</v>
      </c>
      <c r="F741" s="26" t="s">
        <v>2651</v>
      </c>
      <c r="G741" s="26" t="s">
        <v>2014</v>
      </c>
      <c r="H741" s="26" t="s">
        <v>7536</v>
      </c>
      <c r="I741" s="26" t="s">
        <v>7545</v>
      </c>
    </row>
    <row r="742" spans="1:9">
      <c r="A742" s="26" t="s">
        <v>7020</v>
      </c>
      <c r="B742" s="26" t="s">
        <v>7535</v>
      </c>
      <c r="C742" s="26" t="s">
        <v>7538</v>
      </c>
      <c r="D742" s="26" t="s">
        <v>477</v>
      </c>
      <c r="E742" s="26" t="s">
        <v>7537</v>
      </c>
      <c r="F742" s="26" t="s">
        <v>2651</v>
      </c>
      <c r="G742" s="26" t="s">
        <v>2014</v>
      </c>
      <c r="H742" s="26" t="s">
        <v>7536</v>
      </c>
      <c r="I742" s="26" t="s">
        <v>7538</v>
      </c>
    </row>
    <row r="743" spans="1:9">
      <c r="A743" s="26" t="s">
        <v>4237</v>
      </c>
      <c r="B743" s="26" t="s">
        <v>4236</v>
      </c>
      <c r="C743" s="26" t="s">
        <v>4291</v>
      </c>
      <c r="D743" s="26" t="s">
        <v>1415</v>
      </c>
      <c r="E743" s="26" t="s">
        <v>4290</v>
      </c>
      <c r="F743" s="26" t="s">
        <v>2117</v>
      </c>
      <c r="G743" s="26" t="s">
        <v>2014</v>
      </c>
      <c r="H743" s="26" t="s">
        <v>4289</v>
      </c>
      <c r="I743" s="26" t="s">
        <v>4291</v>
      </c>
    </row>
    <row r="744" spans="1:9">
      <c r="A744" s="26" t="s">
        <v>3078</v>
      </c>
      <c r="B744" s="26" t="s">
        <v>1940</v>
      </c>
      <c r="C744" s="26" t="s">
        <v>3077</v>
      </c>
      <c r="D744" s="26" t="s">
        <v>1940</v>
      </c>
      <c r="E744" s="26" t="s">
        <v>3076</v>
      </c>
      <c r="F744" s="26" t="s">
        <v>2470</v>
      </c>
      <c r="G744" s="26" t="s">
        <v>2014</v>
      </c>
      <c r="H744" s="26" t="s">
        <v>3075</v>
      </c>
      <c r="I744" s="26" t="s">
        <v>3077</v>
      </c>
    </row>
    <row r="745" spans="1:9">
      <c r="A745" s="26" t="s">
        <v>6219</v>
      </c>
      <c r="B745" s="26" t="s">
        <v>6218</v>
      </c>
      <c r="C745" s="26" t="s">
        <v>6270</v>
      </c>
      <c r="D745" s="26" t="s">
        <v>839</v>
      </c>
      <c r="E745" s="26" t="s">
        <v>6269</v>
      </c>
      <c r="F745" s="26" t="s">
        <v>2470</v>
      </c>
      <c r="G745" s="26" t="s">
        <v>2014</v>
      </c>
      <c r="H745" s="26" t="s">
        <v>6268</v>
      </c>
      <c r="I745" s="26" t="s">
        <v>6270</v>
      </c>
    </row>
    <row r="746" spans="1:9">
      <c r="A746" s="26" t="s">
        <v>5932</v>
      </c>
      <c r="B746" s="26" t="s">
        <v>6039</v>
      </c>
      <c r="C746" s="26" t="s">
        <v>6038</v>
      </c>
      <c r="D746" s="26" t="s">
        <v>904</v>
      </c>
      <c r="E746" s="26" t="s">
        <v>6037</v>
      </c>
      <c r="F746" s="26" t="s">
        <v>2442</v>
      </c>
      <c r="G746" s="26" t="s">
        <v>2014</v>
      </c>
      <c r="H746" s="26" t="s">
        <v>6036</v>
      </c>
      <c r="I746" s="26" t="s">
        <v>6038</v>
      </c>
    </row>
    <row r="747" spans="1:9">
      <c r="A747" s="26" t="s">
        <v>6512</v>
      </c>
      <c r="B747" s="26" t="s">
        <v>6511</v>
      </c>
      <c r="C747" s="26" t="s">
        <v>6510</v>
      </c>
      <c r="D747" s="26" t="s">
        <v>771</v>
      </c>
      <c r="E747" s="26" t="s">
        <v>6509</v>
      </c>
      <c r="F747" s="26" t="s">
        <v>6399</v>
      </c>
      <c r="G747" s="26" t="s">
        <v>2014</v>
      </c>
      <c r="H747" s="26" t="s">
        <v>6508</v>
      </c>
      <c r="I747" s="26" t="s">
        <v>6510</v>
      </c>
    </row>
    <row r="748" spans="1:9">
      <c r="A748" s="26" t="s">
        <v>6512</v>
      </c>
      <c r="B748" s="26" t="s">
        <v>6511</v>
      </c>
      <c r="C748" s="26" t="s">
        <v>6515</v>
      </c>
      <c r="D748" s="26" t="s">
        <v>770</v>
      </c>
      <c r="E748" s="26" t="s">
        <v>6514</v>
      </c>
      <c r="F748" s="26" t="s">
        <v>6399</v>
      </c>
      <c r="G748" s="26" t="s">
        <v>2014</v>
      </c>
      <c r="H748" s="26" t="s">
        <v>6513</v>
      </c>
      <c r="I748" s="26" t="s">
        <v>6515</v>
      </c>
    </row>
    <row r="749" spans="1:9">
      <c r="A749" s="26" t="s">
        <v>3886</v>
      </c>
      <c r="B749" s="26" t="s">
        <v>3885</v>
      </c>
      <c r="C749" s="26" t="s">
        <v>3889</v>
      </c>
      <c r="D749" s="26" t="s">
        <v>1530</v>
      </c>
      <c r="E749" s="26" t="s">
        <v>3888</v>
      </c>
      <c r="F749" s="26" t="s">
        <v>3882</v>
      </c>
      <c r="G749" s="26" t="s">
        <v>2014</v>
      </c>
      <c r="H749" s="26" t="s">
        <v>3887</v>
      </c>
      <c r="I749" s="26" t="s">
        <v>3889</v>
      </c>
    </row>
    <row r="750" spans="1:9">
      <c r="A750" s="26" t="s">
        <v>8652</v>
      </c>
      <c r="B750" s="26" t="s">
        <v>8651</v>
      </c>
      <c r="C750" s="26" t="s">
        <v>8655</v>
      </c>
      <c r="D750" s="26" t="s">
        <v>149</v>
      </c>
      <c r="E750" s="26" t="s">
        <v>8654</v>
      </c>
      <c r="F750" s="26" t="s">
        <v>2790</v>
      </c>
      <c r="G750" s="26" t="s">
        <v>2014</v>
      </c>
      <c r="H750" s="26" t="s">
        <v>8653</v>
      </c>
      <c r="I750" s="26" t="s">
        <v>8655</v>
      </c>
    </row>
    <row r="751" spans="1:9">
      <c r="A751" s="26" t="s">
        <v>4425</v>
      </c>
      <c r="B751" s="26" t="s">
        <v>4424</v>
      </c>
      <c r="C751" s="26" t="s">
        <v>4434</v>
      </c>
      <c r="D751" s="26" t="s">
        <v>1372</v>
      </c>
      <c r="E751" s="26" t="s">
        <v>4433</v>
      </c>
      <c r="F751" s="26" t="s">
        <v>4421</v>
      </c>
      <c r="G751" s="26" t="s">
        <v>2014</v>
      </c>
      <c r="H751" s="26" t="s">
        <v>4432</v>
      </c>
      <c r="I751" s="26" t="s">
        <v>4434</v>
      </c>
    </row>
    <row r="752" spans="1:9">
      <c r="A752" s="26" t="s">
        <v>3743</v>
      </c>
      <c r="B752" s="26" t="s">
        <v>3742</v>
      </c>
      <c r="C752" s="26" t="s">
        <v>3799</v>
      </c>
      <c r="D752" s="26" t="s">
        <v>1556</v>
      </c>
      <c r="E752" s="26" t="s">
        <v>3798</v>
      </c>
      <c r="F752" s="26" t="s">
        <v>2051</v>
      </c>
      <c r="G752" s="26" t="s">
        <v>2014</v>
      </c>
      <c r="H752" s="26" t="s">
        <v>3797</v>
      </c>
      <c r="I752" s="26" t="s">
        <v>3799</v>
      </c>
    </row>
    <row r="753" spans="1:9">
      <c r="A753" s="26" t="s">
        <v>7369</v>
      </c>
      <c r="B753" s="26" t="s">
        <v>7368</v>
      </c>
      <c r="C753" s="26" t="s">
        <v>7372</v>
      </c>
      <c r="D753" s="26" t="s">
        <v>530</v>
      </c>
      <c r="E753" s="26" t="s">
        <v>7371</v>
      </c>
      <c r="F753" s="26" t="s">
        <v>2637</v>
      </c>
      <c r="G753" s="26" t="s">
        <v>2014</v>
      </c>
      <c r="H753" s="26" t="s">
        <v>7370</v>
      </c>
      <c r="I753" s="26" t="s">
        <v>7372</v>
      </c>
    </row>
    <row r="754" spans="1:9">
      <c r="A754" s="26" t="s">
        <v>6270</v>
      </c>
      <c r="B754" s="26" t="s">
        <v>6599</v>
      </c>
      <c r="C754" s="26" t="s">
        <v>6621</v>
      </c>
      <c r="D754" s="26" t="s">
        <v>744</v>
      </c>
      <c r="E754" s="26" t="s">
        <v>6620</v>
      </c>
      <c r="F754" s="26" t="s">
        <v>2533</v>
      </c>
      <c r="G754" s="26" t="s">
        <v>2014</v>
      </c>
      <c r="H754" s="26" t="s">
        <v>6619</v>
      </c>
      <c r="I754" s="26" t="s">
        <v>6621</v>
      </c>
    </row>
    <row r="755" spans="1:9">
      <c r="A755" s="26" t="s">
        <v>8853</v>
      </c>
      <c r="B755" s="26" t="s">
        <v>8852</v>
      </c>
      <c r="C755" s="26" t="s">
        <v>8914</v>
      </c>
      <c r="D755" s="26" t="s">
        <v>71</v>
      </c>
      <c r="E755" s="26" t="s">
        <v>8913</v>
      </c>
      <c r="F755" s="26" t="s">
        <v>2827</v>
      </c>
      <c r="G755" s="26" t="s">
        <v>2014</v>
      </c>
      <c r="H755" s="26" t="s">
        <v>8912</v>
      </c>
      <c r="I755" s="26" t="s">
        <v>8914</v>
      </c>
    </row>
    <row r="756" spans="1:9">
      <c r="A756" s="26" t="s">
        <v>5799</v>
      </c>
      <c r="B756" s="26" t="s">
        <v>5798</v>
      </c>
      <c r="C756" s="26" t="s">
        <v>5819</v>
      </c>
      <c r="D756" s="26" t="s">
        <v>71</v>
      </c>
      <c r="E756" s="26" t="s">
        <v>5818</v>
      </c>
      <c r="F756" s="26" t="s">
        <v>2260</v>
      </c>
      <c r="G756" s="26" t="s">
        <v>2014</v>
      </c>
      <c r="H756" s="26" t="s">
        <v>5817</v>
      </c>
      <c r="I756" s="26" t="s">
        <v>5819</v>
      </c>
    </row>
    <row r="757" spans="1:9">
      <c r="A757" s="26" t="s">
        <v>7020</v>
      </c>
      <c r="B757" s="26" t="s">
        <v>7535</v>
      </c>
      <c r="C757" s="26" t="s">
        <v>7558</v>
      </c>
      <c r="D757" s="26" t="s">
        <v>468</v>
      </c>
      <c r="E757" s="26" t="s">
        <v>7557</v>
      </c>
      <c r="F757" s="26" t="s">
        <v>2651</v>
      </c>
      <c r="G757" s="26" t="s">
        <v>2014</v>
      </c>
      <c r="H757" s="26" t="s">
        <v>2667</v>
      </c>
      <c r="I757" s="26" t="s">
        <v>7558</v>
      </c>
    </row>
    <row r="758" spans="1:9">
      <c r="A758" s="26" t="s">
        <v>4237</v>
      </c>
      <c r="B758" s="26" t="s">
        <v>4236</v>
      </c>
      <c r="C758" s="26" t="s">
        <v>4294</v>
      </c>
      <c r="D758" s="26" t="s">
        <v>1414</v>
      </c>
      <c r="E758" s="26" t="s">
        <v>4293</v>
      </c>
      <c r="F758" s="26" t="s">
        <v>2117</v>
      </c>
      <c r="G758" s="26" t="s">
        <v>2014</v>
      </c>
      <c r="H758" s="26" t="s">
        <v>4292</v>
      </c>
      <c r="I758" s="26" t="s">
        <v>4294</v>
      </c>
    </row>
    <row r="759" spans="1:9">
      <c r="D759" s="26" t="s">
        <v>2347</v>
      </c>
      <c r="E759" s="26" t="s">
        <v>2346</v>
      </c>
      <c r="F759" s="26" t="s">
        <v>2260</v>
      </c>
      <c r="G759" s="26" t="s">
        <v>2014</v>
      </c>
      <c r="H759" s="26" t="s">
        <v>2345</v>
      </c>
    </row>
    <row r="760" spans="1:9">
      <c r="A760" s="26" t="s">
        <v>5984</v>
      </c>
      <c r="B760" s="26" t="s">
        <v>5983</v>
      </c>
      <c r="C760" s="26" t="s">
        <v>5990</v>
      </c>
      <c r="D760" s="26" t="s">
        <v>919</v>
      </c>
      <c r="E760" s="26" t="s">
        <v>5989</v>
      </c>
      <c r="F760" s="26" t="s">
        <v>5980</v>
      </c>
      <c r="G760" s="26" t="s">
        <v>2014</v>
      </c>
      <c r="H760" s="26" t="s">
        <v>5988</v>
      </c>
      <c r="I760" s="26" t="s">
        <v>5990</v>
      </c>
    </row>
    <row r="761" spans="1:9">
      <c r="A761" s="26" t="s">
        <v>8652</v>
      </c>
      <c r="B761" s="26" t="s">
        <v>8651</v>
      </c>
      <c r="C761" s="26" t="s">
        <v>8650</v>
      </c>
      <c r="D761" s="26" t="s">
        <v>150</v>
      </c>
      <c r="E761" s="26" t="s">
        <v>8649</v>
      </c>
      <c r="F761" s="26" t="s">
        <v>2790</v>
      </c>
      <c r="G761" s="26" t="s">
        <v>2014</v>
      </c>
      <c r="H761" s="26" t="s">
        <v>2789</v>
      </c>
      <c r="I761" s="26" t="s">
        <v>8650</v>
      </c>
    </row>
    <row r="762" spans="1:9">
      <c r="A762" s="26" t="s">
        <v>7704</v>
      </c>
      <c r="B762" s="26" t="s">
        <v>7703</v>
      </c>
      <c r="C762" s="26" t="s">
        <v>7713</v>
      </c>
      <c r="D762" s="26" t="s">
        <v>421</v>
      </c>
      <c r="E762" s="26" t="s">
        <v>7712</v>
      </c>
      <c r="F762" s="26" t="s">
        <v>2682</v>
      </c>
      <c r="G762" s="26" t="s">
        <v>2014</v>
      </c>
      <c r="H762" s="26" t="s">
        <v>7711</v>
      </c>
      <c r="I762" s="26" t="s">
        <v>7713</v>
      </c>
    </row>
    <row r="763" spans="1:9">
      <c r="A763" s="26" t="s">
        <v>8748</v>
      </c>
      <c r="B763" s="26" t="s">
        <v>8747</v>
      </c>
      <c r="C763" s="26" t="s">
        <v>8746</v>
      </c>
      <c r="D763" s="26" t="s">
        <v>125</v>
      </c>
      <c r="E763" s="26" t="s">
        <v>8745</v>
      </c>
      <c r="F763" s="26" t="s">
        <v>8744</v>
      </c>
      <c r="G763" s="26" t="s">
        <v>2014</v>
      </c>
      <c r="H763" s="26" t="s">
        <v>8743</v>
      </c>
      <c r="I763" s="26" t="s">
        <v>8746</v>
      </c>
    </row>
    <row r="764" spans="1:9">
      <c r="A764" s="26" t="s">
        <v>8971</v>
      </c>
      <c r="B764" s="26" t="s">
        <v>9027</v>
      </c>
      <c r="C764" s="26" t="s">
        <v>9033</v>
      </c>
      <c r="D764" s="26" t="s">
        <v>30</v>
      </c>
      <c r="E764" s="26" t="s">
        <v>9032</v>
      </c>
      <c r="F764" s="26" t="s">
        <v>2827</v>
      </c>
      <c r="G764" s="26" t="s">
        <v>2014</v>
      </c>
      <c r="H764" s="26" t="s">
        <v>9031</v>
      </c>
      <c r="I764" s="26" t="s">
        <v>9033</v>
      </c>
    </row>
    <row r="765" spans="1:9">
      <c r="A765" s="26" t="s">
        <v>5251</v>
      </c>
      <c r="B765" s="26" t="s">
        <v>7913</v>
      </c>
      <c r="C765" s="26" t="s">
        <v>7928</v>
      </c>
      <c r="D765" s="26" t="s">
        <v>360</v>
      </c>
      <c r="E765" s="26" t="s">
        <v>7927</v>
      </c>
      <c r="F765" s="26" t="s">
        <v>2720</v>
      </c>
      <c r="G765" s="26" t="s">
        <v>2014</v>
      </c>
      <c r="H765" s="26" t="s">
        <v>7926</v>
      </c>
      <c r="I765" s="26" t="s">
        <v>7928</v>
      </c>
    </row>
    <row r="766" spans="1:9">
      <c r="A766" s="26" t="s">
        <v>5669</v>
      </c>
      <c r="B766" s="26" t="s">
        <v>5668</v>
      </c>
      <c r="C766" s="26" t="s">
        <v>5632</v>
      </c>
      <c r="D766" s="26" t="s">
        <v>360</v>
      </c>
      <c r="E766" s="26" t="s">
        <v>5697</v>
      </c>
      <c r="F766" s="26" t="s">
        <v>2260</v>
      </c>
      <c r="G766" s="26" t="s">
        <v>2014</v>
      </c>
      <c r="H766" s="26" t="s">
        <v>5696</v>
      </c>
      <c r="I766" s="26" t="s">
        <v>5632</v>
      </c>
    </row>
    <row r="767" spans="1:9">
      <c r="A767" s="26" t="s">
        <v>4237</v>
      </c>
      <c r="B767" s="26" t="s">
        <v>4236</v>
      </c>
      <c r="C767" s="26" t="s">
        <v>4343</v>
      </c>
      <c r="D767" s="26" t="s">
        <v>1399</v>
      </c>
      <c r="E767" s="26" t="s">
        <v>4342</v>
      </c>
      <c r="F767" s="26" t="s">
        <v>2117</v>
      </c>
      <c r="G767" s="26" t="s">
        <v>2014</v>
      </c>
      <c r="H767" s="26" t="s">
        <v>4341</v>
      </c>
      <c r="I767" s="26" t="s">
        <v>4343</v>
      </c>
    </row>
    <row r="768" spans="1:9">
      <c r="A768" s="26" t="s">
        <v>6815</v>
      </c>
      <c r="B768" s="26" t="s">
        <v>6814</v>
      </c>
      <c r="C768" s="26" t="s">
        <v>6824</v>
      </c>
      <c r="D768" s="26" t="s">
        <v>687</v>
      </c>
      <c r="E768" s="26" t="s">
        <v>6823</v>
      </c>
      <c r="F768" s="26" t="s">
        <v>6822</v>
      </c>
      <c r="G768" s="26" t="s">
        <v>2014</v>
      </c>
      <c r="H768" s="26" t="s">
        <v>6821</v>
      </c>
      <c r="I768" s="26" t="s">
        <v>6824</v>
      </c>
    </row>
    <row r="769" spans="1:9">
      <c r="A769" s="26" t="s">
        <v>7412</v>
      </c>
      <c r="B769" s="26" t="s">
        <v>7411</v>
      </c>
      <c r="C769" s="26" t="s">
        <v>7420</v>
      </c>
      <c r="D769" s="26" t="s">
        <v>515</v>
      </c>
      <c r="E769" s="26" t="s">
        <v>7419</v>
      </c>
      <c r="F769" s="26" t="s">
        <v>2640</v>
      </c>
      <c r="G769" s="26" t="s">
        <v>2014</v>
      </c>
      <c r="H769" s="26" t="s">
        <v>7418</v>
      </c>
      <c r="I769" s="26" t="s">
        <v>7420</v>
      </c>
    </row>
    <row r="770" spans="1:9">
      <c r="A770" s="26" t="s">
        <v>7810</v>
      </c>
      <c r="B770" s="26" t="s">
        <v>7809</v>
      </c>
      <c r="C770" s="26" t="s">
        <v>7840</v>
      </c>
      <c r="D770" s="26" t="s">
        <v>385</v>
      </c>
      <c r="E770" s="26" t="s">
        <v>7839</v>
      </c>
      <c r="F770" s="26" t="s">
        <v>2703</v>
      </c>
      <c r="G770" s="26" t="s">
        <v>2014</v>
      </c>
      <c r="H770" s="26" t="s">
        <v>7838</v>
      </c>
      <c r="I770" s="26" t="s">
        <v>7840</v>
      </c>
    </row>
    <row r="771" spans="1:9">
      <c r="A771" s="26" t="s">
        <v>4662</v>
      </c>
      <c r="B771" s="26" t="s">
        <v>4661</v>
      </c>
      <c r="C771" s="26" t="s">
        <v>4670</v>
      </c>
      <c r="D771" s="26" t="s">
        <v>1309</v>
      </c>
      <c r="E771" s="26" t="s">
        <v>4669</v>
      </c>
      <c r="F771" s="26" t="s">
        <v>2202</v>
      </c>
      <c r="G771" s="26" t="s">
        <v>2014</v>
      </c>
      <c r="I771" s="26" t="s">
        <v>4670</v>
      </c>
    </row>
    <row r="772" spans="1:9">
      <c r="A772" s="26" t="s">
        <v>4797</v>
      </c>
      <c r="B772" s="26" t="s">
        <v>4796</v>
      </c>
      <c r="C772" s="26" t="s">
        <v>4795</v>
      </c>
      <c r="D772" s="26" t="s">
        <v>1271</v>
      </c>
      <c r="E772" s="26" t="s">
        <v>4794</v>
      </c>
      <c r="F772" s="26" t="s">
        <v>4739</v>
      </c>
      <c r="G772" s="26" t="s">
        <v>2014</v>
      </c>
      <c r="H772" s="26" t="s">
        <v>4793</v>
      </c>
      <c r="I772" s="26" t="s">
        <v>4795</v>
      </c>
    </row>
    <row r="773" spans="1:9">
      <c r="A773" s="26" t="s">
        <v>3743</v>
      </c>
      <c r="B773" s="26" t="s">
        <v>3742</v>
      </c>
      <c r="C773" s="26" t="s">
        <v>3793</v>
      </c>
      <c r="D773" s="26" t="s">
        <v>1271</v>
      </c>
      <c r="E773" s="26" t="s">
        <v>3792</v>
      </c>
      <c r="F773" s="26" t="s">
        <v>2051</v>
      </c>
      <c r="G773" s="26" t="s">
        <v>2014</v>
      </c>
      <c r="H773" s="26" t="s">
        <v>3791</v>
      </c>
      <c r="I773" s="26" t="s">
        <v>3793</v>
      </c>
    </row>
    <row r="774" spans="1:9">
      <c r="A774" s="26" t="s">
        <v>4797</v>
      </c>
      <c r="B774" s="26" t="s">
        <v>4796</v>
      </c>
      <c r="C774" s="26" t="s">
        <v>4801</v>
      </c>
      <c r="D774" s="26" t="s">
        <v>1269</v>
      </c>
      <c r="E774" s="26" t="s">
        <v>4800</v>
      </c>
      <c r="F774" s="26" t="s">
        <v>4739</v>
      </c>
      <c r="G774" s="26" t="s">
        <v>2014</v>
      </c>
      <c r="H774" s="26" t="s">
        <v>4793</v>
      </c>
      <c r="I774" s="26" t="s">
        <v>4801</v>
      </c>
    </row>
    <row r="775" spans="1:9">
      <c r="A775" s="26" t="s">
        <v>4797</v>
      </c>
      <c r="B775" s="26" t="s">
        <v>4796</v>
      </c>
      <c r="C775" s="26" t="s">
        <v>4799</v>
      </c>
      <c r="D775" s="26" t="s">
        <v>1270</v>
      </c>
      <c r="E775" s="26" t="s">
        <v>4794</v>
      </c>
      <c r="F775" s="26" t="s">
        <v>4739</v>
      </c>
      <c r="G775" s="26" t="s">
        <v>2014</v>
      </c>
      <c r="H775" s="26" t="s">
        <v>4798</v>
      </c>
      <c r="I775" s="26" t="s">
        <v>4799</v>
      </c>
    </row>
    <row r="776" spans="1:9">
      <c r="A776" s="26" t="s">
        <v>8158</v>
      </c>
      <c r="B776" s="26" t="s">
        <v>8344</v>
      </c>
      <c r="C776" s="26" t="s">
        <v>8343</v>
      </c>
      <c r="D776" s="26" t="s">
        <v>240</v>
      </c>
      <c r="E776" s="26" t="s">
        <v>8342</v>
      </c>
      <c r="F776" s="26" t="s">
        <v>2774</v>
      </c>
      <c r="G776" s="26" t="s">
        <v>2014</v>
      </c>
      <c r="H776" s="26" t="s">
        <v>8341</v>
      </c>
      <c r="I776" s="26" t="s">
        <v>8343</v>
      </c>
    </row>
    <row r="777" spans="1:9">
      <c r="A777" s="26" t="s">
        <v>3743</v>
      </c>
      <c r="B777" s="26" t="s">
        <v>3742</v>
      </c>
      <c r="C777" s="26" t="s">
        <v>3790</v>
      </c>
      <c r="D777" s="26" t="s">
        <v>1557</v>
      </c>
      <c r="E777" s="26" t="s">
        <v>3789</v>
      </c>
      <c r="F777" s="26" t="s">
        <v>2051</v>
      </c>
      <c r="G777" s="26" t="s">
        <v>2014</v>
      </c>
      <c r="H777" s="26" t="s">
        <v>3788</v>
      </c>
      <c r="I777" s="26" t="s">
        <v>3790</v>
      </c>
    </row>
    <row r="778" spans="1:9">
      <c r="A778" s="26" t="s">
        <v>8631</v>
      </c>
      <c r="B778" s="26" t="s">
        <v>8630</v>
      </c>
      <c r="C778" s="26" t="s">
        <v>8639</v>
      </c>
      <c r="D778" s="26" t="s">
        <v>154</v>
      </c>
      <c r="E778" s="26" t="s">
        <v>8638</v>
      </c>
      <c r="F778" s="26" t="s">
        <v>8637</v>
      </c>
      <c r="G778" s="26" t="s">
        <v>2014</v>
      </c>
      <c r="H778" s="26" t="s">
        <v>8636</v>
      </c>
      <c r="I778" s="26" t="s">
        <v>8639</v>
      </c>
    </row>
    <row r="779" spans="1:9">
      <c r="A779" s="26" t="s">
        <v>5998</v>
      </c>
      <c r="B779" s="26" t="s">
        <v>5997</v>
      </c>
      <c r="C779" s="26" t="s">
        <v>6025</v>
      </c>
      <c r="D779" s="26" t="s">
        <v>908</v>
      </c>
      <c r="E779" s="26" t="s">
        <v>6024</v>
      </c>
      <c r="F779" s="26" t="s">
        <v>6023</v>
      </c>
      <c r="G779" s="26" t="s">
        <v>2014</v>
      </c>
      <c r="H779" s="26" t="s">
        <v>6022</v>
      </c>
      <c r="I779" s="26" t="s">
        <v>6025</v>
      </c>
    </row>
    <row r="780" spans="1:9">
      <c r="A780" s="26" t="s">
        <v>4041</v>
      </c>
      <c r="B780" s="26" t="s">
        <v>4040</v>
      </c>
      <c r="C780" s="26" t="s">
        <v>4045</v>
      </c>
      <c r="D780" s="26" t="s">
        <v>1485</v>
      </c>
      <c r="E780" s="26" t="s">
        <v>4044</v>
      </c>
      <c r="F780" s="26" t="s">
        <v>4043</v>
      </c>
      <c r="G780" s="26" t="s">
        <v>2014</v>
      </c>
      <c r="H780" s="26" t="s">
        <v>4042</v>
      </c>
      <c r="I780" s="26" t="s">
        <v>4045</v>
      </c>
    </row>
    <row r="781" spans="1:9">
      <c r="A781" s="26" t="s">
        <v>6474</v>
      </c>
      <c r="B781" s="26" t="s">
        <v>6473</v>
      </c>
      <c r="C781" s="26" t="s">
        <v>6486</v>
      </c>
      <c r="D781" s="26" t="s">
        <v>779</v>
      </c>
      <c r="E781" s="26" t="s">
        <v>6485</v>
      </c>
      <c r="F781" s="26" t="s">
        <v>2519</v>
      </c>
      <c r="G781" s="26" t="s">
        <v>2014</v>
      </c>
      <c r="H781" s="26" t="s">
        <v>6484</v>
      </c>
      <c r="I781" s="26" t="s">
        <v>6486</v>
      </c>
    </row>
    <row r="782" spans="1:9">
      <c r="A782" s="26" t="s">
        <v>6500</v>
      </c>
      <c r="B782" s="26" t="s">
        <v>6499</v>
      </c>
      <c r="C782" s="26" t="s">
        <v>6506</v>
      </c>
      <c r="D782" s="26" t="s">
        <v>773</v>
      </c>
      <c r="E782" s="26" t="s">
        <v>6505</v>
      </c>
      <c r="F782" s="26" t="s">
        <v>6335</v>
      </c>
      <c r="G782" s="26" t="s">
        <v>2014</v>
      </c>
      <c r="H782" s="26" t="s">
        <v>6504</v>
      </c>
      <c r="I782" s="26" t="s">
        <v>6506</v>
      </c>
    </row>
    <row r="783" spans="1:9">
      <c r="A783" s="26" t="s">
        <v>6219</v>
      </c>
      <c r="B783" s="26" t="s">
        <v>6218</v>
      </c>
      <c r="C783" s="26" t="s">
        <v>6261</v>
      </c>
      <c r="D783" s="26" t="s">
        <v>842</v>
      </c>
      <c r="E783" s="26" t="s">
        <v>6260</v>
      </c>
      <c r="F783" s="26" t="s">
        <v>2470</v>
      </c>
      <c r="G783" s="26" t="s">
        <v>2014</v>
      </c>
      <c r="H783" s="26" t="s">
        <v>6259</v>
      </c>
      <c r="I783" s="26" t="s">
        <v>6261</v>
      </c>
    </row>
    <row r="784" spans="1:9">
      <c r="A784" s="26" t="s">
        <v>8541</v>
      </c>
      <c r="B784" s="26" t="s">
        <v>8540</v>
      </c>
      <c r="C784" s="26" t="s">
        <v>8560</v>
      </c>
      <c r="D784" s="26" t="s">
        <v>176</v>
      </c>
      <c r="E784" s="26" t="s">
        <v>8559</v>
      </c>
      <c r="F784" s="26" t="s">
        <v>8558</v>
      </c>
      <c r="G784" s="26" t="s">
        <v>2014</v>
      </c>
      <c r="H784" s="26" t="s">
        <v>8557</v>
      </c>
      <c r="I784" s="26" t="s">
        <v>8560</v>
      </c>
    </row>
    <row r="785" spans="1:9">
      <c r="A785" s="26" t="s">
        <v>8541</v>
      </c>
      <c r="B785" s="26" t="s">
        <v>8540</v>
      </c>
      <c r="C785" s="26" t="s">
        <v>8562</v>
      </c>
      <c r="D785" s="26" t="s">
        <v>175</v>
      </c>
      <c r="E785" s="26" t="s">
        <v>8561</v>
      </c>
      <c r="F785" s="26" t="s">
        <v>8558</v>
      </c>
      <c r="G785" s="26" t="s">
        <v>2014</v>
      </c>
      <c r="H785" s="26" t="s">
        <v>8557</v>
      </c>
      <c r="I785" s="26" t="s">
        <v>8562</v>
      </c>
    </row>
    <row r="786" spans="1:9">
      <c r="D786" s="26" t="s">
        <v>2401</v>
      </c>
      <c r="E786" s="26" t="s">
        <v>2400</v>
      </c>
      <c r="F786" s="26" t="s">
        <v>2260</v>
      </c>
      <c r="G786" s="26" t="s">
        <v>2014</v>
      </c>
      <c r="H786" s="26" t="s">
        <v>2399</v>
      </c>
    </row>
    <row r="787" spans="1:9">
      <c r="A787" s="26" t="s">
        <v>8805</v>
      </c>
      <c r="B787" s="26" t="s">
        <v>8804</v>
      </c>
      <c r="C787" s="26" t="s">
        <v>8834</v>
      </c>
      <c r="D787" s="26" t="s">
        <v>98</v>
      </c>
      <c r="E787" s="26" t="s">
        <v>8833</v>
      </c>
      <c r="F787" s="26" t="s">
        <v>2816</v>
      </c>
      <c r="G787" s="26" t="s">
        <v>2014</v>
      </c>
      <c r="H787" s="26" t="s">
        <v>8832</v>
      </c>
      <c r="I787" s="26" t="s">
        <v>8834</v>
      </c>
    </row>
    <row r="788" spans="1:9">
      <c r="D788" s="26" t="s">
        <v>2744</v>
      </c>
      <c r="E788" s="26" t="s">
        <v>2743</v>
      </c>
      <c r="F788" s="26" t="s">
        <v>2424</v>
      </c>
      <c r="G788" s="26" t="s">
        <v>2014</v>
      </c>
      <c r="H788" s="26" t="s">
        <v>2742</v>
      </c>
    </row>
    <row r="789" spans="1:9">
      <c r="A789" s="26" t="s">
        <v>4125</v>
      </c>
      <c r="B789" s="26" t="s">
        <v>4124</v>
      </c>
      <c r="C789" s="26" t="s">
        <v>4132</v>
      </c>
      <c r="D789" s="26" t="s">
        <v>1462</v>
      </c>
      <c r="E789" s="26" t="s">
        <v>4131</v>
      </c>
      <c r="F789" s="26" t="s">
        <v>4127</v>
      </c>
      <c r="G789" s="26" t="s">
        <v>2014</v>
      </c>
      <c r="H789" s="26" t="s">
        <v>4130</v>
      </c>
      <c r="I789" s="26" t="s">
        <v>4132</v>
      </c>
    </row>
    <row r="790" spans="1:9">
      <c r="A790" s="26" t="s">
        <v>4125</v>
      </c>
      <c r="B790" s="26" t="s">
        <v>4124</v>
      </c>
      <c r="C790" s="26" t="s">
        <v>4129</v>
      </c>
      <c r="D790" s="26" t="s">
        <v>1463</v>
      </c>
      <c r="E790" s="26" t="s">
        <v>4128</v>
      </c>
      <c r="F790" s="26" t="s">
        <v>4127</v>
      </c>
      <c r="G790" s="26" t="s">
        <v>2014</v>
      </c>
      <c r="H790" s="26" t="s">
        <v>4126</v>
      </c>
      <c r="I790" s="26" t="s">
        <v>4129</v>
      </c>
    </row>
    <row r="791" spans="1:9">
      <c r="A791" s="26" t="s">
        <v>7992</v>
      </c>
      <c r="B791" s="26" t="s">
        <v>7991</v>
      </c>
      <c r="C791" s="26" t="s">
        <v>8001</v>
      </c>
      <c r="D791" s="26" t="s">
        <v>337</v>
      </c>
      <c r="E791" s="26" t="s">
        <v>8000</v>
      </c>
      <c r="F791" s="26" t="s">
        <v>7988</v>
      </c>
      <c r="G791" s="26" t="s">
        <v>2014</v>
      </c>
      <c r="H791" s="26" t="s">
        <v>7999</v>
      </c>
      <c r="I791" s="26" t="s">
        <v>8001</v>
      </c>
    </row>
    <row r="792" spans="1:9">
      <c r="A792" s="26" t="s">
        <v>8805</v>
      </c>
      <c r="B792" s="26" t="s">
        <v>8804</v>
      </c>
      <c r="C792" s="26" t="s">
        <v>8840</v>
      </c>
      <c r="D792" s="26" t="s">
        <v>96</v>
      </c>
      <c r="E792" s="26" t="s">
        <v>8839</v>
      </c>
      <c r="F792" s="26" t="s">
        <v>2816</v>
      </c>
      <c r="G792" s="26" t="s">
        <v>2014</v>
      </c>
      <c r="H792" s="26" t="s">
        <v>8838</v>
      </c>
      <c r="I792" s="26" t="s">
        <v>8840</v>
      </c>
    </row>
    <row r="793" spans="1:9">
      <c r="A793" s="26" t="s">
        <v>3105</v>
      </c>
      <c r="B793" s="26" t="s">
        <v>3104</v>
      </c>
      <c r="C793" s="26" t="s">
        <v>3103</v>
      </c>
      <c r="D793" s="26" t="s">
        <v>1933</v>
      </c>
      <c r="E793" s="26" t="s">
        <v>3102</v>
      </c>
      <c r="F793" s="26" t="s">
        <v>2260</v>
      </c>
      <c r="G793" s="26" t="s">
        <v>2014</v>
      </c>
      <c r="H793" s="26" t="s">
        <v>2952</v>
      </c>
      <c r="I793" s="26" t="s">
        <v>3103</v>
      </c>
    </row>
    <row r="794" spans="1:9">
      <c r="A794" s="26" t="s">
        <v>3897</v>
      </c>
      <c r="B794" s="26" t="s">
        <v>3896</v>
      </c>
      <c r="C794" s="26" t="s">
        <v>3942</v>
      </c>
      <c r="D794" s="26" t="s">
        <v>1515</v>
      </c>
      <c r="E794" s="26" t="s">
        <v>3941</v>
      </c>
      <c r="F794" s="26" t="s">
        <v>2085</v>
      </c>
      <c r="G794" s="26" t="s">
        <v>2014</v>
      </c>
      <c r="H794" s="26" t="s">
        <v>3940</v>
      </c>
      <c r="I794" s="26" t="s">
        <v>3942</v>
      </c>
    </row>
    <row r="795" spans="1:9">
      <c r="A795" s="26" t="s">
        <v>7293</v>
      </c>
      <c r="B795" s="26" t="s">
        <v>7292</v>
      </c>
      <c r="C795" s="26" t="s">
        <v>7302</v>
      </c>
      <c r="D795" s="26" t="s">
        <v>551</v>
      </c>
      <c r="E795" s="26" t="s">
        <v>7301</v>
      </c>
      <c r="F795" s="26" t="s">
        <v>7300</v>
      </c>
      <c r="G795" s="26" t="s">
        <v>2014</v>
      </c>
      <c r="H795" s="26" t="s">
        <v>7299</v>
      </c>
      <c r="I795" s="26" t="s">
        <v>7302</v>
      </c>
    </row>
    <row r="796" spans="1:9">
      <c r="A796" s="26" t="s">
        <v>8997</v>
      </c>
      <c r="B796" s="26" t="s">
        <v>8996</v>
      </c>
      <c r="C796" s="26" t="s">
        <v>9017</v>
      </c>
      <c r="D796" s="26" t="s">
        <v>35</v>
      </c>
      <c r="E796" s="26" t="s">
        <v>9016</v>
      </c>
      <c r="F796" s="26" t="s">
        <v>2827</v>
      </c>
      <c r="G796" s="26" t="s">
        <v>2014</v>
      </c>
      <c r="H796" s="26" t="s">
        <v>8993</v>
      </c>
      <c r="I796" s="26" t="s">
        <v>9017</v>
      </c>
    </row>
    <row r="797" spans="1:9">
      <c r="A797" s="26" t="s">
        <v>7207</v>
      </c>
      <c r="B797" s="26" t="s">
        <v>7206</v>
      </c>
      <c r="C797" s="26" t="s">
        <v>7205</v>
      </c>
      <c r="D797" s="26" t="s">
        <v>579</v>
      </c>
      <c r="E797" s="26" t="s">
        <v>7204</v>
      </c>
      <c r="F797" s="26" t="s">
        <v>2340</v>
      </c>
      <c r="G797" s="26" t="s">
        <v>2014</v>
      </c>
      <c r="H797" s="26" t="s">
        <v>7203</v>
      </c>
      <c r="I797" s="26" t="s">
        <v>7205</v>
      </c>
    </row>
    <row r="798" spans="1:9">
      <c r="A798" s="26" t="s">
        <v>2912</v>
      </c>
      <c r="B798" s="26" t="s">
        <v>2911</v>
      </c>
      <c r="C798" s="26" t="s">
        <v>2910</v>
      </c>
      <c r="D798" s="26" t="s">
        <v>1984</v>
      </c>
      <c r="E798" s="26" t="s">
        <v>2909</v>
      </c>
      <c r="F798" s="26" t="s">
        <v>2519</v>
      </c>
      <c r="G798" s="26" t="s">
        <v>2014</v>
      </c>
      <c r="H798" s="26" t="s">
        <v>2908</v>
      </c>
      <c r="I798" s="26" t="s">
        <v>2910</v>
      </c>
    </row>
    <row r="799" spans="1:9">
      <c r="D799" s="26" t="s">
        <v>2468</v>
      </c>
      <c r="E799" s="26" t="s">
        <v>2467</v>
      </c>
      <c r="F799" s="26" t="s">
        <v>2464</v>
      </c>
      <c r="G799" s="26" t="s">
        <v>2014</v>
      </c>
      <c r="H799" s="26" t="s">
        <v>2466</v>
      </c>
    </row>
    <row r="800" spans="1:9">
      <c r="A800" s="26" t="s">
        <v>3743</v>
      </c>
      <c r="B800" s="26" t="s">
        <v>3742</v>
      </c>
      <c r="C800" s="26" t="s">
        <v>3781</v>
      </c>
      <c r="D800" s="26" t="s">
        <v>1560</v>
      </c>
      <c r="E800" s="26" t="s">
        <v>3780</v>
      </c>
      <c r="F800" s="26" t="s">
        <v>2051</v>
      </c>
      <c r="G800" s="26" t="s">
        <v>2014</v>
      </c>
      <c r="H800" s="26" t="s">
        <v>3779</v>
      </c>
      <c r="I800" s="26" t="s">
        <v>3781</v>
      </c>
    </row>
    <row r="801" spans="1:9">
      <c r="A801" s="26" t="s">
        <v>6199</v>
      </c>
      <c r="B801" s="26" t="s">
        <v>6198</v>
      </c>
      <c r="C801" s="26" t="s">
        <v>6214</v>
      </c>
      <c r="D801" s="26" t="s">
        <v>853</v>
      </c>
      <c r="E801" s="26" t="s">
        <v>6213</v>
      </c>
      <c r="F801" s="26" t="s">
        <v>2464</v>
      </c>
      <c r="G801" s="26" t="s">
        <v>2014</v>
      </c>
      <c r="H801" s="26" t="s">
        <v>6212</v>
      </c>
      <c r="I801" s="26" t="s">
        <v>6214</v>
      </c>
    </row>
    <row r="802" spans="1:9">
      <c r="A802" s="26" t="s">
        <v>7810</v>
      </c>
      <c r="B802" s="26" t="s">
        <v>7809</v>
      </c>
      <c r="C802" s="26" t="s">
        <v>7844</v>
      </c>
      <c r="D802" s="26" t="s">
        <v>384</v>
      </c>
      <c r="E802" s="26" t="s">
        <v>7843</v>
      </c>
      <c r="F802" s="26" t="s">
        <v>7842</v>
      </c>
      <c r="G802" s="26" t="s">
        <v>2014</v>
      </c>
      <c r="H802" s="26" t="s">
        <v>7841</v>
      </c>
      <c r="I802" s="26" t="s">
        <v>7844</v>
      </c>
    </row>
    <row r="803" spans="1:9">
      <c r="A803" s="26" t="s">
        <v>6199</v>
      </c>
      <c r="B803" s="26" t="s">
        <v>6198</v>
      </c>
      <c r="C803" s="26" t="s">
        <v>6211</v>
      </c>
      <c r="D803" s="26" t="s">
        <v>854</v>
      </c>
      <c r="E803" s="26" t="s">
        <v>6210</v>
      </c>
      <c r="F803" s="26" t="s">
        <v>2464</v>
      </c>
      <c r="G803" s="26" t="s">
        <v>2014</v>
      </c>
      <c r="H803" s="26" t="s">
        <v>6209</v>
      </c>
      <c r="I803" s="26" t="s">
        <v>6211</v>
      </c>
    </row>
    <row r="804" spans="1:9">
      <c r="A804" s="26" t="s">
        <v>5842</v>
      </c>
      <c r="B804" s="26" t="s">
        <v>5911</v>
      </c>
      <c r="C804" s="26" t="s">
        <v>5918</v>
      </c>
      <c r="D804" s="26" t="s">
        <v>854</v>
      </c>
      <c r="E804" s="26" t="s">
        <v>5917</v>
      </c>
      <c r="F804" s="26" t="s">
        <v>2414</v>
      </c>
      <c r="G804" s="26" t="s">
        <v>2014</v>
      </c>
      <c r="H804" s="26" t="s">
        <v>2417</v>
      </c>
      <c r="I804" s="26" t="s">
        <v>5918</v>
      </c>
    </row>
    <row r="805" spans="1:9">
      <c r="A805" s="26" t="s">
        <v>5138</v>
      </c>
      <c r="B805" s="26" t="s">
        <v>5137</v>
      </c>
      <c r="C805" s="26" t="s">
        <v>5188</v>
      </c>
      <c r="D805" s="26" t="s">
        <v>1165</v>
      </c>
      <c r="E805" s="26" t="s">
        <v>5187</v>
      </c>
      <c r="F805" s="26" t="s">
        <v>2243</v>
      </c>
      <c r="G805" s="26" t="s">
        <v>2014</v>
      </c>
      <c r="H805" s="26" t="s">
        <v>5186</v>
      </c>
      <c r="I805" s="26" t="s">
        <v>5188</v>
      </c>
    </row>
    <row r="806" spans="1:9">
      <c r="A806" s="26" t="s">
        <v>5632</v>
      </c>
      <c r="B806" s="26" t="s">
        <v>5631</v>
      </c>
      <c r="C806" s="26" t="s">
        <v>5647</v>
      </c>
      <c r="D806" s="26" t="s">
        <v>1025</v>
      </c>
      <c r="E806" s="26" t="s">
        <v>5646</v>
      </c>
      <c r="F806" s="26" t="s">
        <v>2260</v>
      </c>
      <c r="G806" s="26" t="s">
        <v>2014</v>
      </c>
      <c r="H806" s="26" t="s">
        <v>5645</v>
      </c>
      <c r="I806" s="26" t="s">
        <v>5647</v>
      </c>
    </row>
    <row r="807" spans="1:9">
      <c r="A807" s="26" t="s">
        <v>7412</v>
      </c>
      <c r="B807" s="26" t="s">
        <v>7411</v>
      </c>
      <c r="C807" s="26" t="s">
        <v>7431</v>
      </c>
      <c r="D807" s="26" t="s">
        <v>512</v>
      </c>
      <c r="E807" s="26" t="s">
        <v>7430</v>
      </c>
      <c r="F807" s="26" t="s">
        <v>2640</v>
      </c>
      <c r="G807" s="26" t="s">
        <v>2014</v>
      </c>
      <c r="H807" s="26" t="s">
        <v>7429</v>
      </c>
      <c r="I807" s="26" t="s">
        <v>7431</v>
      </c>
    </row>
    <row r="808" spans="1:9">
      <c r="A808" s="26" t="s">
        <v>6179</v>
      </c>
      <c r="B808" s="26" t="s">
        <v>6178</v>
      </c>
      <c r="C808" s="26" t="s">
        <v>6194</v>
      </c>
      <c r="D808" s="26" t="s">
        <v>859</v>
      </c>
      <c r="E808" s="26" t="s">
        <v>6193</v>
      </c>
      <c r="F808" s="26" t="s">
        <v>2461</v>
      </c>
      <c r="G808" s="26" t="s">
        <v>2014</v>
      </c>
      <c r="H808" s="26" t="s">
        <v>6192</v>
      </c>
      <c r="I808" s="26" t="s">
        <v>6194</v>
      </c>
    </row>
    <row r="809" spans="1:9">
      <c r="A809" s="26" t="s">
        <v>6179</v>
      </c>
      <c r="B809" s="26" t="s">
        <v>6178</v>
      </c>
      <c r="C809" s="26" t="s">
        <v>6191</v>
      </c>
      <c r="D809" s="26" t="s">
        <v>860</v>
      </c>
      <c r="E809" s="26" t="s">
        <v>6190</v>
      </c>
      <c r="F809" s="26" t="s">
        <v>2461</v>
      </c>
      <c r="G809" s="26" t="s">
        <v>2014</v>
      </c>
      <c r="H809" s="26" t="s">
        <v>6189</v>
      </c>
      <c r="I809" s="26" t="s">
        <v>6191</v>
      </c>
    </row>
    <row r="810" spans="1:9">
      <c r="A810" s="26" t="s">
        <v>8085</v>
      </c>
      <c r="B810" s="26" t="s">
        <v>8084</v>
      </c>
      <c r="C810" s="26" t="s">
        <v>8095</v>
      </c>
      <c r="D810" s="26" t="s">
        <v>310</v>
      </c>
      <c r="E810" s="26" t="s">
        <v>8094</v>
      </c>
      <c r="F810" s="26" t="s">
        <v>8093</v>
      </c>
      <c r="G810" s="26" t="s">
        <v>2014</v>
      </c>
      <c r="H810" s="26" t="s">
        <v>8092</v>
      </c>
      <c r="I810" s="26" t="s">
        <v>8095</v>
      </c>
    </row>
    <row r="811" spans="1:9">
      <c r="D811" s="26" t="s">
        <v>1754</v>
      </c>
      <c r="E811" s="26" t="s">
        <v>2313</v>
      </c>
      <c r="F811" s="26" t="s">
        <v>2260</v>
      </c>
      <c r="G811" s="26" t="s">
        <v>2014</v>
      </c>
      <c r="H811" s="26" t="s">
        <v>2312</v>
      </c>
    </row>
    <row r="812" spans="1:9">
      <c r="D812" s="26" t="s">
        <v>1755</v>
      </c>
      <c r="E812" s="26" t="s">
        <v>2311</v>
      </c>
      <c r="F812" s="26" t="s">
        <v>2260</v>
      </c>
      <c r="G812" s="26" t="s">
        <v>2014</v>
      </c>
      <c r="H812" s="26" t="s">
        <v>2310</v>
      </c>
    </row>
    <row r="813" spans="1:9">
      <c r="D813" s="26" t="s">
        <v>1868</v>
      </c>
      <c r="E813" s="26" t="s">
        <v>2858</v>
      </c>
      <c r="F813" s="26" t="s">
        <v>2827</v>
      </c>
      <c r="G813" s="26" t="s">
        <v>2014</v>
      </c>
      <c r="H813" s="26" t="s">
        <v>2857</v>
      </c>
    </row>
    <row r="814" spans="1:9">
      <c r="D814" s="26" t="s">
        <v>1868</v>
      </c>
      <c r="E814" s="26" t="s">
        <v>2407</v>
      </c>
      <c r="F814" s="26" t="s">
        <v>2260</v>
      </c>
      <c r="G814" s="26" t="s">
        <v>2014</v>
      </c>
      <c r="H814" s="26" t="s">
        <v>2291</v>
      </c>
    </row>
    <row r="815" spans="1:9">
      <c r="D815" s="26" t="s">
        <v>1804</v>
      </c>
      <c r="E815" s="26" t="s">
        <v>2688</v>
      </c>
      <c r="F815" s="26" t="s">
        <v>2687</v>
      </c>
      <c r="G815" s="26" t="s">
        <v>2014</v>
      </c>
      <c r="H815" s="26" t="s">
        <v>2686</v>
      </c>
    </row>
    <row r="816" spans="1:9">
      <c r="D816" s="26" t="s">
        <v>1804</v>
      </c>
      <c r="E816" s="26" t="s">
        <v>2431</v>
      </c>
      <c r="F816" s="26" t="s">
        <v>2414</v>
      </c>
      <c r="G816" s="26" t="s">
        <v>2014</v>
      </c>
      <c r="H816" s="26" t="s">
        <v>2430</v>
      </c>
    </row>
    <row r="817" spans="1:9">
      <c r="D817" s="26" t="s">
        <v>1804</v>
      </c>
      <c r="E817" s="26" t="s">
        <v>2155</v>
      </c>
      <c r="F817" s="26" t="s">
        <v>2117</v>
      </c>
      <c r="G817" s="26" t="s">
        <v>2014</v>
      </c>
      <c r="H817" s="26" t="s">
        <v>2154</v>
      </c>
    </row>
    <row r="818" spans="1:9">
      <c r="D818" s="26" t="s">
        <v>1804</v>
      </c>
      <c r="E818" s="26" t="s">
        <v>2044</v>
      </c>
      <c r="F818" s="26" t="s">
        <v>2040</v>
      </c>
      <c r="G818" s="26" t="s">
        <v>2014</v>
      </c>
      <c r="H818" s="26" t="s">
        <v>2043</v>
      </c>
    </row>
    <row r="819" spans="1:9">
      <c r="D819" s="26" t="s">
        <v>1726</v>
      </c>
      <c r="E819" s="26" t="s">
        <v>2706</v>
      </c>
      <c r="F819" s="26" t="s">
        <v>2703</v>
      </c>
      <c r="G819" s="26" t="s">
        <v>2014</v>
      </c>
      <c r="H819" s="26" t="s">
        <v>2705</v>
      </c>
    </row>
    <row r="820" spans="1:9">
      <c r="D820" s="26" t="s">
        <v>1726</v>
      </c>
      <c r="E820" s="26" t="s">
        <v>2153</v>
      </c>
      <c r="F820" s="26" t="s">
        <v>2117</v>
      </c>
      <c r="G820" s="26" t="s">
        <v>2014</v>
      </c>
      <c r="H820" s="26" t="s">
        <v>2152</v>
      </c>
    </row>
    <row r="821" spans="1:9">
      <c r="D821" s="26" t="s">
        <v>1752</v>
      </c>
      <c r="E821" s="26" t="s">
        <v>2332</v>
      </c>
      <c r="F821" s="26" t="s">
        <v>2331</v>
      </c>
      <c r="G821" s="26" t="s">
        <v>2014</v>
      </c>
      <c r="H821" s="26" t="s">
        <v>2330</v>
      </c>
    </row>
    <row r="822" spans="1:9">
      <c r="D822" s="26" t="s">
        <v>1826</v>
      </c>
      <c r="E822" s="26" t="s">
        <v>2066</v>
      </c>
      <c r="F822" s="26" t="s">
        <v>2051</v>
      </c>
      <c r="G822" s="26" t="s">
        <v>2014</v>
      </c>
      <c r="H822" s="26" t="s">
        <v>2065</v>
      </c>
    </row>
    <row r="823" spans="1:9">
      <c r="D823" s="26" t="s">
        <v>1827</v>
      </c>
      <c r="E823" s="26" t="s">
        <v>2064</v>
      </c>
      <c r="F823" s="26" t="s">
        <v>2051</v>
      </c>
      <c r="G823" s="26" t="s">
        <v>2014</v>
      </c>
      <c r="H823" s="26" t="s">
        <v>2063</v>
      </c>
    </row>
    <row r="824" spans="1:9">
      <c r="D824" s="26" t="s">
        <v>1747</v>
      </c>
      <c r="E824" s="26" t="s">
        <v>2367</v>
      </c>
      <c r="F824" s="26" t="s">
        <v>2260</v>
      </c>
      <c r="G824" s="26" t="s">
        <v>2014</v>
      </c>
      <c r="H824" s="26" t="s">
        <v>2366</v>
      </c>
    </row>
    <row r="825" spans="1:9">
      <c r="D825" s="26" t="s">
        <v>1811</v>
      </c>
      <c r="E825" s="26" t="s">
        <v>2737</v>
      </c>
      <c r="F825" s="26" t="s">
        <v>2736</v>
      </c>
      <c r="G825" s="26" t="s">
        <v>2014</v>
      </c>
      <c r="H825" s="26" t="s">
        <v>2735</v>
      </c>
    </row>
    <row r="826" spans="1:9">
      <c r="A826" s="26" t="s">
        <v>6441</v>
      </c>
      <c r="B826" s="26" t="s">
        <v>6440</v>
      </c>
      <c r="C826" s="26" t="s">
        <v>6444</v>
      </c>
      <c r="D826" s="26" t="s">
        <v>792</v>
      </c>
      <c r="E826" s="26" t="s">
        <v>6443</v>
      </c>
      <c r="F826" s="26" t="s">
        <v>2510</v>
      </c>
      <c r="G826" s="26" t="s">
        <v>2014</v>
      </c>
      <c r="H826" s="26" t="s">
        <v>6442</v>
      </c>
      <c r="I826" s="26" t="s">
        <v>6444</v>
      </c>
    </row>
    <row r="827" spans="1:9">
      <c r="A827" s="26" t="s">
        <v>5751</v>
      </c>
      <c r="B827" s="26" t="s">
        <v>5750</v>
      </c>
      <c r="C827" s="26" t="s">
        <v>5762</v>
      </c>
      <c r="D827" s="26" t="s">
        <v>987</v>
      </c>
      <c r="E827" s="26" t="s">
        <v>5761</v>
      </c>
      <c r="F827" s="26" t="s">
        <v>2260</v>
      </c>
      <c r="G827" s="26" t="s">
        <v>2014</v>
      </c>
      <c r="H827" s="26" t="s">
        <v>5760</v>
      </c>
      <c r="I827" s="26" t="s">
        <v>5762</v>
      </c>
    </row>
    <row r="828" spans="1:9">
      <c r="A828" s="26" t="s">
        <v>6474</v>
      </c>
      <c r="B828" s="26" t="s">
        <v>6473</v>
      </c>
      <c r="C828" s="26" t="s">
        <v>6483</v>
      </c>
      <c r="D828" s="26" t="s">
        <v>780</v>
      </c>
      <c r="E828" s="26" t="s">
        <v>6482</v>
      </c>
      <c r="F828" s="26" t="s">
        <v>2519</v>
      </c>
      <c r="G828" s="26" t="s">
        <v>2014</v>
      </c>
      <c r="H828" s="26" t="s">
        <v>6481</v>
      </c>
      <c r="I828" s="26" t="s">
        <v>6483</v>
      </c>
    </row>
    <row r="829" spans="1:9">
      <c r="A829" s="26" t="s">
        <v>8971</v>
      </c>
      <c r="B829" s="26" t="s">
        <v>9027</v>
      </c>
      <c r="C829" s="26" t="s">
        <v>9044</v>
      </c>
      <c r="D829" s="26" t="s">
        <v>26</v>
      </c>
      <c r="E829" s="26" t="s">
        <v>9043</v>
      </c>
      <c r="F829" s="26" t="s">
        <v>2827</v>
      </c>
      <c r="G829" s="26" t="s">
        <v>2014</v>
      </c>
      <c r="H829" s="26" t="s">
        <v>9042</v>
      </c>
      <c r="I829" s="26" t="s">
        <v>9044</v>
      </c>
    </row>
    <row r="830" spans="1:9">
      <c r="A830" s="26" t="s">
        <v>3633</v>
      </c>
      <c r="B830" s="26" t="s">
        <v>3632</v>
      </c>
      <c r="C830" s="26" t="s">
        <v>3380</v>
      </c>
      <c r="D830" s="26" t="s">
        <v>1581</v>
      </c>
      <c r="E830" s="26" t="s">
        <v>3711</v>
      </c>
      <c r="F830" s="26" t="s">
        <v>2040</v>
      </c>
      <c r="G830" s="26" t="s">
        <v>2014</v>
      </c>
      <c r="H830" s="26" t="s">
        <v>3710</v>
      </c>
      <c r="I830" s="26" t="s">
        <v>3380</v>
      </c>
    </row>
    <row r="831" spans="1:9">
      <c r="A831" s="26" t="s">
        <v>3009</v>
      </c>
      <c r="B831" s="26" t="s">
        <v>3008</v>
      </c>
      <c r="C831" s="26" t="s">
        <v>3007</v>
      </c>
      <c r="D831" s="26" t="s">
        <v>1959</v>
      </c>
      <c r="E831" s="26" t="s">
        <v>3006</v>
      </c>
      <c r="F831" s="26" t="s">
        <v>2260</v>
      </c>
      <c r="G831" s="26" t="s">
        <v>2014</v>
      </c>
      <c r="H831" s="26" t="s">
        <v>2306</v>
      </c>
      <c r="I831" s="26" t="s">
        <v>3007</v>
      </c>
    </row>
    <row r="832" spans="1:9">
      <c r="A832" s="26" t="s">
        <v>3025</v>
      </c>
      <c r="B832" s="26" t="s">
        <v>1954</v>
      </c>
      <c r="C832" s="26" t="s">
        <v>3024</v>
      </c>
      <c r="D832" s="26" t="s">
        <v>1954</v>
      </c>
      <c r="E832" s="26" t="s">
        <v>3023</v>
      </c>
      <c r="F832" s="26" t="s">
        <v>2260</v>
      </c>
      <c r="G832" s="26" t="s">
        <v>2014</v>
      </c>
      <c r="H832" s="26" t="s">
        <v>2306</v>
      </c>
      <c r="I832" s="26" t="s">
        <v>3024</v>
      </c>
    </row>
    <row r="833" spans="1:9">
      <c r="A833" s="26" t="s">
        <v>5138</v>
      </c>
      <c r="B833" s="26" t="s">
        <v>5137</v>
      </c>
      <c r="C833" s="26" t="s">
        <v>5156</v>
      </c>
      <c r="D833" s="26" t="s">
        <v>1175</v>
      </c>
      <c r="E833" s="26" t="s">
        <v>5155</v>
      </c>
      <c r="F833" s="26" t="s">
        <v>2243</v>
      </c>
      <c r="G833" s="26" t="s">
        <v>2014</v>
      </c>
      <c r="H833" s="26" t="s">
        <v>5154</v>
      </c>
      <c r="I833" s="26" t="s">
        <v>5156</v>
      </c>
    </row>
    <row r="834" spans="1:9">
      <c r="A834" s="26" t="s">
        <v>3633</v>
      </c>
      <c r="B834" s="26" t="s">
        <v>3632</v>
      </c>
      <c r="C834" s="26" t="s">
        <v>3662</v>
      </c>
      <c r="D834" s="26" t="s">
        <v>1598</v>
      </c>
      <c r="E834" s="26" t="s">
        <v>3661</v>
      </c>
      <c r="F834" s="26" t="s">
        <v>2040</v>
      </c>
      <c r="G834" s="26" t="s">
        <v>2014</v>
      </c>
      <c r="H834" s="26" t="s">
        <v>3660</v>
      </c>
      <c r="I834" s="26" t="s">
        <v>3662</v>
      </c>
    </row>
    <row r="835" spans="1:9">
      <c r="A835" s="26" t="s">
        <v>7020</v>
      </c>
      <c r="B835" s="26" t="s">
        <v>7535</v>
      </c>
      <c r="C835" s="26" t="s">
        <v>7572</v>
      </c>
      <c r="D835" s="26" t="s">
        <v>462</v>
      </c>
      <c r="E835" s="26" t="s">
        <v>7571</v>
      </c>
      <c r="F835" s="26" t="s">
        <v>2651</v>
      </c>
      <c r="G835" s="26" t="s">
        <v>2014</v>
      </c>
      <c r="H835" s="26" t="s">
        <v>7536</v>
      </c>
      <c r="I835" s="26" t="s">
        <v>7572</v>
      </c>
    </row>
    <row r="836" spans="1:9">
      <c r="A836" s="26" t="s">
        <v>3101</v>
      </c>
      <c r="B836" s="26" t="s">
        <v>1934</v>
      </c>
      <c r="C836" s="26" t="s">
        <v>3100</v>
      </c>
      <c r="D836" s="26" t="s">
        <v>1934</v>
      </c>
      <c r="E836" s="26" t="s">
        <v>3099</v>
      </c>
      <c r="F836" s="26" t="s">
        <v>2260</v>
      </c>
      <c r="G836" s="26" t="s">
        <v>2014</v>
      </c>
      <c r="H836" s="26" t="s">
        <v>3098</v>
      </c>
      <c r="I836" s="26" t="s">
        <v>3100</v>
      </c>
    </row>
    <row r="837" spans="1:9">
      <c r="A837" s="26" t="s">
        <v>8748</v>
      </c>
      <c r="B837" s="26" t="s">
        <v>8747</v>
      </c>
      <c r="C837" s="26" t="s">
        <v>8751</v>
      </c>
      <c r="D837" s="26" t="s">
        <v>124</v>
      </c>
      <c r="E837" s="26" t="s">
        <v>8750</v>
      </c>
      <c r="F837" s="26" t="s">
        <v>8744</v>
      </c>
      <c r="G837" s="26" t="s">
        <v>2014</v>
      </c>
      <c r="H837" s="26" t="s">
        <v>8749</v>
      </c>
      <c r="I837" s="26" t="s">
        <v>8751</v>
      </c>
    </row>
    <row r="838" spans="1:9">
      <c r="D838" s="26" t="s">
        <v>2833</v>
      </c>
      <c r="E838" s="26" t="s">
        <v>2832</v>
      </c>
      <c r="F838" s="26" t="s">
        <v>2827</v>
      </c>
      <c r="G838" s="26" t="s">
        <v>2014</v>
      </c>
      <c r="H838" s="26" t="s">
        <v>2831</v>
      </c>
    </row>
    <row r="839" spans="1:9">
      <c r="D839" s="26" t="s">
        <v>2393</v>
      </c>
      <c r="E839" s="26" t="s">
        <v>2392</v>
      </c>
      <c r="F839" s="26" t="s">
        <v>2260</v>
      </c>
      <c r="G839" s="26" t="s">
        <v>2014</v>
      </c>
      <c r="H839" s="26" t="s">
        <v>2291</v>
      </c>
    </row>
    <row r="840" spans="1:9">
      <c r="D840" s="26" t="s">
        <v>2326</v>
      </c>
      <c r="E840" s="26" t="s">
        <v>2325</v>
      </c>
      <c r="F840" s="26" t="s">
        <v>2260</v>
      </c>
      <c r="G840" s="26" t="s">
        <v>2014</v>
      </c>
      <c r="H840" s="26" t="s">
        <v>2324</v>
      </c>
    </row>
    <row r="841" spans="1:9">
      <c r="A841" s="26" t="s">
        <v>4377</v>
      </c>
      <c r="B841" s="26" t="s">
        <v>4376</v>
      </c>
      <c r="C841" s="26" t="s">
        <v>4383</v>
      </c>
      <c r="D841" s="26" t="s">
        <v>1387</v>
      </c>
      <c r="E841" s="26" t="s">
        <v>4382</v>
      </c>
      <c r="F841" s="26" t="s">
        <v>2123</v>
      </c>
      <c r="G841" s="26" t="s">
        <v>2014</v>
      </c>
      <c r="H841" s="26" t="s">
        <v>4381</v>
      </c>
      <c r="I841" s="26" t="s">
        <v>4383</v>
      </c>
    </row>
    <row r="842" spans="1:9">
      <c r="A842" s="26" t="s">
        <v>5564</v>
      </c>
      <c r="B842" s="26" t="s">
        <v>5563</v>
      </c>
      <c r="C842" s="26" t="s">
        <v>5562</v>
      </c>
      <c r="D842" s="26" t="s">
        <v>1051</v>
      </c>
      <c r="E842" s="26" t="s">
        <v>5561</v>
      </c>
      <c r="F842" s="26" t="s">
        <v>2331</v>
      </c>
      <c r="G842" s="26" t="s">
        <v>2014</v>
      </c>
      <c r="H842" s="26" t="s">
        <v>5560</v>
      </c>
      <c r="I842" s="26" t="s">
        <v>5562</v>
      </c>
    </row>
    <row r="843" spans="1:9">
      <c r="A843" s="26" t="s">
        <v>6409</v>
      </c>
      <c r="B843" s="26" t="s">
        <v>6408</v>
      </c>
      <c r="C843" s="26" t="s">
        <v>6412</v>
      </c>
      <c r="D843" s="26" t="s">
        <v>801</v>
      </c>
      <c r="E843" s="26" t="s">
        <v>6411</v>
      </c>
      <c r="F843" s="26" t="s">
        <v>2486</v>
      </c>
      <c r="G843" s="26" t="s">
        <v>2014</v>
      </c>
      <c r="H843" s="26" t="s">
        <v>6410</v>
      </c>
      <c r="I843" s="26" t="s">
        <v>6412</v>
      </c>
    </row>
    <row r="844" spans="1:9">
      <c r="A844" s="26" t="s">
        <v>7071</v>
      </c>
      <c r="B844" s="26" t="s">
        <v>7070</v>
      </c>
      <c r="C844" s="26" t="s">
        <v>7074</v>
      </c>
      <c r="D844" s="26" t="s">
        <v>613</v>
      </c>
      <c r="E844" s="26" t="s">
        <v>7073</v>
      </c>
      <c r="F844" s="26" t="s">
        <v>2606</v>
      </c>
      <c r="G844" s="26" t="s">
        <v>2014</v>
      </c>
      <c r="H844" s="26" t="s">
        <v>7072</v>
      </c>
      <c r="I844" s="26" t="s">
        <v>7074</v>
      </c>
    </row>
    <row r="845" spans="1:9">
      <c r="D845" s="26" t="s">
        <v>2531</v>
      </c>
      <c r="E845" s="26" t="s">
        <v>2530</v>
      </c>
      <c r="F845" s="26" t="s">
        <v>2529</v>
      </c>
      <c r="G845" s="26" t="s">
        <v>2014</v>
      </c>
      <c r="H845" s="26" t="s">
        <v>2528</v>
      </c>
    </row>
    <row r="846" spans="1:9">
      <c r="A846" s="26" t="s">
        <v>8997</v>
      </c>
      <c r="B846" s="26" t="s">
        <v>8996</v>
      </c>
      <c r="C846" s="26" t="s">
        <v>9015</v>
      </c>
      <c r="D846" s="26" t="s">
        <v>36</v>
      </c>
      <c r="E846" s="26" t="s">
        <v>9014</v>
      </c>
      <c r="F846" s="26" t="s">
        <v>9013</v>
      </c>
      <c r="G846" s="26" t="s">
        <v>2014</v>
      </c>
      <c r="H846" s="26" t="s">
        <v>9012</v>
      </c>
      <c r="I846" s="26" t="s">
        <v>9015</v>
      </c>
    </row>
    <row r="847" spans="1:9">
      <c r="A847" s="26" t="s">
        <v>8085</v>
      </c>
      <c r="B847" s="26" t="s">
        <v>8084</v>
      </c>
      <c r="C847" s="26" t="s">
        <v>8083</v>
      </c>
      <c r="D847" s="26" t="s">
        <v>313</v>
      </c>
      <c r="E847" s="26" t="s">
        <v>8082</v>
      </c>
      <c r="F847" s="26" t="s">
        <v>8081</v>
      </c>
      <c r="G847" s="26" t="s">
        <v>2014</v>
      </c>
      <c r="H847" s="26" t="s">
        <v>8080</v>
      </c>
      <c r="I847" s="26" t="s">
        <v>8083</v>
      </c>
    </row>
    <row r="848" spans="1:9">
      <c r="D848" s="26" t="s">
        <v>1849</v>
      </c>
      <c r="E848" s="26" t="s">
        <v>2604</v>
      </c>
      <c r="F848" s="26" t="s">
        <v>2603</v>
      </c>
      <c r="G848" s="26" t="s">
        <v>2014</v>
      </c>
      <c r="H848" s="26" t="s">
        <v>2602</v>
      </c>
    </row>
    <row r="849" spans="1:9">
      <c r="A849" s="26" t="s">
        <v>6651</v>
      </c>
      <c r="B849" s="26" t="s">
        <v>6981</v>
      </c>
      <c r="C849" s="26" t="s">
        <v>6992</v>
      </c>
      <c r="D849" s="26" t="s">
        <v>637</v>
      </c>
      <c r="E849" s="26" t="s">
        <v>6991</v>
      </c>
      <c r="F849" s="26" t="s">
        <v>2603</v>
      </c>
      <c r="G849" s="26" t="s">
        <v>2014</v>
      </c>
      <c r="H849" s="26" t="s">
        <v>6990</v>
      </c>
      <c r="I849" s="26" t="s">
        <v>6992</v>
      </c>
    </row>
    <row r="850" spans="1:9">
      <c r="A850" s="26" t="s">
        <v>6651</v>
      </c>
      <c r="B850" s="26" t="s">
        <v>6981</v>
      </c>
      <c r="C850" s="26" t="s">
        <v>6984</v>
      </c>
      <c r="D850" s="26" t="s">
        <v>640</v>
      </c>
      <c r="E850" s="26" t="s">
        <v>6983</v>
      </c>
      <c r="F850" s="26" t="s">
        <v>2603</v>
      </c>
      <c r="G850" s="26" t="s">
        <v>2014</v>
      </c>
      <c r="H850" s="26" t="s">
        <v>6982</v>
      </c>
      <c r="I850" s="26" t="s">
        <v>6984</v>
      </c>
    </row>
    <row r="851" spans="1:9">
      <c r="A851" s="26" t="s">
        <v>5376</v>
      </c>
      <c r="B851" s="26" t="s">
        <v>5375</v>
      </c>
      <c r="C851" s="26" t="s">
        <v>5552</v>
      </c>
      <c r="D851" s="26" t="s">
        <v>1053</v>
      </c>
      <c r="E851" s="26" t="s">
        <v>5551</v>
      </c>
      <c r="F851" s="26" t="s">
        <v>2260</v>
      </c>
      <c r="G851" s="26" t="s">
        <v>2014</v>
      </c>
      <c r="I851" s="26" t="s">
        <v>5552</v>
      </c>
    </row>
    <row r="852" spans="1:9">
      <c r="A852" s="26" t="s">
        <v>3275</v>
      </c>
      <c r="B852" s="26" t="s">
        <v>1699</v>
      </c>
      <c r="C852" s="26" t="s">
        <v>3274</v>
      </c>
      <c r="D852" s="26" t="s">
        <v>1699</v>
      </c>
      <c r="E852" s="26" t="s">
        <v>3273</v>
      </c>
      <c r="F852" s="26" t="s">
        <v>2260</v>
      </c>
      <c r="G852" s="26" t="s">
        <v>2014</v>
      </c>
      <c r="I852" s="26" t="s">
        <v>3274</v>
      </c>
    </row>
    <row r="853" spans="1:9">
      <c r="D853" s="26" t="s">
        <v>1756</v>
      </c>
      <c r="E853" s="26" t="s">
        <v>2309</v>
      </c>
      <c r="F853" s="26" t="s">
        <v>2260</v>
      </c>
      <c r="G853" s="26" t="s">
        <v>2014</v>
      </c>
      <c r="H853" s="26" t="s">
        <v>2308</v>
      </c>
    </row>
    <row r="854" spans="1:9">
      <c r="D854" s="26" t="s">
        <v>1882</v>
      </c>
      <c r="E854" s="26" t="s">
        <v>2599</v>
      </c>
      <c r="F854" s="26" t="s">
        <v>2592</v>
      </c>
      <c r="G854" s="26" t="s">
        <v>2014</v>
      </c>
      <c r="H854" s="26" t="s">
        <v>2598</v>
      </c>
    </row>
    <row r="855" spans="1:9">
      <c r="D855" s="26" t="s">
        <v>1882</v>
      </c>
      <c r="E855" s="26" t="s">
        <v>2203</v>
      </c>
      <c r="F855" s="26" t="s">
        <v>2202</v>
      </c>
      <c r="G855" s="26" t="s">
        <v>2014</v>
      </c>
      <c r="H855" s="26" t="s">
        <v>2201</v>
      </c>
    </row>
    <row r="856" spans="1:9">
      <c r="A856" s="26" t="s">
        <v>3118</v>
      </c>
      <c r="B856" s="26" t="s">
        <v>3116</v>
      </c>
      <c r="C856" s="26" t="s">
        <v>3117</v>
      </c>
      <c r="D856" s="26" t="s">
        <v>3116</v>
      </c>
      <c r="E856" s="26" t="s">
        <v>3115</v>
      </c>
      <c r="F856" s="26" t="s">
        <v>2424</v>
      </c>
      <c r="G856" s="26" t="s">
        <v>2014</v>
      </c>
      <c r="H856" s="26" t="s">
        <v>3114</v>
      </c>
      <c r="I856" s="26" t="s">
        <v>3117</v>
      </c>
    </row>
    <row r="857" spans="1:9">
      <c r="A857" s="26" t="s">
        <v>3036</v>
      </c>
      <c r="B857" s="26" t="s">
        <v>1951</v>
      </c>
      <c r="C857" s="26" t="s">
        <v>3035</v>
      </c>
      <c r="D857" s="26" t="s">
        <v>1951</v>
      </c>
      <c r="E857" s="26" t="s">
        <v>3034</v>
      </c>
      <c r="F857" s="26" t="s">
        <v>2260</v>
      </c>
      <c r="G857" s="26" t="s">
        <v>2014</v>
      </c>
      <c r="H857" s="26" t="s">
        <v>3033</v>
      </c>
      <c r="I857" s="26" t="s">
        <v>3035</v>
      </c>
    </row>
    <row r="858" spans="1:9">
      <c r="A858" s="26" t="s">
        <v>2985</v>
      </c>
      <c r="B858" s="26" t="s">
        <v>1965</v>
      </c>
      <c r="C858" s="26" t="s">
        <v>2984</v>
      </c>
      <c r="D858" s="26" t="s">
        <v>1965</v>
      </c>
      <c r="E858" s="26" t="s">
        <v>2983</v>
      </c>
      <c r="F858" s="26" t="s">
        <v>2260</v>
      </c>
      <c r="G858" s="26" t="s">
        <v>2014</v>
      </c>
      <c r="H858" s="26" t="s">
        <v>2982</v>
      </c>
      <c r="I858" s="26" t="s">
        <v>2984</v>
      </c>
    </row>
    <row r="859" spans="1:9">
      <c r="A859" s="26" t="s">
        <v>3134</v>
      </c>
      <c r="B859" s="26" t="s">
        <v>1926</v>
      </c>
      <c r="C859" s="26" t="s">
        <v>3133</v>
      </c>
      <c r="D859" s="26" t="s">
        <v>1926</v>
      </c>
      <c r="E859" s="26" t="s">
        <v>3132</v>
      </c>
      <c r="F859" s="26" t="s">
        <v>2260</v>
      </c>
      <c r="G859" s="26" t="s">
        <v>2014</v>
      </c>
      <c r="H859" s="26" t="s">
        <v>3131</v>
      </c>
      <c r="I859" s="26" t="s">
        <v>3133</v>
      </c>
    </row>
    <row r="860" spans="1:9">
      <c r="A860" s="26" t="s">
        <v>6694</v>
      </c>
      <c r="B860" s="26" t="s">
        <v>6693</v>
      </c>
      <c r="C860" s="26" t="s">
        <v>6701</v>
      </c>
      <c r="D860" s="26" t="s">
        <v>721</v>
      </c>
      <c r="E860" s="26" t="s">
        <v>6700</v>
      </c>
      <c r="F860" s="26" t="s">
        <v>6690</v>
      </c>
      <c r="G860" s="26" t="s">
        <v>2014</v>
      </c>
      <c r="H860" s="26" t="s">
        <v>6699</v>
      </c>
      <c r="I860" s="26" t="s">
        <v>6701</v>
      </c>
    </row>
    <row r="861" spans="1:9">
      <c r="A861" s="26" t="s">
        <v>5799</v>
      </c>
      <c r="B861" s="26" t="s">
        <v>5798</v>
      </c>
      <c r="C861" s="26" t="s">
        <v>5813</v>
      </c>
      <c r="D861" s="26" t="s">
        <v>721</v>
      </c>
      <c r="E861" s="26" t="s">
        <v>5812</v>
      </c>
      <c r="F861" s="26" t="s">
        <v>2260</v>
      </c>
      <c r="G861" s="26" t="s">
        <v>2014</v>
      </c>
      <c r="H861" s="26" t="s">
        <v>5811</v>
      </c>
      <c r="I861" s="26" t="s">
        <v>5813</v>
      </c>
    </row>
    <row r="862" spans="1:9">
      <c r="A862" s="26" t="s">
        <v>6694</v>
      </c>
      <c r="B862" s="26" t="s">
        <v>6693</v>
      </c>
      <c r="C862" s="26" t="s">
        <v>6698</v>
      </c>
      <c r="D862" s="26" t="s">
        <v>722</v>
      </c>
      <c r="E862" s="26" t="s">
        <v>6697</v>
      </c>
      <c r="F862" s="26" t="s">
        <v>6690</v>
      </c>
      <c r="G862" s="26" t="s">
        <v>2014</v>
      </c>
      <c r="H862" s="26" t="s">
        <v>6689</v>
      </c>
      <c r="I862" s="26" t="s">
        <v>6698</v>
      </c>
    </row>
    <row r="863" spans="1:9">
      <c r="A863" s="26" t="s">
        <v>6694</v>
      </c>
      <c r="B863" s="26" t="s">
        <v>6693</v>
      </c>
      <c r="C863" s="26" t="s">
        <v>6696</v>
      </c>
      <c r="D863" s="26" t="s">
        <v>723</v>
      </c>
      <c r="E863" s="26" t="s">
        <v>6695</v>
      </c>
      <c r="F863" s="26" t="s">
        <v>6690</v>
      </c>
      <c r="G863" s="26" t="s">
        <v>2014</v>
      </c>
      <c r="H863" s="26" t="s">
        <v>6689</v>
      </c>
      <c r="I863" s="26" t="s">
        <v>6696</v>
      </c>
    </row>
    <row r="864" spans="1:9">
      <c r="A864" s="26" t="s">
        <v>6694</v>
      </c>
      <c r="B864" s="26" t="s">
        <v>6693</v>
      </c>
      <c r="C864" s="26" t="s">
        <v>6692</v>
      </c>
      <c r="D864" s="26" t="s">
        <v>724</v>
      </c>
      <c r="E864" s="26" t="s">
        <v>6691</v>
      </c>
      <c r="F864" s="26" t="s">
        <v>6690</v>
      </c>
      <c r="G864" s="26" t="s">
        <v>2014</v>
      </c>
      <c r="H864" s="26" t="s">
        <v>6689</v>
      </c>
      <c r="I864" s="26" t="s">
        <v>6692</v>
      </c>
    </row>
    <row r="865" spans="1:9">
      <c r="A865" s="26" t="s">
        <v>3300</v>
      </c>
      <c r="B865" s="26" t="s">
        <v>3299</v>
      </c>
      <c r="C865" s="26" t="s">
        <v>3308</v>
      </c>
      <c r="D865" s="26" t="s">
        <v>1691</v>
      </c>
      <c r="E865" s="26" t="s">
        <v>3307</v>
      </c>
      <c r="F865" s="26" t="s">
        <v>2015</v>
      </c>
      <c r="G865" s="26" t="s">
        <v>2014</v>
      </c>
      <c r="H865" s="26" t="s">
        <v>3304</v>
      </c>
      <c r="I865" s="26" t="s">
        <v>3308</v>
      </c>
    </row>
    <row r="866" spans="1:9">
      <c r="A866" s="26" t="s">
        <v>5932</v>
      </c>
      <c r="B866" s="26" t="s">
        <v>6039</v>
      </c>
      <c r="C866" s="26" t="s">
        <v>6070</v>
      </c>
      <c r="D866" s="26" t="s">
        <v>895</v>
      </c>
      <c r="E866" s="26" t="s">
        <v>6069</v>
      </c>
      <c r="F866" s="26" t="s">
        <v>2442</v>
      </c>
      <c r="G866" s="26" t="s">
        <v>2014</v>
      </c>
      <c r="H866" s="26" t="s">
        <v>6068</v>
      </c>
      <c r="I866" s="26" t="s">
        <v>6070</v>
      </c>
    </row>
    <row r="867" spans="1:9">
      <c r="A867" s="26" t="s">
        <v>8853</v>
      </c>
      <c r="B867" s="26" t="s">
        <v>8852</v>
      </c>
      <c r="C867" s="26" t="s">
        <v>8908</v>
      </c>
      <c r="D867" s="26" t="s">
        <v>73</v>
      </c>
      <c r="E867" s="26" t="s">
        <v>8907</v>
      </c>
      <c r="F867" s="26" t="s">
        <v>2827</v>
      </c>
      <c r="G867" s="26" t="s">
        <v>2014</v>
      </c>
      <c r="H867" s="26" t="s">
        <v>8906</v>
      </c>
      <c r="I867" s="26" t="s">
        <v>8908</v>
      </c>
    </row>
    <row r="868" spans="1:9">
      <c r="D868" s="26" t="s">
        <v>2662</v>
      </c>
      <c r="E868" s="26" t="s">
        <v>2661</v>
      </c>
      <c r="F868" s="26" t="s">
        <v>2660</v>
      </c>
      <c r="G868" s="26" t="s">
        <v>2014</v>
      </c>
      <c r="H868" s="26" t="s">
        <v>2659</v>
      </c>
    </row>
    <row r="869" spans="1:9">
      <c r="D869" s="26" t="s">
        <v>2437</v>
      </c>
      <c r="E869" s="26" t="s">
        <v>2436</v>
      </c>
      <c r="F869" s="26" t="s">
        <v>2414</v>
      </c>
      <c r="G869" s="26" t="s">
        <v>2014</v>
      </c>
      <c r="H869" s="26" t="s">
        <v>2435</v>
      </c>
    </row>
    <row r="870" spans="1:9">
      <c r="A870" s="26" t="s">
        <v>3159</v>
      </c>
      <c r="B870" s="26" t="s">
        <v>1919</v>
      </c>
      <c r="C870" s="26" t="s">
        <v>3158</v>
      </c>
      <c r="D870" s="26" t="s">
        <v>1919</v>
      </c>
      <c r="E870" s="26" t="s">
        <v>3157</v>
      </c>
      <c r="F870" s="26" t="s">
        <v>2260</v>
      </c>
      <c r="G870" s="26" t="s">
        <v>2014</v>
      </c>
      <c r="H870" s="26" t="s">
        <v>2967</v>
      </c>
      <c r="I870" s="26" t="s">
        <v>3158</v>
      </c>
    </row>
    <row r="871" spans="1:9">
      <c r="A871" s="26" t="s">
        <v>2978</v>
      </c>
      <c r="B871" s="26" t="s">
        <v>1967</v>
      </c>
      <c r="C871" s="26" t="s">
        <v>2977</v>
      </c>
      <c r="D871" s="26" t="s">
        <v>1967</v>
      </c>
      <c r="E871" s="26" t="s">
        <v>2976</v>
      </c>
      <c r="F871" s="26" t="s">
        <v>2260</v>
      </c>
      <c r="G871" s="26" t="s">
        <v>2014</v>
      </c>
      <c r="H871" s="26" t="s">
        <v>2975</v>
      </c>
      <c r="I871" s="26" t="s">
        <v>2977</v>
      </c>
    </row>
    <row r="872" spans="1:9">
      <c r="A872" s="26" t="s">
        <v>3265</v>
      </c>
      <c r="B872" s="26" t="s">
        <v>1702</v>
      </c>
      <c r="C872" s="26" t="s">
        <v>3264</v>
      </c>
      <c r="D872" s="26" t="s">
        <v>1702</v>
      </c>
      <c r="E872" s="26" t="s">
        <v>3263</v>
      </c>
      <c r="F872" s="26" t="s">
        <v>2260</v>
      </c>
      <c r="G872" s="26" t="s">
        <v>2014</v>
      </c>
      <c r="I872" s="26" t="s">
        <v>3264</v>
      </c>
    </row>
    <row r="873" spans="1:9">
      <c r="A873" s="26" t="s">
        <v>3130</v>
      </c>
      <c r="B873" s="26" t="s">
        <v>1927</v>
      </c>
      <c r="C873" s="26" t="s">
        <v>3129</v>
      </c>
      <c r="D873" s="26" t="s">
        <v>1927</v>
      </c>
      <c r="E873" s="26" t="s">
        <v>3128</v>
      </c>
      <c r="F873" s="26" t="s">
        <v>2260</v>
      </c>
      <c r="G873" s="26" t="s">
        <v>2014</v>
      </c>
      <c r="H873" s="26" t="s">
        <v>3127</v>
      </c>
      <c r="I873" s="26" t="s">
        <v>3129</v>
      </c>
    </row>
    <row r="874" spans="1:9">
      <c r="A874" s="26" t="s">
        <v>2989</v>
      </c>
      <c r="B874" s="26" t="s">
        <v>1964</v>
      </c>
      <c r="C874" s="26" t="s">
        <v>2988</v>
      </c>
      <c r="D874" s="26" t="s">
        <v>1964</v>
      </c>
      <c r="E874" s="26" t="s">
        <v>2987</v>
      </c>
      <c r="F874" s="26" t="s">
        <v>2260</v>
      </c>
      <c r="G874" s="26" t="s">
        <v>2014</v>
      </c>
      <c r="H874" s="26" t="s">
        <v>2986</v>
      </c>
      <c r="I874" s="26" t="s">
        <v>2988</v>
      </c>
    </row>
    <row r="875" spans="1:9">
      <c r="A875" s="26" t="s">
        <v>3039</v>
      </c>
      <c r="B875" s="26" t="s">
        <v>1950</v>
      </c>
      <c r="C875" s="26" t="s">
        <v>3038</v>
      </c>
      <c r="D875" s="26" t="s">
        <v>1950</v>
      </c>
      <c r="E875" s="26" t="s">
        <v>3037</v>
      </c>
      <c r="F875" s="26" t="s">
        <v>2260</v>
      </c>
      <c r="G875" s="26" t="s">
        <v>2014</v>
      </c>
      <c r="H875" s="26" t="s">
        <v>2952</v>
      </c>
      <c r="I875" s="26" t="s">
        <v>3038</v>
      </c>
    </row>
    <row r="876" spans="1:9">
      <c r="D876" s="26" t="s">
        <v>2350</v>
      </c>
      <c r="E876" s="26" t="s">
        <v>2349</v>
      </c>
      <c r="F876" s="26" t="s">
        <v>2260</v>
      </c>
      <c r="G876" s="26" t="s">
        <v>2014</v>
      </c>
      <c r="H876" s="26" t="s">
        <v>2348</v>
      </c>
    </row>
    <row r="877" spans="1:9">
      <c r="A877" s="26" t="s">
        <v>3043</v>
      </c>
      <c r="B877" s="26" t="s">
        <v>1949</v>
      </c>
      <c r="C877" s="26" t="s">
        <v>3042</v>
      </c>
      <c r="D877" s="26" t="s">
        <v>1949</v>
      </c>
      <c r="E877" s="26" t="s">
        <v>3041</v>
      </c>
      <c r="F877" s="26" t="s">
        <v>2260</v>
      </c>
      <c r="G877" s="26" t="s">
        <v>2014</v>
      </c>
      <c r="H877" s="26" t="s">
        <v>3040</v>
      </c>
      <c r="I877" s="26" t="s">
        <v>3042</v>
      </c>
    </row>
    <row r="878" spans="1:9">
      <c r="A878" s="26" t="s">
        <v>3092</v>
      </c>
      <c r="B878" s="26" t="s">
        <v>1936</v>
      </c>
      <c r="C878" s="26" t="s">
        <v>3091</v>
      </c>
      <c r="D878" s="26" t="s">
        <v>1936</v>
      </c>
      <c r="E878" s="26" t="s">
        <v>2971</v>
      </c>
      <c r="F878" s="26" t="s">
        <v>2260</v>
      </c>
      <c r="G878" s="26" t="s">
        <v>2014</v>
      </c>
      <c r="H878" s="26" t="s">
        <v>2298</v>
      </c>
      <c r="I878" s="26" t="s">
        <v>3091</v>
      </c>
    </row>
    <row r="879" spans="1:9">
      <c r="A879" s="26" t="s">
        <v>3143</v>
      </c>
      <c r="B879" s="26" t="s">
        <v>1924</v>
      </c>
      <c r="C879" s="26" t="s">
        <v>3142</v>
      </c>
      <c r="D879" s="26" t="s">
        <v>1924</v>
      </c>
      <c r="E879" s="26" t="s">
        <v>3141</v>
      </c>
      <c r="F879" s="26" t="s">
        <v>2260</v>
      </c>
      <c r="G879" s="26" t="s">
        <v>2014</v>
      </c>
      <c r="H879" s="26" t="s">
        <v>3140</v>
      </c>
      <c r="I879" s="26" t="s">
        <v>3142</v>
      </c>
    </row>
    <row r="880" spans="1:9">
      <c r="A880" s="26" t="s">
        <v>3248</v>
      </c>
      <c r="B880" s="26" t="s">
        <v>1712</v>
      </c>
      <c r="C880" s="26" t="s">
        <v>3247</v>
      </c>
      <c r="D880" s="26" t="s">
        <v>1712</v>
      </c>
      <c r="E880" s="26" t="s">
        <v>3246</v>
      </c>
      <c r="F880" s="26" t="s">
        <v>2260</v>
      </c>
      <c r="G880" s="26" t="s">
        <v>2014</v>
      </c>
      <c r="H880" s="26" t="s">
        <v>2265</v>
      </c>
      <c r="I880" s="26" t="s">
        <v>3247</v>
      </c>
    </row>
    <row r="881" spans="1:9">
      <c r="A881" s="26" t="s">
        <v>3061</v>
      </c>
      <c r="B881" s="26" t="s">
        <v>1944</v>
      </c>
      <c r="C881" s="26" t="s">
        <v>3060</v>
      </c>
      <c r="D881" s="26" t="s">
        <v>1944</v>
      </c>
      <c r="E881" s="26" t="s">
        <v>3059</v>
      </c>
      <c r="F881" s="26" t="s">
        <v>2424</v>
      </c>
      <c r="G881" s="26" t="s">
        <v>2014</v>
      </c>
      <c r="H881" s="26" t="s">
        <v>3058</v>
      </c>
      <c r="I881" s="26" t="s">
        <v>3060</v>
      </c>
    </row>
    <row r="882" spans="1:9">
      <c r="D882" s="26" t="s">
        <v>2286</v>
      </c>
      <c r="E882" s="26" t="s">
        <v>2285</v>
      </c>
      <c r="F882" s="26" t="s">
        <v>2260</v>
      </c>
      <c r="G882" s="26" t="s">
        <v>2014</v>
      </c>
      <c r="H882" s="26" t="s">
        <v>2262</v>
      </c>
    </row>
    <row r="883" spans="1:9">
      <c r="A883" s="26" t="s">
        <v>5376</v>
      </c>
      <c r="B883" s="26" t="s">
        <v>5375</v>
      </c>
      <c r="C883" s="26" t="s">
        <v>5468</v>
      </c>
      <c r="D883" s="26" t="s">
        <v>1080</v>
      </c>
      <c r="E883" s="26" t="s">
        <v>5467</v>
      </c>
      <c r="F883" s="26" t="s">
        <v>2260</v>
      </c>
      <c r="G883" s="26" t="s">
        <v>2014</v>
      </c>
      <c r="H883" s="26" t="s">
        <v>5466</v>
      </c>
      <c r="I883" s="26" t="s">
        <v>5468</v>
      </c>
    </row>
    <row r="884" spans="1:9">
      <c r="A884" s="26" t="s">
        <v>8066</v>
      </c>
      <c r="B884" s="26" t="s">
        <v>8065</v>
      </c>
      <c r="C884" s="26" t="s">
        <v>8079</v>
      </c>
      <c r="D884" s="26" t="s">
        <v>314</v>
      </c>
      <c r="E884" s="26" t="s">
        <v>8078</v>
      </c>
      <c r="F884" s="26" t="s">
        <v>8077</v>
      </c>
      <c r="G884" s="26" t="s">
        <v>2014</v>
      </c>
      <c r="H884" s="26" t="s">
        <v>8076</v>
      </c>
      <c r="I884" s="26" t="s">
        <v>8079</v>
      </c>
    </row>
    <row r="885" spans="1:9">
      <c r="A885" s="26" t="s">
        <v>3222</v>
      </c>
      <c r="B885" s="26" t="s">
        <v>1901</v>
      </c>
      <c r="C885" s="26" t="s">
        <v>3221</v>
      </c>
      <c r="D885" s="26" t="s">
        <v>1901</v>
      </c>
      <c r="E885" s="26" t="s">
        <v>3220</v>
      </c>
      <c r="F885" s="26" t="s">
        <v>2260</v>
      </c>
      <c r="G885" s="26" t="s">
        <v>2014</v>
      </c>
      <c r="H885" s="26" t="s">
        <v>2306</v>
      </c>
      <c r="I885" s="26" t="s">
        <v>3221</v>
      </c>
    </row>
    <row r="886" spans="1:9">
      <c r="D886" s="26" t="s">
        <v>2613</v>
      </c>
      <c r="E886" s="26" t="s">
        <v>2612</v>
      </c>
      <c r="F886" s="26" t="s">
        <v>2611</v>
      </c>
      <c r="G886" s="26" t="s">
        <v>2014</v>
      </c>
      <c r="H886" s="26" t="s">
        <v>2610</v>
      </c>
    </row>
    <row r="887" spans="1:9">
      <c r="A887" s="26" t="s">
        <v>3260</v>
      </c>
      <c r="B887" s="26" t="s">
        <v>1704</v>
      </c>
      <c r="C887" s="26" t="s">
        <v>3259</v>
      </c>
      <c r="D887" s="26" t="s">
        <v>1704</v>
      </c>
      <c r="E887" s="26" t="s">
        <v>3258</v>
      </c>
      <c r="F887" s="26" t="s">
        <v>2260</v>
      </c>
      <c r="G887" s="26" t="s">
        <v>2014</v>
      </c>
      <c r="I887" s="26" t="s">
        <v>3259</v>
      </c>
    </row>
    <row r="888" spans="1:9">
      <c r="A888" s="26" t="s">
        <v>8248</v>
      </c>
      <c r="B888" s="26" t="s">
        <v>8247</v>
      </c>
      <c r="C888" s="26" t="s">
        <v>8249</v>
      </c>
      <c r="D888" s="26" t="s">
        <v>266</v>
      </c>
      <c r="E888" s="26" t="s">
        <v>8245</v>
      </c>
      <c r="F888" s="26" t="s">
        <v>2750</v>
      </c>
      <c r="G888" s="26" t="s">
        <v>2014</v>
      </c>
      <c r="H888" s="26" t="s">
        <v>8244</v>
      </c>
      <c r="I888" s="26" t="s">
        <v>8249</v>
      </c>
    </row>
    <row r="889" spans="1:9">
      <c r="A889" s="26" t="s">
        <v>8853</v>
      </c>
      <c r="B889" s="26" t="s">
        <v>8852</v>
      </c>
      <c r="C889" s="26" t="s">
        <v>8920</v>
      </c>
      <c r="D889" s="26" t="s">
        <v>69</v>
      </c>
      <c r="E889" s="26" t="s">
        <v>8919</v>
      </c>
      <c r="F889" s="26" t="s">
        <v>2827</v>
      </c>
      <c r="G889" s="26" t="s">
        <v>2014</v>
      </c>
      <c r="H889" s="26" t="s">
        <v>8918</v>
      </c>
      <c r="I889" s="26" t="s">
        <v>8920</v>
      </c>
    </row>
    <row r="890" spans="1:9">
      <c r="A890" s="26" t="s">
        <v>4470</v>
      </c>
      <c r="B890" s="26" t="s">
        <v>4469</v>
      </c>
      <c r="C890" s="26" t="s">
        <v>4468</v>
      </c>
      <c r="D890" s="26" t="s">
        <v>1362</v>
      </c>
      <c r="E890" s="26" t="s">
        <v>4467</v>
      </c>
      <c r="F890" s="26" t="s">
        <v>4466</v>
      </c>
      <c r="G890" s="26" t="s">
        <v>2014</v>
      </c>
      <c r="H890" s="26" t="s">
        <v>4465</v>
      </c>
      <c r="I890" s="26" t="s">
        <v>4468</v>
      </c>
    </row>
    <row r="891" spans="1:9">
      <c r="A891" s="26" t="s">
        <v>4470</v>
      </c>
      <c r="B891" s="26" t="s">
        <v>4469</v>
      </c>
      <c r="C891" s="26" t="s">
        <v>4472</v>
      </c>
      <c r="D891" s="26" t="s">
        <v>1361</v>
      </c>
      <c r="E891" s="26" t="s">
        <v>4471</v>
      </c>
      <c r="F891" s="26" t="s">
        <v>4466</v>
      </c>
      <c r="G891" s="26" t="s">
        <v>2014</v>
      </c>
      <c r="H891" s="26" t="s">
        <v>4465</v>
      </c>
      <c r="I891" s="26" t="s">
        <v>4472</v>
      </c>
    </row>
    <row r="892" spans="1:9">
      <c r="A892" s="26" t="s">
        <v>5138</v>
      </c>
      <c r="B892" s="26" t="s">
        <v>5137</v>
      </c>
      <c r="C892" s="26" t="s">
        <v>5143</v>
      </c>
      <c r="D892" s="26" t="s">
        <v>1180</v>
      </c>
      <c r="E892" s="26" t="s">
        <v>5142</v>
      </c>
      <c r="F892" s="26" t="s">
        <v>2243</v>
      </c>
      <c r="G892" s="26" t="s">
        <v>2014</v>
      </c>
      <c r="H892" s="26" t="s">
        <v>3019</v>
      </c>
      <c r="I892" s="26" t="s">
        <v>5143</v>
      </c>
    </row>
    <row r="893" spans="1:9">
      <c r="A893" s="26" t="s">
        <v>4770</v>
      </c>
      <c r="B893" s="26" t="s">
        <v>4769</v>
      </c>
      <c r="C893" s="26" t="s">
        <v>4792</v>
      </c>
      <c r="D893" s="26" t="s">
        <v>1272</v>
      </c>
      <c r="E893" s="26" t="s">
        <v>4791</v>
      </c>
      <c r="F893" s="26" t="s">
        <v>2202</v>
      </c>
      <c r="G893" s="26" t="s">
        <v>2014</v>
      </c>
      <c r="H893" s="26" t="s">
        <v>4790</v>
      </c>
      <c r="I893" s="26" t="s">
        <v>4792</v>
      </c>
    </row>
    <row r="894" spans="1:9">
      <c r="A894" s="26" t="s">
        <v>4237</v>
      </c>
      <c r="B894" s="26" t="s">
        <v>4236</v>
      </c>
      <c r="C894" s="26" t="s">
        <v>4319</v>
      </c>
      <c r="D894" s="26" t="s">
        <v>1407</v>
      </c>
      <c r="E894" s="26" t="s">
        <v>4318</v>
      </c>
      <c r="F894" s="26" t="s">
        <v>2117</v>
      </c>
      <c r="G894" s="26" t="s">
        <v>2014</v>
      </c>
      <c r="H894" s="26" t="s">
        <v>4317</v>
      </c>
      <c r="I894" s="26" t="s">
        <v>4319</v>
      </c>
    </row>
    <row r="895" spans="1:9">
      <c r="A895" s="26" t="s">
        <v>8350</v>
      </c>
      <c r="B895" s="26" t="s">
        <v>8443</v>
      </c>
      <c r="C895" s="26" t="s">
        <v>8463</v>
      </c>
      <c r="D895" s="26" t="s">
        <v>208</v>
      </c>
      <c r="E895" s="26" t="s">
        <v>8462</v>
      </c>
      <c r="F895" s="26" t="s">
        <v>8440</v>
      </c>
      <c r="G895" s="26" t="s">
        <v>2014</v>
      </c>
      <c r="H895" s="26" t="s">
        <v>8461</v>
      </c>
      <c r="I895" s="26" t="s">
        <v>8463</v>
      </c>
    </row>
    <row r="896" spans="1:9">
      <c r="A896" s="26" t="s">
        <v>6298</v>
      </c>
      <c r="B896" s="26" t="s">
        <v>6297</v>
      </c>
      <c r="C896" s="26" t="s">
        <v>6308</v>
      </c>
      <c r="D896" s="26" t="s">
        <v>827</v>
      </c>
      <c r="E896" s="26" t="s">
        <v>6307</v>
      </c>
      <c r="F896" s="26" t="s">
        <v>2486</v>
      </c>
      <c r="G896" s="26" t="s">
        <v>2014</v>
      </c>
      <c r="H896" s="26" t="s">
        <v>6306</v>
      </c>
      <c r="I896" s="26" t="s">
        <v>6308</v>
      </c>
    </row>
    <row r="897" spans="1:9">
      <c r="A897" s="26" t="s">
        <v>5358</v>
      </c>
      <c r="B897" s="26" t="s">
        <v>5357</v>
      </c>
      <c r="C897" s="26" t="s">
        <v>5367</v>
      </c>
      <c r="D897" s="26" t="s">
        <v>1118</v>
      </c>
      <c r="E897" s="26" t="s">
        <v>5366</v>
      </c>
      <c r="F897" s="26" t="s">
        <v>5354</v>
      </c>
      <c r="G897" s="26" t="s">
        <v>2014</v>
      </c>
      <c r="H897" s="26" t="s">
        <v>5365</v>
      </c>
      <c r="I897" s="26" t="s">
        <v>5367</v>
      </c>
    </row>
    <row r="898" spans="1:9">
      <c r="A898" s="26" t="s">
        <v>5376</v>
      </c>
      <c r="B898" s="26" t="s">
        <v>5375</v>
      </c>
      <c r="C898" s="26" t="s">
        <v>5515</v>
      </c>
      <c r="D898" s="26" t="s">
        <v>1065</v>
      </c>
      <c r="E898" s="26" t="s">
        <v>5514</v>
      </c>
      <c r="F898" s="26" t="s">
        <v>2260</v>
      </c>
      <c r="G898" s="26" t="s">
        <v>2014</v>
      </c>
      <c r="H898" s="26" t="s">
        <v>5513</v>
      </c>
      <c r="I898" s="26" t="s">
        <v>5515</v>
      </c>
    </row>
    <row r="899" spans="1:9">
      <c r="A899" s="26" t="s">
        <v>6162</v>
      </c>
      <c r="B899" s="26" t="s">
        <v>6161</v>
      </c>
      <c r="C899" s="26" t="s">
        <v>6168</v>
      </c>
      <c r="D899" s="26" t="s">
        <v>867</v>
      </c>
      <c r="E899" s="26" t="s">
        <v>6167</v>
      </c>
      <c r="F899" s="26" t="s">
        <v>2456</v>
      </c>
      <c r="G899" s="26" t="s">
        <v>2014</v>
      </c>
      <c r="H899" s="26" t="s">
        <v>6166</v>
      </c>
      <c r="I899" s="26" t="s">
        <v>6168</v>
      </c>
    </row>
    <row r="900" spans="1:9">
      <c r="A900" s="26" t="s">
        <v>3897</v>
      </c>
      <c r="B900" s="26" t="s">
        <v>3896</v>
      </c>
      <c r="C900" s="26" t="s">
        <v>3910</v>
      </c>
      <c r="D900" s="26" t="s">
        <v>1525</v>
      </c>
      <c r="E900" s="26" t="s">
        <v>3909</v>
      </c>
      <c r="F900" s="26" t="s">
        <v>2085</v>
      </c>
      <c r="G900" s="26" t="s">
        <v>2014</v>
      </c>
      <c r="H900" s="26" t="s">
        <v>3908</v>
      </c>
      <c r="I900" s="26" t="s">
        <v>3910</v>
      </c>
    </row>
    <row r="901" spans="1:9">
      <c r="D901" s="26" t="s">
        <v>2792</v>
      </c>
      <c r="E901" s="26" t="s">
        <v>2791</v>
      </c>
      <c r="F901" s="26" t="s">
        <v>2790</v>
      </c>
      <c r="G901" s="26" t="s">
        <v>2014</v>
      </c>
      <c r="H901" s="26" t="s">
        <v>2789</v>
      </c>
    </row>
    <row r="902" spans="1:9">
      <c r="A902" s="26" t="s">
        <v>6441</v>
      </c>
      <c r="B902" s="26" t="s">
        <v>6440</v>
      </c>
      <c r="C902" s="26" t="s">
        <v>6454</v>
      </c>
      <c r="D902" s="26" t="s">
        <v>789</v>
      </c>
      <c r="E902" s="26" t="s">
        <v>6453</v>
      </c>
      <c r="F902" s="26" t="s">
        <v>2510</v>
      </c>
      <c r="G902" s="26" t="s">
        <v>2014</v>
      </c>
      <c r="H902" s="26" t="s">
        <v>6452</v>
      </c>
      <c r="I902" s="26" t="s">
        <v>6454</v>
      </c>
    </row>
    <row r="903" spans="1:9">
      <c r="A903" s="26" t="s">
        <v>8227</v>
      </c>
      <c r="B903" s="26" t="s">
        <v>8226</v>
      </c>
      <c r="C903" s="26" t="s">
        <v>8233</v>
      </c>
      <c r="D903" s="26" t="s">
        <v>271</v>
      </c>
      <c r="E903" s="26" t="s">
        <v>8232</v>
      </c>
      <c r="F903" s="26" t="s">
        <v>2746</v>
      </c>
      <c r="G903" s="26" t="s">
        <v>2014</v>
      </c>
      <c r="H903" s="26" t="s">
        <v>8231</v>
      </c>
      <c r="I903" s="26" t="s">
        <v>8233</v>
      </c>
    </row>
    <row r="904" spans="1:9">
      <c r="A904" s="26" t="s">
        <v>5376</v>
      </c>
      <c r="B904" s="26" t="s">
        <v>5375</v>
      </c>
      <c r="C904" s="26" t="s">
        <v>5485</v>
      </c>
      <c r="D904" s="26" t="s">
        <v>1074</v>
      </c>
      <c r="E904" s="26" t="s">
        <v>5484</v>
      </c>
      <c r="F904" s="26" t="s">
        <v>2260</v>
      </c>
      <c r="G904" s="26" t="s">
        <v>2014</v>
      </c>
      <c r="H904" s="26" t="s">
        <v>2619</v>
      </c>
      <c r="I904" s="26" t="s">
        <v>5485</v>
      </c>
    </row>
    <row r="905" spans="1:9">
      <c r="A905" s="26" t="s">
        <v>6656</v>
      </c>
      <c r="B905" s="26" t="s">
        <v>6655</v>
      </c>
      <c r="C905" s="26" t="s">
        <v>6661</v>
      </c>
      <c r="D905" s="26" t="s">
        <v>733</v>
      </c>
      <c r="E905" s="26" t="s">
        <v>6660</v>
      </c>
      <c r="F905" s="26" t="s">
        <v>2543</v>
      </c>
      <c r="G905" s="26" t="s">
        <v>2014</v>
      </c>
      <c r="H905" s="26" t="s">
        <v>6652</v>
      </c>
      <c r="I905" s="26" t="s">
        <v>6661</v>
      </c>
    </row>
    <row r="906" spans="1:9">
      <c r="A906" s="26" t="s">
        <v>6740</v>
      </c>
      <c r="B906" s="26" t="s">
        <v>7104</v>
      </c>
      <c r="C906" s="26" t="s">
        <v>7113</v>
      </c>
      <c r="D906" s="26" t="s">
        <v>601</v>
      </c>
      <c r="E906" s="26" t="s">
        <v>7112</v>
      </c>
      <c r="F906" s="26" t="s">
        <v>7101</v>
      </c>
      <c r="G906" s="26" t="s">
        <v>2014</v>
      </c>
      <c r="H906" s="26" t="s">
        <v>7111</v>
      </c>
      <c r="I906" s="26" t="s">
        <v>7113</v>
      </c>
    </row>
    <row r="907" spans="1:9">
      <c r="A907" s="26" t="s">
        <v>5376</v>
      </c>
      <c r="B907" s="26" t="s">
        <v>5375</v>
      </c>
      <c r="C907" s="26" t="s">
        <v>5499</v>
      </c>
      <c r="D907" s="26" t="s">
        <v>1069</v>
      </c>
      <c r="E907" s="26" t="s">
        <v>5498</v>
      </c>
      <c r="F907" s="26" t="s">
        <v>2260</v>
      </c>
      <c r="G907" s="26" t="s">
        <v>2014</v>
      </c>
      <c r="H907" s="26" t="s">
        <v>5497</v>
      </c>
      <c r="I907" s="26" t="s">
        <v>5499</v>
      </c>
    </row>
    <row r="908" spans="1:9">
      <c r="A908" s="26" t="s">
        <v>6512</v>
      </c>
      <c r="B908" s="26" t="s">
        <v>6511</v>
      </c>
      <c r="C908" s="26" t="s">
        <v>6520</v>
      </c>
      <c r="D908" s="26" t="s">
        <v>769</v>
      </c>
      <c r="E908" s="26" t="s">
        <v>6519</v>
      </c>
      <c r="F908" s="26" t="s">
        <v>6399</v>
      </c>
      <c r="G908" s="26" t="s">
        <v>2014</v>
      </c>
      <c r="H908" s="26" t="s">
        <v>6518</v>
      </c>
      <c r="I908" s="26" t="s">
        <v>6520</v>
      </c>
    </row>
    <row r="909" spans="1:9">
      <c r="A909" s="26" t="s">
        <v>8066</v>
      </c>
      <c r="B909" s="26" t="s">
        <v>8065</v>
      </c>
      <c r="C909" s="26" t="s">
        <v>8072</v>
      </c>
      <c r="D909" s="26" t="s">
        <v>316</v>
      </c>
      <c r="E909" s="26" t="s">
        <v>8071</v>
      </c>
      <c r="F909" s="26" t="s">
        <v>2736</v>
      </c>
      <c r="G909" s="26" t="s">
        <v>2014</v>
      </c>
      <c r="H909" s="26" t="s">
        <v>8070</v>
      </c>
      <c r="I909" s="26" t="s">
        <v>8072</v>
      </c>
    </row>
    <row r="910" spans="1:9">
      <c r="A910" s="26" t="s">
        <v>8066</v>
      </c>
      <c r="B910" s="26" t="s">
        <v>8065</v>
      </c>
      <c r="C910" s="26" t="s">
        <v>8075</v>
      </c>
      <c r="D910" s="26" t="s">
        <v>315</v>
      </c>
      <c r="E910" s="26" t="s">
        <v>8074</v>
      </c>
      <c r="F910" s="26" t="s">
        <v>2736</v>
      </c>
      <c r="G910" s="26" t="s">
        <v>2014</v>
      </c>
      <c r="H910" s="26" t="s">
        <v>8073</v>
      </c>
      <c r="I910" s="26" t="s">
        <v>8075</v>
      </c>
    </row>
    <row r="911" spans="1:9">
      <c r="D911" s="26" t="s">
        <v>2574</v>
      </c>
      <c r="E911" s="26" t="s">
        <v>2573</v>
      </c>
      <c r="F911" s="26" t="s">
        <v>2572</v>
      </c>
      <c r="G911" s="26" t="s">
        <v>2014</v>
      </c>
      <c r="H911" s="26" t="s">
        <v>2571</v>
      </c>
    </row>
    <row r="912" spans="1:9">
      <c r="A912" s="26" t="s">
        <v>6363</v>
      </c>
      <c r="B912" s="26" t="s">
        <v>6878</v>
      </c>
      <c r="C912" s="26" t="s">
        <v>6904</v>
      </c>
      <c r="D912" s="26" t="s">
        <v>665</v>
      </c>
      <c r="E912" s="26" t="s">
        <v>6903</v>
      </c>
      <c r="F912" s="26" t="s">
        <v>2572</v>
      </c>
      <c r="G912" s="26" t="s">
        <v>2014</v>
      </c>
      <c r="H912" s="26" t="s">
        <v>6902</v>
      </c>
      <c r="I912" s="26" t="s">
        <v>6904</v>
      </c>
    </row>
    <row r="913" spans="1:9">
      <c r="A913" s="26" t="s">
        <v>7369</v>
      </c>
      <c r="B913" s="26" t="s">
        <v>7368</v>
      </c>
      <c r="C913" s="26" t="s">
        <v>7381</v>
      </c>
      <c r="D913" s="26" t="s">
        <v>527</v>
      </c>
      <c r="E913" s="26" t="s">
        <v>7380</v>
      </c>
      <c r="F913" s="26" t="s">
        <v>2637</v>
      </c>
      <c r="G913" s="26" t="s">
        <v>2014</v>
      </c>
      <c r="H913" s="26" t="s">
        <v>7379</v>
      </c>
      <c r="I913" s="26" t="s">
        <v>7381</v>
      </c>
    </row>
    <row r="914" spans="1:9">
      <c r="A914" s="26" t="s">
        <v>8853</v>
      </c>
      <c r="B914" s="26" t="s">
        <v>8852</v>
      </c>
      <c r="C914" s="26" t="s">
        <v>8980</v>
      </c>
      <c r="D914" s="26" t="s">
        <v>49</v>
      </c>
      <c r="E914" s="26" t="s">
        <v>8979</v>
      </c>
      <c r="F914" s="26" t="s">
        <v>2827</v>
      </c>
      <c r="G914" s="26" t="s">
        <v>2014</v>
      </c>
      <c r="H914" s="26" t="s">
        <v>8978</v>
      </c>
      <c r="I914" s="26" t="s">
        <v>8980</v>
      </c>
    </row>
    <row r="915" spans="1:9">
      <c r="A915" s="26" t="s">
        <v>7992</v>
      </c>
      <c r="B915" s="26" t="s">
        <v>7991</v>
      </c>
      <c r="C915" s="26" t="s">
        <v>8010</v>
      </c>
      <c r="D915" s="26" t="s">
        <v>334</v>
      </c>
      <c r="E915" s="26" t="s">
        <v>8009</v>
      </c>
      <c r="F915" s="26" t="s">
        <v>2714</v>
      </c>
      <c r="G915" s="26" t="s">
        <v>2014</v>
      </c>
      <c r="H915" s="26" t="s">
        <v>8008</v>
      </c>
      <c r="I915" s="26" t="s">
        <v>8010</v>
      </c>
    </row>
    <row r="916" spans="1:9">
      <c r="A916" s="26" t="s">
        <v>6270</v>
      </c>
      <c r="B916" s="26" t="s">
        <v>6599</v>
      </c>
      <c r="C916" s="26" t="s">
        <v>6608</v>
      </c>
      <c r="D916" s="26" t="s">
        <v>334</v>
      </c>
      <c r="E916" s="26" t="s">
        <v>6607</v>
      </c>
      <c r="F916" s="26" t="s">
        <v>2539</v>
      </c>
      <c r="G916" s="26" t="s">
        <v>2014</v>
      </c>
      <c r="H916" s="26" t="s">
        <v>6606</v>
      </c>
      <c r="I916" s="26" t="s">
        <v>6608</v>
      </c>
    </row>
    <row r="917" spans="1:9">
      <c r="A917" s="26" t="s">
        <v>6298</v>
      </c>
      <c r="B917" s="26" t="s">
        <v>6297</v>
      </c>
      <c r="C917" s="26" t="s">
        <v>6318</v>
      </c>
      <c r="D917" s="26" t="s">
        <v>334</v>
      </c>
      <c r="E917" s="26" t="s">
        <v>6317</v>
      </c>
      <c r="F917" s="26" t="s">
        <v>2486</v>
      </c>
      <c r="G917" s="26" t="s">
        <v>2014</v>
      </c>
      <c r="H917" s="26" t="s">
        <v>6316</v>
      </c>
      <c r="I917" s="26" t="s">
        <v>6318</v>
      </c>
    </row>
    <row r="918" spans="1:9">
      <c r="A918" s="26" t="s">
        <v>5309</v>
      </c>
      <c r="B918" s="26" t="s">
        <v>5308</v>
      </c>
      <c r="C918" s="26" t="s">
        <v>5315</v>
      </c>
      <c r="D918" s="26" t="s">
        <v>334</v>
      </c>
      <c r="E918" s="26" t="s">
        <v>5314</v>
      </c>
      <c r="F918" s="26" t="s">
        <v>2257</v>
      </c>
      <c r="G918" s="26" t="s">
        <v>2014</v>
      </c>
      <c r="H918" s="26" t="s">
        <v>5313</v>
      </c>
      <c r="I918" s="26" t="s">
        <v>5315</v>
      </c>
    </row>
    <row r="919" spans="1:9">
      <c r="A919" s="26" t="s">
        <v>3955</v>
      </c>
      <c r="B919" s="26" t="s">
        <v>3954</v>
      </c>
      <c r="C919" s="26" t="s">
        <v>3985</v>
      </c>
      <c r="D919" s="26" t="s">
        <v>1500</v>
      </c>
      <c r="E919" s="26" t="s">
        <v>3984</v>
      </c>
      <c r="F919" s="26" t="s">
        <v>2085</v>
      </c>
      <c r="G919" s="26" t="s">
        <v>2014</v>
      </c>
      <c r="H919" s="26" t="s">
        <v>3983</v>
      </c>
      <c r="I919" s="26" t="s">
        <v>3985</v>
      </c>
    </row>
    <row r="920" spans="1:9">
      <c r="A920" s="26" t="s">
        <v>4237</v>
      </c>
      <c r="B920" s="26" t="s">
        <v>4236</v>
      </c>
      <c r="C920" s="26" t="s">
        <v>4288</v>
      </c>
      <c r="D920" s="26" t="s">
        <v>1416</v>
      </c>
      <c r="E920" s="26" t="s">
        <v>4287</v>
      </c>
      <c r="F920" s="26" t="s">
        <v>2117</v>
      </c>
      <c r="G920" s="26" t="s">
        <v>2014</v>
      </c>
      <c r="H920" s="26" t="s">
        <v>4286</v>
      </c>
      <c r="I920" s="26" t="s">
        <v>4288</v>
      </c>
    </row>
    <row r="921" spans="1:9">
      <c r="A921" s="26" t="s">
        <v>8853</v>
      </c>
      <c r="B921" s="26" t="s">
        <v>8852</v>
      </c>
      <c r="C921" s="26" t="s">
        <v>8977</v>
      </c>
      <c r="D921" s="26" t="s">
        <v>50</v>
      </c>
      <c r="E921" s="26" t="s">
        <v>8976</v>
      </c>
      <c r="F921" s="26" t="s">
        <v>2827</v>
      </c>
      <c r="G921" s="26" t="s">
        <v>2014</v>
      </c>
      <c r="H921" s="26" t="s">
        <v>8975</v>
      </c>
      <c r="I921" s="26" t="s">
        <v>8977</v>
      </c>
    </row>
    <row r="922" spans="1:9">
      <c r="A922" s="26" t="s">
        <v>3993</v>
      </c>
      <c r="B922" s="26" t="s">
        <v>3992</v>
      </c>
      <c r="C922" s="26" t="s">
        <v>4001</v>
      </c>
      <c r="D922" s="26" t="s">
        <v>1495</v>
      </c>
      <c r="E922" s="26" t="s">
        <v>4000</v>
      </c>
      <c r="F922" s="26" t="s">
        <v>3995</v>
      </c>
      <c r="G922" s="26" t="s">
        <v>2014</v>
      </c>
      <c r="H922" s="26" t="s">
        <v>3994</v>
      </c>
      <c r="I922" s="26" t="s">
        <v>4001</v>
      </c>
    </row>
    <row r="923" spans="1:9">
      <c r="A923" s="26" t="s">
        <v>8474</v>
      </c>
      <c r="B923" s="26" t="s">
        <v>8473</v>
      </c>
      <c r="C923" s="26" t="s">
        <v>8499</v>
      </c>
      <c r="D923" s="26" t="s">
        <v>195</v>
      </c>
      <c r="E923" s="26" t="s">
        <v>8498</v>
      </c>
      <c r="F923" s="26" t="s">
        <v>2782</v>
      </c>
      <c r="G923" s="26" t="s">
        <v>2014</v>
      </c>
      <c r="H923" s="26" t="s">
        <v>8497</v>
      </c>
      <c r="I923" s="26" t="s">
        <v>8499</v>
      </c>
    </row>
    <row r="924" spans="1:9">
      <c r="A924" s="26" t="s">
        <v>6815</v>
      </c>
      <c r="B924" s="26" t="s">
        <v>6814</v>
      </c>
      <c r="C924" s="26" t="s">
        <v>6837</v>
      </c>
      <c r="D924" s="26" t="s">
        <v>683</v>
      </c>
      <c r="E924" s="26" t="s">
        <v>6836</v>
      </c>
      <c r="F924" s="26" t="s">
        <v>2561</v>
      </c>
      <c r="G924" s="26" t="s">
        <v>2014</v>
      </c>
      <c r="H924" s="26" t="s">
        <v>6811</v>
      </c>
      <c r="I924" s="26" t="s">
        <v>6837</v>
      </c>
    </row>
    <row r="925" spans="1:9">
      <c r="A925" s="26" t="s">
        <v>6815</v>
      </c>
      <c r="B925" s="26" t="s">
        <v>6814</v>
      </c>
      <c r="C925" s="26" t="s">
        <v>6817</v>
      </c>
      <c r="D925" s="26" t="s">
        <v>689</v>
      </c>
      <c r="E925" s="26" t="s">
        <v>6816</v>
      </c>
      <c r="F925" s="26" t="s">
        <v>2561</v>
      </c>
      <c r="G925" s="26" t="s">
        <v>2014</v>
      </c>
      <c r="H925" s="26" t="s">
        <v>6811</v>
      </c>
      <c r="I925" s="26" t="s">
        <v>6817</v>
      </c>
    </row>
    <row r="926" spans="1:9">
      <c r="A926" s="26" t="s">
        <v>5751</v>
      </c>
      <c r="B926" s="26" t="s">
        <v>5750</v>
      </c>
      <c r="C926" s="26" t="s">
        <v>5753</v>
      </c>
      <c r="D926" s="26" t="s">
        <v>990</v>
      </c>
      <c r="E926" s="26" t="s">
        <v>5752</v>
      </c>
      <c r="F926" s="26" t="s">
        <v>2260</v>
      </c>
      <c r="G926" s="26" t="s">
        <v>2014</v>
      </c>
      <c r="H926" s="26" t="s">
        <v>2384</v>
      </c>
      <c r="I926" s="26" t="s">
        <v>5753</v>
      </c>
    </row>
    <row r="927" spans="1:9">
      <c r="A927" s="26" t="s">
        <v>6377</v>
      </c>
      <c r="B927" s="26" t="s">
        <v>6376</v>
      </c>
      <c r="C927" s="26" t="s">
        <v>6382</v>
      </c>
      <c r="D927" s="26" t="s">
        <v>810</v>
      </c>
      <c r="E927" s="26" t="s">
        <v>6381</v>
      </c>
      <c r="F927" s="26" t="s">
        <v>2496</v>
      </c>
      <c r="G927" s="26" t="s">
        <v>2014</v>
      </c>
      <c r="H927" s="26" t="s">
        <v>2515</v>
      </c>
      <c r="I927" s="26" t="s">
        <v>6382</v>
      </c>
    </row>
    <row r="928" spans="1:9">
      <c r="A928" s="26" t="s">
        <v>8037</v>
      </c>
      <c r="B928" s="26" t="s">
        <v>8036</v>
      </c>
      <c r="C928" s="26" t="s">
        <v>8040</v>
      </c>
      <c r="D928" s="26" t="s">
        <v>325</v>
      </c>
      <c r="E928" s="26" t="s">
        <v>8039</v>
      </c>
      <c r="F928" s="26" t="s">
        <v>2720</v>
      </c>
      <c r="G928" s="26" t="s">
        <v>2014</v>
      </c>
      <c r="H928" s="26" t="s">
        <v>8038</v>
      </c>
      <c r="I928" s="26" t="s">
        <v>8040</v>
      </c>
    </row>
    <row r="929" spans="1:9">
      <c r="A929" s="26" t="s">
        <v>8037</v>
      </c>
      <c r="B929" s="26" t="s">
        <v>8036</v>
      </c>
      <c r="C929" s="26" t="s">
        <v>8046</v>
      </c>
      <c r="D929" s="26" t="s">
        <v>323</v>
      </c>
      <c r="E929" s="26" t="s">
        <v>8045</v>
      </c>
      <c r="F929" s="26" t="s">
        <v>2720</v>
      </c>
      <c r="G929" s="26" t="s">
        <v>2014</v>
      </c>
      <c r="H929" s="26" t="s">
        <v>8044</v>
      </c>
      <c r="I929" s="26" t="s">
        <v>8046</v>
      </c>
    </row>
    <row r="930" spans="1:9">
      <c r="A930" s="26" t="s">
        <v>8037</v>
      </c>
      <c r="B930" s="26" t="s">
        <v>8036</v>
      </c>
      <c r="C930" s="26" t="s">
        <v>8035</v>
      </c>
      <c r="D930" s="26" t="s">
        <v>326</v>
      </c>
      <c r="E930" s="26" t="s">
        <v>8034</v>
      </c>
      <c r="F930" s="26" t="s">
        <v>2720</v>
      </c>
      <c r="G930" s="26" t="s">
        <v>2014</v>
      </c>
      <c r="H930" s="26" t="s">
        <v>8025</v>
      </c>
      <c r="I930" s="26" t="s">
        <v>8035</v>
      </c>
    </row>
    <row r="931" spans="1:9">
      <c r="A931" s="26" t="s">
        <v>8037</v>
      </c>
      <c r="B931" s="26" t="s">
        <v>8036</v>
      </c>
      <c r="C931" s="26" t="s">
        <v>8043</v>
      </c>
      <c r="D931" s="26" t="s">
        <v>324</v>
      </c>
      <c r="E931" s="26" t="s">
        <v>8042</v>
      </c>
      <c r="F931" s="26" t="s">
        <v>2720</v>
      </c>
      <c r="G931" s="26" t="s">
        <v>2014</v>
      </c>
      <c r="H931" s="26" t="s">
        <v>8041</v>
      </c>
      <c r="I931" s="26" t="s">
        <v>8043</v>
      </c>
    </row>
    <row r="932" spans="1:9">
      <c r="A932" s="26" t="s">
        <v>6179</v>
      </c>
      <c r="B932" s="26" t="s">
        <v>6178</v>
      </c>
      <c r="C932" s="26" t="s">
        <v>6177</v>
      </c>
      <c r="D932" s="26" t="s">
        <v>864</v>
      </c>
      <c r="E932" s="26" t="s">
        <v>6176</v>
      </c>
      <c r="F932" s="26" t="s">
        <v>2461</v>
      </c>
      <c r="G932" s="26" t="s">
        <v>2014</v>
      </c>
      <c r="H932" s="26" t="s">
        <v>6175</v>
      </c>
      <c r="I932" s="26" t="s">
        <v>6177</v>
      </c>
    </row>
    <row r="933" spans="1:9">
      <c r="A933" s="26" t="s">
        <v>4425</v>
      </c>
      <c r="B933" s="26" t="s">
        <v>4424</v>
      </c>
      <c r="C933" s="26" t="s">
        <v>4431</v>
      </c>
      <c r="D933" s="26" t="s">
        <v>1373</v>
      </c>
      <c r="E933" s="26" t="s">
        <v>4430</v>
      </c>
      <c r="F933" s="26" t="s">
        <v>4421</v>
      </c>
      <c r="G933" s="26" t="s">
        <v>2014</v>
      </c>
      <c r="H933" s="26" t="s">
        <v>4429</v>
      </c>
      <c r="I933" s="26" t="s">
        <v>4431</v>
      </c>
    </row>
    <row r="934" spans="1:9">
      <c r="A934" s="26" t="s">
        <v>3516</v>
      </c>
      <c r="B934" s="26" t="s">
        <v>3515</v>
      </c>
      <c r="C934" s="26" t="s">
        <v>3565</v>
      </c>
      <c r="D934" s="26" t="s">
        <v>1624</v>
      </c>
      <c r="E934" s="26" t="s">
        <v>3564</v>
      </c>
      <c r="F934" s="26" t="s">
        <v>2034</v>
      </c>
      <c r="G934" s="26" t="s">
        <v>2014</v>
      </c>
      <c r="H934" s="26" t="s">
        <v>3563</v>
      </c>
      <c r="I934" s="26" t="s">
        <v>3565</v>
      </c>
    </row>
    <row r="935" spans="1:9">
      <c r="A935" s="26" t="s">
        <v>6500</v>
      </c>
      <c r="B935" s="26" t="s">
        <v>6499</v>
      </c>
      <c r="C935" s="26" t="s">
        <v>6498</v>
      </c>
      <c r="D935" s="26" t="s">
        <v>775</v>
      </c>
      <c r="E935" s="26" t="s">
        <v>6497</v>
      </c>
      <c r="F935" s="26" t="s">
        <v>2461</v>
      </c>
      <c r="G935" s="26" t="s">
        <v>2014</v>
      </c>
      <c r="H935" s="26" t="s">
        <v>6496</v>
      </c>
      <c r="I935" s="26" t="s">
        <v>6498</v>
      </c>
    </row>
    <row r="936" spans="1:9">
      <c r="A936" s="26" t="s">
        <v>4348</v>
      </c>
      <c r="B936" s="26" t="s">
        <v>4347</v>
      </c>
      <c r="C936" s="26" t="s">
        <v>4366</v>
      </c>
      <c r="D936" s="26" t="s">
        <v>1392</v>
      </c>
      <c r="E936" s="26" t="s">
        <v>4365</v>
      </c>
      <c r="F936" s="26" t="s">
        <v>2166</v>
      </c>
      <c r="G936" s="26" t="s">
        <v>2014</v>
      </c>
      <c r="H936" s="26" t="s">
        <v>4364</v>
      </c>
      <c r="I936" s="26" t="s">
        <v>4366</v>
      </c>
    </row>
    <row r="937" spans="1:9">
      <c r="A937" s="26" t="s">
        <v>7103</v>
      </c>
      <c r="B937" s="26" t="s">
        <v>7637</v>
      </c>
      <c r="C937" s="26" t="s">
        <v>7652</v>
      </c>
      <c r="D937" s="26" t="s">
        <v>439</v>
      </c>
      <c r="E937" s="26" t="s">
        <v>7651</v>
      </c>
      <c r="F937" s="26" t="s">
        <v>2664</v>
      </c>
      <c r="G937" s="26" t="s">
        <v>2014</v>
      </c>
      <c r="H937" s="26" t="s">
        <v>7650</v>
      </c>
      <c r="I937" s="26" t="s">
        <v>7652</v>
      </c>
    </row>
    <row r="938" spans="1:9">
      <c r="A938" s="26" t="s">
        <v>5376</v>
      </c>
      <c r="B938" s="26" t="s">
        <v>5375</v>
      </c>
      <c r="C938" s="26" t="s">
        <v>5537</v>
      </c>
      <c r="D938" s="26" t="s">
        <v>5536</v>
      </c>
      <c r="E938" s="26" t="s">
        <v>5516</v>
      </c>
      <c r="F938" s="26" t="s">
        <v>2260</v>
      </c>
      <c r="G938" s="26" t="s">
        <v>2014</v>
      </c>
      <c r="H938" s="26" t="s">
        <v>5535</v>
      </c>
      <c r="I938" s="26" t="s">
        <v>5537</v>
      </c>
    </row>
    <row r="939" spans="1:9">
      <c r="A939" s="26" t="s">
        <v>5376</v>
      </c>
      <c r="B939" s="26" t="s">
        <v>5375</v>
      </c>
      <c r="C939" s="26" t="s">
        <v>5517</v>
      </c>
      <c r="D939" s="26" t="s">
        <v>1064</v>
      </c>
      <c r="E939" s="26" t="s">
        <v>5516</v>
      </c>
      <c r="F939" s="26" t="s">
        <v>2260</v>
      </c>
      <c r="G939" s="26" t="s">
        <v>2014</v>
      </c>
      <c r="H939" s="26" t="s">
        <v>2394</v>
      </c>
      <c r="I939" s="26" t="s">
        <v>5517</v>
      </c>
    </row>
    <row r="940" spans="1:9">
      <c r="A940" s="26" t="s">
        <v>5031</v>
      </c>
      <c r="B940" s="26" t="s">
        <v>5030</v>
      </c>
      <c r="C940" s="26" t="s">
        <v>5054</v>
      </c>
      <c r="D940" s="26" t="s">
        <v>1205</v>
      </c>
      <c r="E940" s="26" t="s">
        <v>5053</v>
      </c>
      <c r="F940" s="26" t="s">
        <v>2239</v>
      </c>
      <c r="G940" s="26" t="s">
        <v>2014</v>
      </c>
      <c r="H940" s="26" t="s">
        <v>5052</v>
      </c>
      <c r="I940" s="26" t="s">
        <v>5054</v>
      </c>
    </row>
    <row r="941" spans="1:9">
      <c r="A941" s="26" t="s">
        <v>8853</v>
      </c>
      <c r="B941" s="26" t="s">
        <v>8852</v>
      </c>
      <c r="C941" s="26" t="s">
        <v>8905</v>
      </c>
      <c r="D941" s="26" t="s">
        <v>74</v>
      </c>
      <c r="E941" s="26" t="s">
        <v>8904</v>
      </c>
      <c r="F941" s="26" t="s">
        <v>2827</v>
      </c>
      <c r="G941" s="26" t="s">
        <v>2014</v>
      </c>
      <c r="H941" s="26" t="s">
        <v>8903</v>
      </c>
      <c r="I941" s="26" t="s">
        <v>8905</v>
      </c>
    </row>
    <row r="942" spans="1:9">
      <c r="A942" s="26" t="s">
        <v>4729</v>
      </c>
      <c r="B942" s="26" t="s">
        <v>4728</v>
      </c>
      <c r="C942" s="26" t="s">
        <v>4727</v>
      </c>
      <c r="D942" s="26" t="s">
        <v>1293</v>
      </c>
      <c r="E942" s="26" t="s">
        <v>4726</v>
      </c>
      <c r="F942" s="26" t="s">
        <v>2202</v>
      </c>
      <c r="G942" s="26" t="s">
        <v>2014</v>
      </c>
      <c r="H942" s="26" t="s">
        <v>4725</v>
      </c>
      <c r="I942" s="26" t="s">
        <v>4727</v>
      </c>
    </row>
    <row r="943" spans="1:9">
      <c r="A943" s="26" t="s">
        <v>5632</v>
      </c>
      <c r="B943" s="26" t="s">
        <v>5631</v>
      </c>
      <c r="C943" s="26" t="s">
        <v>5656</v>
      </c>
      <c r="D943" s="26" t="s">
        <v>1022</v>
      </c>
      <c r="E943" s="26" t="s">
        <v>5655</v>
      </c>
      <c r="F943" s="26" t="s">
        <v>2260</v>
      </c>
      <c r="G943" s="26" t="s">
        <v>2014</v>
      </c>
      <c r="H943" s="26" t="s">
        <v>5654</v>
      </c>
      <c r="I943" s="26" t="s">
        <v>5656</v>
      </c>
    </row>
    <row r="944" spans="1:9">
      <c r="A944" s="26" t="s">
        <v>7103</v>
      </c>
      <c r="B944" s="26" t="s">
        <v>7637</v>
      </c>
      <c r="C944" s="26" t="s">
        <v>7643</v>
      </c>
      <c r="D944" s="26" t="s">
        <v>442</v>
      </c>
      <c r="E944" s="26" t="s">
        <v>7642</v>
      </c>
      <c r="F944" s="26" t="s">
        <v>2664</v>
      </c>
      <c r="G944" s="26" t="s">
        <v>2014</v>
      </c>
      <c r="H944" s="26" t="s">
        <v>7641</v>
      </c>
      <c r="I944" s="26" t="s">
        <v>7643</v>
      </c>
    </row>
    <row r="945" spans="1:9">
      <c r="A945" s="26" t="s">
        <v>6474</v>
      </c>
      <c r="B945" s="26" t="s">
        <v>6473</v>
      </c>
      <c r="C945" s="26" t="s">
        <v>6477</v>
      </c>
      <c r="D945" s="26" t="s">
        <v>782</v>
      </c>
      <c r="E945" s="26" t="s">
        <v>6476</v>
      </c>
      <c r="F945" s="26" t="s">
        <v>2519</v>
      </c>
      <c r="G945" s="26" t="s">
        <v>2014</v>
      </c>
      <c r="H945" s="26" t="s">
        <v>6475</v>
      </c>
      <c r="I945" s="26" t="s">
        <v>6477</v>
      </c>
    </row>
    <row r="946" spans="1:9">
      <c r="A946" s="26" t="s">
        <v>4200</v>
      </c>
      <c r="B946" s="26" t="s">
        <v>4199</v>
      </c>
      <c r="C946" s="26" t="s">
        <v>4215</v>
      </c>
      <c r="D946" s="26" t="s">
        <v>1440</v>
      </c>
      <c r="E946" s="26" t="s">
        <v>4214</v>
      </c>
      <c r="F946" s="26" t="s">
        <v>2113</v>
      </c>
      <c r="G946" s="26" t="s">
        <v>2014</v>
      </c>
      <c r="H946" s="26" t="s">
        <v>4213</v>
      </c>
      <c r="I946" s="26" t="s">
        <v>4215</v>
      </c>
    </row>
    <row r="947" spans="1:9">
      <c r="A947" s="26" t="s">
        <v>6474</v>
      </c>
      <c r="B947" s="26" t="s">
        <v>6473</v>
      </c>
      <c r="C947" s="26" t="s">
        <v>6472</v>
      </c>
      <c r="D947" s="26" t="s">
        <v>783</v>
      </c>
      <c r="E947" s="26" t="s">
        <v>6471</v>
      </c>
      <c r="F947" s="26" t="s">
        <v>2519</v>
      </c>
      <c r="G947" s="26" t="s">
        <v>2014</v>
      </c>
      <c r="H947" s="26" t="s">
        <v>6470</v>
      </c>
      <c r="I947" s="26" t="s">
        <v>6472</v>
      </c>
    </row>
    <row r="948" spans="1:9">
      <c r="A948" s="26" t="s">
        <v>8474</v>
      </c>
      <c r="B948" s="26" t="s">
        <v>8473</v>
      </c>
      <c r="C948" s="26" t="s">
        <v>8504</v>
      </c>
      <c r="D948" s="26" t="s">
        <v>193</v>
      </c>
      <c r="E948" s="26" t="s">
        <v>8503</v>
      </c>
      <c r="F948" s="26" t="s">
        <v>8491</v>
      </c>
      <c r="G948" s="26" t="s">
        <v>2014</v>
      </c>
      <c r="H948" s="26" t="s">
        <v>8500</v>
      </c>
      <c r="I948" s="26" t="s">
        <v>8504</v>
      </c>
    </row>
    <row r="949" spans="1:9">
      <c r="A949" s="26" t="s">
        <v>5376</v>
      </c>
      <c r="B949" s="26" t="s">
        <v>5375</v>
      </c>
      <c r="C949" s="26" t="s">
        <v>5399</v>
      </c>
      <c r="D949" s="26" t="s">
        <v>1104</v>
      </c>
      <c r="E949" s="26" t="s">
        <v>5398</v>
      </c>
      <c r="F949" s="26" t="s">
        <v>2260</v>
      </c>
      <c r="G949" s="26" t="s">
        <v>2014</v>
      </c>
      <c r="H949" s="26" t="s">
        <v>5397</v>
      </c>
      <c r="I949" s="26" t="s">
        <v>5399</v>
      </c>
    </row>
    <row r="950" spans="1:9">
      <c r="A950" s="26" t="s">
        <v>6354</v>
      </c>
      <c r="B950" s="26" t="s">
        <v>6353</v>
      </c>
      <c r="C950" s="26" t="s">
        <v>6352</v>
      </c>
      <c r="D950" s="26" t="s">
        <v>818</v>
      </c>
      <c r="E950" s="26" t="s">
        <v>6351</v>
      </c>
      <c r="F950" s="26" t="s">
        <v>2493</v>
      </c>
      <c r="G950" s="26" t="s">
        <v>2014</v>
      </c>
      <c r="H950" s="26" t="s">
        <v>6350</v>
      </c>
      <c r="I950" s="26" t="s">
        <v>6352</v>
      </c>
    </row>
    <row r="951" spans="1:9">
      <c r="A951" s="26" t="s">
        <v>6219</v>
      </c>
      <c r="B951" s="26" t="s">
        <v>6218</v>
      </c>
      <c r="C951" s="26" t="s">
        <v>6264</v>
      </c>
      <c r="D951" s="26" t="s">
        <v>841</v>
      </c>
      <c r="E951" s="26" t="s">
        <v>6263</v>
      </c>
      <c r="F951" s="26" t="s">
        <v>2470</v>
      </c>
      <c r="G951" s="26" t="s">
        <v>2014</v>
      </c>
      <c r="H951" s="26" t="s">
        <v>6262</v>
      </c>
      <c r="I951" s="26" t="s">
        <v>6264</v>
      </c>
    </row>
    <row r="952" spans="1:9">
      <c r="A952" s="26" t="s">
        <v>3156</v>
      </c>
      <c r="B952" s="26" t="s">
        <v>1920</v>
      </c>
      <c r="C952" s="26" t="s">
        <v>3155</v>
      </c>
      <c r="D952" s="26" t="s">
        <v>1920</v>
      </c>
      <c r="E952" s="26" t="s">
        <v>3154</v>
      </c>
      <c r="F952" s="26" t="s">
        <v>2051</v>
      </c>
      <c r="G952" s="26" t="s">
        <v>2014</v>
      </c>
      <c r="H952" s="26" t="s">
        <v>3153</v>
      </c>
      <c r="I952" s="26" t="s">
        <v>3155</v>
      </c>
    </row>
    <row r="953" spans="1:9">
      <c r="A953" s="26" t="s">
        <v>5982</v>
      </c>
      <c r="B953" s="26" t="s">
        <v>6081</v>
      </c>
      <c r="C953" s="26" t="s">
        <v>6093</v>
      </c>
      <c r="D953" s="26" t="s">
        <v>888</v>
      </c>
      <c r="E953" s="26" t="s">
        <v>6092</v>
      </c>
      <c r="F953" s="26" t="s">
        <v>2445</v>
      </c>
      <c r="G953" s="26" t="s">
        <v>2014</v>
      </c>
      <c r="H953" s="26" t="s">
        <v>6091</v>
      </c>
      <c r="I953" s="26" t="s">
        <v>6093</v>
      </c>
    </row>
    <row r="954" spans="1:9">
      <c r="A954" s="26" t="s">
        <v>5376</v>
      </c>
      <c r="B954" s="26" t="s">
        <v>5375</v>
      </c>
      <c r="C954" s="26" t="s">
        <v>5457</v>
      </c>
      <c r="D954" s="26" t="s">
        <v>1084</v>
      </c>
      <c r="E954" s="26" t="s">
        <v>5456</v>
      </c>
      <c r="F954" s="26" t="s">
        <v>2260</v>
      </c>
      <c r="G954" s="26" t="s">
        <v>2014</v>
      </c>
      <c r="H954" s="26" t="s">
        <v>5455</v>
      </c>
      <c r="I954" s="26" t="s">
        <v>5457</v>
      </c>
    </row>
    <row r="955" spans="1:9">
      <c r="A955" s="26" t="s">
        <v>6363</v>
      </c>
      <c r="B955" s="26" t="s">
        <v>6878</v>
      </c>
      <c r="C955" s="26" t="s">
        <v>6887</v>
      </c>
      <c r="D955" s="26" t="s">
        <v>669</v>
      </c>
      <c r="E955" s="26" t="s">
        <v>6886</v>
      </c>
      <c r="F955" s="26" t="s">
        <v>2572</v>
      </c>
      <c r="G955" s="26" t="s">
        <v>2014</v>
      </c>
      <c r="H955" s="26" t="s">
        <v>6885</v>
      </c>
      <c r="I955" s="26" t="s">
        <v>6887</v>
      </c>
    </row>
    <row r="956" spans="1:9">
      <c r="A956" s="26" t="s">
        <v>6199</v>
      </c>
      <c r="B956" s="26" t="s">
        <v>6198</v>
      </c>
      <c r="C956" s="26" t="s">
        <v>6208</v>
      </c>
      <c r="D956" s="26" t="s">
        <v>855</v>
      </c>
      <c r="E956" s="26" t="s">
        <v>6207</v>
      </c>
      <c r="F956" s="26" t="s">
        <v>2464</v>
      </c>
      <c r="G956" s="26" t="s">
        <v>2014</v>
      </c>
      <c r="H956" s="26" t="s">
        <v>6206</v>
      </c>
      <c r="I956" s="26" t="s">
        <v>6208</v>
      </c>
    </row>
    <row r="957" spans="1:9">
      <c r="A957" s="26" t="s">
        <v>7103</v>
      </c>
      <c r="B957" s="26" t="s">
        <v>7637</v>
      </c>
      <c r="C957" s="26" t="s">
        <v>7656</v>
      </c>
      <c r="D957" s="26" t="s">
        <v>437</v>
      </c>
      <c r="E957" s="26" t="s">
        <v>7645</v>
      </c>
      <c r="F957" s="26" t="s">
        <v>2664</v>
      </c>
      <c r="G957" s="26" t="s">
        <v>2014</v>
      </c>
      <c r="H957" s="26" t="s">
        <v>7644</v>
      </c>
      <c r="I957" s="26" t="s">
        <v>7656</v>
      </c>
    </row>
    <row r="958" spans="1:9">
      <c r="A958" s="26" t="s">
        <v>6441</v>
      </c>
      <c r="B958" s="26" t="s">
        <v>6440</v>
      </c>
      <c r="C958" s="26" t="s">
        <v>6451</v>
      </c>
      <c r="D958" s="26" t="s">
        <v>790</v>
      </c>
      <c r="E958" s="26" t="s">
        <v>6450</v>
      </c>
      <c r="F958" s="26" t="s">
        <v>6446</v>
      </c>
      <c r="G958" s="26" t="s">
        <v>2014</v>
      </c>
      <c r="H958" s="26" t="s">
        <v>6449</v>
      </c>
      <c r="I958" s="26" t="s">
        <v>6451</v>
      </c>
    </row>
    <row r="959" spans="1:9">
      <c r="A959" s="26" t="s">
        <v>6510</v>
      </c>
      <c r="B959" s="26" t="s">
        <v>6921</v>
      </c>
      <c r="C959" s="26" t="s">
        <v>6932</v>
      </c>
      <c r="D959" s="26" t="s">
        <v>656</v>
      </c>
      <c r="E959" s="26" t="s">
        <v>6931</v>
      </c>
      <c r="F959" s="26" t="s">
        <v>2579</v>
      </c>
      <c r="G959" s="26" t="s">
        <v>2014</v>
      </c>
      <c r="H959" s="26" t="s">
        <v>6928</v>
      </c>
      <c r="I959" s="26" t="s">
        <v>6932</v>
      </c>
    </row>
    <row r="960" spans="1:9">
      <c r="A960" s="26" t="s">
        <v>6510</v>
      </c>
      <c r="B960" s="26" t="s">
        <v>6921</v>
      </c>
      <c r="C960" s="26" t="s">
        <v>6920</v>
      </c>
      <c r="D960" s="26" t="s">
        <v>660</v>
      </c>
      <c r="E960" s="26" t="s">
        <v>6919</v>
      </c>
      <c r="F960" s="26" t="s">
        <v>2579</v>
      </c>
      <c r="G960" s="26" t="s">
        <v>2014</v>
      </c>
      <c r="H960" s="26" t="s">
        <v>2578</v>
      </c>
      <c r="I960" s="26" t="s">
        <v>6920</v>
      </c>
    </row>
    <row r="961" spans="1:9">
      <c r="A961" s="26" t="s">
        <v>6510</v>
      </c>
      <c r="B961" s="26" t="s">
        <v>6921</v>
      </c>
      <c r="C961" s="26" t="s">
        <v>6930</v>
      </c>
      <c r="D961" s="26" t="s">
        <v>657</v>
      </c>
      <c r="E961" s="26" t="s">
        <v>6929</v>
      </c>
      <c r="F961" s="26" t="s">
        <v>2579</v>
      </c>
      <c r="G961" s="26" t="s">
        <v>2014</v>
      </c>
      <c r="H961" s="26" t="s">
        <v>6928</v>
      </c>
      <c r="I961" s="26" t="s">
        <v>6930</v>
      </c>
    </row>
    <row r="962" spans="1:9">
      <c r="A962" s="26" t="s">
        <v>8853</v>
      </c>
      <c r="B962" s="26" t="s">
        <v>8852</v>
      </c>
      <c r="C962" s="26" t="s">
        <v>8974</v>
      </c>
      <c r="D962" s="26" t="s">
        <v>51</v>
      </c>
      <c r="E962" s="26" t="s">
        <v>8973</v>
      </c>
      <c r="F962" s="26" t="s">
        <v>2827</v>
      </c>
      <c r="G962" s="26" t="s">
        <v>2014</v>
      </c>
      <c r="H962" s="26" t="s">
        <v>8972</v>
      </c>
      <c r="I962" s="26" t="s">
        <v>8974</v>
      </c>
    </row>
    <row r="963" spans="1:9">
      <c r="A963" s="26" t="s">
        <v>4237</v>
      </c>
      <c r="B963" s="26" t="s">
        <v>4236</v>
      </c>
      <c r="C963" s="26" t="s">
        <v>4285</v>
      </c>
      <c r="D963" s="26" t="s">
        <v>1417</v>
      </c>
      <c r="E963" s="26" t="s">
        <v>4284</v>
      </c>
      <c r="F963" s="26" t="s">
        <v>2117</v>
      </c>
      <c r="G963" s="26" t="s">
        <v>2014</v>
      </c>
      <c r="H963" s="26" t="s">
        <v>4283</v>
      </c>
      <c r="I963" s="26" t="s">
        <v>4285</v>
      </c>
    </row>
    <row r="964" spans="1:9">
      <c r="A964" s="26" t="s">
        <v>6219</v>
      </c>
      <c r="B964" s="26" t="s">
        <v>6218</v>
      </c>
      <c r="C964" s="26" t="s">
        <v>6237</v>
      </c>
      <c r="D964" s="26" t="s">
        <v>847</v>
      </c>
      <c r="E964" s="26" t="s">
        <v>6236</v>
      </c>
      <c r="F964" s="26" t="s">
        <v>2470</v>
      </c>
      <c r="G964" s="26" t="s">
        <v>2014</v>
      </c>
      <c r="H964" s="26" t="s">
        <v>6235</v>
      </c>
      <c r="I964" s="26" t="s">
        <v>6237</v>
      </c>
    </row>
    <row r="965" spans="1:9">
      <c r="A965" s="26" t="s">
        <v>5932</v>
      </c>
      <c r="B965" s="26" t="s">
        <v>6039</v>
      </c>
      <c r="C965" s="26" t="s">
        <v>6067</v>
      </c>
      <c r="D965" s="26" t="s">
        <v>896</v>
      </c>
      <c r="E965" s="26" t="s">
        <v>6066</v>
      </c>
      <c r="F965" s="26" t="s">
        <v>2442</v>
      </c>
      <c r="G965" s="26" t="s">
        <v>2014</v>
      </c>
      <c r="H965" s="26" t="s">
        <v>6065</v>
      </c>
      <c r="I965" s="26" t="s">
        <v>6067</v>
      </c>
    </row>
    <row r="966" spans="1:9">
      <c r="A966" s="26" t="s">
        <v>3251</v>
      </c>
      <c r="B966" s="26" t="s">
        <v>1711</v>
      </c>
      <c r="C966" s="26" t="s">
        <v>3250</v>
      </c>
      <c r="D966" s="26" t="s">
        <v>1711</v>
      </c>
      <c r="E966" s="26" t="s">
        <v>3249</v>
      </c>
      <c r="F966" s="26" t="s">
        <v>2260</v>
      </c>
      <c r="G966" s="26" t="s">
        <v>2014</v>
      </c>
      <c r="H966" s="26" t="s">
        <v>2967</v>
      </c>
      <c r="I966" s="26" t="s">
        <v>3250</v>
      </c>
    </row>
    <row r="967" spans="1:9">
      <c r="D967" s="26" t="s">
        <v>2021</v>
      </c>
      <c r="E967" s="26" t="s">
        <v>2020</v>
      </c>
      <c r="F967" s="26" t="s">
        <v>2019</v>
      </c>
      <c r="G967" s="26" t="s">
        <v>2014</v>
      </c>
      <c r="H967" s="26" t="s">
        <v>2018</v>
      </c>
    </row>
    <row r="968" spans="1:9">
      <c r="A968" s="26" t="s">
        <v>5932</v>
      </c>
      <c r="B968" s="26" t="s">
        <v>6039</v>
      </c>
      <c r="C968" s="26" t="s">
        <v>6060</v>
      </c>
      <c r="D968" s="26" t="s">
        <v>898</v>
      </c>
      <c r="E968" s="26" t="s">
        <v>6059</v>
      </c>
      <c r="F968" s="26" t="s">
        <v>2442</v>
      </c>
      <c r="G968" s="26" t="s">
        <v>2014</v>
      </c>
      <c r="H968" s="26" t="s">
        <v>6058</v>
      </c>
      <c r="I968" s="26" t="s">
        <v>6060</v>
      </c>
    </row>
    <row r="969" spans="1:9">
      <c r="A969" s="26" t="s">
        <v>5932</v>
      </c>
      <c r="B969" s="26" t="s">
        <v>6039</v>
      </c>
      <c r="C969" s="26" t="s">
        <v>6064</v>
      </c>
      <c r="D969" s="26" t="s">
        <v>897</v>
      </c>
      <c r="E969" s="26" t="s">
        <v>6063</v>
      </c>
      <c r="F969" s="26" t="s">
        <v>6062</v>
      </c>
      <c r="G969" s="26" t="s">
        <v>2014</v>
      </c>
      <c r="H969" s="26" t="s">
        <v>6061</v>
      </c>
      <c r="I969" s="26" t="s">
        <v>6064</v>
      </c>
    </row>
    <row r="970" spans="1:9">
      <c r="D970" s="26" t="s">
        <v>2623</v>
      </c>
      <c r="E970" s="26" t="s">
        <v>2622</v>
      </c>
      <c r="F970" s="26" t="s">
        <v>2340</v>
      </c>
      <c r="G970" s="26" t="s">
        <v>2014</v>
      </c>
      <c r="H970" s="26" t="s">
        <v>2621</v>
      </c>
    </row>
    <row r="971" spans="1:9">
      <c r="A971" s="26" t="s">
        <v>3191</v>
      </c>
      <c r="B971" s="26" t="s">
        <v>1910</v>
      </c>
      <c r="C971" s="26" t="s">
        <v>3190</v>
      </c>
      <c r="D971" s="26" t="s">
        <v>1910</v>
      </c>
      <c r="E971" s="26" t="s">
        <v>3187</v>
      </c>
      <c r="F971" s="26" t="s">
        <v>2260</v>
      </c>
      <c r="G971" s="26" t="s">
        <v>2014</v>
      </c>
      <c r="H971" s="26" t="s">
        <v>2619</v>
      </c>
      <c r="I971" s="26" t="s">
        <v>3190</v>
      </c>
    </row>
    <row r="972" spans="1:9">
      <c r="A972" s="26" t="s">
        <v>3189</v>
      </c>
      <c r="B972" s="26" t="s">
        <v>1911</v>
      </c>
      <c r="C972" s="26" t="s">
        <v>3188</v>
      </c>
      <c r="D972" s="26" t="s">
        <v>1911</v>
      </c>
      <c r="E972" s="26" t="s">
        <v>3187</v>
      </c>
      <c r="F972" s="26" t="s">
        <v>2260</v>
      </c>
      <c r="G972" s="26" t="s">
        <v>2014</v>
      </c>
      <c r="H972" s="26" t="s">
        <v>2619</v>
      </c>
      <c r="I972" s="26" t="s">
        <v>3188</v>
      </c>
    </row>
    <row r="973" spans="1:9">
      <c r="A973" s="26" t="s">
        <v>3897</v>
      </c>
      <c r="B973" s="26" t="s">
        <v>3896</v>
      </c>
      <c r="C973" s="26" t="s">
        <v>3904</v>
      </c>
      <c r="D973" s="26" t="s">
        <v>1527</v>
      </c>
      <c r="E973" s="26" t="s">
        <v>3903</v>
      </c>
      <c r="F973" s="26" t="s">
        <v>3882</v>
      </c>
      <c r="G973" s="26" t="s">
        <v>2014</v>
      </c>
      <c r="H973" s="26" t="s">
        <v>3902</v>
      </c>
      <c r="I973" s="26" t="s">
        <v>3904</v>
      </c>
    </row>
    <row r="974" spans="1:9">
      <c r="A974" s="26" t="s">
        <v>3897</v>
      </c>
      <c r="B974" s="26" t="s">
        <v>3896</v>
      </c>
      <c r="C974" s="26" t="s">
        <v>3907</v>
      </c>
      <c r="D974" s="26" t="s">
        <v>1526</v>
      </c>
      <c r="E974" s="26" t="s">
        <v>3906</v>
      </c>
      <c r="F974" s="26" t="s">
        <v>3882</v>
      </c>
      <c r="G974" s="26" t="s">
        <v>2014</v>
      </c>
      <c r="H974" s="26" t="s">
        <v>3905</v>
      </c>
      <c r="I974" s="26" t="s">
        <v>3907</v>
      </c>
    </row>
    <row r="975" spans="1:9">
      <c r="A975" s="26" t="s">
        <v>5982</v>
      </c>
      <c r="B975" s="26" t="s">
        <v>6081</v>
      </c>
      <c r="C975" s="26" t="s">
        <v>6090</v>
      </c>
      <c r="D975" s="26" t="s">
        <v>889</v>
      </c>
      <c r="E975" s="26" t="s">
        <v>6089</v>
      </c>
      <c r="F975" s="26" t="s">
        <v>2445</v>
      </c>
      <c r="G975" s="26" t="s">
        <v>2014</v>
      </c>
      <c r="H975" s="26" t="s">
        <v>6088</v>
      </c>
      <c r="I975" s="26" t="s">
        <v>6090</v>
      </c>
    </row>
    <row r="976" spans="1:9">
      <c r="A976" s="26" t="s">
        <v>7093</v>
      </c>
      <c r="B976" s="26" t="s">
        <v>7092</v>
      </c>
      <c r="C976" s="26" t="s">
        <v>7091</v>
      </c>
      <c r="D976" s="26" t="s">
        <v>607</v>
      </c>
      <c r="E976" s="26" t="s">
        <v>7090</v>
      </c>
      <c r="F976" s="26" t="s">
        <v>7089</v>
      </c>
      <c r="G976" s="26" t="s">
        <v>2014</v>
      </c>
      <c r="H976" s="26" t="s">
        <v>7088</v>
      </c>
      <c r="I976" s="26" t="s">
        <v>7091</v>
      </c>
    </row>
    <row r="977" spans="1:9">
      <c r="A977" s="26" t="s">
        <v>7093</v>
      </c>
      <c r="B977" s="26" t="s">
        <v>7092</v>
      </c>
      <c r="C977" s="26" t="s">
        <v>7099</v>
      </c>
      <c r="D977" s="26" t="s">
        <v>605</v>
      </c>
      <c r="E977" s="26" t="s">
        <v>7098</v>
      </c>
      <c r="F977" s="26" t="s">
        <v>7089</v>
      </c>
      <c r="G977" s="26" t="s">
        <v>2014</v>
      </c>
      <c r="H977" s="26" t="s">
        <v>7097</v>
      </c>
      <c r="I977" s="26" t="s">
        <v>7099</v>
      </c>
    </row>
    <row r="978" spans="1:9">
      <c r="A978" s="26" t="s">
        <v>7093</v>
      </c>
      <c r="B978" s="26" t="s">
        <v>7092</v>
      </c>
      <c r="C978" s="26" t="s">
        <v>7096</v>
      </c>
      <c r="D978" s="26" t="s">
        <v>606</v>
      </c>
      <c r="E978" s="26" t="s">
        <v>7095</v>
      </c>
      <c r="F978" s="26" t="s">
        <v>7089</v>
      </c>
      <c r="G978" s="26" t="s">
        <v>2014</v>
      </c>
      <c r="H978" s="26" t="s">
        <v>7094</v>
      </c>
      <c r="I978" s="26" t="s">
        <v>7096</v>
      </c>
    </row>
    <row r="979" spans="1:9">
      <c r="A979" s="26" t="s">
        <v>4082</v>
      </c>
      <c r="B979" s="26" t="s">
        <v>4081</v>
      </c>
      <c r="C979" s="26" t="s">
        <v>4080</v>
      </c>
      <c r="D979" s="26" t="s">
        <v>1475</v>
      </c>
      <c r="E979" s="26" t="s">
        <v>4079</v>
      </c>
      <c r="F979" s="26" t="s">
        <v>4078</v>
      </c>
      <c r="G979" s="26" t="s">
        <v>2014</v>
      </c>
      <c r="H979" s="26" t="s">
        <v>4077</v>
      </c>
      <c r="I979" s="26" t="s">
        <v>4080</v>
      </c>
    </row>
    <row r="980" spans="1:9">
      <c r="A980" s="26" t="s">
        <v>4082</v>
      </c>
      <c r="B980" s="26" t="s">
        <v>4081</v>
      </c>
      <c r="C980" s="26" t="s">
        <v>4088</v>
      </c>
      <c r="D980" s="26" t="s">
        <v>1473</v>
      </c>
      <c r="E980" s="26" t="s">
        <v>4087</v>
      </c>
      <c r="F980" s="26" t="s">
        <v>4078</v>
      </c>
      <c r="G980" s="26" t="s">
        <v>2014</v>
      </c>
      <c r="H980" s="26" t="s">
        <v>4086</v>
      </c>
      <c r="I980" s="26" t="s">
        <v>4088</v>
      </c>
    </row>
    <row r="981" spans="1:9">
      <c r="A981" s="26" t="s">
        <v>4082</v>
      </c>
      <c r="B981" s="26" t="s">
        <v>4081</v>
      </c>
      <c r="C981" s="26" t="s">
        <v>4085</v>
      </c>
      <c r="D981" s="26" t="s">
        <v>1474</v>
      </c>
      <c r="E981" s="26" t="s">
        <v>4084</v>
      </c>
      <c r="F981" s="26" t="s">
        <v>4078</v>
      </c>
      <c r="G981" s="26" t="s">
        <v>2014</v>
      </c>
      <c r="H981" s="26" t="s">
        <v>4083</v>
      </c>
      <c r="I981" s="26" t="s">
        <v>4085</v>
      </c>
    </row>
    <row r="982" spans="1:9">
      <c r="A982" s="26" t="s">
        <v>7017</v>
      </c>
      <c r="B982" s="26" t="s">
        <v>7016</v>
      </c>
      <c r="C982" s="26" t="s">
        <v>7015</v>
      </c>
      <c r="D982" s="26" t="s">
        <v>630</v>
      </c>
      <c r="E982" s="26" t="s">
        <v>7014</v>
      </c>
      <c r="F982" s="26" t="s">
        <v>2606</v>
      </c>
      <c r="G982" s="26" t="s">
        <v>2014</v>
      </c>
      <c r="H982" s="26" t="s">
        <v>7013</v>
      </c>
      <c r="I982" s="26" t="s">
        <v>7015</v>
      </c>
    </row>
    <row r="983" spans="1:9">
      <c r="A983" s="26" t="s">
        <v>6441</v>
      </c>
      <c r="B983" s="26" t="s">
        <v>6440</v>
      </c>
      <c r="C983" s="26" t="s">
        <v>6463</v>
      </c>
      <c r="D983" s="26" t="s">
        <v>786</v>
      </c>
      <c r="E983" s="26" t="s">
        <v>6462</v>
      </c>
      <c r="F983" s="26" t="s">
        <v>6458</v>
      </c>
      <c r="G983" s="26" t="s">
        <v>2014</v>
      </c>
      <c r="H983" s="26" t="s">
        <v>6461</v>
      </c>
      <c r="I983" s="26" t="s">
        <v>6463</v>
      </c>
    </row>
    <row r="984" spans="1:9">
      <c r="A984" s="26" t="s">
        <v>4757</v>
      </c>
      <c r="B984" s="26" t="s">
        <v>4756</v>
      </c>
      <c r="C984" s="26" t="s">
        <v>4502</v>
      </c>
      <c r="D984" s="26" t="s">
        <v>1283</v>
      </c>
      <c r="E984" s="26" t="s">
        <v>4761</v>
      </c>
      <c r="F984" s="26" t="s">
        <v>2215</v>
      </c>
      <c r="G984" s="26" t="s">
        <v>2014</v>
      </c>
      <c r="H984" s="26" t="s">
        <v>4760</v>
      </c>
      <c r="I984" s="26" t="s">
        <v>4502</v>
      </c>
    </row>
    <row r="985" spans="1:9">
      <c r="A985" s="26" t="s">
        <v>4757</v>
      </c>
      <c r="B985" s="26" t="s">
        <v>4756</v>
      </c>
      <c r="C985" s="26" t="s">
        <v>4762</v>
      </c>
      <c r="D985" s="26" t="s">
        <v>1282</v>
      </c>
      <c r="E985" s="26" t="s">
        <v>4761</v>
      </c>
      <c r="F985" s="26" t="s">
        <v>2215</v>
      </c>
      <c r="G985" s="26" t="s">
        <v>2014</v>
      </c>
      <c r="H985" s="26" t="s">
        <v>4760</v>
      </c>
      <c r="I985" s="26" t="s">
        <v>4762</v>
      </c>
    </row>
    <row r="986" spans="1:9">
      <c r="A986" s="26" t="s">
        <v>8756</v>
      </c>
      <c r="B986" s="26" t="s">
        <v>8755</v>
      </c>
      <c r="C986" s="26" t="s">
        <v>8777</v>
      </c>
      <c r="D986" s="26" t="s">
        <v>116</v>
      </c>
      <c r="E986" s="26" t="s">
        <v>8776</v>
      </c>
      <c r="F986" s="26" t="s">
        <v>2797</v>
      </c>
      <c r="G986" s="26" t="s">
        <v>2014</v>
      </c>
      <c r="H986" s="26" t="s">
        <v>8775</v>
      </c>
      <c r="I986" s="26" t="s">
        <v>8777</v>
      </c>
    </row>
    <row r="987" spans="1:9">
      <c r="A987" s="26" t="s">
        <v>6120</v>
      </c>
      <c r="B987" s="26" t="s">
        <v>6119</v>
      </c>
      <c r="C987" s="26" t="s">
        <v>6124</v>
      </c>
      <c r="D987" s="26" t="s">
        <v>879</v>
      </c>
      <c r="E987" s="26" t="s">
        <v>6123</v>
      </c>
      <c r="F987" s="26" t="s">
        <v>6122</v>
      </c>
      <c r="G987" s="26" t="s">
        <v>2014</v>
      </c>
      <c r="H987" s="26" t="s">
        <v>6121</v>
      </c>
      <c r="I987" s="26" t="s">
        <v>6124</v>
      </c>
    </row>
    <row r="988" spans="1:9">
      <c r="A988" s="26" t="s">
        <v>5104</v>
      </c>
      <c r="B988" s="26" t="s">
        <v>5103</v>
      </c>
      <c r="C988" s="26" t="s">
        <v>5117</v>
      </c>
      <c r="D988" s="26" t="s">
        <v>1187</v>
      </c>
      <c r="E988" s="26" t="s">
        <v>5116</v>
      </c>
      <c r="F988" s="26" t="s">
        <v>5115</v>
      </c>
      <c r="G988" s="26" t="s">
        <v>2014</v>
      </c>
      <c r="H988" s="26" t="s">
        <v>5114</v>
      </c>
      <c r="I988" s="26" t="s">
        <v>5117</v>
      </c>
    </row>
    <row r="989" spans="1:9">
      <c r="D989" s="26" t="s">
        <v>2092</v>
      </c>
      <c r="E989" s="26" t="s">
        <v>2091</v>
      </c>
      <c r="F989" s="26" t="s">
        <v>2085</v>
      </c>
      <c r="G989" s="26" t="s">
        <v>2014</v>
      </c>
      <c r="H989" s="26" t="s">
        <v>2090</v>
      </c>
    </row>
    <row r="990" spans="1:9">
      <c r="A990" s="26" t="s">
        <v>4237</v>
      </c>
      <c r="B990" s="26" t="s">
        <v>4236</v>
      </c>
      <c r="C990" s="26" t="s">
        <v>4282</v>
      </c>
      <c r="D990" s="26" t="s">
        <v>1418</v>
      </c>
      <c r="E990" s="26" t="s">
        <v>4281</v>
      </c>
      <c r="F990" s="26" t="s">
        <v>2117</v>
      </c>
      <c r="G990" s="26" t="s">
        <v>2014</v>
      </c>
      <c r="H990" s="26" t="s">
        <v>4280</v>
      </c>
      <c r="I990" s="26" t="s">
        <v>4282</v>
      </c>
    </row>
    <row r="991" spans="1:9">
      <c r="A991" s="26" t="s">
        <v>6219</v>
      </c>
      <c r="B991" s="26" t="s">
        <v>6218</v>
      </c>
      <c r="C991" s="26" t="s">
        <v>6234</v>
      </c>
      <c r="D991" s="26" t="s">
        <v>848</v>
      </c>
      <c r="E991" s="26" t="s">
        <v>6233</v>
      </c>
      <c r="F991" s="26" t="s">
        <v>2470</v>
      </c>
      <c r="G991" s="26" t="s">
        <v>2014</v>
      </c>
      <c r="H991" s="26" t="s">
        <v>6232</v>
      </c>
      <c r="I991" s="26" t="s">
        <v>6234</v>
      </c>
    </row>
    <row r="992" spans="1:9">
      <c r="A992" s="26" t="s">
        <v>8971</v>
      </c>
      <c r="B992" s="26" t="s">
        <v>9027</v>
      </c>
      <c r="C992" s="26" t="s">
        <v>9038</v>
      </c>
      <c r="D992" s="26" t="s">
        <v>28</v>
      </c>
      <c r="E992" s="26" t="s">
        <v>9037</v>
      </c>
      <c r="F992" s="26" t="s">
        <v>2841</v>
      </c>
      <c r="G992" s="26" t="s">
        <v>2014</v>
      </c>
      <c r="H992" s="26" t="s">
        <v>2840</v>
      </c>
      <c r="I992" s="26" t="s">
        <v>9038</v>
      </c>
    </row>
    <row r="993" spans="1:9">
      <c r="A993" s="26" t="s">
        <v>7017</v>
      </c>
      <c r="B993" s="26" t="s">
        <v>7016</v>
      </c>
      <c r="C993" s="26" t="s">
        <v>7026</v>
      </c>
      <c r="D993" s="26" t="s">
        <v>627</v>
      </c>
      <c r="E993" s="26" t="s">
        <v>7025</v>
      </c>
      <c r="F993" s="26" t="s">
        <v>2606</v>
      </c>
      <c r="G993" s="26" t="s">
        <v>2014</v>
      </c>
      <c r="H993" s="26" t="s">
        <v>7024</v>
      </c>
      <c r="I993" s="26" t="s">
        <v>7026</v>
      </c>
    </row>
    <row r="994" spans="1:9">
      <c r="A994" s="26" t="s">
        <v>3955</v>
      </c>
      <c r="B994" s="26" t="s">
        <v>3954</v>
      </c>
      <c r="C994" s="26" t="s">
        <v>3982</v>
      </c>
      <c r="D994" s="26" t="s">
        <v>1501</v>
      </c>
      <c r="E994" s="26" t="s">
        <v>3981</v>
      </c>
      <c r="F994" s="26" t="s">
        <v>2085</v>
      </c>
      <c r="G994" s="26" t="s">
        <v>2014</v>
      </c>
      <c r="H994" s="26" t="s">
        <v>3980</v>
      </c>
      <c r="I994" s="26" t="s">
        <v>3982</v>
      </c>
    </row>
    <row r="995" spans="1:9">
      <c r="A995" s="26" t="s">
        <v>3955</v>
      </c>
      <c r="B995" s="26" t="s">
        <v>3954</v>
      </c>
      <c r="C995" s="26" t="s">
        <v>3979</v>
      </c>
      <c r="D995" s="26" t="s">
        <v>1502</v>
      </c>
      <c r="E995" s="26" t="s">
        <v>3978</v>
      </c>
      <c r="F995" s="26" t="s">
        <v>2085</v>
      </c>
      <c r="G995" s="26" t="s">
        <v>2014</v>
      </c>
      <c r="H995" s="26" t="s">
        <v>3977</v>
      </c>
      <c r="I995" s="26" t="s">
        <v>3979</v>
      </c>
    </row>
    <row r="996" spans="1:9">
      <c r="A996" s="26" t="s">
        <v>6441</v>
      </c>
      <c r="B996" s="26" t="s">
        <v>6440</v>
      </c>
      <c r="C996" s="26" t="s">
        <v>6466</v>
      </c>
      <c r="D996" s="26" t="s">
        <v>785</v>
      </c>
      <c r="E996" s="26" t="s">
        <v>6465</v>
      </c>
      <c r="F996" s="26" t="s">
        <v>6458</v>
      </c>
      <c r="G996" s="26" t="s">
        <v>2014</v>
      </c>
      <c r="H996" s="26" t="s">
        <v>6464</v>
      </c>
      <c r="I996" s="26" t="s">
        <v>6466</v>
      </c>
    </row>
    <row r="997" spans="1:9">
      <c r="A997" s="26" t="s">
        <v>5982</v>
      </c>
      <c r="B997" s="26" t="s">
        <v>6081</v>
      </c>
      <c r="C997" s="26" t="s">
        <v>6096</v>
      </c>
      <c r="D997" s="26" t="s">
        <v>887</v>
      </c>
      <c r="E997" s="26" t="s">
        <v>6095</v>
      </c>
      <c r="F997" s="26" t="s">
        <v>2445</v>
      </c>
      <c r="G997" s="26" t="s">
        <v>2014</v>
      </c>
      <c r="H997" s="26" t="s">
        <v>6094</v>
      </c>
      <c r="I997" s="26" t="s">
        <v>6096</v>
      </c>
    </row>
    <row r="998" spans="1:9">
      <c r="A998" s="26" t="s">
        <v>6424</v>
      </c>
      <c r="B998" s="26" t="s">
        <v>6423</v>
      </c>
      <c r="C998" s="26" t="s">
        <v>6433</v>
      </c>
      <c r="D998" s="26" t="s">
        <v>795</v>
      </c>
      <c r="E998" s="26" t="s">
        <v>6432</v>
      </c>
      <c r="F998" s="26" t="s">
        <v>6420</v>
      </c>
      <c r="G998" s="26" t="s">
        <v>2014</v>
      </c>
      <c r="H998" s="26" t="s">
        <v>6431</v>
      </c>
      <c r="I998" s="26" t="s">
        <v>6433</v>
      </c>
    </row>
    <row r="999" spans="1:9">
      <c r="A999" s="26" t="s">
        <v>6409</v>
      </c>
      <c r="B999" s="26" t="s">
        <v>6408</v>
      </c>
      <c r="C999" s="26" t="s">
        <v>6407</v>
      </c>
      <c r="D999" s="26" t="s">
        <v>802</v>
      </c>
      <c r="E999" s="26" t="s">
        <v>6406</v>
      </c>
      <c r="F999" s="26" t="s">
        <v>2486</v>
      </c>
      <c r="G999" s="26" t="s">
        <v>2014</v>
      </c>
      <c r="H999" s="26" t="s">
        <v>6405</v>
      </c>
      <c r="I999" s="26" t="s">
        <v>6407</v>
      </c>
    </row>
    <row r="1000" spans="1:9">
      <c r="A1000" s="26" t="s">
        <v>6377</v>
      </c>
      <c r="B1000" s="26" t="s">
        <v>6376</v>
      </c>
      <c r="C1000" s="26" t="s">
        <v>6388</v>
      </c>
      <c r="D1000" s="26" t="s">
        <v>808</v>
      </c>
      <c r="E1000" s="26" t="s">
        <v>6387</v>
      </c>
      <c r="F1000" s="26" t="s">
        <v>2496</v>
      </c>
      <c r="G1000" s="26" t="s">
        <v>2014</v>
      </c>
      <c r="H1000" s="26" t="s">
        <v>6386</v>
      </c>
      <c r="I1000" s="26" t="s">
        <v>6388</v>
      </c>
    </row>
    <row r="1001" spans="1:9">
      <c r="A1001" s="26" t="s">
        <v>4992</v>
      </c>
      <c r="B1001" s="26" t="s">
        <v>4991</v>
      </c>
      <c r="C1001" s="26" t="s">
        <v>5000</v>
      </c>
      <c r="D1001" s="26" t="s">
        <v>1219</v>
      </c>
      <c r="E1001" s="26" t="s">
        <v>4999</v>
      </c>
      <c r="F1001" s="26" t="s">
        <v>4998</v>
      </c>
      <c r="G1001" s="26" t="s">
        <v>2014</v>
      </c>
      <c r="H1001" s="26" t="s">
        <v>4997</v>
      </c>
      <c r="I1001" s="26" t="s">
        <v>5000</v>
      </c>
    </row>
    <row r="1002" spans="1:9">
      <c r="D1002" s="26" t="s">
        <v>2541</v>
      </c>
      <c r="E1002" s="26" t="s">
        <v>2540</v>
      </c>
      <c r="F1002" s="26" t="s">
        <v>2539</v>
      </c>
      <c r="G1002" s="26" t="s">
        <v>2014</v>
      </c>
      <c r="H1002" s="26" t="s">
        <v>2538</v>
      </c>
    </row>
    <row r="1003" spans="1:9">
      <c r="A1003" s="26" t="s">
        <v>6525</v>
      </c>
      <c r="B1003" s="26" t="s">
        <v>6524</v>
      </c>
      <c r="C1003" s="26" t="s">
        <v>6537</v>
      </c>
      <c r="D1003" s="26" t="s">
        <v>764</v>
      </c>
      <c r="E1003" s="26" t="s">
        <v>6536</v>
      </c>
      <c r="F1003" s="26" t="s">
        <v>6527</v>
      </c>
      <c r="G1003" s="26" t="s">
        <v>2014</v>
      </c>
      <c r="H1003" s="26" t="s">
        <v>6526</v>
      </c>
      <c r="I1003" s="26" t="s">
        <v>6537</v>
      </c>
    </row>
    <row r="1004" spans="1:9">
      <c r="A1004" s="26" t="s">
        <v>6525</v>
      </c>
      <c r="B1004" s="26" t="s">
        <v>6524</v>
      </c>
      <c r="C1004" s="26" t="s">
        <v>6529</v>
      </c>
      <c r="D1004" s="26" t="s">
        <v>766</v>
      </c>
      <c r="E1004" s="26" t="s">
        <v>6528</v>
      </c>
      <c r="F1004" s="26" t="s">
        <v>6527</v>
      </c>
      <c r="G1004" s="26" t="s">
        <v>2014</v>
      </c>
      <c r="H1004" s="26" t="s">
        <v>6526</v>
      </c>
      <c r="I1004" s="26" t="s">
        <v>6529</v>
      </c>
    </row>
    <row r="1005" spans="1:9">
      <c r="A1005" s="26" t="s">
        <v>5669</v>
      </c>
      <c r="B1005" s="26" t="s">
        <v>5668</v>
      </c>
      <c r="C1005" s="26" t="s">
        <v>5580</v>
      </c>
      <c r="D1005" s="26" t="s">
        <v>1009</v>
      </c>
      <c r="E1005" s="26" t="s">
        <v>5692</v>
      </c>
      <c r="F1005" s="26" t="s">
        <v>2260</v>
      </c>
      <c r="G1005" s="26" t="s">
        <v>2014</v>
      </c>
      <c r="H1005" s="26" t="s">
        <v>5691</v>
      </c>
      <c r="I1005" s="26" t="s">
        <v>5580</v>
      </c>
    </row>
    <row r="1006" spans="1:9">
      <c r="A1006" s="26" t="s">
        <v>8853</v>
      </c>
      <c r="B1006" s="26" t="s">
        <v>8852</v>
      </c>
      <c r="C1006" s="26" t="s">
        <v>8971</v>
      </c>
      <c r="D1006" s="26" t="s">
        <v>52</v>
      </c>
      <c r="E1006" s="26" t="s">
        <v>8970</v>
      </c>
      <c r="F1006" s="26" t="s">
        <v>2827</v>
      </c>
      <c r="G1006" s="26" t="s">
        <v>2014</v>
      </c>
      <c r="H1006" s="26" t="s">
        <v>8969</v>
      </c>
      <c r="I1006" s="26" t="s">
        <v>8971</v>
      </c>
    </row>
    <row r="1007" spans="1:9">
      <c r="D1007" s="26" t="s">
        <v>2676</v>
      </c>
      <c r="E1007" s="26" t="s">
        <v>2675</v>
      </c>
      <c r="F1007" s="26" t="s">
        <v>2664</v>
      </c>
      <c r="G1007" s="26" t="s">
        <v>2014</v>
      </c>
      <c r="H1007" s="26" t="s">
        <v>2674</v>
      </c>
    </row>
    <row r="1008" spans="1:9">
      <c r="A1008" s="26" t="s">
        <v>5138</v>
      </c>
      <c r="B1008" s="26" t="s">
        <v>5137</v>
      </c>
      <c r="C1008" s="26" t="s">
        <v>5194</v>
      </c>
      <c r="D1008" s="26" t="s">
        <v>1164</v>
      </c>
      <c r="E1008" s="26" t="s">
        <v>5193</v>
      </c>
      <c r="F1008" s="26" t="s">
        <v>2243</v>
      </c>
      <c r="G1008" s="26" t="s">
        <v>2014</v>
      </c>
      <c r="H1008" s="26" t="s">
        <v>5192</v>
      </c>
      <c r="I1008" s="26" t="s">
        <v>5194</v>
      </c>
    </row>
    <row r="1009" spans="1:9">
      <c r="A1009" s="26" t="s">
        <v>6270</v>
      </c>
      <c r="B1009" s="26" t="s">
        <v>6599</v>
      </c>
      <c r="C1009" s="26" t="s">
        <v>6627</v>
      </c>
      <c r="D1009" s="26" t="s">
        <v>742</v>
      </c>
      <c r="E1009" s="26" t="s">
        <v>6626</v>
      </c>
      <c r="F1009" s="26" t="s">
        <v>2533</v>
      </c>
      <c r="G1009" s="26" t="s">
        <v>2014</v>
      </c>
      <c r="H1009" s="26" t="s">
        <v>6625</v>
      </c>
      <c r="I1009" s="26" t="s">
        <v>6627</v>
      </c>
    </row>
    <row r="1010" spans="1:9">
      <c r="D1010" s="26" t="s">
        <v>2748</v>
      </c>
      <c r="E1010" s="26" t="s">
        <v>2747</v>
      </c>
      <c r="F1010" s="26" t="s">
        <v>2746</v>
      </c>
      <c r="G1010" s="26" t="s">
        <v>2014</v>
      </c>
      <c r="H1010" s="26" t="s">
        <v>2745</v>
      </c>
    </row>
    <row r="1011" spans="1:9">
      <c r="A1011" s="26" t="s">
        <v>3392</v>
      </c>
      <c r="B1011" s="26" t="s">
        <v>3391</v>
      </c>
      <c r="C1011" s="26" t="s">
        <v>3397</v>
      </c>
      <c r="D1011" s="26" t="s">
        <v>1668</v>
      </c>
      <c r="E1011" s="26" t="s">
        <v>3396</v>
      </c>
      <c r="F1011" s="26" t="s">
        <v>2019</v>
      </c>
      <c r="G1011" s="26" t="s">
        <v>2014</v>
      </c>
      <c r="H1011" s="26" t="s">
        <v>3395</v>
      </c>
      <c r="I1011" s="26" t="s">
        <v>3397</v>
      </c>
    </row>
    <row r="1012" spans="1:9">
      <c r="A1012" s="26" t="s">
        <v>6651</v>
      </c>
      <c r="B1012" s="26" t="s">
        <v>6981</v>
      </c>
      <c r="C1012" s="26" t="s">
        <v>6998</v>
      </c>
      <c r="D1012" s="26" t="s">
        <v>635</v>
      </c>
      <c r="E1012" s="26" t="s">
        <v>6997</v>
      </c>
      <c r="F1012" s="26" t="s">
        <v>2603</v>
      </c>
      <c r="G1012" s="26" t="s">
        <v>2014</v>
      </c>
      <c r="H1012" s="26" t="s">
        <v>6996</v>
      </c>
      <c r="I1012" s="26" t="s">
        <v>6998</v>
      </c>
    </row>
    <row r="1013" spans="1:9">
      <c r="A1013" s="26" t="s">
        <v>8568</v>
      </c>
      <c r="B1013" s="26" t="s">
        <v>8567</v>
      </c>
      <c r="C1013" s="26" t="s">
        <v>8574</v>
      </c>
      <c r="D1013" s="26" t="s">
        <v>172</v>
      </c>
      <c r="E1013" s="26" t="s">
        <v>8573</v>
      </c>
      <c r="F1013" s="26" t="s">
        <v>8564</v>
      </c>
      <c r="G1013" s="26" t="s">
        <v>2014</v>
      </c>
      <c r="H1013" s="26" t="s">
        <v>8572</v>
      </c>
      <c r="I1013" s="26" t="s">
        <v>8574</v>
      </c>
    </row>
    <row r="1014" spans="1:9">
      <c r="A1014" s="26" t="s">
        <v>8853</v>
      </c>
      <c r="B1014" s="26" t="s">
        <v>8852</v>
      </c>
      <c r="C1014" s="26" t="s">
        <v>8968</v>
      </c>
      <c r="D1014" s="26" t="s">
        <v>53</v>
      </c>
      <c r="E1014" s="26" t="s">
        <v>8967</v>
      </c>
      <c r="F1014" s="26" t="s">
        <v>2827</v>
      </c>
      <c r="G1014" s="26" t="s">
        <v>2014</v>
      </c>
      <c r="H1014" s="26" t="s">
        <v>8966</v>
      </c>
      <c r="I1014" s="26" t="s">
        <v>8968</v>
      </c>
    </row>
    <row r="1015" spans="1:9">
      <c r="A1015" s="26" t="s">
        <v>7334</v>
      </c>
      <c r="B1015" s="26" t="s">
        <v>7333</v>
      </c>
      <c r="C1015" s="26" t="s">
        <v>7336</v>
      </c>
      <c r="D1015" s="26" t="s">
        <v>541</v>
      </c>
      <c r="E1015" s="26" t="s">
        <v>7335</v>
      </c>
      <c r="F1015" s="26" t="s">
        <v>2634</v>
      </c>
      <c r="G1015" s="26" t="s">
        <v>2014</v>
      </c>
      <c r="H1015" s="26" t="s">
        <v>7330</v>
      </c>
      <c r="I1015" s="26" t="s">
        <v>7336</v>
      </c>
    </row>
    <row r="1016" spans="1:9">
      <c r="A1016" s="26" t="s">
        <v>7334</v>
      </c>
      <c r="B1016" s="26" t="s">
        <v>7333</v>
      </c>
      <c r="C1016" s="26" t="s">
        <v>7332</v>
      </c>
      <c r="D1016" s="26" t="s">
        <v>542</v>
      </c>
      <c r="E1016" s="26" t="s">
        <v>7331</v>
      </c>
      <c r="F1016" s="26" t="s">
        <v>2634</v>
      </c>
      <c r="G1016" s="26" t="s">
        <v>2014</v>
      </c>
      <c r="H1016" s="26" t="s">
        <v>7330</v>
      </c>
      <c r="I1016" s="26" t="s">
        <v>7332</v>
      </c>
    </row>
    <row r="1017" spans="1:9">
      <c r="A1017" s="26" t="s">
        <v>7020</v>
      </c>
      <c r="B1017" s="26" t="s">
        <v>7535</v>
      </c>
      <c r="C1017" s="26" t="s">
        <v>7565</v>
      </c>
      <c r="D1017" s="26" t="s">
        <v>465</v>
      </c>
      <c r="E1017" s="26" t="s">
        <v>7564</v>
      </c>
      <c r="F1017" s="26" t="s">
        <v>2651</v>
      </c>
      <c r="G1017" s="26" t="s">
        <v>2014</v>
      </c>
      <c r="H1017" s="26" t="s">
        <v>7536</v>
      </c>
      <c r="I1017" s="26" t="s">
        <v>7565</v>
      </c>
    </row>
    <row r="1018" spans="1:9">
      <c r="A1018" s="26" t="s">
        <v>5352</v>
      </c>
      <c r="B1018" s="26" t="s">
        <v>5967</v>
      </c>
      <c r="C1018" s="26" t="s">
        <v>5966</v>
      </c>
      <c r="D1018" s="26" t="s">
        <v>926</v>
      </c>
      <c r="E1018" s="26" t="s">
        <v>5965</v>
      </c>
      <c r="F1018" s="26" t="s">
        <v>5964</v>
      </c>
      <c r="G1018" s="26" t="s">
        <v>2014</v>
      </c>
      <c r="H1018" s="26" t="s">
        <v>5963</v>
      </c>
      <c r="I1018" s="26" t="s">
        <v>5966</v>
      </c>
    </row>
    <row r="1019" spans="1:9">
      <c r="A1019" s="26" t="s">
        <v>5352</v>
      </c>
      <c r="B1019" s="26" t="s">
        <v>5967</v>
      </c>
      <c r="C1019" s="26" t="s">
        <v>5969</v>
      </c>
      <c r="D1019" s="26" t="s">
        <v>925</v>
      </c>
      <c r="E1019" s="26" t="s">
        <v>5968</v>
      </c>
      <c r="F1019" s="26" t="s">
        <v>5964</v>
      </c>
      <c r="G1019" s="26" t="s">
        <v>2014</v>
      </c>
      <c r="H1019" s="26" t="s">
        <v>5963</v>
      </c>
      <c r="I1019" s="26" t="s">
        <v>5969</v>
      </c>
    </row>
    <row r="1020" spans="1:9">
      <c r="A1020" s="26" t="s">
        <v>5352</v>
      </c>
      <c r="B1020" s="26" t="s">
        <v>5967</v>
      </c>
      <c r="C1020" s="26" t="s">
        <v>5971</v>
      </c>
      <c r="D1020" s="26" t="s">
        <v>924</v>
      </c>
      <c r="E1020" s="26" t="s">
        <v>5970</v>
      </c>
      <c r="F1020" s="26" t="s">
        <v>5964</v>
      </c>
      <c r="G1020" s="26" t="s">
        <v>2014</v>
      </c>
      <c r="H1020" s="26" t="s">
        <v>5963</v>
      </c>
      <c r="I1020" s="26" t="s">
        <v>5971</v>
      </c>
    </row>
    <row r="1021" spans="1:9">
      <c r="A1021" s="26" t="s">
        <v>5932</v>
      </c>
      <c r="B1021" s="26" t="s">
        <v>6039</v>
      </c>
      <c r="C1021" s="26" t="s">
        <v>6057</v>
      </c>
      <c r="D1021" s="26" t="s">
        <v>899</v>
      </c>
      <c r="E1021" s="26" t="s">
        <v>6056</v>
      </c>
      <c r="F1021" s="26" t="s">
        <v>2442</v>
      </c>
      <c r="G1021" s="26" t="s">
        <v>2014</v>
      </c>
      <c r="H1021" s="26" t="s">
        <v>6055</v>
      </c>
      <c r="I1021" s="26" t="s">
        <v>6057</v>
      </c>
    </row>
    <row r="1022" spans="1:9">
      <c r="A1022" s="26" t="s">
        <v>4348</v>
      </c>
      <c r="B1022" s="26" t="s">
        <v>4347</v>
      </c>
      <c r="C1022" s="26" t="s">
        <v>4351</v>
      </c>
      <c r="D1022" s="26" t="s">
        <v>1397</v>
      </c>
      <c r="E1022" s="26" t="s">
        <v>4350</v>
      </c>
      <c r="F1022" s="26" t="s">
        <v>2166</v>
      </c>
      <c r="G1022" s="26" t="s">
        <v>2014</v>
      </c>
      <c r="H1022" s="26" t="s">
        <v>4349</v>
      </c>
      <c r="I1022" s="26" t="s">
        <v>4351</v>
      </c>
    </row>
    <row r="1023" spans="1:9">
      <c r="A1023" s="26" t="s">
        <v>4237</v>
      </c>
      <c r="B1023" s="26" t="s">
        <v>4236</v>
      </c>
      <c r="C1023" s="26" t="s">
        <v>4316</v>
      </c>
      <c r="D1023" s="26" t="s">
        <v>1408</v>
      </c>
      <c r="E1023" s="26" t="s">
        <v>4315</v>
      </c>
      <c r="F1023" s="26" t="s">
        <v>2117</v>
      </c>
      <c r="G1023" s="26" t="s">
        <v>2014</v>
      </c>
      <c r="H1023" s="26" t="s">
        <v>4314</v>
      </c>
      <c r="I1023" s="26" t="s">
        <v>4316</v>
      </c>
    </row>
    <row r="1024" spans="1:9">
      <c r="A1024" s="26" t="s">
        <v>5083</v>
      </c>
      <c r="B1024" s="26" t="s">
        <v>5082</v>
      </c>
      <c r="C1024" s="26" t="s">
        <v>5089</v>
      </c>
      <c r="D1024" s="26" t="s">
        <v>1195</v>
      </c>
      <c r="E1024" s="26" t="s">
        <v>5088</v>
      </c>
      <c r="F1024" s="26" t="s">
        <v>5079</v>
      </c>
      <c r="G1024" s="26" t="s">
        <v>2014</v>
      </c>
      <c r="H1024" s="26" t="s">
        <v>5087</v>
      </c>
      <c r="I1024" s="26" t="s">
        <v>5089</v>
      </c>
    </row>
    <row r="1025" spans="1:9">
      <c r="A1025" s="26" t="s">
        <v>7565</v>
      </c>
      <c r="B1025" s="26" t="s">
        <v>7766</v>
      </c>
      <c r="C1025" s="26" t="s">
        <v>7779</v>
      </c>
      <c r="D1025" s="26" t="s">
        <v>402</v>
      </c>
      <c r="E1025" s="26" t="s">
        <v>7778</v>
      </c>
      <c r="F1025" s="26" t="s">
        <v>7777</v>
      </c>
      <c r="G1025" s="26" t="s">
        <v>2014</v>
      </c>
      <c r="H1025" s="26" t="s">
        <v>7776</v>
      </c>
      <c r="I1025" s="26" t="s">
        <v>7779</v>
      </c>
    </row>
    <row r="1026" spans="1:9">
      <c r="A1026" s="26" t="s">
        <v>4229</v>
      </c>
      <c r="B1026" s="26" t="s">
        <v>4228</v>
      </c>
      <c r="C1026" s="26" t="s">
        <v>4227</v>
      </c>
      <c r="D1026" s="26" t="s">
        <v>1436</v>
      </c>
      <c r="E1026" s="26" t="s">
        <v>4226</v>
      </c>
      <c r="F1026" s="26" t="s">
        <v>4225</v>
      </c>
      <c r="G1026" s="26" t="s">
        <v>2014</v>
      </c>
      <c r="H1026" s="26" t="s">
        <v>4224</v>
      </c>
      <c r="I1026" s="26" t="s">
        <v>4227</v>
      </c>
    </row>
    <row r="1027" spans="1:9">
      <c r="A1027" s="26" t="s">
        <v>4229</v>
      </c>
      <c r="B1027" s="26" t="s">
        <v>4228</v>
      </c>
      <c r="C1027" s="26" t="s">
        <v>4232</v>
      </c>
      <c r="D1027" s="26" t="s">
        <v>1435</v>
      </c>
      <c r="E1027" s="26" t="s">
        <v>4231</v>
      </c>
      <c r="F1027" s="26" t="s">
        <v>4225</v>
      </c>
      <c r="G1027" s="26" t="s">
        <v>2014</v>
      </c>
      <c r="H1027" s="26" t="s">
        <v>4230</v>
      </c>
      <c r="I1027" s="26" t="s">
        <v>4232</v>
      </c>
    </row>
    <row r="1028" spans="1:9">
      <c r="A1028" s="26" t="s">
        <v>5799</v>
      </c>
      <c r="B1028" s="26" t="s">
        <v>5798</v>
      </c>
      <c r="C1028" s="26" t="s">
        <v>5842</v>
      </c>
      <c r="D1028" s="26" t="s">
        <v>963</v>
      </c>
      <c r="E1028" s="26" t="s">
        <v>5841</v>
      </c>
      <c r="F1028" s="26" t="s">
        <v>2260</v>
      </c>
      <c r="G1028" s="26" t="s">
        <v>2014</v>
      </c>
      <c r="H1028" s="26" t="s">
        <v>5840</v>
      </c>
      <c r="I1028" s="26" t="s">
        <v>5842</v>
      </c>
    </row>
    <row r="1029" spans="1:9">
      <c r="A1029" s="26" t="s">
        <v>5799</v>
      </c>
      <c r="B1029" s="26" t="s">
        <v>5798</v>
      </c>
      <c r="C1029" s="26" t="s">
        <v>5839</v>
      </c>
      <c r="D1029" s="26" t="s">
        <v>964</v>
      </c>
      <c r="E1029" s="26" t="s">
        <v>5838</v>
      </c>
      <c r="F1029" s="26" t="s">
        <v>2260</v>
      </c>
      <c r="G1029" s="26" t="s">
        <v>2014</v>
      </c>
      <c r="H1029" s="26" t="s">
        <v>5837</v>
      </c>
      <c r="I1029" s="26" t="s">
        <v>5839</v>
      </c>
    </row>
    <row r="1030" spans="1:9">
      <c r="A1030" s="26" t="s">
        <v>8291</v>
      </c>
      <c r="B1030" s="26" t="s">
        <v>8290</v>
      </c>
      <c r="C1030" s="26" t="s">
        <v>8300</v>
      </c>
      <c r="D1030" s="26" t="s">
        <v>252</v>
      </c>
      <c r="E1030" s="26" t="s">
        <v>8299</v>
      </c>
      <c r="F1030" s="26" t="s">
        <v>2759</v>
      </c>
      <c r="G1030" s="26" t="s">
        <v>2014</v>
      </c>
      <c r="H1030" s="26" t="s">
        <v>8298</v>
      </c>
      <c r="I1030" s="26" t="s">
        <v>8300</v>
      </c>
    </row>
    <row r="1031" spans="1:9">
      <c r="A1031" s="26" t="s">
        <v>8291</v>
      </c>
      <c r="B1031" s="26" t="s">
        <v>8290</v>
      </c>
      <c r="C1031" s="26" t="s">
        <v>8294</v>
      </c>
      <c r="D1031" s="26" t="s">
        <v>254</v>
      </c>
      <c r="E1031" s="26" t="s">
        <v>8293</v>
      </c>
      <c r="F1031" s="26" t="s">
        <v>2759</v>
      </c>
      <c r="G1031" s="26" t="s">
        <v>2014</v>
      </c>
      <c r="H1031" s="26" t="s">
        <v>8292</v>
      </c>
      <c r="I1031" s="26" t="s">
        <v>8294</v>
      </c>
    </row>
    <row r="1032" spans="1:9">
      <c r="A1032" s="26" t="s">
        <v>8652</v>
      </c>
      <c r="B1032" s="26" t="s">
        <v>8651</v>
      </c>
      <c r="C1032" s="26" t="s">
        <v>8661</v>
      </c>
      <c r="D1032" s="26" t="s">
        <v>147</v>
      </c>
      <c r="E1032" s="26" t="s">
        <v>8660</v>
      </c>
      <c r="F1032" s="26" t="s">
        <v>2790</v>
      </c>
      <c r="G1032" s="26" t="s">
        <v>2014</v>
      </c>
      <c r="H1032" s="26" t="s">
        <v>8659</v>
      </c>
      <c r="I1032" s="26" t="s">
        <v>8661</v>
      </c>
    </row>
    <row r="1033" spans="1:9">
      <c r="A1033" s="26" t="s">
        <v>8652</v>
      </c>
      <c r="B1033" s="26" t="s">
        <v>8651</v>
      </c>
      <c r="C1033" s="26" t="s">
        <v>8664</v>
      </c>
      <c r="D1033" s="26" t="s">
        <v>146</v>
      </c>
      <c r="E1033" s="26" t="s">
        <v>8663</v>
      </c>
      <c r="F1033" s="26" t="s">
        <v>2790</v>
      </c>
      <c r="G1033" s="26" t="s">
        <v>2014</v>
      </c>
      <c r="H1033" s="26" t="s">
        <v>8662</v>
      </c>
      <c r="I1033" s="26" t="s">
        <v>8664</v>
      </c>
    </row>
    <row r="1034" spans="1:9">
      <c r="A1034" s="26" t="s">
        <v>4511</v>
      </c>
      <c r="B1034" s="26" t="s">
        <v>4510</v>
      </c>
      <c r="C1034" s="26" t="s">
        <v>4521</v>
      </c>
      <c r="D1034" s="26" t="s">
        <v>1348</v>
      </c>
      <c r="E1034" s="26" t="s">
        <v>4520</v>
      </c>
      <c r="F1034" s="26" t="s">
        <v>4513</v>
      </c>
      <c r="G1034" s="26" t="s">
        <v>2014</v>
      </c>
      <c r="H1034" s="26" t="s">
        <v>4519</v>
      </c>
      <c r="I1034" s="26" t="s">
        <v>4521</v>
      </c>
    </row>
    <row r="1035" spans="1:9">
      <c r="A1035" s="26" t="s">
        <v>6270</v>
      </c>
      <c r="B1035" s="26" t="s">
        <v>6599</v>
      </c>
      <c r="C1035" s="26" t="s">
        <v>6618</v>
      </c>
      <c r="D1035" s="26" t="s">
        <v>745</v>
      </c>
      <c r="E1035" s="26" t="s">
        <v>6617</v>
      </c>
      <c r="F1035" s="26" t="s">
        <v>6616</v>
      </c>
      <c r="G1035" s="26" t="s">
        <v>2014</v>
      </c>
      <c r="H1035" s="26" t="s">
        <v>6615</v>
      </c>
      <c r="I1035" s="26" t="s">
        <v>6618</v>
      </c>
    </row>
    <row r="1036" spans="1:9">
      <c r="D1036" s="26" t="s">
        <v>2644</v>
      </c>
      <c r="E1036" s="26" t="s">
        <v>2643</v>
      </c>
      <c r="F1036" s="26" t="s">
        <v>2640</v>
      </c>
      <c r="G1036" s="26" t="s">
        <v>2014</v>
      </c>
      <c r="H1036" s="26" t="s">
        <v>2642</v>
      </c>
    </row>
    <row r="1037" spans="1:9">
      <c r="D1037" s="26" t="s">
        <v>2618</v>
      </c>
      <c r="E1037" s="26" t="s">
        <v>2617</v>
      </c>
      <c r="F1037" s="26" t="s">
        <v>2260</v>
      </c>
      <c r="G1037" s="26" t="s">
        <v>2014</v>
      </c>
      <c r="H1037" s="26" t="s">
        <v>2616</v>
      </c>
    </row>
    <row r="1038" spans="1:9">
      <c r="A1038" s="26" t="s">
        <v>8158</v>
      </c>
      <c r="B1038" s="26" t="s">
        <v>8344</v>
      </c>
      <c r="C1038" s="26" t="s">
        <v>8359</v>
      </c>
      <c r="D1038" s="26" t="s">
        <v>235</v>
      </c>
      <c r="E1038" s="26" t="s">
        <v>8358</v>
      </c>
      <c r="F1038" s="26" t="s">
        <v>2774</v>
      </c>
      <c r="G1038" s="26" t="s">
        <v>2014</v>
      </c>
      <c r="H1038" s="26" t="s">
        <v>8357</v>
      </c>
      <c r="I1038" s="26" t="s">
        <v>8359</v>
      </c>
    </row>
    <row r="1039" spans="1:9">
      <c r="A1039" s="26" t="s">
        <v>8805</v>
      </c>
      <c r="B1039" s="26" t="s">
        <v>8804</v>
      </c>
      <c r="C1039" s="26" t="s">
        <v>8843</v>
      </c>
      <c r="D1039" s="26" t="s">
        <v>95</v>
      </c>
      <c r="E1039" s="26" t="s">
        <v>8842</v>
      </c>
      <c r="F1039" s="26" t="s">
        <v>2823</v>
      </c>
      <c r="G1039" s="26" t="s">
        <v>2014</v>
      </c>
      <c r="H1039" s="26" t="s">
        <v>8841</v>
      </c>
      <c r="I1039" s="26" t="s">
        <v>8843</v>
      </c>
    </row>
    <row r="1040" spans="1:9">
      <c r="A1040" s="26" t="s">
        <v>8805</v>
      </c>
      <c r="B1040" s="26" t="s">
        <v>8804</v>
      </c>
      <c r="C1040" s="26" t="s">
        <v>8846</v>
      </c>
      <c r="D1040" s="26" t="s">
        <v>94</v>
      </c>
      <c r="E1040" s="26" t="s">
        <v>8845</v>
      </c>
      <c r="F1040" s="26" t="s">
        <v>2823</v>
      </c>
      <c r="G1040" s="26" t="s">
        <v>2014</v>
      </c>
      <c r="H1040" s="26" t="s">
        <v>8844</v>
      </c>
      <c r="I1040" s="26" t="s">
        <v>8846</v>
      </c>
    </row>
    <row r="1041" spans="1:9">
      <c r="A1041" s="26" t="s">
        <v>5122</v>
      </c>
      <c r="B1041" s="26" t="s">
        <v>5121</v>
      </c>
      <c r="C1041" s="26" t="s">
        <v>5130</v>
      </c>
      <c r="D1041" s="26" t="s">
        <v>1184</v>
      </c>
      <c r="E1041" s="26" t="s">
        <v>5129</v>
      </c>
      <c r="F1041" s="26" t="s">
        <v>5079</v>
      </c>
      <c r="G1041" s="26" t="s">
        <v>2014</v>
      </c>
      <c r="H1041" s="26" t="s">
        <v>5105</v>
      </c>
      <c r="I1041" s="26" t="s">
        <v>5130</v>
      </c>
    </row>
    <row r="1042" spans="1:9">
      <c r="A1042" s="26" t="s">
        <v>8853</v>
      </c>
      <c r="B1042" s="26" t="s">
        <v>8852</v>
      </c>
      <c r="C1042" s="26" t="s">
        <v>8873</v>
      </c>
      <c r="D1042" s="26" t="s">
        <v>85</v>
      </c>
      <c r="E1042" s="26" t="s">
        <v>8872</v>
      </c>
      <c r="F1042" s="26" t="s">
        <v>2827</v>
      </c>
      <c r="G1042" s="26" t="s">
        <v>2014</v>
      </c>
      <c r="H1042" s="26" t="s">
        <v>8871</v>
      </c>
      <c r="I1042" s="26" t="s">
        <v>8873</v>
      </c>
    </row>
    <row r="1043" spans="1:9">
      <c r="A1043" s="26" t="s">
        <v>6219</v>
      </c>
      <c r="B1043" s="26" t="s">
        <v>6218</v>
      </c>
      <c r="C1043" s="26" t="s">
        <v>6222</v>
      </c>
      <c r="D1043" s="26" t="s">
        <v>851</v>
      </c>
      <c r="E1043" s="26" t="s">
        <v>6221</v>
      </c>
      <c r="F1043" s="26" t="s">
        <v>2470</v>
      </c>
      <c r="G1043" s="26" t="s">
        <v>2014</v>
      </c>
      <c r="H1043" s="26" t="s">
        <v>6220</v>
      </c>
      <c r="I1043" s="26" t="s">
        <v>6222</v>
      </c>
    </row>
    <row r="1044" spans="1:9">
      <c r="A1044" s="26" t="s">
        <v>5376</v>
      </c>
      <c r="B1044" s="26" t="s">
        <v>5375</v>
      </c>
      <c r="C1044" s="26" t="s">
        <v>5402</v>
      </c>
      <c r="D1044" s="26" t="s">
        <v>1103</v>
      </c>
      <c r="E1044" s="26" t="s">
        <v>5401</v>
      </c>
      <c r="F1044" s="26" t="s">
        <v>2260</v>
      </c>
      <c r="G1044" s="26" t="s">
        <v>2014</v>
      </c>
      <c r="H1044" s="26" t="s">
        <v>5400</v>
      </c>
      <c r="I1044" s="26" t="s">
        <v>5402</v>
      </c>
    </row>
    <row r="1045" spans="1:9">
      <c r="A1045" s="26" t="s">
        <v>8545</v>
      </c>
      <c r="B1045" s="26" t="s">
        <v>8591</v>
      </c>
      <c r="C1045" s="26" t="s">
        <v>8590</v>
      </c>
      <c r="D1045" s="26" t="s">
        <v>167</v>
      </c>
      <c r="E1045" s="26" t="s">
        <v>8589</v>
      </c>
      <c r="F1045" s="26" t="s">
        <v>8588</v>
      </c>
      <c r="G1045" s="26" t="s">
        <v>2014</v>
      </c>
      <c r="H1045" s="26" t="s">
        <v>8587</v>
      </c>
      <c r="I1045" s="26" t="s">
        <v>8590</v>
      </c>
    </row>
    <row r="1046" spans="1:9">
      <c r="A1046" s="26" t="s">
        <v>8545</v>
      </c>
      <c r="B1046" s="26" t="s">
        <v>8591</v>
      </c>
      <c r="C1046" s="26" t="s">
        <v>8596</v>
      </c>
      <c r="D1046" s="26" t="s">
        <v>165</v>
      </c>
      <c r="E1046" s="26" t="s">
        <v>8595</v>
      </c>
      <c r="F1046" s="26" t="s">
        <v>8588</v>
      </c>
      <c r="G1046" s="26" t="s">
        <v>2014</v>
      </c>
      <c r="H1046" s="26" t="s">
        <v>8594</v>
      </c>
      <c r="I1046" s="26" t="s">
        <v>8596</v>
      </c>
    </row>
    <row r="1047" spans="1:9">
      <c r="A1047" s="26" t="s">
        <v>8545</v>
      </c>
      <c r="B1047" s="26" t="s">
        <v>8591</v>
      </c>
      <c r="C1047" s="26" t="s">
        <v>8593</v>
      </c>
      <c r="D1047" s="26" t="s">
        <v>166</v>
      </c>
      <c r="E1047" s="26" t="s">
        <v>8592</v>
      </c>
      <c r="F1047" s="26" t="s">
        <v>8588</v>
      </c>
      <c r="G1047" s="26" t="s">
        <v>2014</v>
      </c>
      <c r="I1047" s="26" t="s">
        <v>8593</v>
      </c>
    </row>
    <row r="1048" spans="1:9">
      <c r="A1048" s="26" t="s">
        <v>4200</v>
      </c>
      <c r="B1048" s="26" t="s">
        <v>4199</v>
      </c>
      <c r="C1048" s="26" t="s">
        <v>4212</v>
      </c>
      <c r="D1048" s="26" t="s">
        <v>1441</v>
      </c>
      <c r="E1048" s="26" t="s">
        <v>4211</v>
      </c>
      <c r="F1048" s="26" t="s">
        <v>4210</v>
      </c>
      <c r="G1048" s="26" t="s">
        <v>2014</v>
      </c>
      <c r="H1048" s="26" t="s">
        <v>4209</v>
      </c>
      <c r="I1048" s="26" t="s">
        <v>4212</v>
      </c>
    </row>
    <row r="1049" spans="1:9">
      <c r="D1049" s="26" t="s">
        <v>2419</v>
      </c>
      <c r="E1049" s="26" t="s">
        <v>2418</v>
      </c>
      <c r="F1049" s="26" t="s">
        <v>2414</v>
      </c>
      <c r="G1049" s="26" t="s">
        <v>2014</v>
      </c>
      <c r="H1049" s="26" t="s">
        <v>2417</v>
      </c>
    </row>
    <row r="1050" spans="1:9">
      <c r="D1050" s="26" t="s">
        <v>2422</v>
      </c>
      <c r="E1050" s="26" t="s">
        <v>2421</v>
      </c>
      <c r="F1050" s="26" t="s">
        <v>2414</v>
      </c>
      <c r="G1050" s="26" t="s">
        <v>2014</v>
      </c>
      <c r="H1050" s="26" t="s">
        <v>2420</v>
      </c>
    </row>
    <row r="1051" spans="1:9">
      <c r="A1051" s="26" t="s">
        <v>5873</v>
      </c>
      <c r="B1051" s="26" t="s">
        <v>5872</v>
      </c>
      <c r="C1051" s="26" t="s">
        <v>5871</v>
      </c>
      <c r="D1051" s="26" t="s">
        <v>953</v>
      </c>
      <c r="E1051" s="26" t="s">
        <v>5870</v>
      </c>
      <c r="F1051" s="26" t="s">
        <v>2260</v>
      </c>
      <c r="G1051" s="26" t="s">
        <v>2014</v>
      </c>
      <c r="H1051" s="26" t="s">
        <v>2963</v>
      </c>
      <c r="I1051" s="26" t="s">
        <v>5871</v>
      </c>
    </row>
    <row r="1052" spans="1:9">
      <c r="A1052" s="26" t="s">
        <v>6179</v>
      </c>
      <c r="B1052" s="26" t="s">
        <v>6178</v>
      </c>
      <c r="C1052" s="26" t="s">
        <v>6185</v>
      </c>
      <c r="D1052" s="26" t="s">
        <v>862</v>
      </c>
      <c r="E1052" s="26" t="s">
        <v>6184</v>
      </c>
      <c r="F1052" s="26" t="s">
        <v>2461</v>
      </c>
      <c r="G1052" s="26" t="s">
        <v>2014</v>
      </c>
      <c r="H1052" s="26" t="s">
        <v>6183</v>
      </c>
      <c r="I1052" s="26" t="s">
        <v>6185</v>
      </c>
    </row>
    <row r="1053" spans="1:9">
      <c r="A1053" s="26" t="s">
        <v>4770</v>
      </c>
      <c r="B1053" s="26" t="s">
        <v>4769</v>
      </c>
      <c r="C1053" s="26" t="s">
        <v>4784</v>
      </c>
      <c r="D1053" s="26" t="s">
        <v>862</v>
      </c>
      <c r="E1053" s="26" t="s">
        <v>4783</v>
      </c>
      <c r="F1053" s="26" t="s">
        <v>2222</v>
      </c>
      <c r="G1053" s="26" t="s">
        <v>2014</v>
      </c>
      <c r="H1053" s="26" t="s">
        <v>4782</v>
      </c>
      <c r="I1053" s="26" t="s">
        <v>4784</v>
      </c>
    </row>
    <row r="1054" spans="1:9">
      <c r="A1054" s="26" t="s">
        <v>4348</v>
      </c>
      <c r="B1054" s="26" t="s">
        <v>4347</v>
      </c>
      <c r="C1054" s="26" t="s">
        <v>4357</v>
      </c>
      <c r="D1054" s="26" t="s">
        <v>862</v>
      </c>
      <c r="E1054" s="26" t="s">
        <v>4356</v>
      </c>
      <c r="F1054" s="26" t="s">
        <v>2166</v>
      </c>
      <c r="G1054" s="26" t="s">
        <v>2014</v>
      </c>
      <c r="H1054" s="26" t="s">
        <v>4355</v>
      </c>
      <c r="I1054" s="26" t="s">
        <v>4357</v>
      </c>
    </row>
    <row r="1055" spans="1:9">
      <c r="A1055" s="26" t="s">
        <v>3852</v>
      </c>
      <c r="B1055" s="26" t="s">
        <v>3851</v>
      </c>
      <c r="C1055" s="26" t="s">
        <v>3856</v>
      </c>
      <c r="D1055" s="26" t="s">
        <v>862</v>
      </c>
      <c r="E1055" s="26" t="s">
        <v>3855</v>
      </c>
      <c r="F1055" s="26" t="s">
        <v>3854</v>
      </c>
      <c r="G1055" s="26" t="s">
        <v>2014</v>
      </c>
      <c r="H1055" s="26" t="s">
        <v>3853</v>
      </c>
      <c r="I1055" s="26" t="s">
        <v>3856</v>
      </c>
    </row>
    <row r="1056" spans="1:9">
      <c r="A1056" s="26" t="s">
        <v>4770</v>
      </c>
      <c r="B1056" s="26" t="s">
        <v>4769</v>
      </c>
      <c r="C1056" s="26" t="s">
        <v>4786</v>
      </c>
      <c r="D1056" s="26" t="s">
        <v>1274</v>
      </c>
      <c r="E1056" s="26" t="s">
        <v>4785</v>
      </c>
      <c r="F1056" s="26" t="s">
        <v>2222</v>
      </c>
      <c r="G1056" s="26" t="s">
        <v>2014</v>
      </c>
      <c r="H1056" s="26" t="s">
        <v>4782</v>
      </c>
      <c r="I1056" s="26" t="s">
        <v>4786</v>
      </c>
    </row>
    <row r="1057" spans="1:9">
      <c r="A1057" s="26" t="s">
        <v>5669</v>
      </c>
      <c r="B1057" s="26" t="s">
        <v>5668</v>
      </c>
      <c r="C1057" s="26" t="s">
        <v>5676</v>
      </c>
      <c r="D1057" s="26" t="s">
        <v>1015</v>
      </c>
      <c r="E1057" s="26" t="s">
        <v>5675</v>
      </c>
      <c r="F1057" s="26" t="s">
        <v>2260</v>
      </c>
      <c r="G1057" s="26" t="s">
        <v>2014</v>
      </c>
      <c r="H1057" s="26" t="s">
        <v>2361</v>
      </c>
      <c r="I1057" s="26" t="s">
        <v>5676</v>
      </c>
    </row>
    <row r="1058" spans="1:9">
      <c r="D1058" s="26" t="s">
        <v>2247</v>
      </c>
      <c r="E1058" s="26" t="s">
        <v>2246</v>
      </c>
      <c r="F1058" s="26" t="s">
        <v>2243</v>
      </c>
      <c r="G1058" s="26" t="s">
        <v>2014</v>
      </c>
      <c r="H1058" s="26" t="s">
        <v>2242</v>
      </c>
    </row>
    <row r="1059" spans="1:9">
      <c r="A1059" s="26" t="s">
        <v>8756</v>
      </c>
      <c r="B1059" s="26" t="s">
        <v>8755</v>
      </c>
      <c r="C1059" s="26" t="s">
        <v>8780</v>
      </c>
      <c r="D1059" s="26" t="s">
        <v>115</v>
      </c>
      <c r="E1059" s="26" t="s">
        <v>8779</v>
      </c>
      <c r="F1059" s="26" t="s">
        <v>2797</v>
      </c>
      <c r="G1059" s="26" t="s">
        <v>2014</v>
      </c>
      <c r="H1059" s="26" t="s">
        <v>8778</v>
      </c>
      <c r="I1059" s="26" t="s">
        <v>8780</v>
      </c>
    </row>
    <row r="1060" spans="1:9">
      <c r="A1060" s="26" t="s">
        <v>5789</v>
      </c>
      <c r="B1060" s="26" t="s">
        <v>5846</v>
      </c>
      <c r="C1060" s="26" t="s">
        <v>5849</v>
      </c>
      <c r="D1060" s="26" t="s">
        <v>961</v>
      </c>
      <c r="E1060" s="26" t="s">
        <v>5848</v>
      </c>
      <c r="F1060" s="26" t="s">
        <v>2260</v>
      </c>
      <c r="G1060" s="26" t="s">
        <v>2014</v>
      </c>
      <c r="H1060" s="26" t="s">
        <v>5847</v>
      </c>
      <c r="I1060" s="26" t="s">
        <v>5849</v>
      </c>
    </row>
    <row r="1061" spans="1:9">
      <c r="A1061" s="26" t="s">
        <v>6525</v>
      </c>
      <c r="B1061" s="26" t="s">
        <v>6524</v>
      </c>
      <c r="C1061" s="26" t="s">
        <v>6523</v>
      </c>
      <c r="D1061" s="26" t="s">
        <v>767</v>
      </c>
      <c r="E1061" s="26" t="s">
        <v>6522</v>
      </c>
      <c r="F1061" s="26" t="s">
        <v>2529</v>
      </c>
      <c r="G1061" s="26" t="s">
        <v>2014</v>
      </c>
      <c r="H1061" s="26" t="s">
        <v>6521</v>
      </c>
      <c r="I1061" s="26" t="s">
        <v>6523</v>
      </c>
    </row>
    <row r="1062" spans="1:9">
      <c r="A1062" s="26" t="s">
        <v>8853</v>
      </c>
      <c r="B1062" s="26" t="s">
        <v>8852</v>
      </c>
      <c r="C1062" s="26" t="s">
        <v>8859</v>
      </c>
      <c r="D1062" s="26" t="s">
        <v>90</v>
      </c>
      <c r="E1062" s="26" t="s">
        <v>8858</v>
      </c>
      <c r="F1062" s="26" t="s">
        <v>2827</v>
      </c>
      <c r="G1062" s="26" t="s">
        <v>2014</v>
      </c>
      <c r="H1062" s="26" t="s">
        <v>8857</v>
      </c>
      <c r="I1062" s="26" t="s">
        <v>8859</v>
      </c>
    </row>
    <row r="1063" spans="1:9">
      <c r="A1063" s="26" t="s">
        <v>6651</v>
      </c>
      <c r="B1063" s="26" t="s">
        <v>6981</v>
      </c>
      <c r="C1063" s="26" t="s">
        <v>6980</v>
      </c>
      <c r="D1063" s="26" t="s">
        <v>90</v>
      </c>
      <c r="E1063" s="26" t="s">
        <v>6979</v>
      </c>
      <c r="F1063" s="26" t="s">
        <v>2603</v>
      </c>
      <c r="G1063" s="26" t="s">
        <v>2014</v>
      </c>
      <c r="H1063" s="26" t="s">
        <v>6978</v>
      </c>
      <c r="I1063" s="26" t="s">
        <v>6980</v>
      </c>
    </row>
    <row r="1064" spans="1:9">
      <c r="A1064" s="26" t="s">
        <v>6270</v>
      </c>
      <c r="B1064" s="26" t="s">
        <v>6599</v>
      </c>
      <c r="C1064" s="26" t="s">
        <v>6605</v>
      </c>
      <c r="D1064" s="26" t="s">
        <v>90</v>
      </c>
      <c r="E1064" s="26" t="s">
        <v>6604</v>
      </c>
      <c r="F1064" s="26" t="s">
        <v>2533</v>
      </c>
      <c r="G1064" s="26" t="s">
        <v>2014</v>
      </c>
      <c r="H1064" s="26" t="s">
        <v>6603</v>
      </c>
      <c r="I1064" s="26" t="s">
        <v>6605</v>
      </c>
    </row>
    <row r="1065" spans="1:9">
      <c r="A1065" s="26" t="s">
        <v>6512</v>
      </c>
      <c r="B1065" s="26" t="s">
        <v>6511</v>
      </c>
      <c r="C1065" s="26" t="s">
        <v>6517</v>
      </c>
      <c r="D1065" s="26" t="s">
        <v>90</v>
      </c>
      <c r="E1065" s="26" t="s">
        <v>6516</v>
      </c>
      <c r="F1065" s="26" t="s">
        <v>6399</v>
      </c>
      <c r="G1065" s="26" t="s">
        <v>2014</v>
      </c>
      <c r="H1065" s="26" t="s">
        <v>6513</v>
      </c>
      <c r="I1065" s="26" t="s">
        <v>6517</v>
      </c>
    </row>
    <row r="1066" spans="1:9">
      <c r="A1066" s="26" t="s">
        <v>5932</v>
      </c>
      <c r="B1066" s="26" t="s">
        <v>6039</v>
      </c>
      <c r="C1066" s="26" t="s">
        <v>6045</v>
      </c>
      <c r="D1066" s="26" t="s">
        <v>90</v>
      </c>
      <c r="E1066" s="26" t="s">
        <v>6044</v>
      </c>
      <c r="F1066" s="26" t="s">
        <v>2442</v>
      </c>
      <c r="G1066" s="26" t="s">
        <v>2014</v>
      </c>
      <c r="H1066" s="26" t="s">
        <v>6043</v>
      </c>
      <c r="I1066" s="26" t="s">
        <v>6045</v>
      </c>
    </row>
    <row r="1067" spans="1:9">
      <c r="A1067" s="26" t="s">
        <v>5998</v>
      </c>
      <c r="B1067" s="26" t="s">
        <v>5997</v>
      </c>
      <c r="C1067" s="26" t="s">
        <v>6009</v>
      </c>
      <c r="D1067" s="26" t="s">
        <v>90</v>
      </c>
      <c r="E1067" s="26" t="s">
        <v>6008</v>
      </c>
      <c r="F1067" s="26" t="s">
        <v>2439</v>
      </c>
      <c r="G1067" s="26" t="s">
        <v>2014</v>
      </c>
      <c r="H1067" s="26" t="s">
        <v>6007</v>
      </c>
      <c r="I1067" s="26" t="s">
        <v>6009</v>
      </c>
    </row>
    <row r="1068" spans="1:9">
      <c r="A1068" s="26" t="s">
        <v>4992</v>
      </c>
      <c r="B1068" s="26" t="s">
        <v>4991</v>
      </c>
      <c r="C1068" s="26" t="s">
        <v>4996</v>
      </c>
      <c r="D1068" s="26" t="s">
        <v>90</v>
      </c>
      <c r="E1068" s="26" t="s">
        <v>4995</v>
      </c>
      <c r="F1068" s="26" t="s">
        <v>4994</v>
      </c>
      <c r="G1068" s="26" t="s">
        <v>2014</v>
      </c>
      <c r="H1068" s="26" t="s">
        <v>4993</v>
      </c>
      <c r="I1068" s="26" t="s">
        <v>4996</v>
      </c>
    </row>
    <row r="1069" spans="1:9">
      <c r="A1069" s="26" t="s">
        <v>6656</v>
      </c>
      <c r="B1069" s="26" t="s">
        <v>6655</v>
      </c>
      <c r="C1069" s="26" t="s">
        <v>6666</v>
      </c>
      <c r="D1069" s="26" t="s">
        <v>731</v>
      </c>
      <c r="E1069" s="26" t="s">
        <v>6665</v>
      </c>
      <c r="F1069" s="26" t="s">
        <v>2543</v>
      </c>
      <c r="G1069" s="26" t="s">
        <v>2014</v>
      </c>
      <c r="H1069" s="26" t="s">
        <v>6652</v>
      </c>
      <c r="I1069" s="26" t="s">
        <v>6666</v>
      </c>
    </row>
    <row r="1070" spans="1:9">
      <c r="A1070" s="26" t="s">
        <v>5309</v>
      </c>
      <c r="B1070" s="26" t="s">
        <v>5308</v>
      </c>
      <c r="C1070" s="26" t="s">
        <v>5321</v>
      </c>
      <c r="D1070" s="26" t="s">
        <v>1130</v>
      </c>
      <c r="E1070" s="26" t="s">
        <v>5320</v>
      </c>
      <c r="F1070" s="26" t="s">
        <v>2257</v>
      </c>
      <c r="G1070" s="26" t="s">
        <v>2014</v>
      </c>
      <c r="H1070" s="26" t="s">
        <v>5319</v>
      </c>
      <c r="I1070" s="26" t="s">
        <v>5321</v>
      </c>
    </row>
    <row r="1071" spans="1:9">
      <c r="A1071" s="26" t="s">
        <v>5713</v>
      </c>
      <c r="B1071" s="26" t="s">
        <v>5712</v>
      </c>
      <c r="C1071" s="26" t="s">
        <v>5734</v>
      </c>
      <c r="D1071" s="26" t="s">
        <v>996</v>
      </c>
      <c r="E1071" s="26" t="s">
        <v>5733</v>
      </c>
      <c r="F1071" s="26" t="s">
        <v>2260</v>
      </c>
      <c r="G1071" s="26" t="s">
        <v>2014</v>
      </c>
      <c r="H1071" s="26" t="s">
        <v>5732</v>
      </c>
      <c r="I1071" s="26" t="s">
        <v>5734</v>
      </c>
    </row>
    <row r="1072" spans="1:9">
      <c r="A1072" s="26" t="s">
        <v>3465</v>
      </c>
      <c r="B1072" s="26" t="s">
        <v>3464</v>
      </c>
      <c r="C1072" s="26" t="s">
        <v>3468</v>
      </c>
      <c r="D1072" s="26" t="s">
        <v>996</v>
      </c>
      <c r="E1072" s="26" t="s">
        <v>3467</v>
      </c>
      <c r="F1072" s="26" t="s">
        <v>3461</v>
      </c>
      <c r="G1072" s="26" t="s">
        <v>2014</v>
      </c>
      <c r="H1072" s="26" t="s">
        <v>3466</v>
      </c>
      <c r="I1072" s="26" t="s">
        <v>3468</v>
      </c>
    </row>
    <row r="1073" spans="1:9">
      <c r="A1073" s="26" t="s">
        <v>4237</v>
      </c>
      <c r="B1073" s="26" t="s">
        <v>4236</v>
      </c>
      <c r="C1073" s="26" t="s">
        <v>4276</v>
      </c>
      <c r="D1073" s="26" t="s">
        <v>1420</v>
      </c>
      <c r="E1073" s="26" t="s">
        <v>4275</v>
      </c>
      <c r="F1073" s="26" t="s">
        <v>2117</v>
      </c>
      <c r="G1073" s="26" t="s">
        <v>2014</v>
      </c>
      <c r="H1073" s="26" t="s">
        <v>4274</v>
      </c>
      <c r="I1073" s="26" t="s">
        <v>4276</v>
      </c>
    </row>
    <row r="1074" spans="1:9">
      <c r="A1074" s="26" t="s">
        <v>3743</v>
      </c>
      <c r="B1074" s="26" t="s">
        <v>3742</v>
      </c>
      <c r="C1074" s="26" t="s">
        <v>3826</v>
      </c>
      <c r="D1074" s="26" t="s">
        <v>1547</v>
      </c>
      <c r="E1074" s="26" t="s">
        <v>3825</v>
      </c>
      <c r="F1074" s="26" t="s">
        <v>2051</v>
      </c>
      <c r="G1074" s="26" t="s">
        <v>2014</v>
      </c>
      <c r="H1074" s="26" t="s">
        <v>3824</v>
      </c>
      <c r="I1074" s="26" t="s">
        <v>3826</v>
      </c>
    </row>
    <row r="1075" spans="1:9">
      <c r="A1075" s="26" t="s">
        <v>3465</v>
      </c>
      <c r="B1075" s="26" t="s">
        <v>3464</v>
      </c>
      <c r="C1075" s="26" t="s">
        <v>3471</v>
      </c>
      <c r="D1075" s="26" t="s">
        <v>1648</v>
      </c>
      <c r="E1075" s="26" t="s">
        <v>3470</v>
      </c>
      <c r="F1075" s="26" t="s">
        <v>3461</v>
      </c>
      <c r="G1075" s="26" t="s">
        <v>2014</v>
      </c>
      <c r="H1075" s="26" t="s">
        <v>3469</v>
      </c>
      <c r="I1075" s="26" t="s">
        <v>3471</v>
      </c>
    </row>
    <row r="1076" spans="1:9">
      <c r="A1076" s="26" t="s">
        <v>4125</v>
      </c>
      <c r="B1076" s="26" t="s">
        <v>4124</v>
      </c>
      <c r="C1076" s="26" t="s">
        <v>4123</v>
      </c>
      <c r="D1076" s="26" t="s">
        <v>1464</v>
      </c>
      <c r="E1076" s="26" t="s">
        <v>4122</v>
      </c>
      <c r="F1076" s="26" t="s">
        <v>4121</v>
      </c>
      <c r="G1076" s="26" t="s">
        <v>2014</v>
      </c>
      <c r="H1076" s="26" t="s">
        <v>4120</v>
      </c>
      <c r="I1076" s="26" t="s">
        <v>4123</v>
      </c>
    </row>
    <row r="1077" spans="1:9">
      <c r="A1077" s="26" t="s">
        <v>8853</v>
      </c>
      <c r="B1077" s="26" t="s">
        <v>8852</v>
      </c>
      <c r="C1077" s="26" t="s">
        <v>8902</v>
      </c>
      <c r="D1077" s="26" t="s">
        <v>75</v>
      </c>
      <c r="E1077" s="26" t="s">
        <v>8901</v>
      </c>
      <c r="F1077" s="26" t="s">
        <v>2827</v>
      </c>
      <c r="G1077" s="26" t="s">
        <v>2014</v>
      </c>
      <c r="H1077" s="26" t="s">
        <v>8900</v>
      </c>
      <c r="I1077" s="26" t="s">
        <v>8902</v>
      </c>
    </row>
    <row r="1078" spans="1:9">
      <c r="A1078" s="26" t="s">
        <v>7609</v>
      </c>
      <c r="B1078" s="26" t="s">
        <v>7608</v>
      </c>
      <c r="C1078" s="26" t="s">
        <v>7607</v>
      </c>
      <c r="D1078" s="26" t="s">
        <v>452</v>
      </c>
      <c r="E1078" s="26" t="s">
        <v>7606</v>
      </c>
      <c r="F1078" s="26" t="s">
        <v>7605</v>
      </c>
      <c r="G1078" s="26" t="s">
        <v>2014</v>
      </c>
      <c r="H1078" s="26" t="s">
        <v>7604</v>
      </c>
      <c r="I1078" s="26" t="s">
        <v>7607</v>
      </c>
    </row>
    <row r="1079" spans="1:9">
      <c r="A1079" s="26" t="s">
        <v>7609</v>
      </c>
      <c r="B1079" s="26" t="s">
        <v>7608</v>
      </c>
      <c r="C1079" s="26" t="s">
        <v>7615</v>
      </c>
      <c r="D1079" s="26" t="s">
        <v>450</v>
      </c>
      <c r="E1079" s="26" t="s">
        <v>7614</v>
      </c>
      <c r="F1079" s="26" t="s">
        <v>7605</v>
      </c>
      <c r="G1079" s="26" t="s">
        <v>2014</v>
      </c>
      <c r="H1079" s="26" t="s">
        <v>7613</v>
      </c>
      <c r="I1079" s="26" t="s">
        <v>7615</v>
      </c>
    </row>
    <row r="1080" spans="1:9">
      <c r="A1080" s="26" t="s">
        <v>7609</v>
      </c>
      <c r="B1080" s="26" t="s">
        <v>7608</v>
      </c>
      <c r="C1080" s="26" t="s">
        <v>7612</v>
      </c>
      <c r="D1080" s="26" t="s">
        <v>451</v>
      </c>
      <c r="E1080" s="26" t="s">
        <v>7611</v>
      </c>
      <c r="F1080" s="26" t="s">
        <v>7605</v>
      </c>
      <c r="G1080" s="26" t="s">
        <v>2014</v>
      </c>
      <c r="H1080" s="26" t="s">
        <v>7610</v>
      </c>
      <c r="I1080" s="26" t="s">
        <v>7612</v>
      </c>
    </row>
    <row r="1081" spans="1:9">
      <c r="A1081" s="26" t="s">
        <v>7173</v>
      </c>
      <c r="B1081" s="26" t="s">
        <v>7172</v>
      </c>
      <c r="C1081" s="26" t="s">
        <v>7179</v>
      </c>
      <c r="D1081" s="26" t="s">
        <v>586</v>
      </c>
      <c r="E1081" s="26" t="s">
        <v>7178</v>
      </c>
      <c r="F1081" s="26" t="s">
        <v>2611</v>
      </c>
      <c r="G1081" s="26" t="s">
        <v>2014</v>
      </c>
      <c r="H1081" s="26" t="s">
        <v>7177</v>
      </c>
      <c r="I1081" s="26" t="s">
        <v>7179</v>
      </c>
    </row>
    <row r="1082" spans="1:9">
      <c r="A1082" s="26" t="s">
        <v>3300</v>
      </c>
      <c r="B1082" s="26" t="s">
        <v>3299</v>
      </c>
      <c r="C1082" s="26" t="s">
        <v>3313</v>
      </c>
      <c r="D1082" s="26" t="s">
        <v>1689</v>
      </c>
      <c r="E1082" s="26" t="s">
        <v>3312</v>
      </c>
      <c r="F1082" s="26" t="s">
        <v>2015</v>
      </c>
      <c r="G1082" s="26" t="s">
        <v>2014</v>
      </c>
      <c r="H1082" s="26" t="s">
        <v>3304</v>
      </c>
      <c r="I1082" s="26" t="s">
        <v>3313</v>
      </c>
    </row>
    <row r="1083" spans="1:9">
      <c r="A1083" s="26" t="s">
        <v>3743</v>
      </c>
      <c r="B1083" s="26" t="s">
        <v>3742</v>
      </c>
      <c r="C1083" s="26" t="s">
        <v>3773</v>
      </c>
      <c r="D1083" s="26" t="s">
        <v>1563</v>
      </c>
      <c r="E1083" s="26" t="s">
        <v>3772</v>
      </c>
      <c r="F1083" s="26" t="s">
        <v>2051</v>
      </c>
      <c r="G1083" s="26" t="s">
        <v>2014</v>
      </c>
      <c r="H1083" s="26" t="s">
        <v>3771</v>
      </c>
      <c r="I1083" s="26" t="s">
        <v>3773</v>
      </c>
    </row>
    <row r="1084" spans="1:9">
      <c r="A1084" s="26" t="s">
        <v>8568</v>
      </c>
      <c r="B1084" s="26" t="s">
        <v>8567</v>
      </c>
      <c r="C1084" s="26" t="s">
        <v>8586</v>
      </c>
      <c r="D1084" s="26" t="s">
        <v>168</v>
      </c>
      <c r="E1084" s="26" t="s">
        <v>8585</v>
      </c>
      <c r="F1084" s="26" t="s">
        <v>8564</v>
      </c>
      <c r="G1084" s="26" t="s">
        <v>2014</v>
      </c>
      <c r="H1084" s="26" t="s">
        <v>8584</v>
      </c>
      <c r="I1084" s="26" t="s">
        <v>8586</v>
      </c>
    </row>
    <row r="1085" spans="1:9">
      <c r="A1085" s="26" t="s">
        <v>8568</v>
      </c>
      <c r="B1085" s="26" t="s">
        <v>8567</v>
      </c>
      <c r="C1085" s="26" t="s">
        <v>8583</v>
      </c>
      <c r="D1085" s="26" t="s">
        <v>169</v>
      </c>
      <c r="E1085" s="26" t="s">
        <v>8582</v>
      </c>
      <c r="F1085" s="26" t="s">
        <v>8564</v>
      </c>
      <c r="G1085" s="26" t="s">
        <v>2014</v>
      </c>
      <c r="H1085" s="26" t="s">
        <v>8581</v>
      </c>
      <c r="I1085" s="26" t="s">
        <v>8583</v>
      </c>
    </row>
    <row r="1086" spans="1:9">
      <c r="A1086" s="26" t="s">
        <v>3516</v>
      </c>
      <c r="B1086" s="26" t="s">
        <v>3515</v>
      </c>
      <c r="C1086" s="26" t="s">
        <v>3545</v>
      </c>
      <c r="D1086" s="26" t="s">
        <v>1630</v>
      </c>
      <c r="E1086" s="26" t="s">
        <v>3544</v>
      </c>
      <c r="F1086" s="26" t="s">
        <v>3528</v>
      </c>
      <c r="G1086" s="26" t="s">
        <v>2014</v>
      </c>
      <c r="H1086" s="26" t="s">
        <v>3543</v>
      </c>
      <c r="I1086" s="26" t="s">
        <v>3545</v>
      </c>
    </row>
    <row r="1087" spans="1:9">
      <c r="A1087" s="26" t="s">
        <v>8131</v>
      </c>
      <c r="B1087" s="26" t="s">
        <v>8130</v>
      </c>
      <c r="C1087" s="26" t="s">
        <v>8140</v>
      </c>
      <c r="D1087" s="26" t="s">
        <v>297</v>
      </c>
      <c r="E1087" s="26" t="s">
        <v>8139</v>
      </c>
      <c r="F1087" s="26" t="s">
        <v>2424</v>
      </c>
      <c r="G1087" s="26" t="s">
        <v>2014</v>
      </c>
      <c r="H1087" s="26" t="s">
        <v>8138</v>
      </c>
      <c r="I1087" s="26" t="s">
        <v>8140</v>
      </c>
    </row>
    <row r="1088" spans="1:9">
      <c r="A1088" s="26" t="s">
        <v>6409</v>
      </c>
      <c r="B1088" s="26" t="s">
        <v>6408</v>
      </c>
      <c r="C1088" s="26" t="s">
        <v>6415</v>
      </c>
      <c r="D1088" s="26" t="s">
        <v>800</v>
      </c>
      <c r="E1088" s="26" t="s">
        <v>6414</v>
      </c>
      <c r="F1088" s="26" t="s">
        <v>2486</v>
      </c>
      <c r="G1088" s="26" t="s">
        <v>2014</v>
      </c>
      <c r="H1088" s="26" t="s">
        <v>6413</v>
      </c>
      <c r="I1088" s="26" t="s">
        <v>6415</v>
      </c>
    </row>
    <row r="1089" spans="1:9">
      <c r="A1089" s="26" t="s">
        <v>5280</v>
      </c>
      <c r="B1089" s="26" t="s">
        <v>5279</v>
      </c>
      <c r="C1089" s="26" t="s">
        <v>5285</v>
      </c>
      <c r="D1089" s="26" t="s">
        <v>1139</v>
      </c>
      <c r="E1089" s="26" t="s">
        <v>5284</v>
      </c>
      <c r="F1089" s="26" t="s">
        <v>5276</v>
      </c>
      <c r="G1089" s="26" t="s">
        <v>2014</v>
      </c>
      <c r="H1089" s="26" t="s">
        <v>5283</v>
      </c>
      <c r="I1089" s="26" t="s">
        <v>5285</v>
      </c>
    </row>
    <row r="1090" spans="1:9">
      <c r="A1090" s="26" t="s">
        <v>5280</v>
      </c>
      <c r="B1090" s="26" t="s">
        <v>5279</v>
      </c>
      <c r="C1090" s="26" t="s">
        <v>5278</v>
      </c>
      <c r="D1090" s="26" t="s">
        <v>1141</v>
      </c>
      <c r="E1090" s="26" t="s">
        <v>5277</v>
      </c>
      <c r="F1090" s="26" t="s">
        <v>5276</v>
      </c>
      <c r="G1090" s="26" t="s">
        <v>2014</v>
      </c>
      <c r="H1090" s="26" t="s">
        <v>5275</v>
      </c>
      <c r="I1090" s="26" t="s">
        <v>5278</v>
      </c>
    </row>
    <row r="1091" spans="1:9">
      <c r="A1091" s="26" t="s">
        <v>5280</v>
      </c>
      <c r="B1091" s="26" t="s">
        <v>5279</v>
      </c>
      <c r="C1091" s="26" t="s">
        <v>5282</v>
      </c>
      <c r="D1091" s="26" t="s">
        <v>1140</v>
      </c>
      <c r="E1091" s="26" t="s">
        <v>5277</v>
      </c>
      <c r="F1091" s="26" t="s">
        <v>5276</v>
      </c>
      <c r="G1091" s="26" t="s">
        <v>2014</v>
      </c>
      <c r="H1091" s="26" t="s">
        <v>5281</v>
      </c>
      <c r="I1091" s="26" t="s">
        <v>5282</v>
      </c>
    </row>
    <row r="1092" spans="1:9">
      <c r="A1092" s="26" t="s">
        <v>5138</v>
      </c>
      <c r="B1092" s="26" t="s">
        <v>5137</v>
      </c>
      <c r="C1092" s="26" t="s">
        <v>5174</v>
      </c>
      <c r="D1092" s="26" t="s">
        <v>1170</v>
      </c>
      <c r="E1092" s="26" t="s">
        <v>5173</v>
      </c>
      <c r="F1092" s="26" t="s">
        <v>2243</v>
      </c>
      <c r="G1092" s="26" t="s">
        <v>2014</v>
      </c>
      <c r="H1092" s="26" t="s">
        <v>5172</v>
      </c>
      <c r="I1092" s="26" t="s">
        <v>5174</v>
      </c>
    </row>
    <row r="1093" spans="1:9">
      <c r="A1093" s="26" t="s">
        <v>3633</v>
      </c>
      <c r="B1093" s="26" t="s">
        <v>3632</v>
      </c>
      <c r="C1093" s="26" t="s">
        <v>3659</v>
      </c>
      <c r="D1093" s="26" t="s">
        <v>1599</v>
      </c>
      <c r="E1093" s="26" t="s">
        <v>3658</v>
      </c>
      <c r="F1093" s="26" t="s">
        <v>2040</v>
      </c>
      <c r="G1093" s="26" t="s">
        <v>2014</v>
      </c>
      <c r="H1093" s="26" t="s">
        <v>3657</v>
      </c>
      <c r="I1093" s="26" t="s">
        <v>3659</v>
      </c>
    </row>
    <row r="1094" spans="1:9">
      <c r="A1094" s="26" t="s">
        <v>5376</v>
      </c>
      <c r="B1094" s="26" t="s">
        <v>5375</v>
      </c>
      <c r="C1094" s="26" t="s">
        <v>5491</v>
      </c>
      <c r="D1094" s="26" t="s">
        <v>1072</v>
      </c>
      <c r="E1094" s="26" t="s">
        <v>5490</v>
      </c>
      <c r="F1094" s="26" t="s">
        <v>2260</v>
      </c>
      <c r="G1094" s="26" t="s">
        <v>2014</v>
      </c>
      <c r="H1094" s="26" t="s">
        <v>5489</v>
      </c>
      <c r="I1094" s="26" t="s">
        <v>5491</v>
      </c>
    </row>
    <row r="1095" spans="1:9">
      <c r="A1095" s="26" t="s">
        <v>5669</v>
      </c>
      <c r="B1095" s="26" t="s">
        <v>5668</v>
      </c>
      <c r="C1095" s="26" t="s">
        <v>5690</v>
      </c>
      <c r="D1095" s="26" t="s">
        <v>1010</v>
      </c>
      <c r="E1095" s="26" t="s">
        <v>5689</v>
      </c>
      <c r="F1095" s="26" t="s">
        <v>2260</v>
      </c>
      <c r="G1095" s="26" t="s">
        <v>2014</v>
      </c>
      <c r="H1095" s="26" t="s">
        <v>5688</v>
      </c>
      <c r="I1095" s="26" t="s">
        <v>5690</v>
      </c>
    </row>
    <row r="1096" spans="1:9">
      <c r="A1096" s="26" t="s">
        <v>6424</v>
      </c>
      <c r="B1096" s="26" t="s">
        <v>6423</v>
      </c>
      <c r="C1096" s="26" t="s">
        <v>6427</v>
      </c>
      <c r="D1096" s="26" t="s">
        <v>797</v>
      </c>
      <c r="E1096" s="26" t="s">
        <v>6426</v>
      </c>
      <c r="F1096" s="26" t="s">
        <v>6420</v>
      </c>
      <c r="G1096" s="26" t="s">
        <v>2014</v>
      </c>
      <c r="H1096" s="26" t="s">
        <v>6425</v>
      </c>
      <c r="I1096" s="26" t="s">
        <v>6427</v>
      </c>
    </row>
    <row r="1097" spans="1:9">
      <c r="A1097" s="26" t="s">
        <v>6424</v>
      </c>
      <c r="B1097" s="26" t="s">
        <v>6423</v>
      </c>
      <c r="C1097" s="26" t="s">
        <v>6422</v>
      </c>
      <c r="D1097" s="26" t="s">
        <v>798</v>
      </c>
      <c r="E1097" s="26" t="s">
        <v>6421</v>
      </c>
      <c r="F1097" s="26" t="s">
        <v>6420</v>
      </c>
      <c r="G1097" s="26" t="s">
        <v>2014</v>
      </c>
      <c r="H1097" s="26" t="s">
        <v>6419</v>
      </c>
      <c r="I1097" s="26" t="s">
        <v>6422</v>
      </c>
    </row>
    <row r="1098" spans="1:9">
      <c r="A1098" s="26" t="s">
        <v>4109</v>
      </c>
      <c r="B1098" s="26" t="s">
        <v>4108</v>
      </c>
      <c r="C1098" s="26" t="s">
        <v>4119</v>
      </c>
      <c r="D1098" s="26" t="s">
        <v>1465</v>
      </c>
      <c r="E1098" s="26" t="s">
        <v>4118</v>
      </c>
      <c r="F1098" s="26" t="s">
        <v>4117</v>
      </c>
      <c r="G1098" s="26" t="s">
        <v>2014</v>
      </c>
      <c r="H1098" s="26" t="s">
        <v>4116</v>
      </c>
      <c r="I1098" s="26" t="s">
        <v>4119</v>
      </c>
    </row>
    <row r="1099" spans="1:9">
      <c r="D1099" s="26" t="s">
        <v>1884</v>
      </c>
      <c r="E1099" s="26" t="s">
        <v>2590</v>
      </c>
      <c r="F1099" s="26" t="s">
        <v>2589</v>
      </c>
      <c r="G1099" s="26" t="s">
        <v>2014</v>
      </c>
      <c r="H1099" s="26" t="s">
        <v>2588</v>
      </c>
    </row>
    <row r="1100" spans="1:9">
      <c r="D1100" s="26" t="s">
        <v>1886</v>
      </c>
      <c r="E1100" s="26" t="s">
        <v>2406</v>
      </c>
      <c r="F1100" s="26" t="s">
        <v>2260</v>
      </c>
      <c r="G1100" s="26" t="s">
        <v>2014</v>
      </c>
      <c r="H1100" s="26" t="s">
        <v>2405</v>
      </c>
    </row>
    <row r="1101" spans="1:9">
      <c r="D1101" s="26" t="s">
        <v>1869</v>
      </c>
      <c r="E1101" s="26" t="s">
        <v>2856</v>
      </c>
      <c r="F1101" s="26" t="s">
        <v>2827</v>
      </c>
      <c r="G1101" s="26" t="s">
        <v>2014</v>
      </c>
      <c r="H1101" s="26" t="s">
        <v>2855</v>
      </c>
    </row>
    <row r="1102" spans="1:9">
      <c r="A1102" s="26" t="s">
        <v>6854</v>
      </c>
      <c r="B1102" s="26" t="s">
        <v>6853</v>
      </c>
      <c r="C1102" s="26" t="s">
        <v>6857</v>
      </c>
      <c r="D1102" s="26" t="s">
        <v>678</v>
      </c>
      <c r="E1102" s="26" t="s">
        <v>6856</v>
      </c>
      <c r="F1102" s="26" t="s">
        <v>2564</v>
      </c>
      <c r="G1102" s="26" t="s">
        <v>2014</v>
      </c>
      <c r="H1102" s="26" t="s">
        <v>6855</v>
      </c>
      <c r="I1102" s="26" t="s">
        <v>6857</v>
      </c>
    </row>
    <row r="1103" spans="1:9">
      <c r="A1103" s="26" t="s">
        <v>5580</v>
      </c>
      <c r="B1103" s="26" t="s">
        <v>5579</v>
      </c>
      <c r="C1103" s="26" t="s">
        <v>5618</v>
      </c>
      <c r="D1103" s="26" t="s">
        <v>1034</v>
      </c>
      <c r="E1103" s="26" t="s">
        <v>5617</v>
      </c>
      <c r="F1103" s="26" t="s">
        <v>2260</v>
      </c>
      <c r="G1103" s="26" t="s">
        <v>2014</v>
      </c>
      <c r="H1103" s="26" t="s">
        <v>2410</v>
      </c>
      <c r="I1103" s="26" t="s">
        <v>5618</v>
      </c>
    </row>
    <row r="1104" spans="1:9">
      <c r="A1104" s="26" t="s">
        <v>3516</v>
      </c>
      <c r="B1104" s="26" t="s">
        <v>3515</v>
      </c>
      <c r="C1104" s="26" t="s">
        <v>3552</v>
      </c>
      <c r="D1104" s="26" t="s">
        <v>1628</v>
      </c>
      <c r="E1104" s="26" t="s">
        <v>3551</v>
      </c>
      <c r="F1104" s="26" t="s">
        <v>3550</v>
      </c>
      <c r="G1104" s="26" t="s">
        <v>2014</v>
      </c>
      <c r="H1104" s="26" t="s">
        <v>3549</v>
      </c>
      <c r="I1104" s="26" t="s">
        <v>3552</v>
      </c>
    </row>
    <row r="1105" spans="1:9">
      <c r="A1105" s="26" t="s">
        <v>8853</v>
      </c>
      <c r="B1105" s="26" t="s">
        <v>8852</v>
      </c>
      <c r="C1105" s="26" t="s">
        <v>8911</v>
      </c>
      <c r="D1105" s="26" t="s">
        <v>72</v>
      </c>
      <c r="E1105" s="26" t="s">
        <v>8910</v>
      </c>
      <c r="F1105" s="26" t="s">
        <v>2827</v>
      </c>
      <c r="G1105" s="26" t="s">
        <v>2014</v>
      </c>
      <c r="H1105" s="26" t="s">
        <v>8909</v>
      </c>
      <c r="I1105" s="26" t="s">
        <v>8911</v>
      </c>
    </row>
    <row r="1106" spans="1:9">
      <c r="A1106" s="26" t="s">
        <v>5265</v>
      </c>
      <c r="B1106" s="26" t="s">
        <v>5264</v>
      </c>
      <c r="C1106" s="26" t="s">
        <v>5263</v>
      </c>
      <c r="D1106" s="26" t="s">
        <v>1145</v>
      </c>
      <c r="E1106" s="26" t="s">
        <v>5262</v>
      </c>
      <c r="F1106" s="26" t="s">
        <v>5261</v>
      </c>
      <c r="G1106" s="26" t="s">
        <v>2014</v>
      </c>
      <c r="H1106" s="26" t="s">
        <v>5260</v>
      </c>
      <c r="I1106" s="26" t="s">
        <v>5263</v>
      </c>
    </row>
    <row r="1107" spans="1:9">
      <c r="A1107" s="26" t="s">
        <v>5265</v>
      </c>
      <c r="B1107" s="26" t="s">
        <v>5264</v>
      </c>
      <c r="C1107" s="26" t="s">
        <v>5271</v>
      </c>
      <c r="D1107" s="26" t="s">
        <v>1143</v>
      </c>
      <c r="E1107" s="26" t="s">
        <v>5270</v>
      </c>
      <c r="F1107" s="26" t="s">
        <v>5261</v>
      </c>
      <c r="G1107" s="26" t="s">
        <v>2014</v>
      </c>
      <c r="H1107" s="26" t="s">
        <v>5269</v>
      </c>
      <c r="I1107" s="26" t="s">
        <v>5271</v>
      </c>
    </row>
    <row r="1108" spans="1:9">
      <c r="A1108" s="26" t="s">
        <v>5265</v>
      </c>
      <c r="B1108" s="26" t="s">
        <v>5264</v>
      </c>
      <c r="C1108" s="26" t="s">
        <v>5268</v>
      </c>
      <c r="D1108" s="26" t="s">
        <v>1144</v>
      </c>
      <c r="E1108" s="26" t="s">
        <v>5267</v>
      </c>
      <c r="F1108" s="26" t="s">
        <v>5261</v>
      </c>
      <c r="G1108" s="26" t="s">
        <v>2014</v>
      </c>
      <c r="H1108" s="26" t="s">
        <v>5266</v>
      </c>
      <c r="I1108" s="26" t="s">
        <v>5268</v>
      </c>
    </row>
    <row r="1109" spans="1:9">
      <c r="A1109" s="26" t="s">
        <v>6854</v>
      </c>
      <c r="B1109" s="26" t="s">
        <v>6853</v>
      </c>
      <c r="C1109" s="26" t="s">
        <v>6869</v>
      </c>
      <c r="D1109" s="26" t="s">
        <v>674</v>
      </c>
      <c r="E1109" s="26" t="s">
        <v>6868</v>
      </c>
      <c r="F1109" s="26" t="s">
        <v>2564</v>
      </c>
      <c r="G1109" s="26" t="s">
        <v>2014</v>
      </c>
      <c r="H1109" s="26" t="s">
        <v>6867</v>
      </c>
      <c r="I1109" s="26" t="s">
        <v>6869</v>
      </c>
    </row>
    <row r="1110" spans="1:9">
      <c r="A1110" s="26" t="s">
        <v>6854</v>
      </c>
      <c r="B1110" s="26" t="s">
        <v>6853</v>
      </c>
      <c r="C1110" s="26" t="s">
        <v>6866</v>
      </c>
      <c r="D1110" s="26" t="s">
        <v>675</v>
      </c>
      <c r="E1110" s="26" t="s">
        <v>6865</v>
      </c>
      <c r="F1110" s="26" t="s">
        <v>2564</v>
      </c>
      <c r="G1110" s="26" t="s">
        <v>2014</v>
      </c>
      <c r="H1110" s="26" t="s">
        <v>6864</v>
      </c>
      <c r="I1110" s="26" t="s">
        <v>6866</v>
      </c>
    </row>
    <row r="1111" spans="1:9">
      <c r="A1111" s="26" t="s">
        <v>6854</v>
      </c>
      <c r="B1111" s="26" t="s">
        <v>6853</v>
      </c>
      <c r="C1111" s="26" t="s">
        <v>6860</v>
      </c>
      <c r="D1111" s="26" t="s">
        <v>677</v>
      </c>
      <c r="E1111" s="26" t="s">
        <v>6859</v>
      </c>
      <c r="F1111" s="26" t="s">
        <v>2564</v>
      </c>
      <c r="G1111" s="26" t="s">
        <v>2014</v>
      </c>
      <c r="H1111" s="26" t="s">
        <v>6858</v>
      </c>
      <c r="I1111" s="26" t="s">
        <v>6860</v>
      </c>
    </row>
    <row r="1112" spans="1:9">
      <c r="A1112" s="26" t="s">
        <v>6270</v>
      </c>
      <c r="B1112" s="26" t="s">
        <v>6599</v>
      </c>
      <c r="C1112" s="26" t="s">
        <v>6602</v>
      </c>
      <c r="D1112" s="26" t="s">
        <v>748</v>
      </c>
      <c r="E1112" s="26" t="s">
        <v>6601</v>
      </c>
      <c r="F1112" s="26" t="s">
        <v>2533</v>
      </c>
      <c r="G1112" s="26" t="s">
        <v>2014</v>
      </c>
      <c r="H1112" s="26" t="s">
        <v>6600</v>
      </c>
      <c r="I1112" s="26" t="s">
        <v>6602</v>
      </c>
    </row>
    <row r="1113" spans="1:9">
      <c r="A1113" s="26" t="s">
        <v>4377</v>
      </c>
      <c r="B1113" s="26" t="s">
        <v>4376</v>
      </c>
      <c r="C1113" s="26" t="s">
        <v>4404</v>
      </c>
      <c r="D1113" s="26" t="s">
        <v>748</v>
      </c>
      <c r="E1113" s="26" t="s">
        <v>4403</v>
      </c>
      <c r="F1113" s="26" t="s">
        <v>4402</v>
      </c>
      <c r="G1113" s="26" t="s">
        <v>2014</v>
      </c>
      <c r="H1113" s="26" t="s">
        <v>4401</v>
      </c>
      <c r="I1113" s="26" t="s">
        <v>4404</v>
      </c>
    </row>
    <row r="1114" spans="1:9">
      <c r="A1114" s="26" t="s">
        <v>4237</v>
      </c>
      <c r="B1114" s="26" t="s">
        <v>4236</v>
      </c>
      <c r="C1114" s="26" t="s">
        <v>4270</v>
      </c>
      <c r="D1114" s="26" t="s">
        <v>4269</v>
      </c>
      <c r="E1114" s="26" t="s">
        <v>4268</v>
      </c>
      <c r="F1114" s="26" t="s">
        <v>2117</v>
      </c>
      <c r="G1114" s="26" t="s">
        <v>2014</v>
      </c>
      <c r="H1114" s="26" t="s">
        <v>4267</v>
      </c>
      <c r="I1114" s="26" t="s">
        <v>4270</v>
      </c>
    </row>
    <row r="1115" spans="1:9">
      <c r="A1115" s="26" t="s">
        <v>7125</v>
      </c>
      <c r="B1115" s="26" t="s">
        <v>7676</v>
      </c>
      <c r="C1115" s="26" t="s">
        <v>7683</v>
      </c>
      <c r="D1115" s="26" t="s">
        <v>430</v>
      </c>
      <c r="E1115" s="26" t="s">
        <v>7682</v>
      </c>
      <c r="F1115" s="26" t="s">
        <v>7678</v>
      </c>
      <c r="G1115" s="26" t="s">
        <v>2014</v>
      </c>
      <c r="H1115" s="26" t="s">
        <v>7681</v>
      </c>
      <c r="I1115" s="26" t="s">
        <v>7683</v>
      </c>
    </row>
    <row r="1116" spans="1:9">
      <c r="A1116" s="26" t="s">
        <v>8305</v>
      </c>
      <c r="B1116" s="26" t="s">
        <v>8304</v>
      </c>
      <c r="C1116" s="26" t="s">
        <v>8317</v>
      </c>
      <c r="D1116" s="26" t="s">
        <v>247</v>
      </c>
      <c r="E1116" s="26" t="s">
        <v>8316</v>
      </c>
      <c r="F1116" s="26" t="s">
        <v>2762</v>
      </c>
      <c r="G1116" s="26" t="s">
        <v>2014</v>
      </c>
      <c r="H1116" s="26" t="s">
        <v>8315</v>
      </c>
      <c r="I1116" s="26" t="s">
        <v>8317</v>
      </c>
    </row>
    <row r="1117" spans="1:9">
      <c r="A1117" s="26" t="s">
        <v>3622</v>
      </c>
      <c r="B1117" s="26" t="s">
        <v>3621</v>
      </c>
      <c r="C1117" s="26" t="s">
        <v>3626</v>
      </c>
      <c r="D1117" s="26" t="s">
        <v>247</v>
      </c>
      <c r="E1117" s="26" t="s">
        <v>3625</v>
      </c>
      <c r="F1117" s="26" t="s">
        <v>3624</v>
      </c>
      <c r="G1117" s="26" t="s">
        <v>2014</v>
      </c>
      <c r="H1117" s="26" t="s">
        <v>3623</v>
      </c>
      <c r="I1117" s="26" t="s">
        <v>3626</v>
      </c>
    </row>
    <row r="1118" spans="1:9">
      <c r="A1118" s="26" t="s">
        <v>3622</v>
      </c>
      <c r="B1118" s="26" t="s">
        <v>3621</v>
      </c>
      <c r="C1118" s="26" t="s">
        <v>3620</v>
      </c>
      <c r="D1118" s="26" t="s">
        <v>1608</v>
      </c>
      <c r="E1118" s="26" t="s">
        <v>3619</v>
      </c>
      <c r="F1118" s="26" t="s">
        <v>3618</v>
      </c>
      <c r="G1118" s="26" t="s">
        <v>2014</v>
      </c>
      <c r="H1118" s="26" t="s">
        <v>3617</v>
      </c>
      <c r="I1118" s="26" t="s">
        <v>3620</v>
      </c>
    </row>
    <row r="1119" spans="1:9">
      <c r="A1119" s="26" t="s">
        <v>3622</v>
      </c>
      <c r="B1119" s="26" t="s">
        <v>3621</v>
      </c>
      <c r="C1119" s="26" t="s">
        <v>3319</v>
      </c>
      <c r="D1119" s="26" t="s">
        <v>1607</v>
      </c>
      <c r="E1119" s="26" t="s">
        <v>3628</v>
      </c>
      <c r="F1119" s="26" t="s">
        <v>3624</v>
      </c>
      <c r="G1119" s="26" t="s">
        <v>2014</v>
      </c>
      <c r="H1119" s="26" t="s">
        <v>3627</v>
      </c>
      <c r="I1119" s="26" t="s">
        <v>3319</v>
      </c>
    </row>
    <row r="1120" spans="1:9">
      <c r="A1120" s="26" t="s">
        <v>8997</v>
      </c>
      <c r="B1120" s="26" t="s">
        <v>8996</v>
      </c>
      <c r="C1120" s="26" t="s">
        <v>9019</v>
      </c>
      <c r="D1120" s="26" t="s">
        <v>34</v>
      </c>
      <c r="E1120" s="26" t="s">
        <v>9018</v>
      </c>
      <c r="F1120" s="26" t="s">
        <v>2827</v>
      </c>
      <c r="G1120" s="26" t="s">
        <v>2014</v>
      </c>
      <c r="H1120" s="26" t="s">
        <v>8827</v>
      </c>
      <c r="I1120" s="26" t="s">
        <v>9019</v>
      </c>
    </row>
    <row r="1121" spans="1:9">
      <c r="A1121" s="26" t="s">
        <v>7017</v>
      </c>
      <c r="B1121" s="26" t="s">
        <v>7016</v>
      </c>
      <c r="C1121" s="26" t="s">
        <v>7029</v>
      </c>
      <c r="D1121" s="26" t="s">
        <v>626</v>
      </c>
      <c r="E1121" s="26" t="s">
        <v>7028</v>
      </c>
      <c r="F1121" s="26" t="s">
        <v>2606</v>
      </c>
      <c r="G1121" s="26" t="s">
        <v>2014</v>
      </c>
      <c r="H1121" s="26" t="s">
        <v>7027</v>
      </c>
      <c r="I1121" s="26" t="s">
        <v>7029</v>
      </c>
    </row>
    <row r="1122" spans="1:9">
      <c r="A1122" s="26" t="s">
        <v>8474</v>
      </c>
      <c r="B1122" s="26" t="s">
        <v>8473</v>
      </c>
      <c r="C1122" s="26" t="s">
        <v>8486</v>
      </c>
      <c r="D1122" s="26" t="s">
        <v>199</v>
      </c>
      <c r="E1122" s="26" t="s">
        <v>8485</v>
      </c>
      <c r="F1122" s="26" t="s">
        <v>2782</v>
      </c>
      <c r="G1122" s="26" t="s">
        <v>2014</v>
      </c>
      <c r="H1122" s="26" t="s">
        <v>8484</v>
      </c>
      <c r="I1122" s="26" t="s">
        <v>8486</v>
      </c>
    </row>
    <row r="1123" spans="1:9">
      <c r="A1123" s="26" t="s">
        <v>7207</v>
      </c>
      <c r="B1123" s="26" t="s">
        <v>7206</v>
      </c>
      <c r="C1123" s="26" t="s">
        <v>7227</v>
      </c>
      <c r="D1123" s="26" t="s">
        <v>199</v>
      </c>
      <c r="E1123" s="26" t="s">
        <v>7226</v>
      </c>
      <c r="F1123" s="26" t="s">
        <v>2340</v>
      </c>
      <c r="G1123" s="26" t="s">
        <v>2014</v>
      </c>
      <c r="H1123" s="26" t="s">
        <v>7223</v>
      </c>
      <c r="I1123" s="26" t="s">
        <v>7227</v>
      </c>
    </row>
    <row r="1124" spans="1:9">
      <c r="A1124" s="26" t="s">
        <v>7496</v>
      </c>
      <c r="B1124" s="26" t="s">
        <v>7495</v>
      </c>
      <c r="C1124" s="26" t="s">
        <v>7494</v>
      </c>
      <c r="D1124" s="26" t="s">
        <v>491</v>
      </c>
      <c r="E1124" s="26" t="s">
        <v>7493</v>
      </c>
      <c r="F1124" s="26" t="s">
        <v>2654</v>
      </c>
      <c r="G1124" s="26" t="s">
        <v>2014</v>
      </c>
      <c r="H1124" s="26" t="s">
        <v>7492</v>
      </c>
      <c r="I1124" s="26" t="s">
        <v>7494</v>
      </c>
    </row>
    <row r="1125" spans="1:9">
      <c r="A1125" s="26" t="s">
        <v>6762</v>
      </c>
      <c r="B1125" s="26" t="s">
        <v>6761</v>
      </c>
      <c r="C1125" s="26" t="s">
        <v>6774</v>
      </c>
      <c r="D1125" s="26" t="s">
        <v>702</v>
      </c>
      <c r="E1125" s="26" t="s">
        <v>6773</v>
      </c>
      <c r="F1125" s="26" t="s">
        <v>6742</v>
      </c>
      <c r="G1125" s="26" t="s">
        <v>2014</v>
      </c>
      <c r="H1125" s="26" t="s">
        <v>6772</v>
      </c>
      <c r="I1125" s="26" t="s">
        <v>6774</v>
      </c>
    </row>
    <row r="1126" spans="1:9">
      <c r="A1126" s="26" t="s">
        <v>5950</v>
      </c>
      <c r="B1126" s="26" t="s">
        <v>5949</v>
      </c>
      <c r="C1126" s="26" t="s">
        <v>5948</v>
      </c>
      <c r="D1126" s="26" t="s">
        <v>930</v>
      </c>
      <c r="E1126" s="26" t="s">
        <v>5947</v>
      </c>
      <c r="F1126" s="26" t="s">
        <v>5946</v>
      </c>
      <c r="G1126" s="26" t="s">
        <v>2014</v>
      </c>
      <c r="H1126" s="26" t="s">
        <v>5945</v>
      </c>
      <c r="I1126" s="26" t="s">
        <v>5948</v>
      </c>
    </row>
    <row r="1127" spans="1:9">
      <c r="A1127" s="26" t="s">
        <v>8853</v>
      </c>
      <c r="B1127" s="26" t="s">
        <v>8852</v>
      </c>
      <c r="C1127" s="26" t="s">
        <v>8899</v>
      </c>
      <c r="D1127" s="26" t="s">
        <v>76</v>
      </c>
      <c r="E1127" s="26" t="s">
        <v>8898</v>
      </c>
      <c r="F1127" s="26" t="s">
        <v>2827</v>
      </c>
      <c r="G1127" s="26" t="s">
        <v>2014</v>
      </c>
      <c r="H1127" s="26" t="s">
        <v>8897</v>
      </c>
      <c r="I1127" s="26" t="s">
        <v>8899</v>
      </c>
    </row>
    <row r="1128" spans="1:9">
      <c r="A1128" s="26" t="s">
        <v>7859</v>
      </c>
      <c r="B1128" s="26" t="s">
        <v>7858</v>
      </c>
      <c r="C1128" s="26" t="s">
        <v>7862</v>
      </c>
      <c r="D1128" s="26" t="s">
        <v>76</v>
      </c>
      <c r="E1128" s="26" t="s">
        <v>7861</v>
      </c>
      <c r="F1128" s="26" t="s">
        <v>2711</v>
      </c>
      <c r="G1128" s="26" t="s">
        <v>2014</v>
      </c>
      <c r="H1128" s="26" t="s">
        <v>7860</v>
      </c>
      <c r="I1128" s="26" t="s">
        <v>7862</v>
      </c>
    </row>
    <row r="1129" spans="1:9">
      <c r="A1129" s="26" t="s">
        <v>5580</v>
      </c>
      <c r="B1129" s="26" t="s">
        <v>5579</v>
      </c>
      <c r="C1129" s="26" t="s">
        <v>5616</v>
      </c>
      <c r="D1129" s="26" t="s">
        <v>76</v>
      </c>
      <c r="E1129" s="26" t="s">
        <v>5615</v>
      </c>
      <c r="F1129" s="26" t="s">
        <v>2260</v>
      </c>
      <c r="G1129" s="26" t="s">
        <v>2014</v>
      </c>
      <c r="H1129" s="26" t="s">
        <v>5614</v>
      </c>
      <c r="I1129" s="26" t="s">
        <v>5616</v>
      </c>
    </row>
    <row r="1130" spans="1:9">
      <c r="A1130" s="26" t="s">
        <v>6955</v>
      </c>
      <c r="B1130" s="26" t="s">
        <v>6954</v>
      </c>
      <c r="C1130" s="26" t="s">
        <v>6965</v>
      </c>
      <c r="D1130" s="26" t="s">
        <v>645</v>
      </c>
      <c r="E1130" s="26" t="s">
        <v>6964</v>
      </c>
      <c r="F1130" s="26" t="s">
        <v>2592</v>
      </c>
      <c r="G1130" s="26" t="s">
        <v>2014</v>
      </c>
      <c r="H1130" s="26" t="s">
        <v>6963</v>
      </c>
      <c r="I1130" s="26" t="s">
        <v>6965</v>
      </c>
    </row>
    <row r="1131" spans="1:9">
      <c r="D1131" s="26" t="s">
        <v>1851</v>
      </c>
      <c r="E1131" s="26" t="s">
        <v>2177</v>
      </c>
      <c r="F1131" s="26" t="s">
        <v>2166</v>
      </c>
      <c r="G1131" s="26" t="s">
        <v>2014</v>
      </c>
      <c r="H1131" s="26" t="s">
        <v>2176</v>
      </c>
    </row>
    <row r="1132" spans="1:9">
      <c r="A1132" s="26" t="s">
        <v>2970</v>
      </c>
      <c r="B1132" s="26" t="s">
        <v>1969</v>
      </c>
      <c r="C1132" s="26" t="s">
        <v>2969</v>
      </c>
      <c r="D1132" s="26" t="s">
        <v>1969</v>
      </c>
      <c r="E1132" s="26" t="s">
        <v>2968</v>
      </c>
      <c r="F1132" s="26" t="s">
        <v>2260</v>
      </c>
      <c r="G1132" s="26" t="s">
        <v>2014</v>
      </c>
      <c r="H1132" s="26" t="s">
        <v>2967</v>
      </c>
      <c r="I1132" s="26" t="s">
        <v>2969</v>
      </c>
    </row>
    <row r="1133" spans="1:9">
      <c r="A1133" s="26" t="s">
        <v>7103</v>
      </c>
      <c r="B1133" s="26" t="s">
        <v>7637</v>
      </c>
      <c r="C1133" s="26" t="s">
        <v>7646</v>
      </c>
      <c r="D1133" s="26" t="s">
        <v>441</v>
      </c>
      <c r="E1133" s="26" t="s">
        <v>7645</v>
      </c>
      <c r="F1133" s="26" t="s">
        <v>2664</v>
      </c>
      <c r="G1133" s="26" t="s">
        <v>2014</v>
      </c>
      <c r="H1133" s="26" t="s">
        <v>7644</v>
      </c>
      <c r="I1133" s="26" t="s">
        <v>7646</v>
      </c>
    </row>
    <row r="1134" spans="1:9">
      <c r="A1134" s="26" t="s">
        <v>7103</v>
      </c>
      <c r="B1134" s="26" t="s">
        <v>7637</v>
      </c>
      <c r="C1134" s="26" t="s">
        <v>7655</v>
      </c>
      <c r="D1134" s="26" t="s">
        <v>438</v>
      </c>
      <c r="E1134" s="26" t="s">
        <v>7654</v>
      </c>
      <c r="F1134" s="26" t="s">
        <v>2664</v>
      </c>
      <c r="G1134" s="26" t="s">
        <v>2014</v>
      </c>
      <c r="H1134" s="26" t="s">
        <v>7653</v>
      </c>
      <c r="I1134" s="26" t="s">
        <v>7655</v>
      </c>
    </row>
    <row r="1135" spans="1:9">
      <c r="A1135" s="26" t="s">
        <v>5138</v>
      </c>
      <c r="B1135" s="26" t="s">
        <v>5137</v>
      </c>
      <c r="C1135" s="26" t="s">
        <v>5151</v>
      </c>
      <c r="D1135" s="26" t="s">
        <v>1177</v>
      </c>
      <c r="E1135" s="26" t="s">
        <v>5150</v>
      </c>
      <c r="F1135" s="26" t="s">
        <v>2243</v>
      </c>
      <c r="G1135" s="26" t="s">
        <v>2014</v>
      </c>
      <c r="H1135" s="26" t="s">
        <v>5149</v>
      </c>
      <c r="I1135" s="26" t="s">
        <v>5151</v>
      </c>
    </row>
    <row r="1136" spans="1:9">
      <c r="D1136" s="26" t="s">
        <v>1793</v>
      </c>
      <c r="E1136" s="26" t="s">
        <v>2448</v>
      </c>
      <c r="F1136" s="26" t="s">
        <v>2445</v>
      </c>
      <c r="G1136" s="26" t="s">
        <v>2014</v>
      </c>
      <c r="H1136" s="26" t="s">
        <v>2447</v>
      </c>
    </row>
    <row r="1137" spans="1:9">
      <c r="A1137" s="26" t="s">
        <v>4237</v>
      </c>
      <c r="B1137" s="26" t="s">
        <v>4236</v>
      </c>
      <c r="C1137" s="26" t="s">
        <v>4266</v>
      </c>
      <c r="D1137" s="26" t="s">
        <v>1423</v>
      </c>
      <c r="E1137" s="26" t="s">
        <v>4265</v>
      </c>
      <c r="F1137" s="26" t="s">
        <v>2117</v>
      </c>
      <c r="G1137" s="26" t="s">
        <v>2014</v>
      </c>
      <c r="H1137" s="26" t="s">
        <v>4264</v>
      </c>
      <c r="I1137" s="26" t="s">
        <v>4266</v>
      </c>
    </row>
    <row r="1138" spans="1:9">
      <c r="A1138" s="26" t="s">
        <v>4645</v>
      </c>
      <c r="B1138" s="26" t="s">
        <v>4644</v>
      </c>
      <c r="C1138" s="26" t="s">
        <v>4643</v>
      </c>
      <c r="D1138" s="26" t="s">
        <v>1316</v>
      </c>
      <c r="E1138" s="26" t="s">
        <v>4642</v>
      </c>
      <c r="F1138" s="26" t="s">
        <v>2197</v>
      </c>
      <c r="G1138" s="26" t="s">
        <v>2014</v>
      </c>
      <c r="H1138" s="26" t="s">
        <v>4641</v>
      </c>
      <c r="I1138" s="26" t="s">
        <v>4643</v>
      </c>
    </row>
    <row r="1139" spans="1:9">
      <c r="A1139" s="26" t="s">
        <v>5982</v>
      </c>
      <c r="B1139" s="26" t="s">
        <v>6081</v>
      </c>
      <c r="C1139" s="26" t="s">
        <v>6084</v>
      </c>
      <c r="D1139" s="26" t="s">
        <v>891</v>
      </c>
      <c r="E1139" s="26" t="s">
        <v>6083</v>
      </c>
      <c r="F1139" s="26" t="s">
        <v>2445</v>
      </c>
      <c r="G1139" s="26" t="s">
        <v>2014</v>
      </c>
      <c r="H1139" s="26" t="s">
        <v>6082</v>
      </c>
      <c r="I1139" s="26" t="s">
        <v>6084</v>
      </c>
    </row>
    <row r="1140" spans="1:9">
      <c r="A1140" s="26" t="s">
        <v>4237</v>
      </c>
      <c r="B1140" s="26" t="s">
        <v>4236</v>
      </c>
      <c r="C1140" s="26" t="s">
        <v>4263</v>
      </c>
      <c r="D1140" s="26" t="s">
        <v>1424</v>
      </c>
      <c r="E1140" s="26" t="s">
        <v>4262</v>
      </c>
      <c r="F1140" s="26" t="s">
        <v>2117</v>
      </c>
      <c r="G1140" s="26" t="s">
        <v>2014</v>
      </c>
      <c r="H1140" s="26" t="s">
        <v>4261</v>
      </c>
      <c r="I1140" s="26" t="s">
        <v>4263</v>
      </c>
    </row>
    <row r="1141" spans="1:9">
      <c r="A1141" s="26" t="s">
        <v>4554</v>
      </c>
      <c r="B1141" s="26" t="s">
        <v>4553</v>
      </c>
      <c r="C1141" s="26" t="s">
        <v>4557</v>
      </c>
      <c r="D1141" s="26" t="s">
        <v>1340</v>
      </c>
      <c r="E1141" s="26" t="s">
        <v>4556</v>
      </c>
      <c r="F1141" s="26" t="s">
        <v>4550</v>
      </c>
      <c r="G1141" s="26" t="s">
        <v>2014</v>
      </c>
      <c r="H1141" s="26" t="s">
        <v>4555</v>
      </c>
      <c r="I1141" s="26" t="s">
        <v>4557</v>
      </c>
    </row>
    <row r="1142" spans="1:9">
      <c r="A1142" s="26" t="s">
        <v>5982</v>
      </c>
      <c r="B1142" s="26" t="s">
        <v>6081</v>
      </c>
      <c r="C1142" s="26" t="s">
        <v>6108</v>
      </c>
      <c r="D1142" s="26" t="s">
        <v>883</v>
      </c>
      <c r="E1142" s="26" t="s">
        <v>6107</v>
      </c>
      <c r="F1142" s="26" t="s">
        <v>2445</v>
      </c>
      <c r="G1142" s="26" t="s">
        <v>2014</v>
      </c>
      <c r="H1142" s="26" t="s">
        <v>6106</v>
      </c>
      <c r="I1142" s="26" t="s">
        <v>6108</v>
      </c>
    </row>
    <row r="1143" spans="1:9">
      <c r="A1143" s="26" t="s">
        <v>5031</v>
      </c>
      <c r="B1143" s="26" t="s">
        <v>5030</v>
      </c>
      <c r="C1143" s="26" t="s">
        <v>5057</v>
      </c>
      <c r="D1143" s="26" t="s">
        <v>1204</v>
      </c>
      <c r="E1143" s="26" t="s">
        <v>5056</v>
      </c>
      <c r="F1143" s="26" t="s">
        <v>2239</v>
      </c>
      <c r="G1143" s="26" t="s">
        <v>2014</v>
      </c>
      <c r="H1143" s="26" t="s">
        <v>5055</v>
      </c>
      <c r="I1143" s="26" t="s">
        <v>5057</v>
      </c>
    </row>
    <row r="1144" spans="1:9">
      <c r="A1144" s="26" t="s">
        <v>5789</v>
      </c>
      <c r="B1144" s="26" t="s">
        <v>5846</v>
      </c>
      <c r="C1144" s="26" t="s">
        <v>5858</v>
      </c>
      <c r="D1144" s="26" t="s">
        <v>959</v>
      </c>
      <c r="E1144" s="26" t="s">
        <v>5857</v>
      </c>
      <c r="F1144" s="26" t="s">
        <v>2260</v>
      </c>
      <c r="G1144" s="26" t="s">
        <v>2014</v>
      </c>
      <c r="H1144" s="26" t="s">
        <v>5856</v>
      </c>
      <c r="I1144" s="26" t="s">
        <v>5858</v>
      </c>
    </row>
    <row r="1145" spans="1:9">
      <c r="A1145" s="26" t="s">
        <v>5251</v>
      </c>
      <c r="B1145" s="26" t="s">
        <v>7913</v>
      </c>
      <c r="C1145" s="26" t="s">
        <v>7934</v>
      </c>
      <c r="D1145" s="26" t="s">
        <v>358</v>
      </c>
      <c r="E1145" s="26" t="s">
        <v>7933</v>
      </c>
      <c r="F1145" s="26" t="s">
        <v>2720</v>
      </c>
      <c r="G1145" s="26" t="s">
        <v>2014</v>
      </c>
      <c r="H1145" s="26" t="s">
        <v>7932</v>
      </c>
      <c r="I1145" s="26" t="s">
        <v>7934</v>
      </c>
    </row>
    <row r="1146" spans="1:9">
      <c r="A1146" s="26" t="s">
        <v>5751</v>
      </c>
      <c r="B1146" s="26" t="s">
        <v>5750</v>
      </c>
      <c r="C1146" s="26" t="s">
        <v>5777</v>
      </c>
      <c r="D1146" s="26" t="s">
        <v>983</v>
      </c>
      <c r="E1146" s="26" t="s">
        <v>5776</v>
      </c>
      <c r="F1146" s="26" t="s">
        <v>2260</v>
      </c>
      <c r="G1146" s="26" t="s">
        <v>2014</v>
      </c>
      <c r="H1146" s="26" t="s">
        <v>5775</v>
      </c>
      <c r="I1146" s="26" t="s">
        <v>5777</v>
      </c>
    </row>
    <row r="1147" spans="1:9">
      <c r="A1147" s="26" t="s">
        <v>5251</v>
      </c>
      <c r="B1147" s="26" t="s">
        <v>7913</v>
      </c>
      <c r="C1147" s="26" t="s">
        <v>7931</v>
      </c>
      <c r="D1147" s="26" t="s">
        <v>359</v>
      </c>
      <c r="E1147" s="26" t="s">
        <v>7930</v>
      </c>
      <c r="F1147" s="26" t="s">
        <v>2720</v>
      </c>
      <c r="G1147" s="26" t="s">
        <v>2014</v>
      </c>
      <c r="H1147" s="26" t="s">
        <v>7929</v>
      </c>
      <c r="I1147" s="26" t="s">
        <v>7931</v>
      </c>
    </row>
    <row r="1148" spans="1:9">
      <c r="A1148" s="26" t="s">
        <v>5799</v>
      </c>
      <c r="B1148" s="26" t="s">
        <v>5798</v>
      </c>
      <c r="C1148" s="26" t="s">
        <v>5830</v>
      </c>
      <c r="D1148" s="26" t="s">
        <v>967</v>
      </c>
      <c r="E1148" s="26" t="s">
        <v>5829</v>
      </c>
      <c r="F1148" s="26" t="s">
        <v>2260</v>
      </c>
      <c r="G1148" s="26" t="s">
        <v>2014</v>
      </c>
      <c r="H1148" s="26" t="s">
        <v>5828</v>
      </c>
      <c r="I1148" s="26" t="s">
        <v>5830</v>
      </c>
    </row>
    <row r="1149" spans="1:9">
      <c r="A1149" s="26" t="s">
        <v>5251</v>
      </c>
      <c r="B1149" s="26" t="s">
        <v>7913</v>
      </c>
      <c r="C1149" s="26" t="s">
        <v>7959</v>
      </c>
      <c r="D1149" s="26" t="s">
        <v>349</v>
      </c>
      <c r="E1149" s="26" t="s">
        <v>7958</v>
      </c>
      <c r="F1149" s="26" t="s">
        <v>2720</v>
      </c>
      <c r="G1149" s="26" t="s">
        <v>2014</v>
      </c>
      <c r="H1149" s="26" t="s">
        <v>7957</v>
      </c>
      <c r="I1149" s="26" t="s">
        <v>7959</v>
      </c>
    </row>
    <row r="1150" spans="1:9">
      <c r="A1150" s="26" t="s">
        <v>4377</v>
      </c>
      <c r="B1150" s="26" t="s">
        <v>4376</v>
      </c>
      <c r="C1150" s="26" t="s">
        <v>4413</v>
      </c>
      <c r="D1150" s="26" t="s">
        <v>1378</v>
      </c>
      <c r="E1150" s="26" t="s">
        <v>4412</v>
      </c>
      <c r="F1150" s="26" t="s">
        <v>2123</v>
      </c>
      <c r="G1150" s="26" t="s">
        <v>2014</v>
      </c>
      <c r="H1150" s="26" t="s">
        <v>4411</v>
      </c>
      <c r="I1150" s="26" t="s">
        <v>4413</v>
      </c>
    </row>
    <row r="1151" spans="1:9">
      <c r="A1151" s="26" t="s">
        <v>6298</v>
      </c>
      <c r="B1151" s="26" t="s">
        <v>6297</v>
      </c>
      <c r="C1151" s="26" t="s">
        <v>6331</v>
      </c>
      <c r="D1151" s="26" t="s">
        <v>823</v>
      </c>
      <c r="E1151" s="26" t="s">
        <v>6330</v>
      </c>
      <c r="F1151" s="26" t="s">
        <v>2486</v>
      </c>
      <c r="G1151" s="26" t="s">
        <v>2014</v>
      </c>
      <c r="H1151" s="26" t="s">
        <v>6329</v>
      </c>
      <c r="I1151" s="26" t="s">
        <v>6331</v>
      </c>
    </row>
    <row r="1152" spans="1:9">
      <c r="A1152" s="26" t="s">
        <v>3300</v>
      </c>
      <c r="B1152" s="26" t="s">
        <v>3299</v>
      </c>
      <c r="C1152" s="26" t="s">
        <v>3298</v>
      </c>
      <c r="D1152" s="26" t="s">
        <v>1694</v>
      </c>
      <c r="E1152" s="26" t="s">
        <v>3297</v>
      </c>
      <c r="F1152" s="26" t="s">
        <v>2015</v>
      </c>
      <c r="G1152" s="26" t="s">
        <v>2014</v>
      </c>
      <c r="H1152" s="26" t="s">
        <v>3296</v>
      </c>
      <c r="I1152" s="26" t="s">
        <v>3298</v>
      </c>
    </row>
    <row r="1153" spans="1:9">
      <c r="D1153" s="26" t="s">
        <v>1821</v>
      </c>
      <c r="E1153" s="26" t="s">
        <v>2076</v>
      </c>
      <c r="F1153" s="26" t="s">
        <v>2051</v>
      </c>
      <c r="G1153" s="26" t="s">
        <v>2014</v>
      </c>
      <c r="H1153" s="26" t="s">
        <v>2075</v>
      </c>
    </row>
    <row r="1154" spans="1:9">
      <c r="A1154" s="26" t="s">
        <v>7369</v>
      </c>
      <c r="B1154" s="26" t="s">
        <v>7368</v>
      </c>
      <c r="C1154" s="26" t="s">
        <v>7390</v>
      </c>
      <c r="D1154" s="26" t="s">
        <v>524</v>
      </c>
      <c r="E1154" s="26" t="s">
        <v>7389</v>
      </c>
      <c r="F1154" s="26" t="s">
        <v>7388</v>
      </c>
      <c r="G1154" s="26" t="s">
        <v>2014</v>
      </c>
      <c r="H1154" s="26" t="s">
        <v>7387</v>
      </c>
      <c r="I1154" s="26" t="s">
        <v>7390</v>
      </c>
    </row>
    <row r="1155" spans="1:9">
      <c r="A1155" s="26" t="s">
        <v>3897</v>
      </c>
      <c r="B1155" s="26" t="s">
        <v>3896</v>
      </c>
      <c r="C1155" s="26" t="s">
        <v>3947</v>
      </c>
      <c r="D1155" s="26" t="s">
        <v>1513</v>
      </c>
      <c r="E1155" s="26" t="s">
        <v>3946</v>
      </c>
      <c r="F1155" s="26" t="s">
        <v>2085</v>
      </c>
      <c r="G1155" s="26" t="s">
        <v>2014</v>
      </c>
      <c r="H1155" s="26" t="s">
        <v>3945</v>
      </c>
      <c r="I1155" s="26" t="s">
        <v>3947</v>
      </c>
    </row>
    <row r="1156" spans="1:9">
      <c r="A1156" s="26" t="s">
        <v>2940</v>
      </c>
      <c r="B1156" s="26" t="s">
        <v>1977</v>
      </c>
      <c r="C1156" s="26" t="s">
        <v>2939</v>
      </c>
      <c r="D1156" s="26" t="s">
        <v>1977</v>
      </c>
      <c r="E1156" s="26" t="s">
        <v>2938</v>
      </c>
      <c r="F1156" s="26" t="s">
        <v>2937</v>
      </c>
      <c r="G1156" s="26" t="s">
        <v>2014</v>
      </c>
      <c r="H1156" s="26" t="s">
        <v>2936</v>
      </c>
      <c r="I1156" s="26" t="s">
        <v>2939</v>
      </c>
    </row>
    <row r="1157" spans="1:9">
      <c r="A1157" s="26" t="s">
        <v>6219</v>
      </c>
      <c r="B1157" s="26" t="s">
        <v>6218</v>
      </c>
      <c r="C1157" s="26" t="s">
        <v>6228</v>
      </c>
      <c r="D1157" s="26" t="s">
        <v>849</v>
      </c>
      <c r="E1157" s="26" t="s">
        <v>6227</v>
      </c>
      <c r="F1157" s="26" t="s">
        <v>2470</v>
      </c>
      <c r="G1157" s="26" t="s">
        <v>2014</v>
      </c>
      <c r="H1157" s="26" t="s">
        <v>6226</v>
      </c>
      <c r="I1157" s="26" t="s">
        <v>6228</v>
      </c>
    </row>
    <row r="1158" spans="1:9">
      <c r="A1158" s="26" t="s">
        <v>5580</v>
      </c>
      <c r="B1158" s="26" t="s">
        <v>5579</v>
      </c>
      <c r="C1158" s="26" t="s">
        <v>5607</v>
      </c>
      <c r="D1158" s="26" t="s">
        <v>1037</v>
      </c>
      <c r="E1158" s="26" t="s">
        <v>5606</v>
      </c>
      <c r="F1158" s="26" t="s">
        <v>2260</v>
      </c>
      <c r="G1158" s="26" t="s">
        <v>2014</v>
      </c>
      <c r="H1158" s="26" t="s">
        <v>5605</v>
      </c>
      <c r="I1158" s="26" t="s">
        <v>5607</v>
      </c>
    </row>
    <row r="1159" spans="1:9">
      <c r="A1159" s="26" t="s">
        <v>6965</v>
      </c>
      <c r="B1159" s="26" t="s">
        <v>7349</v>
      </c>
      <c r="C1159" s="26" t="s">
        <v>7348</v>
      </c>
      <c r="D1159" s="26" t="s">
        <v>537</v>
      </c>
      <c r="E1159" s="26" t="s">
        <v>7347</v>
      </c>
      <c r="F1159" s="26" t="s">
        <v>3094</v>
      </c>
      <c r="G1159" s="26" t="s">
        <v>2014</v>
      </c>
      <c r="H1159" s="26" t="s">
        <v>3093</v>
      </c>
      <c r="I1159" s="26" t="s">
        <v>7348</v>
      </c>
    </row>
    <row r="1160" spans="1:9">
      <c r="A1160" s="26" t="s">
        <v>4870</v>
      </c>
      <c r="B1160" s="26" t="s">
        <v>4869</v>
      </c>
      <c r="C1160" s="26" t="s">
        <v>4868</v>
      </c>
      <c r="D1160" s="26" t="s">
        <v>1251</v>
      </c>
      <c r="E1160" s="26" t="s">
        <v>4867</v>
      </c>
      <c r="F1160" s="26" t="s">
        <v>4866</v>
      </c>
      <c r="G1160" s="26" t="s">
        <v>2014</v>
      </c>
      <c r="H1160" s="26" t="s">
        <v>4865</v>
      </c>
      <c r="I1160" s="26" t="s">
        <v>4868</v>
      </c>
    </row>
    <row r="1161" spans="1:9">
      <c r="A1161" s="26" t="s">
        <v>3897</v>
      </c>
      <c r="B1161" s="26" t="s">
        <v>3896</v>
      </c>
      <c r="C1161" s="26" t="s">
        <v>3950</v>
      </c>
      <c r="D1161" s="26" t="s">
        <v>1512</v>
      </c>
      <c r="E1161" s="26" t="s">
        <v>3949</v>
      </c>
      <c r="F1161" s="26" t="s">
        <v>2085</v>
      </c>
      <c r="G1161" s="26" t="s">
        <v>2014</v>
      </c>
      <c r="H1161" s="26" t="s">
        <v>3948</v>
      </c>
      <c r="I1161" s="26" t="s">
        <v>3950</v>
      </c>
    </row>
    <row r="1162" spans="1:9">
      <c r="A1162" s="26" t="s">
        <v>3743</v>
      </c>
      <c r="B1162" s="26" t="s">
        <v>3742</v>
      </c>
      <c r="C1162" s="26" t="s">
        <v>3770</v>
      </c>
      <c r="D1162" s="26" t="s">
        <v>1564</v>
      </c>
      <c r="E1162" s="26" t="s">
        <v>3769</v>
      </c>
      <c r="F1162" s="26" t="s">
        <v>2051</v>
      </c>
      <c r="G1162" s="26" t="s">
        <v>2014</v>
      </c>
      <c r="H1162" s="26" t="s">
        <v>3768</v>
      </c>
      <c r="I1162" s="26" t="s">
        <v>3770</v>
      </c>
    </row>
    <row r="1163" spans="1:9">
      <c r="A1163" s="26" t="s">
        <v>8227</v>
      </c>
      <c r="B1163" s="26" t="s">
        <v>8226</v>
      </c>
      <c r="C1163" s="26" t="s">
        <v>8230</v>
      </c>
      <c r="D1163" s="26" t="s">
        <v>272</v>
      </c>
      <c r="E1163" s="26" t="s">
        <v>8229</v>
      </c>
      <c r="F1163" s="26" t="s">
        <v>2746</v>
      </c>
      <c r="G1163" s="26" t="s">
        <v>2014</v>
      </c>
      <c r="H1163" s="26" t="s">
        <v>8228</v>
      </c>
      <c r="I1163" s="26" t="s">
        <v>8230</v>
      </c>
    </row>
    <row r="1164" spans="1:9">
      <c r="A1164" s="26" t="s">
        <v>4237</v>
      </c>
      <c r="B1164" s="26" t="s">
        <v>4236</v>
      </c>
      <c r="C1164" s="26" t="s">
        <v>4273</v>
      </c>
      <c r="D1164" s="26" t="s">
        <v>1421</v>
      </c>
      <c r="E1164" s="26" t="s">
        <v>4272</v>
      </c>
      <c r="F1164" s="26" t="s">
        <v>2117</v>
      </c>
      <c r="G1164" s="26" t="s">
        <v>2014</v>
      </c>
      <c r="H1164" s="26" t="s">
        <v>4271</v>
      </c>
      <c r="I1164" s="26" t="s">
        <v>4273</v>
      </c>
    </row>
    <row r="1165" spans="1:9">
      <c r="A1165" s="26" t="s">
        <v>3633</v>
      </c>
      <c r="B1165" s="26" t="s">
        <v>3632</v>
      </c>
      <c r="C1165" s="26" t="s">
        <v>3631</v>
      </c>
      <c r="D1165" s="26" t="s">
        <v>1605</v>
      </c>
      <c r="E1165" s="26" t="s">
        <v>3630</v>
      </c>
      <c r="F1165" s="26" t="s">
        <v>2040</v>
      </c>
      <c r="G1165" s="26" t="s">
        <v>2014</v>
      </c>
      <c r="H1165" s="26" t="s">
        <v>3629</v>
      </c>
      <c r="I1165" s="26" t="s">
        <v>3631</v>
      </c>
    </row>
    <row r="1166" spans="1:9">
      <c r="A1166" s="26" t="s">
        <v>3328</v>
      </c>
      <c r="B1166" s="26" t="s">
        <v>3327</v>
      </c>
      <c r="C1166" s="26" t="s">
        <v>3326</v>
      </c>
      <c r="D1166" s="26" t="s">
        <v>1686</v>
      </c>
      <c r="E1166" s="26" t="s">
        <v>3325</v>
      </c>
      <c r="F1166" s="26" t="s">
        <v>3324</v>
      </c>
      <c r="G1166" s="26" t="s">
        <v>2014</v>
      </c>
      <c r="H1166" s="26" t="s">
        <v>3323</v>
      </c>
      <c r="I1166" s="26" t="s">
        <v>3326</v>
      </c>
    </row>
    <row r="1167" spans="1:9">
      <c r="A1167" s="26" t="s">
        <v>4377</v>
      </c>
      <c r="B1167" s="26" t="s">
        <v>4376</v>
      </c>
      <c r="C1167" s="26" t="s">
        <v>4380</v>
      </c>
      <c r="D1167" s="26" t="s">
        <v>1388</v>
      </c>
      <c r="E1167" s="26" t="s">
        <v>4379</v>
      </c>
      <c r="F1167" s="26" t="s">
        <v>2166</v>
      </c>
      <c r="G1167" s="26" t="s">
        <v>2014</v>
      </c>
      <c r="H1167" s="26" t="s">
        <v>4378</v>
      </c>
      <c r="I1167" s="26" t="s">
        <v>4380</v>
      </c>
    </row>
    <row r="1168" spans="1:9">
      <c r="A1168" s="26" t="s">
        <v>3633</v>
      </c>
      <c r="B1168" s="26" t="s">
        <v>3632</v>
      </c>
      <c r="C1168" s="26" t="s">
        <v>3656</v>
      </c>
      <c r="D1168" s="26" t="s">
        <v>1600</v>
      </c>
      <c r="E1168" s="26" t="s">
        <v>3655</v>
      </c>
      <c r="F1168" s="26" t="s">
        <v>2040</v>
      </c>
      <c r="G1168" s="26" t="s">
        <v>2014</v>
      </c>
      <c r="H1168" s="26" t="s">
        <v>3654</v>
      </c>
      <c r="I1168" s="26" t="s">
        <v>3656</v>
      </c>
    </row>
    <row r="1169" spans="1:9">
      <c r="A1169" s="26" t="s">
        <v>6543</v>
      </c>
      <c r="B1169" s="26" t="s">
        <v>6542</v>
      </c>
      <c r="C1169" s="26" t="s">
        <v>6546</v>
      </c>
      <c r="D1169" s="26" t="s">
        <v>762</v>
      </c>
      <c r="E1169" s="26" t="s">
        <v>6545</v>
      </c>
      <c r="F1169" s="26" t="s">
        <v>6539</v>
      </c>
      <c r="G1169" s="26" t="s">
        <v>2014</v>
      </c>
      <c r="H1169" s="26" t="s">
        <v>6544</v>
      </c>
      <c r="I1169" s="26" t="s">
        <v>6546</v>
      </c>
    </row>
    <row r="1170" spans="1:9">
      <c r="A1170" s="26" t="s">
        <v>6976</v>
      </c>
      <c r="B1170" s="26" t="s">
        <v>6975</v>
      </c>
      <c r="C1170" s="26" t="s">
        <v>6974</v>
      </c>
      <c r="D1170" s="26" t="s">
        <v>642</v>
      </c>
      <c r="E1170" s="26" t="s">
        <v>6973</v>
      </c>
      <c r="F1170" s="26" t="s">
        <v>6972</v>
      </c>
      <c r="G1170" s="26" t="s">
        <v>2014</v>
      </c>
      <c r="H1170" s="26" t="s">
        <v>6971</v>
      </c>
      <c r="I1170" s="26" t="s">
        <v>6974</v>
      </c>
    </row>
    <row r="1171" spans="1:9">
      <c r="A1171" s="26" t="s">
        <v>6976</v>
      </c>
      <c r="B1171" s="26" t="s">
        <v>6975</v>
      </c>
      <c r="C1171" s="26" t="s">
        <v>6977</v>
      </c>
      <c r="D1171" s="26" t="s">
        <v>641</v>
      </c>
      <c r="E1171" s="26" t="s">
        <v>6973</v>
      </c>
      <c r="F1171" s="26" t="s">
        <v>6972</v>
      </c>
      <c r="G1171" s="26" t="s">
        <v>2014</v>
      </c>
      <c r="H1171" s="26" t="s">
        <v>6971</v>
      </c>
      <c r="I1171" s="26" t="s">
        <v>6977</v>
      </c>
    </row>
    <row r="1172" spans="1:9">
      <c r="A1172" s="26" t="s">
        <v>4662</v>
      </c>
      <c r="B1172" s="26" t="s">
        <v>4661</v>
      </c>
      <c r="C1172" s="26" t="s">
        <v>4668</v>
      </c>
      <c r="D1172" s="26" t="s">
        <v>1310</v>
      </c>
      <c r="E1172" s="26" t="s">
        <v>4667</v>
      </c>
      <c r="F1172" s="26" t="s">
        <v>2202</v>
      </c>
      <c r="G1172" s="26" t="s">
        <v>2014</v>
      </c>
      <c r="H1172" s="26" t="s">
        <v>4666</v>
      </c>
      <c r="I1172" s="26" t="s">
        <v>4668</v>
      </c>
    </row>
    <row r="1173" spans="1:9">
      <c r="A1173" s="26" t="s">
        <v>8853</v>
      </c>
      <c r="B1173" s="26" t="s">
        <v>8852</v>
      </c>
      <c r="C1173" s="26" t="s">
        <v>8965</v>
      </c>
      <c r="D1173" s="26" t="s">
        <v>54</v>
      </c>
      <c r="E1173" s="26" t="s">
        <v>8964</v>
      </c>
      <c r="F1173" s="26" t="s">
        <v>2827</v>
      </c>
      <c r="G1173" s="26" t="s">
        <v>2014</v>
      </c>
      <c r="H1173" s="26" t="s">
        <v>8963</v>
      </c>
      <c r="I1173" s="26" t="s">
        <v>8965</v>
      </c>
    </row>
    <row r="1174" spans="1:9">
      <c r="A1174" s="26" t="s">
        <v>5309</v>
      </c>
      <c r="B1174" s="26" t="s">
        <v>5308</v>
      </c>
      <c r="C1174" s="26" t="s">
        <v>5326</v>
      </c>
      <c r="D1174" s="26" t="s">
        <v>1128</v>
      </c>
      <c r="E1174" s="26" t="s">
        <v>5325</v>
      </c>
      <c r="F1174" s="26" t="s">
        <v>2257</v>
      </c>
      <c r="G1174" s="26" t="s">
        <v>2014</v>
      </c>
      <c r="H1174" s="26" t="s">
        <v>5324</v>
      </c>
      <c r="I1174" s="26" t="s">
        <v>5326</v>
      </c>
    </row>
    <row r="1175" spans="1:9">
      <c r="A1175" s="26" t="s">
        <v>6586</v>
      </c>
      <c r="B1175" s="26" t="s">
        <v>6585</v>
      </c>
      <c r="C1175" s="26" t="s">
        <v>6590</v>
      </c>
      <c r="D1175" s="26" t="s">
        <v>751</v>
      </c>
      <c r="E1175" s="26" t="s">
        <v>6589</v>
      </c>
      <c r="F1175" s="26" t="s">
        <v>6588</v>
      </c>
      <c r="G1175" s="26" t="s">
        <v>2014</v>
      </c>
      <c r="H1175" s="26" t="s">
        <v>6587</v>
      </c>
      <c r="I1175" s="26" t="s">
        <v>6590</v>
      </c>
    </row>
    <row r="1176" spans="1:9">
      <c r="A1176" s="26" t="s">
        <v>5083</v>
      </c>
      <c r="B1176" s="26" t="s">
        <v>5082</v>
      </c>
      <c r="C1176" s="26" t="s">
        <v>5086</v>
      </c>
      <c r="D1176" s="26" t="s">
        <v>1196</v>
      </c>
      <c r="E1176" s="26" t="s">
        <v>5085</v>
      </c>
      <c r="F1176" s="26" t="s">
        <v>5079</v>
      </c>
      <c r="G1176" s="26" t="s">
        <v>2014</v>
      </c>
      <c r="H1176" s="26" t="s">
        <v>5084</v>
      </c>
      <c r="I1176" s="26" t="s">
        <v>5086</v>
      </c>
    </row>
    <row r="1177" spans="1:9">
      <c r="A1177" s="26" t="s">
        <v>5376</v>
      </c>
      <c r="B1177" s="26" t="s">
        <v>5375</v>
      </c>
      <c r="C1177" s="26" t="s">
        <v>5423</v>
      </c>
      <c r="D1177" s="26" t="s">
        <v>1096</v>
      </c>
      <c r="E1177" s="26" t="s">
        <v>5422</v>
      </c>
      <c r="F1177" s="26" t="s">
        <v>2260</v>
      </c>
      <c r="G1177" s="26" t="s">
        <v>2014</v>
      </c>
      <c r="H1177" s="26" t="s">
        <v>5421</v>
      </c>
      <c r="I1177" s="26" t="s">
        <v>5423</v>
      </c>
    </row>
    <row r="1178" spans="1:9">
      <c r="A1178" s="26" t="s">
        <v>8350</v>
      </c>
      <c r="B1178" s="26" t="s">
        <v>8443</v>
      </c>
      <c r="C1178" s="26" t="s">
        <v>8442</v>
      </c>
      <c r="D1178" s="26" t="s">
        <v>213</v>
      </c>
      <c r="E1178" s="26" t="s">
        <v>8441</v>
      </c>
      <c r="F1178" s="26" t="s">
        <v>8440</v>
      </c>
      <c r="G1178" s="26" t="s">
        <v>2014</v>
      </c>
      <c r="H1178" s="26" t="s">
        <v>8439</v>
      </c>
      <c r="I1178" s="26" t="s">
        <v>8442</v>
      </c>
    </row>
    <row r="1179" spans="1:9">
      <c r="A1179" s="26" t="s">
        <v>8853</v>
      </c>
      <c r="B1179" s="26" t="s">
        <v>8852</v>
      </c>
      <c r="C1179" s="26" t="s">
        <v>8947</v>
      </c>
      <c r="D1179" s="26" t="s">
        <v>60</v>
      </c>
      <c r="E1179" s="26" t="s">
        <v>8946</v>
      </c>
      <c r="F1179" s="26" t="s">
        <v>2827</v>
      </c>
      <c r="G1179" s="26" t="s">
        <v>2014</v>
      </c>
      <c r="H1179" s="26" t="s">
        <v>8945</v>
      </c>
      <c r="I1179" s="26" t="s">
        <v>8947</v>
      </c>
    </row>
    <row r="1180" spans="1:9">
      <c r="A1180" s="26" t="s">
        <v>5376</v>
      </c>
      <c r="B1180" s="26" t="s">
        <v>5375</v>
      </c>
      <c r="C1180" s="26" t="s">
        <v>5448</v>
      </c>
      <c r="D1180" s="26" t="s">
        <v>1087</v>
      </c>
      <c r="E1180" s="26" t="s">
        <v>5447</v>
      </c>
      <c r="F1180" s="26" t="s">
        <v>2260</v>
      </c>
      <c r="G1180" s="26" t="s">
        <v>2014</v>
      </c>
      <c r="H1180" s="26" t="s">
        <v>2956</v>
      </c>
      <c r="I1180" s="26" t="s">
        <v>5448</v>
      </c>
    </row>
    <row r="1181" spans="1:9">
      <c r="A1181" s="26" t="s">
        <v>6474</v>
      </c>
      <c r="B1181" s="26" t="s">
        <v>6473</v>
      </c>
      <c r="C1181" s="26" t="s">
        <v>6495</v>
      </c>
      <c r="D1181" s="26" t="s">
        <v>776</v>
      </c>
      <c r="E1181" s="26" t="s">
        <v>6494</v>
      </c>
      <c r="F1181" s="26" t="s">
        <v>2519</v>
      </c>
      <c r="G1181" s="26" t="s">
        <v>2014</v>
      </c>
      <c r="H1181" s="26" t="s">
        <v>6493</v>
      </c>
      <c r="I1181" s="26" t="s">
        <v>6495</v>
      </c>
    </row>
    <row r="1182" spans="1:9">
      <c r="A1182" s="26" t="s">
        <v>6474</v>
      </c>
      <c r="B1182" s="26" t="s">
        <v>6473</v>
      </c>
      <c r="C1182" s="26" t="s">
        <v>6489</v>
      </c>
      <c r="D1182" s="26" t="s">
        <v>778</v>
      </c>
      <c r="E1182" s="26" t="s">
        <v>6488</v>
      </c>
      <c r="F1182" s="26" t="s">
        <v>2519</v>
      </c>
      <c r="G1182" s="26" t="s">
        <v>2014</v>
      </c>
      <c r="H1182" s="26" t="s">
        <v>6487</v>
      </c>
      <c r="I1182" s="26" t="s">
        <v>6489</v>
      </c>
    </row>
    <row r="1183" spans="1:9">
      <c r="A1183" s="26" t="s">
        <v>3602</v>
      </c>
      <c r="B1183" s="26" t="s">
        <v>3601</v>
      </c>
      <c r="C1183" s="26" t="s">
        <v>3600</v>
      </c>
      <c r="D1183" s="26" t="s">
        <v>1614</v>
      </c>
      <c r="E1183" s="26" t="s">
        <v>3599</v>
      </c>
      <c r="F1183" s="26" t="s">
        <v>2037</v>
      </c>
      <c r="G1183" s="26" t="s">
        <v>2014</v>
      </c>
      <c r="H1183" s="26" t="s">
        <v>3598</v>
      </c>
      <c r="I1183" s="26" t="s">
        <v>3600</v>
      </c>
    </row>
    <row r="1184" spans="1:9">
      <c r="A1184" s="26" t="s">
        <v>3955</v>
      </c>
      <c r="B1184" s="26" t="s">
        <v>3954</v>
      </c>
      <c r="C1184" s="26" t="s">
        <v>3970</v>
      </c>
      <c r="D1184" s="26" t="s">
        <v>1505</v>
      </c>
      <c r="E1184" s="26" t="s">
        <v>3969</v>
      </c>
      <c r="F1184" s="26" t="s">
        <v>2085</v>
      </c>
      <c r="G1184" s="26" t="s">
        <v>2014</v>
      </c>
      <c r="H1184" s="26" t="s">
        <v>3968</v>
      </c>
      <c r="I1184" s="26" t="s">
        <v>3970</v>
      </c>
    </row>
    <row r="1185" spans="1:9">
      <c r="A1185" s="26" t="s">
        <v>8853</v>
      </c>
      <c r="B1185" s="26" t="s">
        <v>8852</v>
      </c>
      <c r="C1185" s="26" t="s">
        <v>8962</v>
      </c>
      <c r="D1185" s="26" t="s">
        <v>55</v>
      </c>
      <c r="E1185" s="26" t="s">
        <v>8961</v>
      </c>
      <c r="F1185" s="26" t="s">
        <v>2827</v>
      </c>
      <c r="G1185" s="26" t="s">
        <v>2014</v>
      </c>
      <c r="H1185" s="26" t="s">
        <v>8960</v>
      </c>
      <c r="I1185" s="26" t="s">
        <v>8962</v>
      </c>
    </row>
    <row r="1186" spans="1:9">
      <c r="A1186" s="26" t="s">
        <v>6441</v>
      </c>
      <c r="B1186" s="26" t="s">
        <v>6440</v>
      </c>
      <c r="C1186" s="26" t="s">
        <v>6469</v>
      </c>
      <c r="D1186" s="26" t="s">
        <v>784</v>
      </c>
      <c r="E1186" s="26" t="s">
        <v>6468</v>
      </c>
      <c r="F1186" s="26" t="s">
        <v>2510</v>
      </c>
      <c r="G1186" s="26" t="s">
        <v>2014</v>
      </c>
      <c r="H1186" s="26" t="s">
        <v>6467</v>
      </c>
      <c r="I1186" s="26" t="s">
        <v>6469</v>
      </c>
    </row>
    <row r="1187" spans="1:9">
      <c r="D1187" s="26" t="s">
        <v>2121</v>
      </c>
      <c r="E1187" s="26" t="s">
        <v>2120</v>
      </c>
      <c r="F1187" s="26" t="s">
        <v>2117</v>
      </c>
      <c r="G1187" s="26" t="s">
        <v>2014</v>
      </c>
      <c r="H1187" s="26" t="s">
        <v>2119</v>
      </c>
    </row>
    <row r="1188" spans="1:9">
      <c r="A1188" s="26" t="s">
        <v>5982</v>
      </c>
      <c r="B1188" s="26" t="s">
        <v>6081</v>
      </c>
      <c r="C1188" s="26" t="s">
        <v>6102</v>
      </c>
      <c r="D1188" s="26" t="s">
        <v>885</v>
      </c>
      <c r="E1188" s="26" t="s">
        <v>6101</v>
      </c>
      <c r="F1188" s="26" t="s">
        <v>2445</v>
      </c>
      <c r="G1188" s="26" t="s">
        <v>2014</v>
      </c>
      <c r="H1188" s="26" t="s">
        <v>6100</v>
      </c>
      <c r="I1188" s="26" t="s">
        <v>6102</v>
      </c>
    </row>
    <row r="1189" spans="1:9">
      <c r="A1189" s="26" t="s">
        <v>7992</v>
      </c>
      <c r="B1189" s="26" t="s">
        <v>7991</v>
      </c>
      <c r="C1189" s="26" t="s">
        <v>7998</v>
      </c>
      <c r="D1189" s="26" t="s">
        <v>338</v>
      </c>
      <c r="E1189" s="26" t="s">
        <v>7997</v>
      </c>
      <c r="F1189" s="26" t="s">
        <v>7988</v>
      </c>
      <c r="G1189" s="26" t="s">
        <v>2014</v>
      </c>
      <c r="H1189" s="26" t="s">
        <v>7996</v>
      </c>
      <c r="I1189" s="26" t="s">
        <v>7998</v>
      </c>
    </row>
    <row r="1190" spans="1:9">
      <c r="D1190" s="26" t="s">
        <v>2217</v>
      </c>
      <c r="E1190" s="26" t="s">
        <v>2216</v>
      </c>
      <c r="F1190" s="26" t="s">
        <v>2215</v>
      </c>
      <c r="G1190" s="26" t="s">
        <v>2014</v>
      </c>
      <c r="H1190" s="26" t="s">
        <v>2214</v>
      </c>
    </row>
    <row r="1191" spans="1:9">
      <c r="D1191" s="26" t="s">
        <v>2527</v>
      </c>
      <c r="E1191" s="26" t="s">
        <v>2526</v>
      </c>
      <c r="F1191" s="26" t="s">
        <v>2496</v>
      </c>
      <c r="G1191" s="26" t="s">
        <v>2014</v>
      </c>
      <c r="H1191" s="26" t="s">
        <v>2515</v>
      </c>
    </row>
    <row r="1192" spans="1:9">
      <c r="A1192" s="26" t="s">
        <v>4459</v>
      </c>
      <c r="B1192" s="26" t="s">
        <v>4458</v>
      </c>
      <c r="C1192" s="26" t="s">
        <v>4462</v>
      </c>
      <c r="D1192" s="26" t="s">
        <v>1365</v>
      </c>
      <c r="E1192" s="26" t="s">
        <v>4461</v>
      </c>
      <c r="F1192" s="26" t="s">
        <v>4455</v>
      </c>
      <c r="G1192" s="26" t="s">
        <v>2014</v>
      </c>
      <c r="H1192" s="26" t="s">
        <v>4460</v>
      </c>
      <c r="I1192" s="26" t="s">
        <v>4462</v>
      </c>
    </row>
    <row r="1193" spans="1:9">
      <c r="A1193" s="26" t="s">
        <v>4459</v>
      </c>
      <c r="B1193" s="26" t="s">
        <v>4458</v>
      </c>
      <c r="C1193" s="26" t="s">
        <v>4237</v>
      </c>
      <c r="D1193" s="26" t="s">
        <v>1363</v>
      </c>
      <c r="E1193" s="26" t="s">
        <v>4456</v>
      </c>
      <c r="F1193" s="26" t="s">
        <v>4455</v>
      </c>
      <c r="G1193" s="26" t="s">
        <v>2014</v>
      </c>
      <c r="H1193" s="26" t="s">
        <v>4463</v>
      </c>
      <c r="I1193" s="26" t="s">
        <v>4237</v>
      </c>
    </row>
    <row r="1194" spans="1:9">
      <c r="A1194" s="26" t="s">
        <v>4459</v>
      </c>
      <c r="B1194" s="26" t="s">
        <v>4458</v>
      </c>
      <c r="C1194" s="26" t="s">
        <v>4457</v>
      </c>
      <c r="D1194" s="26" t="s">
        <v>1366</v>
      </c>
      <c r="E1194" s="26" t="s">
        <v>4456</v>
      </c>
      <c r="F1194" s="26" t="s">
        <v>4455</v>
      </c>
      <c r="G1194" s="26" t="s">
        <v>2014</v>
      </c>
      <c r="I1194" s="26" t="s">
        <v>4457</v>
      </c>
    </row>
    <row r="1195" spans="1:9">
      <c r="A1195" s="26" t="s">
        <v>4459</v>
      </c>
      <c r="B1195" s="26" t="s">
        <v>4458</v>
      </c>
      <c r="C1195" s="26" t="s">
        <v>4464</v>
      </c>
      <c r="D1195" s="26" t="s">
        <v>1364</v>
      </c>
      <c r="E1195" s="26" t="s">
        <v>4456</v>
      </c>
      <c r="F1195" s="26" t="s">
        <v>4455</v>
      </c>
      <c r="G1195" s="26" t="s">
        <v>2014</v>
      </c>
      <c r="H1195" s="26" t="s">
        <v>4463</v>
      </c>
      <c r="I1195" s="26" t="s">
        <v>4464</v>
      </c>
    </row>
    <row r="1196" spans="1:9">
      <c r="A1196" s="26" t="s">
        <v>6199</v>
      </c>
      <c r="B1196" s="26" t="s">
        <v>6198</v>
      </c>
      <c r="C1196" s="26" t="s">
        <v>6205</v>
      </c>
      <c r="D1196" s="26" t="s">
        <v>856</v>
      </c>
      <c r="E1196" s="26" t="s">
        <v>6204</v>
      </c>
      <c r="F1196" s="26" t="s">
        <v>2464</v>
      </c>
      <c r="G1196" s="26" t="s">
        <v>2014</v>
      </c>
      <c r="H1196" s="26" t="s">
        <v>6203</v>
      </c>
      <c r="I1196" s="26" t="s">
        <v>6205</v>
      </c>
    </row>
    <row r="1197" spans="1:9">
      <c r="A1197" s="26" t="s">
        <v>6637</v>
      </c>
      <c r="B1197" s="26" t="s">
        <v>6636</v>
      </c>
      <c r="C1197" s="26" t="s">
        <v>6644</v>
      </c>
      <c r="D1197" s="26" t="s">
        <v>738</v>
      </c>
      <c r="E1197" s="26" t="s">
        <v>6643</v>
      </c>
      <c r="F1197" s="26" t="s">
        <v>6642</v>
      </c>
      <c r="G1197" s="26" t="s">
        <v>2014</v>
      </c>
      <c r="H1197" s="26" t="s">
        <v>6641</v>
      </c>
      <c r="I1197" s="26" t="s">
        <v>6644</v>
      </c>
    </row>
    <row r="1198" spans="1:9">
      <c r="A1198" s="26" t="s">
        <v>7158</v>
      </c>
      <c r="B1198" s="26" t="s">
        <v>7157</v>
      </c>
      <c r="C1198" s="26" t="s">
        <v>7168</v>
      </c>
      <c r="D1198" s="26" t="s">
        <v>587</v>
      </c>
      <c r="E1198" s="26" t="s">
        <v>7167</v>
      </c>
      <c r="F1198" s="26" t="s">
        <v>7154</v>
      </c>
      <c r="G1198" s="26" t="s">
        <v>2014</v>
      </c>
      <c r="H1198" s="26" t="s">
        <v>7166</v>
      </c>
      <c r="I1198" s="26" t="s">
        <v>7168</v>
      </c>
    </row>
    <row r="1199" spans="1:9">
      <c r="A1199" s="26" t="s">
        <v>7158</v>
      </c>
      <c r="B1199" s="26" t="s">
        <v>7157</v>
      </c>
      <c r="C1199" s="26" t="s">
        <v>7165</v>
      </c>
      <c r="D1199" s="26" t="s">
        <v>588</v>
      </c>
      <c r="E1199" s="26" t="s">
        <v>7164</v>
      </c>
      <c r="F1199" s="26" t="s">
        <v>7163</v>
      </c>
      <c r="G1199" s="26" t="s">
        <v>2014</v>
      </c>
      <c r="H1199" s="26" t="s">
        <v>7162</v>
      </c>
      <c r="I1199" s="26" t="s">
        <v>7165</v>
      </c>
    </row>
    <row r="1200" spans="1:9">
      <c r="A1200" s="26" t="s">
        <v>8050</v>
      </c>
      <c r="B1200" s="26" t="s">
        <v>8049</v>
      </c>
      <c r="C1200" s="26" t="s">
        <v>8058</v>
      </c>
      <c r="D1200" s="26" t="s">
        <v>320</v>
      </c>
      <c r="E1200" s="26" t="s">
        <v>8057</v>
      </c>
      <c r="F1200" s="26" t="s">
        <v>8056</v>
      </c>
      <c r="G1200" s="26" t="s">
        <v>2014</v>
      </c>
      <c r="H1200" s="26" t="s">
        <v>8055</v>
      </c>
      <c r="I1200" s="26" t="s">
        <v>8058</v>
      </c>
    </row>
    <row r="1201" spans="1:9">
      <c r="A1201" s="26" t="s">
        <v>4439</v>
      </c>
      <c r="B1201" s="26" t="s">
        <v>4438</v>
      </c>
      <c r="C1201" s="26" t="s">
        <v>4454</v>
      </c>
      <c r="D1201" s="26" t="s">
        <v>1367</v>
      </c>
      <c r="E1201" s="26" t="s">
        <v>4453</v>
      </c>
      <c r="F1201" s="26" t="s">
        <v>4452</v>
      </c>
      <c r="G1201" s="26" t="s">
        <v>2014</v>
      </c>
      <c r="H1201" s="26" t="s">
        <v>4451</v>
      </c>
      <c r="I1201" s="26" t="s">
        <v>4454</v>
      </c>
    </row>
    <row r="1202" spans="1:9">
      <c r="A1202" s="26" t="s">
        <v>3897</v>
      </c>
      <c r="B1202" s="26" t="s">
        <v>3896</v>
      </c>
      <c r="C1202" s="26" t="s">
        <v>3939</v>
      </c>
      <c r="D1202" s="26" t="s">
        <v>1516</v>
      </c>
      <c r="E1202" s="26" t="s">
        <v>3938</v>
      </c>
      <c r="F1202" s="26" t="s">
        <v>2085</v>
      </c>
      <c r="G1202" s="26" t="s">
        <v>2014</v>
      </c>
      <c r="H1202" s="26" t="s">
        <v>3937</v>
      </c>
      <c r="I1202" s="26" t="s">
        <v>3939</v>
      </c>
    </row>
    <row r="1203" spans="1:9">
      <c r="D1203" s="26" t="s">
        <v>1852</v>
      </c>
      <c r="E1203" s="26" t="s">
        <v>2175</v>
      </c>
      <c r="F1203" s="26" t="s">
        <v>2166</v>
      </c>
      <c r="G1203" s="26" t="s">
        <v>2014</v>
      </c>
      <c r="H1203" s="26" t="s">
        <v>2174</v>
      </c>
    </row>
    <row r="1204" spans="1:9">
      <c r="A1204" s="26" t="s">
        <v>4348</v>
      </c>
      <c r="B1204" s="26" t="s">
        <v>4347</v>
      </c>
      <c r="C1204" s="26" t="s">
        <v>4369</v>
      </c>
      <c r="D1204" s="26" t="s">
        <v>1391</v>
      </c>
      <c r="E1204" s="26" t="s">
        <v>4368</v>
      </c>
      <c r="F1204" s="26" t="s">
        <v>2166</v>
      </c>
      <c r="G1204" s="26" t="s">
        <v>2014</v>
      </c>
      <c r="H1204" s="26" t="s">
        <v>4367</v>
      </c>
      <c r="I1204" s="26" t="s">
        <v>4369</v>
      </c>
    </row>
    <row r="1205" spans="1:9">
      <c r="A1205" s="26" t="s">
        <v>7662</v>
      </c>
      <c r="B1205" s="26" t="s">
        <v>7661</v>
      </c>
      <c r="C1205" s="26" t="s">
        <v>7671</v>
      </c>
      <c r="D1205" s="26" t="s">
        <v>433</v>
      </c>
      <c r="E1205" s="26" t="s">
        <v>7670</v>
      </c>
      <c r="F1205" s="26" t="s">
        <v>7658</v>
      </c>
      <c r="G1205" s="26" t="s">
        <v>2014</v>
      </c>
      <c r="H1205" s="26" t="s">
        <v>7669</v>
      </c>
      <c r="I1205" s="26" t="s">
        <v>7671</v>
      </c>
    </row>
    <row r="1206" spans="1:9">
      <c r="A1206" s="26" t="s">
        <v>5984</v>
      </c>
      <c r="B1206" s="26" t="s">
        <v>5983</v>
      </c>
      <c r="C1206" s="26" t="s">
        <v>5982</v>
      </c>
      <c r="D1206" s="26" t="s">
        <v>921</v>
      </c>
      <c r="E1206" s="26" t="s">
        <v>5981</v>
      </c>
      <c r="F1206" s="26" t="s">
        <v>5980</v>
      </c>
      <c r="G1206" s="26" t="s">
        <v>2014</v>
      </c>
      <c r="H1206" s="26" t="s">
        <v>5979</v>
      </c>
      <c r="I1206" s="26" t="s">
        <v>5982</v>
      </c>
    </row>
    <row r="1207" spans="1:9">
      <c r="A1207" s="26" t="s">
        <v>5984</v>
      </c>
      <c r="B1207" s="26" t="s">
        <v>5983</v>
      </c>
      <c r="C1207" s="26" t="s">
        <v>5987</v>
      </c>
      <c r="D1207" s="26" t="s">
        <v>920</v>
      </c>
      <c r="E1207" s="26" t="s">
        <v>5986</v>
      </c>
      <c r="F1207" s="26" t="s">
        <v>5980</v>
      </c>
      <c r="G1207" s="26" t="s">
        <v>2014</v>
      </c>
      <c r="H1207" s="26" t="s">
        <v>5985</v>
      </c>
      <c r="I1207" s="26" t="s">
        <v>5987</v>
      </c>
    </row>
    <row r="1208" spans="1:9">
      <c r="A1208" s="26" t="s">
        <v>7885</v>
      </c>
      <c r="B1208" s="26" t="s">
        <v>7884</v>
      </c>
      <c r="C1208" s="26" t="s">
        <v>7906</v>
      </c>
      <c r="D1208" s="26" t="s">
        <v>367</v>
      </c>
      <c r="E1208" s="26" t="s">
        <v>7905</v>
      </c>
      <c r="F1208" s="26" t="s">
        <v>2714</v>
      </c>
      <c r="G1208" s="26" t="s">
        <v>2014</v>
      </c>
      <c r="H1208" s="26" t="s">
        <v>7904</v>
      </c>
      <c r="I1208" s="26" t="s">
        <v>7906</v>
      </c>
    </row>
    <row r="1209" spans="1:9">
      <c r="A1209" s="26" t="s">
        <v>7440</v>
      </c>
      <c r="B1209" s="26" t="s">
        <v>7439</v>
      </c>
      <c r="C1209" s="26" t="s">
        <v>7450</v>
      </c>
      <c r="D1209" s="26" t="s">
        <v>505</v>
      </c>
      <c r="E1209" s="26" t="s">
        <v>7449</v>
      </c>
      <c r="F1209" s="26" t="s">
        <v>2657</v>
      </c>
      <c r="G1209" s="26" t="s">
        <v>2014</v>
      </c>
      <c r="H1209" s="26" t="s">
        <v>7448</v>
      </c>
      <c r="I1209" s="26" t="s">
        <v>7450</v>
      </c>
    </row>
    <row r="1210" spans="1:9">
      <c r="A1210" s="26" t="s">
        <v>5083</v>
      </c>
      <c r="B1210" s="26" t="s">
        <v>5082</v>
      </c>
      <c r="C1210" s="26" t="s">
        <v>5092</v>
      </c>
      <c r="D1210" s="26" t="s">
        <v>1194</v>
      </c>
      <c r="E1210" s="26" t="s">
        <v>5091</v>
      </c>
      <c r="F1210" s="26" t="s">
        <v>5079</v>
      </c>
      <c r="G1210" s="26" t="s">
        <v>2014</v>
      </c>
      <c r="H1210" s="26" t="s">
        <v>5090</v>
      </c>
      <c r="I1210" s="26" t="s">
        <v>5092</v>
      </c>
    </row>
    <row r="1211" spans="1:9">
      <c r="A1211" s="26" t="s">
        <v>5251</v>
      </c>
      <c r="B1211" s="26" t="s">
        <v>7913</v>
      </c>
      <c r="C1211" s="26" t="s">
        <v>7922</v>
      </c>
      <c r="D1211" s="26" t="s">
        <v>362</v>
      </c>
      <c r="E1211" s="26" t="s">
        <v>7921</v>
      </c>
      <c r="F1211" s="26" t="s">
        <v>2720</v>
      </c>
      <c r="G1211" s="26" t="s">
        <v>2014</v>
      </c>
      <c r="H1211" s="26" t="s">
        <v>7920</v>
      </c>
      <c r="I1211" s="26" t="s">
        <v>7922</v>
      </c>
    </row>
    <row r="1212" spans="1:9">
      <c r="A1212" s="26" t="s">
        <v>7496</v>
      </c>
      <c r="B1212" s="26" t="s">
        <v>7495</v>
      </c>
      <c r="C1212" s="26" t="s">
        <v>7501</v>
      </c>
      <c r="D1212" s="26" t="s">
        <v>489</v>
      </c>
      <c r="E1212" s="26" t="s">
        <v>7500</v>
      </c>
      <c r="F1212" s="26" t="s">
        <v>2654</v>
      </c>
      <c r="G1212" s="26" t="s">
        <v>2014</v>
      </c>
      <c r="H1212" s="26" t="s">
        <v>7492</v>
      </c>
      <c r="I1212" s="26" t="s">
        <v>7501</v>
      </c>
    </row>
    <row r="1213" spans="1:9">
      <c r="A1213" s="26" t="s">
        <v>4530</v>
      </c>
      <c r="B1213" s="26" t="s">
        <v>4529</v>
      </c>
      <c r="C1213" s="26" t="s">
        <v>4528</v>
      </c>
      <c r="D1213" s="26" t="s">
        <v>1346</v>
      </c>
      <c r="E1213" s="26" t="s">
        <v>4527</v>
      </c>
      <c r="F1213" s="26" t="s">
        <v>4526</v>
      </c>
      <c r="G1213" s="26" t="s">
        <v>2014</v>
      </c>
      <c r="H1213" s="26" t="s">
        <v>4525</v>
      </c>
      <c r="I1213" s="26" t="s">
        <v>4528</v>
      </c>
    </row>
    <row r="1214" spans="1:9">
      <c r="A1214" s="26" t="s">
        <v>4530</v>
      </c>
      <c r="B1214" s="26" t="s">
        <v>4529</v>
      </c>
      <c r="C1214" s="26" t="s">
        <v>4532</v>
      </c>
      <c r="D1214" s="26" t="s">
        <v>1345</v>
      </c>
      <c r="E1214" s="26" t="s">
        <v>4531</v>
      </c>
      <c r="F1214" s="26" t="s">
        <v>4526</v>
      </c>
      <c r="G1214" s="26" t="s">
        <v>2014</v>
      </c>
      <c r="H1214" s="26" t="s">
        <v>4525</v>
      </c>
      <c r="I1214" s="26" t="s">
        <v>4532</v>
      </c>
    </row>
    <row r="1215" spans="1:9">
      <c r="A1215" s="26" t="s">
        <v>4237</v>
      </c>
      <c r="B1215" s="26" t="s">
        <v>4236</v>
      </c>
      <c r="C1215" s="26" t="s">
        <v>4260</v>
      </c>
      <c r="D1215" s="26" t="s">
        <v>1425</v>
      </c>
      <c r="E1215" s="26" t="s">
        <v>4259</v>
      </c>
      <c r="F1215" s="26" t="s">
        <v>2117</v>
      </c>
      <c r="G1215" s="26" t="s">
        <v>2014</v>
      </c>
      <c r="H1215" s="26" t="s">
        <v>4258</v>
      </c>
      <c r="I1215" s="26" t="s">
        <v>4260</v>
      </c>
    </row>
    <row r="1216" spans="1:9">
      <c r="A1216" s="26" t="s">
        <v>5072</v>
      </c>
      <c r="B1216" s="26" t="s">
        <v>5071</v>
      </c>
      <c r="C1216" s="26" t="s">
        <v>5070</v>
      </c>
      <c r="D1216" s="26" t="s">
        <v>1200</v>
      </c>
      <c r="E1216" s="26" t="s">
        <v>5069</v>
      </c>
      <c r="F1216" s="26" t="s">
        <v>5068</v>
      </c>
      <c r="G1216" s="26" t="s">
        <v>2014</v>
      </c>
      <c r="H1216" s="26" t="s">
        <v>5067</v>
      </c>
      <c r="I1216" s="26" t="s">
        <v>5070</v>
      </c>
    </row>
    <row r="1217" spans="1:9">
      <c r="A1217" s="26" t="s">
        <v>5072</v>
      </c>
      <c r="B1217" s="26" t="s">
        <v>5071</v>
      </c>
      <c r="C1217" s="26" t="s">
        <v>5074</v>
      </c>
      <c r="D1217" s="26" t="s">
        <v>1199</v>
      </c>
      <c r="E1217" s="26" t="s">
        <v>5073</v>
      </c>
      <c r="F1217" s="26" t="s">
        <v>5068</v>
      </c>
      <c r="G1217" s="26" t="s">
        <v>2014</v>
      </c>
      <c r="H1217" s="26" t="s">
        <v>5067</v>
      </c>
      <c r="I1217" s="26" t="s">
        <v>5074</v>
      </c>
    </row>
    <row r="1218" spans="1:9">
      <c r="A1218" s="26" t="s">
        <v>5072</v>
      </c>
      <c r="B1218" s="26" t="s">
        <v>5071</v>
      </c>
      <c r="C1218" s="26" t="s">
        <v>5077</v>
      </c>
      <c r="D1218" s="26" t="s">
        <v>1198</v>
      </c>
      <c r="E1218" s="26" t="s">
        <v>5076</v>
      </c>
      <c r="F1218" s="26" t="s">
        <v>5068</v>
      </c>
      <c r="G1218" s="26" t="s">
        <v>2014</v>
      </c>
      <c r="H1218" s="26" t="s">
        <v>5075</v>
      </c>
      <c r="I1218" s="26" t="s">
        <v>5077</v>
      </c>
    </row>
    <row r="1219" spans="1:9">
      <c r="A1219" s="26" t="s">
        <v>4857</v>
      </c>
      <c r="B1219" s="26" t="s">
        <v>4856</v>
      </c>
      <c r="C1219" s="26" t="s">
        <v>4855</v>
      </c>
      <c r="D1219" s="26" t="s">
        <v>1254</v>
      </c>
      <c r="E1219" s="26" t="s">
        <v>4854</v>
      </c>
      <c r="F1219" s="26" t="s">
        <v>4853</v>
      </c>
      <c r="G1219" s="26" t="s">
        <v>2014</v>
      </c>
      <c r="H1219" s="26" t="s">
        <v>4852</v>
      </c>
      <c r="I1219" s="26" t="s">
        <v>4855</v>
      </c>
    </row>
    <row r="1220" spans="1:9">
      <c r="A1220" s="26" t="s">
        <v>8712</v>
      </c>
      <c r="B1220" s="26" t="s">
        <v>8711</v>
      </c>
      <c r="C1220" s="26" t="s">
        <v>8725</v>
      </c>
      <c r="D1220" s="26" t="s">
        <v>130</v>
      </c>
      <c r="E1220" s="26" t="s">
        <v>8724</v>
      </c>
      <c r="F1220" s="26" t="s">
        <v>8723</v>
      </c>
      <c r="G1220" s="26" t="s">
        <v>2014</v>
      </c>
      <c r="H1220" s="26" t="s">
        <v>8722</v>
      </c>
      <c r="I1220" s="26" t="s">
        <v>8725</v>
      </c>
    </row>
    <row r="1221" spans="1:9">
      <c r="A1221" s="26" t="s">
        <v>8305</v>
      </c>
      <c r="B1221" s="26" t="s">
        <v>8304</v>
      </c>
      <c r="C1221" s="26" t="s">
        <v>8314</v>
      </c>
      <c r="D1221" s="26" t="s">
        <v>248</v>
      </c>
      <c r="E1221" s="26" t="s">
        <v>8313</v>
      </c>
      <c r="F1221" s="26" t="s">
        <v>8312</v>
      </c>
      <c r="G1221" s="26" t="s">
        <v>2014</v>
      </c>
      <c r="H1221" s="26" t="s">
        <v>8311</v>
      </c>
      <c r="I1221" s="26" t="s">
        <v>8314</v>
      </c>
    </row>
    <row r="1222" spans="1:9">
      <c r="D1222" s="26" t="s">
        <v>2237</v>
      </c>
      <c r="E1222" s="26" t="s">
        <v>2236</v>
      </c>
      <c r="F1222" s="26" t="s">
        <v>2235</v>
      </c>
      <c r="G1222" s="26" t="s">
        <v>2014</v>
      </c>
      <c r="H1222" s="26" t="s">
        <v>2234</v>
      </c>
    </row>
    <row r="1223" spans="1:9">
      <c r="A1223" s="26" t="s">
        <v>5008</v>
      </c>
      <c r="B1223" s="26" t="s">
        <v>5007</v>
      </c>
      <c r="C1223" s="26" t="s">
        <v>5026</v>
      </c>
      <c r="D1223" s="26" t="s">
        <v>1212</v>
      </c>
      <c r="E1223" s="26" t="s">
        <v>5025</v>
      </c>
      <c r="F1223" s="26" t="s">
        <v>2235</v>
      </c>
      <c r="G1223" s="26" t="s">
        <v>2014</v>
      </c>
      <c r="H1223" s="26" t="s">
        <v>5024</v>
      </c>
      <c r="I1223" s="26" t="s">
        <v>5026</v>
      </c>
    </row>
    <row r="1224" spans="1:9">
      <c r="A1224" s="26" t="s">
        <v>4377</v>
      </c>
      <c r="B1224" s="26" t="s">
        <v>4376</v>
      </c>
      <c r="C1224" s="26" t="s">
        <v>4390</v>
      </c>
      <c r="D1224" s="26" t="s">
        <v>1385</v>
      </c>
      <c r="E1224" s="26" t="s">
        <v>4389</v>
      </c>
      <c r="F1224" s="26" t="s">
        <v>4388</v>
      </c>
      <c r="G1224" s="26" t="s">
        <v>2014</v>
      </c>
      <c r="H1224" s="26" t="s">
        <v>4387</v>
      </c>
      <c r="I1224" s="26" t="s">
        <v>4390</v>
      </c>
    </row>
    <row r="1225" spans="1:9">
      <c r="A1225" s="26" t="s">
        <v>7320</v>
      </c>
      <c r="B1225" s="26" t="s">
        <v>7319</v>
      </c>
      <c r="C1225" s="26" t="s">
        <v>7329</v>
      </c>
      <c r="D1225" s="26" t="s">
        <v>543</v>
      </c>
      <c r="E1225" s="26" t="s">
        <v>7328</v>
      </c>
      <c r="F1225" s="26" t="s">
        <v>7327</v>
      </c>
      <c r="G1225" s="26" t="s">
        <v>2014</v>
      </c>
      <c r="H1225" s="26" t="s">
        <v>7326</v>
      </c>
      <c r="I1225" s="26" t="s">
        <v>7329</v>
      </c>
    </row>
    <row r="1226" spans="1:9">
      <c r="A1226" s="26" t="s">
        <v>4757</v>
      </c>
      <c r="B1226" s="26" t="s">
        <v>4756</v>
      </c>
      <c r="C1226" s="26" t="s">
        <v>4765</v>
      </c>
      <c r="D1226" s="26" t="s">
        <v>1281</v>
      </c>
      <c r="E1226" s="26" t="s">
        <v>4764</v>
      </c>
      <c r="F1226" s="26" t="s">
        <v>2202</v>
      </c>
      <c r="G1226" s="26" t="s">
        <v>2014</v>
      </c>
      <c r="H1226" s="26" t="s">
        <v>4763</v>
      </c>
      <c r="I1226" s="26" t="s">
        <v>4765</v>
      </c>
    </row>
    <row r="1227" spans="1:9">
      <c r="A1227" s="26" t="s">
        <v>4757</v>
      </c>
      <c r="B1227" s="26" t="s">
        <v>4756</v>
      </c>
      <c r="C1227" s="26" t="s">
        <v>4511</v>
      </c>
      <c r="D1227" s="26" t="s">
        <v>1280</v>
      </c>
      <c r="E1227" s="26" t="s">
        <v>4764</v>
      </c>
      <c r="F1227" s="26" t="s">
        <v>2202</v>
      </c>
      <c r="G1227" s="26" t="s">
        <v>2014</v>
      </c>
      <c r="H1227" s="26" t="s">
        <v>4763</v>
      </c>
      <c r="I1227" s="26" t="s">
        <v>4511</v>
      </c>
    </row>
    <row r="1228" spans="1:9">
      <c r="D1228" s="26" t="s">
        <v>2479</v>
      </c>
      <c r="E1228" s="26" t="s">
        <v>2478</v>
      </c>
      <c r="F1228" s="26" t="s">
        <v>2470</v>
      </c>
      <c r="G1228" s="26" t="s">
        <v>2014</v>
      </c>
      <c r="H1228" s="26" t="s">
        <v>2477</v>
      </c>
    </row>
    <row r="1229" spans="1:9">
      <c r="A1229" s="26" t="s">
        <v>4992</v>
      </c>
      <c r="B1229" s="26" t="s">
        <v>4991</v>
      </c>
      <c r="C1229" s="26" t="s">
        <v>5003</v>
      </c>
      <c r="D1229" s="26" t="s">
        <v>1218</v>
      </c>
      <c r="E1229" s="26" t="s">
        <v>5002</v>
      </c>
      <c r="F1229" s="26" t="s">
        <v>4988</v>
      </c>
      <c r="G1229" s="26" t="s">
        <v>2014</v>
      </c>
      <c r="H1229" s="26" t="s">
        <v>5001</v>
      </c>
      <c r="I1229" s="26" t="s">
        <v>5003</v>
      </c>
    </row>
    <row r="1230" spans="1:9">
      <c r="A1230" s="26" t="s">
        <v>4185</v>
      </c>
      <c r="B1230" s="26" t="s">
        <v>4184</v>
      </c>
      <c r="C1230" s="26" t="s">
        <v>4192</v>
      </c>
      <c r="D1230" s="26" t="s">
        <v>1447</v>
      </c>
      <c r="E1230" s="26" t="s">
        <v>4191</v>
      </c>
      <c r="F1230" s="26" t="s">
        <v>4190</v>
      </c>
      <c r="G1230" s="26" t="s">
        <v>2014</v>
      </c>
      <c r="H1230" s="26" t="s">
        <v>4189</v>
      </c>
      <c r="I1230" s="26" t="s">
        <v>4192</v>
      </c>
    </row>
    <row r="1231" spans="1:9">
      <c r="A1231" s="26" t="s">
        <v>4185</v>
      </c>
      <c r="B1231" s="26" t="s">
        <v>4184</v>
      </c>
      <c r="C1231" s="26" t="s">
        <v>4195</v>
      </c>
      <c r="D1231" s="26" t="s">
        <v>1446</v>
      </c>
      <c r="E1231" s="26" t="s">
        <v>4194</v>
      </c>
      <c r="F1231" s="26" t="s">
        <v>4190</v>
      </c>
      <c r="G1231" s="26" t="s">
        <v>2014</v>
      </c>
      <c r="H1231" s="26" t="s">
        <v>4193</v>
      </c>
      <c r="I1231" s="26" t="s">
        <v>4195</v>
      </c>
    </row>
    <row r="1232" spans="1:9">
      <c r="A1232" s="26" t="s">
        <v>6219</v>
      </c>
      <c r="B1232" s="26" t="s">
        <v>6218</v>
      </c>
      <c r="C1232" s="26" t="s">
        <v>6225</v>
      </c>
      <c r="D1232" s="26" t="s">
        <v>850</v>
      </c>
      <c r="E1232" s="26" t="s">
        <v>6224</v>
      </c>
      <c r="F1232" s="26" t="s">
        <v>2470</v>
      </c>
      <c r="G1232" s="26" t="s">
        <v>2014</v>
      </c>
      <c r="H1232" s="26" t="s">
        <v>6223</v>
      </c>
      <c r="I1232" s="26" t="s">
        <v>6225</v>
      </c>
    </row>
    <row r="1233" spans="1:9">
      <c r="A1233" s="26" t="s">
        <v>6219</v>
      </c>
      <c r="B1233" s="26" t="s">
        <v>6218</v>
      </c>
      <c r="C1233" s="26" t="s">
        <v>6267</v>
      </c>
      <c r="D1233" s="26" t="s">
        <v>840</v>
      </c>
      <c r="E1233" s="26" t="s">
        <v>6266</v>
      </c>
      <c r="F1233" s="26" t="s">
        <v>2470</v>
      </c>
      <c r="G1233" s="26" t="s">
        <v>2014</v>
      </c>
      <c r="H1233" s="26" t="s">
        <v>6265</v>
      </c>
      <c r="I1233" s="26" t="s">
        <v>6267</v>
      </c>
    </row>
    <row r="1234" spans="1:9">
      <c r="D1234" s="26" t="s">
        <v>2491</v>
      </c>
      <c r="E1234" s="26" t="s">
        <v>2490</v>
      </c>
      <c r="F1234" s="26" t="s">
        <v>2486</v>
      </c>
      <c r="G1234" s="26" t="s">
        <v>2014</v>
      </c>
      <c r="H1234" s="26" t="s">
        <v>2489</v>
      </c>
    </row>
    <row r="1235" spans="1:9">
      <c r="D1235" s="26" t="s">
        <v>1836</v>
      </c>
      <c r="E1235" s="26" t="s">
        <v>2888</v>
      </c>
      <c r="F1235" s="26" t="s">
        <v>2827</v>
      </c>
      <c r="G1235" s="26" t="s">
        <v>2014</v>
      </c>
      <c r="H1235" s="26" t="s">
        <v>2887</v>
      </c>
    </row>
    <row r="1236" spans="1:9">
      <c r="A1236" s="26" t="s">
        <v>7565</v>
      </c>
      <c r="B1236" s="26" t="s">
        <v>7766</v>
      </c>
      <c r="C1236" s="26" t="s">
        <v>7765</v>
      </c>
      <c r="D1236" s="26" t="s">
        <v>406</v>
      </c>
      <c r="E1236" s="26" t="s">
        <v>7764</v>
      </c>
      <c r="F1236" s="26" t="s">
        <v>7763</v>
      </c>
      <c r="G1236" s="26" t="s">
        <v>2014</v>
      </c>
      <c r="H1236" s="26" t="s">
        <v>7762</v>
      </c>
      <c r="I1236" s="26" t="s">
        <v>7765</v>
      </c>
    </row>
    <row r="1237" spans="1:9">
      <c r="A1237" s="26" t="s">
        <v>8756</v>
      </c>
      <c r="B1237" s="26" t="s">
        <v>8755</v>
      </c>
      <c r="C1237" s="26" t="s">
        <v>8794</v>
      </c>
      <c r="D1237" s="26" t="s">
        <v>110</v>
      </c>
      <c r="E1237" s="26" t="s">
        <v>8793</v>
      </c>
      <c r="F1237" s="26" t="s">
        <v>2797</v>
      </c>
      <c r="G1237" s="26" t="s">
        <v>2014</v>
      </c>
      <c r="H1237" s="26" t="s">
        <v>8792</v>
      </c>
      <c r="I1237" s="26" t="s">
        <v>8794</v>
      </c>
    </row>
    <row r="1238" spans="1:9">
      <c r="A1238" s="26" t="s">
        <v>7810</v>
      </c>
      <c r="B1238" s="26" t="s">
        <v>7809</v>
      </c>
      <c r="C1238" s="26" t="s">
        <v>7816</v>
      </c>
      <c r="D1238" s="26" t="s">
        <v>393</v>
      </c>
      <c r="E1238" s="26" t="s">
        <v>7815</v>
      </c>
      <c r="F1238" s="26" t="s">
        <v>2703</v>
      </c>
      <c r="G1238" s="26" t="s">
        <v>2014</v>
      </c>
      <c r="H1238" s="26" t="s">
        <v>7814</v>
      </c>
      <c r="I1238" s="26" t="s">
        <v>7816</v>
      </c>
    </row>
    <row r="1239" spans="1:9">
      <c r="A1239" s="26" t="s">
        <v>4645</v>
      </c>
      <c r="B1239" s="26" t="s">
        <v>4644</v>
      </c>
      <c r="C1239" s="26" t="s">
        <v>4657</v>
      </c>
      <c r="D1239" s="26" t="s">
        <v>1312</v>
      </c>
      <c r="E1239" s="26" t="s">
        <v>4656</v>
      </c>
      <c r="F1239" s="26" t="s">
        <v>2197</v>
      </c>
      <c r="G1239" s="26" t="s">
        <v>2014</v>
      </c>
      <c r="H1239" s="26" t="s">
        <v>4655</v>
      </c>
      <c r="I1239" s="26" t="s">
        <v>4657</v>
      </c>
    </row>
    <row r="1240" spans="1:9">
      <c r="A1240" s="26" t="s">
        <v>4645</v>
      </c>
      <c r="B1240" s="26" t="s">
        <v>4644</v>
      </c>
      <c r="C1240" s="26" t="s">
        <v>4654</v>
      </c>
      <c r="D1240" s="26" t="s">
        <v>1313</v>
      </c>
      <c r="E1240" s="26" t="s">
        <v>4653</v>
      </c>
      <c r="F1240" s="26" t="s">
        <v>2197</v>
      </c>
      <c r="G1240" s="26" t="s">
        <v>2014</v>
      </c>
      <c r="H1240" s="26" t="s">
        <v>4652</v>
      </c>
      <c r="I1240" s="26" t="s">
        <v>4654</v>
      </c>
    </row>
    <row r="1241" spans="1:9">
      <c r="A1241" s="26" t="s">
        <v>6965</v>
      </c>
      <c r="B1241" s="26" t="s">
        <v>7349</v>
      </c>
      <c r="C1241" s="26" t="s">
        <v>7358</v>
      </c>
      <c r="D1241" s="26" t="s">
        <v>534</v>
      </c>
      <c r="E1241" s="26" t="s">
        <v>7357</v>
      </c>
      <c r="F1241" s="26" t="s">
        <v>2637</v>
      </c>
      <c r="G1241" s="26" t="s">
        <v>2014</v>
      </c>
      <c r="H1241" s="26" t="s">
        <v>7356</v>
      </c>
      <c r="I1241" s="26" t="s">
        <v>7358</v>
      </c>
    </row>
    <row r="1242" spans="1:9">
      <c r="A1242" s="26" t="s">
        <v>6965</v>
      </c>
      <c r="B1242" s="26" t="s">
        <v>7349</v>
      </c>
      <c r="C1242" s="26" t="s">
        <v>7355</v>
      </c>
      <c r="D1242" s="26" t="s">
        <v>535</v>
      </c>
      <c r="E1242" s="26" t="s">
        <v>7354</v>
      </c>
      <c r="F1242" s="26" t="s">
        <v>7351</v>
      </c>
      <c r="G1242" s="26" t="s">
        <v>2014</v>
      </c>
      <c r="I1242" s="26" t="s">
        <v>7355</v>
      </c>
    </row>
    <row r="1243" spans="1:9">
      <c r="A1243" s="26" t="s">
        <v>6965</v>
      </c>
      <c r="B1243" s="26" t="s">
        <v>7349</v>
      </c>
      <c r="C1243" s="26" t="s">
        <v>7353</v>
      </c>
      <c r="D1243" s="26" t="s">
        <v>536</v>
      </c>
      <c r="E1243" s="26" t="s">
        <v>7352</v>
      </c>
      <c r="F1243" s="26" t="s">
        <v>7351</v>
      </c>
      <c r="G1243" s="26" t="s">
        <v>2014</v>
      </c>
      <c r="H1243" s="26" t="s">
        <v>7350</v>
      </c>
      <c r="I1243" s="26" t="s">
        <v>7353</v>
      </c>
    </row>
    <row r="1244" spans="1:9">
      <c r="A1244" s="26" t="s">
        <v>6965</v>
      </c>
      <c r="B1244" s="26" t="s">
        <v>7349</v>
      </c>
      <c r="C1244" s="26" t="s">
        <v>7361</v>
      </c>
      <c r="D1244" s="26" t="s">
        <v>533</v>
      </c>
      <c r="E1244" s="26" t="s">
        <v>7360</v>
      </c>
      <c r="F1244" s="26" t="s">
        <v>7351</v>
      </c>
      <c r="G1244" s="26" t="s">
        <v>2014</v>
      </c>
      <c r="H1244" s="26" t="s">
        <v>7359</v>
      </c>
      <c r="I1244" s="26" t="s">
        <v>7361</v>
      </c>
    </row>
    <row r="1245" spans="1:9">
      <c r="D1245" s="26" t="s">
        <v>2300</v>
      </c>
      <c r="E1245" s="26" t="s">
        <v>2299</v>
      </c>
      <c r="F1245" s="26" t="s">
        <v>2260</v>
      </c>
      <c r="G1245" s="26" t="s">
        <v>2014</v>
      </c>
      <c r="H1245" s="26" t="s">
        <v>2298</v>
      </c>
    </row>
    <row r="1246" spans="1:9">
      <c r="A1246" s="26" t="s">
        <v>4237</v>
      </c>
      <c r="B1246" s="26" t="s">
        <v>4236</v>
      </c>
      <c r="C1246" s="26" t="s">
        <v>4254</v>
      </c>
      <c r="D1246" s="26" t="s">
        <v>1427</v>
      </c>
      <c r="E1246" s="26" t="s">
        <v>4253</v>
      </c>
      <c r="F1246" s="26" t="s">
        <v>2117</v>
      </c>
      <c r="G1246" s="26" t="s">
        <v>2014</v>
      </c>
      <c r="H1246" s="26" t="s">
        <v>4252</v>
      </c>
      <c r="I1246" s="26" t="s">
        <v>4254</v>
      </c>
    </row>
    <row r="1247" spans="1:9">
      <c r="A1247" s="26" t="s">
        <v>8131</v>
      </c>
      <c r="B1247" s="26" t="s">
        <v>8130</v>
      </c>
      <c r="C1247" s="26" t="s">
        <v>8154</v>
      </c>
      <c r="D1247" s="26" t="s">
        <v>293</v>
      </c>
      <c r="E1247" s="26" t="s">
        <v>8153</v>
      </c>
      <c r="F1247" s="26" t="s">
        <v>2424</v>
      </c>
      <c r="G1247" s="26" t="s">
        <v>2014</v>
      </c>
      <c r="H1247" s="26" t="s">
        <v>8152</v>
      </c>
      <c r="I1247" s="26" t="s">
        <v>8154</v>
      </c>
    </row>
    <row r="1248" spans="1:9">
      <c r="A1248" s="26" t="s">
        <v>6162</v>
      </c>
      <c r="B1248" s="26" t="s">
        <v>6161</v>
      </c>
      <c r="C1248" s="26" t="s">
        <v>6174</v>
      </c>
      <c r="D1248" s="26" t="s">
        <v>865</v>
      </c>
      <c r="E1248" s="26" t="s">
        <v>6173</v>
      </c>
      <c r="F1248" s="26" t="s">
        <v>2456</v>
      </c>
      <c r="G1248" s="26" t="s">
        <v>2014</v>
      </c>
      <c r="H1248" s="26" t="s">
        <v>6172</v>
      </c>
      <c r="I1248" s="26" t="s">
        <v>6174</v>
      </c>
    </row>
    <row r="1249" spans="1:9">
      <c r="A1249" s="26" t="s">
        <v>3955</v>
      </c>
      <c r="B1249" s="26" t="s">
        <v>3954</v>
      </c>
      <c r="C1249" s="26" t="s">
        <v>3964</v>
      </c>
      <c r="D1249" s="26" t="s">
        <v>1507</v>
      </c>
      <c r="E1249" s="26" t="s">
        <v>3963</v>
      </c>
      <c r="F1249" s="26" t="s">
        <v>2085</v>
      </c>
      <c r="G1249" s="26" t="s">
        <v>2014</v>
      </c>
      <c r="H1249" s="26" t="s">
        <v>3962</v>
      </c>
      <c r="I1249" s="26" t="s">
        <v>3964</v>
      </c>
    </row>
    <row r="1250" spans="1:9">
      <c r="A1250" s="26" t="s">
        <v>4093</v>
      </c>
      <c r="B1250" s="26" t="s">
        <v>4092</v>
      </c>
      <c r="C1250" s="26" t="s">
        <v>4096</v>
      </c>
      <c r="D1250" s="26" t="s">
        <v>1471</v>
      </c>
      <c r="E1250" s="26" t="s">
        <v>4095</v>
      </c>
      <c r="F1250" s="26" t="s">
        <v>2104</v>
      </c>
      <c r="G1250" s="26" t="s">
        <v>2014</v>
      </c>
      <c r="H1250" s="26" t="s">
        <v>4094</v>
      </c>
      <c r="I1250" s="26" t="s">
        <v>4096</v>
      </c>
    </row>
    <row r="1251" spans="1:9">
      <c r="A1251" s="26" t="s">
        <v>4125</v>
      </c>
      <c r="B1251" s="26" t="s">
        <v>4124</v>
      </c>
      <c r="C1251" s="26" t="s">
        <v>4136</v>
      </c>
      <c r="D1251" s="26" t="s">
        <v>1461</v>
      </c>
      <c r="E1251" s="26" t="s">
        <v>4135</v>
      </c>
      <c r="F1251" s="26" t="s">
        <v>4134</v>
      </c>
      <c r="G1251" s="26" t="s">
        <v>2014</v>
      </c>
      <c r="H1251" s="26" t="s">
        <v>4133</v>
      </c>
      <c r="I1251" s="26" t="s">
        <v>4136</v>
      </c>
    </row>
    <row r="1252" spans="1:9">
      <c r="A1252" s="26" t="s">
        <v>7974</v>
      </c>
      <c r="B1252" s="26" t="s">
        <v>7973</v>
      </c>
      <c r="C1252" s="26" t="s">
        <v>7977</v>
      </c>
      <c r="D1252" s="26" t="s">
        <v>344</v>
      </c>
      <c r="E1252" s="26" t="s">
        <v>7976</v>
      </c>
      <c r="F1252" s="26" t="s">
        <v>7970</v>
      </c>
      <c r="G1252" s="26" t="s">
        <v>2014</v>
      </c>
      <c r="H1252" s="26" t="s">
        <v>7975</v>
      </c>
      <c r="I1252" s="26" t="s">
        <v>7977</v>
      </c>
    </row>
    <row r="1253" spans="1:9">
      <c r="A1253" s="26" t="s">
        <v>6153</v>
      </c>
      <c r="B1253" s="26" t="s">
        <v>6152</v>
      </c>
      <c r="C1253" s="26" t="s">
        <v>6151</v>
      </c>
      <c r="D1253" s="26" t="s">
        <v>872</v>
      </c>
      <c r="E1253" s="26" t="s">
        <v>6150</v>
      </c>
      <c r="F1253" s="26" t="s">
        <v>2473</v>
      </c>
      <c r="G1253" s="26" t="s">
        <v>2014</v>
      </c>
      <c r="H1253" s="26" t="s">
        <v>6149</v>
      </c>
      <c r="I1253" s="26" t="s">
        <v>6151</v>
      </c>
    </row>
    <row r="1254" spans="1:9">
      <c r="A1254" s="26" t="s">
        <v>7810</v>
      </c>
      <c r="B1254" s="26" t="s">
        <v>7809</v>
      </c>
      <c r="C1254" s="26" t="s">
        <v>7837</v>
      </c>
      <c r="D1254" s="26" t="s">
        <v>386</v>
      </c>
      <c r="E1254" s="26" t="s">
        <v>7836</v>
      </c>
      <c r="F1254" s="26" t="s">
        <v>2703</v>
      </c>
      <c r="G1254" s="26" t="s">
        <v>2014</v>
      </c>
      <c r="H1254" s="26" t="s">
        <v>7835</v>
      </c>
      <c r="I1254" s="26" t="s">
        <v>7837</v>
      </c>
    </row>
    <row r="1255" spans="1:9">
      <c r="D1255" s="26" t="s">
        <v>1740</v>
      </c>
      <c r="E1255" s="26" t="s">
        <v>2409</v>
      </c>
      <c r="F1255" s="26" t="s">
        <v>2260</v>
      </c>
      <c r="G1255" s="26" t="s">
        <v>2014</v>
      </c>
      <c r="H1255" s="26" t="s">
        <v>2408</v>
      </c>
    </row>
    <row r="1256" spans="1:9">
      <c r="D1256" s="26" t="s">
        <v>1794</v>
      </c>
      <c r="E1256" s="26" t="s">
        <v>2213</v>
      </c>
      <c r="F1256" s="26" t="s">
        <v>2207</v>
      </c>
      <c r="G1256" s="26" t="s">
        <v>2014</v>
      </c>
      <c r="H1256" s="26" t="s">
        <v>2212</v>
      </c>
    </row>
    <row r="1257" spans="1:9">
      <c r="A1257" s="26" t="s">
        <v>4237</v>
      </c>
      <c r="B1257" s="26" t="s">
        <v>4236</v>
      </c>
      <c r="C1257" s="26" t="s">
        <v>4251</v>
      </c>
      <c r="D1257" s="26" t="s">
        <v>1428</v>
      </c>
      <c r="E1257" s="26" t="s">
        <v>4250</v>
      </c>
      <c r="F1257" s="26" t="s">
        <v>2117</v>
      </c>
      <c r="G1257" s="26" t="s">
        <v>2014</v>
      </c>
      <c r="H1257" s="26" t="s">
        <v>4249</v>
      </c>
      <c r="I1257" s="26" t="s">
        <v>4251</v>
      </c>
    </row>
    <row r="1258" spans="1:9">
      <c r="A1258" s="26" t="s">
        <v>6726</v>
      </c>
      <c r="B1258" s="26" t="s">
        <v>6725</v>
      </c>
      <c r="C1258" s="26" t="s">
        <v>6747</v>
      </c>
      <c r="D1258" s="26" t="s">
        <v>709</v>
      </c>
      <c r="E1258" s="26" t="s">
        <v>6746</v>
      </c>
      <c r="F1258" s="26" t="s">
        <v>2558</v>
      </c>
      <c r="G1258" s="26" t="s">
        <v>2014</v>
      </c>
      <c r="H1258" s="26" t="s">
        <v>6745</v>
      </c>
      <c r="I1258" s="26" t="s">
        <v>6747</v>
      </c>
    </row>
    <row r="1259" spans="1:9">
      <c r="A1259" s="26" t="s">
        <v>5998</v>
      </c>
      <c r="B1259" s="26" t="s">
        <v>5997</v>
      </c>
      <c r="C1259" s="26" t="s">
        <v>6032</v>
      </c>
      <c r="D1259" s="26" t="s">
        <v>906</v>
      </c>
      <c r="E1259" s="26" t="s">
        <v>6031</v>
      </c>
      <c r="F1259" s="26" t="s">
        <v>2439</v>
      </c>
      <c r="G1259" s="26" t="s">
        <v>2014</v>
      </c>
      <c r="H1259" s="26" t="s">
        <v>6030</v>
      </c>
      <c r="I1259" s="26" t="s">
        <v>6032</v>
      </c>
    </row>
    <row r="1260" spans="1:9">
      <c r="A1260" s="26" t="s">
        <v>3065</v>
      </c>
      <c r="B1260" s="26" t="s">
        <v>1943</v>
      </c>
      <c r="C1260" s="26" t="s">
        <v>3064</v>
      </c>
      <c r="D1260" s="26" t="s">
        <v>1943</v>
      </c>
      <c r="E1260" s="26" t="s">
        <v>3063</v>
      </c>
      <c r="F1260" s="26" t="s">
        <v>2207</v>
      </c>
      <c r="G1260" s="26" t="s">
        <v>2014</v>
      </c>
      <c r="H1260" s="26" t="s">
        <v>3062</v>
      </c>
      <c r="I1260" s="26" t="s">
        <v>3064</v>
      </c>
    </row>
    <row r="1261" spans="1:9">
      <c r="A1261" s="26" t="s">
        <v>5008</v>
      </c>
      <c r="B1261" s="26" t="s">
        <v>5007</v>
      </c>
      <c r="C1261" s="26" t="s">
        <v>4822</v>
      </c>
      <c r="D1261" s="26" t="s">
        <v>1214</v>
      </c>
      <c r="E1261" s="26" t="s">
        <v>5020</v>
      </c>
      <c r="F1261" s="26" t="s">
        <v>2235</v>
      </c>
      <c r="G1261" s="26" t="s">
        <v>2014</v>
      </c>
      <c r="H1261" s="26" t="s">
        <v>5019</v>
      </c>
      <c r="I1261" s="26" t="s">
        <v>4822</v>
      </c>
    </row>
    <row r="1262" spans="1:9">
      <c r="A1262" s="26" t="s">
        <v>7810</v>
      </c>
      <c r="B1262" s="26" t="s">
        <v>7809</v>
      </c>
      <c r="C1262" s="26" t="s">
        <v>7854</v>
      </c>
      <c r="D1262" s="26" t="s">
        <v>381</v>
      </c>
      <c r="E1262" s="26" t="s">
        <v>7853</v>
      </c>
      <c r="F1262" s="26" t="s">
        <v>2703</v>
      </c>
      <c r="G1262" s="26" t="s">
        <v>2014</v>
      </c>
      <c r="H1262" s="26" t="s">
        <v>7852</v>
      </c>
      <c r="I1262" s="26" t="s">
        <v>7854</v>
      </c>
    </row>
    <row r="1263" spans="1:9">
      <c r="A1263" s="26" t="s">
        <v>5713</v>
      </c>
      <c r="B1263" s="26" t="s">
        <v>5712</v>
      </c>
      <c r="C1263" s="26" t="s">
        <v>5564</v>
      </c>
      <c r="D1263" s="26" t="s">
        <v>1003</v>
      </c>
      <c r="E1263" s="26" t="s">
        <v>5711</v>
      </c>
      <c r="F1263" s="26" t="s">
        <v>2260</v>
      </c>
      <c r="G1263" s="26" t="s">
        <v>2014</v>
      </c>
      <c r="H1263" s="26" t="s">
        <v>5710</v>
      </c>
      <c r="I1263" s="26" t="s">
        <v>5564</v>
      </c>
    </row>
    <row r="1264" spans="1:9">
      <c r="A1264" s="26" t="s">
        <v>5713</v>
      </c>
      <c r="B1264" s="26" t="s">
        <v>5712</v>
      </c>
      <c r="C1264" s="26" t="s">
        <v>5715</v>
      </c>
      <c r="D1264" s="26" t="s">
        <v>1002</v>
      </c>
      <c r="E1264" s="26" t="s">
        <v>5714</v>
      </c>
      <c r="F1264" s="26" t="s">
        <v>2260</v>
      </c>
      <c r="G1264" s="26" t="s">
        <v>2014</v>
      </c>
      <c r="H1264" s="26" t="s">
        <v>5710</v>
      </c>
      <c r="I1264" s="26" t="s">
        <v>5715</v>
      </c>
    </row>
    <row r="1265" spans="1:9">
      <c r="A1265" s="26" t="s">
        <v>7020</v>
      </c>
      <c r="B1265" s="26" t="s">
        <v>7535</v>
      </c>
      <c r="C1265" s="26" t="s">
        <v>7580</v>
      </c>
      <c r="D1265" s="26" t="s">
        <v>459</v>
      </c>
      <c r="E1265" s="26" t="s">
        <v>7579</v>
      </c>
      <c r="F1265" s="26" t="s">
        <v>2651</v>
      </c>
      <c r="G1265" s="26" t="s">
        <v>2014</v>
      </c>
      <c r="H1265" s="26" t="s">
        <v>7578</v>
      </c>
      <c r="I1265" s="26" t="s">
        <v>7580</v>
      </c>
    </row>
    <row r="1266" spans="1:9">
      <c r="A1266" s="26" t="s">
        <v>6740</v>
      </c>
      <c r="B1266" s="26" t="s">
        <v>7104</v>
      </c>
      <c r="C1266" s="26" t="s">
        <v>7125</v>
      </c>
      <c r="D1266" s="26" t="s">
        <v>598</v>
      </c>
      <c r="E1266" s="26" t="s">
        <v>7124</v>
      </c>
      <c r="F1266" s="26" t="s">
        <v>7101</v>
      </c>
      <c r="G1266" s="26" t="s">
        <v>2014</v>
      </c>
      <c r="H1266" s="26" t="s">
        <v>7123</v>
      </c>
      <c r="I1266" s="26" t="s">
        <v>7125</v>
      </c>
    </row>
    <row r="1267" spans="1:9">
      <c r="A1267" s="26" t="s">
        <v>6740</v>
      </c>
      <c r="B1267" s="26" t="s">
        <v>7104</v>
      </c>
      <c r="C1267" s="26" t="s">
        <v>7122</v>
      </c>
      <c r="D1267" s="26" t="s">
        <v>599</v>
      </c>
      <c r="E1267" s="26" t="s">
        <v>7121</v>
      </c>
      <c r="F1267" s="26" t="s">
        <v>7101</v>
      </c>
      <c r="G1267" s="26" t="s">
        <v>2014</v>
      </c>
      <c r="H1267" s="26" t="s">
        <v>7120</v>
      </c>
      <c r="I1267" s="26" t="s">
        <v>7122</v>
      </c>
    </row>
    <row r="1268" spans="1:9">
      <c r="A1268" s="26" t="s">
        <v>8805</v>
      </c>
      <c r="B1268" s="26" t="s">
        <v>8804</v>
      </c>
      <c r="C1268" s="26" t="s">
        <v>8824</v>
      </c>
      <c r="D1268" s="26" t="s">
        <v>102</v>
      </c>
      <c r="E1268" s="26" t="s">
        <v>8823</v>
      </c>
      <c r="F1268" s="26" t="s">
        <v>2813</v>
      </c>
      <c r="G1268" s="26" t="s">
        <v>2014</v>
      </c>
      <c r="H1268" s="26" t="s">
        <v>8822</v>
      </c>
      <c r="I1268" s="26" t="s">
        <v>8824</v>
      </c>
    </row>
    <row r="1269" spans="1:9">
      <c r="A1269" s="26" t="s">
        <v>8805</v>
      </c>
      <c r="B1269" s="26" t="s">
        <v>8804</v>
      </c>
      <c r="C1269" s="26" t="s">
        <v>8818</v>
      </c>
      <c r="D1269" s="26" t="s">
        <v>104</v>
      </c>
      <c r="E1269" s="26" t="s">
        <v>8817</v>
      </c>
      <c r="F1269" s="26" t="s">
        <v>2813</v>
      </c>
      <c r="G1269" s="26" t="s">
        <v>2014</v>
      </c>
      <c r="H1269" s="26" t="s">
        <v>8816</v>
      </c>
      <c r="I1269" s="26" t="s">
        <v>8818</v>
      </c>
    </row>
    <row r="1270" spans="1:9">
      <c r="A1270" s="26" t="s">
        <v>8805</v>
      </c>
      <c r="B1270" s="26" t="s">
        <v>8804</v>
      </c>
      <c r="C1270" s="26" t="s">
        <v>8821</v>
      </c>
      <c r="D1270" s="26" t="s">
        <v>103</v>
      </c>
      <c r="E1270" s="26" t="s">
        <v>8820</v>
      </c>
      <c r="F1270" s="26" t="s">
        <v>2813</v>
      </c>
      <c r="G1270" s="26" t="s">
        <v>2014</v>
      </c>
      <c r="H1270" s="26" t="s">
        <v>8819</v>
      </c>
      <c r="I1270" s="26" t="s">
        <v>8821</v>
      </c>
    </row>
    <row r="1271" spans="1:9">
      <c r="A1271" s="26" t="s">
        <v>8805</v>
      </c>
      <c r="B1271" s="26" t="s">
        <v>8804</v>
      </c>
      <c r="C1271" s="26" t="s">
        <v>8837</v>
      </c>
      <c r="D1271" s="26" t="s">
        <v>97</v>
      </c>
      <c r="E1271" s="26" t="s">
        <v>8836</v>
      </c>
      <c r="F1271" s="26" t="s">
        <v>2813</v>
      </c>
      <c r="G1271" s="26" t="s">
        <v>2014</v>
      </c>
      <c r="H1271" s="26" t="s">
        <v>8835</v>
      </c>
      <c r="I1271" s="26" t="s">
        <v>8837</v>
      </c>
    </row>
    <row r="1272" spans="1:9">
      <c r="A1272" s="26" t="s">
        <v>5104</v>
      </c>
      <c r="B1272" s="26" t="s">
        <v>5103</v>
      </c>
      <c r="C1272" s="26" t="s">
        <v>5102</v>
      </c>
      <c r="D1272" s="26" t="s">
        <v>1191</v>
      </c>
      <c r="E1272" s="26" t="s">
        <v>5101</v>
      </c>
      <c r="F1272" s="26" t="s">
        <v>5100</v>
      </c>
      <c r="G1272" s="26" t="s">
        <v>2014</v>
      </c>
      <c r="H1272" s="26" t="s">
        <v>5099</v>
      </c>
      <c r="I1272" s="26" t="s">
        <v>5102</v>
      </c>
    </row>
    <row r="1273" spans="1:9">
      <c r="A1273" s="26" t="s">
        <v>7293</v>
      </c>
      <c r="B1273" s="26" t="s">
        <v>7292</v>
      </c>
      <c r="C1273" s="26" t="s">
        <v>7306</v>
      </c>
      <c r="D1273" s="26" t="s">
        <v>550</v>
      </c>
      <c r="E1273" s="26" t="s">
        <v>7305</v>
      </c>
      <c r="F1273" s="26" t="s">
        <v>7304</v>
      </c>
      <c r="G1273" s="26" t="s">
        <v>2014</v>
      </c>
      <c r="H1273" s="26" t="s">
        <v>7303</v>
      </c>
      <c r="I1273" s="26" t="s">
        <v>7306</v>
      </c>
    </row>
    <row r="1274" spans="1:9">
      <c r="A1274" s="26" t="s">
        <v>7396</v>
      </c>
      <c r="B1274" s="26" t="s">
        <v>7395</v>
      </c>
      <c r="C1274" s="26" t="s">
        <v>7405</v>
      </c>
      <c r="D1274" s="26" t="s">
        <v>520</v>
      </c>
      <c r="E1274" s="26" t="s">
        <v>7404</v>
      </c>
      <c r="F1274" s="26" t="s">
        <v>7392</v>
      </c>
      <c r="G1274" s="26" t="s">
        <v>2014</v>
      </c>
      <c r="H1274" s="26" t="s">
        <v>7403</v>
      </c>
      <c r="I1274" s="26" t="s">
        <v>7405</v>
      </c>
    </row>
    <row r="1275" spans="1:9">
      <c r="A1275" s="26" t="s">
        <v>7396</v>
      </c>
      <c r="B1275" s="26" t="s">
        <v>7395</v>
      </c>
      <c r="C1275" s="26" t="s">
        <v>7402</v>
      </c>
      <c r="D1275" s="26" t="s">
        <v>521</v>
      </c>
      <c r="E1275" s="26" t="s">
        <v>7401</v>
      </c>
      <c r="F1275" s="26" t="s">
        <v>7392</v>
      </c>
      <c r="G1275" s="26" t="s">
        <v>2014</v>
      </c>
      <c r="H1275" s="26" t="s">
        <v>7400</v>
      </c>
      <c r="I1275" s="26" t="s">
        <v>7402</v>
      </c>
    </row>
    <row r="1276" spans="1:9">
      <c r="A1276" s="26" t="s">
        <v>8050</v>
      </c>
      <c r="B1276" s="26" t="s">
        <v>8049</v>
      </c>
      <c r="C1276" s="26" t="s">
        <v>8054</v>
      </c>
      <c r="D1276" s="26" t="s">
        <v>321</v>
      </c>
      <c r="E1276" s="26" t="s">
        <v>8053</v>
      </c>
      <c r="F1276" s="26" t="s">
        <v>8052</v>
      </c>
      <c r="G1276" s="26" t="s">
        <v>2014</v>
      </c>
      <c r="H1276" s="26" t="s">
        <v>8051</v>
      </c>
      <c r="I1276" s="26" t="s">
        <v>8054</v>
      </c>
    </row>
    <row r="1277" spans="1:9">
      <c r="A1277" s="26" t="s">
        <v>6099</v>
      </c>
      <c r="B1277" s="26" t="s">
        <v>6136</v>
      </c>
      <c r="C1277" s="26" t="s">
        <v>6145</v>
      </c>
      <c r="D1277" s="26" t="s">
        <v>873</v>
      </c>
      <c r="E1277" s="26" t="s">
        <v>6144</v>
      </c>
      <c r="F1277" s="26" t="s">
        <v>6133</v>
      </c>
      <c r="G1277" s="26" t="s">
        <v>2014</v>
      </c>
      <c r="H1277" s="26" t="s">
        <v>6137</v>
      </c>
      <c r="I1277" s="26" t="s">
        <v>6145</v>
      </c>
    </row>
    <row r="1278" spans="1:9">
      <c r="A1278" s="26" t="s">
        <v>6099</v>
      </c>
      <c r="B1278" s="26" t="s">
        <v>6136</v>
      </c>
      <c r="C1278" s="26" t="s">
        <v>6139</v>
      </c>
      <c r="D1278" s="26" t="s">
        <v>875</v>
      </c>
      <c r="E1278" s="26" t="s">
        <v>6138</v>
      </c>
      <c r="F1278" s="26" t="s">
        <v>6133</v>
      </c>
      <c r="G1278" s="26" t="s">
        <v>2014</v>
      </c>
      <c r="H1278" s="26" t="s">
        <v>6137</v>
      </c>
      <c r="I1278" s="26" t="s">
        <v>6139</v>
      </c>
    </row>
    <row r="1279" spans="1:9">
      <c r="A1279" s="26" t="s">
        <v>6298</v>
      </c>
      <c r="B1279" s="26" t="s">
        <v>6297</v>
      </c>
      <c r="C1279" s="26" t="s">
        <v>6312</v>
      </c>
      <c r="D1279" s="26" t="s">
        <v>6311</v>
      </c>
      <c r="E1279" s="26" t="s">
        <v>6310</v>
      </c>
      <c r="F1279" s="26" t="s">
        <v>2486</v>
      </c>
      <c r="G1279" s="26" t="s">
        <v>2014</v>
      </c>
      <c r="H1279" s="26" t="s">
        <v>6309</v>
      </c>
      <c r="I1279" s="26" t="s">
        <v>6312</v>
      </c>
    </row>
    <row r="1280" spans="1:9">
      <c r="A1280" s="26" t="s">
        <v>3743</v>
      </c>
      <c r="B1280" s="26" t="s">
        <v>3742</v>
      </c>
      <c r="C1280" s="26" t="s">
        <v>3778</v>
      </c>
      <c r="D1280" s="26" t="s">
        <v>1561</v>
      </c>
      <c r="E1280" s="26" t="s">
        <v>3777</v>
      </c>
      <c r="F1280" s="26" t="s">
        <v>2051</v>
      </c>
      <c r="G1280" s="26" t="s">
        <v>2014</v>
      </c>
      <c r="H1280" s="26" t="s">
        <v>3153</v>
      </c>
      <c r="I1280" s="26" t="s">
        <v>3778</v>
      </c>
    </row>
    <row r="1281" spans="1:9">
      <c r="D1281" s="26" t="s">
        <v>2151</v>
      </c>
      <c r="E1281" s="26" t="s">
        <v>2150</v>
      </c>
      <c r="F1281" s="26" t="s">
        <v>2117</v>
      </c>
      <c r="G1281" s="26" t="s">
        <v>2014</v>
      </c>
      <c r="H1281" s="26" t="s">
        <v>2149</v>
      </c>
    </row>
    <row r="1282" spans="1:9">
      <c r="A1282" s="26" t="s">
        <v>8474</v>
      </c>
      <c r="B1282" s="26" t="s">
        <v>8473</v>
      </c>
      <c r="C1282" s="26" t="s">
        <v>8514</v>
      </c>
      <c r="D1282" s="26" t="s">
        <v>190</v>
      </c>
      <c r="E1282" s="26" t="s">
        <v>8513</v>
      </c>
      <c r="F1282" s="26" t="s">
        <v>8509</v>
      </c>
      <c r="G1282" s="26" t="s">
        <v>2014</v>
      </c>
      <c r="H1282" s="26" t="s">
        <v>8512</v>
      </c>
      <c r="I1282" s="26" t="s">
        <v>8514</v>
      </c>
    </row>
    <row r="1283" spans="1:9">
      <c r="A1283" s="26" t="s">
        <v>8474</v>
      </c>
      <c r="B1283" s="26" t="s">
        <v>8473</v>
      </c>
      <c r="C1283" s="26" t="s">
        <v>8511</v>
      </c>
      <c r="D1283" s="26" t="s">
        <v>191</v>
      </c>
      <c r="E1283" s="26" t="s">
        <v>8510</v>
      </c>
      <c r="F1283" s="26" t="s">
        <v>8509</v>
      </c>
      <c r="G1283" s="26" t="s">
        <v>2014</v>
      </c>
      <c r="H1283" s="26" t="s">
        <v>8508</v>
      </c>
      <c r="I1283" s="26" t="s">
        <v>8511</v>
      </c>
    </row>
    <row r="1284" spans="1:9">
      <c r="A1284" s="26" t="s">
        <v>3516</v>
      </c>
      <c r="B1284" s="26" t="s">
        <v>3515</v>
      </c>
      <c r="C1284" s="26" t="s">
        <v>3519</v>
      </c>
      <c r="D1284" s="26" t="s">
        <v>1637</v>
      </c>
      <c r="E1284" s="26" t="s">
        <v>3518</v>
      </c>
      <c r="F1284" s="26" t="s">
        <v>2034</v>
      </c>
      <c r="G1284" s="26" t="s">
        <v>2014</v>
      </c>
      <c r="H1284" s="26" t="s">
        <v>3517</v>
      </c>
      <c r="I1284" s="26" t="s">
        <v>3519</v>
      </c>
    </row>
    <row r="1285" spans="1:9">
      <c r="A1285" s="26" t="s">
        <v>5008</v>
      </c>
      <c r="B1285" s="26" t="s">
        <v>5007</v>
      </c>
      <c r="C1285" s="26" t="s">
        <v>5018</v>
      </c>
      <c r="D1285" s="26" t="s">
        <v>1215</v>
      </c>
      <c r="E1285" s="26" t="s">
        <v>5017</v>
      </c>
      <c r="F1285" s="26" t="s">
        <v>2235</v>
      </c>
      <c r="G1285" s="26" t="s">
        <v>2014</v>
      </c>
      <c r="H1285" s="26" t="s">
        <v>5016</v>
      </c>
      <c r="I1285" s="26" t="s">
        <v>5018</v>
      </c>
    </row>
    <row r="1286" spans="1:9">
      <c r="A1286" s="26" t="s">
        <v>4770</v>
      </c>
      <c r="B1286" s="26" t="s">
        <v>4769</v>
      </c>
      <c r="C1286" s="26" t="s">
        <v>4768</v>
      </c>
      <c r="D1286" s="26" t="s">
        <v>1279</v>
      </c>
      <c r="E1286" s="26" t="s">
        <v>4767</v>
      </c>
      <c r="F1286" s="26" t="s">
        <v>3002</v>
      </c>
      <c r="G1286" s="26" t="s">
        <v>2014</v>
      </c>
      <c r="H1286" s="26" t="s">
        <v>4766</v>
      </c>
      <c r="I1286" s="26" t="s">
        <v>4768</v>
      </c>
    </row>
    <row r="1287" spans="1:9">
      <c r="A1287" s="26" t="s">
        <v>2959</v>
      </c>
      <c r="B1287" s="26" t="s">
        <v>1972</v>
      </c>
      <c r="C1287" s="26" t="s">
        <v>2958</v>
      </c>
      <c r="D1287" s="26" t="s">
        <v>1972</v>
      </c>
      <c r="E1287" s="26" t="s">
        <v>2957</v>
      </c>
      <c r="F1287" s="26" t="s">
        <v>2260</v>
      </c>
      <c r="G1287" s="26" t="s">
        <v>2014</v>
      </c>
      <c r="H1287" s="26" t="s">
        <v>2956</v>
      </c>
      <c r="I1287" s="26" t="s">
        <v>2958</v>
      </c>
    </row>
    <row r="1288" spans="1:9">
      <c r="A1288" s="26" t="s">
        <v>5982</v>
      </c>
      <c r="B1288" s="26" t="s">
        <v>6081</v>
      </c>
      <c r="C1288" s="26" t="s">
        <v>6087</v>
      </c>
      <c r="D1288" s="26" t="s">
        <v>890</v>
      </c>
      <c r="E1288" s="26" t="s">
        <v>6086</v>
      </c>
      <c r="F1288" s="26" t="s">
        <v>2445</v>
      </c>
      <c r="G1288" s="26" t="s">
        <v>2014</v>
      </c>
      <c r="H1288" s="26" t="s">
        <v>6085</v>
      </c>
      <c r="I1288" s="26" t="s">
        <v>6087</v>
      </c>
    </row>
    <row r="1289" spans="1:9">
      <c r="A1289" s="26" t="s">
        <v>7412</v>
      </c>
      <c r="B1289" s="26" t="s">
        <v>7411</v>
      </c>
      <c r="C1289" s="26" t="s">
        <v>7422</v>
      </c>
      <c r="D1289" s="26" t="s">
        <v>514</v>
      </c>
      <c r="E1289" s="26" t="s">
        <v>7421</v>
      </c>
      <c r="F1289" s="26" t="s">
        <v>2640</v>
      </c>
      <c r="G1289" s="26" t="s">
        <v>2014</v>
      </c>
      <c r="H1289" s="26" t="s">
        <v>2639</v>
      </c>
      <c r="I1289" s="26" t="s">
        <v>7422</v>
      </c>
    </row>
    <row r="1290" spans="1:9">
      <c r="A1290" s="26" t="s">
        <v>7412</v>
      </c>
      <c r="B1290" s="26" t="s">
        <v>7411</v>
      </c>
      <c r="C1290" s="26" t="s">
        <v>7434</v>
      </c>
      <c r="D1290" s="26" t="s">
        <v>511</v>
      </c>
      <c r="E1290" s="26" t="s">
        <v>7433</v>
      </c>
      <c r="F1290" s="26" t="s">
        <v>2640</v>
      </c>
      <c r="G1290" s="26" t="s">
        <v>2014</v>
      </c>
      <c r="H1290" s="26" t="s">
        <v>7432</v>
      </c>
      <c r="I1290" s="26" t="s">
        <v>7434</v>
      </c>
    </row>
    <row r="1291" spans="1:9">
      <c r="A1291" s="26" t="s">
        <v>7412</v>
      </c>
      <c r="B1291" s="26" t="s">
        <v>7411</v>
      </c>
      <c r="C1291" s="26" t="s">
        <v>7436</v>
      </c>
      <c r="D1291" s="26" t="s">
        <v>510</v>
      </c>
      <c r="E1291" s="26" t="s">
        <v>7435</v>
      </c>
      <c r="F1291" s="26" t="s">
        <v>2640</v>
      </c>
      <c r="G1291" s="26" t="s">
        <v>2014</v>
      </c>
      <c r="H1291" s="26" t="s">
        <v>3110</v>
      </c>
      <c r="I1291" s="26" t="s">
        <v>7436</v>
      </c>
    </row>
    <row r="1292" spans="1:9">
      <c r="A1292" s="26" t="s">
        <v>7412</v>
      </c>
      <c r="B1292" s="26" t="s">
        <v>7411</v>
      </c>
      <c r="C1292" s="26" t="s">
        <v>7415</v>
      </c>
      <c r="D1292" s="26" t="s">
        <v>517</v>
      </c>
      <c r="E1292" s="26" t="s">
        <v>7414</v>
      </c>
      <c r="F1292" s="26" t="s">
        <v>2640</v>
      </c>
      <c r="G1292" s="26" t="s">
        <v>2014</v>
      </c>
      <c r="H1292" s="26" t="s">
        <v>7413</v>
      </c>
      <c r="I1292" s="26" t="s">
        <v>7415</v>
      </c>
    </row>
    <row r="1293" spans="1:9">
      <c r="A1293" s="26" t="s">
        <v>5632</v>
      </c>
      <c r="B1293" s="26" t="s">
        <v>5631</v>
      </c>
      <c r="C1293" s="26" t="s">
        <v>5653</v>
      </c>
      <c r="D1293" s="26" t="s">
        <v>1023</v>
      </c>
      <c r="E1293" s="26" t="s">
        <v>5652</v>
      </c>
      <c r="F1293" s="26" t="s">
        <v>2260</v>
      </c>
      <c r="G1293" s="26" t="s">
        <v>2014</v>
      </c>
      <c r="H1293" s="26" t="s">
        <v>5651</v>
      </c>
      <c r="I1293" s="26" t="s">
        <v>5653</v>
      </c>
    </row>
    <row r="1294" spans="1:9">
      <c r="A1294" s="26" t="s">
        <v>5632</v>
      </c>
      <c r="B1294" s="26" t="s">
        <v>5631</v>
      </c>
      <c r="C1294" s="26" t="s">
        <v>5630</v>
      </c>
      <c r="D1294" s="26" t="s">
        <v>1030</v>
      </c>
      <c r="E1294" s="26" t="s">
        <v>5629</v>
      </c>
      <c r="F1294" s="26" t="s">
        <v>2260</v>
      </c>
      <c r="G1294" s="26" t="s">
        <v>2014</v>
      </c>
      <c r="H1294" s="26" t="s">
        <v>5628</v>
      </c>
      <c r="I1294" s="26" t="s">
        <v>5630</v>
      </c>
    </row>
    <row r="1295" spans="1:9">
      <c r="A1295" s="26" t="s">
        <v>4024</v>
      </c>
      <c r="B1295" s="26" t="s">
        <v>4023</v>
      </c>
      <c r="C1295" s="26" t="s">
        <v>4031</v>
      </c>
      <c r="D1295" s="26" t="s">
        <v>1030</v>
      </c>
      <c r="E1295" s="26" t="s">
        <v>4030</v>
      </c>
      <c r="F1295" s="26" t="s">
        <v>4026</v>
      </c>
      <c r="G1295" s="26" t="s">
        <v>2014</v>
      </c>
      <c r="H1295" s="26" t="s">
        <v>4029</v>
      </c>
      <c r="I1295" s="26" t="s">
        <v>4031</v>
      </c>
    </row>
    <row r="1296" spans="1:9">
      <c r="A1296" s="26" t="s">
        <v>8350</v>
      </c>
      <c r="B1296" s="26" t="s">
        <v>8443</v>
      </c>
      <c r="C1296" s="26" t="s">
        <v>8455</v>
      </c>
      <c r="D1296" s="26" t="s">
        <v>210</v>
      </c>
      <c r="E1296" s="26" t="s">
        <v>8454</v>
      </c>
      <c r="F1296" s="26" t="s">
        <v>8440</v>
      </c>
      <c r="G1296" s="26" t="s">
        <v>2014</v>
      </c>
      <c r="H1296" s="26" t="s">
        <v>8453</v>
      </c>
      <c r="I1296" s="26" t="s">
        <v>8455</v>
      </c>
    </row>
    <row r="1297" spans="1:9">
      <c r="A1297" s="26" t="s">
        <v>8193</v>
      </c>
      <c r="B1297" s="26" t="s">
        <v>8364</v>
      </c>
      <c r="C1297" s="26" t="s">
        <v>8366</v>
      </c>
      <c r="D1297" s="26" t="s">
        <v>233</v>
      </c>
      <c r="E1297" s="26" t="s">
        <v>8365</v>
      </c>
      <c r="F1297" s="26" t="s">
        <v>8361</v>
      </c>
      <c r="G1297" s="26" t="s">
        <v>2014</v>
      </c>
      <c r="H1297" s="26" t="s">
        <v>8360</v>
      </c>
      <c r="I1297" s="26" t="s">
        <v>8366</v>
      </c>
    </row>
    <row r="1298" spans="1:9">
      <c r="A1298" s="26" t="s">
        <v>8193</v>
      </c>
      <c r="B1298" s="26" t="s">
        <v>8364</v>
      </c>
      <c r="C1298" s="26" t="s">
        <v>8363</v>
      </c>
      <c r="D1298" s="26" t="s">
        <v>234</v>
      </c>
      <c r="E1298" s="26" t="s">
        <v>8362</v>
      </c>
      <c r="F1298" s="26" t="s">
        <v>8361</v>
      </c>
      <c r="G1298" s="26" t="s">
        <v>2014</v>
      </c>
      <c r="H1298" s="26" t="s">
        <v>8360</v>
      </c>
      <c r="I1298" s="26" t="s">
        <v>8363</v>
      </c>
    </row>
    <row r="1299" spans="1:9">
      <c r="A1299" s="26" t="s">
        <v>8327</v>
      </c>
      <c r="B1299" s="26" t="s">
        <v>8326</v>
      </c>
      <c r="C1299" s="26" t="s">
        <v>8340</v>
      </c>
      <c r="D1299" s="26" t="s">
        <v>241</v>
      </c>
      <c r="E1299" s="26" t="s">
        <v>8339</v>
      </c>
      <c r="F1299" s="26" t="s">
        <v>8338</v>
      </c>
      <c r="G1299" s="26" t="s">
        <v>2014</v>
      </c>
      <c r="H1299" s="26" t="s">
        <v>8337</v>
      </c>
      <c r="I1299" s="26" t="s">
        <v>8340</v>
      </c>
    </row>
    <row r="1300" spans="1:9">
      <c r="A1300" s="26" t="s">
        <v>8278</v>
      </c>
      <c r="B1300" s="26" t="s">
        <v>8277</v>
      </c>
      <c r="C1300" s="26" t="s">
        <v>8281</v>
      </c>
      <c r="D1300" s="26" t="s">
        <v>257</v>
      </c>
      <c r="E1300" s="26" t="s">
        <v>8280</v>
      </c>
      <c r="F1300" s="26" t="s">
        <v>2753</v>
      </c>
      <c r="G1300" s="26" t="s">
        <v>2014</v>
      </c>
      <c r="H1300" s="26" t="s">
        <v>8279</v>
      </c>
      <c r="I1300" s="26" t="s">
        <v>8281</v>
      </c>
    </row>
    <row r="1301" spans="1:9">
      <c r="A1301" s="26" t="s">
        <v>8278</v>
      </c>
      <c r="B1301" s="26" t="s">
        <v>8277</v>
      </c>
      <c r="C1301" s="26" t="s">
        <v>8276</v>
      </c>
      <c r="D1301" s="26" t="s">
        <v>258</v>
      </c>
      <c r="E1301" s="26" t="s">
        <v>8275</v>
      </c>
      <c r="F1301" s="26" t="s">
        <v>2753</v>
      </c>
      <c r="G1301" s="26" t="s">
        <v>2014</v>
      </c>
      <c r="H1301" s="26" t="s">
        <v>8274</v>
      </c>
      <c r="I1301" s="26" t="s">
        <v>8276</v>
      </c>
    </row>
    <row r="1302" spans="1:9">
      <c r="A1302" s="26" t="s">
        <v>8158</v>
      </c>
      <c r="B1302" s="26" t="s">
        <v>8344</v>
      </c>
      <c r="C1302" s="26" t="s">
        <v>8347</v>
      </c>
      <c r="D1302" s="26" t="s">
        <v>239</v>
      </c>
      <c r="E1302" s="26" t="s">
        <v>8346</v>
      </c>
      <c r="F1302" s="26" t="s">
        <v>2774</v>
      </c>
      <c r="G1302" s="26" t="s">
        <v>2014</v>
      </c>
      <c r="H1302" s="26" t="s">
        <v>8345</v>
      </c>
      <c r="I1302" s="26" t="s">
        <v>8347</v>
      </c>
    </row>
    <row r="1303" spans="1:9">
      <c r="A1303" s="26" t="s">
        <v>7412</v>
      </c>
      <c r="B1303" s="26" t="s">
        <v>7411</v>
      </c>
      <c r="C1303" s="26" t="s">
        <v>7428</v>
      </c>
      <c r="D1303" s="26" t="s">
        <v>239</v>
      </c>
      <c r="E1303" s="26" t="s">
        <v>7427</v>
      </c>
      <c r="F1303" s="26" t="s">
        <v>2640</v>
      </c>
      <c r="G1303" s="26" t="s">
        <v>2014</v>
      </c>
      <c r="H1303" s="26" t="s">
        <v>7426</v>
      </c>
      <c r="I1303" s="26" t="s">
        <v>7428</v>
      </c>
    </row>
    <row r="1304" spans="1:9">
      <c r="A1304" s="26" t="s">
        <v>7193</v>
      </c>
      <c r="B1304" s="26" t="s">
        <v>7192</v>
      </c>
      <c r="C1304" s="26" t="s">
        <v>7202</v>
      </c>
      <c r="D1304" s="26" t="s">
        <v>239</v>
      </c>
      <c r="E1304" s="26" t="s">
        <v>7201</v>
      </c>
      <c r="F1304" s="26" t="s">
        <v>7189</v>
      </c>
      <c r="G1304" s="26" t="s">
        <v>2014</v>
      </c>
      <c r="H1304" s="26" t="s">
        <v>7200</v>
      </c>
      <c r="I1304" s="26" t="s">
        <v>7202</v>
      </c>
    </row>
    <row r="1305" spans="1:9">
      <c r="A1305" s="26" t="s">
        <v>4632</v>
      </c>
      <c r="B1305" s="26" t="s">
        <v>4631</v>
      </c>
      <c r="C1305" s="26" t="s">
        <v>4636</v>
      </c>
      <c r="D1305" s="26" t="s">
        <v>239</v>
      </c>
      <c r="E1305" s="26" t="s">
        <v>4635</v>
      </c>
      <c r="F1305" s="26" t="s">
        <v>4634</v>
      </c>
      <c r="G1305" s="26" t="s">
        <v>2014</v>
      </c>
      <c r="H1305" s="26" t="s">
        <v>4633</v>
      </c>
      <c r="I1305" s="26" t="s">
        <v>4636</v>
      </c>
    </row>
    <row r="1306" spans="1:9">
      <c r="A1306" s="26" t="s">
        <v>6762</v>
      </c>
      <c r="B1306" s="26" t="s">
        <v>6761</v>
      </c>
      <c r="C1306" s="26" t="s">
        <v>6771</v>
      </c>
      <c r="D1306" s="26" t="s">
        <v>703</v>
      </c>
      <c r="E1306" s="26" t="s">
        <v>6770</v>
      </c>
      <c r="F1306" s="26" t="s">
        <v>2231</v>
      </c>
      <c r="G1306" s="26" t="s">
        <v>2014</v>
      </c>
      <c r="H1306" s="26" t="s">
        <v>6769</v>
      </c>
      <c r="I1306" s="26" t="s">
        <v>6771</v>
      </c>
    </row>
    <row r="1307" spans="1:9">
      <c r="A1307" s="26" t="s">
        <v>7320</v>
      </c>
      <c r="B1307" s="26" t="s">
        <v>7319</v>
      </c>
      <c r="C1307" s="26" t="s">
        <v>7318</v>
      </c>
      <c r="D1307" s="26" t="s">
        <v>546</v>
      </c>
      <c r="E1307" s="26" t="s">
        <v>7317</v>
      </c>
      <c r="F1307" s="26" t="s">
        <v>7316</v>
      </c>
      <c r="G1307" s="26" t="s">
        <v>2014</v>
      </c>
      <c r="H1307" s="26" t="s">
        <v>7315</v>
      </c>
      <c r="I1307" s="26" t="s">
        <v>7318</v>
      </c>
    </row>
    <row r="1308" spans="1:9">
      <c r="A1308" s="26" t="s">
        <v>7320</v>
      </c>
      <c r="B1308" s="26" t="s">
        <v>7319</v>
      </c>
      <c r="C1308" s="26" t="s">
        <v>7323</v>
      </c>
      <c r="D1308" s="26" t="s">
        <v>545</v>
      </c>
      <c r="E1308" s="26" t="s">
        <v>7322</v>
      </c>
      <c r="F1308" s="26" t="s">
        <v>7316</v>
      </c>
      <c r="G1308" s="26" t="s">
        <v>2014</v>
      </c>
      <c r="H1308" s="26" t="s">
        <v>7321</v>
      </c>
      <c r="I1308" s="26" t="s">
        <v>7323</v>
      </c>
    </row>
    <row r="1309" spans="1:9">
      <c r="A1309" s="26" t="s">
        <v>7320</v>
      </c>
      <c r="B1309" s="26" t="s">
        <v>7319</v>
      </c>
      <c r="C1309" s="26" t="s">
        <v>7325</v>
      </c>
      <c r="D1309" s="26" t="s">
        <v>544</v>
      </c>
      <c r="E1309" s="26" t="s">
        <v>7324</v>
      </c>
      <c r="F1309" s="26" t="s">
        <v>7316</v>
      </c>
      <c r="G1309" s="26" t="s">
        <v>2014</v>
      </c>
      <c r="H1309" s="26" t="s">
        <v>7321</v>
      </c>
      <c r="I1309" s="26" t="s">
        <v>7325</v>
      </c>
    </row>
    <row r="1310" spans="1:9">
      <c r="A1310" s="26" t="s">
        <v>3743</v>
      </c>
      <c r="B1310" s="26" t="s">
        <v>3742</v>
      </c>
      <c r="C1310" s="26" t="s">
        <v>3823</v>
      </c>
      <c r="D1310" s="26" t="s">
        <v>1548</v>
      </c>
      <c r="E1310" s="26" t="s">
        <v>3822</v>
      </c>
      <c r="F1310" s="26" t="s">
        <v>2051</v>
      </c>
      <c r="G1310" s="26" t="s">
        <v>2014</v>
      </c>
      <c r="H1310" s="26" t="s">
        <v>3821</v>
      </c>
      <c r="I1310" s="26" t="s">
        <v>3823</v>
      </c>
    </row>
    <row r="1311" spans="1:9">
      <c r="A1311" s="26" t="s">
        <v>4093</v>
      </c>
      <c r="B1311" s="26" t="s">
        <v>4092</v>
      </c>
      <c r="C1311" s="26" t="s">
        <v>4091</v>
      </c>
      <c r="D1311" s="26" t="s">
        <v>1472</v>
      </c>
      <c r="E1311" s="26" t="s">
        <v>4090</v>
      </c>
      <c r="F1311" s="26" t="s">
        <v>2104</v>
      </c>
      <c r="G1311" s="26" t="s">
        <v>2014</v>
      </c>
      <c r="H1311" s="26" t="s">
        <v>4089</v>
      </c>
      <c r="I1311" s="26" t="s">
        <v>4091</v>
      </c>
    </row>
    <row r="1312" spans="1:9">
      <c r="A1312" s="26" t="s">
        <v>3743</v>
      </c>
      <c r="B1312" s="26" t="s">
        <v>3742</v>
      </c>
      <c r="C1312" s="26" t="s">
        <v>3840</v>
      </c>
      <c r="D1312" s="26" t="s">
        <v>1542</v>
      </c>
      <c r="E1312" s="26" t="s">
        <v>3839</v>
      </c>
      <c r="F1312" s="26" t="s">
        <v>2051</v>
      </c>
      <c r="G1312" s="26" t="s">
        <v>2014</v>
      </c>
      <c r="H1312" s="26" t="s">
        <v>3836</v>
      </c>
      <c r="I1312" s="26" t="s">
        <v>3840</v>
      </c>
    </row>
    <row r="1313" spans="1:9">
      <c r="A1313" s="26" t="s">
        <v>6681</v>
      </c>
      <c r="B1313" s="26" t="s">
        <v>6680</v>
      </c>
      <c r="C1313" s="26" t="s">
        <v>6679</v>
      </c>
      <c r="D1313" s="26" t="s">
        <v>727</v>
      </c>
      <c r="E1313" s="26" t="s">
        <v>6678</v>
      </c>
      <c r="F1313" s="26" t="s">
        <v>6677</v>
      </c>
      <c r="G1313" s="26" t="s">
        <v>2014</v>
      </c>
      <c r="H1313" s="26" t="s">
        <v>6676</v>
      </c>
      <c r="I1313" s="26" t="s">
        <v>6679</v>
      </c>
    </row>
    <row r="1314" spans="1:9">
      <c r="A1314" s="26" t="s">
        <v>6681</v>
      </c>
      <c r="B1314" s="26" t="s">
        <v>6680</v>
      </c>
      <c r="C1314" s="26" t="s">
        <v>6685</v>
      </c>
      <c r="D1314" s="26" t="s">
        <v>726</v>
      </c>
      <c r="E1314" s="26" t="s">
        <v>6684</v>
      </c>
      <c r="F1314" s="26" t="s">
        <v>6683</v>
      </c>
      <c r="G1314" s="26" t="s">
        <v>2014</v>
      </c>
      <c r="H1314" s="26" t="s">
        <v>6682</v>
      </c>
      <c r="I1314" s="26" t="s">
        <v>6685</v>
      </c>
    </row>
    <row r="1315" spans="1:9">
      <c r="A1315" s="26" t="s">
        <v>6681</v>
      </c>
      <c r="B1315" s="26" t="s">
        <v>6680</v>
      </c>
      <c r="C1315" s="26" t="s">
        <v>6688</v>
      </c>
      <c r="D1315" s="26" t="s">
        <v>725</v>
      </c>
      <c r="E1315" s="26" t="s">
        <v>6687</v>
      </c>
      <c r="F1315" s="26" t="s">
        <v>6683</v>
      </c>
      <c r="G1315" s="26" t="s">
        <v>2014</v>
      </c>
      <c r="H1315" s="26" t="s">
        <v>6686</v>
      </c>
      <c r="I1315" s="26" t="s">
        <v>6688</v>
      </c>
    </row>
    <row r="1316" spans="1:9">
      <c r="D1316" s="26" t="s">
        <v>2183</v>
      </c>
      <c r="E1316" s="26" t="s">
        <v>2182</v>
      </c>
      <c r="F1316" s="26" t="s">
        <v>2181</v>
      </c>
      <c r="G1316" s="26" t="s">
        <v>2014</v>
      </c>
      <c r="H1316" s="26" t="s">
        <v>2180</v>
      </c>
    </row>
    <row r="1317" spans="1:9">
      <c r="A1317" s="26" t="s">
        <v>4425</v>
      </c>
      <c r="B1317" s="26" t="s">
        <v>4424</v>
      </c>
      <c r="C1317" s="26" t="s">
        <v>4428</v>
      </c>
      <c r="D1317" s="26" t="s">
        <v>1374</v>
      </c>
      <c r="E1317" s="26" t="s">
        <v>4427</v>
      </c>
      <c r="F1317" s="26" t="s">
        <v>2181</v>
      </c>
      <c r="G1317" s="26" t="s">
        <v>2014</v>
      </c>
      <c r="H1317" s="26" t="s">
        <v>4426</v>
      </c>
      <c r="I1317" s="26" t="s">
        <v>4428</v>
      </c>
    </row>
    <row r="1318" spans="1:9">
      <c r="A1318" s="26" t="s">
        <v>5008</v>
      </c>
      <c r="B1318" s="26" t="s">
        <v>5007</v>
      </c>
      <c r="C1318" s="26" t="s">
        <v>5015</v>
      </c>
      <c r="D1318" s="26" t="s">
        <v>1216</v>
      </c>
      <c r="E1318" s="26" t="s">
        <v>5014</v>
      </c>
      <c r="F1318" s="26" t="s">
        <v>5013</v>
      </c>
      <c r="G1318" s="26" t="s">
        <v>2014</v>
      </c>
      <c r="H1318" s="26" t="s">
        <v>5012</v>
      </c>
      <c r="I1318" s="26" t="s">
        <v>5015</v>
      </c>
    </row>
    <row r="1319" spans="1:9">
      <c r="A1319" s="26" t="s">
        <v>5257</v>
      </c>
      <c r="B1319" s="26" t="s">
        <v>5256</v>
      </c>
      <c r="C1319" s="26" t="s">
        <v>5255</v>
      </c>
      <c r="D1319" s="26" t="s">
        <v>1147</v>
      </c>
      <c r="E1319" s="26" t="s">
        <v>5254</v>
      </c>
      <c r="F1319" s="26" t="s">
        <v>5253</v>
      </c>
      <c r="G1319" s="26" t="s">
        <v>2014</v>
      </c>
      <c r="H1319" s="26" t="s">
        <v>5252</v>
      </c>
      <c r="I1319" s="26" t="s">
        <v>5255</v>
      </c>
    </row>
    <row r="1320" spans="1:9">
      <c r="A1320" s="26" t="s">
        <v>5257</v>
      </c>
      <c r="B1320" s="26" t="s">
        <v>5256</v>
      </c>
      <c r="C1320" s="26" t="s">
        <v>5259</v>
      </c>
      <c r="D1320" s="26" t="s">
        <v>1146</v>
      </c>
      <c r="E1320" s="26" t="s">
        <v>5258</v>
      </c>
      <c r="F1320" s="26" t="s">
        <v>5253</v>
      </c>
      <c r="G1320" s="26" t="s">
        <v>2014</v>
      </c>
      <c r="H1320" s="26" t="s">
        <v>5252</v>
      </c>
      <c r="I1320" s="26" t="s">
        <v>5259</v>
      </c>
    </row>
    <row r="1321" spans="1:9">
      <c r="A1321" s="26" t="s">
        <v>5122</v>
      </c>
      <c r="B1321" s="26" t="s">
        <v>5121</v>
      </c>
      <c r="C1321" s="26" t="s">
        <v>5120</v>
      </c>
      <c r="D1321" s="26" t="s">
        <v>1186</v>
      </c>
      <c r="E1321" s="26" t="s">
        <v>5119</v>
      </c>
      <c r="F1321" s="26" t="s">
        <v>5079</v>
      </c>
      <c r="G1321" s="26" t="s">
        <v>2014</v>
      </c>
      <c r="H1321" s="26" t="s">
        <v>5118</v>
      </c>
      <c r="I1321" s="26" t="s">
        <v>5120</v>
      </c>
    </row>
    <row r="1322" spans="1:9">
      <c r="A1322" s="26" t="s">
        <v>4992</v>
      </c>
      <c r="B1322" s="26" t="s">
        <v>4991</v>
      </c>
      <c r="C1322" s="26" t="s">
        <v>4990</v>
      </c>
      <c r="D1322" s="26" t="s">
        <v>1220</v>
      </c>
      <c r="E1322" s="26" t="s">
        <v>4989</v>
      </c>
      <c r="F1322" s="26" t="s">
        <v>4988</v>
      </c>
      <c r="G1322" s="26" t="s">
        <v>2014</v>
      </c>
      <c r="H1322" s="26" t="s">
        <v>4987</v>
      </c>
      <c r="I1322" s="26" t="s">
        <v>4990</v>
      </c>
    </row>
    <row r="1323" spans="1:9">
      <c r="A1323" s="26" t="s">
        <v>4632</v>
      </c>
      <c r="B1323" s="26" t="s">
        <v>4631</v>
      </c>
      <c r="C1323" s="26" t="s">
        <v>4638</v>
      </c>
      <c r="D1323" s="26" t="s">
        <v>1318</v>
      </c>
      <c r="E1323" s="26" t="s">
        <v>4637</v>
      </c>
      <c r="F1323" s="26" t="s">
        <v>4634</v>
      </c>
      <c r="G1323" s="26" t="s">
        <v>2014</v>
      </c>
      <c r="H1323" s="26" t="s">
        <v>4633</v>
      </c>
      <c r="I1323" s="26" t="s">
        <v>4638</v>
      </c>
    </row>
    <row r="1324" spans="1:9">
      <c r="A1324" s="26" t="s">
        <v>4632</v>
      </c>
      <c r="B1324" s="26" t="s">
        <v>4631</v>
      </c>
      <c r="C1324" s="26" t="s">
        <v>4640</v>
      </c>
      <c r="D1324" s="26" t="s">
        <v>1317</v>
      </c>
      <c r="E1324" s="26" t="s">
        <v>4639</v>
      </c>
      <c r="F1324" s="26" t="s">
        <v>4634</v>
      </c>
      <c r="G1324" s="26" t="s">
        <v>2014</v>
      </c>
      <c r="H1324" s="26" t="s">
        <v>4633</v>
      </c>
      <c r="I1324" s="26" t="s">
        <v>4640</v>
      </c>
    </row>
    <row r="1325" spans="1:9">
      <c r="A1325" s="26" t="s">
        <v>4584</v>
      </c>
      <c r="B1325" s="26" t="s">
        <v>4583</v>
      </c>
      <c r="C1325" s="26" t="s">
        <v>4587</v>
      </c>
      <c r="D1325" s="26" t="s">
        <v>1331</v>
      </c>
      <c r="E1325" s="26" t="s">
        <v>4586</v>
      </c>
      <c r="F1325" s="26" t="s">
        <v>4580</v>
      </c>
      <c r="G1325" s="26" t="s">
        <v>2014</v>
      </c>
      <c r="H1325" s="26" t="s">
        <v>4585</v>
      </c>
      <c r="I1325" s="26" t="s">
        <v>4587</v>
      </c>
    </row>
    <row r="1326" spans="1:9">
      <c r="A1326" s="26" t="s">
        <v>4584</v>
      </c>
      <c r="B1326" s="26" t="s">
        <v>4583</v>
      </c>
      <c r="C1326" s="26" t="s">
        <v>4582</v>
      </c>
      <c r="D1326" s="26" t="s">
        <v>1332</v>
      </c>
      <c r="E1326" s="26" t="s">
        <v>4581</v>
      </c>
      <c r="F1326" s="26" t="s">
        <v>4580</v>
      </c>
      <c r="G1326" s="26" t="s">
        <v>2014</v>
      </c>
      <c r="H1326" s="26" t="s">
        <v>4579</v>
      </c>
      <c r="I1326" s="26" t="s">
        <v>4582</v>
      </c>
    </row>
    <row r="1327" spans="1:9">
      <c r="A1327" s="26" t="s">
        <v>7274</v>
      </c>
      <c r="B1327" s="26" t="s">
        <v>7273</v>
      </c>
      <c r="C1327" s="26" t="s">
        <v>7281</v>
      </c>
      <c r="D1327" s="26" t="s">
        <v>557</v>
      </c>
      <c r="E1327" s="26" t="s">
        <v>4038</v>
      </c>
      <c r="F1327" s="26" t="s">
        <v>7280</v>
      </c>
      <c r="G1327" s="26" t="s">
        <v>2014</v>
      </c>
      <c r="H1327" s="26" t="s">
        <v>7279</v>
      </c>
      <c r="I1327" s="26" t="s">
        <v>7281</v>
      </c>
    </row>
    <row r="1328" spans="1:9">
      <c r="A1328" s="26" t="s">
        <v>8712</v>
      </c>
      <c r="B1328" s="26" t="s">
        <v>8711</v>
      </c>
      <c r="C1328" s="26" t="s">
        <v>8715</v>
      </c>
      <c r="D1328" s="26" t="s">
        <v>133</v>
      </c>
      <c r="E1328" s="26" t="s">
        <v>8714</v>
      </c>
      <c r="F1328" s="26" t="s">
        <v>8708</v>
      </c>
      <c r="G1328" s="26" t="s">
        <v>2014</v>
      </c>
      <c r="H1328" s="26" t="s">
        <v>8713</v>
      </c>
      <c r="I1328" s="26" t="s">
        <v>8715</v>
      </c>
    </row>
    <row r="1329" spans="1:9">
      <c r="A1329" s="26" t="s">
        <v>4942</v>
      </c>
      <c r="B1329" s="26" t="s">
        <v>4941</v>
      </c>
      <c r="C1329" s="26" t="s">
        <v>4948</v>
      </c>
      <c r="D1329" s="26" t="s">
        <v>133</v>
      </c>
      <c r="E1329" s="26" t="s">
        <v>4947</v>
      </c>
      <c r="F1329" s="26" t="s">
        <v>2225</v>
      </c>
      <c r="G1329" s="26" t="s">
        <v>2014</v>
      </c>
      <c r="H1329" s="26" t="s">
        <v>4946</v>
      </c>
      <c r="I1329" s="26" t="s">
        <v>4948</v>
      </c>
    </row>
    <row r="1330" spans="1:9">
      <c r="A1330" s="26" t="s">
        <v>4502</v>
      </c>
      <c r="B1330" s="26" t="s">
        <v>4501</v>
      </c>
      <c r="C1330" s="26" t="s">
        <v>4500</v>
      </c>
      <c r="D1330" s="26" t="s">
        <v>133</v>
      </c>
      <c r="E1330" s="26" t="s">
        <v>4499</v>
      </c>
      <c r="F1330" s="26" t="s">
        <v>4498</v>
      </c>
      <c r="G1330" s="26" t="s">
        <v>2014</v>
      </c>
      <c r="H1330" s="26" t="s">
        <v>4497</v>
      </c>
      <c r="I1330" s="26" t="s">
        <v>4500</v>
      </c>
    </row>
    <row r="1331" spans="1:9">
      <c r="A1331" s="26" t="s">
        <v>8853</v>
      </c>
      <c r="B1331" s="26" t="s">
        <v>8852</v>
      </c>
      <c r="C1331" s="26" t="s">
        <v>8992</v>
      </c>
      <c r="D1331" s="26" t="s">
        <v>45</v>
      </c>
      <c r="E1331" s="26" t="s">
        <v>8991</v>
      </c>
      <c r="F1331" s="26" t="s">
        <v>2827</v>
      </c>
      <c r="G1331" s="26" t="s">
        <v>2014</v>
      </c>
      <c r="H1331" s="26" t="s">
        <v>8990</v>
      </c>
      <c r="I1331" s="26" t="s">
        <v>8992</v>
      </c>
    </row>
    <row r="1332" spans="1:9">
      <c r="A1332" s="26" t="s">
        <v>5251</v>
      </c>
      <c r="B1332" s="26" t="s">
        <v>7913</v>
      </c>
      <c r="C1332" s="26" t="s">
        <v>7946</v>
      </c>
      <c r="D1332" s="26" t="s">
        <v>354</v>
      </c>
      <c r="E1332" s="26" t="s">
        <v>7945</v>
      </c>
      <c r="F1332" s="26" t="s">
        <v>2720</v>
      </c>
      <c r="G1332" s="26" t="s">
        <v>2014</v>
      </c>
      <c r="H1332" s="26" t="s">
        <v>7944</v>
      </c>
      <c r="I1332" s="26" t="s">
        <v>7946</v>
      </c>
    </row>
    <row r="1333" spans="1:9">
      <c r="D1333" s="26" t="s">
        <v>2808</v>
      </c>
      <c r="E1333" s="26" t="s">
        <v>2807</v>
      </c>
      <c r="F1333" s="26" t="s">
        <v>2797</v>
      </c>
      <c r="G1333" s="26" t="s">
        <v>2014</v>
      </c>
      <c r="H1333" s="26" t="s">
        <v>2806</v>
      </c>
    </row>
    <row r="1334" spans="1:9">
      <c r="A1334" s="26" t="s">
        <v>3736</v>
      </c>
      <c r="B1334" s="26" t="s">
        <v>3735</v>
      </c>
      <c r="C1334" s="26" t="s">
        <v>3734</v>
      </c>
      <c r="D1334" s="26" t="s">
        <v>1575</v>
      </c>
      <c r="E1334" s="26" t="s">
        <v>3733</v>
      </c>
      <c r="F1334" s="26" t="s">
        <v>3732</v>
      </c>
      <c r="G1334" s="26" t="s">
        <v>2014</v>
      </c>
      <c r="H1334" s="26" t="s">
        <v>3731</v>
      </c>
      <c r="I1334" s="26" t="s">
        <v>3734</v>
      </c>
    </row>
    <row r="1335" spans="1:9">
      <c r="A1335" s="26" t="s">
        <v>3736</v>
      </c>
      <c r="B1335" s="26" t="s">
        <v>3735</v>
      </c>
      <c r="C1335" s="26" t="s">
        <v>3738</v>
      </c>
      <c r="D1335" s="26" t="s">
        <v>1574</v>
      </c>
      <c r="E1335" s="26" t="s">
        <v>3737</v>
      </c>
      <c r="F1335" s="26" t="s">
        <v>3732</v>
      </c>
      <c r="G1335" s="26" t="s">
        <v>2014</v>
      </c>
      <c r="H1335" s="26" t="s">
        <v>3731</v>
      </c>
      <c r="I1335" s="26" t="s">
        <v>3738</v>
      </c>
    </row>
    <row r="1336" spans="1:9">
      <c r="A1336" s="26" t="s">
        <v>6815</v>
      </c>
      <c r="B1336" s="26" t="s">
        <v>6814</v>
      </c>
      <c r="C1336" s="26" t="s">
        <v>6813</v>
      </c>
      <c r="D1336" s="26" t="s">
        <v>690</v>
      </c>
      <c r="E1336" s="26" t="s">
        <v>6812</v>
      </c>
      <c r="F1336" s="26" t="s">
        <v>2561</v>
      </c>
      <c r="G1336" s="26" t="s">
        <v>2014</v>
      </c>
      <c r="H1336" s="26" t="s">
        <v>6811</v>
      </c>
      <c r="I1336" s="26" t="s">
        <v>6813</v>
      </c>
    </row>
    <row r="1337" spans="1:9">
      <c r="A1337" s="26" t="s">
        <v>8131</v>
      </c>
      <c r="B1337" s="26" t="s">
        <v>8130</v>
      </c>
      <c r="C1337" s="26" t="s">
        <v>8137</v>
      </c>
      <c r="D1337" s="26" t="s">
        <v>298</v>
      </c>
      <c r="E1337" s="26" t="s">
        <v>8136</v>
      </c>
      <c r="F1337" s="26" t="s">
        <v>2424</v>
      </c>
      <c r="G1337" s="26" t="s">
        <v>2014</v>
      </c>
      <c r="H1337" s="26" t="s">
        <v>8135</v>
      </c>
      <c r="I1337" s="26" t="s">
        <v>8137</v>
      </c>
    </row>
    <row r="1338" spans="1:9">
      <c r="A1338" s="26" t="s">
        <v>5580</v>
      </c>
      <c r="B1338" s="26" t="s">
        <v>5579</v>
      </c>
      <c r="C1338" s="26" t="s">
        <v>5598</v>
      </c>
      <c r="D1338" s="26" t="s">
        <v>1040</v>
      </c>
      <c r="E1338" s="26" t="s">
        <v>5597</v>
      </c>
      <c r="F1338" s="26" t="s">
        <v>2260</v>
      </c>
      <c r="G1338" s="26" t="s">
        <v>2014</v>
      </c>
      <c r="H1338" s="26" t="s">
        <v>5596</v>
      </c>
      <c r="I1338" s="26" t="s">
        <v>5598</v>
      </c>
    </row>
    <row r="1339" spans="1:9">
      <c r="A1339" s="26" t="s">
        <v>6637</v>
      </c>
      <c r="B1339" s="26" t="s">
        <v>6636</v>
      </c>
      <c r="C1339" s="26" t="s">
        <v>6651</v>
      </c>
      <c r="D1339" s="26" t="s">
        <v>736</v>
      </c>
      <c r="E1339" s="26" t="s">
        <v>6650</v>
      </c>
      <c r="F1339" s="26" t="s">
        <v>6649</v>
      </c>
      <c r="G1339" s="26" t="s">
        <v>2014</v>
      </c>
      <c r="H1339" s="26" t="s">
        <v>6648</v>
      </c>
      <c r="I1339" s="26" t="s">
        <v>6651</v>
      </c>
    </row>
    <row r="1340" spans="1:9">
      <c r="A1340" s="26" t="s">
        <v>3370</v>
      </c>
      <c r="B1340" s="26" t="s">
        <v>3369</v>
      </c>
      <c r="C1340" s="26" t="s">
        <v>3375</v>
      </c>
      <c r="D1340" s="26" t="s">
        <v>1674</v>
      </c>
      <c r="E1340" s="26" t="s">
        <v>3374</v>
      </c>
      <c r="F1340" s="26" t="s">
        <v>3366</v>
      </c>
      <c r="G1340" s="26" t="s">
        <v>2014</v>
      </c>
      <c r="H1340" s="26" t="s">
        <v>3371</v>
      </c>
      <c r="I1340" s="26" t="s">
        <v>3375</v>
      </c>
    </row>
    <row r="1341" spans="1:9">
      <c r="A1341" s="26" t="s">
        <v>3370</v>
      </c>
      <c r="B1341" s="26" t="s">
        <v>3369</v>
      </c>
      <c r="C1341" s="26" t="s">
        <v>3368</v>
      </c>
      <c r="D1341" s="26" t="s">
        <v>1676</v>
      </c>
      <c r="E1341" s="26" t="s">
        <v>3367</v>
      </c>
      <c r="F1341" s="26" t="s">
        <v>3366</v>
      </c>
      <c r="G1341" s="26" t="s">
        <v>2014</v>
      </c>
      <c r="H1341" s="26" t="s">
        <v>3365</v>
      </c>
      <c r="I1341" s="26" t="s">
        <v>3368</v>
      </c>
    </row>
    <row r="1342" spans="1:9">
      <c r="A1342" s="26" t="s">
        <v>3370</v>
      </c>
      <c r="B1342" s="26" t="s">
        <v>3369</v>
      </c>
      <c r="C1342" s="26" t="s">
        <v>3373</v>
      </c>
      <c r="D1342" s="26" t="s">
        <v>1675</v>
      </c>
      <c r="E1342" s="26" t="s">
        <v>3372</v>
      </c>
      <c r="F1342" s="26" t="s">
        <v>3366</v>
      </c>
      <c r="G1342" s="26" t="s">
        <v>2014</v>
      </c>
      <c r="H1342" s="26" t="s">
        <v>3371</v>
      </c>
      <c r="I1342" s="26" t="s">
        <v>3373</v>
      </c>
    </row>
    <row r="1343" spans="1:9">
      <c r="A1343" s="26" t="s">
        <v>7974</v>
      </c>
      <c r="B1343" s="26" t="s">
        <v>7973</v>
      </c>
      <c r="C1343" s="26" t="s">
        <v>7980</v>
      </c>
      <c r="D1343" s="26" t="s">
        <v>343</v>
      </c>
      <c r="E1343" s="26" t="s">
        <v>7979</v>
      </c>
      <c r="F1343" s="26" t="s">
        <v>7970</v>
      </c>
      <c r="G1343" s="26" t="s">
        <v>2014</v>
      </c>
      <c r="H1343" s="26" t="s">
        <v>7978</v>
      </c>
      <c r="I1343" s="26" t="s">
        <v>7980</v>
      </c>
    </row>
    <row r="1344" spans="1:9">
      <c r="A1344" s="26" t="s">
        <v>7974</v>
      </c>
      <c r="B1344" s="26" t="s">
        <v>7973</v>
      </c>
      <c r="C1344" s="26" t="s">
        <v>7986</v>
      </c>
      <c r="D1344" s="26" t="s">
        <v>341</v>
      </c>
      <c r="E1344" s="26" t="s">
        <v>7985</v>
      </c>
      <c r="F1344" s="26" t="s">
        <v>4402</v>
      </c>
      <c r="G1344" s="26" t="s">
        <v>2014</v>
      </c>
      <c r="H1344" s="26" t="s">
        <v>7984</v>
      </c>
      <c r="I1344" s="26" t="s">
        <v>7986</v>
      </c>
    </row>
    <row r="1345" spans="1:9">
      <c r="A1345" s="26" t="s">
        <v>8474</v>
      </c>
      <c r="B1345" s="26" t="s">
        <v>8473</v>
      </c>
      <c r="C1345" s="26" t="s">
        <v>8520</v>
      </c>
      <c r="D1345" s="26" t="s">
        <v>188</v>
      </c>
      <c r="E1345" s="26" t="s">
        <v>8519</v>
      </c>
      <c r="F1345" s="26" t="s">
        <v>2782</v>
      </c>
      <c r="G1345" s="26" t="s">
        <v>2014</v>
      </c>
      <c r="H1345" s="26" t="s">
        <v>8518</v>
      </c>
      <c r="I1345" s="26" t="s">
        <v>8520</v>
      </c>
    </row>
    <row r="1346" spans="1:9">
      <c r="A1346" s="26" t="s">
        <v>8853</v>
      </c>
      <c r="B1346" s="26" t="s">
        <v>8852</v>
      </c>
      <c r="C1346" s="26" t="s">
        <v>8893</v>
      </c>
      <c r="D1346" s="26" t="s">
        <v>78</v>
      </c>
      <c r="E1346" s="26" t="s">
        <v>8892</v>
      </c>
      <c r="F1346" s="26" t="s">
        <v>2827</v>
      </c>
      <c r="G1346" s="26" t="s">
        <v>2014</v>
      </c>
      <c r="H1346" s="26" t="s">
        <v>8891</v>
      </c>
      <c r="I1346" s="26" t="s">
        <v>8893</v>
      </c>
    </row>
    <row r="1347" spans="1:9">
      <c r="A1347" s="26" t="s">
        <v>8116</v>
      </c>
      <c r="B1347" s="26" t="s">
        <v>8115</v>
      </c>
      <c r="C1347" s="26" t="s">
        <v>8122</v>
      </c>
      <c r="D1347" s="26" t="s">
        <v>303</v>
      </c>
      <c r="E1347" s="26" t="s">
        <v>8121</v>
      </c>
      <c r="F1347" s="26" t="s">
        <v>8112</v>
      </c>
      <c r="G1347" s="26" t="s">
        <v>2014</v>
      </c>
      <c r="H1347" s="26" t="s">
        <v>8120</v>
      </c>
      <c r="I1347" s="26" t="s">
        <v>8122</v>
      </c>
    </row>
    <row r="1348" spans="1:9">
      <c r="A1348" s="26" t="s">
        <v>4024</v>
      </c>
      <c r="B1348" s="26" t="s">
        <v>4023</v>
      </c>
      <c r="C1348" s="26" t="s">
        <v>4022</v>
      </c>
      <c r="D1348" s="26" t="s">
        <v>1489</v>
      </c>
      <c r="E1348" s="26" t="s">
        <v>4021</v>
      </c>
      <c r="F1348" s="26" t="s">
        <v>4020</v>
      </c>
      <c r="G1348" s="26" t="s">
        <v>2014</v>
      </c>
      <c r="H1348" s="26" t="s">
        <v>4019</v>
      </c>
      <c r="I1348" s="26" t="s">
        <v>4022</v>
      </c>
    </row>
    <row r="1349" spans="1:9">
      <c r="A1349" s="26" t="s">
        <v>4024</v>
      </c>
      <c r="B1349" s="26" t="s">
        <v>4023</v>
      </c>
      <c r="C1349" s="26" t="s">
        <v>4035</v>
      </c>
      <c r="D1349" s="26" t="s">
        <v>1487</v>
      </c>
      <c r="E1349" s="26" t="s">
        <v>4034</v>
      </c>
      <c r="F1349" s="26" t="s">
        <v>4033</v>
      </c>
      <c r="G1349" s="26" t="s">
        <v>2014</v>
      </c>
      <c r="H1349" s="26" t="s">
        <v>4032</v>
      </c>
      <c r="I1349" s="26" t="s">
        <v>4035</v>
      </c>
    </row>
    <row r="1350" spans="1:9">
      <c r="A1350" s="26" t="s">
        <v>4024</v>
      </c>
      <c r="B1350" s="26" t="s">
        <v>4023</v>
      </c>
      <c r="C1350" s="26" t="s">
        <v>4028</v>
      </c>
      <c r="D1350" s="26" t="s">
        <v>1488</v>
      </c>
      <c r="E1350" s="26" t="s">
        <v>4027</v>
      </c>
      <c r="F1350" s="26" t="s">
        <v>4026</v>
      </c>
      <c r="G1350" s="26" t="s">
        <v>2014</v>
      </c>
      <c r="H1350" s="26" t="s">
        <v>4025</v>
      </c>
      <c r="I1350" s="26" t="s">
        <v>4028</v>
      </c>
    </row>
    <row r="1351" spans="1:9">
      <c r="A1351" s="26" t="s">
        <v>3441</v>
      </c>
      <c r="B1351" s="26" t="s">
        <v>3440</v>
      </c>
      <c r="C1351" s="26" t="s">
        <v>3444</v>
      </c>
      <c r="D1351" s="26" t="s">
        <v>1655</v>
      </c>
      <c r="E1351" s="26" t="s">
        <v>3443</v>
      </c>
      <c r="F1351" s="26" t="s">
        <v>3437</v>
      </c>
      <c r="G1351" s="26" t="s">
        <v>2014</v>
      </c>
      <c r="H1351" s="26" t="s">
        <v>3442</v>
      </c>
      <c r="I1351" s="26" t="s">
        <v>3444</v>
      </c>
    </row>
    <row r="1352" spans="1:9">
      <c r="A1352" s="26" t="s">
        <v>3441</v>
      </c>
      <c r="B1352" s="26" t="s">
        <v>3440</v>
      </c>
      <c r="C1352" s="26" t="s">
        <v>3447</v>
      </c>
      <c r="D1352" s="26" t="s">
        <v>1654</v>
      </c>
      <c r="E1352" s="26" t="s">
        <v>3446</v>
      </c>
      <c r="F1352" s="26" t="s">
        <v>3437</v>
      </c>
      <c r="G1352" s="26" t="s">
        <v>2014</v>
      </c>
      <c r="H1352" s="26" t="s">
        <v>3445</v>
      </c>
      <c r="I1352" s="26" t="s">
        <v>3447</v>
      </c>
    </row>
    <row r="1353" spans="1:9">
      <c r="A1353" s="26" t="s">
        <v>3441</v>
      </c>
      <c r="B1353" s="26" t="s">
        <v>3440</v>
      </c>
      <c r="C1353" s="26" t="s">
        <v>3439</v>
      </c>
      <c r="D1353" s="26" t="s">
        <v>1656</v>
      </c>
      <c r="E1353" s="26" t="s">
        <v>3438</v>
      </c>
      <c r="F1353" s="26" t="s">
        <v>3437</v>
      </c>
      <c r="G1353" s="26" t="s">
        <v>2014</v>
      </c>
      <c r="H1353" s="26" t="s">
        <v>3436</v>
      </c>
      <c r="I1353" s="26" t="s">
        <v>3439</v>
      </c>
    </row>
    <row r="1354" spans="1:9">
      <c r="A1354" s="26" t="s">
        <v>3300</v>
      </c>
      <c r="B1354" s="26" t="s">
        <v>3299</v>
      </c>
      <c r="C1354" s="26" t="s">
        <v>3306</v>
      </c>
      <c r="D1354" s="26" t="s">
        <v>1692</v>
      </c>
      <c r="E1354" s="26" t="s">
        <v>3305</v>
      </c>
      <c r="F1354" s="26" t="s">
        <v>2015</v>
      </c>
      <c r="G1354" s="26" t="s">
        <v>2014</v>
      </c>
      <c r="H1354" s="26" t="s">
        <v>3304</v>
      </c>
      <c r="I1354" s="26" t="s">
        <v>3306</v>
      </c>
    </row>
    <row r="1355" spans="1:9">
      <c r="A1355" s="26" t="s">
        <v>3602</v>
      </c>
      <c r="B1355" s="26" t="s">
        <v>3601</v>
      </c>
      <c r="C1355" s="26" t="s">
        <v>3616</v>
      </c>
      <c r="D1355" s="26" t="s">
        <v>1609</v>
      </c>
      <c r="E1355" s="26" t="s">
        <v>3615</v>
      </c>
      <c r="F1355" s="26" t="s">
        <v>2037</v>
      </c>
      <c r="G1355" s="26" t="s">
        <v>2014</v>
      </c>
      <c r="H1355" s="26" t="s">
        <v>3614</v>
      </c>
      <c r="I1355" s="26" t="s">
        <v>3616</v>
      </c>
    </row>
    <row r="1356" spans="1:9">
      <c r="A1356" s="26" t="s">
        <v>4377</v>
      </c>
      <c r="B1356" s="26" t="s">
        <v>4376</v>
      </c>
      <c r="C1356" s="26" t="s">
        <v>4375</v>
      </c>
      <c r="D1356" s="26" t="s">
        <v>1389</v>
      </c>
      <c r="E1356" s="26" t="s">
        <v>4374</v>
      </c>
      <c r="F1356" s="26" t="s">
        <v>2123</v>
      </c>
      <c r="G1356" s="26" t="s">
        <v>2014</v>
      </c>
      <c r="H1356" s="26" t="s">
        <v>4373</v>
      </c>
      <c r="I1356" s="26" t="s">
        <v>4375</v>
      </c>
    </row>
    <row r="1357" spans="1:9">
      <c r="A1357" s="26" t="s">
        <v>7992</v>
      </c>
      <c r="B1357" s="26" t="s">
        <v>7991</v>
      </c>
      <c r="C1357" s="26" t="s">
        <v>7995</v>
      </c>
      <c r="D1357" s="26" t="s">
        <v>339</v>
      </c>
      <c r="E1357" s="26" t="s">
        <v>7994</v>
      </c>
      <c r="F1357" s="26" t="s">
        <v>7988</v>
      </c>
      <c r="G1357" s="26" t="s">
        <v>2014</v>
      </c>
      <c r="H1357" s="26" t="s">
        <v>7993</v>
      </c>
      <c r="I1357" s="26" t="s">
        <v>7995</v>
      </c>
    </row>
    <row r="1358" spans="1:9">
      <c r="A1358" s="26" t="s">
        <v>7992</v>
      </c>
      <c r="B1358" s="26" t="s">
        <v>7991</v>
      </c>
      <c r="C1358" s="26" t="s">
        <v>8007</v>
      </c>
      <c r="D1358" s="26" t="s">
        <v>335</v>
      </c>
      <c r="E1358" s="26" t="s">
        <v>8006</v>
      </c>
      <c r="F1358" s="26" t="s">
        <v>7988</v>
      </c>
      <c r="G1358" s="26" t="s">
        <v>2014</v>
      </c>
      <c r="H1358" s="26" t="s">
        <v>8005</v>
      </c>
      <c r="I1358" s="26" t="s">
        <v>8007</v>
      </c>
    </row>
    <row r="1359" spans="1:9">
      <c r="A1359" s="26" t="s">
        <v>5122</v>
      </c>
      <c r="B1359" s="26" t="s">
        <v>5121</v>
      </c>
      <c r="C1359" s="26" t="s">
        <v>5128</v>
      </c>
      <c r="D1359" s="26" t="s">
        <v>335</v>
      </c>
      <c r="E1359" s="26" t="s">
        <v>5127</v>
      </c>
      <c r="F1359" s="26" t="s">
        <v>5079</v>
      </c>
      <c r="G1359" s="26" t="s">
        <v>2014</v>
      </c>
      <c r="H1359" s="26" t="s">
        <v>5126</v>
      </c>
      <c r="I1359" s="26" t="s">
        <v>5128</v>
      </c>
    </row>
    <row r="1360" spans="1:9">
      <c r="A1360" s="26" t="s">
        <v>8853</v>
      </c>
      <c r="B1360" s="26" t="s">
        <v>8852</v>
      </c>
      <c r="C1360" s="26" t="s">
        <v>8890</v>
      </c>
      <c r="D1360" s="26" t="s">
        <v>79</v>
      </c>
      <c r="E1360" s="26" t="s">
        <v>8889</v>
      </c>
      <c r="F1360" s="26" t="s">
        <v>2827</v>
      </c>
      <c r="G1360" s="26" t="s">
        <v>2014</v>
      </c>
      <c r="H1360" s="26" t="s">
        <v>8888</v>
      </c>
      <c r="I1360" s="26" t="s">
        <v>8890</v>
      </c>
    </row>
    <row r="1361" spans="1:9">
      <c r="A1361" s="26" t="s">
        <v>8756</v>
      </c>
      <c r="B1361" s="26" t="s">
        <v>8755</v>
      </c>
      <c r="C1361" s="26" t="s">
        <v>8731</v>
      </c>
      <c r="D1361" s="26" t="s">
        <v>121</v>
      </c>
      <c r="E1361" s="26" t="s">
        <v>8761</v>
      </c>
      <c r="F1361" s="26" t="s">
        <v>2797</v>
      </c>
      <c r="G1361" s="26" t="s">
        <v>2014</v>
      </c>
      <c r="H1361" s="26" t="s">
        <v>8760</v>
      </c>
      <c r="I1361" s="26" t="s">
        <v>8731</v>
      </c>
    </row>
    <row r="1362" spans="1:9">
      <c r="A1362" s="26" t="s">
        <v>8131</v>
      </c>
      <c r="B1362" s="26" t="s">
        <v>8130</v>
      </c>
      <c r="C1362" s="26" t="s">
        <v>8151</v>
      </c>
      <c r="D1362" s="26" t="s">
        <v>121</v>
      </c>
      <c r="E1362" s="26" t="s">
        <v>8150</v>
      </c>
      <c r="F1362" s="26" t="s">
        <v>2424</v>
      </c>
      <c r="G1362" s="26" t="s">
        <v>2014</v>
      </c>
      <c r="H1362" s="26" t="s">
        <v>8149</v>
      </c>
      <c r="I1362" s="26" t="s">
        <v>8151</v>
      </c>
    </row>
    <row r="1363" spans="1:9">
      <c r="A1363" s="26" t="s">
        <v>7662</v>
      </c>
      <c r="B1363" s="26" t="s">
        <v>7661</v>
      </c>
      <c r="C1363" s="26" t="s">
        <v>7660</v>
      </c>
      <c r="D1363" s="26" t="s">
        <v>436</v>
      </c>
      <c r="E1363" s="26" t="s">
        <v>7659</v>
      </c>
      <c r="F1363" s="26" t="s">
        <v>7658</v>
      </c>
      <c r="G1363" s="26" t="s">
        <v>2014</v>
      </c>
      <c r="H1363" s="26" t="s">
        <v>7657</v>
      </c>
      <c r="I1363" s="26" t="s">
        <v>7660</v>
      </c>
    </row>
    <row r="1364" spans="1:9">
      <c r="A1364" s="26" t="s">
        <v>4662</v>
      </c>
      <c r="B1364" s="26" t="s">
        <v>4661</v>
      </c>
      <c r="C1364" s="26" t="s">
        <v>4665</v>
      </c>
      <c r="D1364" s="26" t="s">
        <v>436</v>
      </c>
      <c r="E1364" s="26" t="s">
        <v>4664</v>
      </c>
      <c r="F1364" s="26" t="s">
        <v>2202</v>
      </c>
      <c r="G1364" s="26" t="s">
        <v>2014</v>
      </c>
      <c r="H1364" s="26" t="s">
        <v>4663</v>
      </c>
      <c r="I1364" s="26" t="s">
        <v>4665</v>
      </c>
    </row>
    <row r="1365" spans="1:9">
      <c r="A1365" s="26" t="s">
        <v>8350</v>
      </c>
      <c r="B1365" s="26" t="s">
        <v>8443</v>
      </c>
      <c r="C1365" s="26" t="s">
        <v>8452</v>
      </c>
      <c r="D1365" s="26" t="s">
        <v>211</v>
      </c>
      <c r="E1365" s="26" t="s">
        <v>8451</v>
      </c>
      <c r="F1365" s="26" t="s">
        <v>8440</v>
      </c>
      <c r="G1365" s="26" t="s">
        <v>2014</v>
      </c>
      <c r="H1365" s="26" t="s">
        <v>8450</v>
      </c>
      <c r="I1365" s="26" t="s">
        <v>8452</v>
      </c>
    </row>
    <row r="1366" spans="1:9">
      <c r="A1366" s="26" t="s">
        <v>5632</v>
      </c>
      <c r="B1366" s="26" t="s">
        <v>5631</v>
      </c>
      <c r="C1366" s="26" t="s">
        <v>5638</v>
      </c>
      <c r="D1366" s="26" t="s">
        <v>1028</v>
      </c>
      <c r="E1366" s="26" t="s">
        <v>5637</v>
      </c>
      <c r="F1366" s="26" t="s">
        <v>2260</v>
      </c>
      <c r="G1366" s="26" t="s">
        <v>2014</v>
      </c>
      <c r="H1366" s="26" t="s">
        <v>5636</v>
      </c>
      <c r="I1366" s="26" t="s">
        <v>5638</v>
      </c>
    </row>
    <row r="1367" spans="1:9">
      <c r="A1367" s="26" t="s">
        <v>5376</v>
      </c>
      <c r="B1367" s="26" t="s">
        <v>5375</v>
      </c>
      <c r="C1367" s="26" t="s">
        <v>5542</v>
      </c>
      <c r="D1367" s="26" t="s">
        <v>1056</v>
      </c>
      <c r="E1367" s="26" t="s">
        <v>5518</v>
      </c>
      <c r="F1367" s="26" t="s">
        <v>2260</v>
      </c>
      <c r="G1367" s="26" t="s">
        <v>2014</v>
      </c>
      <c r="H1367" s="26" t="s">
        <v>5541</v>
      </c>
      <c r="I1367" s="26" t="s">
        <v>5542</v>
      </c>
    </row>
    <row r="1368" spans="1:9">
      <c r="A1368" s="26" t="s">
        <v>5376</v>
      </c>
      <c r="B1368" s="26" t="s">
        <v>5375</v>
      </c>
      <c r="C1368" s="26" t="s">
        <v>5519</v>
      </c>
      <c r="D1368" s="26" t="s">
        <v>1063</v>
      </c>
      <c r="E1368" s="26" t="s">
        <v>5518</v>
      </c>
      <c r="F1368" s="26" t="s">
        <v>2260</v>
      </c>
      <c r="G1368" s="26" t="s">
        <v>2014</v>
      </c>
      <c r="H1368" s="26" t="s">
        <v>3201</v>
      </c>
      <c r="I1368" s="26" t="s">
        <v>5519</v>
      </c>
    </row>
    <row r="1369" spans="1:9">
      <c r="A1369" s="26" t="s">
        <v>9054</v>
      </c>
      <c r="B1369" s="26" t="s">
        <v>9065</v>
      </c>
      <c r="C1369" s="26" t="s">
        <v>9068</v>
      </c>
      <c r="D1369" s="26" t="s">
        <v>19</v>
      </c>
      <c r="E1369" s="26" t="s">
        <v>9067</v>
      </c>
      <c r="F1369" s="26" t="s">
        <v>2898</v>
      </c>
      <c r="G1369" s="26" t="s">
        <v>2014</v>
      </c>
      <c r="H1369" s="26" t="s">
        <v>9066</v>
      </c>
      <c r="I1369" s="26" t="s">
        <v>9068</v>
      </c>
    </row>
    <row r="1370" spans="1:9">
      <c r="A1370" s="26" t="s">
        <v>6651</v>
      </c>
      <c r="B1370" s="26" t="s">
        <v>6981</v>
      </c>
      <c r="C1370" s="26" t="s">
        <v>6989</v>
      </c>
      <c r="D1370" s="26" t="s">
        <v>638</v>
      </c>
      <c r="E1370" s="26" t="s">
        <v>6988</v>
      </c>
      <c r="F1370" s="26" t="s">
        <v>2603</v>
      </c>
      <c r="G1370" s="26" t="s">
        <v>2014</v>
      </c>
      <c r="H1370" s="26" t="s">
        <v>6987</v>
      </c>
      <c r="I1370" s="26" t="s">
        <v>6989</v>
      </c>
    </row>
    <row r="1371" spans="1:9">
      <c r="A1371" s="26" t="s">
        <v>7071</v>
      </c>
      <c r="B1371" s="26" t="s">
        <v>7070</v>
      </c>
      <c r="C1371" s="26" t="s">
        <v>7077</v>
      </c>
      <c r="D1371" s="26" t="s">
        <v>612</v>
      </c>
      <c r="E1371" s="26" t="s">
        <v>7076</v>
      </c>
      <c r="F1371" s="26" t="s">
        <v>2606</v>
      </c>
      <c r="G1371" s="26" t="s">
        <v>2014</v>
      </c>
      <c r="H1371" s="26" t="s">
        <v>7075</v>
      </c>
      <c r="I1371" s="26" t="s">
        <v>7077</v>
      </c>
    </row>
    <row r="1372" spans="1:9">
      <c r="A1372" s="26" t="s">
        <v>7071</v>
      </c>
      <c r="B1372" s="26" t="s">
        <v>7070</v>
      </c>
      <c r="C1372" s="26" t="s">
        <v>7069</v>
      </c>
      <c r="D1372" s="26" t="s">
        <v>614</v>
      </c>
      <c r="E1372" s="26" t="s">
        <v>7068</v>
      </c>
      <c r="F1372" s="26" t="s">
        <v>2606</v>
      </c>
      <c r="G1372" s="26" t="s">
        <v>2014</v>
      </c>
      <c r="H1372" s="26" t="s">
        <v>7067</v>
      </c>
      <c r="I1372" s="26" t="s">
        <v>7069</v>
      </c>
    </row>
    <row r="1373" spans="1:9">
      <c r="A1373" s="26" t="s">
        <v>7071</v>
      </c>
      <c r="B1373" s="26" t="s">
        <v>7070</v>
      </c>
      <c r="C1373" s="26" t="s">
        <v>7078</v>
      </c>
      <c r="D1373" s="26" t="s">
        <v>611</v>
      </c>
      <c r="E1373" s="26" t="s">
        <v>7068</v>
      </c>
      <c r="F1373" s="26" t="s">
        <v>2606</v>
      </c>
      <c r="G1373" s="26" t="s">
        <v>2014</v>
      </c>
      <c r="H1373" s="26" t="s">
        <v>7067</v>
      </c>
      <c r="I1373" s="26" t="s">
        <v>7078</v>
      </c>
    </row>
    <row r="1374" spans="1:9">
      <c r="A1374" s="26" t="s">
        <v>6726</v>
      </c>
      <c r="B1374" s="26" t="s">
        <v>6725</v>
      </c>
      <c r="C1374" s="26" t="s">
        <v>6732</v>
      </c>
      <c r="D1374" s="26" t="s">
        <v>713</v>
      </c>
      <c r="E1374" s="26" t="s">
        <v>6731</v>
      </c>
      <c r="F1374" s="26" t="s">
        <v>2558</v>
      </c>
      <c r="G1374" s="26" t="s">
        <v>2014</v>
      </c>
      <c r="H1374" s="26" t="s">
        <v>6730</v>
      </c>
      <c r="I1374" s="26" t="s">
        <v>6732</v>
      </c>
    </row>
    <row r="1375" spans="1:9">
      <c r="A1375" s="26" t="s">
        <v>5008</v>
      </c>
      <c r="B1375" s="26" t="s">
        <v>5007</v>
      </c>
      <c r="C1375" s="26" t="s">
        <v>5011</v>
      </c>
      <c r="D1375" s="26" t="s">
        <v>713</v>
      </c>
      <c r="E1375" s="26" t="s">
        <v>5010</v>
      </c>
      <c r="F1375" s="26" t="s">
        <v>2235</v>
      </c>
      <c r="G1375" s="26" t="s">
        <v>2014</v>
      </c>
      <c r="H1375" s="26" t="s">
        <v>5009</v>
      </c>
      <c r="I1375" s="26" t="s">
        <v>5011</v>
      </c>
    </row>
    <row r="1376" spans="1:9">
      <c r="A1376" s="26" t="s">
        <v>8853</v>
      </c>
      <c r="B1376" s="26" t="s">
        <v>8852</v>
      </c>
      <c r="C1376" s="26" t="s">
        <v>8959</v>
      </c>
      <c r="D1376" s="26" t="s">
        <v>56</v>
      </c>
      <c r="E1376" s="26" t="s">
        <v>8958</v>
      </c>
      <c r="F1376" s="26" t="s">
        <v>2827</v>
      </c>
      <c r="G1376" s="26" t="s">
        <v>2014</v>
      </c>
      <c r="H1376" s="26" t="s">
        <v>8957</v>
      </c>
      <c r="I1376" s="26" t="s">
        <v>8959</v>
      </c>
    </row>
    <row r="1377" spans="1:9">
      <c r="A1377" s="26" t="s">
        <v>3392</v>
      </c>
      <c r="B1377" s="26" t="s">
        <v>3391</v>
      </c>
      <c r="C1377" s="26" t="s">
        <v>3394</v>
      </c>
      <c r="D1377" s="26" t="s">
        <v>1669</v>
      </c>
      <c r="E1377" s="26" t="s">
        <v>3389</v>
      </c>
      <c r="F1377" s="26" t="s">
        <v>3388</v>
      </c>
      <c r="G1377" s="26" t="s">
        <v>2014</v>
      </c>
      <c r="H1377" s="26" t="s">
        <v>3393</v>
      </c>
      <c r="I1377" s="26" t="s">
        <v>3394</v>
      </c>
    </row>
    <row r="1378" spans="1:9">
      <c r="A1378" s="26" t="s">
        <v>3392</v>
      </c>
      <c r="B1378" s="26" t="s">
        <v>3391</v>
      </c>
      <c r="C1378" s="26" t="s">
        <v>3390</v>
      </c>
      <c r="D1378" s="26" t="s">
        <v>1670</v>
      </c>
      <c r="E1378" s="26" t="s">
        <v>3389</v>
      </c>
      <c r="F1378" s="26" t="s">
        <v>3388</v>
      </c>
      <c r="G1378" s="26" t="s">
        <v>2014</v>
      </c>
      <c r="H1378" s="26" t="s">
        <v>3387</v>
      </c>
      <c r="I1378" s="26" t="s">
        <v>3390</v>
      </c>
    </row>
    <row r="1379" spans="1:9">
      <c r="D1379" s="26" t="s">
        <v>1790</v>
      </c>
      <c r="E1379" s="26" t="s">
        <v>2454</v>
      </c>
      <c r="F1379" s="26" t="s">
        <v>2445</v>
      </c>
      <c r="G1379" s="26" t="s">
        <v>2014</v>
      </c>
      <c r="H1379" s="26" t="s">
        <v>2453</v>
      </c>
    </row>
    <row r="1380" spans="1:9">
      <c r="A1380" s="26" t="s">
        <v>4237</v>
      </c>
      <c r="B1380" s="26" t="s">
        <v>4236</v>
      </c>
      <c r="C1380" s="26" t="s">
        <v>4248</v>
      </c>
      <c r="D1380" s="26" t="s">
        <v>1429</v>
      </c>
      <c r="E1380" s="26" t="s">
        <v>4247</v>
      </c>
      <c r="F1380" s="26" t="s">
        <v>2117</v>
      </c>
      <c r="G1380" s="26" t="s">
        <v>2014</v>
      </c>
      <c r="H1380" s="26" t="s">
        <v>4246</v>
      </c>
      <c r="I1380" s="26" t="s">
        <v>4248</v>
      </c>
    </row>
    <row r="1381" spans="1:9">
      <c r="A1381" s="26" t="s">
        <v>3591</v>
      </c>
      <c r="B1381" s="26" t="s">
        <v>3590</v>
      </c>
      <c r="C1381" s="26" t="s">
        <v>3589</v>
      </c>
      <c r="D1381" s="26" t="s">
        <v>1617</v>
      </c>
      <c r="E1381" s="26" t="s">
        <v>3588</v>
      </c>
      <c r="F1381" s="26" t="s">
        <v>2037</v>
      </c>
      <c r="G1381" s="26" t="s">
        <v>2014</v>
      </c>
      <c r="H1381" s="26" t="s">
        <v>3587</v>
      </c>
      <c r="I1381" s="26" t="s">
        <v>3589</v>
      </c>
    </row>
    <row r="1382" spans="1:9">
      <c r="A1382" s="26" t="s">
        <v>4511</v>
      </c>
      <c r="B1382" s="26" t="s">
        <v>4510</v>
      </c>
      <c r="C1382" s="26" t="s">
        <v>4518</v>
      </c>
      <c r="D1382" s="26" t="s">
        <v>1349</v>
      </c>
      <c r="E1382" s="26" t="s">
        <v>4517</v>
      </c>
      <c r="F1382" s="26" t="s">
        <v>4513</v>
      </c>
      <c r="G1382" s="26" t="s">
        <v>2014</v>
      </c>
      <c r="H1382" s="26" t="s">
        <v>4516</v>
      </c>
      <c r="I1382" s="26" t="s">
        <v>4518</v>
      </c>
    </row>
    <row r="1383" spans="1:9">
      <c r="A1383" s="26" t="s">
        <v>3743</v>
      </c>
      <c r="B1383" s="26" t="s">
        <v>3742</v>
      </c>
      <c r="C1383" s="26" t="s">
        <v>3838</v>
      </c>
      <c r="D1383" s="26" t="s">
        <v>1543</v>
      </c>
      <c r="E1383" s="26" t="s">
        <v>3837</v>
      </c>
      <c r="F1383" s="26" t="s">
        <v>2051</v>
      </c>
      <c r="G1383" s="26" t="s">
        <v>2014</v>
      </c>
      <c r="H1383" s="26" t="s">
        <v>3836</v>
      </c>
      <c r="I1383" s="26" t="s">
        <v>3838</v>
      </c>
    </row>
    <row r="1384" spans="1:9">
      <c r="A1384" s="26" t="s">
        <v>6424</v>
      </c>
      <c r="B1384" s="26" t="s">
        <v>6423</v>
      </c>
      <c r="C1384" s="26" t="s">
        <v>6436</v>
      </c>
      <c r="D1384" s="26" t="s">
        <v>794</v>
      </c>
      <c r="E1384" s="26" t="s">
        <v>6435</v>
      </c>
      <c r="F1384" s="26" t="s">
        <v>6420</v>
      </c>
      <c r="G1384" s="26" t="s">
        <v>2014</v>
      </c>
      <c r="H1384" s="26" t="s">
        <v>6434</v>
      </c>
      <c r="I1384" s="26" t="s">
        <v>6436</v>
      </c>
    </row>
    <row r="1385" spans="1:9">
      <c r="A1385" s="26" t="s">
        <v>5238</v>
      </c>
      <c r="B1385" s="26" t="s">
        <v>5237</v>
      </c>
      <c r="C1385" s="26" t="s">
        <v>5245</v>
      </c>
      <c r="D1385" s="26" t="s">
        <v>1150</v>
      </c>
      <c r="E1385" s="26" t="s">
        <v>5244</v>
      </c>
      <c r="F1385" s="26" t="s">
        <v>5240</v>
      </c>
      <c r="G1385" s="26" t="s">
        <v>2014</v>
      </c>
      <c r="H1385" s="26" t="s">
        <v>5243</v>
      </c>
      <c r="I1385" s="26" t="s">
        <v>5245</v>
      </c>
    </row>
    <row r="1386" spans="1:9">
      <c r="A1386" s="26" t="s">
        <v>5238</v>
      </c>
      <c r="B1386" s="26" t="s">
        <v>5237</v>
      </c>
      <c r="C1386" s="26" t="s">
        <v>5251</v>
      </c>
      <c r="D1386" s="26" t="s">
        <v>1148</v>
      </c>
      <c r="E1386" s="26" t="s">
        <v>5250</v>
      </c>
      <c r="F1386" s="26" t="s">
        <v>5240</v>
      </c>
      <c r="G1386" s="26" t="s">
        <v>2014</v>
      </c>
      <c r="H1386" s="26" t="s">
        <v>5243</v>
      </c>
      <c r="I1386" s="26" t="s">
        <v>5251</v>
      </c>
    </row>
    <row r="1387" spans="1:9">
      <c r="A1387" s="26" t="s">
        <v>7496</v>
      </c>
      <c r="B1387" s="26" t="s">
        <v>7495</v>
      </c>
      <c r="C1387" s="26" t="s">
        <v>7504</v>
      </c>
      <c r="D1387" s="26" t="s">
        <v>488</v>
      </c>
      <c r="E1387" s="26" t="s">
        <v>7503</v>
      </c>
      <c r="F1387" s="26" t="s">
        <v>2654</v>
      </c>
      <c r="G1387" s="26" t="s">
        <v>2014</v>
      </c>
      <c r="H1387" s="26" t="s">
        <v>7502</v>
      </c>
      <c r="I1387" s="26" t="s">
        <v>7504</v>
      </c>
    </row>
    <row r="1388" spans="1:9">
      <c r="A1388" s="26" t="s">
        <v>8997</v>
      </c>
      <c r="B1388" s="26" t="s">
        <v>8996</v>
      </c>
      <c r="C1388" s="26" t="s">
        <v>9002</v>
      </c>
      <c r="D1388" s="26" t="s">
        <v>40</v>
      </c>
      <c r="E1388" s="26" t="s">
        <v>9001</v>
      </c>
      <c r="F1388" s="26" t="s">
        <v>2827</v>
      </c>
      <c r="G1388" s="26" t="s">
        <v>2014</v>
      </c>
      <c r="H1388" s="26" t="s">
        <v>9000</v>
      </c>
      <c r="I1388" s="26" t="s">
        <v>9002</v>
      </c>
    </row>
    <row r="1389" spans="1:9">
      <c r="A1389" s="26" t="s">
        <v>3516</v>
      </c>
      <c r="B1389" s="26" t="s">
        <v>3515</v>
      </c>
      <c r="C1389" s="26" t="s">
        <v>3530</v>
      </c>
      <c r="D1389" s="26" t="s">
        <v>1635</v>
      </c>
      <c r="E1389" s="26" t="s">
        <v>3529</v>
      </c>
      <c r="F1389" s="26" t="s">
        <v>3528</v>
      </c>
      <c r="G1389" s="26" t="s">
        <v>2014</v>
      </c>
      <c r="H1389" s="26" t="s">
        <v>3527</v>
      </c>
      <c r="I1389" s="26" t="s">
        <v>3530</v>
      </c>
    </row>
    <row r="1390" spans="1:9">
      <c r="A1390" s="26" t="s">
        <v>7278</v>
      </c>
      <c r="B1390" s="26" t="s">
        <v>7730</v>
      </c>
      <c r="C1390" s="26" t="s">
        <v>7729</v>
      </c>
      <c r="D1390" s="26" t="s">
        <v>416</v>
      </c>
      <c r="E1390" s="26" t="s">
        <v>7728</v>
      </c>
      <c r="F1390" s="26" t="s">
        <v>7727</v>
      </c>
      <c r="G1390" s="26" t="s">
        <v>2014</v>
      </c>
      <c r="H1390" s="26" t="s">
        <v>7726</v>
      </c>
      <c r="I1390" s="26" t="s">
        <v>7729</v>
      </c>
    </row>
    <row r="1391" spans="1:9">
      <c r="A1391" s="26" t="s">
        <v>3955</v>
      </c>
      <c r="B1391" s="26" t="s">
        <v>3954</v>
      </c>
      <c r="C1391" s="26" t="s">
        <v>3961</v>
      </c>
      <c r="D1391" s="26" t="s">
        <v>1508</v>
      </c>
      <c r="E1391" s="26" t="s">
        <v>3960</v>
      </c>
      <c r="F1391" s="26" t="s">
        <v>2085</v>
      </c>
      <c r="G1391" s="26" t="s">
        <v>2014</v>
      </c>
      <c r="H1391" s="26" t="s">
        <v>3959</v>
      </c>
      <c r="I1391" s="26" t="s">
        <v>3961</v>
      </c>
    </row>
    <row r="1392" spans="1:9">
      <c r="A1392" s="26" t="s">
        <v>3955</v>
      </c>
      <c r="B1392" s="26" t="s">
        <v>3954</v>
      </c>
      <c r="C1392" s="26" t="s">
        <v>3987</v>
      </c>
      <c r="D1392" s="26" t="s">
        <v>1499</v>
      </c>
      <c r="E1392" s="26" t="s">
        <v>3986</v>
      </c>
      <c r="F1392" s="26" t="s">
        <v>2085</v>
      </c>
      <c r="G1392" s="26" t="s">
        <v>2014</v>
      </c>
      <c r="H1392" s="26" t="s">
        <v>3213</v>
      </c>
      <c r="I1392" s="26" t="s">
        <v>3987</v>
      </c>
    </row>
    <row r="1393" spans="1:9">
      <c r="A1393" s="26" t="s">
        <v>5799</v>
      </c>
      <c r="B1393" s="26" t="s">
        <v>5798</v>
      </c>
      <c r="C1393" s="26" t="s">
        <v>5805</v>
      </c>
      <c r="D1393" s="26" t="s">
        <v>974</v>
      </c>
      <c r="E1393" s="26" t="s">
        <v>5804</v>
      </c>
      <c r="F1393" s="26" t="s">
        <v>2260</v>
      </c>
      <c r="G1393" s="26" t="s">
        <v>2014</v>
      </c>
      <c r="H1393" s="26" t="s">
        <v>5803</v>
      </c>
      <c r="I1393" s="26" t="s">
        <v>5805</v>
      </c>
    </row>
    <row r="1394" spans="1:9">
      <c r="A1394" s="26" t="s">
        <v>3328</v>
      </c>
      <c r="B1394" s="26" t="s">
        <v>3327</v>
      </c>
      <c r="C1394" s="26" t="s">
        <v>3331</v>
      </c>
      <c r="D1394" s="26" t="s">
        <v>1685</v>
      </c>
      <c r="E1394" s="26" t="s">
        <v>3330</v>
      </c>
      <c r="F1394" s="26" t="s">
        <v>3324</v>
      </c>
      <c r="G1394" s="26" t="s">
        <v>2014</v>
      </c>
      <c r="H1394" s="26" t="s">
        <v>3329</v>
      </c>
      <c r="I1394" s="26" t="s">
        <v>3331</v>
      </c>
    </row>
    <row r="1395" spans="1:9">
      <c r="A1395" s="26" t="s">
        <v>4918</v>
      </c>
      <c r="B1395" s="26" t="s">
        <v>4917</v>
      </c>
      <c r="C1395" s="26" t="s">
        <v>4923</v>
      </c>
      <c r="D1395" s="26" t="s">
        <v>1237</v>
      </c>
      <c r="E1395" s="26" t="s">
        <v>4920</v>
      </c>
      <c r="F1395" s="26" t="s">
        <v>4914</v>
      </c>
      <c r="G1395" s="26" t="s">
        <v>2014</v>
      </c>
      <c r="H1395" s="26" t="s">
        <v>4922</v>
      </c>
      <c r="I1395" s="26" t="s">
        <v>4923</v>
      </c>
    </row>
    <row r="1396" spans="1:9">
      <c r="A1396" s="26" t="s">
        <v>4918</v>
      </c>
      <c r="B1396" s="26" t="s">
        <v>4917</v>
      </c>
      <c r="C1396" s="26" t="s">
        <v>4921</v>
      </c>
      <c r="D1396" s="26" t="s">
        <v>1238</v>
      </c>
      <c r="E1396" s="26" t="s">
        <v>4920</v>
      </c>
      <c r="F1396" s="26" t="s">
        <v>4914</v>
      </c>
      <c r="G1396" s="26" t="s">
        <v>2014</v>
      </c>
      <c r="H1396" s="26" t="s">
        <v>4919</v>
      </c>
      <c r="I1396" s="26" t="s">
        <v>4921</v>
      </c>
    </row>
    <row r="1397" spans="1:9">
      <c r="D1397" s="26" t="s">
        <v>1774</v>
      </c>
      <c r="E1397" s="26" t="s">
        <v>2189</v>
      </c>
      <c r="F1397" s="26" t="s">
        <v>2188</v>
      </c>
      <c r="G1397" s="26" t="s">
        <v>2014</v>
      </c>
      <c r="H1397" s="26" t="s">
        <v>2187</v>
      </c>
    </row>
    <row r="1398" spans="1:9">
      <c r="A1398" s="26" t="s">
        <v>6099</v>
      </c>
      <c r="B1398" s="26" t="s">
        <v>6136</v>
      </c>
      <c r="C1398" s="26" t="s">
        <v>6135</v>
      </c>
      <c r="D1398" s="26" t="s">
        <v>876</v>
      </c>
      <c r="E1398" s="26" t="s">
        <v>6134</v>
      </c>
      <c r="F1398" s="26" t="s">
        <v>6133</v>
      </c>
      <c r="G1398" s="26" t="s">
        <v>2014</v>
      </c>
      <c r="H1398" s="26" t="s">
        <v>6132</v>
      </c>
      <c r="I1398" s="26" t="s">
        <v>6135</v>
      </c>
    </row>
    <row r="1399" spans="1:9">
      <c r="A1399" s="26" t="s">
        <v>5998</v>
      </c>
      <c r="B1399" s="26" t="s">
        <v>5997</v>
      </c>
      <c r="C1399" s="26" t="s">
        <v>6021</v>
      </c>
      <c r="D1399" s="26" t="s">
        <v>909</v>
      </c>
      <c r="E1399" s="26" t="s">
        <v>6019</v>
      </c>
      <c r="F1399" s="26" t="s">
        <v>6018</v>
      </c>
      <c r="G1399" s="26" t="s">
        <v>2014</v>
      </c>
      <c r="H1399" s="26" t="s">
        <v>6017</v>
      </c>
      <c r="I1399" s="26" t="s">
        <v>6021</v>
      </c>
    </row>
    <row r="1400" spans="1:9">
      <c r="A1400" s="26" t="s">
        <v>3225</v>
      </c>
      <c r="B1400" s="26" t="s">
        <v>1900</v>
      </c>
      <c r="C1400" s="26" t="s">
        <v>3224</v>
      </c>
      <c r="D1400" s="26" t="s">
        <v>1900</v>
      </c>
      <c r="E1400" s="26" t="s">
        <v>3223</v>
      </c>
      <c r="F1400" s="26" t="s">
        <v>2657</v>
      </c>
      <c r="G1400" s="26" t="s">
        <v>2014</v>
      </c>
      <c r="H1400" s="26" t="s">
        <v>2656</v>
      </c>
      <c r="I1400" s="26" t="s">
        <v>3224</v>
      </c>
    </row>
    <row r="1401" spans="1:9">
      <c r="A1401" s="26" t="s">
        <v>3113</v>
      </c>
      <c r="B1401" s="26" t="s">
        <v>1931</v>
      </c>
      <c r="C1401" s="26" t="s">
        <v>3112</v>
      </c>
      <c r="D1401" s="26" t="s">
        <v>1931</v>
      </c>
      <c r="E1401" s="26" t="s">
        <v>3111</v>
      </c>
      <c r="F1401" s="26" t="s">
        <v>2640</v>
      </c>
      <c r="G1401" s="26" t="s">
        <v>2014</v>
      </c>
      <c r="H1401" s="26" t="s">
        <v>3110</v>
      </c>
      <c r="I1401" s="26" t="s">
        <v>3112</v>
      </c>
    </row>
    <row r="1402" spans="1:9">
      <c r="A1402" s="26" t="s">
        <v>7440</v>
      </c>
      <c r="B1402" s="26" t="s">
        <v>7439</v>
      </c>
      <c r="C1402" s="26" t="s">
        <v>7456</v>
      </c>
      <c r="D1402" s="26" t="s">
        <v>503</v>
      </c>
      <c r="E1402" s="26" t="s">
        <v>7455</v>
      </c>
      <c r="F1402" s="26" t="s">
        <v>2260</v>
      </c>
      <c r="G1402" s="26" t="s">
        <v>2014</v>
      </c>
      <c r="H1402" s="26" t="s">
        <v>7454</v>
      </c>
      <c r="I1402" s="26" t="s">
        <v>7456</v>
      </c>
    </row>
    <row r="1403" spans="1:9">
      <c r="A1403" s="26" t="s">
        <v>7992</v>
      </c>
      <c r="B1403" s="26" t="s">
        <v>7991</v>
      </c>
      <c r="C1403" s="26" t="s">
        <v>7990</v>
      </c>
      <c r="D1403" s="26" t="s">
        <v>340</v>
      </c>
      <c r="E1403" s="26" t="s">
        <v>7989</v>
      </c>
      <c r="F1403" s="26" t="s">
        <v>7988</v>
      </c>
      <c r="G1403" s="26" t="s">
        <v>2014</v>
      </c>
      <c r="H1403" s="26" t="s">
        <v>7987</v>
      </c>
      <c r="I1403" s="26" t="s">
        <v>7990</v>
      </c>
    </row>
    <row r="1404" spans="1:9">
      <c r="A1404" s="26" t="s">
        <v>4102</v>
      </c>
      <c r="B1404" s="26" t="s">
        <v>4101</v>
      </c>
      <c r="C1404" s="26" t="s">
        <v>4104</v>
      </c>
      <c r="D1404" s="26" t="s">
        <v>1469</v>
      </c>
      <c r="E1404" s="26" t="s">
        <v>4103</v>
      </c>
      <c r="F1404" s="26" t="s">
        <v>4098</v>
      </c>
      <c r="G1404" s="26" t="s">
        <v>2014</v>
      </c>
      <c r="H1404" s="26" t="s">
        <v>4097</v>
      </c>
      <c r="I1404" s="26" t="s">
        <v>4104</v>
      </c>
    </row>
    <row r="1405" spans="1:9">
      <c r="A1405" s="26" t="s">
        <v>4102</v>
      </c>
      <c r="B1405" s="26" t="s">
        <v>4101</v>
      </c>
      <c r="C1405" s="26" t="s">
        <v>4100</v>
      </c>
      <c r="D1405" s="26" t="s">
        <v>1470</v>
      </c>
      <c r="E1405" s="26" t="s">
        <v>4099</v>
      </c>
      <c r="F1405" s="26" t="s">
        <v>4098</v>
      </c>
      <c r="G1405" s="26" t="s">
        <v>2014</v>
      </c>
      <c r="H1405" s="26" t="s">
        <v>4097</v>
      </c>
      <c r="I1405" s="26" t="s">
        <v>4100</v>
      </c>
    </row>
    <row r="1406" spans="1:9">
      <c r="A1406" s="26" t="s">
        <v>4909</v>
      </c>
      <c r="B1406" s="26" t="s">
        <v>4908</v>
      </c>
      <c r="C1406" s="26" t="s">
        <v>4907</v>
      </c>
      <c r="D1406" s="26" t="s">
        <v>1241</v>
      </c>
      <c r="E1406" s="26" t="s">
        <v>4906</v>
      </c>
      <c r="F1406" s="26" t="s">
        <v>4905</v>
      </c>
      <c r="G1406" s="26" t="s">
        <v>2014</v>
      </c>
      <c r="H1406" s="26" t="s">
        <v>4904</v>
      </c>
      <c r="I1406" s="26" t="s">
        <v>4907</v>
      </c>
    </row>
    <row r="1407" spans="1:9">
      <c r="A1407" s="26" t="s">
        <v>4909</v>
      </c>
      <c r="B1407" s="26" t="s">
        <v>4908</v>
      </c>
      <c r="C1407" s="26" t="s">
        <v>4912</v>
      </c>
      <c r="D1407" s="26" t="s">
        <v>1240</v>
      </c>
      <c r="E1407" s="26" t="s">
        <v>4911</v>
      </c>
      <c r="F1407" s="26" t="s">
        <v>4905</v>
      </c>
      <c r="G1407" s="26" t="s">
        <v>2014</v>
      </c>
      <c r="H1407" s="26" t="s">
        <v>4910</v>
      </c>
      <c r="I1407" s="26" t="s">
        <v>4912</v>
      </c>
    </row>
    <row r="1408" spans="1:9">
      <c r="A1408" s="26" t="s">
        <v>5251</v>
      </c>
      <c r="B1408" s="26" t="s">
        <v>7913</v>
      </c>
      <c r="C1408" s="26" t="s">
        <v>7965</v>
      </c>
      <c r="D1408" s="26" t="s">
        <v>347</v>
      </c>
      <c r="E1408" s="26" t="s">
        <v>7964</v>
      </c>
      <c r="F1408" s="26" t="s">
        <v>2720</v>
      </c>
      <c r="G1408" s="26" t="s">
        <v>2014</v>
      </c>
      <c r="H1408" s="26" t="s">
        <v>7963</v>
      </c>
      <c r="I1408" s="26" t="s">
        <v>7965</v>
      </c>
    </row>
    <row r="1409" spans="1:9">
      <c r="A1409" s="26" t="s">
        <v>3392</v>
      </c>
      <c r="B1409" s="26" t="s">
        <v>3391</v>
      </c>
      <c r="C1409" s="26" t="s">
        <v>3400</v>
      </c>
      <c r="D1409" s="26" t="s">
        <v>1667</v>
      </c>
      <c r="E1409" s="26" t="s">
        <v>3399</v>
      </c>
      <c r="F1409" s="26" t="s">
        <v>3388</v>
      </c>
      <c r="G1409" s="26" t="s">
        <v>2014</v>
      </c>
      <c r="H1409" s="26" t="s">
        <v>3398</v>
      </c>
      <c r="I1409" s="26" t="s">
        <v>3400</v>
      </c>
    </row>
    <row r="1410" spans="1:9">
      <c r="A1410" s="26" t="s">
        <v>3633</v>
      </c>
      <c r="B1410" s="26" t="s">
        <v>3632</v>
      </c>
      <c r="C1410" s="26" t="s">
        <v>3700</v>
      </c>
      <c r="D1410" s="26" t="s">
        <v>1585</v>
      </c>
      <c r="E1410" s="26" t="s">
        <v>3699</v>
      </c>
      <c r="F1410" s="26" t="s">
        <v>2040</v>
      </c>
      <c r="G1410" s="26" t="s">
        <v>2014</v>
      </c>
      <c r="H1410" s="26" t="s">
        <v>3698</v>
      </c>
      <c r="I1410" s="26" t="s">
        <v>3700</v>
      </c>
    </row>
    <row r="1411" spans="1:9">
      <c r="A1411" s="26" t="s">
        <v>8731</v>
      </c>
      <c r="B1411" s="26" t="s">
        <v>8730</v>
      </c>
      <c r="C1411" s="26" t="s">
        <v>8742</v>
      </c>
      <c r="D1411" s="26" t="s">
        <v>126</v>
      </c>
      <c r="E1411" s="26" t="s">
        <v>8741</v>
      </c>
      <c r="F1411" s="26" t="s">
        <v>8740</v>
      </c>
      <c r="G1411" s="26" t="s">
        <v>2014</v>
      </c>
      <c r="H1411" s="26" t="s">
        <v>8739</v>
      </c>
      <c r="I1411" s="26" t="s">
        <v>8742</v>
      </c>
    </row>
    <row r="1412" spans="1:9">
      <c r="A1412" s="26" t="s">
        <v>3269</v>
      </c>
      <c r="B1412" s="26" t="s">
        <v>1701</v>
      </c>
      <c r="C1412" s="26" t="s">
        <v>3268</v>
      </c>
      <c r="D1412" s="26" t="s">
        <v>1701</v>
      </c>
      <c r="E1412" s="26" t="s">
        <v>3267</v>
      </c>
      <c r="F1412" s="26" t="s">
        <v>3266</v>
      </c>
      <c r="G1412" s="26" t="s">
        <v>2014</v>
      </c>
      <c r="I1412" s="26" t="s">
        <v>3268</v>
      </c>
    </row>
    <row r="1413" spans="1:9">
      <c r="A1413" s="26" t="s">
        <v>3633</v>
      </c>
      <c r="B1413" s="26" t="s">
        <v>3632</v>
      </c>
      <c r="C1413" s="26" t="s">
        <v>3653</v>
      </c>
      <c r="D1413" s="26" t="s">
        <v>1601</v>
      </c>
      <c r="E1413" s="26" t="s">
        <v>3652</v>
      </c>
      <c r="F1413" s="26" t="s">
        <v>2040</v>
      </c>
      <c r="G1413" s="26" t="s">
        <v>2014</v>
      </c>
      <c r="H1413" s="26" t="s">
        <v>3651</v>
      </c>
      <c r="I1413" s="26" t="s">
        <v>3653</v>
      </c>
    </row>
    <row r="1414" spans="1:9">
      <c r="D1414" s="26" t="s">
        <v>1800</v>
      </c>
      <c r="E1414" s="26" t="s">
        <v>2646</v>
      </c>
      <c r="F1414" s="26" t="s">
        <v>2640</v>
      </c>
      <c r="G1414" s="26" t="s">
        <v>2014</v>
      </c>
      <c r="H1414" s="26" t="s">
        <v>2645</v>
      </c>
    </row>
    <row r="1415" spans="1:9">
      <c r="D1415" s="26" t="s">
        <v>1788</v>
      </c>
      <c r="E1415" s="26" t="s">
        <v>2465</v>
      </c>
      <c r="F1415" s="26" t="s">
        <v>2464</v>
      </c>
      <c r="G1415" s="26" t="s">
        <v>2014</v>
      </c>
      <c r="H1415" s="26" t="s">
        <v>2463</v>
      </c>
    </row>
    <row r="1416" spans="1:9">
      <c r="D1416" s="26" t="s">
        <v>1855</v>
      </c>
      <c r="E1416" s="26" t="s">
        <v>2148</v>
      </c>
      <c r="F1416" s="26" t="s">
        <v>2117</v>
      </c>
      <c r="G1416" s="26" t="s">
        <v>2014</v>
      </c>
      <c r="H1416" s="26" t="s">
        <v>2147</v>
      </c>
    </row>
    <row r="1417" spans="1:9">
      <c r="D1417" s="26" t="s">
        <v>1757</v>
      </c>
      <c r="E1417" s="26" t="s">
        <v>2307</v>
      </c>
      <c r="F1417" s="26" t="s">
        <v>2260</v>
      </c>
      <c r="G1417" s="26" t="s">
        <v>2014</v>
      </c>
      <c r="H1417" s="26" t="s">
        <v>2306</v>
      </c>
    </row>
    <row r="1418" spans="1:9">
      <c r="D1418" s="26" t="s">
        <v>1797</v>
      </c>
      <c r="E1418" s="26" t="s">
        <v>2658</v>
      </c>
      <c r="F1418" s="26" t="s">
        <v>2657</v>
      </c>
      <c r="G1418" s="26" t="s">
        <v>2014</v>
      </c>
      <c r="H1418" s="26" t="s">
        <v>2656</v>
      </c>
    </row>
    <row r="1419" spans="1:9">
      <c r="D1419" s="26" t="s">
        <v>1727</v>
      </c>
      <c r="E1419" s="26" t="s">
        <v>2704</v>
      </c>
      <c r="F1419" s="26" t="s">
        <v>2703</v>
      </c>
      <c r="G1419" s="26" t="s">
        <v>2014</v>
      </c>
      <c r="H1419" s="26" t="s">
        <v>2702</v>
      </c>
    </row>
    <row r="1420" spans="1:9">
      <c r="D1420" s="26" t="s">
        <v>1720</v>
      </c>
      <c r="E1420" s="26" t="s">
        <v>2780</v>
      </c>
      <c r="F1420" s="26" t="s">
        <v>2779</v>
      </c>
      <c r="G1420" s="26" t="s">
        <v>2014</v>
      </c>
      <c r="H1420" s="26" t="s">
        <v>2778</v>
      </c>
    </row>
    <row r="1421" spans="1:9">
      <c r="D1421" s="26" t="s">
        <v>1737</v>
      </c>
      <c r="E1421" s="26" t="s">
        <v>2556</v>
      </c>
      <c r="F1421" s="26" t="s">
        <v>2231</v>
      </c>
      <c r="G1421" s="26" t="s">
        <v>2014</v>
      </c>
      <c r="H1421" s="26" t="s">
        <v>2555</v>
      </c>
    </row>
    <row r="1422" spans="1:9">
      <c r="D1422" s="26" t="s">
        <v>1833</v>
      </c>
      <c r="E1422" s="26" t="s">
        <v>2894</v>
      </c>
      <c r="F1422" s="26" t="s">
        <v>2827</v>
      </c>
      <c r="G1422" s="26" t="s">
        <v>2014</v>
      </c>
      <c r="H1422" s="26" t="s">
        <v>2893</v>
      </c>
    </row>
    <row r="1423" spans="1:9">
      <c r="D1423" s="26" t="s">
        <v>1888</v>
      </c>
      <c r="E1423" s="26" t="s">
        <v>2341</v>
      </c>
      <c r="F1423" s="26" t="s">
        <v>2340</v>
      </c>
      <c r="G1423" s="26" t="s">
        <v>2014</v>
      </c>
      <c r="H1423" s="26" t="s">
        <v>2339</v>
      </c>
    </row>
    <row r="1424" spans="1:9">
      <c r="A1424" s="26" t="s">
        <v>4870</v>
      </c>
      <c r="B1424" s="26" t="s">
        <v>4869</v>
      </c>
      <c r="C1424" s="26" t="s">
        <v>4876</v>
      </c>
      <c r="D1424" s="26" t="s">
        <v>1249</v>
      </c>
      <c r="E1424" s="26" t="s">
        <v>4875</v>
      </c>
      <c r="F1424" s="26" t="s">
        <v>4866</v>
      </c>
      <c r="G1424" s="26" t="s">
        <v>2014</v>
      </c>
      <c r="H1424" s="26" t="s">
        <v>4874</v>
      </c>
      <c r="I1424" s="26" t="s">
        <v>4876</v>
      </c>
    </row>
    <row r="1425" spans="1:9">
      <c r="A1425" s="26" t="s">
        <v>4870</v>
      </c>
      <c r="B1425" s="26" t="s">
        <v>4869</v>
      </c>
      <c r="C1425" s="26" t="s">
        <v>4886</v>
      </c>
      <c r="D1425" s="26" t="s">
        <v>1246</v>
      </c>
      <c r="E1425" s="26" t="s">
        <v>4885</v>
      </c>
      <c r="F1425" s="26" t="s">
        <v>4866</v>
      </c>
      <c r="G1425" s="26" t="s">
        <v>2014</v>
      </c>
      <c r="H1425" s="26" t="s">
        <v>4874</v>
      </c>
      <c r="I1425" s="26" t="s">
        <v>4886</v>
      </c>
    </row>
    <row r="1426" spans="1:9">
      <c r="A1426" s="26" t="s">
        <v>7704</v>
      </c>
      <c r="B1426" s="26" t="s">
        <v>7703</v>
      </c>
      <c r="C1426" s="26" t="s">
        <v>7702</v>
      </c>
      <c r="D1426" s="26" t="s">
        <v>424</v>
      </c>
      <c r="E1426" s="26" t="s">
        <v>7701</v>
      </c>
      <c r="F1426" s="26" t="s">
        <v>7700</v>
      </c>
      <c r="G1426" s="26" t="s">
        <v>2014</v>
      </c>
      <c r="H1426" s="26" t="s">
        <v>7699</v>
      </c>
      <c r="I1426" s="26" t="s">
        <v>7702</v>
      </c>
    </row>
    <row r="1427" spans="1:9">
      <c r="D1427" s="26" t="s">
        <v>2666</v>
      </c>
      <c r="E1427" s="26" t="s">
        <v>2665</v>
      </c>
      <c r="F1427" s="26" t="s">
        <v>2664</v>
      </c>
      <c r="G1427" s="26" t="s">
        <v>2014</v>
      </c>
      <c r="H1427" s="26" t="s">
        <v>2663</v>
      </c>
    </row>
    <row r="1428" spans="1:9">
      <c r="A1428" s="26" t="s">
        <v>4900</v>
      </c>
      <c r="B1428" s="26" t="s">
        <v>4899</v>
      </c>
      <c r="C1428" s="26" t="s">
        <v>4903</v>
      </c>
      <c r="D1428" s="26" t="s">
        <v>1242</v>
      </c>
      <c r="E1428" s="26" t="s">
        <v>4902</v>
      </c>
      <c r="F1428" s="26" t="s">
        <v>4896</v>
      </c>
      <c r="G1428" s="26" t="s">
        <v>2014</v>
      </c>
      <c r="H1428" s="26" t="s">
        <v>4901</v>
      </c>
      <c r="I1428" s="26" t="s">
        <v>4903</v>
      </c>
    </row>
    <row r="1429" spans="1:9">
      <c r="A1429" s="26" t="s">
        <v>5031</v>
      </c>
      <c r="B1429" s="26" t="s">
        <v>5030</v>
      </c>
      <c r="C1429" s="26" t="s">
        <v>5035</v>
      </c>
      <c r="D1429" s="26" t="s">
        <v>1210</v>
      </c>
      <c r="E1429" s="26" t="s">
        <v>5034</v>
      </c>
      <c r="F1429" s="26" t="s">
        <v>5033</v>
      </c>
      <c r="G1429" s="26" t="s">
        <v>2014</v>
      </c>
      <c r="H1429" s="26" t="s">
        <v>5032</v>
      </c>
      <c r="I1429" s="26" t="s">
        <v>5035</v>
      </c>
    </row>
    <row r="1430" spans="1:9">
      <c r="A1430" s="26" t="s">
        <v>3090</v>
      </c>
      <c r="B1430" s="26" t="s">
        <v>3089</v>
      </c>
      <c r="C1430" s="26" t="s">
        <v>3088</v>
      </c>
      <c r="D1430" s="26" t="s">
        <v>1937</v>
      </c>
      <c r="E1430" s="26" t="s">
        <v>3087</v>
      </c>
      <c r="F1430" s="26" t="s">
        <v>2260</v>
      </c>
      <c r="G1430" s="26" t="s">
        <v>2014</v>
      </c>
      <c r="H1430" s="26" t="s">
        <v>2324</v>
      </c>
      <c r="I1430" s="26" t="s">
        <v>3088</v>
      </c>
    </row>
    <row r="1431" spans="1:9">
      <c r="A1431" s="26" t="s">
        <v>7125</v>
      </c>
      <c r="B1431" s="26" t="s">
        <v>7676</v>
      </c>
      <c r="C1431" s="26" t="s">
        <v>7680</v>
      </c>
      <c r="D1431" s="26" t="s">
        <v>431</v>
      </c>
      <c r="E1431" s="26" t="s">
        <v>7679</v>
      </c>
      <c r="F1431" s="26" t="s">
        <v>7678</v>
      </c>
      <c r="G1431" s="26" t="s">
        <v>2014</v>
      </c>
      <c r="H1431" s="26" t="s">
        <v>7677</v>
      </c>
      <c r="I1431" s="26" t="s">
        <v>7680</v>
      </c>
    </row>
    <row r="1432" spans="1:9">
      <c r="A1432" s="26" t="s">
        <v>8805</v>
      </c>
      <c r="B1432" s="26" t="s">
        <v>8804</v>
      </c>
      <c r="C1432" s="26" t="s">
        <v>8812</v>
      </c>
      <c r="D1432" s="26" t="s">
        <v>8811</v>
      </c>
      <c r="E1432" s="26" t="s">
        <v>8810</v>
      </c>
      <c r="F1432" s="26" t="s">
        <v>2813</v>
      </c>
      <c r="G1432" s="26" t="s">
        <v>2014</v>
      </c>
      <c r="H1432" s="26" t="s">
        <v>8809</v>
      </c>
      <c r="I1432" s="26" t="s">
        <v>8812</v>
      </c>
    </row>
    <row r="1433" spans="1:9">
      <c r="A1433" s="26" t="s">
        <v>6740</v>
      </c>
      <c r="B1433" s="26" t="s">
        <v>7104</v>
      </c>
      <c r="C1433" s="26" t="s">
        <v>7116</v>
      </c>
      <c r="D1433" s="26" t="s">
        <v>600</v>
      </c>
      <c r="E1433" s="26" t="s">
        <v>7115</v>
      </c>
      <c r="F1433" s="26" t="s">
        <v>7101</v>
      </c>
      <c r="G1433" s="26" t="s">
        <v>2014</v>
      </c>
      <c r="H1433" s="26" t="s">
        <v>7114</v>
      </c>
      <c r="I1433" s="26" t="s">
        <v>7116</v>
      </c>
    </row>
    <row r="1434" spans="1:9">
      <c r="A1434" s="26" t="s">
        <v>8756</v>
      </c>
      <c r="B1434" s="26" t="s">
        <v>8755</v>
      </c>
      <c r="C1434" s="26" t="s">
        <v>8789</v>
      </c>
      <c r="D1434" s="26" t="s">
        <v>112</v>
      </c>
      <c r="E1434" s="26" t="s">
        <v>8788</v>
      </c>
      <c r="F1434" s="26" t="s">
        <v>2797</v>
      </c>
      <c r="G1434" s="26" t="s">
        <v>2014</v>
      </c>
      <c r="H1434" s="26" t="s">
        <v>8787</v>
      </c>
      <c r="I1434" s="26" t="s">
        <v>8789</v>
      </c>
    </row>
    <row r="1435" spans="1:9">
      <c r="A1435" s="26" t="s">
        <v>7885</v>
      </c>
      <c r="B1435" s="26" t="s">
        <v>7884</v>
      </c>
      <c r="C1435" s="26" t="s">
        <v>7891</v>
      </c>
      <c r="D1435" s="26" t="s">
        <v>112</v>
      </c>
      <c r="E1435" s="26" t="s">
        <v>7890</v>
      </c>
      <c r="F1435" s="26" t="s">
        <v>2714</v>
      </c>
      <c r="G1435" s="26" t="s">
        <v>2014</v>
      </c>
      <c r="H1435" s="26" t="s">
        <v>7889</v>
      </c>
      <c r="I1435" s="26" t="s">
        <v>7891</v>
      </c>
    </row>
    <row r="1436" spans="1:9">
      <c r="A1436" s="26" t="s">
        <v>6525</v>
      </c>
      <c r="B1436" s="26" t="s">
        <v>6524</v>
      </c>
      <c r="C1436" s="26" t="s">
        <v>6535</v>
      </c>
      <c r="D1436" s="26" t="s">
        <v>112</v>
      </c>
      <c r="E1436" s="26" t="s">
        <v>6534</v>
      </c>
      <c r="F1436" s="26" t="s">
        <v>6527</v>
      </c>
      <c r="G1436" s="26" t="s">
        <v>2014</v>
      </c>
      <c r="H1436" s="26" t="s">
        <v>6526</v>
      </c>
      <c r="I1436" s="26" t="s">
        <v>6535</v>
      </c>
    </row>
    <row r="1437" spans="1:9">
      <c r="A1437" s="26" t="s">
        <v>4662</v>
      </c>
      <c r="B1437" s="26" t="s">
        <v>4661</v>
      </c>
      <c r="C1437" s="26" t="s">
        <v>4660</v>
      </c>
      <c r="D1437" s="26" t="s">
        <v>1311</v>
      </c>
      <c r="E1437" s="26" t="s">
        <v>4659</v>
      </c>
      <c r="F1437" s="26" t="s">
        <v>2202</v>
      </c>
      <c r="G1437" s="26" t="s">
        <v>2014</v>
      </c>
      <c r="H1437" s="26" t="s">
        <v>4658</v>
      </c>
      <c r="I1437" s="26" t="s">
        <v>4660</v>
      </c>
    </row>
    <row r="1438" spans="1:9">
      <c r="A1438" s="26" t="s">
        <v>5998</v>
      </c>
      <c r="B1438" s="26" t="s">
        <v>5997</v>
      </c>
      <c r="C1438" s="26" t="s">
        <v>5996</v>
      </c>
      <c r="D1438" s="26" t="s">
        <v>917</v>
      </c>
      <c r="E1438" s="26" t="s">
        <v>5995</v>
      </c>
      <c r="F1438" s="26" t="s">
        <v>2439</v>
      </c>
      <c r="G1438" s="26" t="s">
        <v>2014</v>
      </c>
      <c r="H1438" s="26" t="s">
        <v>5994</v>
      </c>
      <c r="I1438" s="26" t="s">
        <v>5996</v>
      </c>
    </row>
    <row r="1439" spans="1:9">
      <c r="A1439" s="26" t="s">
        <v>8474</v>
      </c>
      <c r="B1439" s="26" t="s">
        <v>8473</v>
      </c>
      <c r="C1439" s="26" t="s">
        <v>8496</v>
      </c>
      <c r="D1439" s="26" t="s">
        <v>196</v>
      </c>
      <c r="E1439" s="26" t="s">
        <v>8495</v>
      </c>
      <c r="F1439" s="26" t="s">
        <v>2782</v>
      </c>
      <c r="G1439" s="26" t="s">
        <v>2014</v>
      </c>
      <c r="H1439" s="26" t="s">
        <v>8494</v>
      </c>
      <c r="I1439" s="26" t="s">
        <v>8496</v>
      </c>
    </row>
    <row r="1440" spans="1:9">
      <c r="A1440" s="26" t="s">
        <v>5998</v>
      </c>
      <c r="B1440" s="26" t="s">
        <v>5997</v>
      </c>
      <c r="C1440" s="26" t="s">
        <v>6003</v>
      </c>
      <c r="D1440" s="26" t="s">
        <v>915</v>
      </c>
      <c r="E1440" s="26" t="s">
        <v>6002</v>
      </c>
      <c r="F1440" s="26" t="s">
        <v>2439</v>
      </c>
      <c r="G1440" s="26" t="s">
        <v>2014</v>
      </c>
      <c r="H1440" s="26" t="s">
        <v>5994</v>
      </c>
      <c r="I1440" s="26" t="s">
        <v>6003</v>
      </c>
    </row>
    <row r="1441" spans="1:9">
      <c r="A1441" s="26" t="s">
        <v>8474</v>
      </c>
      <c r="B1441" s="26" t="s">
        <v>8473</v>
      </c>
      <c r="C1441" s="26" t="s">
        <v>8477</v>
      </c>
      <c r="D1441" s="26" t="s">
        <v>202</v>
      </c>
      <c r="E1441" s="26" t="s">
        <v>8476</v>
      </c>
      <c r="F1441" s="26" t="s">
        <v>2779</v>
      </c>
      <c r="G1441" s="26" t="s">
        <v>2014</v>
      </c>
      <c r="H1441" s="26" t="s">
        <v>8475</v>
      </c>
      <c r="I1441" s="26" t="s">
        <v>8477</v>
      </c>
    </row>
    <row r="1442" spans="1:9">
      <c r="A1442" s="26" t="s">
        <v>4870</v>
      </c>
      <c r="B1442" s="26" t="s">
        <v>4869</v>
      </c>
      <c r="C1442" s="26" t="s">
        <v>4884</v>
      </c>
      <c r="D1442" s="26" t="s">
        <v>1247</v>
      </c>
      <c r="E1442" s="26" t="s">
        <v>4883</v>
      </c>
      <c r="F1442" s="26" t="s">
        <v>4882</v>
      </c>
      <c r="G1442" s="26" t="s">
        <v>2014</v>
      </c>
      <c r="H1442" s="26" t="s">
        <v>4881</v>
      </c>
      <c r="I1442" s="26" t="s">
        <v>4884</v>
      </c>
    </row>
    <row r="1443" spans="1:9">
      <c r="A1443" s="26" t="s">
        <v>5932</v>
      </c>
      <c r="B1443" s="26" t="s">
        <v>6039</v>
      </c>
      <c r="C1443" s="26" t="s">
        <v>6054</v>
      </c>
      <c r="D1443" s="26" t="s">
        <v>900</v>
      </c>
      <c r="E1443" s="26" t="s">
        <v>6053</v>
      </c>
      <c r="F1443" s="26" t="s">
        <v>2442</v>
      </c>
      <c r="G1443" s="26" t="s">
        <v>2014</v>
      </c>
      <c r="H1443" s="26" t="s">
        <v>6052</v>
      </c>
      <c r="I1443" s="26" t="s">
        <v>6054</v>
      </c>
    </row>
    <row r="1444" spans="1:9">
      <c r="A1444" s="26" t="s">
        <v>5008</v>
      </c>
      <c r="B1444" s="26" t="s">
        <v>5007</v>
      </c>
      <c r="C1444" s="26" t="s">
        <v>5023</v>
      </c>
      <c r="D1444" s="26" t="s">
        <v>1213</v>
      </c>
      <c r="E1444" s="26" t="s">
        <v>5022</v>
      </c>
      <c r="F1444" s="26" t="s">
        <v>2235</v>
      </c>
      <c r="G1444" s="26" t="s">
        <v>2014</v>
      </c>
      <c r="H1444" s="26" t="s">
        <v>5021</v>
      </c>
      <c r="I1444" s="26" t="s">
        <v>5023</v>
      </c>
    </row>
    <row r="1445" spans="1:9">
      <c r="A1445" s="26" t="s">
        <v>8805</v>
      </c>
      <c r="B1445" s="26" t="s">
        <v>8804</v>
      </c>
      <c r="C1445" s="26" t="s">
        <v>8826</v>
      </c>
      <c r="D1445" s="26" t="s">
        <v>101</v>
      </c>
      <c r="E1445" s="26" t="s">
        <v>8802</v>
      </c>
      <c r="F1445" s="26" t="s">
        <v>8825</v>
      </c>
      <c r="G1445" s="26" t="s">
        <v>2014</v>
      </c>
      <c r="H1445" s="26" t="s">
        <v>8801</v>
      </c>
      <c r="I1445" s="26" t="s">
        <v>8826</v>
      </c>
    </row>
    <row r="1446" spans="1:9">
      <c r="A1446" s="26" t="s">
        <v>5376</v>
      </c>
      <c r="B1446" s="26" t="s">
        <v>5375</v>
      </c>
      <c r="C1446" s="26" t="s">
        <v>5396</v>
      </c>
      <c r="D1446" s="26" t="s">
        <v>1105</v>
      </c>
      <c r="E1446" s="26" t="s">
        <v>5395</v>
      </c>
      <c r="F1446" s="26" t="s">
        <v>2260</v>
      </c>
      <c r="G1446" s="26" t="s">
        <v>2014</v>
      </c>
      <c r="H1446" s="26" t="s">
        <v>5394</v>
      </c>
      <c r="I1446" s="26" t="s">
        <v>5396</v>
      </c>
    </row>
    <row r="1447" spans="1:9">
      <c r="A1447" s="26" t="s">
        <v>4696</v>
      </c>
      <c r="B1447" s="26" t="s">
        <v>4695</v>
      </c>
      <c r="C1447" s="26" t="s">
        <v>4702</v>
      </c>
      <c r="D1447" s="26" t="s">
        <v>1301</v>
      </c>
      <c r="E1447" s="26" t="s">
        <v>4701</v>
      </c>
      <c r="F1447" s="26" t="s">
        <v>2202</v>
      </c>
      <c r="G1447" s="26" t="s">
        <v>2014</v>
      </c>
      <c r="H1447" s="26" t="s">
        <v>4700</v>
      </c>
      <c r="I1447" s="26" t="s">
        <v>4702</v>
      </c>
    </row>
    <row r="1448" spans="1:9">
      <c r="A1448" s="26" t="s">
        <v>6441</v>
      </c>
      <c r="B1448" s="26" t="s">
        <v>6440</v>
      </c>
      <c r="C1448" s="26" t="s">
        <v>6439</v>
      </c>
      <c r="D1448" s="26" t="s">
        <v>793</v>
      </c>
      <c r="E1448" s="26" t="s">
        <v>6438</v>
      </c>
      <c r="F1448" s="26" t="s">
        <v>2510</v>
      </c>
      <c r="G1448" s="26" t="s">
        <v>2014</v>
      </c>
      <c r="H1448" s="26" t="s">
        <v>6437</v>
      </c>
      <c r="I1448" s="26" t="s">
        <v>6439</v>
      </c>
    </row>
    <row r="1449" spans="1:9">
      <c r="A1449" s="26" t="s">
        <v>5950</v>
      </c>
      <c r="B1449" s="26" t="s">
        <v>5949</v>
      </c>
      <c r="C1449" s="26" t="s">
        <v>5953</v>
      </c>
      <c r="D1449" s="26" t="s">
        <v>929</v>
      </c>
      <c r="E1449" s="26" t="s">
        <v>5952</v>
      </c>
      <c r="F1449" s="26" t="s">
        <v>5946</v>
      </c>
      <c r="G1449" s="26" t="s">
        <v>2014</v>
      </c>
      <c r="H1449" s="26" t="s">
        <v>5951</v>
      </c>
      <c r="I1449" s="26" t="s">
        <v>5953</v>
      </c>
    </row>
    <row r="1450" spans="1:9">
      <c r="A1450" s="26" t="s">
        <v>5950</v>
      </c>
      <c r="B1450" s="26" t="s">
        <v>5949</v>
      </c>
      <c r="C1450" s="26" t="s">
        <v>5959</v>
      </c>
      <c r="D1450" s="26" t="s">
        <v>927</v>
      </c>
      <c r="E1450" s="26" t="s">
        <v>5958</v>
      </c>
      <c r="F1450" s="26" t="s">
        <v>5946</v>
      </c>
      <c r="G1450" s="26" t="s">
        <v>2014</v>
      </c>
      <c r="H1450" s="26" t="s">
        <v>5957</v>
      </c>
      <c r="I1450" s="26" t="s">
        <v>5959</v>
      </c>
    </row>
    <row r="1451" spans="1:9">
      <c r="A1451" s="26" t="s">
        <v>5950</v>
      </c>
      <c r="B1451" s="26" t="s">
        <v>5949</v>
      </c>
      <c r="C1451" s="26" t="s">
        <v>5956</v>
      </c>
      <c r="D1451" s="26" t="s">
        <v>928</v>
      </c>
      <c r="E1451" s="26" t="s">
        <v>5955</v>
      </c>
      <c r="F1451" s="26" t="s">
        <v>5946</v>
      </c>
      <c r="G1451" s="26" t="s">
        <v>2014</v>
      </c>
      <c r="H1451" s="26" t="s">
        <v>5954</v>
      </c>
      <c r="I1451" s="26" t="s">
        <v>5956</v>
      </c>
    </row>
    <row r="1452" spans="1:9">
      <c r="A1452" s="26" t="s">
        <v>4377</v>
      </c>
      <c r="B1452" s="26" t="s">
        <v>4376</v>
      </c>
      <c r="C1452" s="26" t="s">
        <v>4400</v>
      </c>
      <c r="D1452" s="26" t="s">
        <v>1381</v>
      </c>
      <c r="E1452" s="26" t="s">
        <v>4399</v>
      </c>
      <c r="F1452" s="26" t="s">
        <v>2166</v>
      </c>
      <c r="G1452" s="26" t="s">
        <v>2014</v>
      </c>
      <c r="H1452" s="26" t="s">
        <v>4398</v>
      </c>
      <c r="I1452" s="26" t="s">
        <v>4400</v>
      </c>
    </row>
    <row r="1453" spans="1:9">
      <c r="A1453" s="26" t="s">
        <v>4237</v>
      </c>
      <c r="B1453" s="26" t="s">
        <v>4236</v>
      </c>
      <c r="C1453" s="26" t="s">
        <v>4243</v>
      </c>
      <c r="D1453" s="26" t="s">
        <v>1431</v>
      </c>
      <c r="E1453" s="26" t="s">
        <v>4242</v>
      </c>
      <c r="F1453" s="26" t="s">
        <v>2117</v>
      </c>
      <c r="G1453" s="26" t="s">
        <v>2014</v>
      </c>
      <c r="H1453" s="26" t="s">
        <v>4241</v>
      </c>
      <c r="I1453" s="26" t="s">
        <v>4243</v>
      </c>
    </row>
    <row r="1454" spans="1:9">
      <c r="A1454" s="26" t="s">
        <v>4851</v>
      </c>
      <c r="B1454" s="26" t="s">
        <v>4850</v>
      </c>
      <c r="C1454" s="26" t="s">
        <v>4599</v>
      </c>
      <c r="D1454" s="26" t="s">
        <v>1255</v>
      </c>
      <c r="E1454" s="26" t="s">
        <v>4848</v>
      </c>
      <c r="F1454" s="26" t="s">
        <v>4847</v>
      </c>
      <c r="G1454" s="26" t="s">
        <v>2014</v>
      </c>
      <c r="H1454" s="26" t="s">
        <v>4846</v>
      </c>
      <c r="I1454" s="26" t="s">
        <v>4599</v>
      </c>
    </row>
    <row r="1455" spans="1:9">
      <c r="A1455" s="26" t="s">
        <v>4851</v>
      </c>
      <c r="B1455" s="26" t="s">
        <v>4850</v>
      </c>
      <c r="C1455" s="26" t="s">
        <v>4849</v>
      </c>
      <c r="D1455" s="26" t="s">
        <v>1256</v>
      </c>
      <c r="E1455" s="26" t="s">
        <v>4848</v>
      </c>
      <c r="F1455" s="26" t="s">
        <v>4847</v>
      </c>
      <c r="G1455" s="26" t="s">
        <v>2014</v>
      </c>
      <c r="H1455" s="26" t="s">
        <v>4846</v>
      </c>
      <c r="I1455" s="26" t="s">
        <v>4849</v>
      </c>
    </row>
    <row r="1456" spans="1:9">
      <c r="A1456" s="26" t="s">
        <v>3743</v>
      </c>
      <c r="B1456" s="26" t="s">
        <v>3742</v>
      </c>
      <c r="C1456" s="26" t="s">
        <v>3767</v>
      </c>
      <c r="D1456" s="26" t="s">
        <v>1565</v>
      </c>
      <c r="E1456" s="26" t="s">
        <v>3766</v>
      </c>
      <c r="F1456" s="26" t="s">
        <v>2051</v>
      </c>
      <c r="G1456" s="26" t="s">
        <v>2014</v>
      </c>
      <c r="H1456" s="26" t="s">
        <v>3765</v>
      </c>
      <c r="I1456" s="26" t="s">
        <v>3767</v>
      </c>
    </row>
    <row r="1457" spans="1:9">
      <c r="A1457" s="26" t="s">
        <v>8997</v>
      </c>
      <c r="B1457" s="26" t="s">
        <v>8996</v>
      </c>
      <c r="C1457" s="26" t="s">
        <v>9005</v>
      </c>
      <c r="D1457" s="26" t="s">
        <v>39</v>
      </c>
      <c r="E1457" s="26" t="s">
        <v>9004</v>
      </c>
      <c r="F1457" s="26" t="s">
        <v>2827</v>
      </c>
      <c r="G1457" s="26" t="s">
        <v>2014</v>
      </c>
      <c r="H1457" s="26" t="s">
        <v>9003</v>
      </c>
      <c r="I1457" s="26" t="s">
        <v>9005</v>
      </c>
    </row>
    <row r="1458" spans="1:9">
      <c r="A1458" s="26" t="s">
        <v>5751</v>
      </c>
      <c r="B1458" s="26" t="s">
        <v>5750</v>
      </c>
      <c r="C1458" s="26" t="s">
        <v>5787</v>
      </c>
      <c r="D1458" s="26" t="s">
        <v>979</v>
      </c>
      <c r="E1458" s="26" t="s">
        <v>5782</v>
      </c>
      <c r="F1458" s="26" t="s">
        <v>2260</v>
      </c>
      <c r="G1458" s="26" t="s">
        <v>2014</v>
      </c>
      <c r="H1458" s="26" t="s">
        <v>5747</v>
      </c>
      <c r="I1458" s="26" t="s">
        <v>5787</v>
      </c>
    </row>
    <row r="1459" spans="1:9">
      <c r="A1459" s="26" t="s">
        <v>5751</v>
      </c>
      <c r="B1459" s="26" t="s">
        <v>5750</v>
      </c>
      <c r="C1459" s="26" t="s">
        <v>5795</v>
      </c>
      <c r="D1459" s="26" t="s">
        <v>976</v>
      </c>
      <c r="E1459" s="26" t="s">
        <v>5794</v>
      </c>
      <c r="F1459" s="26" t="s">
        <v>2260</v>
      </c>
      <c r="G1459" s="26" t="s">
        <v>2014</v>
      </c>
      <c r="H1459" s="26" t="s">
        <v>5793</v>
      </c>
      <c r="I1459" s="26" t="s">
        <v>5795</v>
      </c>
    </row>
    <row r="1460" spans="1:9">
      <c r="A1460" s="26" t="s">
        <v>5751</v>
      </c>
      <c r="B1460" s="26" t="s">
        <v>5750</v>
      </c>
      <c r="C1460" s="26" t="s">
        <v>5783</v>
      </c>
      <c r="D1460" s="26" t="s">
        <v>981</v>
      </c>
      <c r="E1460" s="26" t="s">
        <v>5782</v>
      </c>
      <c r="F1460" s="26" t="s">
        <v>2260</v>
      </c>
      <c r="G1460" s="26" t="s">
        <v>2014</v>
      </c>
      <c r="H1460" s="26" t="s">
        <v>5781</v>
      </c>
      <c r="I1460" s="26" t="s">
        <v>5783</v>
      </c>
    </row>
    <row r="1461" spans="1:9">
      <c r="A1461" s="26" t="s">
        <v>8652</v>
      </c>
      <c r="B1461" s="26" t="s">
        <v>8651</v>
      </c>
      <c r="C1461" s="26" t="s">
        <v>8667</v>
      </c>
      <c r="D1461" s="26" t="s">
        <v>145</v>
      </c>
      <c r="E1461" s="26" t="s">
        <v>8666</v>
      </c>
      <c r="F1461" s="26" t="s">
        <v>2790</v>
      </c>
      <c r="G1461" s="26" t="s">
        <v>2014</v>
      </c>
      <c r="H1461" s="26" t="s">
        <v>8665</v>
      </c>
      <c r="I1461" s="26" t="s">
        <v>8667</v>
      </c>
    </row>
    <row r="1462" spans="1:9">
      <c r="A1462" s="26" t="s">
        <v>5223</v>
      </c>
      <c r="B1462" s="26" t="s">
        <v>5222</v>
      </c>
      <c r="C1462" s="26" t="s">
        <v>5232</v>
      </c>
      <c r="D1462" s="26" t="s">
        <v>1153</v>
      </c>
      <c r="E1462" s="26" t="s">
        <v>5231</v>
      </c>
      <c r="F1462" s="26" t="s">
        <v>5219</v>
      </c>
      <c r="G1462" s="26" t="s">
        <v>2014</v>
      </c>
      <c r="H1462" s="26" t="s">
        <v>5230</v>
      </c>
      <c r="I1462" s="26" t="s">
        <v>5232</v>
      </c>
    </row>
    <row r="1463" spans="1:9">
      <c r="A1463" s="26" t="s">
        <v>5223</v>
      </c>
      <c r="B1463" s="26" t="s">
        <v>5222</v>
      </c>
      <c r="C1463" s="26" t="s">
        <v>5229</v>
      </c>
      <c r="D1463" s="26" t="s">
        <v>1154</v>
      </c>
      <c r="E1463" s="26" t="s">
        <v>5228</v>
      </c>
      <c r="F1463" s="26" t="s">
        <v>5219</v>
      </c>
      <c r="G1463" s="26" t="s">
        <v>2014</v>
      </c>
      <c r="H1463" s="26" t="s">
        <v>5227</v>
      </c>
      <c r="I1463" s="26" t="s">
        <v>5229</v>
      </c>
    </row>
    <row r="1464" spans="1:9">
      <c r="A1464" s="26" t="s">
        <v>4807</v>
      </c>
      <c r="B1464" s="26" t="s">
        <v>4806</v>
      </c>
      <c r="C1464" s="26" t="s">
        <v>4805</v>
      </c>
      <c r="D1464" s="26" t="s">
        <v>1267</v>
      </c>
      <c r="E1464" s="26" t="s">
        <v>4804</v>
      </c>
      <c r="F1464" s="26" t="s">
        <v>4803</v>
      </c>
      <c r="G1464" s="26" t="s">
        <v>2014</v>
      </c>
      <c r="H1464" s="26" t="s">
        <v>4802</v>
      </c>
      <c r="I1464" s="26" t="s">
        <v>4805</v>
      </c>
    </row>
    <row r="1465" spans="1:9">
      <c r="A1465" s="26" t="s">
        <v>7017</v>
      </c>
      <c r="B1465" s="26" t="s">
        <v>7016</v>
      </c>
      <c r="C1465" s="26" t="s">
        <v>7023</v>
      </c>
      <c r="D1465" s="26" t="s">
        <v>628</v>
      </c>
      <c r="E1465" s="26" t="s">
        <v>7022</v>
      </c>
      <c r="F1465" s="26" t="s">
        <v>2606</v>
      </c>
      <c r="G1465" s="26" t="s">
        <v>2014</v>
      </c>
      <c r="H1465" s="26" t="s">
        <v>7021</v>
      </c>
      <c r="I1465" s="26" t="s">
        <v>7023</v>
      </c>
    </row>
    <row r="1466" spans="1:9">
      <c r="A1466" s="26" t="s">
        <v>5376</v>
      </c>
      <c r="B1466" s="26" t="s">
        <v>5375</v>
      </c>
      <c r="C1466" s="26" t="s">
        <v>5411</v>
      </c>
      <c r="D1466" s="26" t="s">
        <v>1100</v>
      </c>
      <c r="E1466" s="26" t="s">
        <v>5410</v>
      </c>
      <c r="F1466" s="26" t="s">
        <v>2260</v>
      </c>
      <c r="G1466" s="26" t="s">
        <v>2014</v>
      </c>
      <c r="H1466" s="26" t="s">
        <v>5409</v>
      </c>
      <c r="I1466" s="26" t="s">
        <v>5411</v>
      </c>
    </row>
    <row r="1467" spans="1:9">
      <c r="A1467" s="26" t="s">
        <v>2962</v>
      </c>
      <c r="B1467" s="26" t="s">
        <v>1971</v>
      </c>
      <c r="C1467" s="26" t="s">
        <v>2961</v>
      </c>
      <c r="D1467" s="26" t="s">
        <v>1971</v>
      </c>
      <c r="E1467" s="26" t="s">
        <v>2960</v>
      </c>
      <c r="F1467" s="26" t="s">
        <v>2260</v>
      </c>
      <c r="G1467" s="26" t="s">
        <v>2014</v>
      </c>
      <c r="H1467" s="26" t="s">
        <v>2952</v>
      </c>
      <c r="I1467" s="26" t="s">
        <v>2961</v>
      </c>
    </row>
    <row r="1468" spans="1:9">
      <c r="A1468" s="26" t="s">
        <v>6474</v>
      </c>
      <c r="B1468" s="26" t="s">
        <v>6473</v>
      </c>
      <c r="C1468" s="26" t="s">
        <v>6492</v>
      </c>
      <c r="D1468" s="26" t="s">
        <v>777</v>
      </c>
      <c r="E1468" s="26" t="s">
        <v>6491</v>
      </c>
      <c r="F1468" s="26" t="s">
        <v>2519</v>
      </c>
      <c r="G1468" s="26" t="s">
        <v>2014</v>
      </c>
      <c r="H1468" s="26" t="s">
        <v>6490</v>
      </c>
      <c r="I1468" s="26" t="s">
        <v>6492</v>
      </c>
    </row>
    <row r="1469" spans="1:9">
      <c r="A1469" s="26" t="s">
        <v>6243</v>
      </c>
      <c r="B1469" s="26" t="s">
        <v>6570</v>
      </c>
      <c r="C1469" s="26" t="s">
        <v>6580</v>
      </c>
      <c r="D1469" s="26" t="s">
        <v>753</v>
      </c>
      <c r="E1469" s="26" t="s">
        <v>6579</v>
      </c>
      <c r="F1469" s="26" t="s">
        <v>2551</v>
      </c>
      <c r="G1469" s="26" t="s">
        <v>2014</v>
      </c>
      <c r="H1469" s="26" t="s">
        <v>6578</v>
      </c>
      <c r="I1469" s="26" t="s">
        <v>6580</v>
      </c>
    </row>
    <row r="1470" spans="1:9">
      <c r="D1470" s="26" t="s">
        <v>2553</v>
      </c>
      <c r="E1470" s="26" t="s">
        <v>2552</v>
      </c>
      <c r="F1470" s="26" t="s">
        <v>2551</v>
      </c>
      <c r="G1470" s="26" t="s">
        <v>2014</v>
      </c>
      <c r="H1470" s="26" t="s">
        <v>2550</v>
      </c>
    </row>
    <row r="1471" spans="1:9">
      <c r="A1471" s="26" t="s">
        <v>5251</v>
      </c>
      <c r="B1471" s="26" t="s">
        <v>7913</v>
      </c>
      <c r="C1471" s="26" t="s">
        <v>7940</v>
      </c>
      <c r="D1471" s="26" t="s">
        <v>356</v>
      </c>
      <c r="E1471" s="26" t="s">
        <v>7939</v>
      </c>
      <c r="F1471" s="26" t="s">
        <v>2720</v>
      </c>
      <c r="G1471" s="26" t="s">
        <v>2014</v>
      </c>
      <c r="H1471" s="26" t="s">
        <v>7938</v>
      </c>
      <c r="I1471" s="26" t="s">
        <v>7940</v>
      </c>
    </row>
    <row r="1472" spans="1:9">
      <c r="A1472" s="26" t="s">
        <v>4807</v>
      </c>
      <c r="B1472" s="26" t="s">
        <v>4806</v>
      </c>
      <c r="C1472" s="26" t="s">
        <v>4816</v>
      </c>
      <c r="D1472" s="26" t="s">
        <v>1264</v>
      </c>
      <c r="E1472" s="26" t="s">
        <v>4815</v>
      </c>
      <c r="F1472" s="26" t="s">
        <v>4803</v>
      </c>
      <c r="G1472" s="26" t="s">
        <v>2014</v>
      </c>
      <c r="H1472" s="26" t="s">
        <v>4812</v>
      </c>
      <c r="I1472" s="26" t="s">
        <v>4816</v>
      </c>
    </row>
    <row r="1473" spans="1:9">
      <c r="A1473" s="26" t="s">
        <v>4807</v>
      </c>
      <c r="B1473" s="26" t="s">
        <v>4806</v>
      </c>
      <c r="C1473" s="26" t="s">
        <v>4814</v>
      </c>
      <c r="D1473" s="26" t="s">
        <v>1265</v>
      </c>
      <c r="E1473" s="26" t="s">
        <v>4813</v>
      </c>
      <c r="F1473" s="26" t="s">
        <v>4803</v>
      </c>
      <c r="G1473" s="26" t="s">
        <v>2014</v>
      </c>
      <c r="H1473" s="26" t="s">
        <v>4812</v>
      </c>
      <c r="I1473" s="26" t="s">
        <v>4814</v>
      </c>
    </row>
    <row r="1474" spans="1:9">
      <c r="A1474" s="26" t="s">
        <v>5713</v>
      </c>
      <c r="B1474" s="26" t="s">
        <v>5712</v>
      </c>
      <c r="C1474" s="26" t="s">
        <v>5740</v>
      </c>
      <c r="D1474" s="26" t="s">
        <v>994</v>
      </c>
      <c r="E1474" s="26" t="s">
        <v>5739</v>
      </c>
      <c r="F1474" s="26" t="s">
        <v>2260</v>
      </c>
      <c r="G1474" s="26" t="s">
        <v>2014</v>
      </c>
      <c r="H1474" s="26" t="s">
        <v>5738</v>
      </c>
      <c r="I1474" s="26" t="s">
        <v>5740</v>
      </c>
    </row>
    <row r="1475" spans="1:9">
      <c r="A1475" s="26" t="s">
        <v>5982</v>
      </c>
      <c r="B1475" s="26" t="s">
        <v>6081</v>
      </c>
      <c r="C1475" s="26" t="s">
        <v>6080</v>
      </c>
      <c r="D1475" s="26" t="s">
        <v>892</v>
      </c>
      <c r="E1475" s="26" t="s">
        <v>6079</v>
      </c>
      <c r="F1475" s="26" t="s">
        <v>2445</v>
      </c>
      <c r="G1475" s="26" t="s">
        <v>2014</v>
      </c>
      <c r="H1475" s="26" t="s">
        <v>6078</v>
      </c>
      <c r="I1475" s="26" t="s">
        <v>6080</v>
      </c>
    </row>
    <row r="1476" spans="1:9">
      <c r="A1476" s="26" t="s">
        <v>8099</v>
      </c>
      <c r="B1476" s="26" t="s">
        <v>8098</v>
      </c>
      <c r="C1476" s="26" t="s">
        <v>8110</v>
      </c>
      <c r="D1476" s="26" t="s">
        <v>306</v>
      </c>
      <c r="E1476" s="26" t="s">
        <v>8109</v>
      </c>
      <c r="F1476" s="26" t="s">
        <v>8108</v>
      </c>
      <c r="G1476" s="26" t="s">
        <v>2014</v>
      </c>
      <c r="H1476" s="26" t="s">
        <v>8107</v>
      </c>
      <c r="I1476" s="26" t="s">
        <v>8110</v>
      </c>
    </row>
    <row r="1477" spans="1:9">
      <c r="A1477" s="26" t="s">
        <v>7207</v>
      </c>
      <c r="B1477" s="26" t="s">
        <v>7206</v>
      </c>
      <c r="C1477" s="26" t="s">
        <v>7210</v>
      </c>
      <c r="D1477" s="26" t="s">
        <v>578</v>
      </c>
      <c r="E1477" s="26" t="s">
        <v>7209</v>
      </c>
      <c r="F1477" s="26" t="s">
        <v>2340</v>
      </c>
      <c r="G1477" s="26" t="s">
        <v>2014</v>
      </c>
      <c r="H1477" s="26" t="s">
        <v>7208</v>
      </c>
      <c r="I1477" s="26" t="s">
        <v>7210</v>
      </c>
    </row>
    <row r="1478" spans="1:9">
      <c r="A1478" s="26" t="s">
        <v>3576</v>
      </c>
      <c r="B1478" s="26" t="s">
        <v>3575</v>
      </c>
      <c r="C1478" s="26" t="s">
        <v>3582</v>
      </c>
      <c r="D1478" s="26" t="s">
        <v>1619</v>
      </c>
      <c r="E1478" s="26" t="s">
        <v>3581</v>
      </c>
      <c r="F1478" s="26" t="s">
        <v>3580</v>
      </c>
      <c r="G1478" s="26" t="s">
        <v>2014</v>
      </c>
      <c r="H1478" s="26" t="s">
        <v>3579</v>
      </c>
      <c r="I1478" s="26" t="s">
        <v>3582</v>
      </c>
    </row>
    <row r="1479" spans="1:9">
      <c r="A1479" s="26" t="s">
        <v>5251</v>
      </c>
      <c r="B1479" s="26" t="s">
        <v>7913</v>
      </c>
      <c r="C1479" s="26" t="s">
        <v>7925</v>
      </c>
      <c r="D1479" s="26" t="s">
        <v>361</v>
      </c>
      <c r="E1479" s="26" t="s">
        <v>7924</v>
      </c>
      <c r="F1479" s="26" t="s">
        <v>2720</v>
      </c>
      <c r="G1479" s="26" t="s">
        <v>2014</v>
      </c>
      <c r="H1479" s="26" t="s">
        <v>7923</v>
      </c>
      <c r="I1479" s="26" t="s">
        <v>7925</v>
      </c>
    </row>
    <row r="1480" spans="1:9">
      <c r="D1480" s="26" t="s">
        <v>2255</v>
      </c>
      <c r="E1480" s="26" t="s">
        <v>2254</v>
      </c>
      <c r="F1480" s="26" t="s">
        <v>2243</v>
      </c>
      <c r="G1480" s="26" t="s">
        <v>2014</v>
      </c>
      <c r="H1480" s="26" t="s">
        <v>2253</v>
      </c>
    </row>
    <row r="1481" spans="1:9">
      <c r="A1481" s="26" t="s">
        <v>8602</v>
      </c>
      <c r="B1481" s="26" t="s">
        <v>8601</v>
      </c>
      <c r="C1481" s="26" t="s">
        <v>8600</v>
      </c>
      <c r="D1481" s="26" t="s">
        <v>164</v>
      </c>
      <c r="E1481" s="26" t="s">
        <v>8599</v>
      </c>
      <c r="F1481" s="26" t="s">
        <v>8598</v>
      </c>
      <c r="G1481" s="26" t="s">
        <v>2014</v>
      </c>
      <c r="H1481" s="26" t="s">
        <v>8597</v>
      </c>
      <c r="I1481" s="26" t="s">
        <v>8600</v>
      </c>
    </row>
    <row r="1482" spans="1:9">
      <c r="A1482" s="26" t="s">
        <v>8602</v>
      </c>
      <c r="B1482" s="26" t="s">
        <v>8601</v>
      </c>
      <c r="C1482" s="26" t="s">
        <v>8605</v>
      </c>
      <c r="D1482" s="26" t="s">
        <v>163</v>
      </c>
      <c r="E1482" s="26" t="s">
        <v>8604</v>
      </c>
      <c r="F1482" s="26" t="s">
        <v>8598</v>
      </c>
      <c r="G1482" s="26" t="s">
        <v>2014</v>
      </c>
      <c r="H1482" s="26" t="s">
        <v>8603</v>
      </c>
      <c r="I1482" s="26" t="s">
        <v>8605</v>
      </c>
    </row>
    <row r="1483" spans="1:9">
      <c r="A1483" s="26" t="s">
        <v>5265</v>
      </c>
      <c r="B1483" s="26" t="s">
        <v>5264</v>
      </c>
      <c r="C1483" s="26" t="s">
        <v>5274</v>
      </c>
      <c r="D1483" s="26" t="s">
        <v>1142</v>
      </c>
      <c r="E1483" s="26" t="s">
        <v>5273</v>
      </c>
      <c r="F1483" s="26" t="s">
        <v>5219</v>
      </c>
      <c r="G1483" s="26" t="s">
        <v>2014</v>
      </c>
      <c r="H1483" s="26" t="s">
        <v>5272</v>
      </c>
      <c r="I1483" s="26" t="s">
        <v>5274</v>
      </c>
    </row>
    <row r="1484" spans="1:9">
      <c r="A1484" s="26" t="s">
        <v>7274</v>
      </c>
      <c r="B1484" s="26" t="s">
        <v>7273</v>
      </c>
      <c r="C1484" s="26" t="s">
        <v>7278</v>
      </c>
      <c r="D1484" s="26" t="s">
        <v>558</v>
      </c>
      <c r="E1484" s="26" t="s">
        <v>7277</v>
      </c>
      <c r="F1484" s="26" t="s">
        <v>7276</v>
      </c>
      <c r="G1484" s="26" t="s">
        <v>2014</v>
      </c>
      <c r="H1484" s="26" t="s">
        <v>7275</v>
      </c>
      <c r="I1484" s="26" t="s">
        <v>7278</v>
      </c>
    </row>
    <row r="1485" spans="1:9">
      <c r="A1485" s="26" t="s">
        <v>7274</v>
      </c>
      <c r="B1485" s="26" t="s">
        <v>7273</v>
      </c>
      <c r="C1485" s="26" t="s">
        <v>7284</v>
      </c>
      <c r="D1485" s="26" t="s">
        <v>556</v>
      </c>
      <c r="E1485" s="26" t="s">
        <v>7283</v>
      </c>
      <c r="F1485" s="26" t="s">
        <v>7276</v>
      </c>
      <c r="G1485" s="26" t="s">
        <v>2014</v>
      </c>
      <c r="H1485" s="26" t="s">
        <v>7282</v>
      </c>
      <c r="I1485" s="26" t="s">
        <v>7284</v>
      </c>
    </row>
    <row r="1486" spans="1:9">
      <c r="A1486" s="26" t="s">
        <v>7173</v>
      </c>
      <c r="B1486" s="26" t="s">
        <v>7172</v>
      </c>
      <c r="C1486" s="26" t="s">
        <v>7184</v>
      </c>
      <c r="D1486" s="26" t="s">
        <v>585</v>
      </c>
      <c r="E1486" s="26" t="s">
        <v>7183</v>
      </c>
      <c r="F1486" s="26" t="s">
        <v>2611</v>
      </c>
      <c r="G1486" s="26" t="s">
        <v>2014</v>
      </c>
      <c r="H1486" s="26" t="s">
        <v>2610</v>
      </c>
      <c r="I1486" s="26" t="s">
        <v>7184</v>
      </c>
    </row>
    <row r="1487" spans="1:9">
      <c r="A1487" s="26" t="s">
        <v>7173</v>
      </c>
      <c r="B1487" s="26" t="s">
        <v>7172</v>
      </c>
      <c r="C1487" s="26" t="s">
        <v>7186</v>
      </c>
      <c r="D1487" s="26" t="s">
        <v>584</v>
      </c>
      <c r="E1487" s="26" t="s">
        <v>7185</v>
      </c>
      <c r="F1487" s="26" t="s">
        <v>2611</v>
      </c>
      <c r="G1487" s="26" t="s">
        <v>2014</v>
      </c>
      <c r="H1487" s="26" t="s">
        <v>2610</v>
      </c>
      <c r="I1487" s="26" t="s">
        <v>7186</v>
      </c>
    </row>
    <row r="1488" spans="1:9">
      <c r="A1488" s="26" t="s">
        <v>3743</v>
      </c>
      <c r="B1488" s="26" t="s">
        <v>3742</v>
      </c>
      <c r="C1488" s="26" t="s">
        <v>3764</v>
      </c>
      <c r="D1488" s="26" t="s">
        <v>1566</v>
      </c>
      <c r="E1488" s="26" t="s">
        <v>3763</v>
      </c>
      <c r="F1488" s="26" t="s">
        <v>2051</v>
      </c>
      <c r="G1488" s="26" t="s">
        <v>2014</v>
      </c>
      <c r="H1488" s="26" t="s">
        <v>3762</v>
      </c>
      <c r="I1488" s="26" t="s">
        <v>3764</v>
      </c>
    </row>
    <row r="1489" spans="1:9">
      <c r="A1489" s="26" t="s">
        <v>6789</v>
      </c>
      <c r="B1489" s="26" t="s">
        <v>6788</v>
      </c>
      <c r="C1489" s="26" t="s">
        <v>6787</v>
      </c>
      <c r="D1489" s="26" t="s">
        <v>698</v>
      </c>
      <c r="E1489" s="26" t="s">
        <v>6786</v>
      </c>
      <c r="F1489" s="26" t="s">
        <v>6785</v>
      </c>
      <c r="G1489" s="26" t="s">
        <v>2014</v>
      </c>
      <c r="H1489" s="26" t="s">
        <v>6784</v>
      </c>
      <c r="I1489" s="26" t="s">
        <v>6787</v>
      </c>
    </row>
    <row r="1490" spans="1:9">
      <c r="A1490" s="26" t="s">
        <v>6762</v>
      </c>
      <c r="B1490" s="26" t="s">
        <v>6761</v>
      </c>
      <c r="C1490" s="26" t="s">
        <v>6760</v>
      </c>
      <c r="D1490" s="26" t="s">
        <v>706</v>
      </c>
      <c r="E1490" s="26" t="s">
        <v>6759</v>
      </c>
      <c r="F1490" s="26" t="s">
        <v>2231</v>
      </c>
      <c r="G1490" s="26" t="s">
        <v>2014</v>
      </c>
      <c r="H1490" s="26" t="s">
        <v>6758</v>
      </c>
      <c r="I1490" s="26" t="s">
        <v>6760</v>
      </c>
    </row>
    <row r="1491" spans="1:9">
      <c r="A1491" s="26" t="s">
        <v>5122</v>
      </c>
      <c r="B1491" s="26" t="s">
        <v>5121</v>
      </c>
      <c r="C1491" s="26" t="s">
        <v>5133</v>
      </c>
      <c r="D1491" s="26" t="s">
        <v>1183</v>
      </c>
      <c r="E1491" s="26" t="s">
        <v>5132</v>
      </c>
      <c r="F1491" s="26" t="s">
        <v>5079</v>
      </c>
      <c r="G1491" s="26" t="s">
        <v>2014</v>
      </c>
      <c r="H1491" s="26" t="s">
        <v>5131</v>
      </c>
      <c r="I1491" s="26" t="s">
        <v>5133</v>
      </c>
    </row>
    <row r="1492" spans="1:9">
      <c r="A1492" s="26" t="s">
        <v>4041</v>
      </c>
      <c r="B1492" s="26" t="s">
        <v>4040</v>
      </c>
      <c r="C1492" s="26" t="s">
        <v>4039</v>
      </c>
      <c r="D1492" s="26" t="s">
        <v>1486</v>
      </c>
      <c r="E1492" s="26" t="s">
        <v>4038</v>
      </c>
      <c r="F1492" s="26" t="s">
        <v>4037</v>
      </c>
      <c r="G1492" s="26" t="s">
        <v>2014</v>
      </c>
      <c r="H1492" s="26" t="s">
        <v>4036</v>
      </c>
      <c r="I1492" s="26" t="s">
        <v>4039</v>
      </c>
    </row>
    <row r="1493" spans="1:9">
      <c r="A1493" s="26" t="s">
        <v>8474</v>
      </c>
      <c r="B1493" s="26" t="s">
        <v>8473</v>
      </c>
      <c r="C1493" s="26" t="s">
        <v>8502</v>
      </c>
      <c r="D1493" s="26" t="s">
        <v>194</v>
      </c>
      <c r="E1493" s="26" t="s">
        <v>8501</v>
      </c>
      <c r="F1493" s="26" t="s">
        <v>8491</v>
      </c>
      <c r="G1493" s="26" t="s">
        <v>2014</v>
      </c>
      <c r="H1493" s="26" t="s">
        <v>8500</v>
      </c>
      <c r="I1493" s="26" t="s">
        <v>8502</v>
      </c>
    </row>
    <row r="1494" spans="1:9">
      <c r="A1494" s="26" t="s">
        <v>5669</v>
      </c>
      <c r="B1494" s="26" t="s">
        <v>5668</v>
      </c>
      <c r="C1494" s="26" t="s">
        <v>5687</v>
      </c>
      <c r="D1494" s="26" t="s">
        <v>1011</v>
      </c>
      <c r="E1494" s="26" t="s">
        <v>5686</v>
      </c>
      <c r="F1494" s="26" t="s">
        <v>2260</v>
      </c>
      <c r="G1494" s="26" t="s">
        <v>2014</v>
      </c>
      <c r="H1494" s="26" t="s">
        <v>5685</v>
      </c>
      <c r="I1494" s="26" t="s">
        <v>5687</v>
      </c>
    </row>
    <row r="1495" spans="1:9">
      <c r="A1495" s="26" t="s">
        <v>8169</v>
      </c>
      <c r="B1495" s="26" t="s">
        <v>8168</v>
      </c>
      <c r="C1495" s="26" t="s">
        <v>8167</v>
      </c>
      <c r="D1495" s="26" t="s">
        <v>290</v>
      </c>
      <c r="E1495" s="26" t="s">
        <v>8166</v>
      </c>
      <c r="F1495" s="26" t="s">
        <v>8165</v>
      </c>
      <c r="G1495" s="26" t="s">
        <v>2014</v>
      </c>
      <c r="H1495" s="26" t="s">
        <v>8164</v>
      </c>
      <c r="I1495" s="26" t="s">
        <v>8167</v>
      </c>
    </row>
    <row r="1496" spans="1:9">
      <c r="A1496" s="26" t="s">
        <v>5309</v>
      </c>
      <c r="B1496" s="26" t="s">
        <v>5308</v>
      </c>
      <c r="C1496" s="26" t="s">
        <v>4992</v>
      </c>
      <c r="D1496" s="26" t="s">
        <v>1129</v>
      </c>
      <c r="E1496" s="26" t="s">
        <v>5323</v>
      </c>
      <c r="F1496" s="26" t="s">
        <v>2257</v>
      </c>
      <c r="G1496" s="26" t="s">
        <v>2014</v>
      </c>
      <c r="H1496" s="26" t="s">
        <v>5322</v>
      </c>
      <c r="I1496" s="26" t="s">
        <v>4992</v>
      </c>
    </row>
    <row r="1497" spans="1:9">
      <c r="D1497" s="26" t="s">
        <v>1735</v>
      </c>
      <c r="E1497" s="26" t="s">
        <v>2565</v>
      </c>
      <c r="F1497" s="26" t="s">
        <v>2564</v>
      </c>
      <c r="G1497" s="26" t="s">
        <v>2014</v>
      </c>
      <c r="H1497" s="26" t="s">
        <v>2563</v>
      </c>
    </row>
    <row r="1498" spans="1:9">
      <c r="D1498" s="26" t="s">
        <v>2209</v>
      </c>
      <c r="E1498" s="26" t="s">
        <v>2208</v>
      </c>
      <c r="F1498" s="26" t="s">
        <v>2207</v>
      </c>
      <c r="G1498" s="26" t="s">
        <v>2014</v>
      </c>
      <c r="H1498" s="26" t="s">
        <v>2206</v>
      </c>
    </row>
    <row r="1499" spans="1:9">
      <c r="A1499" s="26" t="s">
        <v>4696</v>
      </c>
      <c r="B1499" s="26" t="s">
        <v>4695</v>
      </c>
      <c r="C1499" s="26" t="s">
        <v>4724</v>
      </c>
      <c r="D1499" s="26" t="s">
        <v>1294</v>
      </c>
      <c r="E1499" s="26" t="s">
        <v>4723</v>
      </c>
      <c r="F1499" s="26" t="s">
        <v>2207</v>
      </c>
      <c r="G1499" s="26" t="s">
        <v>2014</v>
      </c>
      <c r="H1499" s="26" t="s">
        <v>4722</v>
      </c>
      <c r="I1499" s="26" t="s">
        <v>4724</v>
      </c>
    </row>
    <row r="1500" spans="1:9">
      <c r="A1500" s="26" t="s">
        <v>8853</v>
      </c>
      <c r="B1500" s="26" t="s">
        <v>8852</v>
      </c>
      <c r="C1500" s="26" t="s">
        <v>8956</v>
      </c>
      <c r="D1500" s="26" t="s">
        <v>57</v>
      </c>
      <c r="E1500" s="26" t="s">
        <v>8955</v>
      </c>
      <c r="F1500" s="26" t="s">
        <v>2827</v>
      </c>
      <c r="G1500" s="26" t="s">
        <v>2014</v>
      </c>
      <c r="H1500" s="26" t="s">
        <v>8954</v>
      </c>
      <c r="I1500" s="26" t="s">
        <v>8956</v>
      </c>
    </row>
    <row r="1501" spans="1:9">
      <c r="A1501" s="26" t="s">
        <v>4743</v>
      </c>
      <c r="B1501" s="26" t="s">
        <v>4742</v>
      </c>
      <c r="C1501" s="26" t="s">
        <v>4741</v>
      </c>
      <c r="D1501" s="26" t="s">
        <v>1289</v>
      </c>
      <c r="E1501" s="26" t="s">
        <v>4740</v>
      </c>
      <c r="F1501" s="26" t="s">
        <v>4739</v>
      </c>
      <c r="G1501" s="26" t="s">
        <v>2014</v>
      </c>
      <c r="H1501" s="26" t="s">
        <v>4738</v>
      </c>
      <c r="I1501" s="26" t="s">
        <v>4741</v>
      </c>
    </row>
    <row r="1502" spans="1:9">
      <c r="A1502" s="26" t="s">
        <v>5031</v>
      </c>
      <c r="B1502" s="26" t="s">
        <v>5030</v>
      </c>
      <c r="C1502" s="26" t="s">
        <v>5029</v>
      </c>
      <c r="D1502" s="26" t="s">
        <v>1211</v>
      </c>
      <c r="E1502" s="26" t="s">
        <v>5028</v>
      </c>
      <c r="F1502" s="26" t="s">
        <v>2239</v>
      </c>
      <c r="G1502" s="26" t="s">
        <v>2014</v>
      </c>
      <c r="H1502" s="26" t="s">
        <v>5027</v>
      </c>
      <c r="I1502" s="26" t="s">
        <v>5029</v>
      </c>
    </row>
    <row r="1503" spans="1:9">
      <c r="A1503" s="26" t="s">
        <v>8731</v>
      </c>
      <c r="B1503" s="26" t="s">
        <v>8730</v>
      </c>
      <c r="C1503" s="26" t="s">
        <v>8729</v>
      </c>
      <c r="D1503" s="26" t="s">
        <v>129</v>
      </c>
      <c r="E1503" s="26" t="s">
        <v>8728</v>
      </c>
      <c r="F1503" s="26" t="s">
        <v>8727</v>
      </c>
      <c r="G1503" s="26" t="s">
        <v>2014</v>
      </c>
      <c r="H1503" s="26" t="s">
        <v>8726</v>
      </c>
      <c r="I1503" s="26" t="s">
        <v>8729</v>
      </c>
    </row>
    <row r="1504" spans="1:9">
      <c r="A1504" s="26" t="s">
        <v>6561</v>
      </c>
      <c r="B1504" s="26" t="s">
        <v>6560</v>
      </c>
      <c r="C1504" s="26" t="s">
        <v>6565</v>
      </c>
      <c r="D1504" s="26" t="s">
        <v>757</v>
      </c>
      <c r="E1504" s="26" t="s">
        <v>6564</v>
      </c>
      <c r="F1504" s="26" t="s">
        <v>6527</v>
      </c>
      <c r="G1504" s="26" t="s">
        <v>2014</v>
      </c>
      <c r="H1504" s="26" t="s">
        <v>6557</v>
      </c>
      <c r="I1504" s="26" t="s">
        <v>6565</v>
      </c>
    </row>
    <row r="1505" spans="1:9">
      <c r="A1505" s="26" t="s">
        <v>6561</v>
      </c>
      <c r="B1505" s="26" t="s">
        <v>6560</v>
      </c>
      <c r="C1505" s="26" t="s">
        <v>6563</v>
      </c>
      <c r="D1505" s="26" t="s">
        <v>758</v>
      </c>
      <c r="E1505" s="26" t="s">
        <v>6562</v>
      </c>
      <c r="F1505" s="26" t="s">
        <v>6527</v>
      </c>
      <c r="G1505" s="26" t="s">
        <v>2014</v>
      </c>
      <c r="H1505" s="26" t="s">
        <v>6557</v>
      </c>
      <c r="I1505" s="26" t="s">
        <v>6563</v>
      </c>
    </row>
    <row r="1506" spans="1:9">
      <c r="A1506" s="26" t="s">
        <v>6561</v>
      </c>
      <c r="B1506" s="26" t="s">
        <v>6560</v>
      </c>
      <c r="C1506" s="26" t="s">
        <v>6559</v>
      </c>
      <c r="D1506" s="26" t="s">
        <v>759</v>
      </c>
      <c r="E1506" s="26" t="s">
        <v>6558</v>
      </c>
      <c r="F1506" s="26" t="s">
        <v>6527</v>
      </c>
      <c r="G1506" s="26" t="s">
        <v>2014</v>
      </c>
      <c r="H1506" s="26" t="s">
        <v>6557</v>
      </c>
      <c r="I1506" s="26" t="s">
        <v>6559</v>
      </c>
    </row>
    <row r="1507" spans="1:9">
      <c r="A1507" s="26" t="s">
        <v>7440</v>
      </c>
      <c r="B1507" s="26" t="s">
        <v>7439</v>
      </c>
      <c r="C1507" s="26" t="s">
        <v>7453</v>
      </c>
      <c r="D1507" s="26" t="s">
        <v>504</v>
      </c>
      <c r="E1507" s="26" t="s">
        <v>7452</v>
      </c>
      <c r="F1507" s="26" t="s">
        <v>2657</v>
      </c>
      <c r="G1507" s="26" t="s">
        <v>2014</v>
      </c>
      <c r="H1507" s="26" t="s">
        <v>7451</v>
      </c>
      <c r="I1507" s="26" t="s">
        <v>7453</v>
      </c>
    </row>
    <row r="1508" spans="1:9">
      <c r="A1508" s="26" t="s">
        <v>7885</v>
      </c>
      <c r="B1508" s="26" t="s">
        <v>7884</v>
      </c>
      <c r="C1508" s="26" t="s">
        <v>7888</v>
      </c>
      <c r="D1508" s="26" t="s">
        <v>372</v>
      </c>
      <c r="E1508" s="26" t="s">
        <v>7887</v>
      </c>
      <c r="F1508" s="26" t="s">
        <v>2714</v>
      </c>
      <c r="G1508" s="26" t="s">
        <v>2014</v>
      </c>
      <c r="H1508" s="26" t="s">
        <v>7886</v>
      </c>
      <c r="I1508" s="26" t="s">
        <v>7888</v>
      </c>
    </row>
    <row r="1509" spans="1:9">
      <c r="A1509" s="26" t="s">
        <v>6099</v>
      </c>
      <c r="B1509" s="26" t="s">
        <v>6136</v>
      </c>
      <c r="C1509" s="26" t="s">
        <v>6148</v>
      </c>
      <c r="D1509" s="26" t="s">
        <v>372</v>
      </c>
      <c r="E1509" s="26" t="s">
        <v>6147</v>
      </c>
      <c r="F1509" s="26" t="s">
        <v>6141</v>
      </c>
      <c r="G1509" s="26" t="s">
        <v>2014</v>
      </c>
      <c r="H1509" s="26" t="s">
        <v>6146</v>
      </c>
      <c r="I1509" s="26" t="s">
        <v>6148</v>
      </c>
    </row>
    <row r="1510" spans="1:9">
      <c r="A1510" s="26" t="s">
        <v>4377</v>
      </c>
      <c r="B1510" s="26" t="s">
        <v>4376</v>
      </c>
      <c r="C1510" s="26" t="s">
        <v>4416</v>
      </c>
      <c r="D1510" s="26" t="s">
        <v>1377</v>
      </c>
      <c r="E1510" s="26" t="s">
        <v>4415</v>
      </c>
      <c r="F1510" s="26" t="s">
        <v>2123</v>
      </c>
      <c r="G1510" s="26" t="s">
        <v>2014</v>
      </c>
      <c r="H1510" s="26" t="s">
        <v>4414</v>
      </c>
      <c r="I1510" s="26" t="s">
        <v>4416</v>
      </c>
    </row>
    <row r="1511" spans="1:9">
      <c r="A1511" s="26" t="s">
        <v>8805</v>
      </c>
      <c r="B1511" s="26" t="s">
        <v>8804</v>
      </c>
      <c r="C1511" s="26" t="s">
        <v>8848</v>
      </c>
      <c r="D1511" s="26" t="s">
        <v>93</v>
      </c>
      <c r="E1511" s="26" t="s">
        <v>8847</v>
      </c>
      <c r="F1511" s="26" t="s">
        <v>2827</v>
      </c>
      <c r="G1511" s="26" t="s">
        <v>2014</v>
      </c>
      <c r="H1511" s="26" t="s">
        <v>8801</v>
      </c>
      <c r="I1511" s="26" t="s">
        <v>8848</v>
      </c>
    </row>
    <row r="1512" spans="1:9">
      <c r="A1512" s="26" t="s">
        <v>7222</v>
      </c>
      <c r="B1512" s="26" t="s">
        <v>7717</v>
      </c>
      <c r="C1512" s="26" t="s">
        <v>7725</v>
      </c>
      <c r="D1512" s="26" t="s">
        <v>417</v>
      </c>
      <c r="E1512" s="26" t="s">
        <v>7724</v>
      </c>
      <c r="F1512" s="26" t="s">
        <v>2690</v>
      </c>
      <c r="G1512" s="26" t="s">
        <v>2014</v>
      </c>
      <c r="H1512" s="26" t="s">
        <v>7721</v>
      </c>
      <c r="I1512" s="26" t="s">
        <v>7725</v>
      </c>
    </row>
    <row r="1513" spans="1:9">
      <c r="A1513" s="26" t="s">
        <v>7222</v>
      </c>
      <c r="B1513" s="26" t="s">
        <v>7717</v>
      </c>
      <c r="C1513" s="26" t="s">
        <v>7716</v>
      </c>
      <c r="D1513" s="26" t="s">
        <v>420</v>
      </c>
      <c r="E1513" s="26" t="s">
        <v>7715</v>
      </c>
      <c r="F1513" s="26" t="s">
        <v>2690</v>
      </c>
      <c r="G1513" s="26" t="s">
        <v>2014</v>
      </c>
      <c r="H1513" s="26" t="s">
        <v>7714</v>
      </c>
      <c r="I1513" s="26" t="s">
        <v>7716</v>
      </c>
    </row>
    <row r="1514" spans="1:9">
      <c r="A1514" s="26" t="s">
        <v>7222</v>
      </c>
      <c r="B1514" s="26" t="s">
        <v>7717</v>
      </c>
      <c r="C1514" s="26" t="s">
        <v>7720</v>
      </c>
      <c r="D1514" s="26" t="s">
        <v>419</v>
      </c>
      <c r="E1514" s="26" t="s">
        <v>7719</v>
      </c>
      <c r="F1514" s="26" t="s">
        <v>2690</v>
      </c>
      <c r="G1514" s="26" t="s">
        <v>2014</v>
      </c>
      <c r="H1514" s="26" t="s">
        <v>7718</v>
      </c>
      <c r="I1514" s="26" t="s">
        <v>7720</v>
      </c>
    </row>
    <row r="1515" spans="1:9">
      <c r="A1515" s="26" t="s">
        <v>7222</v>
      </c>
      <c r="B1515" s="26" t="s">
        <v>7717</v>
      </c>
      <c r="C1515" s="26" t="s">
        <v>7723</v>
      </c>
      <c r="D1515" s="26" t="s">
        <v>418</v>
      </c>
      <c r="E1515" s="26" t="s">
        <v>7722</v>
      </c>
      <c r="F1515" s="26" t="s">
        <v>2690</v>
      </c>
      <c r="G1515" s="26" t="s">
        <v>2014</v>
      </c>
      <c r="H1515" s="26" t="s">
        <v>7721</v>
      </c>
      <c r="I1515" s="26" t="s">
        <v>7723</v>
      </c>
    </row>
    <row r="1516" spans="1:9">
      <c r="A1516" s="26" t="s">
        <v>7412</v>
      </c>
      <c r="B1516" s="26" t="s">
        <v>7411</v>
      </c>
      <c r="C1516" s="26" t="s">
        <v>7417</v>
      </c>
      <c r="D1516" s="26" t="s">
        <v>516</v>
      </c>
      <c r="E1516" s="26" t="s">
        <v>7416</v>
      </c>
      <c r="F1516" s="26" t="s">
        <v>2640</v>
      </c>
      <c r="G1516" s="26" t="s">
        <v>2014</v>
      </c>
      <c r="H1516" s="26" t="s">
        <v>3110</v>
      </c>
      <c r="I1516" s="26" t="s">
        <v>7417</v>
      </c>
    </row>
    <row r="1517" spans="1:9">
      <c r="A1517" s="26" t="s">
        <v>6441</v>
      </c>
      <c r="B1517" s="26" t="s">
        <v>6440</v>
      </c>
      <c r="C1517" s="26" t="s">
        <v>6448</v>
      </c>
      <c r="D1517" s="26" t="s">
        <v>791</v>
      </c>
      <c r="E1517" s="26" t="s">
        <v>6447</v>
      </c>
      <c r="F1517" s="26" t="s">
        <v>6446</v>
      </c>
      <c r="G1517" s="26" t="s">
        <v>2014</v>
      </c>
      <c r="H1517" s="26" t="s">
        <v>6445</v>
      </c>
      <c r="I1517" s="26" t="s">
        <v>6448</v>
      </c>
    </row>
    <row r="1518" spans="1:9">
      <c r="D1518" s="26" t="s">
        <v>1759</v>
      </c>
      <c r="E1518" s="26" t="s">
        <v>2304</v>
      </c>
      <c r="F1518" s="26" t="s">
        <v>2260</v>
      </c>
      <c r="G1518" s="26" t="s">
        <v>2014</v>
      </c>
      <c r="H1518" s="26" t="s">
        <v>2303</v>
      </c>
    </row>
    <row r="1519" spans="1:9">
      <c r="A1519" s="26" t="s">
        <v>3272</v>
      </c>
      <c r="B1519" s="26" t="s">
        <v>1700</v>
      </c>
      <c r="C1519" s="26" t="s">
        <v>3271</v>
      </c>
      <c r="D1519" s="26" t="s">
        <v>1700</v>
      </c>
      <c r="E1519" s="26" t="s">
        <v>3270</v>
      </c>
      <c r="F1519" s="26" t="s">
        <v>2260</v>
      </c>
      <c r="G1519" s="26" t="s">
        <v>2014</v>
      </c>
      <c r="I1519" s="26" t="s">
        <v>3271</v>
      </c>
    </row>
    <row r="1520" spans="1:9">
      <c r="D1520" s="26" t="s">
        <v>1791</v>
      </c>
      <c r="E1520" s="26" t="s">
        <v>2452</v>
      </c>
      <c r="F1520" s="26" t="s">
        <v>2445</v>
      </c>
      <c r="G1520" s="26" t="s">
        <v>2014</v>
      </c>
      <c r="H1520" s="26" t="s">
        <v>2451</v>
      </c>
    </row>
    <row r="1521" spans="1:9">
      <c r="D1521" s="26" t="s">
        <v>1837</v>
      </c>
      <c r="E1521" s="26" t="s">
        <v>2886</v>
      </c>
      <c r="F1521" s="26" t="s">
        <v>2827</v>
      </c>
      <c r="G1521" s="26" t="s">
        <v>2014</v>
      </c>
      <c r="H1521" s="26" t="s">
        <v>2885</v>
      </c>
    </row>
    <row r="1522" spans="1:9">
      <c r="D1522" s="26" t="s">
        <v>1853</v>
      </c>
      <c r="E1522" s="26" t="s">
        <v>2167</v>
      </c>
      <c r="F1522" s="26" t="s">
        <v>2166</v>
      </c>
      <c r="G1522" s="26" t="s">
        <v>2014</v>
      </c>
      <c r="H1522" s="26" t="s">
        <v>2165</v>
      </c>
    </row>
    <row r="1523" spans="1:9">
      <c r="A1523" s="26" t="s">
        <v>7662</v>
      </c>
      <c r="B1523" s="26" t="s">
        <v>7661</v>
      </c>
      <c r="C1523" s="26" t="s">
        <v>7668</v>
      </c>
      <c r="D1523" s="26" t="s">
        <v>434</v>
      </c>
      <c r="E1523" s="26" t="s">
        <v>7667</v>
      </c>
      <c r="F1523" s="26" t="s">
        <v>7658</v>
      </c>
      <c r="G1523" s="26" t="s">
        <v>2014</v>
      </c>
      <c r="H1523" s="26" t="s">
        <v>7666</v>
      </c>
      <c r="I1523" s="26" t="s">
        <v>7668</v>
      </c>
    </row>
    <row r="1524" spans="1:9">
      <c r="A1524" s="26" t="s">
        <v>8853</v>
      </c>
      <c r="B1524" s="26" t="s">
        <v>8852</v>
      </c>
      <c r="C1524" s="26" t="s">
        <v>8989</v>
      </c>
      <c r="D1524" s="26" t="s">
        <v>46</v>
      </c>
      <c r="E1524" s="26" t="s">
        <v>8988</v>
      </c>
      <c r="F1524" s="26" t="s">
        <v>2827</v>
      </c>
      <c r="G1524" s="26" t="s">
        <v>2014</v>
      </c>
      <c r="H1524" s="26" t="s">
        <v>8987</v>
      </c>
      <c r="I1524" s="26" t="s">
        <v>8989</v>
      </c>
    </row>
    <row r="1525" spans="1:9">
      <c r="A1525" s="26" t="s">
        <v>5376</v>
      </c>
      <c r="B1525" s="26" t="s">
        <v>5375</v>
      </c>
      <c r="C1525" s="26" t="s">
        <v>5471</v>
      </c>
      <c r="D1525" s="26" t="s">
        <v>1079</v>
      </c>
      <c r="E1525" s="26" t="s">
        <v>5470</v>
      </c>
      <c r="F1525" s="26" t="s">
        <v>2260</v>
      </c>
      <c r="G1525" s="26" t="s">
        <v>2014</v>
      </c>
      <c r="H1525" s="26" t="s">
        <v>5469</v>
      </c>
      <c r="I1525" s="26" t="s">
        <v>5471</v>
      </c>
    </row>
    <row r="1526" spans="1:9">
      <c r="A1526" s="26" t="s">
        <v>4538</v>
      </c>
      <c r="B1526" s="26" t="s">
        <v>4537</v>
      </c>
      <c r="C1526" s="26" t="s">
        <v>4541</v>
      </c>
      <c r="D1526" s="26" t="s">
        <v>1343</v>
      </c>
      <c r="E1526" s="26" t="s">
        <v>4540</v>
      </c>
      <c r="F1526" s="26" t="s">
        <v>4534</v>
      </c>
      <c r="G1526" s="26" t="s">
        <v>2014</v>
      </c>
      <c r="H1526" s="26" t="s">
        <v>4539</v>
      </c>
      <c r="I1526" s="26" t="s">
        <v>4541</v>
      </c>
    </row>
    <row r="1527" spans="1:9">
      <c r="A1527" s="26" t="s">
        <v>4538</v>
      </c>
      <c r="B1527" s="26" t="s">
        <v>4537</v>
      </c>
      <c r="C1527" s="26" t="s">
        <v>4536</v>
      </c>
      <c r="D1527" s="26" t="s">
        <v>1344</v>
      </c>
      <c r="E1527" s="26" t="s">
        <v>4535</v>
      </c>
      <c r="F1527" s="26" t="s">
        <v>4534</v>
      </c>
      <c r="G1527" s="26" t="s">
        <v>2014</v>
      </c>
      <c r="H1527" s="26" t="s">
        <v>4533</v>
      </c>
      <c r="I1527" s="26" t="s">
        <v>4536</v>
      </c>
    </row>
    <row r="1528" spans="1:9">
      <c r="A1528" s="26" t="s">
        <v>5376</v>
      </c>
      <c r="B1528" s="26" t="s">
        <v>5375</v>
      </c>
      <c r="C1528" s="26" t="s">
        <v>5463</v>
      </c>
      <c r="D1528" s="26" t="s">
        <v>1082</v>
      </c>
      <c r="E1528" s="26" t="s">
        <v>5462</v>
      </c>
      <c r="F1528" s="26" t="s">
        <v>2260</v>
      </c>
      <c r="G1528" s="26" t="s">
        <v>2014</v>
      </c>
      <c r="H1528" s="26" t="s">
        <v>5461</v>
      </c>
      <c r="I1528" s="26" t="s">
        <v>5463</v>
      </c>
    </row>
    <row r="1529" spans="1:9">
      <c r="A1529" s="26" t="s">
        <v>5669</v>
      </c>
      <c r="B1529" s="26" t="s">
        <v>5668</v>
      </c>
      <c r="C1529" s="26" t="s">
        <v>5667</v>
      </c>
      <c r="D1529" s="26" t="s">
        <v>1018</v>
      </c>
      <c r="E1529" s="26" t="s">
        <v>5666</v>
      </c>
      <c r="F1529" s="26" t="s">
        <v>2260</v>
      </c>
      <c r="G1529" s="26" t="s">
        <v>2014</v>
      </c>
      <c r="H1529" s="26" t="s">
        <v>2361</v>
      </c>
      <c r="I1529" s="26" t="s">
        <v>5667</v>
      </c>
    </row>
    <row r="1530" spans="1:9">
      <c r="A1530" s="26" t="s">
        <v>5669</v>
      </c>
      <c r="B1530" s="26" t="s">
        <v>5668</v>
      </c>
      <c r="C1530" s="26" t="s">
        <v>5702</v>
      </c>
      <c r="D1530" s="26" t="s">
        <v>1007</v>
      </c>
      <c r="E1530" s="26" t="s">
        <v>5666</v>
      </c>
      <c r="F1530" s="26" t="s">
        <v>2260</v>
      </c>
      <c r="G1530" s="26" t="s">
        <v>2014</v>
      </c>
      <c r="H1530" s="26" t="s">
        <v>5701</v>
      </c>
      <c r="I1530" s="26" t="s">
        <v>5702</v>
      </c>
    </row>
    <row r="1531" spans="1:9">
      <c r="A1531" s="26" t="s">
        <v>7243</v>
      </c>
      <c r="B1531" s="26" t="s">
        <v>7242</v>
      </c>
      <c r="C1531" s="26" t="s">
        <v>7254</v>
      </c>
      <c r="D1531" s="26" t="s">
        <v>564</v>
      </c>
      <c r="E1531" s="26" t="s">
        <v>7253</v>
      </c>
      <c r="F1531" s="26" t="s">
        <v>2625</v>
      </c>
      <c r="G1531" s="26" t="s">
        <v>2014</v>
      </c>
      <c r="H1531" s="26" t="s">
        <v>7252</v>
      </c>
      <c r="I1531" s="26" t="s">
        <v>7254</v>
      </c>
    </row>
    <row r="1532" spans="1:9">
      <c r="D1532" s="26" t="s">
        <v>1881</v>
      </c>
      <c r="E1532" s="26" t="s">
        <v>2609</v>
      </c>
      <c r="F1532" s="26" t="s">
        <v>2606</v>
      </c>
      <c r="G1532" s="26" t="s">
        <v>2014</v>
      </c>
      <c r="H1532" s="26" t="s">
        <v>2608</v>
      </c>
    </row>
    <row r="1533" spans="1:9">
      <c r="A1533" s="26" t="s">
        <v>6363</v>
      </c>
      <c r="B1533" s="26" t="s">
        <v>6878</v>
      </c>
      <c r="C1533" s="26" t="s">
        <v>6897</v>
      </c>
      <c r="D1533" s="26" t="s">
        <v>666</v>
      </c>
      <c r="E1533" s="26" t="s">
        <v>6896</v>
      </c>
      <c r="F1533" s="26" t="s">
        <v>6895</v>
      </c>
      <c r="G1533" s="26" t="s">
        <v>2014</v>
      </c>
      <c r="H1533" s="26" t="s">
        <v>6894</v>
      </c>
      <c r="I1533" s="26" t="s">
        <v>6897</v>
      </c>
    </row>
    <row r="1534" spans="1:9">
      <c r="D1534" s="26" t="s">
        <v>1822</v>
      </c>
      <c r="E1534" s="26" t="s">
        <v>2074</v>
      </c>
      <c r="F1534" s="26" t="s">
        <v>2051</v>
      </c>
      <c r="G1534" s="26" t="s">
        <v>2014</v>
      </c>
      <c r="H1534" s="26" t="s">
        <v>2073</v>
      </c>
    </row>
    <row r="1535" spans="1:9">
      <c r="A1535" s="26" t="s">
        <v>3082</v>
      </c>
      <c r="B1535" s="26" t="s">
        <v>1939</v>
      </c>
      <c r="C1535" s="26" t="s">
        <v>3081</v>
      </c>
      <c r="D1535" s="26" t="s">
        <v>1939</v>
      </c>
      <c r="E1535" s="26" t="s">
        <v>3080</v>
      </c>
      <c r="F1535" s="26" t="s">
        <v>2442</v>
      </c>
      <c r="G1535" s="26" t="s">
        <v>2014</v>
      </c>
      <c r="H1535" s="26" t="s">
        <v>3079</v>
      </c>
      <c r="I1535" s="26" t="s">
        <v>3081</v>
      </c>
    </row>
    <row r="1536" spans="1:9">
      <c r="A1536" s="26" t="s">
        <v>6909</v>
      </c>
      <c r="B1536" s="26" t="s">
        <v>6908</v>
      </c>
      <c r="C1536" s="26" t="s">
        <v>6918</v>
      </c>
      <c r="D1536" s="26" t="s">
        <v>661</v>
      </c>
      <c r="E1536" s="26" t="s">
        <v>6917</v>
      </c>
      <c r="F1536" s="26" t="s">
        <v>2576</v>
      </c>
      <c r="G1536" s="26" t="s">
        <v>2014</v>
      </c>
      <c r="H1536" s="26" t="s">
        <v>6916</v>
      </c>
      <c r="I1536" s="26" t="s">
        <v>6918</v>
      </c>
    </row>
    <row r="1537" spans="1:9">
      <c r="A1537" s="26" t="s">
        <v>6909</v>
      </c>
      <c r="B1537" s="26" t="s">
        <v>6908</v>
      </c>
      <c r="C1537" s="26" t="s">
        <v>6912</v>
      </c>
      <c r="D1537" s="26" t="s">
        <v>663</v>
      </c>
      <c r="E1537" s="26" t="s">
        <v>6911</v>
      </c>
      <c r="F1537" s="26" t="s">
        <v>2576</v>
      </c>
      <c r="G1537" s="26" t="s">
        <v>2014</v>
      </c>
      <c r="H1537" s="26" t="s">
        <v>6910</v>
      </c>
      <c r="I1537" s="26" t="s">
        <v>6912</v>
      </c>
    </row>
    <row r="1538" spans="1:9">
      <c r="A1538" s="26" t="s">
        <v>6909</v>
      </c>
      <c r="B1538" s="26" t="s">
        <v>6908</v>
      </c>
      <c r="C1538" s="26" t="s">
        <v>6907</v>
      </c>
      <c r="D1538" s="26" t="s">
        <v>664</v>
      </c>
      <c r="E1538" s="26" t="s">
        <v>6906</v>
      </c>
      <c r="F1538" s="26" t="s">
        <v>2576</v>
      </c>
      <c r="G1538" s="26" t="s">
        <v>2014</v>
      </c>
      <c r="H1538" s="26" t="s">
        <v>6905</v>
      </c>
      <c r="I1538" s="26" t="s">
        <v>6907</v>
      </c>
    </row>
    <row r="1539" spans="1:9">
      <c r="D1539" s="26" t="s">
        <v>1890</v>
      </c>
      <c r="E1539" s="26" t="s">
        <v>2118</v>
      </c>
      <c r="F1539" s="26" t="s">
        <v>2117</v>
      </c>
      <c r="G1539" s="26" t="s">
        <v>2014</v>
      </c>
      <c r="H1539" s="26" t="s">
        <v>2116</v>
      </c>
    </row>
    <row r="1540" spans="1:9">
      <c r="D1540" s="26" t="s">
        <v>1831</v>
      </c>
      <c r="E1540" s="26" t="s">
        <v>2054</v>
      </c>
      <c r="F1540" s="26" t="s">
        <v>2051</v>
      </c>
      <c r="G1540" s="26" t="s">
        <v>2014</v>
      </c>
      <c r="H1540" s="26" t="s">
        <v>2053</v>
      </c>
    </row>
    <row r="1541" spans="1:9">
      <c r="A1541" s="26" t="s">
        <v>5580</v>
      </c>
      <c r="B1541" s="26" t="s">
        <v>5579</v>
      </c>
      <c r="C1541" s="26" t="s">
        <v>5604</v>
      </c>
      <c r="D1541" s="26" t="s">
        <v>1038</v>
      </c>
      <c r="E1541" s="26" t="s">
        <v>5603</v>
      </c>
      <c r="F1541" s="26" t="s">
        <v>2260</v>
      </c>
      <c r="G1541" s="26" t="s">
        <v>2014</v>
      </c>
      <c r="H1541" s="26" t="s">
        <v>5602</v>
      </c>
      <c r="I1541" s="26" t="s">
        <v>5604</v>
      </c>
    </row>
    <row r="1542" spans="1:9">
      <c r="A1542" s="26" t="s">
        <v>8756</v>
      </c>
      <c r="B1542" s="26" t="s">
        <v>8755</v>
      </c>
      <c r="C1542" s="26" t="s">
        <v>8791</v>
      </c>
      <c r="D1542" s="26" t="s">
        <v>111</v>
      </c>
      <c r="E1542" s="26" t="s">
        <v>8790</v>
      </c>
      <c r="F1542" s="26" t="s">
        <v>2797</v>
      </c>
      <c r="G1542" s="26" t="s">
        <v>2014</v>
      </c>
      <c r="H1542" s="26" t="s">
        <v>2806</v>
      </c>
      <c r="I1542" s="26" t="s">
        <v>8791</v>
      </c>
    </row>
    <row r="1543" spans="1:9">
      <c r="D1543" s="26" t="s">
        <v>2028</v>
      </c>
      <c r="E1543" s="26" t="s">
        <v>2027</v>
      </c>
      <c r="F1543" s="26" t="s">
        <v>2023</v>
      </c>
      <c r="G1543" s="26" t="s">
        <v>2014</v>
      </c>
      <c r="H1543" s="26" t="s">
        <v>2026</v>
      </c>
    </row>
    <row r="1544" spans="1:9">
      <c r="A1544" s="26" t="s">
        <v>3413</v>
      </c>
      <c r="B1544" s="26" t="s">
        <v>3412</v>
      </c>
      <c r="C1544" s="26" t="s">
        <v>3435</v>
      </c>
      <c r="D1544" s="26" t="s">
        <v>1657</v>
      </c>
      <c r="E1544" s="26" t="s">
        <v>3434</v>
      </c>
      <c r="F1544" s="26" t="s">
        <v>2023</v>
      </c>
      <c r="G1544" s="26" t="s">
        <v>2014</v>
      </c>
      <c r="H1544" s="26" t="s">
        <v>3433</v>
      </c>
      <c r="I1544" s="26" t="s">
        <v>3435</v>
      </c>
    </row>
    <row r="1545" spans="1:9">
      <c r="A1545" s="26" t="s">
        <v>6179</v>
      </c>
      <c r="B1545" s="26" t="s">
        <v>6178</v>
      </c>
      <c r="C1545" s="26" t="s">
        <v>6182</v>
      </c>
      <c r="D1545" s="26" t="s">
        <v>863</v>
      </c>
      <c r="E1545" s="26" t="s">
        <v>6181</v>
      </c>
      <c r="F1545" s="26" t="s">
        <v>2461</v>
      </c>
      <c r="G1545" s="26" t="s">
        <v>2014</v>
      </c>
      <c r="H1545" s="26" t="s">
        <v>6180</v>
      </c>
      <c r="I1545" s="26" t="s">
        <v>6182</v>
      </c>
    </row>
    <row r="1546" spans="1:9">
      <c r="A1546" s="26" t="s">
        <v>5932</v>
      </c>
      <c r="B1546" s="26" t="s">
        <v>6039</v>
      </c>
      <c r="C1546" s="26" t="s">
        <v>6042</v>
      </c>
      <c r="D1546" s="26" t="s">
        <v>903</v>
      </c>
      <c r="E1546" s="26" t="s">
        <v>6041</v>
      </c>
      <c r="F1546" s="26" t="s">
        <v>2442</v>
      </c>
      <c r="G1546" s="26" t="s">
        <v>2014</v>
      </c>
      <c r="H1546" s="26" t="s">
        <v>6040</v>
      </c>
      <c r="I1546" s="26" t="s">
        <v>6042</v>
      </c>
    </row>
    <row r="1547" spans="1:9">
      <c r="A1547" s="26" t="s">
        <v>3633</v>
      </c>
      <c r="B1547" s="26" t="s">
        <v>3632</v>
      </c>
      <c r="C1547" s="26" t="s">
        <v>3650</v>
      </c>
      <c r="D1547" s="26" t="s">
        <v>903</v>
      </c>
      <c r="E1547" s="26" t="s">
        <v>3649</v>
      </c>
      <c r="F1547" s="26" t="s">
        <v>3648</v>
      </c>
      <c r="G1547" s="26" t="s">
        <v>2014</v>
      </c>
      <c r="H1547" s="26" t="s">
        <v>3647</v>
      </c>
      <c r="I1547" s="26" t="s">
        <v>3650</v>
      </c>
    </row>
    <row r="1548" spans="1:9">
      <c r="A1548" s="26" t="s">
        <v>4237</v>
      </c>
      <c r="B1548" s="26" t="s">
        <v>4236</v>
      </c>
      <c r="C1548" s="26" t="s">
        <v>4313</v>
      </c>
      <c r="D1548" s="26" t="s">
        <v>1409</v>
      </c>
      <c r="E1548" s="26" t="s">
        <v>4312</v>
      </c>
      <c r="F1548" s="26" t="s">
        <v>2117</v>
      </c>
      <c r="G1548" s="26" t="s">
        <v>2014</v>
      </c>
      <c r="H1548" s="26" t="s">
        <v>4311</v>
      </c>
      <c r="I1548" s="26" t="s">
        <v>4313</v>
      </c>
    </row>
    <row r="1549" spans="1:9">
      <c r="A1549" s="26" t="s">
        <v>3633</v>
      </c>
      <c r="B1549" s="26" t="s">
        <v>3632</v>
      </c>
      <c r="C1549" s="26" t="s">
        <v>3360</v>
      </c>
      <c r="D1549" s="26" t="s">
        <v>1595</v>
      </c>
      <c r="E1549" s="26" t="s">
        <v>3670</v>
      </c>
      <c r="F1549" s="26" t="s">
        <v>2040</v>
      </c>
      <c r="G1549" s="26" t="s">
        <v>2014</v>
      </c>
      <c r="H1549" s="26" t="s">
        <v>3669</v>
      </c>
      <c r="I1549" s="26" t="s">
        <v>3360</v>
      </c>
    </row>
    <row r="1550" spans="1:9">
      <c r="A1550" s="26" t="s">
        <v>4237</v>
      </c>
      <c r="B1550" s="26" t="s">
        <v>4236</v>
      </c>
      <c r="C1550" s="26" t="s">
        <v>4300</v>
      </c>
      <c r="D1550" s="26" t="s">
        <v>1412</v>
      </c>
      <c r="E1550" s="26" t="s">
        <v>4299</v>
      </c>
      <c r="F1550" s="26" t="s">
        <v>2117</v>
      </c>
      <c r="G1550" s="26" t="s">
        <v>2014</v>
      </c>
      <c r="H1550" s="26" t="s">
        <v>4298</v>
      </c>
      <c r="I1550" s="26" t="s">
        <v>4300</v>
      </c>
    </row>
    <row r="1551" spans="1:9">
      <c r="A1551" s="26" t="s">
        <v>4918</v>
      </c>
      <c r="B1551" s="26" t="s">
        <v>4917</v>
      </c>
      <c r="C1551" s="26" t="s">
        <v>4916</v>
      </c>
      <c r="D1551" s="26" t="s">
        <v>1239</v>
      </c>
      <c r="E1551" s="26" t="s">
        <v>4915</v>
      </c>
      <c r="F1551" s="26" t="s">
        <v>4914</v>
      </c>
      <c r="G1551" s="26" t="s">
        <v>2014</v>
      </c>
      <c r="H1551" s="26" t="s">
        <v>4913</v>
      </c>
      <c r="I1551" s="26" t="s">
        <v>4916</v>
      </c>
    </row>
    <row r="1552" spans="1:9">
      <c r="A1552" s="26" t="s">
        <v>7207</v>
      </c>
      <c r="B1552" s="26" t="s">
        <v>7206</v>
      </c>
      <c r="C1552" s="26" t="s">
        <v>7238</v>
      </c>
      <c r="D1552" s="26" t="s">
        <v>569</v>
      </c>
      <c r="E1552" s="26" t="s">
        <v>7237</v>
      </c>
      <c r="F1552" s="26" t="s">
        <v>2340</v>
      </c>
      <c r="G1552" s="26" t="s">
        <v>2014</v>
      </c>
      <c r="H1552" s="26" t="s">
        <v>7236</v>
      </c>
      <c r="I1552" s="26" t="s">
        <v>7238</v>
      </c>
    </row>
    <row r="1553" spans="1:9">
      <c r="A1553" s="26" t="s">
        <v>6500</v>
      </c>
      <c r="B1553" s="26" t="s">
        <v>6499</v>
      </c>
      <c r="C1553" s="26" t="s">
        <v>6507</v>
      </c>
      <c r="D1553" s="26" t="s">
        <v>772</v>
      </c>
      <c r="E1553" s="26" t="s">
        <v>6502</v>
      </c>
      <c r="F1553" s="26" t="s">
        <v>2461</v>
      </c>
      <c r="G1553" s="26" t="s">
        <v>2014</v>
      </c>
      <c r="H1553" s="26" t="s">
        <v>6501</v>
      </c>
      <c r="I1553" s="26" t="s">
        <v>6507</v>
      </c>
    </row>
    <row r="1554" spans="1:9">
      <c r="A1554" s="26" t="s">
        <v>6500</v>
      </c>
      <c r="B1554" s="26" t="s">
        <v>6499</v>
      </c>
      <c r="C1554" s="26" t="s">
        <v>6503</v>
      </c>
      <c r="D1554" s="26" t="s">
        <v>774</v>
      </c>
      <c r="E1554" s="26" t="s">
        <v>6502</v>
      </c>
      <c r="F1554" s="26" t="s">
        <v>2461</v>
      </c>
      <c r="G1554" s="26" t="s">
        <v>2014</v>
      </c>
      <c r="H1554" s="26" t="s">
        <v>6501</v>
      </c>
      <c r="I1554" s="26" t="s">
        <v>6503</v>
      </c>
    </row>
    <row r="1555" spans="1:9">
      <c r="A1555" s="26" t="s">
        <v>8474</v>
      </c>
      <c r="B1555" s="26" t="s">
        <v>8473</v>
      </c>
      <c r="C1555" s="26" t="s">
        <v>8472</v>
      </c>
      <c r="D1555" s="26" t="s">
        <v>203</v>
      </c>
      <c r="E1555" s="26" t="s">
        <v>8471</v>
      </c>
      <c r="F1555" s="26" t="s">
        <v>2782</v>
      </c>
      <c r="G1555" s="26" t="s">
        <v>2014</v>
      </c>
      <c r="H1555" s="26" t="s">
        <v>8470</v>
      </c>
      <c r="I1555" s="26" t="s">
        <v>8472</v>
      </c>
    </row>
    <row r="1556" spans="1:9">
      <c r="A1556" s="26" t="s">
        <v>8256</v>
      </c>
      <c r="B1556" s="26" t="s">
        <v>8255</v>
      </c>
      <c r="C1556" s="26" t="s">
        <v>8254</v>
      </c>
      <c r="D1556" s="26" t="s">
        <v>264</v>
      </c>
      <c r="E1556" s="26" t="s">
        <v>8253</v>
      </c>
      <c r="F1556" s="26" t="s">
        <v>8252</v>
      </c>
      <c r="G1556" s="26" t="s">
        <v>2014</v>
      </c>
      <c r="H1556" s="26" t="s">
        <v>8251</v>
      </c>
      <c r="I1556" s="26" t="s">
        <v>8254</v>
      </c>
    </row>
    <row r="1557" spans="1:9">
      <c r="A1557" s="26" t="s">
        <v>8474</v>
      </c>
      <c r="B1557" s="26" t="s">
        <v>8473</v>
      </c>
      <c r="C1557" s="26" t="s">
        <v>8483</v>
      </c>
      <c r="D1557" s="26" t="s">
        <v>200</v>
      </c>
      <c r="E1557" s="26" t="s">
        <v>8482</v>
      </c>
      <c r="F1557" s="26" t="s">
        <v>2782</v>
      </c>
      <c r="G1557" s="26" t="s">
        <v>2014</v>
      </c>
      <c r="H1557" s="26" t="s">
        <v>8481</v>
      </c>
      <c r="I1557" s="26" t="s">
        <v>8483</v>
      </c>
    </row>
    <row r="1558" spans="1:9">
      <c r="A1558" s="26" t="s">
        <v>3245</v>
      </c>
      <c r="B1558" s="26" t="s">
        <v>1713</v>
      </c>
      <c r="C1558" s="26" t="s">
        <v>3244</v>
      </c>
      <c r="D1558" s="26" t="s">
        <v>1713</v>
      </c>
      <c r="E1558" s="26" t="s">
        <v>3243</v>
      </c>
      <c r="F1558" s="26" t="s">
        <v>2260</v>
      </c>
      <c r="G1558" s="26" t="s">
        <v>2014</v>
      </c>
      <c r="H1558" s="26" t="s">
        <v>2616</v>
      </c>
      <c r="I1558" s="26" t="s">
        <v>3244</v>
      </c>
    </row>
    <row r="1559" spans="1:9">
      <c r="A1559" s="26" t="s">
        <v>5309</v>
      </c>
      <c r="B1559" s="26" t="s">
        <v>5308</v>
      </c>
      <c r="C1559" s="26" t="s">
        <v>5318</v>
      </c>
      <c r="D1559" s="26" t="s">
        <v>1131</v>
      </c>
      <c r="E1559" s="26" t="s">
        <v>5317</v>
      </c>
      <c r="F1559" s="26" t="s">
        <v>2257</v>
      </c>
      <c r="G1559" s="26" t="s">
        <v>2014</v>
      </c>
      <c r="H1559" s="26" t="s">
        <v>5316</v>
      </c>
      <c r="I1559" s="26" t="s">
        <v>5318</v>
      </c>
    </row>
    <row r="1560" spans="1:9">
      <c r="A1560" s="26" t="s">
        <v>7020</v>
      </c>
      <c r="B1560" s="26" t="s">
        <v>7535</v>
      </c>
      <c r="C1560" s="26" t="s">
        <v>7534</v>
      </c>
      <c r="D1560" s="26" t="s">
        <v>478</v>
      </c>
      <c r="E1560" s="26" t="s">
        <v>7533</v>
      </c>
      <c r="F1560" s="26" t="s">
        <v>2651</v>
      </c>
      <c r="G1560" s="26" t="s">
        <v>2014</v>
      </c>
      <c r="H1560" s="26" t="s">
        <v>2667</v>
      </c>
      <c r="I1560" s="26" t="s">
        <v>7534</v>
      </c>
    </row>
    <row r="1561" spans="1:9">
      <c r="A1561" s="26" t="s">
        <v>7020</v>
      </c>
      <c r="B1561" s="26" t="s">
        <v>7535</v>
      </c>
      <c r="C1561" s="26" t="s">
        <v>7543</v>
      </c>
      <c r="D1561" s="26" t="s">
        <v>475</v>
      </c>
      <c r="E1561" s="26" t="s">
        <v>7542</v>
      </c>
      <c r="F1561" s="26" t="s">
        <v>2651</v>
      </c>
      <c r="G1561" s="26" t="s">
        <v>2014</v>
      </c>
      <c r="H1561" s="26" t="s">
        <v>2667</v>
      </c>
      <c r="I1561" s="26" t="s">
        <v>7543</v>
      </c>
    </row>
    <row r="1562" spans="1:9">
      <c r="A1562" s="26" t="s">
        <v>5376</v>
      </c>
      <c r="B1562" s="26" t="s">
        <v>5375</v>
      </c>
      <c r="C1562" s="26" t="s">
        <v>5496</v>
      </c>
      <c r="D1562" s="26" t="s">
        <v>1070</v>
      </c>
      <c r="E1562" s="26" t="s">
        <v>2922</v>
      </c>
      <c r="F1562" s="26" t="s">
        <v>2260</v>
      </c>
      <c r="G1562" s="26" t="s">
        <v>2014</v>
      </c>
      <c r="H1562" s="26" t="s">
        <v>5495</v>
      </c>
      <c r="I1562" s="26" t="s">
        <v>5496</v>
      </c>
    </row>
    <row r="1563" spans="1:9">
      <c r="A1563" s="26" t="s">
        <v>4857</v>
      </c>
      <c r="B1563" s="26" t="s">
        <v>4856</v>
      </c>
      <c r="C1563" s="26" t="s">
        <v>4860</v>
      </c>
      <c r="D1563" s="26" t="s">
        <v>1253</v>
      </c>
      <c r="E1563" s="26" t="s">
        <v>4859</v>
      </c>
      <c r="F1563" s="26" t="s">
        <v>4853</v>
      </c>
      <c r="G1563" s="26" t="s">
        <v>2014</v>
      </c>
      <c r="H1563" s="26" t="s">
        <v>4858</v>
      </c>
      <c r="I1563" s="26" t="s">
        <v>4860</v>
      </c>
    </row>
    <row r="1564" spans="1:9">
      <c r="A1564" s="26" t="s">
        <v>5251</v>
      </c>
      <c r="B1564" s="26" t="s">
        <v>7913</v>
      </c>
      <c r="C1564" s="26" t="s">
        <v>7919</v>
      </c>
      <c r="D1564" s="26" t="s">
        <v>363</v>
      </c>
      <c r="E1564" s="26" t="s">
        <v>7918</v>
      </c>
      <c r="F1564" s="26" t="s">
        <v>2720</v>
      </c>
      <c r="G1564" s="26" t="s">
        <v>2014</v>
      </c>
      <c r="H1564" s="26" t="s">
        <v>7917</v>
      </c>
      <c r="I1564" s="26" t="s">
        <v>7919</v>
      </c>
    </row>
    <row r="1565" spans="1:9">
      <c r="A1565" s="26" t="s">
        <v>7103</v>
      </c>
      <c r="B1565" s="26" t="s">
        <v>7637</v>
      </c>
      <c r="C1565" s="26" t="s">
        <v>7640</v>
      </c>
      <c r="D1565" s="26" t="s">
        <v>363</v>
      </c>
      <c r="E1565" s="26" t="s">
        <v>7639</v>
      </c>
      <c r="F1565" s="26" t="s">
        <v>2664</v>
      </c>
      <c r="G1565" s="26" t="s">
        <v>2014</v>
      </c>
      <c r="H1565" s="26" t="s">
        <v>7638</v>
      </c>
      <c r="I1565" s="26" t="s">
        <v>7640</v>
      </c>
    </row>
    <row r="1566" spans="1:9">
      <c r="A1566" s="26" t="s">
        <v>6651</v>
      </c>
      <c r="B1566" s="26" t="s">
        <v>6981</v>
      </c>
      <c r="C1566" s="26" t="s">
        <v>7008</v>
      </c>
      <c r="D1566" s="26" t="s">
        <v>632</v>
      </c>
      <c r="E1566" s="26" t="s">
        <v>7007</v>
      </c>
      <c r="F1566" s="26" t="s">
        <v>2603</v>
      </c>
      <c r="G1566" s="26" t="s">
        <v>2014</v>
      </c>
      <c r="H1566" s="26" t="s">
        <v>7006</v>
      </c>
      <c r="I1566" s="26" t="s">
        <v>7008</v>
      </c>
    </row>
    <row r="1567" spans="1:9">
      <c r="D1567" s="26" t="s">
        <v>1815</v>
      </c>
      <c r="E1567" s="26" t="s">
        <v>2549</v>
      </c>
      <c r="F1567" s="26" t="s">
        <v>2543</v>
      </c>
      <c r="G1567" s="26" t="s">
        <v>2014</v>
      </c>
      <c r="H1567" s="26" t="s">
        <v>2548</v>
      </c>
    </row>
    <row r="1568" spans="1:9">
      <c r="A1568" s="26" t="s">
        <v>4584</v>
      </c>
      <c r="B1568" s="26" t="s">
        <v>4583</v>
      </c>
      <c r="C1568" s="26" t="s">
        <v>4590</v>
      </c>
      <c r="D1568" s="26" t="s">
        <v>1330</v>
      </c>
      <c r="E1568" s="26" t="s">
        <v>4589</v>
      </c>
      <c r="F1568" s="26" t="s">
        <v>4580</v>
      </c>
      <c r="G1568" s="26" t="s">
        <v>2014</v>
      </c>
      <c r="H1568" s="26" t="s">
        <v>4588</v>
      </c>
      <c r="I1568" s="26" t="s">
        <v>4590</v>
      </c>
    </row>
    <row r="1569" spans="1:9">
      <c r="A1569" s="26" t="s">
        <v>6651</v>
      </c>
      <c r="B1569" s="26" t="s">
        <v>6981</v>
      </c>
      <c r="C1569" s="26" t="s">
        <v>7005</v>
      </c>
      <c r="D1569" s="26" t="s">
        <v>633</v>
      </c>
      <c r="E1569" s="26" t="s">
        <v>7004</v>
      </c>
      <c r="F1569" s="26" t="s">
        <v>2841</v>
      </c>
      <c r="G1569" s="26" t="s">
        <v>2014</v>
      </c>
      <c r="H1569" s="26" t="s">
        <v>7003</v>
      </c>
      <c r="I1569" s="26" t="s">
        <v>7005</v>
      </c>
    </row>
    <row r="1570" spans="1:9">
      <c r="A1570" s="26" t="s">
        <v>8853</v>
      </c>
      <c r="B1570" s="26" t="s">
        <v>8852</v>
      </c>
      <c r="C1570" s="26" t="s">
        <v>8881</v>
      </c>
      <c r="D1570" s="26" t="s">
        <v>82</v>
      </c>
      <c r="E1570" s="26" t="s">
        <v>8880</v>
      </c>
      <c r="F1570" s="26" t="s">
        <v>2827</v>
      </c>
      <c r="G1570" s="26" t="s">
        <v>2014</v>
      </c>
      <c r="H1570" s="26" t="s">
        <v>8879</v>
      </c>
      <c r="I1570" s="26" t="s">
        <v>8881</v>
      </c>
    </row>
    <row r="1571" spans="1:9">
      <c r="A1571" s="26" t="s">
        <v>5376</v>
      </c>
      <c r="B1571" s="26" t="s">
        <v>5375</v>
      </c>
      <c r="C1571" s="26" t="s">
        <v>5405</v>
      </c>
      <c r="D1571" s="26" t="s">
        <v>1102</v>
      </c>
      <c r="E1571" s="26" t="s">
        <v>5404</v>
      </c>
      <c r="F1571" s="26" t="s">
        <v>2260</v>
      </c>
      <c r="G1571" s="26" t="s">
        <v>2014</v>
      </c>
      <c r="H1571" s="26" t="s">
        <v>5403</v>
      </c>
      <c r="I1571" s="26" t="s">
        <v>5405</v>
      </c>
    </row>
    <row r="1572" spans="1:9">
      <c r="A1572" s="26" t="s">
        <v>6377</v>
      </c>
      <c r="B1572" s="26" t="s">
        <v>6376</v>
      </c>
      <c r="C1572" s="26" t="s">
        <v>6404</v>
      </c>
      <c r="D1572" s="26" t="s">
        <v>803</v>
      </c>
      <c r="E1572" s="26" t="s">
        <v>6403</v>
      </c>
      <c r="F1572" s="26" t="s">
        <v>2496</v>
      </c>
      <c r="G1572" s="26" t="s">
        <v>2014</v>
      </c>
      <c r="H1572" s="26" t="s">
        <v>6402</v>
      </c>
      <c r="I1572" s="26" t="s">
        <v>6404</v>
      </c>
    </row>
    <row r="1573" spans="1:9">
      <c r="A1573" s="26" t="s">
        <v>5580</v>
      </c>
      <c r="B1573" s="26" t="s">
        <v>5579</v>
      </c>
      <c r="C1573" s="26" t="s">
        <v>5601</v>
      </c>
      <c r="D1573" s="26" t="s">
        <v>1039</v>
      </c>
      <c r="E1573" s="26" t="s">
        <v>5600</v>
      </c>
      <c r="F1573" s="26" t="s">
        <v>2260</v>
      </c>
      <c r="G1573" s="26" t="s">
        <v>2014</v>
      </c>
      <c r="H1573" s="26" t="s">
        <v>5599</v>
      </c>
      <c r="I1573" s="26" t="s">
        <v>5601</v>
      </c>
    </row>
    <row r="1574" spans="1:9">
      <c r="A1574" s="26" t="s">
        <v>7309</v>
      </c>
      <c r="B1574" s="26" t="s">
        <v>7755</v>
      </c>
      <c r="C1574" s="26" t="s">
        <v>7761</v>
      </c>
      <c r="D1574" s="26" t="s">
        <v>407</v>
      </c>
      <c r="E1574" s="26" t="s">
        <v>7760</v>
      </c>
      <c r="F1574" s="26" t="s">
        <v>7752</v>
      </c>
      <c r="G1574" s="26" t="s">
        <v>2014</v>
      </c>
      <c r="H1574" s="26" t="s">
        <v>7751</v>
      </c>
      <c r="I1574" s="26" t="s">
        <v>7761</v>
      </c>
    </row>
    <row r="1575" spans="1:9">
      <c r="A1575" s="26" t="s">
        <v>7309</v>
      </c>
      <c r="B1575" s="26" t="s">
        <v>7755</v>
      </c>
      <c r="C1575" s="26" t="s">
        <v>7759</v>
      </c>
      <c r="D1575" s="26" t="s">
        <v>408</v>
      </c>
      <c r="E1575" s="26" t="s">
        <v>7758</v>
      </c>
      <c r="F1575" s="26" t="s">
        <v>7752</v>
      </c>
      <c r="G1575" s="26" t="s">
        <v>2014</v>
      </c>
      <c r="H1575" s="26" t="s">
        <v>7751</v>
      </c>
      <c r="I1575" s="26" t="s">
        <v>7759</v>
      </c>
    </row>
    <row r="1576" spans="1:9">
      <c r="A1576" s="26" t="s">
        <v>3000</v>
      </c>
      <c r="B1576" s="26" t="s">
        <v>1961</v>
      </c>
      <c r="C1576" s="26" t="s">
        <v>2999</v>
      </c>
      <c r="D1576" s="26" t="s">
        <v>1961</v>
      </c>
      <c r="E1576" s="26" t="s">
        <v>2998</v>
      </c>
      <c r="F1576" s="26" t="s">
        <v>2787</v>
      </c>
      <c r="G1576" s="26" t="s">
        <v>2014</v>
      </c>
      <c r="H1576" s="26" t="s">
        <v>2997</v>
      </c>
      <c r="I1576" s="26" t="s">
        <v>2999</v>
      </c>
    </row>
    <row r="1577" spans="1:9">
      <c r="A1577" s="26" t="s">
        <v>8756</v>
      </c>
      <c r="B1577" s="26" t="s">
        <v>8755</v>
      </c>
      <c r="C1577" s="26" t="s">
        <v>8783</v>
      </c>
      <c r="D1577" s="26" t="s">
        <v>114</v>
      </c>
      <c r="E1577" s="26" t="s">
        <v>8782</v>
      </c>
      <c r="F1577" s="26" t="s">
        <v>2797</v>
      </c>
      <c r="G1577" s="26" t="s">
        <v>2014</v>
      </c>
      <c r="H1577" s="26" t="s">
        <v>8781</v>
      </c>
      <c r="I1577" s="26" t="s">
        <v>8783</v>
      </c>
    </row>
    <row r="1578" spans="1:9">
      <c r="A1578" s="26" t="s">
        <v>4109</v>
      </c>
      <c r="B1578" s="26" t="s">
        <v>4108</v>
      </c>
      <c r="C1578" s="26" t="s">
        <v>4107</v>
      </c>
      <c r="D1578" s="26" t="s">
        <v>1468</v>
      </c>
      <c r="E1578" s="26" t="s">
        <v>4106</v>
      </c>
      <c r="F1578" s="26" t="s">
        <v>2107</v>
      </c>
      <c r="G1578" s="26" t="s">
        <v>2014</v>
      </c>
      <c r="H1578" s="26" t="s">
        <v>4105</v>
      </c>
      <c r="I1578" s="26" t="s">
        <v>4107</v>
      </c>
    </row>
    <row r="1579" spans="1:9">
      <c r="A1579" s="26" t="s">
        <v>4822</v>
      </c>
      <c r="B1579" s="26" t="s">
        <v>4821</v>
      </c>
      <c r="C1579" s="26" t="s">
        <v>4827</v>
      </c>
      <c r="D1579" s="26" t="s">
        <v>1261</v>
      </c>
      <c r="E1579" s="26" t="s">
        <v>4826</v>
      </c>
      <c r="F1579" s="26" t="s">
        <v>4825</v>
      </c>
      <c r="G1579" s="26" t="s">
        <v>2014</v>
      </c>
      <c r="H1579" s="26" t="s">
        <v>4824</v>
      </c>
      <c r="I1579" s="26" t="s">
        <v>4827</v>
      </c>
    </row>
    <row r="1580" spans="1:9">
      <c r="A1580" s="26" t="s">
        <v>4822</v>
      </c>
      <c r="B1580" s="26" t="s">
        <v>4821</v>
      </c>
      <c r="C1580" s="26" t="s">
        <v>4830</v>
      </c>
      <c r="D1580" s="26" t="s">
        <v>1260</v>
      </c>
      <c r="E1580" s="26" t="s">
        <v>4829</v>
      </c>
      <c r="F1580" s="26" t="s">
        <v>4825</v>
      </c>
      <c r="G1580" s="26" t="s">
        <v>2014</v>
      </c>
      <c r="H1580" s="26" t="s">
        <v>4828</v>
      </c>
      <c r="I1580" s="26" t="s">
        <v>4830</v>
      </c>
    </row>
    <row r="1581" spans="1:9">
      <c r="A1581" s="26" t="s">
        <v>5138</v>
      </c>
      <c r="B1581" s="26" t="s">
        <v>5137</v>
      </c>
      <c r="C1581" s="26" t="s">
        <v>5148</v>
      </c>
      <c r="D1581" s="26" t="s">
        <v>1178</v>
      </c>
      <c r="E1581" s="26" t="s">
        <v>5147</v>
      </c>
      <c r="F1581" s="26" t="s">
        <v>2243</v>
      </c>
      <c r="G1581" s="26" t="s">
        <v>2014</v>
      </c>
      <c r="H1581" s="26" t="s">
        <v>5146</v>
      </c>
      <c r="I1581" s="26" t="s">
        <v>5148</v>
      </c>
    </row>
    <row r="1582" spans="1:9">
      <c r="A1582" s="26" t="s">
        <v>6099</v>
      </c>
      <c r="B1582" s="26" t="s">
        <v>6136</v>
      </c>
      <c r="C1582" s="26" t="s">
        <v>6143</v>
      </c>
      <c r="D1582" s="26" t="s">
        <v>874</v>
      </c>
      <c r="E1582" s="26" t="s">
        <v>6142</v>
      </c>
      <c r="F1582" s="26" t="s">
        <v>6141</v>
      </c>
      <c r="G1582" s="26" t="s">
        <v>2014</v>
      </c>
      <c r="H1582" s="26" t="s">
        <v>6140</v>
      </c>
      <c r="I1582" s="26" t="s">
        <v>6143</v>
      </c>
    </row>
    <row r="1583" spans="1:9">
      <c r="A1583" s="26" t="s">
        <v>4942</v>
      </c>
      <c r="B1583" s="26" t="s">
        <v>4941</v>
      </c>
      <c r="C1583" s="26" t="s">
        <v>4952</v>
      </c>
      <c r="D1583" s="26" t="s">
        <v>1230</v>
      </c>
      <c r="E1583" s="26" t="s">
        <v>4951</v>
      </c>
      <c r="F1583" s="26" t="s">
        <v>4950</v>
      </c>
      <c r="G1583" s="26" t="s">
        <v>2014</v>
      </c>
      <c r="H1583" s="26" t="s">
        <v>4949</v>
      </c>
      <c r="I1583" s="26" t="s">
        <v>4952</v>
      </c>
    </row>
    <row r="1584" spans="1:9">
      <c r="D1584" s="26" t="s">
        <v>1745</v>
      </c>
      <c r="E1584" s="26" t="s">
        <v>2381</v>
      </c>
      <c r="F1584" s="26" t="s">
        <v>2260</v>
      </c>
      <c r="G1584" s="26" t="s">
        <v>2014</v>
      </c>
      <c r="H1584" s="26" t="s">
        <v>2380</v>
      </c>
    </row>
    <row r="1585" spans="1:9">
      <c r="A1585" s="26" t="s">
        <v>3328</v>
      </c>
      <c r="B1585" s="26" t="s">
        <v>3327</v>
      </c>
      <c r="C1585" s="26" t="s">
        <v>3334</v>
      </c>
      <c r="D1585" s="26" t="s">
        <v>1684</v>
      </c>
      <c r="E1585" s="26" t="s">
        <v>3333</v>
      </c>
      <c r="F1585" s="26" t="s">
        <v>3324</v>
      </c>
      <c r="G1585" s="26" t="s">
        <v>2014</v>
      </c>
      <c r="H1585" s="26" t="s">
        <v>3332</v>
      </c>
      <c r="I1585" s="26" t="s">
        <v>3334</v>
      </c>
    </row>
    <row r="1586" spans="1:9">
      <c r="A1586" s="26" t="s">
        <v>5251</v>
      </c>
      <c r="B1586" s="26" t="s">
        <v>7913</v>
      </c>
      <c r="C1586" s="26" t="s">
        <v>7916</v>
      </c>
      <c r="D1586" s="26" t="s">
        <v>364</v>
      </c>
      <c r="E1586" s="26" t="s">
        <v>7915</v>
      </c>
      <c r="F1586" s="26" t="s">
        <v>2720</v>
      </c>
      <c r="G1586" s="26" t="s">
        <v>2014</v>
      </c>
      <c r="H1586" s="26" t="s">
        <v>7914</v>
      </c>
      <c r="I1586" s="26" t="s">
        <v>7916</v>
      </c>
    </row>
    <row r="1587" spans="1:9">
      <c r="A1587" s="26" t="s">
        <v>5751</v>
      </c>
      <c r="B1587" s="26" t="s">
        <v>5750</v>
      </c>
      <c r="C1587" s="26" t="s">
        <v>5749</v>
      </c>
      <c r="D1587" s="26" t="s">
        <v>991</v>
      </c>
      <c r="E1587" s="26" t="s">
        <v>5748</v>
      </c>
      <c r="F1587" s="26" t="s">
        <v>2260</v>
      </c>
      <c r="G1587" s="26" t="s">
        <v>2014</v>
      </c>
      <c r="H1587" s="26" t="s">
        <v>5747</v>
      </c>
      <c r="I1587" s="26" t="s">
        <v>5749</v>
      </c>
    </row>
    <row r="1588" spans="1:9">
      <c r="A1588" s="26" t="s">
        <v>3453</v>
      </c>
      <c r="B1588" s="26" t="s">
        <v>3452</v>
      </c>
      <c r="C1588" s="26" t="s">
        <v>3451</v>
      </c>
      <c r="D1588" s="26" t="s">
        <v>1653</v>
      </c>
      <c r="E1588" s="26" t="s">
        <v>3450</v>
      </c>
      <c r="F1588" s="26" t="s">
        <v>3449</v>
      </c>
      <c r="G1588" s="26" t="s">
        <v>2014</v>
      </c>
      <c r="H1588" s="26" t="s">
        <v>3448</v>
      </c>
      <c r="I1588" s="26" t="s">
        <v>3451</v>
      </c>
    </row>
    <row r="1589" spans="1:9">
      <c r="A1589" s="26" t="s">
        <v>4857</v>
      </c>
      <c r="B1589" s="26" t="s">
        <v>4856</v>
      </c>
      <c r="C1589" s="26" t="s">
        <v>4864</v>
      </c>
      <c r="D1589" s="26" t="s">
        <v>1252</v>
      </c>
      <c r="E1589" s="26" t="s">
        <v>4863</v>
      </c>
      <c r="F1589" s="26" t="s">
        <v>4862</v>
      </c>
      <c r="G1589" s="26" t="s">
        <v>2014</v>
      </c>
      <c r="H1589" s="26" t="s">
        <v>4861</v>
      </c>
      <c r="I1589" s="26" t="s">
        <v>4864</v>
      </c>
    </row>
    <row r="1590" spans="1:9">
      <c r="A1590" s="26" t="s">
        <v>8403</v>
      </c>
      <c r="B1590" s="26" t="s">
        <v>8402</v>
      </c>
      <c r="C1590" s="26" t="s">
        <v>8401</v>
      </c>
      <c r="D1590" s="26" t="s">
        <v>224</v>
      </c>
      <c r="E1590" s="26" t="s">
        <v>8400</v>
      </c>
      <c r="F1590" s="26" t="s">
        <v>8399</v>
      </c>
      <c r="G1590" s="26" t="s">
        <v>2014</v>
      </c>
      <c r="H1590" s="26" t="s">
        <v>8398</v>
      </c>
      <c r="I1590" s="26" t="s">
        <v>8401</v>
      </c>
    </row>
    <row r="1591" spans="1:9">
      <c r="A1591" s="26" t="s">
        <v>8403</v>
      </c>
      <c r="B1591" s="26" t="s">
        <v>8402</v>
      </c>
      <c r="C1591" s="26" t="s">
        <v>8404</v>
      </c>
      <c r="D1591" s="26" t="s">
        <v>223</v>
      </c>
      <c r="E1591" s="26" t="s">
        <v>8400</v>
      </c>
      <c r="F1591" s="26" t="s">
        <v>8399</v>
      </c>
      <c r="G1591" s="26" t="s">
        <v>2014</v>
      </c>
      <c r="H1591" s="26" t="s">
        <v>8398</v>
      </c>
      <c r="I1591" s="26" t="s">
        <v>8404</v>
      </c>
    </row>
    <row r="1592" spans="1:9">
      <c r="A1592" s="26" t="s">
        <v>5376</v>
      </c>
      <c r="B1592" s="26" t="s">
        <v>5375</v>
      </c>
      <c r="C1592" s="26" t="s">
        <v>5429</v>
      </c>
      <c r="D1592" s="26" t="s">
        <v>1094</v>
      </c>
      <c r="E1592" s="26" t="s">
        <v>5428</v>
      </c>
      <c r="F1592" s="26" t="s">
        <v>2260</v>
      </c>
      <c r="G1592" s="26" t="s">
        <v>2014</v>
      </c>
      <c r="H1592" s="26" t="s">
        <v>5427</v>
      </c>
      <c r="I1592" s="26" t="s">
        <v>5429</v>
      </c>
    </row>
    <row r="1593" spans="1:9">
      <c r="A1593" s="26" t="s">
        <v>4696</v>
      </c>
      <c r="B1593" s="26" t="s">
        <v>4695</v>
      </c>
      <c r="C1593" s="26" t="s">
        <v>4705</v>
      </c>
      <c r="D1593" s="26" t="s">
        <v>1300</v>
      </c>
      <c r="E1593" s="26" t="s">
        <v>4704</v>
      </c>
      <c r="F1593" s="26" t="s">
        <v>2207</v>
      </c>
      <c r="G1593" s="26" t="s">
        <v>2014</v>
      </c>
      <c r="H1593" s="26" t="s">
        <v>4703</v>
      </c>
      <c r="I1593" s="26" t="s">
        <v>4705</v>
      </c>
    </row>
    <row r="1594" spans="1:9">
      <c r="A1594" s="26" t="s">
        <v>8211</v>
      </c>
      <c r="B1594" s="26" t="s">
        <v>8210</v>
      </c>
      <c r="C1594" s="26" t="s">
        <v>8222</v>
      </c>
      <c r="D1594" s="26" t="s">
        <v>274</v>
      </c>
      <c r="E1594" s="26" t="s">
        <v>8221</v>
      </c>
      <c r="F1594" s="26" t="s">
        <v>2424</v>
      </c>
      <c r="G1594" s="26" t="s">
        <v>2014</v>
      </c>
      <c r="H1594" s="26" t="s">
        <v>8216</v>
      </c>
      <c r="I1594" s="26" t="s">
        <v>8222</v>
      </c>
    </row>
    <row r="1595" spans="1:9">
      <c r="A1595" s="26" t="s">
        <v>3168</v>
      </c>
      <c r="B1595" s="26" t="s">
        <v>3167</v>
      </c>
      <c r="C1595" s="26" t="s">
        <v>3166</v>
      </c>
      <c r="D1595" s="26" t="s">
        <v>1917</v>
      </c>
      <c r="E1595" s="26" t="s">
        <v>3165</v>
      </c>
      <c r="F1595" s="26" t="s">
        <v>3164</v>
      </c>
      <c r="G1595" s="26" t="s">
        <v>2014</v>
      </c>
      <c r="H1595" s="26" t="s">
        <v>3163</v>
      </c>
      <c r="I1595" s="26" t="s">
        <v>3166</v>
      </c>
    </row>
    <row r="1596" spans="1:9">
      <c r="A1596" s="26" t="s">
        <v>4439</v>
      </c>
      <c r="B1596" s="26" t="s">
        <v>4438</v>
      </c>
      <c r="C1596" s="26" t="s">
        <v>4185</v>
      </c>
      <c r="D1596" s="26" t="s">
        <v>1370</v>
      </c>
      <c r="E1596" s="26" t="s">
        <v>4441</v>
      </c>
      <c r="F1596" s="26" t="s">
        <v>2185</v>
      </c>
      <c r="G1596" s="26" t="s">
        <v>2014</v>
      </c>
      <c r="H1596" s="26" t="s">
        <v>4440</v>
      </c>
      <c r="I1596" s="26" t="s">
        <v>4185</v>
      </c>
    </row>
    <row r="1597" spans="1:9">
      <c r="A1597" s="26" t="s">
        <v>4439</v>
      </c>
      <c r="B1597" s="26" t="s">
        <v>4438</v>
      </c>
      <c r="C1597" s="26" t="s">
        <v>4446</v>
      </c>
      <c r="D1597" s="26" t="s">
        <v>1368</v>
      </c>
      <c r="E1597" s="26" t="s">
        <v>4445</v>
      </c>
      <c r="F1597" s="26" t="s">
        <v>2185</v>
      </c>
      <c r="G1597" s="26" t="s">
        <v>2014</v>
      </c>
      <c r="H1597" s="26" t="s">
        <v>4442</v>
      </c>
      <c r="I1597" s="26" t="s">
        <v>4446</v>
      </c>
    </row>
    <row r="1598" spans="1:9">
      <c r="A1598" s="26" t="s">
        <v>4439</v>
      </c>
      <c r="B1598" s="26" t="s">
        <v>4438</v>
      </c>
      <c r="C1598" s="26" t="s">
        <v>4444</v>
      </c>
      <c r="D1598" s="26" t="s">
        <v>1369</v>
      </c>
      <c r="E1598" s="26" t="s">
        <v>4443</v>
      </c>
      <c r="F1598" s="26" t="s">
        <v>2185</v>
      </c>
      <c r="G1598" s="26" t="s">
        <v>2014</v>
      </c>
      <c r="H1598" s="26" t="s">
        <v>4442</v>
      </c>
      <c r="I1598" s="26" t="s">
        <v>4444</v>
      </c>
    </row>
    <row r="1599" spans="1:9">
      <c r="A1599" s="26" t="s">
        <v>4041</v>
      </c>
      <c r="B1599" s="26" t="s">
        <v>4040</v>
      </c>
      <c r="C1599" s="26" t="s">
        <v>4048</v>
      </c>
      <c r="D1599" s="26" t="s">
        <v>1484</v>
      </c>
      <c r="E1599" s="26" t="s">
        <v>4047</v>
      </c>
      <c r="F1599" s="26" t="s">
        <v>4043</v>
      </c>
      <c r="G1599" s="26" t="s">
        <v>2014</v>
      </c>
      <c r="H1599" s="26" t="s">
        <v>4046</v>
      </c>
      <c r="I1599" s="26" t="s">
        <v>4048</v>
      </c>
    </row>
    <row r="1600" spans="1:9">
      <c r="A1600" s="26" t="s">
        <v>6854</v>
      </c>
      <c r="B1600" s="26" t="s">
        <v>6853</v>
      </c>
      <c r="C1600" s="26" t="s">
        <v>6863</v>
      </c>
      <c r="D1600" s="26" t="s">
        <v>676</v>
      </c>
      <c r="E1600" s="26" t="s">
        <v>6862</v>
      </c>
      <c r="F1600" s="26" t="s">
        <v>2564</v>
      </c>
      <c r="G1600" s="26" t="s">
        <v>2014</v>
      </c>
      <c r="H1600" s="26" t="s">
        <v>6861</v>
      </c>
      <c r="I1600" s="26" t="s">
        <v>6863</v>
      </c>
    </row>
    <row r="1601" spans="1:9">
      <c r="A1601" s="26" t="s">
        <v>7810</v>
      </c>
      <c r="B1601" s="26" t="s">
        <v>7809</v>
      </c>
      <c r="C1601" s="26" t="s">
        <v>7813</v>
      </c>
      <c r="D1601" s="26" t="s">
        <v>394</v>
      </c>
      <c r="E1601" s="26" t="s">
        <v>7812</v>
      </c>
      <c r="F1601" s="26" t="s">
        <v>2703</v>
      </c>
      <c r="G1601" s="26" t="s">
        <v>2014</v>
      </c>
      <c r="H1601" s="26" t="s">
        <v>7811</v>
      </c>
      <c r="I1601" s="26" t="s">
        <v>7813</v>
      </c>
    </row>
    <row r="1602" spans="1:9">
      <c r="D1602" s="26" t="s">
        <v>1719</v>
      </c>
      <c r="E1602" s="26" t="s">
        <v>2795</v>
      </c>
      <c r="F1602" s="26" t="s">
        <v>2794</v>
      </c>
      <c r="G1602" s="26" t="s">
        <v>2014</v>
      </c>
      <c r="H1602" s="26" t="s">
        <v>2793</v>
      </c>
    </row>
    <row r="1603" spans="1:9">
      <c r="D1603" s="26" t="s">
        <v>1719</v>
      </c>
      <c r="E1603" s="26" t="s">
        <v>2783</v>
      </c>
      <c r="F1603" s="26" t="s">
        <v>2782</v>
      </c>
      <c r="G1603" s="26" t="s">
        <v>2014</v>
      </c>
      <c r="H1603" s="26" t="s">
        <v>2781</v>
      </c>
    </row>
    <row r="1604" spans="1:9">
      <c r="D1604" s="26" t="s">
        <v>1719</v>
      </c>
      <c r="E1604" s="26" t="s">
        <v>2534</v>
      </c>
      <c r="F1604" s="26" t="s">
        <v>2533</v>
      </c>
      <c r="G1604" s="26" t="s">
        <v>2014</v>
      </c>
      <c r="H1604" s="26" t="s">
        <v>2532</v>
      </c>
    </row>
    <row r="1605" spans="1:9">
      <c r="D1605" s="26" t="s">
        <v>1856</v>
      </c>
      <c r="E1605" s="26" t="s">
        <v>2146</v>
      </c>
      <c r="F1605" s="26" t="s">
        <v>2117</v>
      </c>
      <c r="G1605" s="26" t="s">
        <v>2014</v>
      </c>
      <c r="H1605" s="26" t="s">
        <v>2145</v>
      </c>
    </row>
    <row r="1606" spans="1:9">
      <c r="D1606" s="26" t="s">
        <v>1841</v>
      </c>
      <c r="E1606" s="26" t="s">
        <v>2839</v>
      </c>
      <c r="F1606" s="26" t="s">
        <v>2838</v>
      </c>
      <c r="G1606" s="26" t="s">
        <v>2014</v>
      </c>
      <c r="H1606" s="26" t="s">
        <v>2837</v>
      </c>
    </row>
    <row r="1607" spans="1:9">
      <c r="D1607" s="26" t="s">
        <v>1733</v>
      </c>
      <c r="E1607" s="26" t="s">
        <v>2601</v>
      </c>
      <c r="F1607" s="26" t="s">
        <v>2592</v>
      </c>
      <c r="G1607" s="26" t="s">
        <v>2014</v>
      </c>
      <c r="H1607" s="26" t="s">
        <v>2600</v>
      </c>
    </row>
    <row r="1608" spans="1:9">
      <c r="D1608" s="26" t="s">
        <v>1857</v>
      </c>
      <c r="E1608" s="26" t="s">
        <v>2144</v>
      </c>
      <c r="F1608" s="26" t="s">
        <v>2117</v>
      </c>
      <c r="G1608" s="26" t="s">
        <v>2014</v>
      </c>
      <c r="H1608" s="26" t="s">
        <v>2143</v>
      </c>
    </row>
    <row r="1609" spans="1:9">
      <c r="D1609" s="26" t="s">
        <v>1718</v>
      </c>
      <c r="E1609" s="26" t="s">
        <v>2785</v>
      </c>
      <c r="F1609" s="26" t="s">
        <v>2779</v>
      </c>
      <c r="G1609" s="26" t="s">
        <v>2014</v>
      </c>
      <c r="H1609" s="26" t="s">
        <v>2784</v>
      </c>
    </row>
    <row r="1610" spans="1:9">
      <c r="D1610" s="26" t="s">
        <v>1803</v>
      </c>
      <c r="E1610" s="26" t="s">
        <v>2577</v>
      </c>
      <c r="F1610" s="26" t="s">
        <v>2576</v>
      </c>
      <c r="G1610" s="26" t="s">
        <v>2014</v>
      </c>
      <c r="H1610" s="26" t="s">
        <v>2575</v>
      </c>
    </row>
    <row r="1611" spans="1:9">
      <c r="D1611" s="26" t="s">
        <v>1741</v>
      </c>
      <c r="E1611" s="26" t="s">
        <v>2391</v>
      </c>
      <c r="F1611" s="26" t="s">
        <v>2260</v>
      </c>
      <c r="G1611" s="26" t="s">
        <v>2014</v>
      </c>
      <c r="H1611" s="26" t="s">
        <v>2390</v>
      </c>
    </row>
    <row r="1612" spans="1:9">
      <c r="D1612" s="26" t="s">
        <v>1860</v>
      </c>
      <c r="E1612" s="26" t="s">
        <v>2038</v>
      </c>
      <c r="F1612" s="26" t="s">
        <v>2037</v>
      </c>
      <c r="G1612" s="26" t="s">
        <v>2014</v>
      </c>
      <c r="H1612" s="26" t="s">
        <v>2036</v>
      </c>
    </row>
    <row r="1613" spans="1:9">
      <c r="D1613" s="26" t="s">
        <v>1806</v>
      </c>
      <c r="E1613" s="26" t="s">
        <v>2100</v>
      </c>
      <c r="F1613" s="26" t="s">
        <v>2085</v>
      </c>
      <c r="G1613" s="26" t="s">
        <v>2014</v>
      </c>
      <c r="H1613" s="26" t="s">
        <v>2099</v>
      </c>
    </row>
    <row r="1614" spans="1:9">
      <c r="D1614" s="26" t="s">
        <v>1784</v>
      </c>
      <c r="E1614" s="26" t="s">
        <v>2481</v>
      </c>
      <c r="F1614" s="26" t="s">
        <v>2470</v>
      </c>
      <c r="G1614" s="26" t="s">
        <v>2014</v>
      </c>
      <c r="H1614" s="26" t="s">
        <v>2480</v>
      </c>
    </row>
    <row r="1615" spans="1:9">
      <c r="D1615" s="26" t="s">
        <v>1772</v>
      </c>
      <c r="E1615" s="26" t="s">
        <v>2252</v>
      </c>
      <c r="F1615" s="26" t="s">
        <v>2243</v>
      </c>
      <c r="G1615" s="26" t="s">
        <v>2014</v>
      </c>
      <c r="H1615" s="26" t="s">
        <v>2251</v>
      </c>
    </row>
    <row r="1616" spans="1:9">
      <c r="D1616" s="26" t="s">
        <v>1838</v>
      </c>
      <c r="E1616" s="26" t="s">
        <v>2884</v>
      </c>
      <c r="F1616" s="26" t="s">
        <v>2827</v>
      </c>
      <c r="G1616" s="26" t="s">
        <v>2014</v>
      </c>
      <c r="H1616" s="26" t="s">
        <v>2883</v>
      </c>
    </row>
    <row r="1617" spans="4:8">
      <c r="D1617" s="26" t="s">
        <v>1771</v>
      </c>
      <c r="E1617" s="26" t="s">
        <v>2261</v>
      </c>
      <c r="F1617" s="26" t="s">
        <v>2260</v>
      </c>
      <c r="G1617" s="26" t="s">
        <v>2014</v>
      </c>
      <c r="H1617" s="26" t="s">
        <v>2259</v>
      </c>
    </row>
    <row r="1618" spans="4:8">
      <c r="D1618" s="26" t="s">
        <v>1832</v>
      </c>
      <c r="E1618" s="26" t="s">
        <v>2896</v>
      </c>
      <c r="F1618" s="26" t="s">
        <v>2827</v>
      </c>
      <c r="G1618" s="26" t="s">
        <v>2014</v>
      </c>
      <c r="H1618" s="26" t="s">
        <v>2895</v>
      </c>
    </row>
    <row r="1619" spans="4:8">
      <c r="D1619" s="26" t="s">
        <v>1725</v>
      </c>
      <c r="E1619" s="26" t="s">
        <v>2712</v>
      </c>
      <c r="F1619" s="26" t="s">
        <v>2711</v>
      </c>
      <c r="G1619" s="26" t="s">
        <v>2014</v>
      </c>
      <c r="H1619" s="26" t="s">
        <v>2710</v>
      </c>
    </row>
    <row r="1620" spans="4:8">
      <c r="D1620" s="26" t="s">
        <v>1891</v>
      </c>
      <c r="E1620" s="26" t="s">
        <v>2094</v>
      </c>
      <c r="F1620" s="26" t="s">
        <v>2085</v>
      </c>
      <c r="G1620" s="26" t="s">
        <v>2014</v>
      </c>
      <c r="H1620" s="26" t="s">
        <v>2093</v>
      </c>
    </row>
    <row r="1621" spans="4:8">
      <c r="D1621" s="26" t="s">
        <v>1813</v>
      </c>
      <c r="E1621" s="26" t="s">
        <v>2685</v>
      </c>
      <c r="F1621" s="26" t="s">
        <v>2682</v>
      </c>
      <c r="G1621" s="26" t="s">
        <v>2014</v>
      </c>
      <c r="H1621" s="26" t="s">
        <v>2684</v>
      </c>
    </row>
    <row r="1622" spans="4:8">
      <c r="D1622" s="26" t="s">
        <v>1761</v>
      </c>
      <c r="E1622" s="26" t="s">
        <v>2297</v>
      </c>
      <c r="F1622" s="26" t="s">
        <v>2260</v>
      </c>
      <c r="G1622" s="26" t="s">
        <v>2014</v>
      </c>
      <c r="H1622" s="26" t="s">
        <v>2296</v>
      </c>
    </row>
    <row r="1623" spans="4:8">
      <c r="D1623" s="26" t="s">
        <v>1785</v>
      </c>
      <c r="E1623" s="26" t="s">
        <v>2476</v>
      </c>
      <c r="F1623" s="26" t="s">
        <v>2470</v>
      </c>
      <c r="G1623" s="26" t="s">
        <v>2014</v>
      </c>
      <c r="H1623" s="26" t="s">
        <v>2475</v>
      </c>
    </row>
    <row r="1624" spans="4:8">
      <c r="D1624" s="26" t="s">
        <v>1878</v>
      </c>
      <c r="E1624" s="26" t="s">
        <v>2763</v>
      </c>
      <c r="F1624" s="26" t="s">
        <v>2762</v>
      </c>
      <c r="G1624" s="26" t="s">
        <v>2014</v>
      </c>
      <c r="H1624" s="26" t="s">
        <v>2761</v>
      </c>
    </row>
    <row r="1625" spans="4:8">
      <c r="D1625" s="26" t="s">
        <v>1878</v>
      </c>
      <c r="E1625" s="26" t="s">
        <v>2360</v>
      </c>
      <c r="F1625" s="26" t="s">
        <v>2260</v>
      </c>
      <c r="G1625" s="26" t="s">
        <v>2014</v>
      </c>
      <c r="H1625" s="26" t="s">
        <v>2359</v>
      </c>
    </row>
    <row r="1626" spans="4:8">
      <c r="D1626" s="26" t="s">
        <v>1781</v>
      </c>
      <c r="E1626" s="26" t="s">
        <v>2508</v>
      </c>
      <c r="F1626" s="26" t="s">
        <v>2507</v>
      </c>
      <c r="G1626" s="26" t="s">
        <v>2014</v>
      </c>
      <c r="H1626" s="26" t="s">
        <v>2506</v>
      </c>
    </row>
    <row r="1627" spans="4:8">
      <c r="D1627" s="26" t="s">
        <v>1880</v>
      </c>
      <c r="E1627" s="26" t="s">
        <v>2635</v>
      </c>
      <c r="F1627" s="26" t="s">
        <v>2634</v>
      </c>
      <c r="G1627" s="26" t="s">
        <v>2014</v>
      </c>
      <c r="H1627" s="26" t="s">
        <v>2633</v>
      </c>
    </row>
    <row r="1628" spans="4:8">
      <c r="D1628" s="26" t="s">
        <v>1880</v>
      </c>
      <c r="E1628" s="26" t="s">
        <v>2597</v>
      </c>
      <c r="F1628" s="26" t="s">
        <v>2592</v>
      </c>
      <c r="G1628" s="26" t="s">
        <v>2014</v>
      </c>
      <c r="H1628" s="26" t="s">
        <v>2596</v>
      </c>
    </row>
    <row r="1629" spans="4:8">
      <c r="D1629" s="26" t="s">
        <v>1880</v>
      </c>
      <c r="E1629" s="26" t="s">
        <v>2443</v>
      </c>
      <c r="F1629" s="26" t="s">
        <v>2442</v>
      </c>
      <c r="G1629" s="26" t="s">
        <v>2014</v>
      </c>
      <c r="H1629" s="26" t="s">
        <v>2441</v>
      </c>
    </row>
    <row r="1630" spans="4:8">
      <c r="D1630" s="26" t="s">
        <v>1844</v>
      </c>
      <c r="E1630" s="26" t="s">
        <v>2821</v>
      </c>
      <c r="F1630" s="26" t="s">
        <v>2813</v>
      </c>
      <c r="G1630" s="26" t="s">
        <v>2014</v>
      </c>
      <c r="H1630" s="26" t="s">
        <v>2820</v>
      </c>
    </row>
    <row r="1631" spans="4:8">
      <c r="D1631" s="26" t="s">
        <v>1786</v>
      </c>
      <c r="E1631" s="26" t="s">
        <v>2882</v>
      </c>
      <c r="F1631" s="26" t="s">
        <v>2827</v>
      </c>
      <c r="G1631" s="26" t="s">
        <v>2014</v>
      </c>
      <c r="H1631" s="26" t="s">
        <v>2881</v>
      </c>
    </row>
    <row r="1632" spans="4:8">
      <c r="D1632" s="26" t="s">
        <v>1786</v>
      </c>
      <c r="E1632" s="26" t="s">
        <v>2474</v>
      </c>
      <c r="F1632" s="26" t="s">
        <v>2473</v>
      </c>
      <c r="G1632" s="26" t="s">
        <v>2014</v>
      </c>
      <c r="H1632" s="26" t="s">
        <v>2472</v>
      </c>
    </row>
    <row r="1633" spans="1:9">
      <c r="D1633" s="26" t="s">
        <v>1786</v>
      </c>
      <c r="E1633" s="26" t="s">
        <v>2142</v>
      </c>
      <c r="F1633" s="26" t="s">
        <v>2117</v>
      </c>
      <c r="G1633" s="26" t="s">
        <v>2014</v>
      </c>
      <c r="H1633" s="26" t="s">
        <v>2141</v>
      </c>
    </row>
    <row r="1634" spans="1:9">
      <c r="D1634" s="26" t="s">
        <v>1786</v>
      </c>
      <c r="E1634" s="26" t="s">
        <v>2035</v>
      </c>
      <c r="F1634" s="26" t="s">
        <v>2034</v>
      </c>
      <c r="G1634" s="26" t="s">
        <v>2014</v>
      </c>
      <c r="H1634" s="26" t="s">
        <v>2033</v>
      </c>
    </row>
    <row r="1635" spans="1:9">
      <c r="D1635" s="26" t="s">
        <v>1839</v>
      </c>
      <c r="E1635" s="26" t="s">
        <v>2880</v>
      </c>
      <c r="F1635" s="26" t="s">
        <v>2827</v>
      </c>
      <c r="G1635" s="26" t="s">
        <v>2014</v>
      </c>
      <c r="H1635" s="26" t="s">
        <v>2879</v>
      </c>
    </row>
    <row r="1636" spans="1:9">
      <c r="A1636" s="26" t="s">
        <v>8853</v>
      </c>
      <c r="B1636" s="26" t="s">
        <v>8852</v>
      </c>
      <c r="C1636" s="26" t="s">
        <v>8884</v>
      </c>
      <c r="D1636" s="26" t="s">
        <v>81</v>
      </c>
      <c r="E1636" s="26" t="s">
        <v>8883</v>
      </c>
      <c r="F1636" s="26" t="s">
        <v>2827</v>
      </c>
      <c r="G1636" s="26" t="s">
        <v>2014</v>
      </c>
      <c r="H1636" s="26" t="s">
        <v>8882</v>
      </c>
      <c r="I1636" s="26" t="s">
        <v>8884</v>
      </c>
    </row>
    <row r="1637" spans="1:9">
      <c r="D1637" s="26" t="s">
        <v>1854</v>
      </c>
      <c r="E1637" s="26" t="s">
        <v>2161</v>
      </c>
      <c r="F1637" s="26" t="s">
        <v>2117</v>
      </c>
      <c r="G1637" s="26" t="s">
        <v>2014</v>
      </c>
      <c r="H1637" s="26" t="s">
        <v>2160</v>
      </c>
    </row>
    <row r="1638" spans="1:9">
      <c r="D1638" s="26" t="s">
        <v>1730</v>
      </c>
      <c r="E1638" s="26" t="s">
        <v>2903</v>
      </c>
      <c r="F1638" s="26" t="s">
        <v>2898</v>
      </c>
      <c r="G1638" s="26" t="s">
        <v>2014</v>
      </c>
      <c r="H1638" s="26" t="s">
        <v>2902</v>
      </c>
    </row>
    <row r="1639" spans="1:9">
      <c r="D1639" s="26" t="s">
        <v>1730</v>
      </c>
      <c r="E1639" s="26" t="s">
        <v>2751</v>
      </c>
      <c r="F1639" s="26" t="s">
        <v>2750</v>
      </c>
      <c r="G1639" s="26" t="s">
        <v>2014</v>
      </c>
      <c r="H1639" s="26" t="s">
        <v>2749</v>
      </c>
    </row>
    <row r="1640" spans="1:9">
      <c r="D1640" s="26" t="s">
        <v>1730</v>
      </c>
      <c r="E1640" s="26" t="s">
        <v>2632</v>
      </c>
      <c r="F1640" s="26" t="s">
        <v>2631</v>
      </c>
      <c r="G1640" s="26" t="s">
        <v>2014</v>
      </c>
      <c r="H1640" s="26" t="s">
        <v>2630</v>
      </c>
    </row>
    <row r="1641" spans="1:9">
      <c r="D1641" s="26" t="s">
        <v>1730</v>
      </c>
      <c r="E1641" s="26" t="s">
        <v>2140</v>
      </c>
      <c r="F1641" s="26" t="s">
        <v>2117</v>
      </c>
      <c r="G1641" s="26" t="s">
        <v>2014</v>
      </c>
      <c r="H1641" s="26" t="s">
        <v>2139</v>
      </c>
    </row>
    <row r="1642" spans="1:9">
      <c r="D1642" s="26" t="s">
        <v>1730</v>
      </c>
      <c r="E1642" s="26" t="s">
        <v>2111</v>
      </c>
      <c r="F1642" s="26" t="s">
        <v>2110</v>
      </c>
      <c r="G1642" s="26" t="s">
        <v>2014</v>
      </c>
      <c r="H1642" s="26" t="s">
        <v>2109</v>
      </c>
    </row>
    <row r="1643" spans="1:9">
      <c r="D1643" s="26" t="s">
        <v>1730</v>
      </c>
      <c r="E1643" s="26" t="s">
        <v>2056</v>
      </c>
      <c r="F1643" s="26" t="s">
        <v>2051</v>
      </c>
      <c r="G1643" s="26" t="s">
        <v>2014</v>
      </c>
      <c r="H1643" s="26" t="s">
        <v>2055</v>
      </c>
    </row>
    <row r="1644" spans="1:9">
      <c r="D1644" s="26" t="s">
        <v>1858</v>
      </c>
      <c r="E1644" s="26" t="s">
        <v>2138</v>
      </c>
      <c r="F1644" s="26" t="s">
        <v>2117</v>
      </c>
      <c r="G1644" s="26" t="s">
        <v>2014</v>
      </c>
      <c r="H1644" s="26" t="s">
        <v>2137</v>
      </c>
    </row>
    <row r="1645" spans="1:9">
      <c r="D1645" s="26" t="s">
        <v>1742</v>
      </c>
      <c r="E1645" s="26" t="s">
        <v>2878</v>
      </c>
      <c r="F1645" s="26" t="s">
        <v>2827</v>
      </c>
      <c r="G1645" s="26" t="s">
        <v>2014</v>
      </c>
      <c r="H1645" s="26" t="s">
        <v>2877</v>
      </c>
    </row>
    <row r="1646" spans="1:9">
      <c r="D1646" s="26" t="s">
        <v>1742</v>
      </c>
      <c r="E1646" s="26" t="s">
        <v>2389</v>
      </c>
      <c r="F1646" s="26" t="s">
        <v>2260</v>
      </c>
      <c r="G1646" s="26" t="s">
        <v>2014</v>
      </c>
      <c r="H1646" s="26" t="s">
        <v>2388</v>
      </c>
    </row>
    <row r="1647" spans="1:9">
      <c r="D1647" s="26" t="s">
        <v>1807</v>
      </c>
      <c r="E1647" s="26" t="s">
        <v>2098</v>
      </c>
      <c r="F1647" s="26" t="s">
        <v>2085</v>
      </c>
      <c r="G1647" s="26" t="s">
        <v>2014</v>
      </c>
      <c r="H1647" s="26" t="s">
        <v>2097</v>
      </c>
    </row>
    <row r="1648" spans="1:9">
      <c r="D1648" s="26" t="s">
        <v>1723</v>
      </c>
      <c r="E1648" s="26" t="s">
        <v>2760</v>
      </c>
      <c r="F1648" s="26" t="s">
        <v>2759</v>
      </c>
      <c r="G1648" s="26" t="s">
        <v>2014</v>
      </c>
      <c r="H1648" s="26" t="s">
        <v>2758</v>
      </c>
    </row>
    <row r="1649" spans="4:8">
      <c r="D1649" s="26" t="s">
        <v>1723</v>
      </c>
      <c r="E1649" s="26" t="s">
        <v>2741</v>
      </c>
      <c r="F1649" s="26" t="s">
        <v>2424</v>
      </c>
      <c r="G1649" s="26" t="s">
        <v>2014</v>
      </c>
      <c r="H1649" s="26" t="s">
        <v>2740</v>
      </c>
    </row>
    <row r="1650" spans="4:8">
      <c r="D1650" s="26" t="s">
        <v>1723</v>
      </c>
      <c r="E1650" s="26" t="s">
        <v>2398</v>
      </c>
      <c r="F1650" s="26" t="s">
        <v>2260</v>
      </c>
      <c r="G1650" s="26" t="s">
        <v>2014</v>
      </c>
      <c r="H1650" s="26" t="s">
        <v>2397</v>
      </c>
    </row>
    <row r="1651" spans="4:8">
      <c r="D1651" s="26" t="s">
        <v>1845</v>
      </c>
      <c r="E1651" s="26" t="s">
        <v>2819</v>
      </c>
      <c r="F1651" s="26" t="s">
        <v>2813</v>
      </c>
      <c r="G1651" s="26" t="s">
        <v>2014</v>
      </c>
      <c r="H1651" s="26" t="s">
        <v>2818</v>
      </c>
    </row>
    <row r="1652" spans="4:8">
      <c r="D1652" s="26" t="s">
        <v>1799</v>
      </c>
      <c r="E1652" s="26" t="s">
        <v>2652</v>
      </c>
      <c r="F1652" s="26" t="s">
        <v>2651</v>
      </c>
      <c r="G1652" s="26" t="s">
        <v>2014</v>
      </c>
      <c r="H1652" s="26" t="s">
        <v>2650</v>
      </c>
    </row>
    <row r="1653" spans="4:8">
      <c r="D1653" s="26" t="s">
        <v>1773</v>
      </c>
      <c r="E1653" s="26" t="s">
        <v>2192</v>
      </c>
      <c r="F1653" s="26" t="s">
        <v>2191</v>
      </c>
      <c r="G1653" s="26" t="s">
        <v>2014</v>
      </c>
      <c r="H1653" s="26" t="s">
        <v>2190</v>
      </c>
    </row>
    <row r="1654" spans="4:8">
      <c r="D1654" s="26" t="s">
        <v>1748</v>
      </c>
      <c r="E1654" s="26" t="s">
        <v>2358</v>
      </c>
      <c r="F1654" s="26" t="s">
        <v>2260</v>
      </c>
      <c r="G1654" s="26" t="s">
        <v>2014</v>
      </c>
      <c r="H1654" s="26" t="s">
        <v>2357</v>
      </c>
    </row>
    <row r="1655" spans="4:8">
      <c r="D1655" s="26" t="s">
        <v>1731</v>
      </c>
      <c r="E1655" s="26" t="s">
        <v>2629</v>
      </c>
      <c r="F1655" s="26" t="s">
        <v>2625</v>
      </c>
      <c r="G1655" s="26" t="s">
        <v>2014</v>
      </c>
      <c r="H1655" s="26" t="s">
        <v>2628</v>
      </c>
    </row>
    <row r="1656" spans="4:8">
      <c r="D1656" s="26" t="s">
        <v>1798</v>
      </c>
      <c r="E1656" s="26" t="s">
        <v>2655</v>
      </c>
      <c r="F1656" s="26" t="s">
        <v>2654</v>
      </c>
      <c r="G1656" s="26" t="s">
        <v>2014</v>
      </c>
      <c r="H1656" s="26" t="s">
        <v>2653</v>
      </c>
    </row>
    <row r="1657" spans="4:8">
      <c r="D1657" s="26" t="s">
        <v>1743</v>
      </c>
      <c r="E1657" s="26" t="s">
        <v>2387</v>
      </c>
      <c r="F1657" s="26" t="s">
        <v>2260</v>
      </c>
      <c r="G1657" s="26" t="s">
        <v>2014</v>
      </c>
      <c r="H1657" s="26" t="s">
        <v>2386</v>
      </c>
    </row>
    <row r="1658" spans="4:8">
      <c r="D1658" s="26" t="s">
        <v>1808</v>
      </c>
      <c r="E1658" s="26" t="s">
        <v>2096</v>
      </c>
      <c r="F1658" s="26" t="s">
        <v>2085</v>
      </c>
      <c r="G1658" s="26" t="s">
        <v>2014</v>
      </c>
      <c r="H1658" s="26" t="s">
        <v>2095</v>
      </c>
    </row>
    <row r="1659" spans="4:8">
      <c r="D1659" s="26" t="s">
        <v>1782</v>
      </c>
      <c r="E1659" s="26" t="s">
        <v>2499</v>
      </c>
      <c r="F1659" s="26" t="s">
        <v>2496</v>
      </c>
      <c r="G1659" s="26" t="s">
        <v>2014</v>
      </c>
      <c r="H1659" s="26" t="s">
        <v>2498</v>
      </c>
    </row>
    <row r="1660" spans="4:8">
      <c r="D1660" s="26" t="s">
        <v>1775</v>
      </c>
      <c r="E1660" s="26" t="s">
        <v>2229</v>
      </c>
      <c r="F1660" s="26" t="s">
        <v>2228</v>
      </c>
      <c r="G1660" s="26" t="s">
        <v>2014</v>
      </c>
      <c r="H1660" s="26" t="s">
        <v>2227</v>
      </c>
    </row>
    <row r="1661" spans="4:8">
      <c r="D1661" s="26" t="s">
        <v>1775</v>
      </c>
      <c r="E1661" s="26" t="s">
        <v>2186</v>
      </c>
      <c r="F1661" s="26" t="s">
        <v>2185</v>
      </c>
      <c r="G1661" s="26" t="s">
        <v>2014</v>
      </c>
      <c r="H1661" s="26" t="s">
        <v>2184</v>
      </c>
    </row>
    <row r="1662" spans="4:8">
      <c r="D1662" s="26" t="s">
        <v>1722</v>
      </c>
      <c r="E1662" s="26" t="s">
        <v>2765</v>
      </c>
      <c r="F1662" s="26" t="s">
        <v>2762</v>
      </c>
      <c r="G1662" s="26" t="s">
        <v>2014</v>
      </c>
      <c r="H1662" s="26" t="s">
        <v>2764</v>
      </c>
    </row>
    <row r="1663" spans="4:8">
      <c r="D1663" s="26" t="s">
        <v>1722</v>
      </c>
      <c r="E1663" s="26" t="s">
        <v>2739</v>
      </c>
      <c r="F1663" s="26" t="s">
        <v>2424</v>
      </c>
      <c r="G1663" s="26" t="s">
        <v>2014</v>
      </c>
      <c r="H1663" s="26" t="s">
        <v>2738</v>
      </c>
    </row>
    <row r="1664" spans="4:8">
      <c r="D1664" s="26" t="s">
        <v>1722</v>
      </c>
      <c r="E1664" s="26" t="s">
        <v>2562</v>
      </c>
      <c r="F1664" s="26" t="s">
        <v>2561</v>
      </c>
      <c r="G1664" s="26" t="s">
        <v>2014</v>
      </c>
      <c r="H1664" s="26" t="s">
        <v>2560</v>
      </c>
    </row>
    <row r="1665" spans="4:8">
      <c r="D1665" s="26" t="s">
        <v>1722</v>
      </c>
      <c r="E1665" s="26" t="s">
        <v>2484</v>
      </c>
      <c r="F1665" s="26" t="s">
        <v>2483</v>
      </c>
      <c r="G1665" s="26" t="s">
        <v>2014</v>
      </c>
      <c r="H1665" s="26" t="s">
        <v>2482</v>
      </c>
    </row>
    <row r="1666" spans="4:8">
      <c r="D1666" s="26" t="s">
        <v>1722</v>
      </c>
      <c r="E1666" s="26" t="s">
        <v>2434</v>
      </c>
      <c r="F1666" s="26" t="s">
        <v>2433</v>
      </c>
      <c r="G1666" s="26" t="s">
        <v>2014</v>
      </c>
      <c r="H1666" s="26" t="s">
        <v>2432</v>
      </c>
    </row>
    <row r="1667" spans="4:8">
      <c r="D1667" s="26" t="s">
        <v>1724</v>
      </c>
      <c r="E1667" s="26" t="s">
        <v>2754</v>
      </c>
      <c r="F1667" s="26" t="s">
        <v>2753</v>
      </c>
      <c r="G1667" s="26" t="s">
        <v>2014</v>
      </c>
      <c r="H1667" s="26" t="s">
        <v>2752</v>
      </c>
    </row>
    <row r="1668" spans="4:8">
      <c r="D1668" s="26" t="s">
        <v>1859</v>
      </c>
      <c r="E1668" s="26" t="s">
        <v>2133</v>
      </c>
      <c r="F1668" s="26" t="s">
        <v>2117</v>
      </c>
      <c r="G1668" s="26" t="s">
        <v>2014</v>
      </c>
      <c r="H1668" s="26" t="s">
        <v>2132</v>
      </c>
    </row>
    <row r="1669" spans="4:8">
      <c r="D1669" s="26" t="s">
        <v>1749</v>
      </c>
      <c r="E1669" s="26" t="s">
        <v>2356</v>
      </c>
      <c r="F1669" s="26" t="s">
        <v>2260</v>
      </c>
      <c r="G1669" s="26" t="s">
        <v>2014</v>
      </c>
      <c r="H1669" s="26" t="s">
        <v>2355</v>
      </c>
    </row>
    <row r="1670" spans="4:8">
      <c r="D1670" s="26" t="s">
        <v>1729</v>
      </c>
      <c r="E1670" s="26" t="s">
        <v>2694</v>
      </c>
      <c r="F1670" s="26" t="s">
        <v>2693</v>
      </c>
      <c r="G1670" s="26" t="s">
        <v>2014</v>
      </c>
      <c r="H1670" s="26" t="s">
        <v>2692</v>
      </c>
    </row>
    <row r="1671" spans="4:8">
      <c r="D1671" s="26" t="s">
        <v>1729</v>
      </c>
      <c r="E1671" s="26" t="s">
        <v>2638</v>
      </c>
      <c r="F1671" s="26" t="s">
        <v>2637</v>
      </c>
      <c r="G1671" s="26" t="s">
        <v>2014</v>
      </c>
      <c r="H1671" s="26" t="s">
        <v>2636</v>
      </c>
    </row>
    <row r="1672" spans="4:8">
      <c r="D1672" s="26" t="s">
        <v>1729</v>
      </c>
      <c r="E1672" s="26" t="s">
        <v>2511</v>
      </c>
      <c r="F1672" s="26" t="s">
        <v>2510</v>
      </c>
      <c r="G1672" s="26" t="s">
        <v>2014</v>
      </c>
      <c r="H1672" s="26" t="s">
        <v>2509</v>
      </c>
    </row>
    <row r="1673" spans="4:8">
      <c r="D1673" s="26" t="s">
        <v>1729</v>
      </c>
      <c r="E1673" s="26" t="s">
        <v>2258</v>
      </c>
      <c r="F1673" s="26" t="s">
        <v>2257</v>
      </c>
      <c r="G1673" s="26" t="s">
        <v>2014</v>
      </c>
      <c r="H1673" s="26" t="s">
        <v>2256</v>
      </c>
    </row>
    <row r="1674" spans="4:8">
      <c r="D1674" s="26" t="s">
        <v>1750</v>
      </c>
      <c r="E1674" s="26" t="s">
        <v>2354</v>
      </c>
      <c r="F1674" s="26" t="s">
        <v>2260</v>
      </c>
      <c r="G1674" s="26" t="s">
        <v>2014</v>
      </c>
      <c r="H1674" s="26" t="s">
        <v>2353</v>
      </c>
    </row>
    <row r="1675" spans="4:8">
      <c r="D1675" s="26" t="s">
        <v>1721</v>
      </c>
      <c r="E1675" s="26" t="s">
        <v>2772</v>
      </c>
      <c r="F1675" s="26" t="s">
        <v>2771</v>
      </c>
      <c r="G1675" s="26" t="s">
        <v>2014</v>
      </c>
      <c r="H1675" s="26" t="s">
        <v>2770</v>
      </c>
    </row>
    <row r="1676" spans="4:8">
      <c r="D1676" s="26" t="s">
        <v>1776</v>
      </c>
      <c r="E1676" s="26" t="s">
        <v>2223</v>
      </c>
      <c r="F1676" s="26" t="s">
        <v>2222</v>
      </c>
      <c r="G1676" s="26" t="s">
        <v>2014</v>
      </c>
      <c r="H1676" s="26" t="s">
        <v>2221</v>
      </c>
    </row>
    <row r="1677" spans="4:8">
      <c r="D1677" s="26" t="s">
        <v>1776</v>
      </c>
      <c r="E1677" s="26" t="s">
        <v>2046</v>
      </c>
      <c r="F1677" s="26" t="s">
        <v>2040</v>
      </c>
      <c r="G1677" s="26" t="s">
        <v>2014</v>
      </c>
      <c r="H1677" s="26" t="s">
        <v>2045</v>
      </c>
    </row>
    <row r="1678" spans="4:8">
      <c r="D1678" s="26" t="s">
        <v>1795</v>
      </c>
      <c r="E1678" s="26" t="s">
        <v>2205</v>
      </c>
      <c r="F1678" s="26" t="s">
        <v>2202</v>
      </c>
      <c r="G1678" s="26" t="s">
        <v>2014</v>
      </c>
      <c r="H1678" s="26" t="s">
        <v>2204</v>
      </c>
    </row>
    <row r="1679" spans="4:8">
      <c r="D1679" s="26" t="s">
        <v>1870</v>
      </c>
      <c r="E1679" s="26" t="s">
        <v>2851</v>
      </c>
      <c r="F1679" s="26" t="s">
        <v>2827</v>
      </c>
      <c r="G1679" s="26" t="s">
        <v>2014</v>
      </c>
      <c r="H1679" s="26" t="s">
        <v>2850</v>
      </c>
    </row>
    <row r="1680" spans="4:8">
      <c r="D1680" s="26" t="s">
        <v>1870</v>
      </c>
      <c r="E1680" s="26" t="s">
        <v>2446</v>
      </c>
      <c r="F1680" s="26" t="s">
        <v>2445</v>
      </c>
      <c r="G1680" s="26" t="s">
        <v>2014</v>
      </c>
      <c r="H1680" s="26" t="s">
        <v>2444</v>
      </c>
    </row>
    <row r="1681" spans="4:8">
      <c r="D1681" s="26" t="s">
        <v>1796</v>
      </c>
      <c r="E1681" s="26" t="s">
        <v>2673</v>
      </c>
      <c r="F1681" s="26" t="s">
        <v>2664</v>
      </c>
      <c r="G1681" s="26" t="s">
        <v>2014</v>
      </c>
      <c r="H1681" s="26" t="s">
        <v>2672</v>
      </c>
    </row>
    <row r="1682" spans="4:8">
      <c r="D1682" s="26" t="s">
        <v>1877</v>
      </c>
      <c r="E1682" s="26" t="s">
        <v>2801</v>
      </c>
      <c r="F1682" s="26" t="s">
        <v>2797</v>
      </c>
      <c r="G1682" s="26" t="s">
        <v>2014</v>
      </c>
      <c r="H1682" s="26" t="s">
        <v>2800</v>
      </c>
    </row>
    <row r="1683" spans="4:8">
      <c r="D1683" s="26" t="s">
        <v>1877</v>
      </c>
      <c r="E1683" s="26" t="s">
        <v>2105</v>
      </c>
      <c r="F1683" s="26" t="s">
        <v>2104</v>
      </c>
      <c r="G1683" s="26" t="s">
        <v>2014</v>
      </c>
      <c r="H1683" s="26" t="s">
        <v>2103</v>
      </c>
    </row>
    <row r="1684" spans="4:8">
      <c r="D1684" s="26" t="s">
        <v>1872</v>
      </c>
      <c r="E1684" s="26" t="s">
        <v>2845</v>
      </c>
      <c r="F1684" s="26" t="s">
        <v>2827</v>
      </c>
      <c r="G1684" s="26" t="s">
        <v>2014</v>
      </c>
      <c r="H1684" s="26" t="s">
        <v>2844</v>
      </c>
    </row>
    <row r="1685" spans="4:8">
      <c r="D1685" s="26" t="s">
        <v>1763</v>
      </c>
      <c r="E1685" s="26" t="s">
        <v>2294</v>
      </c>
      <c r="F1685" s="26" t="s">
        <v>2260</v>
      </c>
      <c r="G1685" s="26" t="s">
        <v>2014</v>
      </c>
      <c r="H1685" s="26" t="s">
        <v>2293</v>
      </c>
    </row>
    <row r="1686" spans="4:8">
      <c r="D1686" s="26" t="s">
        <v>1751</v>
      </c>
      <c r="E1686" s="26" t="s">
        <v>2352</v>
      </c>
      <c r="F1686" s="26" t="s">
        <v>2260</v>
      </c>
      <c r="G1686" s="26" t="s">
        <v>2014</v>
      </c>
      <c r="H1686" s="26" t="s">
        <v>2351</v>
      </c>
    </row>
    <row r="1687" spans="4:8">
      <c r="D1687" s="26" t="s">
        <v>1744</v>
      </c>
      <c r="E1687" s="26" t="s">
        <v>2385</v>
      </c>
      <c r="F1687" s="26" t="s">
        <v>2260</v>
      </c>
      <c r="G1687" s="26" t="s">
        <v>2014</v>
      </c>
      <c r="H1687" s="26" t="s">
        <v>2384</v>
      </c>
    </row>
    <row r="1688" spans="4:8">
      <c r="D1688" s="26" t="s">
        <v>1842</v>
      </c>
      <c r="E1688" s="26" t="s">
        <v>2830</v>
      </c>
      <c r="F1688" s="26" t="s">
        <v>2816</v>
      </c>
      <c r="G1688" s="26" t="s">
        <v>2014</v>
      </c>
      <c r="H1688" s="26" t="s">
        <v>2829</v>
      </c>
    </row>
    <row r="1689" spans="4:8">
      <c r="D1689" s="26" t="s">
        <v>1764</v>
      </c>
      <c r="E1689" s="26" t="s">
        <v>2292</v>
      </c>
      <c r="F1689" s="26" t="s">
        <v>2260</v>
      </c>
      <c r="G1689" s="26" t="s">
        <v>2014</v>
      </c>
      <c r="H1689" s="26" t="s">
        <v>2291</v>
      </c>
    </row>
    <row r="1690" spans="4:8">
      <c r="D1690" s="26" t="s">
        <v>1792</v>
      </c>
      <c r="E1690" s="26" t="s">
        <v>2450</v>
      </c>
      <c r="F1690" s="26" t="s">
        <v>2445</v>
      </c>
      <c r="G1690" s="26" t="s">
        <v>2014</v>
      </c>
      <c r="H1690" s="26" t="s">
        <v>2449</v>
      </c>
    </row>
    <row r="1691" spans="4:8">
      <c r="D1691" s="26" t="s">
        <v>1732</v>
      </c>
      <c r="E1691" s="26" t="s">
        <v>2615</v>
      </c>
      <c r="F1691" s="26" t="s">
        <v>2611</v>
      </c>
      <c r="G1691" s="26" t="s">
        <v>2014</v>
      </c>
      <c r="H1691" s="26" t="s">
        <v>2614</v>
      </c>
    </row>
    <row r="1692" spans="4:8">
      <c r="D1692" s="26" t="s">
        <v>1840</v>
      </c>
      <c r="E1692" s="26" t="s">
        <v>2872</v>
      </c>
      <c r="F1692" s="26" t="s">
        <v>2827</v>
      </c>
      <c r="G1692" s="26" t="s">
        <v>2014</v>
      </c>
      <c r="H1692" s="26" t="s">
        <v>2871</v>
      </c>
    </row>
    <row r="1693" spans="4:8">
      <c r="D1693" s="26" t="s">
        <v>1766</v>
      </c>
      <c r="E1693" s="26" t="s">
        <v>2288</v>
      </c>
      <c r="F1693" s="26" t="s">
        <v>2260</v>
      </c>
      <c r="G1693" s="26" t="s">
        <v>2014</v>
      </c>
      <c r="H1693" s="26" t="s">
        <v>2287</v>
      </c>
    </row>
    <row r="1694" spans="4:8">
      <c r="D1694" s="26" t="s">
        <v>1789</v>
      </c>
      <c r="E1694" s="26" t="s">
        <v>2459</v>
      </c>
      <c r="F1694" s="26" t="s">
        <v>2456</v>
      </c>
      <c r="G1694" s="26" t="s">
        <v>2014</v>
      </c>
      <c r="H1694" s="26" t="s">
        <v>2458</v>
      </c>
    </row>
    <row r="1695" spans="4:8">
      <c r="D1695" s="26" t="s">
        <v>1739</v>
      </c>
      <c r="E1695" s="26" t="s">
        <v>2870</v>
      </c>
      <c r="F1695" s="26" t="s">
        <v>2827</v>
      </c>
      <c r="G1695" s="26" t="s">
        <v>2014</v>
      </c>
      <c r="H1695" s="26" t="s">
        <v>2869</v>
      </c>
    </row>
    <row r="1696" spans="4:8">
      <c r="D1696" s="26" t="s">
        <v>1739</v>
      </c>
      <c r="E1696" s="26" t="s">
        <v>2440</v>
      </c>
      <c r="F1696" s="26" t="s">
        <v>2439</v>
      </c>
      <c r="G1696" s="26" t="s">
        <v>2014</v>
      </c>
      <c r="H1696" s="26" t="s">
        <v>2438</v>
      </c>
    </row>
    <row r="1697" spans="1:9">
      <c r="D1697" s="26" t="s">
        <v>1819</v>
      </c>
      <c r="E1697" s="26" t="s">
        <v>2195</v>
      </c>
      <c r="F1697" s="26" t="s">
        <v>2194</v>
      </c>
      <c r="G1697" s="26" t="s">
        <v>2014</v>
      </c>
      <c r="H1697" s="26" t="s">
        <v>2193</v>
      </c>
    </row>
    <row r="1698" spans="1:9">
      <c r="D1698" s="26" t="s">
        <v>1814</v>
      </c>
      <c r="E1698" s="26" t="s">
        <v>2683</v>
      </c>
      <c r="F1698" s="26" t="s">
        <v>2682</v>
      </c>
      <c r="G1698" s="26" t="s">
        <v>2014</v>
      </c>
      <c r="H1698" s="26" t="s">
        <v>2681</v>
      </c>
    </row>
    <row r="1699" spans="1:9">
      <c r="A1699" s="26" t="s">
        <v>6651</v>
      </c>
      <c r="B1699" s="26" t="s">
        <v>6981</v>
      </c>
      <c r="C1699" s="26" t="s">
        <v>7002</v>
      </c>
      <c r="D1699" s="26" t="s">
        <v>634</v>
      </c>
      <c r="E1699" s="26" t="s">
        <v>7001</v>
      </c>
      <c r="F1699" s="26" t="s">
        <v>7000</v>
      </c>
      <c r="G1699" s="26" t="s">
        <v>2014</v>
      </c>
      <c r="H1699" s="26" t="s">
        <v>6999</v>
      </c>
      <c r="I1699" s="26" t="s">
        <v>7002</v>
      </c>
    </row>
    <row r="1700" spans="1:9">
      <c r="A1700" s="26" t="s">
        <v>3505</v>
      </c>
      <c r="B1700" s="26" t="s">
        <v>3504</v>
      </c>
      <c r="C1700" s="26" t="s">
        <v>3511</v>
      </c>
      <c r="D1700" s="26" t="s">
        <v>1639</v>
      </c>
      <c r="E1700" s="26" t="s">
        <v>3510</v>
      </c>
      <c r="F1700" s="26" t="s">
        <v>3501</v>
      </c>
      <c r="G1700" s="26" t="s">
        <v>2014</v>
      </c>
      <c r="H1700" s="26" t="s">
        <v>3509</v>
      </c>
      <c r="I1700" s="26" t="s">
        <v>3511</v>
      </c>
    </row>
    <row r="1701" spans="1:9">
      <c r="A1701" s="26" t="s">
        <v>3505</v>
      </c>
      <c r="B1701" s="26" t="s">
        <v>3504</v>
      </c>
      <c r="C1701" s="26" t="s">
        <v>3508</v>
      </c>
      <c r="D1701" s="26" t="s">
        <v>1640</v>
      </c>
      <c r="E1701" s="26" t="s">
        <v>3507</v>
      </c>
      <c r="F1701" s="26" t="s">
        <v>3501</v>
      </c>
      <c r="G1701" s="26" t="s">
        <v>2014</v>
      </c>
      <c r="H1701" s="26" t="s">
        <v>3506</v>
      </c>
      <c r="I1701" s="26" t="s">
        <v>3508</v>
      </c>
    </row>
    <row r="1702" spans="1:9">
      <c r="A1702" s="26" t="s">
        <v>7020</v>
      </c>
      <c r="B1702" s="26" t="s">
        <v>7535</v>
      </c>
      <c r="C1702" s="26" t="s">
        <v>7556</v>
      </c>
      <c r="D1702" s="26" t="s">
        <v>469</v>
      </c>
      <c r="E1702" s="26" t="s">
        <v>7555</v>
      </c>
      <c r="F1702" s="26" t="s">
        <v>2651</v>
      </c>
      <c r="G1702" s="26" t="s">
        <v>2014</v>
      </c>
      <c r="H1702" s="26" t="s">
        <v>2667</v>
      </c>
      <c r="I1702" s="26" t="s">
        <v>7556</v>
      </c>
    </row>
    <row r="1703" spans="1:9">
      <c r="A1703" s="26" t="s">
        <v>6815</v>
      </c>
      <c r="B1703" s="26" t="s">
        <v>6814</v>
      </c>
      <c r="C1703" s="26" t="s">
        <v>6835</v>
      </c>
      <c r="D1703" s="26" t="s">
        <v>684</v>
      </c>
      <c r="E1703" s="26" t="s">
        <v>6834</v>
      </c>
      <c r="F1703" s="26" t="s">
        <v>2561</v>
      </c>
      <c r="G1703" s="26" t="s">
        <v>2014</v>
      </c>
      <c r="H1703" s="26" t="s">
        <v>6833</v>
      </c>
      <c r="I1703" s="26" t="s">
        <v>6835</v>
      </c>
    </row>
    <row r="1704" spans="1:9">
      <c r="A1704" s="26" t="s">
        <v>7020</v>
      </c>
      <c r="B1704" s="26" t="s">
        <v>7535</v>
      </c>
      <c r="C1704" s="26" t="s">
        <v>7560</v>
      </c>
      <c r="D1704" s="26" t="s">
        <v>467</v>
      </c>
      <c r="E1704" s="26" t="s">
        <v>7559</v>
      </c>
      <c r="F1704" s="26" t="s">
        <v>2651</v>
      </c>
      <c r="G1704" s="26" t="s">
        <v>2014</v>
      </c>
      <c r="H1704" s="26" t="s">
        <v>2667</v>
      </c>
      <c r="I1704" s="26" t="s">
        <v>7560</v>
      </c>
    </row>
    <row r="1705" spans="1:9">
      <c r="A1705" s="26" t="s">
        <v>3633</v>
      </c>
      <c r="B1705" s="26" t="s">
        <v>3632</v>
      </c>
      <c r="C1705" s="26" t="s">
        <v>3697</v>
      </c>
      <c r="D1705" s="26" t="s">
        <v>1586</v>
      </c>
      <c r="E1705" s="26" t="s">
        <v>3696</v>
      </c>
      <c r="F1705" s="26" t="s">
        <v>2040</v>
      </c>
      <c r="G1705" s="26" t="s">
        <v>2014</v>
      </c>
      <c r="H1705" s="26" t="s">
        <v>3695</v>
      </c>
      <c r="I1705" s="26" t="s">
        <v>3697</v>
      </c>
    </row>
    <row r="1706" spans="1:9">
      <c r="A1706" s="26" t="s">
        <v>6789</v>
      </c>
      <c r="B1706" s="26" t="s">
        <v>6788</v>
      </c>
      <c r="C1706" s="26" t="s">
        <v>6802</v>
      </c>
      <c r="D1706" s="26" t="s">
        <v>694</v>
      </c>
      <c r="E1706" s="26" t="s">
        <v>6801</v>
      </c>
      <c r="F1706" s="26" t="s">
        <v>6791</v>
      </c>
      <c r="G1706" s="26" t="s">
        <v>2014</v>
      </c>
      <c r="H1706" s="26" t="s">
        <v>6800</v>
      </c>
      <c r="I1706" s="26" t="s">
        <v>6802</v>
      </c>
    </row>
    <row r="1707" spans="1:9">
      <c r="D1707" s="26" t="s">
        <v>1769</v>
      </c>
      <c r="E1707" s="26" t="s">
        <v>2272</v>
      </c>
      <c r="F1707" s="26" t="s">
        <v>2260</v>
      </c>
      <c r="G1707" s="26" t="s">
        <v>2014</v>
      </c>
      <c r="H1707" s="26" t="s">
        <v>2271</v>
      </c>
    </row>
    <row r="1708" spans="1:9">
      <c r="A1708" s="26" t="s">
        <v>4377</v>
      </c>
      <c r="B1708" s="26" t="s">
        <v>4376</v>
      </c>
      <c r="C1708" s="26" t="s">
        <v>4410</v>
      </c>
      <c r="D1708" s="26" t="s">
        <v>1379</v>
      </c>
      <c r="E1708" s="26" t="s">
        <v>4409</v>
      </c>
      <c r="F1708" s="26" t="s">
        <v>2166</v>
      </c>
      <c r="G1708" s="26" t="s">
        <v>2014</v>
      </c>
      <c r="H1708" s="26" t="s">
        <v>4408</v>
      </c>
      <c r="I1708" s="26" t="s">
        <v>4410</v>
      </c>
    </row>
    <row r="1709" spans="1:9">
      <c r="D1709" s="26" t="s">
        <v>2264</v>
      </c>
      <c r="E1709" s="26" t="s">
        <v>2263</v>
      </c>
      <c r="F1709" s="26" t="s">
        <v>2260</v>
      </c>
      <c r="G1709" s="26" t="s">
        <v>2014</v>
      </c>
      <c r="H1709" s="26" t="s">
        <v>2262</v>
      </c>
    </row>
    <row r="1710" spans="1:9">
      <c r="A1710" s="26" t="s">
        <v>6815</v>
      </c>
      <c r="B1710" s="26" t="s">
        <v>6814</v>
      </c>
      <c r="C1710" s="26" t="s">
        <v>6832</v>
      </c>
      <c r="D1710" s="26" t="s">
        <v>685</v>
      </c>
      <c r="E1710" s="26" t="s">
        <v>6831</v>
      </c>
      <c r="F1710" s="26" t="s">
        <v>6830</v>
      </c>
      <c r="G1710" s="26" t="s">
        <v>2014</v>
      </c>
      <c r="H1710" s="26" t="s">
        <v>6829</v>
      </c>
      <c r="I1710" s="26" t="s">
        <v>6832</v>
      </c>
    </row>
    <row r="1711" spans="1:9">
      <c r="A1711" s="26" t="s">
        <v>3743</v>
      </c>
      <c r="B1711" s="26" t="s">
        <v>3742</v>
      </c>
      <c r="C1711" s="26" t="s">
        <v>3842</v>
      </c>
      <c r="D1711" s="26" t="s">
        <v>1541</v>
      </c>
      <c r="E1711" s="26" t="s">
        <v>3841</v>
      </c>
      <c r="F1711" s="26" t="s">
        <v>2051</v>
      </c>
      <c r="G1711" s="26" t="s">
        <v>2014</v>
      </c>
      <c r="H1711" s="26" t="s">
        <v>3836</v>
      </c>
      <c r="I1711" s="26" t="s">
        <v>3842</v>
      </c>
    </row>
    <row r="1712" spans="1:9">
      <c r="A1712" s="26" t="s">
        <v>4200</v>
      </c>
      <c r="B1712" s="26" t="s">
        <v>4199</v>
      </c>
      <c r="C1712" s="26" t="s">
        <v>4203</v>
      </c>
      <c r="D1712" s="26" t="s">
        <v>1444</v>
      </c>
      <c r="E1712" s="26" t="s">
        <v>4202</v>
      </c>
      <c r="F1712" s="26" t="s">
        <v>2113</v>
      </c>
      <c r="G1712" s="26" t="s">
        <v>2014</v>
      </c>
      <c r="H1712" s="26" t="s">
        <v>4201</v>
      </c>
      <c r="I1712" s="26" t="s">
        <v>4203</v>
      </c>
    </row>
    <row r="1713" spans="1:9">
      <c r="A1713" s="26" t="s">
        <v>4200</v>
      </c>
      <c r="B1713" s="26" t="s">
        <v>4199</v>
      </c>
      <c r="C1713" s="26" t="s">
        <v>4024</v>
      </c>
      <c r="D1713" s="26" t="s">
        <v>1443</v>
      </c>
      <c r="E1713" s="26" t="s">
        <v>4205</v>
      </c>
      <c r="F1713" s="26" t="s">
        <v>2113</v>
      </c>
      <c r="G1713" s="26" t="s">
        <v>2014</v>
      </c>
      <c r="H1713" s="26" t="s">
        <v>4204</v>
      </c>
      <c r="I1713" s="26" t="s">
        <v>4024</v>
      </c>
    </row>
    <row r="1714" spans="1:9">
      <c r="A1714" s="26" t="s">
        <v>4200</v>
      </c>
      <c r="B1714" s="26" t="s">
        <v>4199</v>
      </c>
      <c r="C1714" s="26" t="s">
        <v>4208</v>
      </c>
      <c r="D1714" s="26" t="s">
        <v>1442</v>
      </c>
      <c r="E1714" s="26" t="s">
        <v>4207</v>
      </c>
      <c r="F1714" s="26" t="s">
        <v>2113</v>
      </c>
      <c r="G1714" s="26" t="s">
        <v>2014</v>
      </c>
      <c r="H1714" s="26" t="s">
        <v>4206</v>
      </c>
      <c r="I1714" s="26" t="s">
        <v>4208</v>
      </c>
    </row>
    <row r="1715" spans="1:9">
      <c r="A1715" s="26" t="s">
        <v>3162</v>
      </c>
      <c r="B1715" s="26" t="s">
        <v>1918</v>
      </c>
      <c r="C1715" s="26" t="s">
        <v>3161</v>
      </c>
      <c r="D1715" s="26" t="s">
        <v>1918</v>
      </c>
      <c r="E1715" s="26" t="s">
        <v>3160</v>
      </c>
      <c r="F1715" s="26" t="s">
        <v>2260</v>
      </c>
      <c r="G1715" s="26" t="s">
        <v>2014</v>
      </c>
      <c r="H1715" s="26" t="s">
        <v>3140</v>
      </c>
      <c r="I1715" s="26" t="s">
        <v>3161</v>
      </c>
    </row>
    <row r="1716" spans="1:9">
      <c r="A1716" s="26" t="s">
        <v>3576</v>
      </c>
      <c r="B1716" s="26" t="s">
        <v>3575</v>
      </c>
      <c r="C1716" s="26" t="s">
        <v>3578</v>
      </c>
      <c r="D1716" s="26" t="s">
        <v>1620</v>
      </c>
      <c r="E1716" s="26" t="s">
        <v>3577</v>
      </c>
      <c r="F1716" s="26" t="s">
        <v>3572</v>
      </c>
      <c r="G1716" s="26" t="s">
        <v>2014</v>
      </c>
      <c r="H1716" s="26" t="s">
        <v>3571</v>
      </c>
      <c r="I1716" s="26" t="s">
        <v>3578</v>
      </c>
    </row>
    <row r="1717" spans="1:9">
      <c r="A1717" s="26" t="s">
        <v>7874</v>
      </c>
      <c r="B1717" s="26" t="s">
        <v>8188</v>
      </c>
      <c r="C1717" s="26" t="s">
        <v>8187</v>
      </c>
      <c r="D1717" s="26" t="s">
        <v>284</v>
      </c>
      <c r="E1717" s="26" t="s">
        <v>8186</v>
      </c>
      <c r="F1717" s="26" t="s">
        <v>8185</v>
      </c>
      <c r="G1717" s="26" t="s">
        <v>2014</v>
      </c>
      <c r="H1717" s="26" t="s">
        <v>8184</v>
      </c>
      <c r="I1717" s="26" t="s">
        <v>8187</v>
      </c>
    </row>
    <row r="1718" spans="1:9">
      <c r="A1718" s="26" t="s">
        <v>7874</v>
      </c>
      <c r="B1718" s="26" t="s">
        <v>8188</v>
      </c>
      <c r="C1718" s="26" t="s">
        <v>8191</v>
      </c>
      <c r="D1718" s="26" t="s">
        <v>283</v>
      </c>
      <c r="E1718" s="26" t="s">
        <v>8190</v>
      </c>
      <c r="F1718" s="26" t="s">
        <v>8185</v>
      </c>
      <c r="G1718" s="26" t="s">
        <v>2014</v>
      </c>
      <c r="H1718" s="26" t="s">
        <v>8189</v>
      </c>
      <c r="I1718" s="26" t="s">
        <v>8191</v>
      </c>
    </row>
    <row r="1719" spans="1:9">
      <c r="D1719" s="26" t="s">
        <v>1777</v>
      </c>
      <c r="E1719" s="26" t="s">
        <v>2032</v>
      </c>
      <c r="F1719" s="26" t="s">
        <v>2023</v>
      </c>
      <c r="G1719" s="26" t="s">
        <v>2014</v>
      </c>
      <c r="H1719" s="26" t="s">
        <v>2031</v>
      </c>
    </row>
    <row r="1720" spans="1:9">
      <c r="D1720" s="26" t="s">
        <v>1778</v>
      </c>
      <c r="E1720" s="26" t="s">
        <v>2030</v>
      </c>
      <c r="F1720" s="26" t="s">
        <v>2023</v>
      </c>
      <c r="G1720" s="26" t="s">
        <v>2014</v>
      </c>
      <c r="H1720" s="26" t="s">
        <v>2029</v>
      </c>
    </row>
    <row r="1721" spans="1:9">
      <c r="A1721" s="26" t="s">
        <v>2917</v>
      </c>
      <c r="B1721" s="26" t="s">
        <v>1983</v>
      </c>
      <c r="C1721" s="26" t="s">
        <v>2916</v>
      </c>
      <c r="D1721" s="26" t="s">
        <v>1983</v>
      </c>
      <c r="E1721" s="26" t="s">
        <v>2915</v>
      </c>
      <c r="F1721" s="26" t="s">
        <v>2914</v>
      </c>
      <c r="G1721" s="26" t="s">
        <v>2014</v>
      </c>
      <c r="H1721" s="26" t="s">
        <v>2913</v>
      </c>
      <c r="I1721" s="26" t="s">
        <v>2916</v>
      </c>
    </row>
    <row r="1722" spans="1:9">
      <c r="D1722" s="26" t="s">
        <v>2594</v>
      </c>
      <c r="E1722" s="26" t="s">
        <v>2593</v>
      </c>
      <c r="F1722" s="26" t="s">
        <v>2592</v>
      </c>
      <c r="G1722" s="26" t="s">
        <v>2014</v>
      </c>
      <c r="H1722" s="26" t="s">
        <v>2591</v>
      </c>
    </row>
    <row r="1723" spans="1:9">
      <c r="A1723" s="26" t="s">
        <v>6955</v>
      </c>
      <c r="B1723" s="26" t="s">
        <v>6954</v>
      </c>
      <c r="C1723" s="26" t="s">
        <v>6962</v>
      </c>
      <c r="D1723" s="26" t="s">
        <v>646</v>
      </c>
      <c r="E1723" s="26" t="s">
        <v>6961</v>
      </c>
      <c r="F1723" s="26" t="s">
        <v>2592</v>
      </c>
      <c r="G1723" s="26" t="s">
        <v>2014</v>
      </c>
      <c r="H1723" s="26" t="s">
        <v>6960</v>
      </c>
      <c r="I1723" s="26" t="s">
        <v>6962</v>
      </c>
    </row>
    <row r="1724" spans="1:9">
      <c r="A1724" s="26" t="s">
        <v>6955</v>
      </c>
      <c r="B1724" s="26" t="s">
        <v>6954</v>
      </c>
      <c r="C1724" s="26" t="s">
        <v>6967</v>
      </c>
      <c r="D1724" s="26" t="s">
        <v>644</v>
      </c>
      <c r="E1724" s="26" t="s">
        <v>6966</v>
      </c>
      <c r="F1724" s="26" t="s">
        <v>2592</v>
      </c>
      <c r="G1724" s="26" t="s">
        <v>2014</v>
      </c>
      <c r="H1724" s="26" t="s">
        <v>6963</v>
      </c>
      <c r="I1724" s="26" t="s">
        <v>6967</v>
      </c>
    </row>
    <row r="1725" spans="1:9">
      <c r="A1725" s="26" t="s">
        <v>6955</v>
      </c>
      <c r="B1725" s="26" t="s">
        <v>6954</v>
      </c>
      <c r="C1725" s="26" t="s">
        <v>6957</v>
      </c>
      <c r="D1725" s="26" t="s">
        <v>648</v>
      </c>
      <c r="E1725" s="26" t="s">
        <v>6956</v>
      </c>
      <c r="F1725" s="26" t="s">
        <v>2592</v>
      </c>
      <c r="G1725" s="26" t="s">
        <v>2014</v>
      </c>
      <c r="H1725" s="26" t="s">
        <v>2591</v>
      </c>
      <c r="I1725" s="26" t="s">
        <v>6957</v>
      </c>
    </row>
    <row r="1726" spans="1:9">
      <c r="A1726" s="26" t="s">
        <v>6955</v>
      </c>
      <c r="B1726" s="26" t="s">
        <v>6954</v>
      </c>
      <c r="C1726" s="26" t="s">
        <v>6953</v>
      </c>
      <c r="D1726" s="26" t="s">
        <v>649</v>
      </c>
      <c r="E1726" s="26" t="s">
        <v>6952</v>
      </c>
      <c r="F1726" s="26" t="s">
        <v>2592</v>
      </c>
      <c r="G1726" s="26" t="s">
        <v>2014</v>
      </c>
      <c r="H1726" s="26" t="s">
        <v>2591</v>
      </c>
      <c r="I1726" s="26" t="s">
        <v>6953</v>
      </c>
    </row>
    <row r="1727" spans="1:9">
      <c r="A1727" s="26" t="s">
        <v>7602</v>
      </c>
      <c r="B1727" s="26" t="s">
        <v>7601</v>
      </c>
      <c r="C1727" s="26" t="s">
        <v>7600</v>
      </c>
      <c r="D1727" s="26" t="s">
        <v>454</v>
      </c>
      <c r="E1727" s="26" t="s">
        <v>7599</v>
      </c>
      <c r="F1727" s="26" t="s">
        <v>7598</v>
      </c>
      <c r="G1727" s="26" t="s">
        <v>2014</v>
      </c>
      <c r="H1727" s="26" t="s">
        <v>7597</v>
      </c>
      <c r="I1727" s="26" t="s">
        <v>7600</v>
      </c>
    </row>
    <row r="1728" spans="1:9">
      <c r="A1728" s="26" t="s">
        <v>7602</v>
      </c>
      <c r="B1728" s="26" t="s">
        <v>7601</v>
      </c>
      <c r="C1728" s="26" t="s">
        <v>7603</v>
      </c>
      <c r="D1728" s="26" t="s">
        <v>453</v>
      </c>
      <c r="E1728" s="26" t="s">
        <v>7599</v>
      </c>
      <c r="F1728" s="26" t="s">
        <v>7598</v>
      </c>
      <c r="G1728" s="26" t="s">
        <v>2014</v>
      </c>
      <c r="H1728" s="26" t="s">
        <v>7597</v>
      </c>
      <c r="I1728" s="26" t="s">
        <v>7603</v>
      </c>
    </row>
    <row r="1729" spans="1:9">
      <c r="A1729" s="26" t="s">
        <v>7496</v>
      </c>
      <c r="B1729" s="26" t="s">
        <v>7495</v>
      </c>
      <c r="C1729" s="26" t="s">
        <v>7516</v>
      </c>
      <c r="D1729" s="26" t="s">
        <v>484</v>
      </c>
      <c r="E1729" s="26" t="s">
        <v>7515</v>
      </c>
      <c r="F1729" s="26" t="s">
        <v>2654</v>
      </c>
      <c r="G1729" s="26" t="s">
        <v>2014</v>
      </c>
      <c r="H1729" s="26" t="s">
        <v>7514</v>
      </c>
      <c r="I1729" s="26" t="s">
        <v>7516</v>
      </c>
    </row>
    <row r="1730" spans="1:9">
      <c r="A1730" s="26" t="s">
        <v>3516</v>
      </c>
      <c r="B1730" s="26" t="s">
        <v>3515</v>
      </c>
      <c r="C1730" s="26" t="s">
        <v>3514</v>
      </c>
      <c r="D1730" s="26" t="s">
        <v>1638</v>
      </c>
      <c r="E1730" s="26" t="s">
        <v>3513</v>
      </c>
      <c r="F1730" s="26" t="s">
        <v>2034</v>
      </c>
      <c r="G1730" s="26" t="s">
        <v>2014</v>
      </c>
      <c r="H1730" s="26" t="s">
        <v>3512</v>
      </c>
      <c r="I1730" s="26" t="s">
        <v>3514</v>
      </c>
    </row>
    <row r="1731" spans="1:9">
      <c r="A1731" s="26" t="s">
        <v>3602</v>
      </c>
      <c r="B1731" s="26" t="s">
        <v>3601</v>
      </c>
      <c r="C1731" s="26" t="s">
        <v>3608</v>
      </c>
      <c r="D1731" s="26" t="s">
        <v>1612</v>
      </c>
      <c r="E1731" s="26" t="s">
        <v>3607</v>
      </c>
      <c r="F1731" s="26" t="s">
        <v>2037</v>
      </c>
      <c r="G1731" s="26" t="s">
        <v>2014</v>
      </c>
      <c r="H1731" s="26" t="s">
        <v>3606</v>
      </c>
      <c r="I1731" s="26" t="s">
        <v>3608</v>
      </c>
    </row>
    <row r="1732" spans="1:9">
      <c r="D1732" s="26" t="s">
        <v>1734</v>
      </c>
      <c r="E1732" s="26" t="s">
        <v>2567</v>
      </c>
      <c r="F1732" s="26" t="s">
        <v>2564</v>
      </c>
      <c r="G1732" s="26" t="s">
        <v>2014</v>
      </c>
      <c r="H1732" s="26" t="s">
        <v>2566</v>
      </c>
    </row>
    <row r="1733" spans="1:9">
      <c r="A1733" s="26" t="s">
        <v>8853</v>
      </c>
      <c r="B1733" s="26" t="s">
        <v>8852</v>
      </c>
      <c r="C1733" s="26" t="s">
        <v>8878</v>
      </c>
      <c r="D1733" s="26" t="s">
        <v>83</v>
      </c>
      <c r="E1733" s="26" t="s">
        <v>8877</v>
      </c>
      <c r="F1733" s="26" t="s">
        <v>2827</v>
      </c>
      <c r="G1733" s="26" t="s">
        <v>2014</v>
      </c>
      <c r="H1733" s="26" t="s">
        <v>8876</v>
      </c>
      <c r="I1733" s="26" t="s">
        <v>8878</v>
      </c>
    </row>
    <row r="1734" spans="1:9">
      <c r="A1734" s="26" t="s">
        <v>5998</v>
      </c>
      <c r="B1734" s="26" t="s">
        <v>5997</v>
      </c>
      <c r="C1734" s="26" t="s">
        <v>6016</v>
      </c>
      <c r="D1734" s="26" t="s">
        <v>911</v>
      </c>
      <c r="E1734" s="26" t="s">
        <v>6014</v>
      </c>
      <c r="F1734" s="26" t="s">
        <v>2439</v>
      </c>
      <c r="G1734" s="26" t="s">
        <v>2014</v>
      </c>
      <c r="H1734" s="26" t="s">
        <v>6013</v>
      </c>
      <c r="I1734" s="26" t="s">
        <v>6016</v>
      </c>
    </row>
    <row r="1735" spans="1:9">
      <c r="A1735" s="26" t="s">
        <v>5998</v>
      </c>
      <c r="B1735" s="26" t="s">
        <v>5997</v>
      </c>
      <c r="C1735" s="26" t="s">
        <v>6015</v>
      </c>
      <c r="D1735" s="26" t="s">
        <v>912</v>
      </c>
      <c r="E1735" s="26" t="s">
        <v>6014</v>
      </c>
      <c r="F1735" s="26" t="s">
        <v>2439</v>
      </c>
      <c r="G1735" s="26" t="s">
        <v>2014</v>
      </c>
      <c r="H1735" s="26" t="s">
        <v>6013</v>
      </c>
      <c r="I1735" s="26" t="s">
        <v>6015</v>
      </c>
    </row>
    <row r="1736" spans="1:9">
      <c r="A1736" s="26" t="s">
        <v>4149</v>
      </c>
      <c r="B1736" s="26" t="s">
        <v>4148</v>
      </c>
      <c r="C1736" s="26" t="s">
        <v>4158</v>
      </c>
      <c r="D1736" s="26" t="s">
        <v>1455</v>
      </c>
      <c r="E1736" s="26" t="s">
        <v>4157</v>
      </c>
      <c r="F1736" s="26" t="s">
        <v>2110</v>
      </c>
      <c r="G1736" s="26" t="s">
        <v>2014</v>
      </c>
      <c r="H1736" s="26" t="s">
        <v>4156</v>
      </c>
      <c r="I1736" s="26" t="s">
        <v>4158</v>
      </c>
    </row>
    <row r="1737" spans="1:9">
      <c r="A1737" s="26" t="s">
        <v>4149</v>
      </c>
      <c r="B1737" s="26" t="s">
        <v>4148</v>
      </c>
      <c r="C1737" s="26" t="s">
        <v>4161</v>
      </c>
      <c r="D1737" s="26" t="s">
        <v>1454</v>
      </c>
      <c r="E1737" s="26" t="s">
        <v>4160</v>
      </c>
      <c r="F1737" s="26" t="s">
        <v>2110</v>
      </c>
      <c r="G1737" s="26" t="s">
        <v>2014</v>
      </c>
      <c r="H1737" s="26" t="s">
        <v>4159</v>
      </c>
      <c r="I1737" s="26" t="s">
        <v>4161</v>
      </c>
    </row>
    <row r="1738" spans="1:9">
      <c r="A1738" s="26" t="s">
        <v>6780</v>
      </c>
      <c r="B1738" s="26" t="s">
        <v>7130</v>
      </c>
      <c r="C1738" s="26" t="s">
        <v>7136</v>
      </c>
      <c r="D1738" s="26" t="s">
        <v>595</v>
      </c>
      <c r="E1738" s="26" t="s">
        <v>7135</v>
      </c>
      <c r="F1738" s="26" t="s">
        <v>7127</v>
      </c>
      <c r="G1738" s="26" t="s">
        <v>2014</v>
      </c>
      <c r="H1738" s="26" t="s">
        <v>7134</v>
      </c>
      <c r="I1738" s="26" t="s">
        <v>7136</v>
      </c>
    </row>
    <row r="1739" spans="1:9">
      <c r="A1739" s="26" t="s">
        <v>6780</v>
      </c>
      <c r="B1739" s="26" t="s">
        <v>7130</v>
      </c>
      <c r="C1739" s="26" t="s">
        <v>7133</v>
      </c>
      <c r="D1739" s="26" t="s">
        <v>596</v>
      </c>
      <c r="E1739" s="26" t="s">
        <v>7132</v>
      </c>
      <c r="F1739" s="26" t="s">
        <v>7127</v>
      </c>
      <c r="G1739" s="26" t="s">
        <v>2014</v>
      </c>
      <c r="H1739" s="26" t="s">
        <v>7131</v>
      </c>
      <c r="I1739" s="26" t="s">
        <v>7133</v>
      </c>
    </row>
    <row r="1740" spans="1:9">
      <c r="A1740" s="26" t="s">
        <v>6780</v>
      </c>
      <c r="B1740" s="26" t="s">
        <v>7130</v>
      </c>
      <c r="C1740" s="26" t="s">
        <v>7129</v>
      </c>
      <c r="D1740" s="26" t="s">
        <v>597</v>
      </c>
      <c r="E1740" s="26" t="s">
        <v>7128</v>
      </c>
      <c r="F1740" s="26" t="s">
        <v>7127</v>
      </c>
      <c r="G1740" s="26" t="s">
        <v>2014</v>
      </c>
      <c r="H1740" s="26" t="s">
        <v>7126</v>
      </c>
      <c r="I1740" s="26" t="s">
        <v>7129</v>
      </c>
    </row>
    <row r="1741" spans="1:9">
      <c r="A1741" s="26" t="s">
        <v>7485</v>
      </c>
      <c r="B1741" s="26" t="s">
        <v>7484</v>
      </c>
      <c r="C1741" s="26" t="s">
        <v>7488</v>
      </c>
      <c r="D1741" s="26" t="s">
        <v>493</v>
      </c>
      <c r="E1741" s="26" t="s">
        <v>7487</v>
      </c>
      <c r="F1741" s="26" t="s">
        <v>7481</v>
      </c>
      <c r="G1741" s="26" t="s">
        <v>2014</v>
      </c>
      <c r="H1741" s="26" t="s">
        <v>7486</v>
      </c>
      <c r="I1741" s="26" t="s">
        <v>7488</v>
      </c>
    </row>
    <row r="1742" spans="1:9">
      <c r="A1742" s="26" t="s">
        <v>7485</v>
      </c>
      <c r="B1742" s="26" t="s">
        <v>7484</v>
      </c>
      <c r="C1742" s="26" t="s">
        <v>7491</v>
      </c>
      <c r="D1742" s="26" t="s">
        <v>492</v>
      </c>
      <c r="E1742" s="26" t="s">
        <v>7490</v>
      </c>
      <c r="F1742" s="26" t="s">
        <v>7481</v>
      </c>
      <c r="G1742" s="26" t="s">
        <v>2014</v>
      </c>
      <c r="H1742" s="26" t="s">
        <v>7489</v>
      </c>
      <c r="I1742" s="26" t="s">
        <v>7491</v>
      </c>
    </row>
    <row r="1743" spans="1:9">
      <c r="A1743" s="26" t="s">
        <v>7485</v>
      </c>
      <c r="B1743" s="26" t="s">
        <v>7484</v>
      </c>
      <c r="C1743" s="26" t="s">
        <v>7483</v>
      </c>
      <c r="D1743" s="26" t="s">
        <v>494</v>
      </c>
      <c r="E1743" s="26" t="s">
        <v>7482</v>
      </c>
      <c r="F1743" s="26" t="s">
        <v>7481</v>
      </c>
      <c r="G1743" s="26" t="s">
        <v>2014</v>
      </c>
      <c r="H1743" s="26" t="s">
        <v>7480</v>
      </c>
      <c r="I1743" s="26" t="s">
        <v>7483</v>
      </c>
    </row>
    <row r="1744" spans="1:9">
      <c r="A1744" s="26" t="s">
        <v>6543</v>
      </c>
      <c r="B1744" s="26" t="s">
        <v>6542</v>
      </c>
      <c r="C1744" s="26" t="s">
        <v>6541</v>
      </c>
      <c r="D1744" s="26" t="s">
        <v>763</v>
      </c>
      <c r="E1744" s="26" t="s">
        <v>6540</v>
      </c>
      <c r="F1744" s="26" t="s">
        <v>6539</v>
      </c>
      <c r="G1744" s="26" t="s">
        <v>2014</v>
      </c>
      <c r="H1744" s="26" t="s">
        <v>6538</v>
      </c>
      <c r="I1744" s="26" t="s">
        <v>6541</v>
      </c>
    </row>
    <row r="1745" spans="1:9">
      <c r="A1745" s="26" t="s">
        <v>5290</v>
      </c>
      <c r="B1745" s="26" t="s">
        <v>5289</v>
      </c>
      <c r="C1745" s="26" t="s">
        <v>5293</v>
      </c>
      <c r="D1745" s="26" t="s">
        <v>1137</v>
      </c>
      <c r="E1745" s="26" t="s">
        <v>5292</v>
      </c>
      <c r="F1745" s="26" t="s">
        <v>5286</v>
      </c>
      <c r="G1745" s="26" t="s">
        <v>2014</v>
      </c>
      <c r="H1745" s="26" t="s">
        <v>5291</v>
      </c>
      <c r="I1745" s="26" t="s">
        <v>5293</v>
      </c>
    </row>
    <row r="1746" spans="1:9">
      <c r="A1746" s="26" t="s">
        <v>5290</v>
      </c>
      <c r="B1746" s="26" t="s">
        <v>5289</v>
      </c>
      <c r="C1746" s="26" t="s">
        <v>5295</v>
      </c>
      <c r="D1746" s="26" t="s">
        <v>1136</v>
      </c>
      <c r="E1746" s="26" t="s">
        <v>5294</v>
      </c>
      <c r="F1746" s="26" t="s">
        <v>5286</v>
      </c>
      <c r="G1746" s="26" t="s">
        <v>2014</v>
      </c>
      <c r="H1746" s="26" t="s">
        <v>5291</v>
      </c>
      <c r="I1746" s="26" t="s">
        <v>5295</v>
      </c>
    </row>
    <row r="1747" spans="1:9">
      <c r="A1747" s="26" t="s">
        <v>5290</v>
      </c>
      <c r="B1747" s="26" t="s">
        <v>5289</v>
      </c>
      <c r="C1747" s="26" t="s">
        <v>5288</v>
      </c>
      <c r="D1747" s="26" t="s">
        <v>1138</v>
      </c>
      <c r="E1747" s="26" t="s">
        <v>5287</v>
      </c>
      <c r="F1747" s="26" t="s">
        <v>5286</v>
      </c>
      <c r="G1747" s="26" t="s">
        <v>2014</v>
      </c>
      <c r="I1747" s="26" t="s">
        <v>5288</v>
      </c>
    </row>
    <row r="1748" spans="1:9">
      <c r="A1748" s="26" t="s">
        <v>5376</v>
      </c>
      <c r="B1748" s="26" t="s">
        <v>5375</v>
      </c>
      <c r="C1748" s="26" t="s">
        <v>5540</v>
      </c>
      <c r="D1748" s="26" t="s">
        <v>1057</v>
      </c>
      <c r="E1748" s="26" t="s">
        <v>5539</v>
      </c>
      <c r="F1748" s="26" t="s">
        <v>2260</v>
      </c>
      <c r="G1748" s="26" t="s">
        <v>2014</v>
      </c>
      <c r="H1748" s="26" t="s">
        <v>5538</v>
      </c>
      <c r="I1748" s="26" t="s">
        <v>5540</v>
      </c>
    </row>
    <row r="1749" spans="1:9">
      <c r="D1749" s="26" t="s">
        <v>2220</v>
      </c>
      <c r="E1749" s="26" t="s">
        <v>2219</v>
      </c>
      <c r="F1749" s="26" t="s">
        <v>2202</v>
      </c>
      <c r="G1749" s="26" t="s">
        <v>2014</v>
      </c>
      <c r="H1749" s="26" t="s">
        <v>2218</v>
      </c>
    </row>
    <row r="1750" spans="1:9">
      <c r="A1750" s="26" t="s">
        <v>3233</v>
      </c>
      <c r="B1750" s="26" t="s">
        <v>1898</v>
      </c>
      <c r="C1750" s="26" t="s">
        <v>3232</v>
      </c>
      <c r="D1750" s="26" t="s">
        <v>1898</v>
      </c>
      <c r="E1750" s="26" t="s">
        <v>3231</v>
      </c>
      <c r="F1750" s="26" t="s">
        <v>2051</v>
      </c>
      <c r="G1750" s="26" t="s">
        <v>2014</v>
      </c>
      <c r="H1750" s="26" t="s">
        <v>3230</v>
      </c>
      <c r="I1750" s="26" t="s">
        <v>3232</v>
      </c>
    </row>
    <row r="1751" spans="1:9">
      <c r="A1751" s="26" t="s">
        <v>8541</v>
      </c>
      <c r="B1751" s="26" t="s">
        <v>8540</v>
      </c>
      <c r="C1751" s="26" t="s">
        <v>8550</v>
      </c>
      <c r="D1751" s="26" t="s">
        <v>179</v>
      </c>
      <c r="E1751" s="26" t="s">
        <v>8549</v>
      </c>
      <c r="F1751" s="26" t="s">
        <v>2787</v>
      </c>
      <c r="G1751" s="26" t="s">
        <v>2014</v>
      </c>
      <c r="H1751" s="26" t="s">
        <v>8548</v>
      </c>
      <c r="I1751" s="26" t="s">
        <v>8550</v>
      </c>
    </row>
    <row r="1752" spans="1:9">
      <c r="A1752" s="26" t="s">
        <v>8541</v>
      </c>
      <c r="B1752" s="26" t="s">
        <v>8540</v>
      </c>
      <c r="C1752" s="26" t="s">
        <v>8556</v>
      </c>
      <c r="D1752" s="26" t="s">
        <v>177</v>
      </c>
      <c r="E1752" s="26" t="s">
        <v>8555</v>
      </c>
      <c r="F1752" s="26" t="s">
        <v>2787</v>
      </c>
      <c r="G1752" s="26" t="s">
        <v>2014</v>
      </c>
      <c r="H1752" s="26" t="s">
        <v>8554</v>
      </c>
      <c r="I1752" s="26" t="s">
        <v>8556</v>
      </c>
    </row>
    <row r="1753" spans="1:9">
      <c r="A1753" s="26" t="s">
        <v>8541</v>
      </c>
      <c r="B1753" s="26" t="s">
        <v>8540</v>
      </c>
      <c r="C1753" s="26" t="s">
        <v>8553</v>
      </c>
      <c r="D1753" s="26" t="s">
        <v>178</v>
      </c>
      <c r="E1753" s="26" t="s">
        <v>8552</v>
      </c>
      <c r="F1753" s="26" t="s">
        <v>2787</v>
      </c>
      <c r="G1753" s="26" t="s">
        <v>2014</v>
      </c>
      <c r="H1753" s="26" t="s">
        <v>8551</v>
      </c>
      <c r="I1753" s="26" t="s">
        <v>8553</v>
      </c>
    </row>
    <row r="1754" spans="1:9">
      <c r="A1754" s="26" t="s">
        <v>8541</v>
      </c>
      <c r="B1754" s="26" t="s">
        <v>8540</v>
      </c>
      <c r="C1754" s="26" t="s">
        <v>8539</v>
      </c>
      <c r="D1754" s="26" t="s">
        <v>182</v>
      </c>
      <c r="E1754" s="26" t="s">
        <v>8538</v>
      </c>
      <c r="F1754" s="26" t="s">
        <v>2787</v>
      </c>
      <c r="G1754" s="26" t="s">
        <v>2014</v>
      </c>
      <c r="H1754" s="26" t="s">
        <v>2997</v>
      </c>
      <c r="I1754" s="26" t="s">
        <v>8539</v>
      </c>
    </row>
    <row r="1755" spans="1:9">
      <c r="A1755" s="26" t="s">
        <v>5799</v>
      </c>
      <c r="B1755" s="26" t="s">
        <v>5798</v>
      </c>
      <c r="C1755" s="26" t="s">
        <v>5802</v>
      </c>
      <c r="D1755" s="26" t="s">
        <v>975</v>
      </c>
      <c r="E1755" s="26" t="s">
        <v>5801</v>
      </c>
      <c r="F1755" s="26" t="s">
        <v>2260</v>
      </c>
      <c r="G1755" s="26" t="s">
        <v>2014</v>
      </c>
      <c r="H1755" s="26" t="s">
        <v>5800</v>
      </c>
      <c r="I1755" s="26" t="s">
        <v>5802</v>
      </c>
    </row>
    <row r="1756" spans="1:9">
      <c r="A1756" s="26" t="s">
        <v>7810</v>
      </c>
      <c r="B1756" s="26" t="s">
        <v>7809</v>
      </c>
      <c r="C1756" s="26" t="s">
        <v>7834</v>
      </c>
      <c r="D1756" s="26" t="s">
        <v>387</v>
      </c>
      <c r="E1756" s="26" t="s">
        <v>7833</v>
      </c>
      <c r="F1756" s="26" t="s">
        <v>2703</v>
      </c>
      <c r="G1756" s="26" t="s">
        <v>2014</v>
      </c>
      <c r="H1756" s="26" t="s">
        <v>7832</v>
      </c>
      <c r="I1756" s="26" t="s">
        <v>7834</v>
      </c>
    </row>
    <row r="1757" spans="1:9">
      <c r="D1757" s="26" t="s">
        <v>2049</v>
      </c>
      <c r="E1757" s="26" t="s">
        <v>2048</v>
      </c>
      <c r="F1757" s="26" t="s">
        <v>2040</v>
      </c>
      <c r="G1757" s="26" t="s">
        <v>2014</v>
      </c>
      <c r="H1757" s="26" t="s">
        <v>2047</v>
      </c>
    </row>
    <row r="1758" spans="1:9">
      <c r="A1758" s="26" t="s">
        <v>3047</v>
      </c>
      <c r="B1758" s="26" t="s">
        <v>1948</v>
      </c>
      <c r="C1758" s="26" t="s">
        <v>3046</v>
      </c>
      <c r="D1758" s="26" t="s">
        <v>1948</v>
      </c>
      <c r="E1758" s="26" t="s">
        <v>3045</v>
      </c>
      <c r="F1758" s="26" t="s">
        <v>2827</v>
      </c>
      <c r="G1758" s="26" t="s">
        <v>2014</v>
      </c>
      <c r="H1758" s="26" t="s">
        <v>3044</v>
      </c>
      <c r="I1758" s="26" t="s">
        <v>3046</v>
      </c>
    </row>
    <row r="1759" spans="1:9">
      <c r="A1759" s="26" t="s">
        <v>7440</v>
      </c>
      <c r="B1759" s="26" t="s">
        <v>7439</v>
      </c>
      <c r="C1759" s="26" t="s">
        <v>7459</v>
      </c>
      <c r="D1759" s="26" t="s">
        <v>502</v>
      </c>
      <c r="E1759" s="26" t="s">
        <v>7458</v>
      </c>
      <c r="F1759" s="26" t="s">
        <v>2657</v>
      </c>
      <c r="G1759" s="26" t="s">
        <v>2014</v>
      </c>
      <c r="H1759" s="26" t="s">
        <v>7457</v>
      </c>
      <c r="I1759" s="26" t="s">
        <v>7459</v>
      </c>
    </row>
    <row r="1760" spans="1:9">
      <c r="A1760" s="26" t="s">
        <v>5713</v>
      </c>
      <c r="B1760" s="26" t="s">
        <v>5712</v>
      </c>
      <c r="C1760" s="26" t="s">
        <v>5718</v>
      </c>
      <c r="D1760" s="26" t="s">
        <v>1001</v>
      </c>
      <c r="E1760" s="26" t="s">
        <v>5717</v>
      </c>
      <c r="F1760" s="26" t="s">
        <v>2260</v>
      </c>
      <c r="G1760" s="26" t="s">
        <v>2014</v>
      </c>
      <c r="H1760" s="26" t="s">
        <v>5716</v>
      </c>
      <c r="I1760" s="26" t="s">
        <v>5718</v>
      </c>
    </row>
    <row r="1761" spans="1:9">
      <c r="A1761" s="26" t="s">
        <v>6377</v>
      </c>
      <c r="B1761" s="26" t="s">
        <v>6376</v>
      </c>
      <c r="C1761" s="26" t="s">
        <v>6385</v>
      </c>
      <c r="D1761" s="26" t="s">
        <v>809</v>
      </c>
      <c r="E1761" s="26" t="s">
        <v>6384</v>
      </c>
      <c r="F1761" s="26" t="s">
        <v>2496</v>
      </c>
      <c r="G1761" s="26" t="s">
        <v>2014</v>
      </c>
      <c r="H1761" s="26" t="s">
        <v>6383</v>
      </c>
      <c r="I1761" s="26" t="s">
        <v>6385</v>
      </c>
    </row>
    <row r="1762" spans="1:9">
      <c r="A1762" s="26" t="s">
        <v>9056</v>
      </c>
      <c r="B1762" s="26" t="s">
        <v>9055</v>
      </c>
      <c r="C1762" s="26" t="s">
        <v>9054</v>
      </c>
      <c r="D1762" s="26" t="s">
        <v>23</v>
      </c>
      <c r="E1762" s="26" t="s">
        <v>9053</v>
      </c>
      <c r="F1762" s="26" t="s">
        <v>9052</v>
      </c>
      <c r="G1762" s="26" t="s">
        <v>2014</v>
      </c>
      <c r="H1762" s="26" t="s">
        <v>9051</v>
      </c>
      <c r="I1762" s="26" t="s">
        <v>9054</v>
      </c>
    </row>
    <row r="1763" spans="1:9">
      <c r="A1763" s="26" t="s">
        <v>9056</v>
      </c>
      <c r="B1763" s="26" t="s">
        <v>9055</v>
      </c>
      <c r="C1763" s="26" t="s">
        <v>9059</v>
      </c>
      <c r="D1763" s="26" t="s">
        <v>22</v>
      </c>
      <c r="E1763" s="26" t="s">
        <v>9058</v>
      </c>
      <c r="F1763" s="26" t="s">
        <v>9052</v>
      </c>
      <c r="G1763" s="26" t="s">
        <v>2014</v>
      </c>
      <c r="H1763" s="26" t="s">
        <v>9057</v>
      </c>
      <c r="I1763" s="26" t="s">
        <v>9059</v>
      </c>
    </row>
    <row r="1764" spans="1:9">
      <c r="A1764" s="26" t="s">
        <v>9056</v>
      </c>
      <c r="B1764" s="26" t="s">
        <v>9055</v>
      </c>
      <c r="C1764" s="26" t="s">
        <v>9061</v>
      </c>
      <c r="D1764" s="26" t="s">
        <v>21</v>
      </c>
      <c r="E1764" s="26" t="s">
        <v>9060</v>
      </c>
      <c r="F1764" s="26" t="s">
        <v>9052</v>
      </c>
      <c r="G1764" s="26" t="s">
        <v>2014</v>
      </c>
      <c r="H1764" s="26" t="s">
        <v>9051</v>
      </c>
      <c r="I1764" s="26" t="s">
        <v>9061</v>
      </c>
    </row>
    <row r="1765" spans="1:9">
      <c r="D1765" s="26" t="s">
        <v>2170</v>
      </c>
      <c r="E1765" s="26" t="s">
        <v>2169</v>
      </c>
      <c r="F1765" s="26" t="s">
        <v>2166</v>
      </c>
      <c r="G1765" s="26" t="s">
        <v>2014</v>
      </c>
      <c r="H1765" s="26" t="s">
        <v>2168</v>
      </c>
    </row>
    <row r="1766" spans="1:9">
      <c r="D1766" s="26" t="s">
        <v>2131</v>
      </c>
      <c r="E1766" s="26" t="s">
        <v>2130</v>
      </c>
      <c r="F1766" s="26" t="s">
        <v>2117</v>
      </c>
      <c r="G1766" s="26" t="s">
        <v>2014</v>
      </c>
      <c r="H1766" s="26" t="s">
        <v>2129</v>
      </c>
    </row>
    <row r="1767" spans="1:9">
      <c r="A1767" s="26" t="s">
        <v>4237</v>
      </c>
      <c r="B1767" s="26" t="s">
        <v>4236</v>
      </c>
      <c r="C1767" s="26" t="s">
        <v>4070</v>
      </c>
      <c r="D1767" s="26" t="s">
        <v>1430</v>
      </c>
      <c r="E1767" s="26" t="s">
        <v>4245</v>
      </c>
      <c r="F1767" s="26" t="s">
        <v>2117</v>
      </c>
      <c r="G1767" s="26" t="s">
        <v>2014</v>
      </c>
      <c r="H1767" s="26" t="s">
        <v>4244</v>
      </c>
      <c r="I1767" s="26" t="s">
        <v>4070</v>
      </c>
    </row>
    <row r="1768" spans="1:9">
      <c r="A1768" s="26" t="s">
        <v>7293</v>
      </c>
      <c r="B1768" s="26" t="s">
        <v>7292</v>
      </c>
      <c r="C1768" s="26" t="s">
        <v>7295</v>
      </c>
      <c r="D1768" s="26" t="s">
        <v>553</v>
      </c>
      <c r="E1768" s="26" t="s">
        <v>7294</v>
      </c>
      <c r="F1768" s="26" t="s">
        <v>7289</v>
      </c>
      <c r="G1768" s="26" t="s">
        <v>2014</v>
      </c>
      <c r="H1768" s="26" t="s">
        <v>7288</v>
      </c>
      <c r="I1768" s="26" t="s">
        <v>7295</v>
      </c>
    </row>
    <row r="1769" spans="1:9">
      <c r="A1769" s="26" t="s">
        <v>6076</v>
      </c>
      <c r="B1769" s="26" t="s">
        <v>6075</v>
      </c>
      <c r="C1769" s="26" t="s">
        <v>6077</v>
      </c>
      <c r="D1769" s="26" t="s">
        <v>893</v>
      </c>
      <c r="E1769" s="26" t="s">
        <v>6073</v>
      </c>
      <c r="F1769" s="26" t="s">
        <v>6072</v>
      </c>
      <c r="G1769" s="26" t="s">
        <v>2014</v>
      </c>
      <c r="H1769" s="26" t="s">
        <v>6071</v>
      </c>
      <c r="I1769" s="26" t="s">
        <v>6077</v>
      </c>
    </row>
    <row r="1770" spans="1:9">
      <c r="A1770" s="26" t="s">
        <v>7293</v>
      </c>
      <c r="B1770" s="26" t="s">
        <v>7292</v>
      </c>
      <c r="C1770" s="26" t="s">
        <v>7291</v>
      </c>
      <c r="D1770" s="26" t="s">
        <v>554</v>
      </c>
      <c r="E1770" s="26" t="s">
        <v>7290</v>
      </c>
      <c r="F1770" s="26" t="s">
        <v>7289</v>
      </c>
      <c r="G1770" s="26" t="s">
        <v>2014</v>
      </c>
      <c r="H1770" s="26" t="s">
        <v>7288</v>
      </c>
      <c r="I1770" s="26" t="s">
        <v>7291</v>
      </c>
    </row>
    <row r="1771" spans="1:9">
      <c r="A1771" s="26" t="s">
        <v>6076</v>
      </c>
      <c r="B1771" s="26" t="s">
        <v>6075</v>
      </c>
      <c r="C1771" s="26" t="s">
        <v>6074</v>
      </c>
      <c r="D1771" s="26" t="s">
        <v>894</v>
      </c>
      <c r="E1771" s="26" t="s">
        <v>6073</v>
      </c>
      <c r="F1771" s="26" t="s">
        <v>6072</v>
      </c>
      <c r="G1771" s="26" t="s">
        <v>2014</v>
      </c>
      <c r="H1771" s="26" t="s">
        <v>6071</v>
      </c>
      <c r="I1771" s="26" t="s">
        <v>6074</v>
      </c>
    </row>
    <row r="1772" spans="1:9">
      <c r="A1772" s="26" t="s">
        <v>8382</v>
      </c>
      <c r="B1772" s="26" t="s">
        <v>8381</v>
      </c>
      <c r="C1772" s="26" t="s">
        <v>8397</v>
      </c>
      <c r="D1772" s="26" t="s">
        <v>225</v>
      </c>
      <c r="E1772" s="26" t="s">
        <v>8396</v>
      </c>
      <c r="F1772" s="26" t="s">
        <v>8395</v>
      </c>
      <c r="G1772" s="26" t="s">
        <v>2014</v>
      </c>
      <c r="H1772" s="26" t="s">
        <v>8394</v>
      </c>
      <c r="I1772" s="26" t="s">
        <v>8397</v>
      </c>
    </row>
    <row r="1773" spans="1:9">
      <c r="A1773" s="26" t="s">
        <v>5789</v>
      </c>
      <c r="B1773" s="26" t="s">
        <v>5846</v>
      </c>
      <c r="C1773" s="26" t="s">
        <v>5866</v>
      </c>
      <c r="D1773" s="26" t="s">
        <v>955</v>
      </c>
      <c r="E1773" s="26" t="s">
        <v>5865</v>
      </c>
      <c r="F1773" s="26" t="s">
        <v>2260</v>
      </c>
      <c r="G1773" s="26" t="s">
        <v>2014</v>
      </c>
      <c r="H1773" s="26" t="s">
        <v>5847</v>
      </c>
      <c r="I1773" s="26" t="s">
        <v>5866</v>
      </c>
    </row>
    <row r="1774" spans="1:9">
      <c r="A1774" s="26" t="s">
        <v>8305</v>
      </c>
      <c r="B1774" s="26" t="s">
        <v>8304</v>
      </c>
      <c r="C1774" s="26" t="s">
        <v>8308</v>
      </c>
      <c r="D1774" s="26" t="s">
        <v>250</v>
      </c>
      <c r="E1774" s="26" t="s">
        <v>8307</v>
      </c>
      <c r="F1774" s="26" t="s">
        <v>2762</v>
      </c>
      <c r="G1774" s="26" t="s">
        <v>2014</v>
      </c>
      <c r="H1774" s="26" t="s">
        <v>8306</v>
      </c>
      <c r="I1774" s="26" t="s">
        <v>8308</v>
      </c>
    </row>
    <row r="1775" spans="1:9">
      <c r="A1775" s="26" t="s">
        <v>8305</v>
      </c>
      <c r="B1775" s="26" t="s">
        <v>8304</v>
      </c>
      <c r="C1775" s="26" t="s">
        <v>8310</v>
      </c>
      <c r="D1775" s="26" t="s">
        <v>249</v>
      </c>
      <c r="E1775" s="26" t="s">
        <v>8309</v>
      </c>
      <c r="F1775" s="26" t="s">
        <v>2762</v>
      </c>
      <c r="G1775" s="26" t="s">
        <v>2014</v>
      </c>
      <c r="H1775" s="26" t="s">
        <v>8301</v>
      </c>
      <c r="I1775" s="26" t="s">
        <v>8310</v>
      </c>
    </row>
    <row r="1776" spans="1:9">
      <c r="A1776" s="26" t="s">
        <v>8278</v>
      </c>
      <c r="B1776" s="26" t="s">
        <v>8277</v>
      </c>
      <c r="C1776" s="26" t="s">
        <v>8284</v>
      </c>
      <c r="D1776" s="26" t="s">
        <v>256</v>
      </c>
      <c r="E1776" s="26" t="s">
        <v>8283</v>
      </c>
      <c r="F1776" s="26" t="s">
        <v>2753</v>
      </c>
      <c r="G1776" s="26" t="s">
        <v>2014</v>
      </c>
      <c r="H1776" s="26" t="s">
        <v>8282</v>
      </c>
      <c r="I1776" s="26" t="s">
        <v>8284</v>
      </c>
    </row>
    <row r="1777" spans="1:9">
      <c r="A1777" s="26" t="s">
        <v>8278</v>
      </c>
      <c r="B1777" s="26" t="s">
        <v>8277</v>
      </c>
      <c r="C1777" s="26" t="s">
        <v>8286</v>
      </c>
      <c r="D1777" s="26" t="s">
        <v>255</v>
      </c>
      <c r="E1777" s="26" t="s">
        <v>8285</v>
      </c>
      <c r="F1777" s="26" t="s">
        <v>2753</v>
      </c>
      <c r="G1777" s="26" t="s">
        <v>2014</v>
      </c>
      <c r="H1777" s="26" t="s">
        <v>8282</v>
      </c>
      <c r="I1777" s="26" t="s">
        <v>8286</v>
      </c>
    </row>
    <row r="1778" spans="1:9">
      <c r="A1778" s="26" t="s">
        <v>7193</v>
      </c>
      <c r="B1778" s="26" t="s">
        <v>7192</v>
      </c>
      <c r="C1778" s="26" t="s">
        <v>7191</v>
      </c>
      <c r="D1778" s="26" t="s">
        <v>582</v>
      </c>
      <c r="E1778" s="26" t="s">
        <v>7190</v>
      </c>
      <c r="F1778" s="26" t="s">
        <v>7189</v>
      </c>
      <c r="G1778" s="26" t="s">
        <v>2014</v>
      </c>
      <c r="H1778" s="26" t="s">
        <v>7188</v>
      </c>
      <c r="I1778" s="26" t="s">
        <v>7191</v>
      </c>
    </row>
    <row r="1779" spans="1:9">
      <c r="A1779" s="26" t="s">
        <v>5031</v>
      </c>
      <c r="B1779" s="26" t="s">
        <v>5030</v>
      </c>
      <c r="C1779" s="26" t="s">
        <v>5041</v>
      </c>
      <c r="D1779" s="26" t="s">
        <v>582</v>
      </c>
      <c r="E1779" s="26" t="s">
        <v>5040</v>
      </c>
      <c r="F1779" s="26" t="s">
        <v>2239</v>
      </c>
      <c r="G1779" s="26" t="s">
        <v>2014</v>
      </c>
      <c r="H1779" s="26" t="s">
        <v>5039</v>
      </c>
      <c r="I1779" s="26" t="s">
        <v>5041</v>
      </c>
    </row>
    <row r="1780" spans="1:9">
      <c r="A1780" s="26" t="s">
        <v>5564</v>
      </c>
      <c r="B1780" s="26" t="s">
        <v>5563</v>
      </c>
      <c r="C1780" s="26" t="s">
        <v>5567</v>
      </c>
      <c r="D1780" s="26" t="s">
        <v>1050</v>
      </c>
      <c r="E1780" s="26" t="s">
        <v>5566</v>
      </c>
      <c r="F1780" s="26" t="s">
        <v>2331</v>
      </c>
      <c r="G1780" s="26" t="s">
        <v>2014</v>
      </c>
      <c r="H1780" s="26" t="s">
        <v>5565</v>
      </c>
      <c r="I1780" s="26" t="s">
        <v>5567</v>
      </c>
    </row>
    <row r="1781" spans="1:9">
      <c r="A1781" s="26" t="s">
        <v>4696</v>
      </c>
      <c r="B1781" s="26" t="s">
        <v>4695</v>
      </c>
      <c r="C1781" s="26" t="s">
        <v>4694</v>
      </c>
      <c r="D1781" s="26" t="s">
        <v>1303</v>
      </c>
      <c r="E1781" s="26" t="s">
        <v>4693</v>
      </c>
      <c r="F1781" s="26" t="s">
        <v>2202</v>
      </c>
      <c r="G1781" s="26" t="s">
        <v>2014</v>
      </c>
      <c r="H1781" s="26" t="s">
        <v>4692</v>
      </c>
      <c r="I1781" s="26" t="s">
        <v>4694</v>
      </c>
    </row>
    <row r="1782" spans="1:9">
      <c r="A1782" s="26" t="s">
        <v>6182</v>
      </c>
      <c r="B1782" s="26" t="s">
        <v>6673</v>
      </c>
      <c r="C1782" s="26" t="s">
        <v>6675</v>
      </c>
      <c r="D1782" s="26" t="s">
        <v>728</v>
      </c>
      <c r="E1782" s="26" t="s">
        <v>6674</v>
      </c>
      <c r="F1782" s="26" t="s">
        <v>2543</v>
      </c>
      <c r="G1782" s="26" t="s">
        <v>2014</v>
      </c>
      <c r="H1782" s="26" t="s">
        <v>6652</v>
      </c>
      <c r="I1782" s="26" t="s">
        <v>6675</v>
      </c>
    </row>
    <row r="1783" spans="1:9">
      <c r="A1783" s="26" t="s">
        <v>6182</v>
      </c>
      <c r="B1783" s="26" t="s">
        <v>6673</v>
      </c>
      <c r="C1783" s="26" t="s">
        <v>6672</v>
      </c>
      <c r="D1783" s="26" t="s">
        <v>729</v>
      </c>
      <c r="E1783" s="26" t="s">
        <v>6671</v>
      </c>
      <c r="F1783" s="26" t="s">
        <v>2543</v>
      </c>
      <c r="G1783" s="26" t="s">
        <v>2014</v>
      </c>
      <c r="H1783" s="26" t="s">
        <v>6670</v>
      </c>
      <c r="I1783" s="26" t="s">
        <v>6672</v>
      </c>
    </row>
    <row r="1784" spans="1:9">
      <c r="A1784" s="26" t="s">
        <v>4980</v>
      </c>
      <c r="B1784" s="26" t="s">
        <v>4979</v>
      </c>
      <c r="C1784" s="26" t="s">
        <v>4983</v>
      </c>
      <c r="D1784" s="26" t="s">
        <v>1222</v>
      </c>
      <c r="E1784" s="26" t="s">
        <v>4982</v>
      </c>
      <c r="F1784" s="26" t="s">
        <v>4976</v>
      </c>
      <c r="G1784" s="26" t="s">
        <v>2014</v>
      </c>
      <c r="H1784" s="26" t="s">
        <v>4981</v>
      </c>
      <c r="I1784" s="26" t="s">
        <v>4983</v>
      </c>
    </row>
    <row r="1785" spans="1:9">
      <c r="A1785" s="26" t="s">
        <v>4980</v>
      </c>
      <c r="B1785" s="26" t="s">
        <v>4979</v>
      </c>
      <c r="C1785" s="26" t="s">
        <v>4978</v>
      </c>
      <c r="D1785" s="26" t="s">
        <v>1223</v>
      </c>
      <c r="E1785" s="26" t="s">
        <v>4977</v>
      </c>
      <c r="F1785" s="26" t="s">
        <v>4976</v>
      </c>
      <c r="G1785" s="26" t="s">
        <v>2014</v>
      </c>
      <c r="H1785" s="26" t="s">
        <v>4975</v>
      </c>
      <c r="I1785" s="26" t="s">
        <v>4978</v>
      </c>
    </row>
    <row r="1786" spans="1:9">
      <c r="A1786" s="26" t="s">
        <v>4980</v>
      </c>
      <c r="B1786" s="26" t="s">
        <v>4979</v>
      </c>
      <c r="C1786" s="26" t="s">
        <v>4986</v>
      </c>
      <c r="D1786" s="26" t="s">
        <v>1221</v>
      </c>
      <c r="E1786" s="26" t="s">
        <v>4985</v>
      </c>
      <c r="F1786" s="26" t="s">
        <v>4976</v>
      </c>
      <c r="G1786" s="26" t="s">
        <v>2014</v>
      </c>
      <c r="H1786" s="26" t="s">
        <v>4984</v>
      </c>
      <c r="I1786" s="26" t="s">
        <v>4986</v>
      </c>
    </row>
    <row r="1787" spans="1:9">
      <c r="A1787" s="26" t="s">
        <v>4599</v>
      </c>
      <c r="B1787" s="26" t="s">
        <v>4598</v>
      </c>
      <c r="C1787" s="26" t="s">
        <v>4597</v>
      </c>
      <c r="D1787" s="26" t="s">
        <v>1328</v>
      </c>
      <c r="E1787" s="26" t="s">
        <v>4596</v>
      </c>
      <c r="F1787" s="26" t="s">
        <v>4550</v>
      </c>
      <c r="G1787" s="26" t="s">
        <v>2014</v>
      </c>
      <c r="H1787" s="26" t="s">
        <v>4595</v>
      </c>
      <c r="I1787" s="26" t="s">
        <v>4597</v>
      </c>
    </row>
    <row r="1788" spans="1:9">
      <c r="A1788" s="26" t="s">
        <v>4599</v>
      </c>
      <c r="B1788" s="26" t="s">
        <v>4598</v>
      </c>
      <c r="C1788" s="26" t="s">
        <v>4604</v>
      </c>
      <c r="D1788" s="26" t="s">
        <v>1326</v>
      </c>
      <c r="E1788" s="26" t="s">
        <v>4596</v>
      </c>
      <c r="F1788" s="26" t="s">
        <v>4550</v>
      </c>
      <c r="G1788" s="26" t="s">
        <v>2014</v>
      </c>
      <c r="H1788" s="26" t="s">
        <v>4549</v>
      </c>
      <c r="I1788" s="26" t="s">
        <v>4604</v>
      </c>
    </row>
    <row r="1789" spans="1:9">
      <c r="A1789" s="26" t="s">
        <v>4492</v>
      </c>
      <c r="B1789" s="26" t="s">
        <v>4491</v>
      </c>
      <c r="C1789" s="26" t="s">
        <v>4495</v>
      </c>
      <c r="D1789" s="26" t="s">
        <v>1355</v>
      </c>
      <c r="E1789" s="26" t="s">
        <v>4494</v>
      </c>
      <c r="F1789" s="26" t="s">
        <v>4488</v>
      </c>
      <c r="G1789" s="26" t="s">
        <v>2014</v>
      </c>
      <c r="H1789" s="26" t="s">
        <v>4493</v>
      </c>
      <c r="I1789" s="26" t="s">
        <v>4495</v>
      </c>
    </row>
    <row r="1790" spans="1:9">
      <c r="A1790" s="26" t="s">
        <v>4492</v>
      </c>
      <c r="B1790" s="26" t="s">
        <v>4491</v>
      </c>
      <c r="C1790" s="26" t="s">
        <v>4490</v>
      </c>
      <c r="D1790" s="26" t="s">
        <v>1356</v>
      </c>
      <c r="E1790" s="26" t="s">
        <v>4489</v>
      </c>
      <c r="F1790" s="26" t="s">
        <v>4488</v>
      </c>
      <c r="G1790" s="26" t="s">
        <v>2014</v>
      </c>
      <c r="H1790" s="26" t="s">
        <v>4487</v>
      </c>
      <c r="I1790" s="26" t="s">
        <v>4490</v>
      </c>
    </row>
    <row r="1791" spans="1:9">
      <c r="A1791" s="26" t="s">
        <v>4492</v>
      </c>
      <c r="B1791" s="26" t="s">
        <v>4491</v>
      </c>
      <c r="C1791" s="26" t="s">
        <v>4496</v>
      </c>
      <c r="D1791" s="26" t="s">
        <v>1354</v>
      </c>
      <c r="E1791" s="26" t="s">
        <v>4489</v>
      </c>
      <c r="F1791" s="26" t="s">
        <v>4488</v>
      </c>
      <c r="G1791" s="26" t="s">
        <v>2014</v>
      </c>
      <c r="H1791" s="26" t="s">
        <v>4487</v>
      </c>
      <c r="I1791" s="26" t="s">
        <v>4496</v>
      </c>
    </row>
    <row r="1792" spans="1:9">
      <c r="A1792" s="26" t="s">
        <v>4942</v>
      </c>
      <c r="B1792" s="26" t="s">
        <v>4941</v>
      </c>
      <c r="C1792" s="26" t="s">
        <v>4945</v>
      </c>
      <c r="D1792" s="26" t="s">
        <v>1231</v>
      </c>
      <c r="E1792" s="26" t="s">
        <v>4944</v>
      </c>
      <c r="F1792" s="26" t="s">
        <v>2225</v>
      </c>
      <c r="G1792" s="26" t="s">
        <v>2014</v>
      </c>
      <c r="H1792" s="26" t="s">
        <v>4943</v>
      </c>
      <c r="I1792" s="26" t="s">
        <v>4945</v>
      </c>
    </row>
    <row r="1793" spans="1:9">
      <c r="A1793" s="26" t="s">
        <v>8853</v>
      </c>
      <c r="B1793" s="26" t="s">
        <v>8852</v>
      </c>
      <c r="C1793" s="26" t="s">
        <v>8986</v>
      </c>
      <c r="D1793" s="26" t="s">
        <v>47</v>
      </c>
      <c r="E1793" s="26" t="s">
        <v>8985</v>
      </c>
      <c r="F1793" s="26" t="s">
        <v>2827</v>
      </c>
      <c r="G1793" s="26" t="s">
        <v>2014</v>
      </c>
      <c r="H1793" s="26" t="s">
        <v>8984</v>
      </c>
      <c r="I1793" s="26" t="s">
        <v>8986</v>
      </c>
    </row>
    <row r="1794" spans="1:9">
      <c r="A1794" s="26" t="s">
        <v>4109</v>
      </c>
      <c r="B1794" s="26" t="s">
        <v>4108</v>
      </c>
      <c r="C1794" s="26" t="s">
        <v>4115</v>
      </c>
      <c r="D1794" s="26" t="s">
        <v>1466</v>
      </c>
      <c r="E1794" s="26" t="s">
        <v>4114</v>
      </c>
      <c r="F1794" s="26" t="s">
        <v>2107</v>
      </c>
      <c r="G1794" s="26" t="s">
        <v>2014</v>
      </c>
      <c r="H1794" s="26" t="s">
        <v>4113</v>
      </c>
      <c r="I1794" s="26" t="s">
        <v>4115</v>
      </c>
    </row>
    <row r="1795" spans="1:9">
      <c r="A1795" s="26" t="s">
        <v>4109</v>
      </c>
      <c r="B1795" s="26" t="s">
        <v>4108</v>
      </c>
      <c r="C1795" s="26" t="s">
        <v>4112</v>
      </c>
      <c r="D1795" s="26" t="s">
        <v>1467</v>
      </c>
      <c r="E1795" s="26" t="s">
        <v>4111</v>
      </c>
      <c r="F1795" s="26" t="s">
        <v>2107</v>
      </c>
      <c r="G1795" s="26" t="s">
        <v>2014</v>
      </c>
      <c r="H1795" s="26" t="s">
        <v>4110</v>
      </c>
      <c r="I1795" s="26" t="s">
        <v>4112</v>
      </c>
    </row>
    <row r="1796" spans="1:9">
      <c r="A1796" s="26" t="s">
        <v>4632</v>
      </c>
      <c r="B1796" s="26" t="s">
        <v>4631</v>
      </c>
      <c r="C1796" s="26" t="s">
        <v>4630</v>
      </c>
      <c r="D1796" s="26" t="s">
        <v>1319</v>
      </c>
      <c r="E1796" s="26" t="s">
        <v>4629</v>
      </c>
      <c r="F1796" s="26" t="s">
        <v>2194</v>
      </c>
      <c r="G1796" s="26" t="s">
        <v>2014</v>
      </c>
      <c r="H1796" s="26" t="s">
        <v>4628</v>
      </c>
      <c r="I1796" s="26" t="s">
        <v>4630</v>
      </c>
    </row>
    <row r="1797" spans="1:9">
      <c r="A1797" s="26" t="s">
        <v>3719</v>
      </c>
      <c r="B1797" s="26" t="s">
        <v>3718</v>
      </c>
      <c r="C1797" s="26" t="s">
        <v>3725</v>
      </c>
      <c r="D1797" s="26" t="s">
        <v>1577</v>
      </c>
      <c r="E1797" s="26" t="s">
        <v>3724</v>
      </c>
      <c r="F1797" s="26" t="s">
        <v>3716</v>
      </c>
      <c r="G1797" s="26" t="s">
        <v>2014</v>
      </c>
      <c r="H1797" s="26" t="s">
        <v>3723</v>
      </c>
      <c r="I1797" s="26" t="s">
        <v>3725</v>
      </c>
    </row>
    <row r="1798" spans="1:9">
      <c r="A1798" s="26" t="s">
        <v>3719</v>
      </c>
      <c r="B1798" s="26" t="s">
        <v>3718</v>
      </c>
      <c r="C1798" s="26" t="s">
        <v>3722</v>
      </c>
      <c r="D1798" s="26" t="s">
        <v>1578</v>
      </c>
      <c r="E1798" s="26" t="s">
        <v>3721</v>
      </c>
      <c r="F1798" s="26" t="s">
        <v>3716</v>
      </c>
      <c r="G1798" s="26" t="s">
        <v>2014</v>
      </c>
      <c r="H1798" s="26" t="s">
        <v>3720</v>
      </c>
      <c r="I1798" s="26" t="s">
        <v>3722</v>
      </c>
    </row>
    <row r="1799" spans="1:9">
      <c r="A1799" s="26" t="s">
        <v>8131</v>
      </c>
      <c r="B1799" s="26" t="s">
        <v>8130</v>
      </c>
      <c r="C1799" s="26" t="s">
        <v>8143</v>
      </c>
      <c r="D1799" s="26" t="s">
        <v>296</v>
      </c>
      <c r="E1799" s="26" t="s">
        <v>8142</v>
      </c>
      <c r="F1799" s="26" t="s">
        <v>2424</v>
      </c>
      <c r="G1799" s="26" t="s">
        <v>2014</v>
      </c>
      <c r="H1799" s="26" t="s">
        <v>8141</v>
      </c>
      <c r="I1799" s="26" t="s">
        <v>8143</v>
      </c>
    </row>
    <row r="1800" spans="1:9">
      <c r="A1800" s="26" t="s">
        <v>8853</v>
      </c>
      <c r="B1800" s="26" t="s">
        <v>8852</v>
      </c>
      <c r="C1800" s="26" t="s">
        <v>8870</v>
      </c>
      <c r="D1800" s="26" t="s">
        <v>86</v>
      </c>
      <c r="E1800" s="26" t="s">
        <v>8869</v>
      </c>
      <c r="F1800" s="26" t="s">
        <v>2827</v>
      </c>
      <c r="G1800" s="26" t="s">
        <v>2014</v>
      </c>
      <c r="H1800" s="26" t="s">
        <v>8868</v>
      </c>
      <c r="I1800" s="26" t="s">
        <v>8870</v>
      </c>
    </row>
    <row r="1801" spans="1:9">
      <c r="A1801" s="26" t="s">
        <v>6243</v>
      </c>
      <c r="B1801" s="26" t="s">
        <v>6570</v>
      </c>
      <c r="C1801" s="26" t="s">
        <v>6573</v>
      </c>
      <c r="D1801" s="26" t="s">
        <v>755</v>
      </c>
      <c r="E1801" s="26" t="s">
        <v>6572</v>
      </c>
      <c r="F1801" s="26" t="s">
        <v>6567</v>
      </c>
      <c r="G1801" s="26" t="s">
        <v>2014</v>
      </c>
      <c r="H1801" s="26" t="s">
        <v>6571</v>
      </c>
      <c r="I1801" s="26" t="s">
        <v>6573</v>
      </c>
    </row>
    <row r="1802" spans="1:9">
      <c r="A1802" s="26" t="s">
        <v>9054</v>
      </c>
      <c r="B1802" s="26" t="s">
        <v>9065</v>
      </c>
      <c r="C1802" s="26" t="s">
        <v>9064</v>
      </c>
      <c r="D1802" s="26" t="s">
        <v>20</v>
      </c>
      <c r="E1802" s="26" t="s">
        <v>9063</v>
      </c>
      <c r="F1802" s="26" t="s">
        <v>2898</v>
      </c>
      <c r="G1802" s="26" t="s">
        <v>2014</v>
      </c>
      <c r="H1802" s="26" t="s">
        <v>9062</v>
      </c>
      <c r="I1802" s="26" t="s">
        <v>9064</v>
      </c>
    </row>
    <row r="1803" spans="1:9">
      <c r="A1803" s="26" t="s">
        <v>7785</v>
      </c>
      <c r="B1803" s="26" t="s">
        <v>7784</v>
      </c>
      <c r="C1803" s="26" t="s">
        <v>7787</v>
      </c>
      <c r="D1803" s="26" t="s">
        <v>400</v>
      </c>
      <c r="E1803" s="26" t="s">
        <v>7786</v>
      </c>
      <c r="F1803" s="26" t="s">
        <v>7781</v>
      </c>
      <c r="G1803" s="26" t="s">
        <v>2014</v>
      </c>
      <c r="H1803" s="26" t="s">
        <v>7780</v>
      </c>
      <c r="I1803" s="26" t="s">
        <v>7787</v>
      </c>
    </row>
    <row r="1804" spans="1:9">
      <c r="A1804" s="26" t="s">
        <v>3406</v>
      </c>
      <c r="B1804" s="26" t="s">
        <v>3405</v>
      </c>
      <c r="C1804" s="26" t="s">
        <v>3408</v>
      </c>
      <c r="D1804" s="26" t="s">
        <v>1665</v>
      </c>
      <c r="E1804" s="26" t="s">
        <v>3407</v>
      </c>
      <c r="F1804" s="26" t="s">
        <v>3402</v>
      </c>
      <c r="G1804" s="26" t="s">
        <v>2014</v>
      </c>
      <c r="H1804" s="26" t="s">
        <v>3401</v>
      </c>
      <c r="I1804" s="26" t="s">
        <v>3408</v>
      </c>
    </row>
    <row r="1805" spans="1:9">
      <c r="A1805" s="26" t="s">
        <v>3406</v>
      </c>
      <c r="B1805" s="26" t="s">
        <v>3405</v>
      </c>
      <c r="C1805" s="26" t="s">
        <v>3404</v>
      </c>
      <c r="D1805" s="26" t="s">
        <v>1666</v>
      </c>
      <c r="E1805" s="26" t="s">
        <v>3403</v>
      </c>
      <c r="F1805" s="26" t="s">
        <v>3402</v>
      </c>
      <c r="G1805" s="26" t="s">
        <v>2014</v>
      </c>
      <c r="H1805" s="26" t="s">
        <v>3401</v>
      </c>
      <c r="I1805" s="26" t="s">
        <v>3404</v>
      </c>
    </row>
    <row r="1806" spans="1:9">
      <c r="A1806" s="26" t="s">
        <v>5104</v>
      </c>
      <c r="B1806" s="26" t="s">
        <v>5103</v>
      </c>
      <c r="C1806" s="26" t="s">
        <v>5107</v>
      </c>
      <c r="D1806" s="26" t="s">
        <v>1190</v>
      </c>
      <c r="E1806" s="26" t="s">
        <v>5106</v>
      </c>
      <c r="F1806" s="26" t="s">
        <v>5079</v>
      </c>
      <c r="G1806" s="26" t="s">
        <v>2014</v>
      </c>
      <c r="H1806" s="26" t="s">
        <v>5105</v>
      </c>
      <c r="I1806" s="26" t="s">
        <v>5107</v>
      </c>
    </row>
    <row r="1807" spans="1:9">
      <c r="A1807" s="26" t="s">
        <v>5104</v>
      </c>
      <c r="B1807" s="26" t="s">
        <v>5103</v>
      </c>
      <c r="C1807" s="26" t="s">
        <v>5113</v>
      </c>
      <c r="D1807" s="26" t="s">
        <v>1188</v>
      </c>
      <c r="E1807" s="26" t="s">
        <v>5112</v>
      </c>
      <c r="F1807" s="26" t="s">
        <v>5079</v>
      </c>
      <c r="G1807" s="26" t="s">
        <v>2014</v>
      </c>
      <c r="H1807" s="26" t="s">
        <v>5105</v>
      </c>
      <c r="I1807" s="26" t="s">
        <v>5113</v>
      </c>
    </row>
    <row r="1808" spans="1:9">
      <c r="A1808" s="26" t="s">
        <v>5751</v>
      </c>
      <c r="B1808" s="26" t="s">
        <v>5750</v>
      </c>
      <c r="C1808" s="26" t="s">
        <v>5789</v>
      </c>
      <c r="D1808" s="26" t="s">
        <v>978</v>
      </c>
      <c r="E1808" s="26" t="s">
        <v>5788</v>
      </c>
      <c r="F1808" s="26" t="s">
        <v>2260</v>
      </c>
      <c r="G1808" s="26" t="s">
        <v>2014</v>
      </c>
      <c r="H1808" s="26" t="s">
        <v>2384</v>
      </c>
      <c r="I1808" s="26" t="s">
        <v>5789</v>
      </c>
    </row>
    <row r="1809" spans="1:9">
      <c r="A1809" s="26" t="s">
        <v>5751</v>
      </c>
      <c r="B1809" s="26" t="s">
        <v>5750</v>
      </c>
      <c r="C1809" s="26" t="s">
        <v>5759</v>
      </c>
      <c r="D1809" s="26" t="s">
        <v>988</v>
      </c>
      <c r="E1809" s="26" t="s">
        <v>5758</v>
      </c>
      <c r="F1809" s="26" t="s">
        <v>2260</v>
      </c>
      <c r="G1809" s="26" t="s">
        <v>2014</v>
      </c>
      <c r="H1809" s="26" t="s">
        <v>5757</v>
      </c>
      <c r="I1809" s="26" t="s">
        <v>5759</v>
      </c>
    </row>
    <row r="1810" spans="1:9">
      <c r="A1810" s="26" t="s">
        <v>5751</v>
      </c>
      <c r="B1810" s="26" t="s">
        <v>5750</v>
      </c>
      <c r="C1810" s="26" t="s">
        <v>5792</v>
      </c>
      <c r="D1810" s="26" t="s">
        <v>977</v>
      </c>
      <c r="E1810" s="26" t="s">
        <v>5791</v>
      </c>
      <c r="F1810" s="26" t="s">
        <v>2260</v>
      </c>
      <c r="G1810" s="26" t="s">
        <v>2014</v>
      </c>
      <c r="H1810" s="26" t="s">
        <v>5790</v>
      </c>
      <c r="I1810" s="26" t="s">
        <v>5792</v>
      </c>
    </row>
    <row r="1811" spans="1:9">
      <c r="A1811" s="26" t="s">
        <v>5751</v>
      </c>
      <c r="B1811" s="26" t="s">
        <v>5750</v>
      </c>
      <c r="C1811" s="26" t="s">
        <v>5786</v>
      </c>
      <c r="D1811" s="26" t="s">
        <v>980</v>
      </c>
      <c r="E1811" s="26" t="s">
        <v>5785</v>
      </c>
      <c r="F1811" s="26" t="s">
        <v>2260</v>
      </c>
      <c r="G1811" s="26" t="s">
        <v>2014</v>
      </c>
      <c r="H1811" s="26" t="s">
        <v>5784</v>
      </c>
      <c r="I1811" s="26" t="s">
        <v>5786</v>
      </c>
    </row>
    <row r="1812" spans="1:9">
      <c r="D1812" s="26" t="s">
        <v>2376</v>
      </c>
      <c r="E1812" s="26" t="s">
        <v>2375</v>
      </c>
      <c r="F1812" s="26" t="s">
        <v>2260</v>
      </c>
      <c r="G1812" s="26" t="s">
        <v>2014</v>
      </c>
      <c r="H1812" s="26" t="s">
        <v>2374</v>
      </c>
    </row>
    <row r="1813" spans="1:9">
      <c r="A1813" s="26" t="s">
        <v>6199</v>
      </c>
      <c r="B1813" s="26" t="s">
        <v>6198</v>
      </c>
      <c r="C1813" s="26" t="s">
        <v>6202</v>
      </c>
      <c r="D1813" s="26" t="s">
        <v>857</v>
      </c>
      <c r="E1813" s="26" t="s">
        <v>6201</v>
      </c>
      <c r="F1813" s="26" t="s">
        <v>2464</v>
      </c>
      <c r="G1813" s="26" t="s">
        <v>2014</v>
      </c>
      <c r="H1813" s="26" t="s">
        <v>6200</v>
      </c>
      <c r="I1813" s="26" t="s">
        <v>6202</v>
      </c>
    </row>
    <row r="1814" spans="1:9">
      <c r="A1814" s="26" t="s">
        <v>8085</v>
      </c>
      <c r="B1814" s="26" t="s">
        <v>8084</v>
      </c>
      <c r="C1814" s="26" t="s">
        <v>8088</v>
      </c>
      <c r="D1814" s="26" t="s">
        <v>312</v>
      </c>
      <c r="E1814" s="26" t="s">
        <v>8087</v>
      </c>
      <c r="F1814" s="26" t="s">
        <v>8081</v>
      </c>
      <c r="G1814" s="26" t="s">
        <v>2014</v>
      </c>
      <c r="H1814" s="26" t="s">
        <v>8086</v>
      </c>
      <c r="I1814" s="26" t="s">
        <v>8088</v>
      </c>
    </row>
    <row r="1815" spans="1:9">
      <c r="A1815" s="26" t="s">
        <v>8085</v>
      </c>
      <c r="B1815" s="26" t="s">
        <v>8084</v>
      </c>
      <c r="C1815" s="26" t="s">
        <v>8091</v>
      </c>
      <c r="D1815" s="26" t="s">
        <v>311</v>
      </c>
      <c r="E1815" s="26" t="s">
        <v>8090</v>
      </c>
      <c r="F1815" s="26" t="s">
        <v>8081</v>
      </c>
      <c r="G1815" s="26" t="s">
        <v>2014</v>
      </c>
      <c r="H1815" s="26" t="s">
        <v>8089</v>
      </c>
      <c r="I1815" s="26" t="s">
        <v>8091</v>
      </c>
    </row>
    <row r="1816" spans="1:9">
      <c r="A1816" s="26" t="s">
        <v>8756</v>
      </c>
      <c r="B1816" s="26" t="s">
        <v>8755</v>
      </c>
      <c r="C1816" s="26" t="s">
        <v>8764</v>
      </c>
      <c r="D1816" s="26" t="s">
        <v>120</v>
      </c>
      <c r="E1816" s="26" t="s">
        <v>8763</v>
      </c>
      <c r="F1816" s="26" t="s">
        <v>2797</v>
      </c>
      <c r="G1816" s="26" t="s">
        <v>2014</v>
      </c>
      <c r="H1816" s="26" t="s">
        <v>8762</v>
      </c>
      <c r="I1816" s="26" t="s">
        <v>8764</v>
      </c>
    </row>
    <row r="1817" spans="1:9">
      <c r="A1817" s="26" t="s">
        <v>8712</v>
      </c>
      <c r="B1817" s="26" t="s">
        <v>8711</v>
      </c>
      <c r="C1817" s="26" t="s">
        <v>8710</v>
      </c>
      <c r="D1817" s="26" t="s">
        <v>120</v>
      </c>
      <c r="E1817" s="26" t="s">
        <v>8709</v>
      </c>
      <c r="F1817" s="26" t="s">
        <v>8708</v>
      </c>
      <c r="G1817" s="26" t="s">
        <v>2014</v>
      </c>
      <c r="H1817" s="26" t="s">
        <v>8707</v>
      </c>
      <c r="I1817" s="26" t="s">
        <v>8710</v>
      </c>
    </row>
    <row r="1818" spans="1:9">
      <c r="A1818" s="26" t="s">
        <v>8131</v>
      </c>
      <c r="B1818" s="26" t="s">
        <v>8130</v>
      </c>
      <c r="C1818" s="26" t="s">
        <v>8148</v>
      </c>
      <c r="D1818" s="26" t="s">
        <v>294</v>
      </c>
      <c r="E1818" s="26" t="s">
        <v>8147</v>
      </c>
      <c r="F1818" s="26" t="s">
        <v>2424</v>
      </c>
      <c r="G1818" s="26" t="s">
        <v>2014</v>
      </c>
      <c r="H1818" s="26" t="s">
        <v>3058</v>
      </c>
      <c r="I1818" s="26" t="s">
        <v>8148</v>
      </c>
    </row>
    <row r="1819" spans="1:9">
      <c r="A1819" s="26" t="s">
        <v>5842</v>
      </c>
      <c r="B1819" s="26" t="s">
        <v>5911</v>
      </c>
      <c r="C1819" s="26" t="s">
        <v>5923</v>
      </c>
      <c r="D1819" s="26" t="s">
        <v>937</v>
      </c>
      <c r="E1819" s="26" t="s">
        <v>5922</v>
      </c>
      <c r="F1819" s="26" t="s">
        <v>2414</v>
      </c>
      <c r="G1819" s="26" t="s">
        <v>2014</v>
      </c>
      <c r="H1819" s="26" t="s">
        <v>5908</v>
      </c>
      <c r="I1819" s="26" t="s">
        <v>5923</v>
      </c>
    </row>
    <row r="1820" spans="1:9">
      <c r="A1820" s="26" t="s">
        <v>6706</v>
      </c>
      <c r="B1820" s="26" t="s">
        <v>6705</v>
      </c>
      <c r="C1820" s="26" t="s">
        <v>6704</v>
      </c>
      <c r="D1820" s="26" t="s">
        <v>720</v>
      </c>
      <c r="E1820" s="26" t="s">
        <v>6703</v>
      </c>
      <c r="F1820" s="26" t="s">
        <v>2231</v>
      </c>
      <c r="G1820" s="26" t="s">
        <v>2014</v>
      </c>
      <c r="H1820" s="26" t="s">
        <v>6702</v>
      </c>
      <c r="I1820" s="26" t="s">
        <v>6704</v>
      </c>
    </row>
    <row r="1821" spans="1:9">
      <c r="D1821" s="26" t="s">
        <v>2547</v>
      </c>
      <c r="E1821" s="26" t="s">
        <v>2546</v>
      </c>
      <c r="F1821" s="26" t="s">
        <v>2543</v>
      </c>
      <c r="G1821" s="26" t="s">
        <v>2014</v>
      </c>
      <c r="H1821" s="26" t="s">
        <v>2545</v>
      </c>
    </row>
    <row r="1822" spans="1:9">
      <c r="A1822" s="26" t="s">
        <v>6843</v>
      </c>
      <c r="B1822" s="26" t="s">
        <v>6842</v>
      </c>
      <c r="C1822" s="26" t="s">
        <v>6846</v>
      </c>
      <c r="D1822" s="26" t="s">
        <v>681</v>
      </c>
      <c r="E1822" s="26" t="s">
        <v>6845</v>
      </c>
      <c r="F1822" s="26" t="s">
        <v>6839</v>
      </c>
      <c r="G1822" s="26" t="s">
        <v>2014</v>
      </c>
      <c r="H1822" s="26" t="s">
        <v>6844</v>
      </c>
      <c r="I1822" s="26" t="s">
        <v>6846</v>
      </c>
    </row>
    <row r="1823" spans="1:9">
      <c r="A1823" s="26" t="s">
        <v>4166</v>
      </c>
      <c r="B1823" s="26" t="s">
        <v>4165</v>
      </c>
      <c r="C1823" s="26" t="s">
        <v>4164</v>
      </c>
      <c r="D1823" s="26" t="s">
        <v>681</v>
      </c>
      <c r="E1823" s="26" t="s">
        <v>4163</v>
      </c>
      <c r="F1823" s="26" t="s">
        <v>2110</v>
      </c>
      <c r="G1823" s="26" t="s">
        <v>2014</v>
      </c>
      <c r="H1823" s="26" t="s">
        <v>4162</v>
      </c>
      <c r="I1823" s="26" t="s">
        <v>4164</v>
      </c>
    </row>
    <row r="1824" spans="1:9">
      <c r="A1824" s="26" t="s">
        <v>6843</v>
      </c>
      <c r="B1824" s="26" t="s">
        <v>6842</v>
      </c>
      <c r="C1824" s="26" t="s">
        <v>6849</v>
      </c>
      <c r="D1824" s="26" t="s">
        <v>680</v>
      </c>
      <c r="E1824" s="26" t="s">
        <v>6848</v>
      </c>
      <c r="F1824" s="26" t="s">
        <v>6839</v>
      </c>
      <c r="G1824" s="26" t="s">
        <v>2014</v>
      </c>
      <c r="H1824" s="26" t="s">
        <v>6847</v>
      </c>
      <c r="I1824" s="26" t="s">
        <v>6849</v>
      </c>
    </row>
    <row r="1825" spans="1:9">
      <c r="A1825" s="26" t="s">
        <v>4166</v>
      </c>
      <c r="B1825" s="26" t="s">
        <v>4165</v>
      </c>
      <c r="C1825" s="26" t="s">
        <v>4167</v>
      </c>
      <c r="D1825" s="26" t="s">
        <v>680</v>
      </c>
      <c r="E1825" s="26" t="s">
        <v>4163</v>
      </c>
      <c r="F1825" s="26" t="s">
        <v>2110</v>
      </c>
      <c r="G1825" s="26" t="s">
        <v>2014</v>
      </c>
      <c r="H1825" s="26" t="s">
        <v>4162</v>
      </c>
      <c r="I1825" s="26" t="s">
        <v>4167</v>
      </c>
    </row>
    <row r="1826" spans="1:9">
      <c r="A1826" s="26" t="s">
        <v>6843</v>
      </c>
      <c r="B1826" s="26" t="s">
        <v>6842</v>
      </c>
      <c r="C1826" s="26" t="s">
        <v>6841</v>
      </c>
      <c r="D1826" s="26" t="s">
        <v>682</v>
      </c>
      <c r="E1826" s="26" t="s">
        <v>6840</v>
      </c>
      <c r="F1826" s="26" t="s">
        <v>6839</v>
      </c>
      <c r="G1826" s="26" t="s">
        <v>2014</v>
      </c>
      <c r="H1826" s="26" t="s">
        <v>6838</v>
      </c>
      <c r="I1826" s="26" t="s">
        <v>6841</v>
      </c>
    </row>
    <row r="1827" spans="1:9">
      <c r="A1827" s="26" t="s">
        <v>3897</v>
      </c>
      <c r="B1827" s="26" t="s">
        <v>3896</v>
      </c>
      <c r="C1827" s="26" t="s">
        <v>3622</v>
      </c>
      <c r="D1827" s="26" t="s">
        <v>682</v>
      </c>
      <c r="E1827" s="26" t="s">
        <v>3901</v>
      </c>
      <c r="F1827" s="26" t="s">
        <v>2085</v>
      </c>
      <c r="G1827" s="26" t="s">
        <v>2014</v>
      </c>
      <c r="H1827" s="26" t="s">
        <v>3900</v>
      </c>
      <c r="I1827" s="26" t="s">
        <v>3622</v>
      </c>
    </row>
    <row r="1828" spans="1:9">
      <c r="A1828" s="26" t="s">
        <v>8805</v>
      </c>
      <c r="B1828" s="26" t="s">
        <v>8804</v>
      </c>
      <c r="C1828" s="26" t="s">
        <v>8815</v>
      </c>
      <c r="D1828" s="26" t="s">
        <v>105</v>
      </c>
      <c r="E1828" s="26" t="s">
        <v>8814</v>
      </c>
      <c r="F1828" s="26" t="s">
        <v>2827</v>
      </c>
      <c r="G1828" s="26" t="s">
        <v>2014</v>
      </c>
      <c r="H1828" s="26" t="s">
        <v>8813</v>
      </c>
      <c r="I1828" s="26" t="s">
        <v>8815</v>
      </c>
    </row>
    <row r="1829" spans="1:9">
      <c r="A1829" s="26" t="s">
        <v>3602</v>
      </c>
      <c r="B1829" s="26" t="s">
        <v>3601</v>
      </c>
      <c r="C1829" s="26" t="s">
        <v>3611</v>
      </c>
      <c r="D1829" s="26" t="s">
        <v>1611</v>
      </c>
      <c r="E1829" s="26" t="s">
        <v>3610</v>
      </c>
      <c r="F1829" s="26" t="s">
        <v>2037</v>
      </c>
      <c r="G1829" s="26" t="s">
        <v>2014</v>
      </c>
      <c r="H1829" s="26" t="s">
        <v>3609</v>
      </c>
      <c r="I1829" s="26" t="s">
        <v>3611</v>
      </c>
    </row>
    <row r="1830" spans="1:9">
      <c r="A1830" s="26" t="s">
        <v>3602</v>
      </c>
      <c r="B1830" s="26" t="s">
        <v>3601</v>
      </c>
      <c r="C1830" s="26" t="s">
        <v>3613</v>
      </c>
      <c r="D1830" s="26" t="s">
        <v>1610</v>
      </c>
      <c r="E1830" s="26" t="s">
        <v>3612</v>
      </c>
      <c r="F1830" s="26" t="s">
        <v>2037</v>
      </c>
      <c r="G1830" s="26" t="s">
        <v>2014</v>
      </c>
      <c r="H1830" s="26" t="s">
        <v>3609</v>
      </c>
      <c r="I1830" s="26" t="s">
        <v>3613</v>
      </c>
    </row>
    <row r="1831" spans="1:9">
      <c r="A1831" s="26" t="s">
        <v>5358</v>
      </c>
      <c r="B1831" s="26" t="s">
        <v>5357</v>
      </c>
      <c r="C1831" s="26" t="s">
        <v>5372</v>
      </c>
      <c r="D1831" s="26" t="s">
        <v>1116</v>
      </c>
      <c r="E1831" s="26" t="s">
        <v>5363</v>
      </c>
      <c r="F1831" s="26" t="s">
        <v>5354</v>
      </c>
      <c r="G1831" s="26" t="s">
        <v>2014</v>
      </c>
      <c r="H1831" s="26" t="s">
        <v>5371</v>
      </c>
      <c r="I1831" s="26" t="s">
        <v>5372</v>
      </c>
    </row>
    <row r="1832" spans="1:9">
      <c r="A1832" s="26" t="s">
        <v>5358</v>
      </c>
      <c r="B1832" s="26" t="s">
        <v>5357</v>
      </c>
      <c r="C1832" s="26" t="s">
        <v>5370</v>
      </c>
      <c r="D1832" s="26" t="s">
        <v>1117</v>
      </c>
      <c r="E1832" s="26" t="s">
        <v>5369</v>
      </c>
      <c r="F1832" s="26" t="s">
        <v>5354</v>
      </c>
      <c r="G1832" s="26" t="s">
        <v>2014</v>
      </c>
      <c r="H1832" s="26" t="s">
        <v>5368</v>
      </c>
      <c r="I1832" s="26" t="s">
        <v>5370</v>
      </c>
    </row>
    <row r="1833" spans="1:9">
      <c r="A1833" s="26" t="s">
        <v>4870</v>
      </c>
      <c r="B1833" s="26" t="s">
        <v>4869</v>
      </c>
      <c r="C1833" s="26" t="s">
        <v>4873</v>
      </c>
      <c r="D1833" s="26" t="s">
        <v>1250</v>
      </c>
      <c r="E1833" s="26" t="s">
        <v>4872</v>
      </c>
      <c r="F1833" s="26" t="s">
        <v>4866</v>
      </c>
      <c r="G1833" s="26" t="s">
        <v>2014</v>
      </c>
      <c r="H1833" s="26" t="s">
        <v>4871</v>
      </c>
      <c r="I1833" s="26" t="s">
        <v>4873</v>
      </c>
    </row>
    <row r="1834" spans="1:9">
      <c r="D1834" s="26" t="s">
        <v>2488</v>
      </c>
      <c r="E1834" s="26" t="s">
        <v>2487</v>
      </c>
      <c r="F1834" s="26" t="s">
        <v>2486</v>
      </c>
      <c r="G1834" s="26" t="s">
        <v>2014</v>
      </c>
      <c r="H1834" s="26" t="s">
        <v>2485</v>
      </c>
    </row>
    <row r="1835" spans="1:9">
      <c r="A1835" s="26" t="s">
        <v>8474</v>
      </c>
      <c r="B1835" s="26" t="s">
        <v>8473</v>
      </c>
      <c r="C1835" s="26" t="s">
        <v>8480</v>
      </c>
      <c r="D1835" s="26" t="s">
        <v>201</v>
      </c>
      <c r="E1835" s="26" t="s">
        <v>8479</v>
      </c>
      <c r="F1835" s="26" t="s">
        <v>2782</v>
      </c>
      <c r="G1835" s="26" t="s">
        <v>2014</v>
      </c>
      <c r="H1835" s="26" t="s">
        <v>8478</v>
      </c>
      <c r="I1835" s="26" t="s">
        <v>8480</v>
      </c>
    </row>
    <row r="1836" spans="1:9">
      <c r="A1836" s="26" t="s">
        <v>5632</v>
      </c>
      <c r="B1836" s="26" t="s">
        <v>5631</v>
      </c>
      <c r="C1836" s="26" t="s">
        <v>5650</v>
      </c>
      <c r="D1836" s="26" t="s">
        <v>1024</v>
      </c>
      <c r="E1836" s="26" t="s">
        <v>5649</v>
      </c>
      <c r="F1836" s="26" t="s">
        <v>2260</v>
      </c>
      <c r="G1836" s="26" t="s">
        <v>2014</v>
      </c>
      <c r="H1836" s="26" t="s">
        <v>5648</v>
      </c>
      <c r="I1836" s="26" t="s">
        <v>5650</v>
      </c>
    </row>
    <row r="1837" spans="1:9">
      <c r="A1837" s="26" t="s">
        <v>5982</v>
      </c>
      <c r="B1837" s="26" t="s">
        <v>6081</v>
      </c>
      <c r="C1837" s="26" t="s">
        <v>6111</v>
      </c>
      <c r="D1837" s="26" t="s">
        <v>882</v>
      </c>
      <c r="E1837" s="26" t="s">
        <v>6110</v>
      </c>
      <c r="F1837" s="26" t="s">
        <v>2445</v>
      </c>
      <c r="G1837" s="26" t="s">
        <v>2014</v>
      </c>
      <c r="H1837" s="26" t="s">
        <v>6109</v>
      </c>
      <c r="I1837" s="26" t="s">
        <v>6111</v>
      </c>
    </row>
    <row r="1838" spans="1:9">
      <c r="A1838" s="26" t="s">
        <v>4892</v>
      </c>
      <c r="B1838" s="26" t="s">
        <v>4891</v>
      </c>
      <c r="C1838" s="26" t="s">
        <v>4894</v>
      </c>
      <c r="D1838" s="26" t="s">
        <v>1244</v>
      </c>
      <c r="E1838" s="26" t="s">
        <v>4893</v>
      </c>
      <c r="F1838" s="26" t="s">
        <v>4888</v>
      </c>
      <c r="G1838" s="26" t="s">
        <v>2014</v>
      </c>
      <c r="H1838" s="26" t="s">
        <v>4887</v>
      </c>
      <c r="I1838" s="26" t="s">
        <v>4894</v>
      </c>
    </row>
    <row r="1839" spans="1:9">
      <c r="A1839" s="26" t="s">
        <v>4892</v>
      </c>
      <c r="B1839" s="26" t="s">
        <v>4891</v>
      </c>
      <c r="C1839" s="26" t="s">
        <v>4890</v>
      </c>
      <c r="D1839" s="26" t="s">
        <v>1245</v>
      </c>
      <c r="E1839" s="26" t="s">
        <v>4889</v>
      </c>
      <c r="F1839" s="26" t="s">
        <v>4888</v>
      </c>
      <c r="G1839" s="26" t="s">
        <v>2014</v>
      </c>
      <c r="H1839" s="26" t="s">
        <v>4887</v>
      </c>
      <c r="I1839" s="26" t="s">
        <v>4890</v>
      </c>
    </row>
    <row r="1840" spans="1:9">
      <c r="A1840" s="26" t="s">
        <v>5998</v>
      </c>
      <c r="B1840" s="26" t="s">
        <v>5997</v>
      </c>
      <c r="C1840" s="26" t="s">
        <v>6029</v>
      </c>
      <c r="D1840" s="26" t="s">
        <v>907</v>
      </c>
      <c r="E1840" s="26" t="s">
        <v>6028</v>
      </c>
      <c r="F1840" s="26" t="s">
        <v>6027</v>
      </c>
      <c r="G1840" s="26" t="s">
        <v>2014</v>
      </c>
      <c r="H1840" s="26" t="s">
        <v>6026</v>
      </c>
      <c r="I1840" s="26" t="s">
        <v>6029</v>
      </c>
    </row>
    <row r="1841" spans="1:9">
      <c r="A1841" s="26" t="s">
        <v>8631</v>
      </c>
      <c r="B1841" s="26" t="s">
        <v>8630</v>
      </c>
      <c r="C1841" s="26" t="s">
        <v>8635</v>
      </c>
      <c r="D1841" s="26" t="s">
        <v>155</v>
      </c>
      <c r="E1841" s="26" t="s">
        <v>8634</v>
      </c>
      <c r="F1841" s="26" t="s">
        <v>8633</v>
      </c>
      <c r="G1841" s="26" t="s">
        <v>2014</v>
      </c>
      <c r="H1841" s="26" t="s">
        <v>8632</v>
      </c>
      <c r="I1841" s="26" t="s">
        <v>8635</v>
      </c>
    </row>
    <row r="1842" spans="1:9">
      <c r="D1842" s="26" t="s">
        <v>1738</v>
      </c>
      <c r="E1842" s="26" t="s">
        <v>2554</v>
      </c>
      <c r="F1842" s="26" t="s">
        <v>2231</v>
      </c>
      <c r="G1842" s="26" t="s">
        <v>2014</v>
      </c>
      <c r="H1842" s="26" t="s">
        <v>2230</v>
      </c>
    </row>
    <row r="1843" spans="1:9">
      <c r="D1843" s="26" t="s">
        <v>1758</v>
      </c>
      <c r="E1843" s="26" t="s">
        <v>2305</v>
      </c>
      <c r="F1843" s="26" t="s">
        <v>2260</v>
      </c>
      <c r="G1843" s="26" t="s">
        <v>2014</v>
      </c>
      <c r="H1843" s="26" t="s">
        <v>2298</v>
      </c>
    </row>
    <row r="1844" spans="1:9">
      <c r="D1844" s="26" t="s">
        <v>1716</v>
      </c>
      <c r="E1844" s="26" t="s">
        <v>2805</v>
      </c>
      <c r="F1844" s="26" t="s">
        <v>2797</v>
      </c>
      <c r="G1844" s="26" t="s">
        <v>2014</v>
      </c>
      <c r="H1844" s="26" t="s">
        <v>2804</v>
      </c>
    </row>
    <row r="1845" spans="1:9">
      <c r="D1845" s="26" t="s">
        <v>1830</v>
      </c>
      <c r="E1845" s="26" t="s">
        <v>2058</v>
      </c>
      <c r="F1845" s="26" t="s">
        <v>2051</v>
      </c>
      <c r="G1845" s="26" t="s">
        <v>2014</v>
      </c>
      <c r="H1845" s="26" t="s">
        <v>2057</v>
      </c>
    </row>
    <row r="1846" spans="1:9">
      <c r="D1846" s="26" t="s">
        <v>1820</v>
      </c>
      <c r="E1846" s="26" t="s">
        <v>2108</v>
      </c>
      <c r="F1846" s="26" t="s">
        <v>2107</v>
      </c>
      <c r="G1846" s="26" t="s">
        <v>2014</v>
      </c>
      <c r="H1846" s="26" t="s">
        <v>2106</v>
      </c>
    </row>
    <row r="1847" spans="1:9">
      <c r="D1847" s="26" t="s">
        <v>1848</v>
      </c>
      <c r="E1847" s="26" t="s">
        <v>2715</v>
      </c>
      <c r="F1847" s="26" t="s">
        <v>2714</v>
      </c>
      <c r="G1847" s="26" t="s">
        <v>2014</v>
      </c>
      <c r="H1847" s="26" t="s">
        <v>2713</v>
      </c>
    </row>
    <row r="1848" spans="1:9">
      <c r="D1848" s="26" t="s">
        <v>1889</v>
      </c>
      <c r="E1848" s="26" t="s">
        <v>2226</v>
      </c>
      <c r="F1848" s="26" t="s">
        <v>2225</v>
      </c>
      <c r="G1848" s="26" t="s">
        <v>2014</v>
      </c>
      <c r="H1848" s="26" t="s">
        <v>2224</v>
      </c>
    </row>
    <row r="1849" spans="1:9">
      <c r="D1849" s="26" t="s">
        <v>1717</v>
      </c>
      <c r="E1849" s="26" t="s">
        <v>2788</v>
      </c>
      <c r="F1849" s="26" t="s">
        <v>2787</v>
      </c>
      <c r="G1849" s="26" t="s">
        <v>2014</v>
      </c>
      <c r="H1849" s="26" t="s">
        <v>2786</v>
      </c>
    </row>
    <row r="1850" spans="1:9">
      <c r="D1850" s="26" t="s">
        <v>1873</v>
      </c>
      <c r="E1850" s="26" t="s">
        <v>2817</v>
      </c>
      <c r="F1850" s="26" t="s">
        <v>2816</v>
      </c>
      <c r="G1850" s="26" t="s">
        <v>2014</v>
      </c>
      <c r="H1850" s="26" t="s">
        <v>2815</v>
      </c>
    </row>
    <row r="1851" spans="1:9">
      <c r="D1851" s="26" t="s">
        <v>1843</v>
      </c>
      <c r="E1851" s="26" t="s">
        <v>2828</v>
      </c>
      <c r="F1851" s="26" t="s">
        <v>2827</v>
      </c>
      <c r="G1851" s="26" t="s">
        <v>2014</v>
      </c>
      <c r="H1851" s="26" t="s">
        <v>2826</v>
      </c>
    </row>
    <row r="1852" spans="1:9">
      <c r="D1852" s="26" t="s">
        <v>1812</v>
      </c>
      <c r="E1852" s="26" t="s">
        <v>2691</v>
      </c>
      <c r="F1852" s="26" t="s">
        <v>2690</v>
      </c>
      <c r="G1852" s="26" t="s">
        <v>2014</v>
      </c>
      <c r="H1852" s="26" t="s">
        <v>2689</v>
      </c>
    </row>
    <row r="1853" spans="1:9">
      <c r="D1853" s="26" t="s">
        <v>1728</v>
      </c>
      <c r="E1853" s="26" t="s">
        <v>2701</v>
      </c>
      <c r="F1853" s="26" t="s">
        <v>2700</v>
      </c>
      <c r="G1853" s="26" t="s">
        <v>2014</v>
      </c>
      <c r="H1853" s="26" t="s">
        <v>2699</v>
      </c>
    </row>
    <row r="1854" spans="1:9">
      <c r="D1854" s="26" t="s">
        <v>1817</v>
      </c>
      <c r="E1854" s="26" t="s">
        <v>2200</v>
      </c>
      <c r="F1854" s="26" t="s">
        <v>2197</v>
      </c>
      <c r="G1854" s="26" t="s">
        <v>2014</v>
      </c>
      <c r="H1854" s="26" t="s">
        <v>2199</v>
      </c>
    </row>
    <row r="1855" spans="1:9">
      <c r="D1855" s="26" t="s">
        <v>1762</v>
      </c>
      <c r="E1855" s="26" t="s">
        <v>2295</v>
      </c>
      <c r="F1855" s="26" t="s">
        <v>2260</v>
      </c>
      <c r="G1855" s="26" t="s">
        <v>2014</v>
      </c>
      <c r="H1855" s="26" t="s">
        <v>2269</v>
      </c>
    </row>
    <row r="1856" spans="1:9">
      <c r="D1856" s="26" t="s">
        <v>1885</v>
      </c>
      <c r="E1856" s="26" t="s">
        <v>2457</v>
      </c>
      <c r="F1856" s="26" t="s">
        <v>2456</v>
      </c>
      <c r="G1856" s="26" t="s">
        <v>2014</v>
      </c>
      <c r="H1856" s="26" t="s">
        <v>2455</v>
      </c>
    </row>
    <row r="1857" spans="1:9">
      <c r="D1857" s="26" t="s">
        <v>1861</v>
      </c>
      <c r="E1857" s="26" t="s">
        <v>2901</v>
      </c>
      <c r="F1857" s="26" t="s">
        <v>2898</v>
      </c>
      <c r="G1857" s="26" t="s">
        <v>2014</v>
      </c>
      <c r="H1857" s="26" t="s">
        <v>2900</v>
      </c>
    </row>
    <row r="1858" spans="1:9">
      <c r="D1858" s="26" t="s">
        <v>1818</v>
      </c>
      <c r="E1858" s="26" t="s">
        <v>2198</v>
      </c>
      <c r="F1858" s="26" t="s">
        <v>2197</v>
      </c>
      <c r="G1858" s="26" t="s">
        <v>2014</v>
      </c>
      <c r="H1858" s="26" t="s">
        <v>2196</v>
      </c>
    </row>
    <row r="1859" spans="1:9">
      <c r="D1859" s="26" t="s">
        <v>1850</v>
      </c>
      <c r="E1859" s="26" t="s">
        <v>2179</v>
      </c>
      <c r="F1859" s="26" t="s">
        <v>2123</v>
      </c>
      <c r="G1859" s="26" t="s">
        <v>2014</v>
      </c>
      <c r="H1859" s="26" t="s">
        <v>2178</v>
      </c>
    </row>
    <row r="1860" spans="1:9">
      <c r="D1860" s="26" t="s">
        <v>1736</v>
      </c>
      <c r="E1860" s="26" t="s">
        <v>2559</v>
      </c>
      <c r="F1860" s="26" t="s">
        <v>2558</v>
      </c>
      <c r="G1860" s="26" t="s">
        <v>2014</v>
      </c>
      <c r="H1860" s="26" t="s">
        <v>2557</v>
      </c>
    </row>
    <row r="1861" spans="1:9">
      <c r="D1861" s="26" t="s">
        <v>1783</v>
      </c>
      <c r="E1861" s="26" t="s">
        <v>2494</v>
      </c>
      <c r="F1861" s="26" t="s">
        <v>2493</v>
      </c>
      <c r="G1861" s="26" t="s">
        <v>2014</v>
      </c>
      <c r="H1861" s="26" t="s">
        <v>2492</v>
      </c>
    </row>
    <row r="1862" spans="1:9">
      <c r="D1862" s="26" t="s">
        <v>1765</v>
      </c>
      <c r="E1862" s="26" t="s">
        <v>2290</v>
      </c>
      <c r="F1862" s="26" t="s">
        <v>2260</v>
      </c>
      <c r="G1862" s="26" t="s">
        <v>2014</v>
      </c>
      <c r="H1862" s="26" t="s">
        <v>2289</v>
      </c>
    </row>
    <row r="1863" spans="1:9">
      <c r="D1863" s="26" t="s">
        <v>1846</v>
      </c>
      <c r="E1863" s="26" t="s">
        <v>2731</v>
      </c>
      <c r="F1863" s="26" t="s">
        <v>2720</v>
      </c>
      <c r="G1863" s="26" t="s">
        <v>2014</v>
      </c>
      <c r="H1863" s="26" t="s">
        <v>2730</v>
      </c>
    </row>
    <row r="1864" spans="1:9">
      <c r="D1864" s="26" t="s">
        <v>1847</v>
      </c>
      <c r="E1864" s="26" t="s">
        <v>2729</v>
      </c>
      <c r="F1864" s="26" t="s">
        <v>2720</v>
      </c>
      <c r="G1864" s="26" t="s">
        <v>2014</v>
      </c>
      <c r="H1864" s="26" t="s">
        <v>2728</v>
      </c>
    </row>
    <row r="1865" spans="1:9">
      <c r="A1865" s="26" t="s">
        <v>5998</v>
      </c>
      <c r="B1865" s="26" t="s">
        <v>5997</v>
      </c>
      <c r="C1865" s="26" t="s">
        <v>6001</v>
      </c>
      <c r="D1865" s="26" t="s">
        <v>916</v>
      </c>
      <c r="E1865" s="26" t="s">
        <v>6000</v>
      </c>
      <c r="F1865" s="26" t="s">
        <v>2439</v>
      </c>
      <c r="G1865" s="26" t="s">
        <v>2014</v>
      </c>
      <c r="H1865" s="26" t="s">
        <v>5999</v>
      </c>
      <c r="I1865" s="26" t="s">
        <v>6001</v>
      </c>
    </row>
    <row r="1866" spans="1:9">
      <c r="A1866" s="26" t="s">
        <v>3413</v>
      </c>
      <c r="B1866" s="26" t="s">
        <v>3412</v>
      </c>
      <c r="C1866" s="26" t="s">
        <v>3417</v>
      </c>
      <c r="D1866" s="26" t="s">
        <v>1662</v>
      </c>
      <c r="E1866" s="26" t="s">
        <v>3416</v>
      </c>
      <c r="F1866" s="26" t="s">
        <v>2023</v>
      </c>
      <c r="G1866" s="26" t="s">
        <v>2014</v>
      </c>
      <c r="H1866" s="26" t="s">
        <v>2029</v>
      </c>
      <c r="I1866" s="26" t="s">
        <v>3417</v>
      </c>
    </row>
    <row r="1867" spans="1:9">
      <c r="A1867" s="26" t="s">
        <v>8350</v>
      </c>
      <c r="B1867" s="26" t="s">
        <v>8443</v>
      </c>
      <c r="C1867" s="26" t="s">
        <v>8460</v>
      </c>
      <c r="D1867" s="26" t="s">
        <v>209</v>
      </c>
      <c r="E1867" s="26" t="s">
        <v>8459</v>
      </c>
      <c r="F1867" s="26" t="s">
        <v>8440</v>
      </c>
      <c r="G1867" s="26" t="s">
        <v>2014</v>
      </c>
      <c r="H1867" s="26" t="s">
        <v>8458</v>
      </c>
      <c r="I1867" s="26" t="s">
        <v>8460</v>
      </c>
    </row>
    <row r="1868" spans="1:9">
      <c r="A1868" s="26" t="s">
        <v>2921</v>
      </c>
      <c r="B1868" s="26" t="s">
        <v>1982</v>
      </c>
      <c r="C1868" s="26" t="s">
        <v>2920</v>
      </c>
      <c r="D1868" s="26" t="s">
        <v>1982</v>
      </c>
      <c r="E1868" s="26" t="s">
        <v>2919</v>
      </c>
      <c r="F1868" s="26" t="s">
        <v>2486</v>
      </c>
      <c r="G1868" s="26" t="s">
        <v>2014</v>
      </c>
      <c r="H1868" s="26" t="s">
        <v>2918</v>
      </c>
      <c r="I1868" s="26" t="s">
        <v>2920</v>
      </c>
    </row>
    <row r="1869" spans="1:9">
      <c r="A1869" s="26" t="s">
        <v>5873</v>
      </c>
      <c r="B1869" s="26" t="s">
        <v>5872</v>
      </c>
      <c r="C1869" s="26" t="s">
        <v>5886</v>
      </c>
      <c r="D1869" s="26" t="s">
        <v>949</v>
      </c>
      <c r="E1869" s="26" t="s">
        <v>5885</v>
      </c>
      <c r="F1869" s="26" t="s">
        <v>2260</v>
      </c>
      <c r="G1869" s="26" t="s">
        <v>2014</v>
      </c>
      <c r="H1869" s="26" t="s">
        <v>5884</v>
      </c>
      <c r="I1869" s="26" t="s">
        <v>5886</v>
      </c>
    </row>
    <row r="1870" spans="1:9">
      <c r="A1870" s="26" t="s">
        <v>5376</v>
      </c>
      <c r="B1870" s="26" t="s">
        <v>5375</v>
      </c>
      <c r="C1870" s="26" t="s">
        <v>5460</v>
      </c>
      <c r="D1870" s="26" t="s">
        <v>1083</v>
      </c>
      <c r="E1870" s="26" t="s">
        <v>5459</v>
      </c>
      <c r="F1870" s="26" t="s">
        <v>2260</v>
      </c>
      <c r="G1870" s="26" t="s">
        <v>2014</v>
      </c>
      <c r="H1870" s="26" t="s">
        <v>5458</v>
      </c>
      <c r="I1870" s="26" t="s">
        <v>5460</v>
      </c>
    </row>
    <row r="1871" spans="1:9">
      <c r="A1871" s="26" t="s">
        <v>5203</v>
      </c>
      <c r="B1871" s="26" t="s">
        <v>5202</v>
      </c>
      <c r="C1871" s="26" t="s">
        <v>5217</v>
      </c>
      <c r="D1871" s="26" t="s">
        <v>1157</v>
      </c>
      <c r="E1871" s="26" t="s">
        <v>5216</v>
      </c>
      <c r="F1871" s="26" t="s">
        <v>5215</v>
      </c>
      <c r="G1871" s="26" t="s">
        <v>2014</v>
      </c>
      <c r="H1871" s="26" t="s">
        <v>5214</v>
      </c>
      <c r="I1871" s="26" t="s">
        <v>5217</v>
      </c>
    </row>
    <row r="1872" spans="1:9">
      <c r="A1872" s="26" t="s">
        <v>3743</v>
      </c>
      <c r="B1872" s="26" t="s">
        <v>3742</v>
      </c>
      <c r="C1872" s="26" t="s">
        <v>3787</v>
      </c>
      <c r="D1872" s="26" t="s">
        <v>1558</v>
      </c>
      <c r="E1872" s="26" t="s">
        <v>3786</v>
      </c>
      <c r="F1872" s="26" t="s">
        <v>2051</v>
      </c>
      <c r="G1872" s="26" t="s">
        <v>2014</v>
      </c>
      <c r="H1872" s="26" t="s">
        <v>3785</v>
      </c>
      <c r="I1872" s="26" t="s">
        <v>3787</v>
      </c>
    </row>
    <row r="1873" spans="1:9">
      <c r="A1873" s="26" t="s">
        <v>8672</v>
      </c>
      <c r="B1873" s="26" t="s">
        <v>8671</v>
      </c>
      <c r="C1873" s="26" t="s">
        <v>8676</v>
      </c>
      <c r="D1873" s="26" t="s">
        <v>143</v>
      </c>
      <c r="E1873" s="26" t="s">
        <v>8675</v>
      </c>
      <c r="F1873" s="26" t="s">
        <v>8674</v>
      </c>
      <c r="G1873" s="26" t="s">
        <v>2014</v>
      </c>
      <c r="H1873" s="26" t="s">
        <v>8673</v>
      </c>
      <c r="I1873" s="26" t="s">
        <v>8676</v>
      </c>
    </row>
    <row r="1874" spans="1:9">
      <c r="A1874" s="26" t="s">
        <v>7412</v>
      </c>
      <c r="B1874" s="26" t="s">
        <v>7411</v>
      </c>
      <c r="C1874" s="26" t="s">
        <v>7425</v>
      </c>
      <c r="D1874" s="26" t="s">
        <v>513</v>
      </c>
      <c r="E1874" s="26" t="s">
        <v>7424</v>
      </c>
      <c r="F1874" s="26" t="s">
        <v>2640</v>
      </c>
      <c r="G1874" s="26" t="s">
        <v>2014</v>
      </c>
      <c r="H1874" s="26" t="s">
        <v>7423</v>
      </c>
      <c r="I1874" s="26" t="s">
        <v>7425</v>
      </c>
    </row>
    <row r="1875" spans="1:9">
      <c r="A1875" s="26" t="s">
        <v>5669</v>
      </c>
      <c r="B1875" s="26" t="s">
        <v>5668</v>
      </c>
      <c r="C1875" s="26" t="s">
        <v>5672</v>
      </c>
      <c r="D1875" s="26" t="s">
        <v>1017</v>
      </c>
      <c r="E1875" s="26" t="s">
        <v>5671</v>
      </c>
      <c r="F1875" s="26" t="s">
        <v>2260</v>
      </c>
      <c r="G1875" s="26" t="s">
        <v>2014</v>
      </c>
      <c r="H1875" s="26" t="s">
        <v>5670</v>
      </c>
      <c r="I1875" s="26" t="s">
        <v>5672</v>
      </c>
    </row>
    <row r="1876" spans="1:9">
      <c r="A1876" s="26" t="s">
        <v>5669</v>
      </c>
      <c r="B1876" s="26" t="s">
        <v>5668</v>
      </c>
      <c r="C1876" s="26" t="s">
        <v>5704</v>
      </c>
      <c r="D1876" s="26" t="s">
        <v>1006</v>
      </c>
      <c r="E1876" s="26" t="s">
        <v>5671</v>
      </c>
      <c r="F1876" s="26" t="s">
        <v>2260</v>
      </c>
      <c r="G1876" s="26" t="s">
        <v>2014</v>
      </c>
      <c r="H1876" s="26" t="s">
        <v>5703</v>
      </c>
      <c r="I1876" s="26" t="s">
        <v>5704</v>
      </c>
    </row>
    <row r="1877" spans="1:9">
      <c r="A1877" s="26" t="s">
        <v>5580</v>
      </c>
      <c r="B1877" s="26" t="s">
        <v>5579</v>
      </c>
      <c r="C1877" s="26" t="s">
        <v>5595</v>
      </c>
      <c r="D1877" s="26" t="s">
        <v>1041</v>
      </c>
      <c r="E1877" s="26" t="s">
        <v>5594</v>
      </c>
      <c r="F1877" s="26" t="s">
        <v>2260</v>
      </c>
      <c r="G1877" s="26" t="s">
        <v>2014</v>
      </c>
      <c r="H1877" s="26" t="s">
        <v>5593</v>
      </c>
      <c r="I1877" s="26" t="s">
        <v>5595</v>
      </c>
    </row>
    <row r="1878" spans="1:9">
      <c r="A1878" s="26" t="s">
        <v>3743</v>
      </c>
      <c r="B1878" s="26" t="s">
        <v>3742</v>
      </c>
      <c r="C1878" s="26" t="s">
        <v>3758</v>
      </c>
      <c r="D1878" s="26" t="s">
        <v>1568</v>
      </c>
      <c r="E1878" s="26" t="s">
        <v>3757</v>
      </c>
      <c r="F1878" s="26" t="s">
        <v>2051</v>
      </c>
      <c r="G1878" s="26" t="s">
        <v>2014</v>
      </c>
      <c r="H1878" s="26" t="s">
        <v>3756</v>
      </c>
      <c r="I1878" s="26" t="s">
        <v>3758</v>
      </c>
    </row>
    <row r="1879" spans="1:9">
      <c r="D1879" s="26" t="s">
        <v>1802</v>
      </c>
      <c r="E1879" s="26" t="s">
        <v>2607</v>
      </c>
      <c r="F1879" s="26" t="s">
        <v>2606</v>
      </c>
      <c r="G1879" s="26" t="s">
        <v>2014</v>
      </c>
      <c r="H1879" s="26" t="s">
        <v>2605</v>
      </c>
    </row>
    <row r="1880" spans="1:9">
      <c r="A1880" s="26" t="s">
        <v>4237</v>
      </c>
      <c r="B1880" s="26" t="s">
        <v>4236</v>
      </c>
      <c r="C1880" s="26" t="s">
        <v>4240</v>
      </c>
      <c r="D1880" s="26" t="s">
        <v>1432</v>
      </c>
      <c r="E1880" s="26" t="s">
        <v>4239</v>
      </c>
      <c r="F1880" s="26" t="s">
        <v>2117</v>
      </c>
      <c r="G1880" s="26" t="s">
        <v>2014</v>
      </c>
      <c r="H1880" s="26" t="s">
        <v>4238</v>
      </c>
      <c r="I1880" s="26" t="s">
        <v>4240</v>
      </c>
    </row>
    <row r="1881" spans="1:9">
      <c r="A1881" s="26" t="s">
        <v>8853</v>
      </c>
      <c r="B1881" s="26" t="s">
        <v>8852</v>
      </c>
      <c r="C1881" s="26" t="s">
        <v>8867</v>
      </c>
      <c r="D1881" s="26" t="s">
        <v>87</v>
      </c>
      <c r="E1881" s="26" t="s">
        <v>8866</v>
      </c>
      <c r="F1881" s="26" t="s">
        <v>2827</v>
      </c>
      <c r="G1881" s="26" t="s">
        <v>2014</v>
      </c>
      <c r="H1881" s="26" t="s">
        <v>3044</v>
      </c>
      <c r="I1881" s="26" t="s">
        <v>8867</v>
      </c>
    </row>
    <row r="1882" spans="1:9">
      <c r="D1882" s="26" t="s">
        <v>1864</v>
      </c>
      <c r="E1882" s="26" t="s">
        <v>2866</v>
      </c>
      <c r="F1882" s="26" t="s">
        <v>2827</v>
      </c>
      <c r="G1882" s="26" t="s">
        <v>2014</v>
      </c>
      <c r="H1882" s="26" t="s">
        <v>2865</v>
      </c>
    </row>
    <row r="1883" spans="1:9">
      <c r="D1883" s="26" t="s">
        <v>2379</v>
      </c>
      <c r="E1883" s="26" t="s">
        <v>2378</v>
      </c>
      <c r="F1883" s="26" t="s">
        <v>2260</v>
      </c>
      <c r="G1883" s="26" t="s">
        <v>2014</v>
      </c>
      <c r="H1883" s="26" t="s">
        <v>2377</v>
      </c>
    </row>
    <row r="1884" spans="1:9">
      <c r="A1884" s="26" t="s">
        <v>2935</v>
      </c>
      <c r="B1884" s="26" t="s">
        <v>1978</v>
      </c>
      <c r="C1884" s="26" t="s">
        <v>2934</v>
      </c>
      <c r="D1884" s="26" t="s">
        <v>1978</v>
      </c>
      <c r="E1884" s="26" t="s">
        <v>2933</v>
      </c>
      <c r="F1884" s="26" t="s">
        <v>2117</v>
      </c>
      <c r="G1884" s="26" t="s">
        <v>2014</v>
      </c>
      <c r="H1884" s="26" t="s">
        <v>2929</v>
      </c>
      <c r="I1884" s="26" t="s">
        <v>2934</v>
      </c>
    </row>
    <row r="1885" spans="1:9">
      <c r="A1885" s="26" t="s">
        <v>3633</v>
      </c>
      <c r="B1885" s="26" t="s">
        <v>3632</v>
      </c>
      <c r="C1885" s="26" t="s">
        <v>3691</v>
      </c>
      <c r="D1885" s="26" t="s">
        <v>1588</v>
      </c>
      <c r="E1885" s="26" t="s">
        <v>3690</v>
      </c>
      <c r="F1885" s="26" t="s">
        <v>3638</v>
      </c>
      <c r="G1885" s="26" t="s">
        <v>2014</v>
      </c>
      <c r="H1885" s="26" t="s">
        <v>3689</v>
      </c>
      <c r="I1885" s="26" t="s">
        <v>3691</v>
      </c>
    </row>
    <row r="1886" spans="1:9">
      <c r="A1886" s="26" t="s">
        <v>7396</v>
      </c>
      <c r="B1886" s="26" t="s">
        <v>7395</v>
      </c>
      <c r="C1886" s="26" t="s">
        <v>7394</v>
      </c>
      <c r="D1886" s="26" t="s">
        <v>523</v>
      </c>
      <c r="E1886" s="26" t="s">
        <v>7393</v>
      </c>
      <c r="F1886" s="26" t="s">
        <v>7392</v>
      </c>
      <c r="G1886" s="26" t="s">
        <v>2014</v>
      </c>
      <c r="H1886" s="26" t="s">
        <v>7391</v>
      </c>
      <c r="I1886" s="26" t="s">
        <v>7394</v>
      </c>
    </row>
    <row r="1887" spans="1:9">
      <c r="A1887" s="26" t="s">
        <v>5122</v>
      </c>
      <c r="B1887" s="26" t="s">
        <v>5121</v>
      </c>
      <c r="C1887" s="26" t="s">
        <v>5125</v>
      </c>
      <c r="D1887" s="26" t="s">
        <v>1185</v>
      </c>
      <c r="E1887" s="26" t="s">
        <v>5124</v>
      </c>
      <c r="F1887" s="26" t="s">
        <v>5079</v>
      </c>
      <c r="G1887" s="26" t="s">
        <v>2014</v>
      </c>
      <c r="H1887" s="26" t="s">
        <v>5123</v>
      </c>
      <c r="I1887" s="26" t="s">
        <v>5125</v>
      </c>
    </row>
    <row r="1888" spans="1:9">
      <c r="A1888" s="26" t="s">
        <v>6762</v>
      </c>
      <c r="B1888" s="26" t="s">
        <v>6761</v>
      </c>
      <c r="C1888" s="26" t="s">
        <v>6783</v>
      </c>
      <c r="D1888" s="26" t="s">
        <v>699</v>
      </c>
      <c r="E1888" s="26" t="s">
        <v>6782</v>
      </c>
      <c r="F1888" s="26" t="s">
        <v>2231</v>
      </c>
      <c r="G1888" s="26" t="s">
        <v>2014</v>
      </c>
      <c r="H1888" s="26" t="s">
        <v>6781</v>
      </c>
      <c r="I1888" s="26" t="s">
        <v>6783</v>
      </c>
    </row>
    <row r="1889" spans="1:9">
      <c r="A1889" s="26" t="s">
        <v>3633</v>
      </c>
      <c r="B1889" s="26" t="s">
        <v>3632</v>
      </c>
      <c r="C1889" s="26" t="s">
        <v>3646</v>
      </c>
      <c r="D1889" s="26" t="s">
        <v>699</v>
      </c>
      <c r="E1889" s="26" t="s">
        <v>3645</v>
      </c>
      <c r="F1889" s="26" t="s">
        <v>2040</v>
      </c>
      <c r="G1889" s="26" t="s">
        <v>2014</v>
      </c>
      <c r="H1889" s="26" t="s">
        <v>3644</v>
      </c>
      <c r="I1889" s="26" t="s">
        <v>3646</v>
      </c>
    </row>
    <row r="1890" spans="1:9">
      <c r="A1890" s="26" t="s">
        <v>4007</v>
      </c>
      <c r="B1890" s="26" t="s">
        <v>4006</v>
      </c>
      <c r="C1890" s="26" t="s">
        <v>4005</v>
      </c>
      <c r="D1890" s="26" t="s">
        <v>1494</v>
      </c>
      <c r="E1890" s="26" t="s">
        <v>4004</v>
      </c>
      <c r="F1890" s="26" t="s">
        <v>4003</v>
      </c>
      <c r="G1890" s="26" t="s">
        <v>2014</v>
      </c>
      <c r="H1890" s="26" t="s">
        <v>4002</v>
      </c>
      <c r="I1890" s="26" t="s">
        <v>4005</v>
      </c>
    </row>
    <row r="1891" spans="1:9">
      <c r="A1891" s="26" t="s">
        <v>4007</v>
      </c>
      <c r="B1891" s="26" t="s">
        <v>4006</v>
      </c>
      <c r="C1891" s="26" t="s">
        <v>4013</v>
      </c>
      <c r="D1891" s="26" t="s">
        <v>1492</v>
      </c>
      <c r="E1891" s="26" t="s">
        <v>4012</v>
      </c>
      <c r="F1891" s="26" t="s">
        <v>4003</v>
      </c>
      <c r="G1891" s="26" t="s">
        <v>2014</v>
      </c>
      <c r="H1891" s="26" t="s">
        <v>4011</v>
      </c>
      <c r="I1891" s="26" t="s">
        <v>4013</v>
      </c>
    </row>
    <row r="1892" spans="1:9">
      <c r="A1892" s="26" t="s">
        <v>4007</v>
      </c>
      <c r="B1892" s="26" t="s">
        <v>4006</v>
      </c>
      <c r="C1892" s="26" t="s">
        <v>4010</v>
      </c>
      <c r="D1892" s="26" t="s">
        <v>1493</v>
      </c>
      <c r="E1892" s="26" t="s">
        <v>4009</v>
      </c>
      <c r="F1892" s="26" t="s">
        <v>4003</v>
      </c>
      <c r="G1892" s="26" t="s">
        <v>2014</v>
      </c>
      <c r="H1892" s="26" t="s">
        <v>4008</v>
      </c>
      <c r="I1892" s="26" t="s">
        <v>4010</v>
      </c>
    </row>
    <row r="1893" spans="1:9">
      <c r="A1893" s="26" t="s">
        <v>5138</v>
      </c>
      <c r="B1893" s="26" t="s">
        <v>5137</v>
      </c>
      <c r="C1893" s="26" t="s">
        <v>5185</v>
      </c>
      <c r="D1893" s="26" t="s">
        <v>1166</v>
      </c>
      <c r="E1893" s="26" t="s">
        <v>5184</v>
      </c>
      <c r="F1893" s="26" t="s">
        <v>2243</v>
      </c>
      <c r="G1893" s="26" t="s">
        <v>2014</v>
      </c>
      <c r="H1893" s="26" t="s">
        <v>2242</v>
      </c>
      <c r="I1893" s="26" t="s">
        <v>5185</v>
      </c>
    </row>
    <row r="1894" spans="1:9">
      <c r="A1894" s="26" t="s">
        <v>8971</v>
      </c>
      <c r="B1894" s="26" t="s">
        <v>9027</v>
      </c>
      <c r="C1894" s="26" t="s">
        <v>9041</v>
      </c>
      <c r="D1894" s="26" t="s">
        <v>27</v>
      </c>
      <c r="E1894" s="26" t="s">
        <v>9040</v>
      </c>
      <c r="F1894" s="26" t="s">
        <v>2827</v>
      </c>
      <c r="G1894" s="26" t="s">
        <v>2014</v>
      </c>
      <c r="H1894" s="26" t="s">
        <v>9039</v>
      </c>
      <c r="I1894" s="26" t="s">
        <v>9041</v>
      </c>
    </row>
    <row r="1895" spans="1:9">
      <c r="A1895" s="26" t="s">
        <v>7125</v>
      </c>
      <c r="B1895" s="26" t="s">
        <v>7676</v>
      </c>
      <c r="C1895" s="26" t="s">
        <v>7675</v>
      </c>
      <c r="D1895" s="26" t="s">
        <v>432</v>
      </c>
      <c r="E1895" s="26" t="s">
        <v>7674</v>
      </c>
      <c r="F1895" s="26" t="s">
        <v>7673</v>
      </c>
      <c r="G1895" s="26" t="s">
        <v>2014</v>
      </c>
      <c r="H1895" s="26" t="s">
        <v>7672</v>
      </c>
      <c r="I1895" s="26" t="s">
        <v>7675</v>
      </c>
    </row>
    <row r="1896" spans="1:9">
      <c r="A1896" s="26" t="s">
        <v>8410</v>
      </c>
      <c r="B1896" s="26" t="s">
        <v>8409</v>
      </c>
      <c r="C1896" s="26" t="s">
        <v>8408</v>
      </c>
      <c r="D1896" s="26" t="s">
        <v>222</v>
      </c>
      <c r="E1896" s="26" t="s">
        <v>8407</v>
      </c>
      <c r="F1896" s="26" t="s">
        <v>8406</v>
      </c>
      <c r="G1896" s="26" t="s">
        <v>2014</v>
      </c>
      <c r="H1896" s="26" t="s">
        <v>8405</v>
      </c>
      <c r="I1896" s="26" t="s">
        <v>8408</v>
      </c>
    </row>
    <row r="1897" spans="1:9">
      <c r="A1897" s="26" t="s">
        <v>8327</v>
      </c>
      <c r="B1897" s="26" t="s">
        <v>8326</v>
      </c>
      <c r="C1897" s="26" t="s">
        <v>8330</v>
      </c>
      <c r="D1897" s="26" t="s">
        <v>244</v>
      </c>
      <c r="E1897" s="26" t="s">
        <v>8329</v>
      </c>
      <c r="F1897" s="26" t="s">
        <v>2771</v>
      </c>
      <c r="G1897" s="26" t="s">
        <v>2014</v>
      </c>
      <c r="H1897" s="26" t="s">
        <v>8328</v>
      </c>
      <c r="I1897" s="26" t="s">
        <v>8330</v>
      </c>
    </row>
    <row r="1898" spans="1:9">
      <c r="A1898" s="26" t="s">
        <v>8327</v>
      </c>
      <c r="B1898" s="26" t="s">
        <v>8326</v>
      </c>
      <c r="C1898" s="26" t="s">
        <v>8336</v>
      </c>
      <c r="D1898" s="26" t="s">
        <v>242</v>
      </c>
      <c r="E1898" s="26" t="s">
        <v>8335</v>
      </c>
      <c r="F1898" s="26" t="s">
        <v>8323</v>
      </c>
      <c r="G1898" s="26" t="s">
        <v>2014</v>
      </c>
      <c r="H1898" s="26" t="s">
        <v>8334</v>
      </c>
      <c r="I1898" s="26" t="s">
        <v>8336</v>
      </c>
    </row>
    <row r="1899" spans="1:9">
      <c r="A1899" s="26" t="s">
        <v>5669</v>
      </c>
      <c r="B1899" s="26" t="s">
        <v>5668</v>
      </c>
      <c r="C1899" s="26" t="s">
        <v>5684</v>
      </c>
      <c r="D1899" s="26" t="s">
        <v>1012</v>
      </c>
      <c r="E1899" s="26" t="s">
        <v>5683</v>
      </c>
      <c r="F1899" s="26" t="s">
        <v>2260</v>
      </c>
      <c r="G1899" s="26" t="s">
        <v>2014</v>
      </c>
      <c r="H1899" s="26" t="s">
        <v>5682</v>
      </c>
      <c r="I1899" s="26" t="s">
        <v>5684</v>
      </c>
    </row>
    <row r="1900" spans="1:9">
      <c r="A1900" s="26" t="s">
        <v>6740</v>
      </c>
      <c r="B1900" s="26" t="s">
        <v>7104</v>
      </c>
      <c r="C1900" s="26" t="s">
        <v>7110</v>
      </c>
      <c r="D1900" s="26" t="s">
        <v>602</v>
      </c>
      <c r="E1900" s="26" t="s">
        <v>7109</v>
      </c>
      <c r="F1900" s="26" t="s">
        <v>7101</v>
      </c>
      <c r="G1900" s="26" t="s">
        <v>2014</v>
      </c>
      <c r="H1900" s="26" t="s">
        <v>7108</v>
      </c>
      <c r="I1900" s="26" t="s">
        <v>7110</v>
      </c>
    </row>
    <row r="1901" spans="1:9">
      <c r="A1901" s="26" t="s">
        <v>5799</v>
      </c>
      <c r="B1901" s="26" t="s">
        <v>5798</v>
      </c>
      <c r="C1901" s="26" t="s">
        <v>5797</v>
      </c>
      <c r="D1901" s="26" t="s">
        <v>602</v>
      </c>
      <c r="E1901" s="26" t="s">
        <v>5796</v>
      </c>
      <c r="F1901" s="26" t="s">
        <v>2260</v>
      </c>
      <c r="G1901" s="26" t="s">
        <v>2014</v>
      </c>
      <c r="H1901" s="26" t="s">
        <v>2291</v>
      </c>
      <c r="I1901" s="26" t="s">
        <v>5797</v>
      </c>
    </row>
    <row r="1902" spans="1:9">
      <c r="A1902" s="26" t="s">
        <v>4237</v>
      </c>
      <c r="B1902" s="26" t="s">
        <v>4236</v>
      </c>
      <c r="C1902" s="26" t="s">
        <v>4325</v>
      </c>
      <c r="D1902" s="26" t="s">
        <v>1405</v>
      </c>
      <c r="E1902" s="26" t="s">
        <v>4324</v>
      </c>
      <c r="F1902" s="26" t="s">
        <v>2117</v>
      </c>
      <c r="G1902" s="26" t="s">
        <v>2014</v>
      </c>
      <c r="H1902" s="26" t="s">
        <v>4323</v>
      </c>
      <c r="I1902" s="26" t="s">
        <v>4325</v>
      </c>
    </row>
    <row r="1903" spans="1:9">
      <c r="A1903" s="26" t="s">
        <v>5238</v>
      </c>
      <c r="B1903" s="26" t="s">
        <v>5237</v>
      </c>
      <c r="C1903" s="26" t="s">
        <v>5249</v>
      </c>
      <c r="D1903" s="26" t="s">
        <v>1149</v>
      </c>
      <c r="E1903" s="26" t="s">
        <v>5248</v>
      </c>
      <c r="F1903" s="26" t="s">
        <v>5247</v>
      </c>
      <c r="G1903" s="26" t="s">
        <v>2014</v>
      </c>
      <c r="H1903" s="26" t="s">
        <v>5246</v>
      </c>
      <c r="I1903" s="26" t="s">
        <v>5249</v>
      </c>
    </row>
    <row r="1904" spans="1:9">
      <c r="A1904" s="26" t="s">
        <v>5238</v>
      </c>
      <c r="B1904" s="26" t="s">
        <v>5237</v>
      </c>
      <c r="C1904" s="26" t="s">
        <v>5236</v>
      </c>
      <c r="D1904" s="26" t="s">
        <v>1152</v>
      </c>
      <c r="E1904" s="26" t="s">
        <v>5235</v>
      </c>
      <c r="F1904" s="26" t="s">
        <v>5234</v>
      </c>
      <c r="G1904" s="26" t="s">
        <v>2014</v>
      </c>
      <c r="H1904" s="26" t="s">
        <v>5233</v>
      </c>
      <c r="I1904" s="26" t="s">
        <v>5236</v>
      </c>
    </row>
    <row r="1905" spans="1:9">
      <c r="A1905" s="26" t="s">
        <v>3993</v>
      </c>
      <c r="B1905" s="26" t="s">
        <v>3992</v>
      </c>
      <c r="C1905" s="26" t="s">
        <v>3991</v>
      </c>
      <c r="D1905" s="26" t="s">
        <v>1498</v>
      </c>
      <c r="E1905" s="26" t="s">
        <v>3990</v>
      </c>
      <c r="F1905" s="26" t="s">
        <v>3989</v>
      </c>
      <c r="G1905" s="26" t="s">
        <v>2014</v>
      </c>
      <c r="H1905" s="26" t="s">
        <v>3988</v>
      </c>
      <c r="I1905" s="26" t="s">
        <v>3991</v>
      </c>
    </row>
    <row r="1906" spans="1:9">
      <c r="A1906" s="26" t="s">
        <v>3993</v>
      </c>
      <c r="B1906" s="26" t="s">
        <v>3992</v>
      </c>
      <c r="C1906" s="26" t="s">
        <v>3999</v>
      </c>
      <c r="D1906" s="26" t="s">
        <v>1496</v>
      </c>
      <c r="E1906" s="26" t="s">
        <v>3998</v>
      </c>
      <c r="F1906" s="26" t="s">
        <v>3995</v>
      </c>
      <c r="G1906" s="26" t="s">
        <v>2014</v>
      </c>
      <c r="H1906" s="26" t="s">
        <v>3994</v>
      </c>
      <c r="I1906" s="26" t="s">
        <v>3999</v>
      </c>
    </row>
    <row r="1907" spans="1:9">
      <c r="A1907" s="26" t="s">
        <v>3993</v>
      </c>
      <c r="B1907" s="26" t="s">
        <v>3992</v>
      </c>
      <c r="C1907" s="26" t="s">
        <v>3997</v>
      </c>
      <c r="D1907" s="26" t="s">
        <v>1497</v>
      </c>
      <c r="E1907" s="26" t="s">
        <v>3996</v>
      </c>
      <c r="F1907" s="26" t="s">
        <v>3995</v>
      </c>
      <c r="G1907" s="26" t="s">
        <v>2014</v>
      </c>
      <c r="H1907" s="26" t="s">
        <v>3994</v>
      </c>
      <c r="I1907" s="26" t="s">
        <v>3997</v>
      </c>
    </row>
    <row r="1908" spans="1:9">
      <c r="A1908" s="26" t="s">
        <v>7207</v>
      </c>
      <c r="B1908" s="26" t="s">
        <v>7206</v>
      </c>
      <c r="C1908" s="26" t="s">
        <v>7222</v>
      </c>
      <c r="D1908" s="26" t="s">
        <v>574</v>
      </c>
      <c r="E1908" s="26" t="s">
        <v>7221</v>
      </c>
      <c r="F1908" s="26" t="s">
        <v>2340</v>
      </c>
      <c r="G1908" s="26" t="s">
        <v>2014</v>
      </c>
      <c r="H1908" s="26" t="s">
        <v>7220</v>
      </c>
      <c r="I1908" s="26" t="s">
        <v>7222</v>
      </c>
    </row>
    <row r="1909" spans="1:9">
      <c r="A1909" s="26" t="s">
        <v>7017</v>
      </c>
      <c r="B1909" s="26" t="s">
        <v>7016</v>
      </c>
      <c r="C1909" s="26" t="s">
        <v>7046</v>
      </c>
      <c r="D1909" s="26" t="s">
        <v>574</v>
      </c>
      <c r="E1909" s="26" t="s">
        <v>7045</v>
      </c>
      <c r="F1909" s="26" t="s">
        <v>2606</v>
      </c>
      <c r="G1909" s="26" t="s">
        <v>2014</v>
      </c>
      <c r="H1909" s="26" t="s">
        <v>7044</v>
      </c>
      <c r="I1909" s="26" t="s">
        <v>7046</v>
      </c>
    </row>
    <row r="1910" spans="1:9">
      <c r="A1910" s="26" t="s">
        <v>6637</v>
      </c>
      <c r="B1910" s="26" t="s">
        <v>6636</v>
      </c>
      <c r="C1910" s="26" t="s">
        <v>6640</v>
      </c>
      <c r="D1910" s="26" t="s">
        <v>739</v>
      </c>
      <c r="E1910" s="26" t="s">
        <v>6639</v>
      </c>
      <c r="F1910" s="26" t="s">
        <v>6633</v>
      </c>
      <c r="G1910" s="26" t="s">
        <v>2014</v>
      </c>
      <c r="H1910" s="26" t="s">
        <v>6638</v>
      </c>
      <c r="I1910" s="26" t="s">
        <v>6640</v>
      </c>
    </row>
    <row r="1911" spans="1:9">
      <c r="D1911" s="26" t="s">
        <v>2089</v>
      </c>
      <c r="E1911" s="26" t="s">
        <v>2088</v>
      </c>
      <c r="F1911" s="26" t="s">
        <v>2085</v>
      </c>
      <c r="G1911" s="26" t="s">
        <v>2014</v>
      </c>
      <c r="H1911" s="26" t="s">
        <v>2084</v>
      </c>
    </row>
    <row r="1912" spans="1:9">
      <c r="D1912" s="26" t="s">
        <v>2017</v>
      </c>
      <c r="E1912" s="26" t="s">
        <v>2016</v>
      </c>
      <c r="F1912" s="26" t="s">
        <v>2015</v>
      </c>
      <c r="G1912" s="26" t="s">
        <v>2014</v>
      </c>
      <c r="H1912" s="26" t="s">
        <v>2013</v>
      </c>
    </row>
    <row r="1913" spans="1:9">
      <c r="D1913" s="26" t="s">
        <v>2241</v>
      </c>
      <c r="E1913" s="26" t="s">
        <v>2240</v>
      </c>
      <c r="F1913" s="26" t="s">
        <v>2239</v>
      </c>
      <c r="G1913" s="26" t="s">
        <v>2014</v>
      </c>
      <c r="H1913" s="26" t="s">
        <v>2238</v>
      </c>
    </row>
    <row r="1914" spans="1:9">
      <c r="A1914" s="26" t="s">
        <v>4237</v>
      </c>
      <c r="B1914" s="26" t="s">
        <v>4236</v>
      </c>
      <c r="C1914" s="26" t="s">
        <v>4235</v>
      </c>
      <c r="D1914" s="26" t="s">
        <v>1433</v>
      </c>
      <c r="E1914" s="26" t="s">
        <v>4234</v>
      </c>
      <c r="F1914" s="26" t="s">
        <v>2117</v>
      </c>
      <c r="G1914" s="26" t="s">
        <v>2014</v>
      </c>
      <c r="H1914" s="26" t="s">
        <v>4233</v>
      </c>
      <c r="I1914" s="26" t="s">
        <v>4235</v>
      </c>
    </row>
    <row r="1915" spans="1:9">
      <c r="A1915" s="26" t="s">
        <v>7082</v>
      </c>
      <c r="B1915" s="26" t="s">
        <v>7081</v>
      </c>
      <c r="C1915" s="26" t="s">
        <v>7085</v>
      </c>
      <c r="D1915" s="26" t="s">
        <v>609</v>
      </c>
      <c r="E1915" s="26" t="s">
        <v>7084</v>
      </c>
      <c r="F1915" s="26" t="s">
        <v>2606</v>
      </c>
      <c r="G1915" s="26" t="s">
        <v>2014</v>
      </c>
      <c r="H1915" s="26" t="s">
        <v>7083</v>
      </c>
      <c r="I1915" s="26" t="s">
        <v>7085</v>
      </c>
    </row>
    <row r="1916" spans="1:9">
      <c r="A1916" s="26" t="s">
        <v>7082</v>
      </c>
      <c r="B1916" s="26" t="s">
        <v>7081</v>
      </c>
      <c r="C1916" s="26" t="s">
        <v>7087</v>
      </c>
      <c r="D1916" s="26" t="s">
        <v>608</v>
      </c>
      <c r="E1916" s="26" t="s">
        <v>7079</v>
      </c>
      <c r="F1916" s="26" t="s">
        <v>2606</v>
      </c>
      <c r="G1916" s="26" t="s">
        <v>2014</v>
      </c>
      <c r="H1916" s="26" t="s">
        <v>7086</v>
      </c>
      <c r="I1916" s="26" t="s">
        <v>7087</v>
      </c>
    </row>
    <row r="1917" spans="1:9">
      <c r="A1917" s="26" t="s">
        <v>7082</v>
      </c>
      <c r="B1917" s="26" t="s">
        <v>7081</v>
      </c>
      <c r="C1917" s="26" t="s">
        <v>7080</v>
      </c>
      <c r="D1917" s="26" t="s">
        <v>610</v>
      </c>
      <c r="E1917" s="26" t="s">
        <v>7079</v>
      </c>
      <c r="F1917" s="26" t="s">
        <v>2606</v>
      </c>
      <c r="G1917" s="26" t="s">
        <v>2014</v>
      </c>
      <c r="H1917" s="26" t="s">
        <v>2605</v>
      </c>
      <c r="I1917" s="26" t="s">
        <v>7080</v>
      </c>
    </row>
    <row r="1918" spans="1:9">
      <c r="A1918" s="26" t="s">
        <v>8756</v>
      </c>
      <c r="B1918" s="26" t="s">
        <v>8755</v>
      </c>
      <c r="C1918" s="26" t="s">
        <v>8771</v>
      </c>
      <c r="D1918" s="26" t="s">
        <v>118</v>
      </c>
      <c r="E1918" s="26" t="s">
        <v>8770</v>
      </c>
      <c r="F1918" s="26" t="s">
        <v>8769</v>
      </c>
      <c r="G1918" s="26" t="s">
        <v>2014</v>
      </c>
      <c r="H1918" s="26" t="s">
        <v>8768</v>
      </c>
      <c r="I1918" s="26" t="s">
        <v>8771</v>
      </c>
    </row>
    <row r="1919" spans="1:9">
      <c r="A1919" s="26" t="s">
        <v>3516</v>
      </c>
      <c r="B1919" s="26" t="s">
        <v>3515</v>
      </c>
      <c r="C1919" s="26" t="s">
        <v>3555</v>
      </c>
      <c r="D1919" s="26" t="s">
        <v>1627</v>
      </c>
      <c r="E1919" s="26" t="s">
        <v>3554</v>
      </c>
      <c r="F1919" s="26" t="s">
        <v>3550</v>
      </c>
      <c r="G1919" s="26" t="s">
        <v>2014</v>
      </c>
      <c r="H1919" s="26" t="s">
        <v>3553</v>
      </c>
      <c r="I1919" s="26" t="s">
        <v>3555</v>
      </c>
    </row>
    <row r="1920" spans="1:9">
      <c r="A1920" s="26" t="s">
        <v>3516</v>
      </c>
      <c r="B1920" s="26" t="s">
        <v>3515</v>
      </c>
      <c r="C1920" s="26" t="s">
        <v>3558</v>
      </c>
      <c r="D1920" s="26" t="s">
        <v>1626</v>
      </c>
      <c r="E1920" s="26" t="s">
        <v>3557</v>
      </c>
      <c r="F1920" s="26" t="s">
        <v>3550</v>
      </c>
      <c r="G1920" s="26" t="s">
        <v>2014</v>
      </c>
      <c r="H1920" s="26" t="s">
        <v>3556</v>
      </c>
      <c r="I1920" s="26" t="s">
        <v>3558</v>
      </c>
    </row>
    <row r="1921" spans="1:9">
      <c r="A1921" s="26" t="s">
        <v>6656</v>
      </c>
      <c r="B1921" s="26" t="s">
        <v>6655</v>
      </c>
      <c r="C1921" s="26" t="s">
        <v>6659</v>
      </c>
      <c r="D1921" s="26" t="s">
        <v>734</v>
      </c>
      <c r="E1921" s="26" t="s">
        <v>6658</v>
      </c>
      <c r="F1921" s="26" t="s">
        <v>2543</v>
      </c>
      <c r="G1921" s="26" t="s">
        <v>2014</v>
      </c>
      <c r="H1921" s="26" t="s">
        <v>6657</v>
      </c>
      <c r="I1921" s="26" t="s">
        <v>6659</v>
      </c>
    </row>
    <row r="1922" spans="1:9">
      <c r="A1922" s="26" t="s">
        <v>3743</v>
      </c>
      <c r="B1922" s="26" t="s">
        <v>3742</v>
      </c>
      <c r="C1922" s="26" t="s">
        <v>3755</v>
      </c>
      <c r="D1922" s="26" t="s">
        <v>1569</v>
      </c>
      <c r="E1922" s="26" t="s">
        <v>3754</v>
      </c>
      <c r="F1922" s="26" t="s">
        <v>2051</v>
      </c>
      <c r="G1922" s="26" t="s">
        <v>2014</v>
      </c>
      <c r="H1922" s="26" t="s">
        <v>3753</v>
      </c>
      <c r="I1922" s="26" t="s">
        <v>3755</v>
      </c>
    </row>
    <row r="1923" spans="1:9">
      <c r="A1923" s="26" t="s">
        <v>4836</v>
      </c>
      <c r="B1923" s="26" t="s">
        <v>4835</v>
      </c>
      <c r="C1923" s="26" t="s">
        <v>4839</v>
      </c>
      <c r="D1923" s="26" t="s">
        <v>1258</v>
      </c>
      <c r="E1923" s="26" t="s">
        <v>4838</v>
      </c>
      <c r="F1923" s="26" t="s">
        <v>4832</v>
      </c>
      <c r="G1923" s="26" t="s">
        <v>2014</v>
      </c>
      <c r="H1923" s="26" t="s">
        <v>4837</v>
      </c>
      <c r="I1923" s="26" t="s">
        <v>4839</v>
      </c>
    </row>
    <row r="1924" spans="1:9">
      <c r="A1924" s="26" t="s">
        <v>5138</v>
      </c>
      <c r="B1924" s="26" t="s">
        <v>5137</v>
      </c>
      <c r="C1924" s="26" t="s">
        <v>5141</v>
      </c>
      <c r="D1924" s="26" t="s">
        <v>1181</v>
      </c>
      <c r="E1924" s="26" t="s">
        <v>5140</v>
      </c>
      <c r="F1924" s="26" t="s">
        <v>2243</v>
      </c>
      <c r="G1924" s="26" t="s">
        <v>2014</v>
      </c>
      <c r="H1924" s="26" t="s">
        <v>5139</v>
      </c>
      <c r="I1924" s="26" t="s">
        <v>5141</v>
      </c>
    </row>
    <row r="1925" spans="1:9">
      <c r="A1925" s="26" t="s">
        <v>3516</v>
      </c>
      <c r="B1925" s="26" t="s">
        <v>3515</v>
      </c>
      <c r="C1925" s="26" t="s">
        <v>3540</v>
      </c>
      <c r="D1925" s="26" t="s">
        <v>1632</v>
      </c>
      <c r="E1925" s="26" t="s">
        <v>3539</v>
      </c>
      <c r="F1925" s="26" t="s">
        <v>3538</v>
      </c>
      <c r="G1925" s="26" t="s">
        <v>2014</v>
      </c>
      <c r="H1925" s="26" t="s">
        <v>3537</v>
      </c>
      <c r="I1925" s="26" t="s">
        <v>3540</v>
      </c>
    </row>
    <row r="1926" spans="1:9">
      <c r="A1926" s="26" t="s">
        <v>5842</v>
      </c>
      <c r="B1926" s="26" t="s">
        <v>5911</v>
      </c>
      <c r="C1926" s="26" t="s">
        <v>5926</v>
      </c>
      <c r="D1926" s="26" t="s">
        <v>936</v>
      </c>
      <c r="E1926" s="26" t="s">
        <v>5925</v>
      </c>
      <c r="F1926" s="26" t="s">
        <v>2414</v>
      </c>
      <c r="G1926" s="26" t="s">
        <v>2014</v>
      </c>
      <c r="H1926" s="26" t="s">
        <v>5924</v>
      </c>
      <c r="I1926" s="26" t="s">
        <v>5926</v>
      </c>
    </row>
    <row r="1927" spans="1:9">
      <c r="A1927" s="26" t="s">
        <v>8066</v>
      </c>
      <c r="B1927" s="26" t="s">
        <v>8065</v>
      </c>
      <c r="C1927" s="26" t="s">
        <v>8064</v>
      </c>
      <c r="D1927" s="26" t="s">
        <v>318</v>
      </c>
      <c r="E1927" s="26" t="s">
        <v>8063</v>
      </c>
      <c r="F1927" s="26" t="s">
        <v>2736</v>
      </c>
      <c r="G1927" s="26" t="s">
        <v>2014</v>
      </c>
      <c r="H1927" s="26" t="s">
        <v>8062</v>
      </c>
      <c r="I1927" s="26" t="s">
        <v>8064</v>
      </c>
    </row>
    <row r="1928" spans="1:9">
      <c r="D1928" s="26" t="s">
        <v>2042</v>
      </c>
      <c r="E1928" s="26" t="s">
        <v>2041</v>
      </c>
      <c r="F1928" s="26" t="s">
        <v>2040</v>
      </c>
      <c r="G1928" s="26" t="s">
        <v>2014</v>
      </c>
      <c r="H1928" s="26" t="s">
        <v>2039</v>
      </c>
    </row>
    <row r="1929" spans="1:9">
      <c r="A1929" s="26" t="s">
        <v>3633</v>
      </c>
      <c r="B1929" s="26" t="s">
        <v>3632</v>
      </c>
      <c r="C1929" s="26" t="s">
        <v>3714</v>
      </c>
      <c r="D1929" s="26" t="s">
        <v>1580</v>
      </c>
      <c r="E1929" s="26" t="s">
        <v>3713</v>
      </c>
      <c r="F1929" s="26" t="s">
        <v>2040</v>
      </c>
      <c r="G1929" s="26" t="s">
        <v>2014</v>
      </c>
      <c r="H1929" s="26" t="s">
        <v>3712</v>
      </c>
      <c r="I1929" s="26" t="s">
        <v>3714</v>
      </c>
    </row>
    <row r="1930" spans="1:9">
      <c r="A1930" s="26" t="s">
        <v>3633</v>
      </c>
      <c r="B1930" s="26" t="s">
        <v>3632</v>
      </c>
      <c r="C1930" s="26" t="s">
        <v>3706</v>
      </c>
      <c r="D1930" s="26" t="s">
        <v>1583</v>
      </c>
      <c r="E1930" s="26" t="s">
        <v>3705</v>
      </c>
      <c r="F1930" s="26" t="s">
        <v>2040</v>
      </c>
      <c r="G1930" s="26" t="s">
        <v>2014</v>
      </c>
      <c r="H1930" s="26" t="s">
        <v>3704</v>
      </c>
      <c r="I1930" s="26" t="s">
        <v>3706</v>
      </c>
    </row>
    <row r="1931" spans="1:9">
      <c r="A1931" s="26" t="s">
        <v>3633</v>
      </c>
      <c r="B1931" s="26" t="s">
        <v>3632</v>
      </c>
      <c r="C1931" s="26" t="s">
        <v>3643</v>
      </c>
      <c r="D1931" s="26" t="s">
        <v>1602</v>
      </c>
      <c r="E1931" s="26" t="s">
        <v>3642</v>
      </c>
      <c r="F1931" s="26" t="s">
        <v>2040</v>
      </c>
      <c r="G1931" s="26" t="s">
        <v>2014</v>
      </c>
      <c r="H1931" s="26" t="s">
        <v>3641</v>
      </c>
      <c r="I1931" s="26" t="s">
        <v>3643</v>
      </c>
    </row>
    <row r="1932" spans="1:9">
      <c r="A1932" s="26" t="s">
        <v>3413</v>
      </c>
      <c r="B1932" s="26" t="s">
        <v>3412</v>
      </c>
      <c r="C1932" s="26" t="s">
        <v>3432</v>
      </c>
      <c r="D1932" s="26" t="s">
        <v>1658</v>
      </c>
      <c r="E1932" s="26" t="s">
        <v>3431</v>
      </c>
      <c r="F1932" s="26" t="s">
        <v>2023</v>
      </c>
      <c r="G1932" s="26" t="s">
        <v>2014</v>
      </c>
      <c r="H1932" s="26" t="s">
        <v>3430</v>
      </c>
      <c r="I1932" s="26" t="s">
        <v>3432</v>
      </c>
    </row>
    <row r="1933" spans="1:9">
      <c r="A1933" s="26" t="s">
        <v>5138</v>
      </c>
      <c r="B1933" s="26" t="s">
        <v>5137</v>
      </c>
      <c r="C1933" s="26" t="s">
        <v>5153</v>
      </c>
      <c r="D1933" s="26" t="s">
        <v>1176</v>
      </c>
      <c r="E1933" s="26" t="s">
        <v>5152</v>
      </c>
      <c r="F1933" s="26" t="s">
        <v>2243</v>
      </c>
      <c r="G1933" s="26" t="s">
        <v>2014</v>
      </c>
      <c r="H1933" s="26" t="s">
        <v>2242</v>
      </c>
      <c r="I1933" s="26" t="s">
        <v>5153</v>
      </c>
    </row>
    <row r="1934" spans="1:9">
      <c r="A1934" s="26" t="s">
        <v>3022</v>
      </c>
      <c r="B1934" s="26" t="s">
        <v>1955</v>
      </c>
      <c r="C1934" s="26" t="s">
        <v>3021</v>
      </c>
      <c r="D1934" s="26" t="s">
        <v>1955</v>
      </c>
      <c r="E1934" s="26" t="s">
        <v>3020</v>
      </c>
      <c r="F1934" s="26" t="s">
        <v>2243</v>
      </c>
      <c r="G1934" s="26" t="s">
        <v>2014</v>
      </c>
      <c r="H1934" s="26" t="s">
        <v>3019</v>
      </c>
      <c r="I1934" s="26" t="s">
        <v>3021</v>
      </c>
    </row>
    <row r="1935" spans="1:9">
      <c r="D1935" s="26" t="s">
        <v>2722</v>
      </c>
      <c r="E1935" s="26" t="s">
        <v>2721</v>
      </c>
      <c r="F1935" s="26" t="s">
        <v>2720</v>
      </c>
      <c r="G1935" s="26" t="s">
        <v>2014</v>
      </c>
      <c r="H1935" s="26" t="s">
        <v>2719</v>
      </c>
    </row>
    <row r="1936" spans="1:9">
      <c r="D1936" s="26" t="s">
        <v>2315</v>
      </c>
      <c r="E1936" s="26" t="s">
        <v>2314</v>
      </c>
      <c r="F1936" s="26" t="s">
        <v>2260</v>
      </c>
      <c r="G1936" s="26" t="s">
        <v>2014</v>
      </c>
      <c r="H1936" s="26" t="s">
        <v>2267</v>
      </c>
    </row>
    <row r="1937" spans="1:9">
      <c r="D1937" s="26" t="s">
        <v>2680</v>
      </c>
      <c r="E1937" s="26" t="s">
        <v>2679</v>
      </c>
      <c r="F1937" s="26" t="s">
        <v>2678</v>
      </c>
      <c r="G1937" s="26" t="s">
        <v>2014</v>
      </c>
      <c r="H1937" s="26" t="s">
        <v>2677</v>
      </c>
    </row>
    <row r="1938" spans="1:9">
      <c r="A1938" s="26" t="s">
        <v>3186</v>
      </c>
      <c r="B1938" s="26" t="s">
        <v>3184</v>
      </c>
      <c r="C1938" s="26" t="s">
        <v>3185</v>
      </c>
      <c r="D1938" s="26" t="s">
        <v>3184</v>
      </c>
      <c r="E1938" s="26" t="s">
        <v>3183</v>
      </c>
      <c r="F1938" s="26" t="s">
        <v>2260</v>
      </c>
      <c r="G1938" s="26" t="s">
        <v>2014</v>
      </c>
      <c r="H1938" s="26" t="s">
        <v>2952</v>
      </c>
      <c r="I1938" s="26" t="s">
        <v>3185</v>
      </c>
    </row>
    <row r="1939" spans="1:9">
      <c r="D1939" s="26" t="s">
        <v>1893</v>
      </c>
      <c r="E1939" s="26" t="s">
        <v>2620</v>
      </c>
      <c r="F1939" s="26" t="s">
        <v>2260</v>
      </c>
      <c r="G1939" s="26" t="s">
        <v>2014</v>
      </c>
      <c r="H1939" s="26" t="s">
        <v>2619</v>
      </c>
    </row>
    <row r="1940" spans="1:9">
      <c r="D1940" s="26" t="s">
        <v>1894</v>
      </c>
      <c r="E1940" s="26" t="s">
        <v>2268</v>
      </c>
      <c r="F1940" s="26" t="s">
        <v>2260</v>
      </c>
      <c r="G1940" s="26" t="s">
        <v>2014</v>
      </c>
      <c r="H1940" s="26" t="s">
        <v>2267</v>
      </c>
    </row>
    <row r="1941" spans="1:9">
      <c r="D1941" s="26" t="s">
        <v>1895</v>
      </c>
      <c r="E1941" s="26" t="s">
        <v>2266</v>
      </c>
      <c r="F1941" s="26" t="s">
        <v>2260</v>
      </c>
      <c r="G1941" s="26" t="s">
        <v>2014</v>
      </c>
      <c r="H1941" s="26" t="s">
        <v>2265</v>
      </c>
    </row>
    <row r="1942" spans="1:9">
      <c r="A1942" s="26" t="s">
        <v>3171</v>
      </c>
      <c r="B1942" s="26" t="s">
        <v>1916</v>
      </c>
      <c r="C1942" s="26" t="s">
        <v>3170</v>
      </c>
      <c r="D1942" s="26" t="s">
        <v>1916</v>
      </c>
      <c r="E1942" s="26" t="s">
        <v>3169</v>
      </c>
      <c r="F1942" s="26" t="s">
        <v>2486</v>
      </c>
      <c r="G1942" s="26" t="s">
        <v>2014</v>
      </c>
      <c r="H1942" s="26" t="s">
        <v>2990</v>
      </c>
      <c r="I1942" s="26" t="s">
        <v>3170</v>
      </c>
    </row>
    <row r="1943" spans="1:9">
      <c r="A1943" s="26" t="s">
        <v>5376</v>
      </c>
      <c r="B1943" s="26" t="s">
        <v>5375</v>
      </c>
      <c r="C1943" s="26" t="s">
        <v>5451</v>
      </c>
      <c r="D1943" s="26" t="s">
        <v>1086</v>
      </c>
      <c r="E1943" s="26" t="s">
        <v>5450</v>
      </c>
      <c r="F1943" s="26" t="s">
        <v>2260</v>
      </c>
      <c r="G1943" s="26" t="s">
        <v>2014</v>
      </c>
      <c r="H1943" s="26" t="s">
        <v>5449</v>
      </c>
      <c r="I1943" s="26" t="s">
        <v>5451</v>
      </c>
    </row>
    <row r="1944" spans="1:9">
      <c r="A1944" s="26" t="s">
        <v>3285</v>
      </c>
      <c r="B1944" s="26" t="s">
        <v>3284</v>
      </c>
      <c r="C1944" s="26" t="s">
        <v>3283</v>
      </c>
      <c r="D1944" s="26" t="s">
        <v>1697</v>
      </c>
      <c r="E1944" s="26" t="s">
        <v>3282</v>
      </c>
      <c r="F1944" s="26" t="s">
        <v>2486</v>
      </c>
      <c r="G1944" s="26" t="s">
        <v>2014</v>
      </c>
      <c r="H1944" s="26" t="s">
        <v>3281</v>
      </c>
      <c r="I1944" s="26" t="s">
        <v>3283</v>
      </c>
    </row>
    <row r="1945" spans="1:9">
      <c r="A1945" s="26" t="s">
        <v>6219</v>
      </c>
      <c r="B1945" s="26" t="s">
        <v>6218</v>
      </c>
      <c r="C1945" s="26" t="s">
        <v>6252</v>
      </c>
      <c r="D1945" s="26" t="s">
        <v>844</v>
      </c>
      <c r="E1945" s="26" t="s">
        <v>6251</v>
      </c>
      <c r="F1945" s="26" t="s">
        <v>2470</v>
      </c>
      <c r="G1945" s="26" t="s">
        <v>2014</v>
      </c>
      <c r="H1945" s="26" t="s">
        <v>6250</v>
      </c>
      <c r="I1945" s="26" t="s">
        <v>6252</v>
      </c>
    </row>
    <row r="1946" spans="1:9">
      <c r="A1946" s="26" t="s">
        <v>6340</v>
      </c>
      <c r="B1946" s="26" t="s">
        <v>6339</v>
      </c>
      <c r="C1946" s="26" t="s">
        <v>6349</v>
      </c>
      <c r="D1946" s="26" t="s">
        <v>819</v>
      </c>
      <c r="E1946" s="26" t="s">
        <v>6348</v>
      </c>
      <c r="F1946" s="26" t="s">
        <v>6335</v>
      </c>
      <c r="G1946" s="26" t="s">
        <v>2014</v>
      </c>
      <c r="H1946" s="26" t="s">
        <v>6347</v>
      </c>
      <c r="I1946" s="26" t="s">
        <v>6349</v>
      </c>
    </row>
    <row r="1947" spans="1:9">
      <c r="A1947" s="26" t="s">
        <v>4149</v>
      </c>
      <c r="B1947" s="26" t="s">
        <v>4148</v>
      </c>
      <c r="C1947" s="26" t="s">
        <v>4152</v>
      </c>
      <c r="D1947" s="26" t="s">
        <v>1457</v>
      </c>
      <c r="E1947" s="26" t="s">
        <v>4151</v>
      </c>
      <c r="F1947" s="26" t="s">
        <v>2110</v>
      </c>
      <c r="G1947" s="26" t="s">
        <v>2014</v>
      </c>
      <c r="H1947" s="26" t="s">
        <v>4150</v>
      </c>
      <c r="I1947" s="26" t="s">
        <v>4152</v>
      </c>
    </row>
    <row r="1948" spans="1:9">
      <c r="A1948" s="26" t="s">
        <v>3295</v>
      </c>
      <c r="B1948" s="26" t="s">
        <v>3294</v>
      </c>
      <c r="C1948" s="26" t="s">
        <v>3293</v>
      </c>
      <c r="D1948" s="26" t="s">
        <v>1695</v>
      </c>
      <c r="E1948" s="26" t="s">
        <v>3292</v>
      </c>
      <c r="F1948" s="26" t="s">
        <v>2260</v>
      </c>
      <c r="G1948" s="26" t="s">
        <v>2014</v>
      </c>
      <c r="H1948" s="26" t="s">
        <v>3291</v>
      </c>
      <c r="I1948" s="26" t="s">
        <v>3293</v>
      </c>
    </row>
    <row r="1949" spans="1:9">
      <c r="A1949" s="26" t="s">
        <v>5376</v>
      </c>
      <c r="B1949" s="26" t="s">
        <v>5375</v>
      </c>
      <c r="C1949" s="26" t="s">
        <v>5522</v>
      </c>
      <c r="D1949" s="26" t="s">
        <v>1062</v>
      </c>
      <c r="E1949" s="26" t="s">
        <v>5521</v>
      </c>
      <c r="F1949" s="26" t="s">
        <v>2260</v>
      </c>
      <c r="G1949" s="26" t="s">
        <v>2014</v>
      </c>
      <c r="H1949" s="26" t="s">
        <v>5520</v>
      </c>
      <c r="I1949" s="26" t="s">
        <v>5522</v>
      </c>
    </row>
    <row r="1950" spans="1:9">
      <c r="A1950" s="26" t="s">
        <v>8474</v>
      </c>
      <c r="B1950" s="26" t="s">
        <v>8473</v>
      </c>
      <c r="C1950" s="26" t="s">
        <v>8523</v>
      </c>
      <c r="D1950" s="26" t="s">
        <v>187</v>
      </c>
      <c r="E1950" s="26" t="s">
        <v>8522</v>
      </c>
      <c r="F1950" s="26" t="s">
        <v>2782</v>
      </c>
      <c r="G1950" s="26" t="s">
        <v>2014</v>
      </c>
      <c r="H1950" s="26" t="s">
        <v>8521</v>
      </c>
      <c r="I1950" s="26" t="s">
        <v>8523</v>
      </c>
    </row>
    <row r="1951" spans="1:9">
      <c r="A1951" s="26" t="s">
        <v>6219</v>
      </c>
      <c r="B1951" s="26" t="s">
        <v>6218</v>
      </c>
      <c r="C1951" s="26" t="s">
        <v>6240</v>
      </c>
      <c r="D1951" s="26" t="s">
        <v>187</v>
      </c>
      <c r="E1951" s="26" t="s">
        <v>6239</v>
      </c>
      <c r="F1951" s="26" t="s">
        <v>2470</v>
      </c>
      <c r="G1951" s="26" t="s">
        <v>2014</v>
      </c>
      <c r="H1951" s="26" t="s">
        <v>6238</v>
      </c>
      <c r="I1951" s="26" t="s">
        <v>6240</v>
      </c>
    </row>
    <row r="1952" spans="1:9">
      <c r="A1952" s="26" t="s">
        <v>4662</v>
      </c>
      <c r="B1952" s="26" t="s">
        <v>4661</v>
      </c>
      <c r="C1952" s="26" t="s">
        <v>4682</v>
      </c>
      <c r="D1952" s="26" t="s">
        <v>187</v>
      </c>
      <c r="E1952" s="26" t="s">
        <v>4681</v>
      </c>
      <c r="F1952" s="26" t="s">
        <v>2202</v>
      </c>
      <c r="G1952" s="26" t="s">
        <v>2014</v>
      </c>
      <c r="H1952" s="26" t="s">
        <v>4680</v>
      </c>
      <c r="I1952" s="26" t="s">
        <v>4682</v>
      </c>
    </row>
    <row r="1953" spans="1:9">
      <c r="A1953" s="26" t="s">
        <v>4662</v>
      </c>
      <c r="B1953" s="26" t="s">
        <v>4661</v>
      </c>
      <c r="C1953" s="26" t="s">
        <v>4685</v>
      </c>
      <c r="D1953" s="26" t="s">
        <v>1306</v>
      </c>
      <c r="E1953" s="26" t="s">
        <v>4684</v>
      </c>
      <c r="F1953" s="26" t="s">
        <v>2202</v>
      </c>
      <c r="G1953" s="26" t="s">
        <v>2014</v>
      </c>
      <c r="H1953" s="26" t="s">
        <v>4683</v>
      </c>
      <c r="I1953" s="26" t="s">
        <v>4685</v>
      </c>
    </row>
    <row r="1954" spans="1:9">
      <c r="A1954" s="26" t="s">
        <v>3955</v>
      </c>
      <c r="B1954" s="26" t="s">
        <v>3954</v>
      </c>
      <c r="C1954" s="26" t="s">
        <v>3967</v>
      </c>
      <c r="D1954" s="26" t="s">
        <v>1506</v>
      </c>
      <c r="E1954" s="26" t="s">
        <v>3966</v>
      </c>
      <c r="F1954" s="26" t="s">
        <v>2085</v>
      </c>
      <c r="G1954" s="26" t="s">
        <v>2014</v>
      </c>
      <c r="H1954" s="26" t="s">
        <v>3965</v>
      </c>
      <c r="I1954" s="26" t="s">
        <v>3967</v>
      </c>
    </row>
    <row r="1955" spans="1:9">
      <c r="A1955" s="26" t="s">
        <v>3743</v>
      </c>
      <c r="B1955" s="26" t="s">
        <v>3742</v>
      </c>
      <c r="C1955" s="26" t="s">
        <v>3784</v>
      </c>
      <c r="D1955" s="26" t="s">
        <v>1559</v>
      </c>
      <c r="E1955" s="26" t="s">
        <v>3783</v>
      </c>
      <c r="F1955" s="26" t="s">
        <v>2051</v>
      </c>
      <c r="G1955" s="26" t="s">
        <v>2014</v>
      </c>
      <c r="H1955" s="26" t="s">
        <v>3782</v>
      </c>
      <c r="I1955" s="26" t="s">
        <v>3784</v>
      </c>
    </row>
    <row r="1956" spans="1:9">
      <c r="A1956" s="26" t="s">
        <v>5789</v>
      </c>
      <c r="B1956" s="26" t="s">
        <v>5846</v>
      </c>
      <c r="C1956" s="26" t="s">
        <v>5860</v>
      </c>
      <c r="D1956" s="26" t="s">
        <v>958</v>
      </c>
      <c r="E1956" s="26" t="s">
        <v>5859</v>
      </c>
      <c r="F1956" s="26" t="s">
        <v>2260</v>
      </c>
      <c r="G1956" s="26" t="s">
        <v>2014</v>
      </c>
      <c r="H1956" s="26" t="s">
        <v>2361</v>
      </c>
      <c r="I1956" s="26" t="s">
        <v>5860</v>
      </c>
    </row>
    <row r="1957" spans="1:9">
      <c r="A1957" s="26" t="s">
        <v>8699</v>
      </c>
      <c r="B1957" s="26" t="s">
        <v>8698</v>
      </c>
      <c r="C1957" s="26" t="s">
        <v>8702</v>
      </c>
      <c r="D1957" s="26" t="s">
        <v>135</v>
      </c>
      <c r="E1957" s="26" t="s">
        <v>8701</v>
      </c>
      <c r="F1957" s="26" t="s">
        <v>8695</v>
      </c>
      <c r="G1957" s="26" t="s">
        <v>2014</v>
      </c>
      <c r="H1957" s="26" t="s">
        <v>8700</v>
      </c>
      <c r="I1957" s="26" t="s">
        <v>8702</v>
      </c>
    </row>
    <row r="1958" spans="1:9">
      <c r="A1958" s="26" t="s">
        <v>7020</v>
      </c>
      <c r="B1958" s="26" t="s">
        <v>7535</v>
      </c>
      <c r="C1958" s="26" t="s">
        <v>7554</v>
      </c>
      <c r="D1958" s="26" t="s">
        <v>470</v>
      </c>
      <c r="E1958" s="26" t="s">
        <v>7553</v>
      </c>
      <c r="F1958" s="26" t="s">
        <v>2651</v>
      </c>
      <c r="G1958" s="26" t="s">
        <v>2014</v>
      </c>
      <c r="H1958" s="26" t="s">
        <v>2667</v>
      </c>
      <c r="I1958" s="26" t="s">
        <v>7554</v>
      </c>
    </row>
    <row r="1959" spans="1:9">
      <c r="A1959" s="26" t="s">
        <v>6424</v>
      </c>
      <c r="B1959" s="26" t="s">
        <v>6423</v>
      </c>
      <c r="C1959" s="26" t="s">
        <v>6430</v>
      </c>
      <c r="D1959" s="26" t="s">
        <v>796</v>
      </c>
      <c r="E1959" s="26" t="s">
        <v>6429</v>
      </c>
      <c r="F1959" s="26" t="s">
        <v>6420</v>
      </c>
      <c r="G1959" s="26" t="s">
        <v>2014</v>
      </c>
      <c r="H1959" s="26" t="s">
        <v>6428</v>
      </c>
      <c r="I1959" s="26" t="s">
        <v>6430</v>
      </c>
    </row>
    <row r="1960" spans="1:9">
      <c r="A1960" s="26" t="s">
        <v>4900</v>
      </c>
      <c r="B1960" s="26" t="s">
        <v>4899</v>
      </c>
      <c r="C1960" s="26" t="s">
        <v>4898</v>
      </c>
      <c r="D1960" s="26" t="s">
        <v>1243</v>
      </c>
      <c r="E1960" s="26" t="s">
        <v>4897</v>
      </c>
      <c r="F1960" s="26" t="s">
        <v>4896</v>
      </c>
      <c r="G1960" s="26" t="s">
        <v>2014</v>
      </c>
      <c r="H1960" s="26" t="s">
        <v>4895</v>
      </c>
      <c r="I1960" s="26" t="s">
        <v>4898</v>
      </c>
    </row>
    <row r="1961" spans="1:9">
      <c r="A1961" s="26" t="s">
        <v>3057</v>
      </c>
      <c r="B1961" s="26" t="s">
        <v>1945</v>
      </c>
      <c r="C1961" s="26" t="s">
        <v>3056</v>
      </c>
      <c r="D1961" s="26" t="s">
        <v>1945</v>
      </c>
      <c r="E1961" s="26" t="s">
        <v>3055</v>
      </c>
      <c r="F1961" s="26" t="s">
        <v>2827</v>
      </c>
      <c r="G1961" s="26" t="s">
        <v>2014</v>
      </c>
      <c r="H1961" s="26" t="s">
        <v>3054</v>
      </c>
      <c r="I1961" s="26" t="s">
        <v>3056</v>
      </c>
    </row>
    <row r="1962" spans="1:9">
      <c r="A1962" s="26" t="s">
        <v>6377</v>
      </c>
      <c r="B1962" s="26" t="s">
        <v>6376</v>
      </c>
      <c r="C1962" s="26" t="s">
        <v>6380</v>
      </c>
      <c r="D1962" s="26" t="s">
        <v>811</v>
      </c>
      <c r="E1962" s="26" t="s">
        <v>6379</v>
      </c>
      <c r="F1962" s="26" t="s">
        <v>2496</v>
      </c>
      <c r="G1962" s="26" t="s">
        <v>2014</v>
      </c>
      <c r="H1962" s="26" t="s">
        <v>6378</v>
      </c>
      <c r="I1962" s="26" t="s">
        <v>6380</v>
      </c>
    </row>
    <row r="1963" spans="1:9">
      <c r="A1963" s="26" t="s">
        <v>3212</v>
      </c>
      <c r="B1963" s="26" t="s">
        <v>1904</v>
      </c>
      <c r="C1963" s="26" t="s">
        <v>3211</v>
      </c>
      <c r="D1963" s="26" t="s">
        <v>1904</v>
      </c>
      <c r="E1963" s="26" t="s">
        <v>3210</v>
      </c>
      <c r="F1963" s="26" t="s">
        <v>2827</v>
      </c>
      <c r="G1963" s="26" t="s">
        <v>2014</v>
      </c>
      <c r="H1963" s="26" t="s">
        <v>3209</v>
      </c>
      <c r="I1963" s="26" t="s">
        <v>3211</v>
      </c>
    </row>
    <row r="1964" spans="1:9">
      <c r="A1964" s="26" t="s">
        <v>2951</v>
      </c>
      <c r="B1964" s="26" t="s">
        <v>1974</v>
      </c>
      <c r="C1964" s="26" t="s">
        <v>2950</v>
      </c>
      <c r="D1964" s="26" t="s">
        <v>1974</v>
      </c>
      <c r="E1964" s="26" t="s">
        <v>2949</v>
      </c>
      <c r="F1964" s="26" t="s">
        <v>2260</v>
      </c>
      <c r="G1964" s="26" t="s">
        <v>2014</v>
      </c>
      <c r="H1964" s="26" t="s">
        <v>2267</v>
      </c>
      <c r="I1964" s="26" t="s">
        <v>2950</v>
      </c>
    </row>
    <row r="1965" spans="1:9">
      <c r="A1965" s="26" t="s">
        <v>3182</v>
      </c>
      <c r="B1965" s="26" t="s">
        <v>1912</v>
      </c>
      <c r="C1965" s="26" t="s">
        <v>3181</v>
      </c>
      <c r="D1965" s="26" t="s">
        <v>1912</v>
      </c>
      <c r="E1965" s="26" t="s">
        <v>3180</v>
      </c>
      <c r="F1965" s="26" t="s">
        <v>2260</v>
      </c>
      <c r="G1965" s="26" t="s">
        <v>2014</v>
      </c>
      <c r="H1965" s="26" t="s">
        <v>2267</v>
      </c>
      <c r="I1965" s="26" t="s">
        <v>3181</v>
      </c>
    </row>
    <row r="1966" spans="1:9">
      <c r="A1966" s="26" t="s">
        <v>3053</v>
      </c>
      <c r="B1966" s="26" t="s">
        <v>1946</v>
      </c>
      <c r="C1966" s="26" t="s">
        <v>3052</v>
      </c>
      <c r="D1966" s="26" t="s">
        <v>1946</v>
      </c>
      <c r="E1966" s="26" t="s">
        <v>3051</v>
      </c>
      <c r="F1966" s="26" t="s">
        <v>2260</v>
      </c>
      <c r="G1966" s="26" t="s">
        <v>2014</v>
      </c>
      <c r="H1966" s="26" t="s">
        <v>2267</v>
      </c>
      <c r="I1966" s="26" t="s">
        <v>3052</v>
      </c>
    </row>
    <row r="1967" spans="1:9">
      <c r="A1967" s="26" t="s">
        <v>2948</v>
      </c>
      <c r="B1967" s="26" t="s">
        <v>1975</v>
      </c>
      <c r="C1967" s="26" t="s">
        <v>2947</v>
      </c>
      <c r="D1967" s="26" t="s">
        <v>1975</v>
      </c>
      <c r="E1967" s="26" t="s">
        <v>2946</v>
      </c>
      <c r="F1967" s="26" t="s">
        <v>2260</v>
      </c>
      <c r="G1967" s="26" t="s">
        <v>2014</v>
      </c>
      <c r="H1967" s="26" t="s">
        <v>2277</v>
      </c>
      <c r="I1967" s="26" t="s">
        <v>2947</v>
      </c>
    </row>
    <row r="1968" spans="1:9">
      <c r="A1968" s="26" t="s">
        <v>3179</v>
      </c>
      <c r="B1968" s="26" t="s">
        <v>1913</v>
      </c>
      <c r="C1968" s="26" t="s">
        <v>3178</v>
      </c>
      <c r="D1968" s="26" t="s">
        <v>1913</v>
      </c>
      <c r="E1968" s="26" t="s">
        <v>3177</v>
      </c>
      <c r="F1968" s="26" t="s">
        <v>2260</v>
      </c>
      <c r="G1968" s="26" t="s">
        <v>2014</v>
      </c>
      <c r="H1968" s="26" t="s">
        <v>2277</v>
      </c>
      <c r="I1968" s="26" t="s">
        <v>3178</v>
      </c>
    </row>
    <row r="1969" spans="1:9">
      <c r="A1969" s="26" t="s">
        <v>6586</v>
      </c>
      <c r="B1969" s="26" t="s">
        <v>6585</v>
      </c>
      <c r="C1969" s="26" t="s">
        <v>6592</v>
      </c>
      <c r="D1969" s="26" t="s">
        <v>750</v>
      </c>
      <c r="E1969" s="26" t="s">
        <v>6591</v>
      </c>
      <c r="F1969" s="26" t="s">
        <v>6582</v>
      </c>
      <c r="G1969" s="26" t="s">
        <v>2014</v>
      </c>
      <c r="H1969" s="26" t="s">
        <v>6581</v>
      </c>
      <c r="I1969" s="26" t="s">
        <v>6592</v>
      </c>
    </row>
    <row r="1970" spans="1:9">
      <c r="A1970" s="26" t="s">
        <v>6586</v>
      </c>
      <c r="B1970" s="26" t="s">
        <v>6585</v>
      </c>
      <c r="C1970" s="26" t="s">
        <v>6584</v>
      </c>
      <c r="D1970" s="26" t="s">
        <v>752</v>
      </c>
      <c r="E1970" s="26" t="s">
        <v>6583</v>
      </c>
      <c r="F1970" s="26" t="s">
        <v>6582</v>
      </c>
      <c r="G1970" s="26" t="s">
        <v>2014</v>
      </c>
      <c r="H1970" s="26" t="s">
        <v>6581</v>
      </c>
      <c r="I1970" s="26" t="s">
        <v>6584</v>
      </c>
    </row>
    <row r="1971" spans="1:9">
      <c r="A1971" s="26" t="s">
        <v>3868</v>
      </c>
      <c r="B1971" s="26" t="s">
        <v>3867</v>
      </c>
      <c r="C1971" s="26" t="s">
        <v>3873</v>
      </c>
      <c r="D1971" s="26" t="s">
        <v>1534</v>
      </c>
      <c r="E1971" s="26" t="s">
        <v>3872</v>
      </c>
      <c r="F1971" s="26" t="s">
        <v>3864</v>
      </c>
      <c r="G1971" s="26" t="s">
        <v>2014</v>
      </c>
      <c r="H1971" s="26" t="s">
        <v>3869</v>
      </c>
      <c r="I1971" s="26" t="s">
        <v>3873</v>
      </c>
    </row>
    <row r="1972" spans="1:9">
      <c r="A1972" s="26" t="s">
        <v>3868</v>
      </c>
      <c r="B1972" s="26" t="s">
        <v>3867</v>
      </c>
      <c r="C1972" s="26" t="s">
        <v>3866</v>
      </c>
      <c r="D1972" s="26" t="s">
        <v>1536</v>
      </c>
      <c r="E1972" s="26" t="s">
        <v>3865</v>
      </c>
      <c r="F1972" s="26" t="s">
        <v>3864</v>
      </c>
      <c r="G1972" s="26" t="s">
        <v>2014</v>
      </c>
      <c r="H1972" s="26" t="s">
        <v>3863</v>
      </c>
      <c r="I1972" s="26" t="s">
        <v>3866</v>
      </c>
    </row>
    <row r="1973" spans="1:9">
      <c r="A1973" s="26" t="s">
        <v>3868</v>
      </c>
      <c r="B1973" s="26" t="s">
        <v>3867</v>
      </c>
      <c r="C1973" s="26" t="s">
        <v>3871</v>
      </c>
      <c r="D1973" s="26" t="s">
        <v>1535</v>
      </c>
      <c r="E1973" s="26" t="s">
        <v>3870</v>
      </c>
      <c r="F1973" s="26" t="s">
        <v>3864</v>
      </c>
      <c r="G1973" s="26" t="s">
        <v>2014</v>
      </c>
      <c r="H1973" s="26" t="s">
        <v>3869</v>
      </c>
      <c r="I1973" s="26" t="s">
        <v>3871</v>
      </c>
    </row>
    <row r="1974" spans="1:9">
      <c r="A1974" s="26" t="s">
        <v>6543</v>
      </c>
      <c r="B1974" s="26" t="s">
        <v>6542</v>
      </c>
      <c r="C1974" s="26" t="s">
        <v>6553</v>
      </c>
      <c r="D1974" s="26" t="s">
        <v>761</v>
      </c>
      <c r="E1974" s="26" t="s">
        <v>6552</v>
      </c>
      <c r="F1974" s="26" t="s">
        <v>6548</v>
      </c>
      <c r="G1974" s="26" t="s">
        <v>2014</v>
      </c>
      <c r="H1974" s="26" t="s">
        <v>6551</v>
      </c>
      <c r="I1974" s="26" t="s">
        <v>6553</v>
      </c>
    </row>
    <row r="1975" spans="1:9">
      <c r="A1975" s="26" t="s">
        <v>7440</v>
      </c>
      <c r="B1975" s="26" t="s">
        <v>7439</v>
      </c>
      <c r="C1975" s="26" t="s">
        <v>7442</v>
      </c>
      <c r="D1975" s="26" t="s">
        <v>508</v>
      </c>
      <c r="E1975" s="26" t="s">
        <v>7441</v>
      </c>
      <c r="F1975" s="26" t="s">
        <v>2657</v>
      </c>
      <c r="G1975" s="26" t="s">
        <v>2014</v>
      </c>
      <c r="H1975" s="26" t="s">
        <v>2656</v>
      </c>
      <c r="I1975" s="26" t="s">
        <v>7442</v>
      </c>
    </row>
    <row r="1976" spans="1:9">
      <c r="D1976" s="26" t="s">
        <v>2279</v>
      </c>
      <c r="E1976" s="26" t="s">
        <v>2278</v>
      </c>
      <c r="F1976" s="26" t="s">
        <v>2260</v>
      </c>
      <c r="G1976" s="26" t="s">
        <v>2014</v>
      </c>
      <c r="H1976" s="26" t="s">
        <v>2277</v>
      </c>
    </row>
    <row r="1977" spans="1:9">
      <c r="D1977" s="26" t="s">
        <v>2371</v>
      </c>
      <c r="E1977" s="26" t="s">
        <v>2370</v>
      </c>
      <c r="F1977" s="26" t="s">
        <v>2369</v>
      </c>
      <c r="G1977" s="26" t="s">
        <v>2014</v>
      </c>
      <c r="H1977" s="26" t="s">
        <v>2368</v>
      </c>
    </row>
    <row r="1978" spans="1:9">
      <c r="D1978" s="26" t="s">
        <v>2649</v>
      </c>
      <c r="E1978" s="26" t="s">
        <v>2648</v>
      </c>
      <c r="F1978" s="26" t="s">
        <v>2260</v>
      </c>
      <c r="G1978" s="26" t="s">
        <v>2014</v>
      </c>
      <c r="H1978" s="26" t="s">
        <v>2647</v>
      </c>
    </row>
    <row r="1979" spans="1:9">
      <c r="A1979" s="26" t="s">
        <v>3879</v>
      </c>
      <c r="B1979" s="26" t="s">
        <v>3878</v>
      </c>
      <c r="C1979" s="26" t="s">
        <v>3880</v>
      </c>
      <c r="D1979" s="26" t="s">
        <v>1532</v>
      </c>
      <c r="E1979" s="26" t="s">
        <v>3876</v>
      </c>
      <c r="F1979" s="26" t="s">
        <v>3875</v>
      </c>
      <c r="G1979" s="26" t="s">
        <v>2014</v>
      </c>
      <c r="H1979" s="26" t="s">
        <v>3874</v>
      </c>
      <c r="I1979" s="26" t="s">
        <v>3880</v>
      </c>
    </row>
    <row r="1980" spans="1:9">
      <c r="A1980" s="26" t="s">
        <v>3879</v>
      </c>
      <c r="B1980" s="26" t="s">
        <v>3878</v>
      </c>
      <c r="C1980" s="26" t="s">
        <v>3877</v>
      </c>
      <c r="D1980" s="26" t="s">
        <v>1533</v>
      </c>
      <c r="E1980" s="26" t="s">
        <v>3876</v>
      </c>
      <c r="F1980" s="26" t="s">
        <v>3875</v>
      </c>
      <c r="G1980" s="26" t="s">
        <v>2014</v>
      </c>
      <c r="H1980" s="26" t="s">
        <v>3874</v>
      </c>
      <c r="I1980" s="26" t="s">
        <v>3877</v>
      </c>
    </row>
    <row r="1981" spans="1:9">
      <c r="A1981" s="26" t="s">
        <v>7142</v>
      </c>
      <c r="B1981" s="26" t="s">
        <v>7141</v>
      </c>
      <c r="C1981" s="26" t="s">
        <v>7143</v>
      </c>
      <c r="D1981" s="26" t="s">
        <v>593</v>
      </c>
      <c r="E1981" s="26" t="s">
        <v>7139</v>
      </c>
      <c r="F1981" s="26" t="s">
        <v>7138</v>
      </c>
      <c r="G1981" s="26" t="s">
        <v>2014</v>
      </c>
      <c r="H1981" s="26" t="s">
        <v>7137</v>
      </c>
      <c r="I1981" s="26" t="s">
        <v>7143</v>
      </c>
    </row>
    <row r="1982" spans="1:9">
      <c r="A1982" s="26" t="s">
        <v>3347</v>
      </c>
      <c r="B1982" s="26" t="s">
        <v>3346</v>
      </c>
      <c r="C1982" s="26" t="s">
        <v>3345</v>
      </c>
      <c r="D1982" s="26" t="s">
        <v>1681</v>
      </c>
      <c r="E1982" s="26" t="s">
        <v>3344</v>
      </c>
      <c r="F1982" s="26" t="s">
        <v>3343</v>
      </c>
      <c r="G1982" s="26" t="s">
        <v>2014</v>
      </c>
      <c r="H1982" s="26" t="s">
        <v>3342</v>
      </c>
      <c r="I1982" s="26" t="s">
        <v>3345</v>
      </c>
    </row>
    <row r="1983" spans="1:9">
      <c r="A1983" s="26" t="s">
        <v>3347</v>
      </c>
      <c r="B1983" s="26" t="s">
        <v>3346</v>
      </c>
      <c r="C1983" s="26" t="s">
        <v>3350</v>
      </c>
      <c r="D1983" s="26" t="s">
        <v>1680</v>
      </c>
      <c r="E1983" s="26" t="s">
        <v>3349</v>
      </c>
      <c r="F1983" s="26" t="s">
        <v>3343</v>
      </c>
      <c r="G1983" s="26" t="s">
        <v>2014</v>
      </c>
      <c r="H1983" s="26" t="s">
        <v>3348</v>
      </c>
      <c r="I1983" s="26" t="s">
        <v>3350</v>
      </c>
    </row>
    <row r="1984" spans="1:9">
      <c r="A1984" s="26" t="s">
        <v>3347</v>
      </c>
      <c r="B1984" s="26" t="s">
        <v>3346</v>
      </c>
      <c r="C1984" s="26" t="s">
        <v>3354</v>
      </c>
      <c r="D1984" s="26" t="s">
        <v>1679</v>
      </c>
      <c r="E1984" s="26" t="s">
        <v>3353</v>
      </c>
      <c r="F1984" s="26" t="s">
        <v>3352</v>
      </c>
      <c r="G1984" s="26" t="s">
        <v>2014</v>
      </c>
      <c r="H1984" s="26" t="s">
        <v>3351</v>
      </c>
      <c r="I1984" s="26" t="s">
        <v>3354</v>
      </c>
    </row>
    <row r="1985" spans="1:9">
      <c r="A1985" s="26" t="s">
        <v>7142</v>
      </c>
      <c r="B1985" s="26" t="s">
        <v>7141</v>
      </c>
      <c r="C1985" s="26" t="s">
        <v>7140</v>
      </c>
      <c r="D1985" s="26" t="s">
        <v>594</v>
      </c>
      <c r="E1985" s="26" t="s">
        <v>7139</v>
      </c>
      <c r="F1985" s="26" t="s">
        <v>7138</v>
      </c>
      <c r="G1985" s="26" t="s">
        <v>2014</v>
      </c>
      <c r="H1985" s="26" t="s">
        <v>7137</v>
      </c>
      <c r="I1985" s="26" t="s">
        <v>7140</v>
      </c>
    </row>
    <row r="1986" spans="1:9">
      <c r="D1986" s="26" t="s">
        <v>2329</v>
      </c>
      <c r="E1986" s="26" t="s">
        <v>2328</v>
      </c>
      <c r="F1986" s="26" t="s">
        <v>2260</v>
      </c>
      <c r="G1986" s="26" t="s">
        <v>2014</v>
      </c>
      <c r="H1986" s="26" t="s">
        <v>2327</v>
      </c>
    </row>
    <row r="1987" spans="1:9">
      <c r="D1987" s="26" t="s">
        <v>1883</v>
      </c>
      <c r="E1987" s="26" t="s">
        <v>2595</v>
      </c>
      <c r="F1987" s="26" t="s">
        <v>2592</v>
      </c>
      <c r="G1987" s="26" t="s">
        <v>2014</v>
      </c>
      <c r="H1987" s="26" t="s">
        <v>2591</v>
      </c>
    </row>
    <row r="1988" spans="1:9">
      <c r="D1988" s="26" t="s">
        <v>1879</v>
      </c>
      <c r="E1988" s="26" t="s">
        <v>2727</v>
      </c>
      <c r="F1988" s="26" t="s">
        <v>2720</v>
      </c>
      <c r="G1988" s="26" t="s">
        <v>2014</v>
      </c>
      <c r="H1988" s="26" t="s">
        <v>2726</v>
      </c>
    </row>
    <row r="1989" spans="1:9">
      <c r="D1989" s="26" t="s">
        <v>1879</v>
      </c>
      <c r="E1989" s="26" t="s">
        <v>2497</v>
      </c>
      <c r="F1989" s="26" t="s">
        <v>2496</v>
      </c>
      <c r="G1989" s="26" t="s">
        <v>2014</v>
      </c>
      <c r="H1989" s="26" t="s">
        <v>2495</v>
      </c>
    </row>
    <row r="1990" spans="1:9">
      <c r="D1990" s="26" t="s">
        <v>1879</v>
      </c>
      <c r="E1990" s="26" t="s">
        <v>2462</v>
      </c>
      <c r="F1990" s="26" t="s">
        <v>2461</v>
      </c>
      <c r="G1990" s="26" t="s">
        <v>2014</v>
      </c>
      <c r="H1990" s="26" t="s">
        <v>2460</v>
      </c>
    </row>
    <row r="1991" spans="1:9">
      <c r="D1991" s="26" t="s">
        <v>1879</v>
      </c>
      <c r="E1991" s="26" t="s">
        <v>2365</v>
      </c>
      <c r="F1991" s="26" t="s">
        <v>2260</v>
      </c>
      <c r="G1991" s="26" t="s">
        <v>2014</v>
      </c>
      <c r="H1991" s="26" t="s">
        <v>2364</v>
      </c>
    </row>
    <row r="1992" spans="1:9">
      <c r="D1992" s="26" t="s">
        <v>2164</v>
      </c>
      <c r="E1992" s="26" t="s">
        <v>2163</v>
      </c>
      <c r="F1992" s="26" t="s">
        <v>2117</v>
      </c>
      <c r="G1992" s="26" t="s">
        <v>2014</v>
      </c>
      <c r="H1992" s="26" t="s">
        <v>2162</v>
      </c>
    </row>
    <row r="1993" spans="1:9">
      <c r="A1993" s="26" t="s">
        <v>5138</v>
      </c>
      <c r="B1993" s="26" t="s">
        <v>5137</v>
      </c>
      <c r="C1993" s="26" t="s">
        <v>5177</v>
      </c>
      <c r="D1993" s="26" t="s">
        <v>1169</v>
      </c>
      <c r="E1993" s="26" t="s">
        <v>5176</v>
      </c>
      <c r="F1993" s="26" t="s">
        <v>2243</v>
      </c>
      <c r="G1993" s="26" t="s">
        <v>2014</v>
      </c>
      <c r="H1993" s="26" t="s">
        <v>5175</v>
      </c>
      <c r="I1993" s="26" t="s">
        <v>5177</v>
      </c>
    </row>
    <row r="1994" spans="1:9">
      <c r="A1994" s="26" t="s">
        <v>4173</v>
      </c>
      <c r="B1994" s="26" t="s">
        <v>4172</v>
      </c>
      <c r="C1994" s="26" t="s">
        <v>4176</v>
      </c>
      <c r="D1994" s="26" t="s">
        <v>1451</v>
      </c>
      <c r="E1994" s="26" t="s">
        <v>4175</v>
      </c>
      <c r="F1994" s="26" t="s">
        <v>4169</v>
      </c>
      <c r="G1994" s="26" t="s">
        <v>2014</v>
      </c>
      <c r="H1994" s="26" t="s">
        <v>4174</v>
      </c>
      <c r="I1994" s="26" t="s">
        <v>4176</v>
      </c>
    </row>
    <row r="1995" spans="1:9">
      <c r="A1995" s="26" t="s">
        <v>4173</v>
      </c>
      <c r="B1995" s="26" t="s">
        <v>4172</v>
      </c>
      <c r="C1995" s="26" t="s">
        <v>4179</v>
      </c>
      <c r="D1995" s="26" t="s">
        <v>1450</v>
      </c>
      <c r="E1995" s="26" t="s">
        <v>4178</v>
      </c>
      <c r="F1995" s="26" t="s">
        <v>4169</v>
      </c>
      <c r="G1995" s="26" t="s">
        <v>2014</v>
      </c>
      <c r="H1995" s="26" t="s">
        <v>4177</v>
      </c>
      <c r="I1995" s="26" t="s">
        <v>4179</v>
      </c>
    </row>
    <row r="1996" spans="1:9">
      <c r="A1996" s="26" t="s">
        <v>4173</v>
      </c>
      <c r="B1996" s="26" t="s">
        <v>4172</v>
      </c>
      <c r="C1996" s="26" t="s">
        <v>4171</v>
      </c>
      <c r="D1996" s="26" t="s">
        <v>1452</v>
      </c>
      <c r="E1996" s="26" t="s">
        <v>4170</v>
      </c>
      <c r="F1996" s="26" t="s">
        <v>4169</v>
      </c>
      <c r="G1996" s="26" t="s">
        <v>2014</v>
      </c>
      <c r="H1996" s="26" t="s">
        <v>4168</v>
      </c>
      <c r="I1996" s="26" t="s">
        <v>4171</v>
      </c>
    </row>
    <row r="1997" spans="1:9">
      <c r="A1997" s="26" t="s">
        <v>5301</v>
      </c>
      <c r="B1997" s="26" t="s">
        <v>5300</v>
      </c>
      <c r="C1997" s="26" t="s">
        <v>5304</v>
      </c>
      <c r="D1997" s="26" t="s">
        <v>1134</v>
      </c>
      <c r="E1997" s="26" t="s">
        <v>5303</v>
      </c>
      <c r="F1997" s="26" t="s">
        <v>5297</v>
      </c>
      <c r="G1997" s="26" t="s">
        <v>2014</v>
      </c>
      <c r="H1997" s="26" t="s">
        <v>5302</v>
      </c>
      <c r="I1997" s="26" t="s">
        <v>5304</v>
      </c>
    </row>
    <row r="1998" spans="1:9">
      <c r="A1998" s="26" t="s">
        <v>5301</v>
      </c>
      <c r="B1998" s="26" t="s">
        <v>5300</v>
      </c>
      <c r="C1998" s="26" t="s">
        <v>5299</v>
      </c>
      <c r="D1998" s="26" t="s">
        <v>1135</v>
      </c>
      <c r="E1998" s="26" t="s">
        <v>5298</v>
      </c>
      <c r="F1998" s="26" t="s">
        <v>5297</v>
      </c>
      <c r="G1998" s="26" t="s">
        <v>2014</v>
      </c>
      <c r="H1998" s="26" t="s">
        <v>5296</v>
      </c>
      <c r="I1998" s="26" t="s">
        <v>5299</v>
      </c>
    </row>
    <row r="1999" spans="1:9">
      <c r="A1999" s="26" t="s">
        <v>7274</v>
      </c>
      <c r="B1999" s="26" t="s">
        <v>7273</v>
      </c>
      <c r="C1999" s="26" t="s">
        <v>7287</v>
      </c>
      <c r="D1999" s="26" t="s">
        <v>555</v>
      </c>
      <c r="E1999" s="26" t="s">
        <v>7286</v>
      </c>
      <c r="F1999" s="26" t="s">
        <v>7270</v>
      </c>
      <c r="G1999" s="26" t="s">
        <v>2014</v>
      </c>
      <c r="H1999" s="26" t="s">
        <v>7285</v>
      </c>
      <c r="I1999" s="26" t="s">
        <v>7287</v>
      </c>
    </row>
    <row r="2000" spans="1:9">
      <c r="A2000" s="26" t="s">
        <v>7274</v>
      </c>
      <c r="B2000" s="26" t="s">
        <v>7273</v>
      </c>
      <c r="C2000" s="26" t="s">
        <v>7272</v>
      </c>
      <c r="D2000" s="26" t="s">
        <v>559</v>
      </c>
      <c r="E2000" s="26" t="s">
        <v>7271</v>
      </c>
      <c r="F2000" s="26" t="s">
        <v>7270</v>
      </c>
      <c r="G2000" s="26" t="s">
        <v>2014</v>
      </c>
      <c r="H2000" s="26" t="s">
        <v>7269</v>
      </c>
      <c r="I2000" s="26" t="s">
        <v>7272</v>
      </c>
    </row>
    <row r="2001" spans="1:9">
      <c r="A2001" s="26" t="s">
        <v>4822</v>
      </c>
      <c r="B2001" s="26" t="s">
        <v>4821</v>
      </c>
      <c r="C2001" s="26" t="s">
        <v>4823</v>
      </c>
      <c r="D2001" s="26" t="s">
        <v>1262</v>
      </c>
      <c r="E2001" s="26" t="s">
        <v>4819</v>
      </c>
      <c r="F2001" s="26" t="s">
        <v>4818</v>
      </c>
      <c r="G2001" s="26" t="s">
        <v>2014</v>
      </c>
      <c r="H2001" s="26" t="s">
        <v>4817</v>
      </c>
      <c r="I2001" s="26" t="s">
        <v>4823</v>
      </c>
    </row>
    <row r="2002" spans="1:9">
      <c r="A2002" s="26" t="s">
        <v>4822</v>
      </c>
      <c r="B2002" s="26" t="s">
        <v>4821</v>
      </c>
      <c r="C2002" s="26" t="s">
        <v>4820</v>
      </c>
      <c r="D2002" s="26" t="s">
        <v>1263</v>
      </c>
      <c r="E2002" s="26" t="s">
        <v>4819</v>
      </c>
      <c r="F2002" s="26" t="s">
        <v>4818</v>
      </c>
      <c r="G2002" s="26" t="s">
        <v>2014</v>
      </c>
      <c r="H2002" s="26" t="s">
        <v>4817</v>
      </c>
      <c r="I2002" s="26" t="s">
        <v>4820</v>
      </c>
    </row>
    <row r="2003" spans="1:9">
      <c r="A2003" s="26" t="s">
        <v>4348</v>
      </c>
      <c r="B2003" s="26" t="s">
        <v>4347</v>
      </c>
      <c r="C2003" s="26" t="s">
        <v>4346</v>
      </c>
      <c r="D2003" s="26" t="s">
        <v>1398</v>
      </c>
      <c r="E2003" s="26" t="s">
        <v>4345</v>
      </c>
      <c r="F2003" s="26" t="s">
        <v>2166</v>
      </c>
      <c r="G2003" s="26" t="s">
        <v>2014</v>
      </c>
      <c r="H2003" s="26" t="s">
        <v>4344</v>
      </c>
      <c r="I2003" s="26" t="s">
        <v>4346</v>
      </c>
    </row>
    <row r="2004" spans="1:9">
      <c r="A2004" s="26" t="s">
        <v>3328</v>
      </c>
      <c r="B2004" s="26" t="s">
        <v>3327</v>
      </c>
      <c r="C2004" s="26" t="s">
        <v>3337</v>
      </c>
      <c r="D2004" s="26" t="s">
        <v>1683</v>
      </c>
      <c r="E2004" s="26" t="s">
        <v>3336</v>
      </c>
      <c r="F2004" s="26" t="s">
        <v>3324</v>
      </c>
      <c r="G2004" s="26" t="s">
        <v>2014</v>
      </c>
      <c r="H2004" s="26" t="s">
        <v>3335</v>
      </c>
      <c r="I2004" s="26" t="s">
        <v>3337</v>
      </c>
    </row>
    <row r="2005" spans="1:9">
      <c r="A2005" s="26" t="s">
        <v>4554</v>
      </c>
      <c r="B2005" s="26" t="s">
        <v>4553</v>
      </c>
      <c r="C2005" s="26" t="s">
        <v>4560</v>
      </c>
      <c r="D2005" s="26" t="s">
        <v>1339</v>
      </c>
      <c r="E2005" s="26" t="s">
        <v>4559</v>
      </c>
      <c r="F2005" s="26" t="s">
        <v>4550</v>
      </c>
      <c r="G2005" s="26" t="s">
        <v>2014</v>
      </c>
      <c r="H2005" s="26" t="s">
        <v>4558</v>
      </c>
      <c r="I2005" s="26" t="s">
        <v>4560</v>
      </c>
    </row>
    <row r="2006" spans="1:9">
      <c r="A2006" s="26" t="s">
        <v>4729</v>
      </c>
      <c r="B2006" s="26" t="s">
        <v>4728</v>
      </c>
      <c r="C2006" s="26" t="s">
        <v>4732</v>
      </c>
      <c r="D2006" s="26" t="s">
        <v>1292</v>
      </c>
      <c r="E2006" s="26" t="s">
        <v>4731</v>
      </c>
      <c r="F2006" s="26" t="s">
        <v>2202</v>
      </c>
      <c r="G2006" s="26" t="s">
        <v>2014</v>
      </c>
      <c r="H2006" s="26" t="s">
        <v>4730</v>
      </c>
      <c r="I2006" s="26" t="s">
        <v>4732</v>
      </c>
    </row>
    <row r="2007" spans="1:9">
      <c r="A2007" s="26" t="s">
        <v>4502</v>
      </c>
      <c r="B2007" s="26" t="s">
        <v>4501</v>
      </c>
      <c r="C2007" s="26" t="s">
        <v>4505</v>
      </c>
      <c r="D2007" s="26" t="s">
        <v>1352</v>
      </c>
      <c r="E2007" s="26" t="s">
        <v>4504</v>
      </c>
      <c r="F2007" s="26" t="s">
        <v>4498</v>
      </c>
      <c r="G2007" s="26" t="s">
        <v>2014</v>
      </c>
      <c r="H2007" s="26" t="s">
        <v>4503</v>
      </c>
      <c r="I2007" s="26" t="s">
        <v>4505</v>
      </c>
    </row>
    <row r="2008" spans="1:9">
      <c r="A2008" s="26" t="s">
        <v>3852</v>
      </c>
      <c r="B2008" s="26" t="s">
        <v>3851</v>
      </c>
      <c r="C2008" s="26" t="s">
        <v>3862</v>
      </c>
      <c r="D2008" s="26" t="s">
        <v>1537</v>
      </c>
      <c r="E2008" s="26" t="s">
        <v>3861</v>
      </c>
      <c r="F2008" s="26" t="s">
        <v>3854</v>
      </c>
      <c r="G2008" s="26" t="s">
        <v>2014</v>
      </c>
      <c r="H2008" s="26" t="s">
        <v>3860</v>
      </c>
      <c r="I2008" s="26" t="s">
        <v>3862</v>
      </c>
    </row>
    <row r="2009" spans="1:9">
      <c r="A2009" s="26" t="s">
        <v>3852</v>
      </c>
      <c r="B2009" s="26" t="s">
        <v>3851</v>
      </c>
      <c r="C2009" s="26" t="s">
        <v>3859</v>
      </c>
      <c r="D2009" s="26" t="s">
        <v>1538</v>
      </c>
      <c r="E2009" s="26" t="s">
        <v>3858</v>
      </c>
      <c r="F2009" s="26" t="s">
        <v>3854</v>
      </c>
      <c r="G2009" s="26" t="s">
        <v>2014</v>
      </c>
      <c r="H2009" s="26" t="s">
        <v>3857</v>
      </c>
      <c r="I2009" s="26" t="s">
        <v>3859</v>
      </c>
    </row>
    <row r="2010" spans="1:9">
      <c r="A2010" s="26" t="s">
        <v>8672</v>
      </c>
      <c r="B2010" s="26" t="s">
        <v>8671</v>
      </c>
      <c r="C2010" s="26" t="s">
        <v>8679</v>
      </c>
      <c r="D2010" s="26" t="s">
        <v>142</v>
      </c>
      <c r="E2010" s="26" t="s">
        <v>8678</v>
      </c>
      <c r="F2010" s="26" t="s">
        <v>8674</v>
      </c>
      <c r="G2010" s="26" t="s">
        <v>2014</v>
      </c>
      <c r="H2010" s="26" t="s">
        <v>8677</v>
      </c>
      <c r="I2010" s="26" t="s">
        <v>8679</v>
      </c>
    </row>
    <row r="2011" spans="1:9">
      <c r="A2011" s="26" t="s">
        <v>6726</v>
      </c>
      <c r="B2011" s="26" t="s">
        <v>6725</v>
      </c>
      <c r="C2011" s="26" t="s">
        <v>6744</v>
      </c>
      <c r="D2011" s="26" t="s">
        <v>142</v>
      </c>
      <c r="E2011" s="26" t="s">
        <v>6743</v>
      </c>
      <c r="F2011" s="26" t="s">
        <v>6742</v>
      </c>
      <c r="G2011" s="26" t="s">
        <v>2014</v>
      </c>
      <c r="H2011" s="26" t="s">
        <v>6741</v>
      </c>
      <c r="I2011" s="26" t="s">
        <v>6744</v>
      </c>
    </row>
    <row r="2012" spans="1:9">
      <c r="A2012" s="26" t="s">
        <v>4547</v>
      </c>
      <c r="B2012" s="26" t="s">
        <v>4546</v>
      </c>
      <c r="C2012" s="26" t="s">
        <v>4548</v>
      </c>
      <c r="D2012" s="26" t="s">
        <v>142</v>
      </c>
      <c r="E2012" s="26" t="s">
        <v>4544</v>
      </c>
      <c r="F2012" s="26" t="s">
        <v>4543</v>
      </c>
      <c r="G2012" s="26" t="s">
        <v>2014</v>
      </c>
      <c r="H2012" s="26" t="s">
        <v>4542</v>
      </c>
      <c r="I2012" s="26" t="s">
        <v>4548</v>
      </c>
    </row>
    <row r="2013" spans="1:9">
      <c r="A2013" s="26" t="s">
        <v>4547</v>
      </c>
      <c r="B2013" s="26" t="s">
        <v>4546</v>
      </c>
      <c r="C2013" s="26" t="s">
        <v>4545</v>
      </c>
      <c r="D2013" s="26" t="s">
        <v>1342</v>
      </c>
      <c r="E2013" s="26" t="s">
        <v>4544</v>
      </c>
      <c r="F2013" s="26" t="s">
        <v>4543</v>
      </c>
      <c r="G2013" s="26" t="s">
        <v>2014</v>
      </c>
      <c r="H2013" s="26" t="s">
        <v>4542</v>
      </c>
      <c r="I2013" s="26" t="s">
        <v>4545</v>
      </c>
    </row>
    <row r="2014" spans="1:9">
      <c r="A2014" s="26" t="s">
        <v>4729</v>
      </c>
      <c r="B2014" s="26" t="s">
        <v>4728</v>
      </c>
      <c r="C2014" s="26" t="s">
        <v>4734</v>
      </c>
      <c r="D2014" s="26" t="s">
        <v>1291</v>
      </c>
      <c r="E2014" s="26" t="s">
        <v>4733</v>
      </c>
      <c r="F2014" s="26" t="s">
        <v>2202</v>
      </c>
      <c r="G2014" s="26" t="s">
        <v>2014</v>
      </c>
      <c r="H2014" s="26" t="s">
        <v>4730</v>
      </c>
      <c r="I2014" s="26" t="s">
        <v>4734</v>
      </c>
    </row>
    <row r="2015" spans="1:9">
      <c r="A2015" s="26" t="s">
        <v>5138</v>
      </c>
      <c r="B2015" s="26" t="s">
        <v>5137</v>
      </c>
      <c r="C2015" s="26" t="s">
        <v>5198</v>
      </c>
      <c r="D2015" s="26" t="s">
        <v>1163</v>
      </c>
      <c r="E2015" s="26" t="s">
        <v>5197</v>
      </c>
      <c r="F2015" s="26" t="s">
        <v>5196</v>
      </c>
      <c r="G2015" s="26" t="s">
        <v>2014</v>
      </c>
      <c r="H2015" s="26" t="s">
        <v>5195</v>
      </c>
      <c r="I2015" s="26" t="s">
        <v>5198</v>
      </c>
    </row>
    <row r="2016" spans="1:9">
      <c r="A2016" s="26" t="s">
        <v>5138</v>
      </c>
      <c r="B2016" s="26" t="s">
        <v>5137</v>
      </c>
      <c r="C2016" s="26" t="s">
        <v>5136</v>
      </c>
      <c r="D2016" s="26" t="s">
        <v>1182</v>
      </c>
      <c r="E2016" s="26" t="s">
        <v>5135</v>
      </c>
      <c r="F2016" s="26" t="s">
        <v>2243</v>
      </c>
      <c r="G2016" s="26" t="s">
        <v>2014</v>
      </c>
      <c r="H2016" s="26" t="s">
        <v>5134</v>
      </c>
      <c r="I2016" s="26" t="s">
        <v>5136</v>
      </c>
    </row>
    <row r="2017" spans="1:9">
      <c r="A2017" s="26" t="s">
        <v>8474</v>
      </c>
      <c r="B2017" s="26" t="s">
        <v>8473</v>
      </c>
      <c r="C2017" s="26" t="s">
        <v>8517</v>
      </c>
      <c r="D2017" s="26" t="s">
        <v>189</v>
      </c>
      <c r="E2017" s="26" t="s">
        <v>8516</v>
      </c>
      <c r="F2017" s="26" t="s">
        <v>2782</v>
      </c>
      <c r="G2017" s="26" t="s">
        <v>2014</v>
      </c>
      <c r="H2017" s="26" t="s">
        <v>8515</v>
      </c>
      <c r="I2017" s="26" t="s">
        <v>8517</v>
      </c>
    </row>
    <row r="2018" spans="1:9">
      <c r="A2018" s="26" t="s">
        <v>6706</v>
      </c>
      <c r="B2018" s="26" t="s">
        <v>6705</v>
      </c>
      <c r="C2018" s="26" t="s">
        <v>6709</v>
      </c>
      <c r="D2018" s="26" t="s">
        <v>719</v>
      </c>
      <c r="E2018" s="26" t="s">
        <v>6708</v>
      </c>
      <c r="F2018" s="26" t="s">
        <v>2231</v>
      </c>
      <c r="G2018" s="26" t="s">
        <v>2014</v>
      </c>
      <c r="H2018" s="26" t="s">
        <v>6707</v>
      </c>
      <c r="I2018" s="26" t="s">
        <v>6709</v>
      </c>
    </row>
    <row r="2019" spans="1:9">
      <c r="A2019" s="26" t="s">
        <v>3413</v>
      </c>
      <c r="B2019" s="26" t="s">
        <v>3412</v>
      </c>
      <c r="C2019" s="26" t="s">
        <v>3260</v>
      </c>
      <c r="D2019" s="26" t="s">
        <v>1663</v>
      </c>
      <c r="E2019" s="26" t="s">
        <v>3415</v>
      </c>
      <c r="F2019" s="26" t="s">
        <v>2023</v>
      </c>
      <c r="G2019" s="26" t="s">
        <v>2014</v>
      </c>
      <c r="H2019" s="26" t="s">
        <v>3414</v>
      </c>
      <c r="I2019" s="26" t="s">
        <v>3260</v>
      </c>
    </row>
    <row r="2020" spans="1:9">
      <c r="A2020" s="26" t="s">
        <v>5842</v>
      </c>
      <c r="B2020" s="26" t="s">
        <v>5911</v>
      </c>
      <c r="C2020" s="26" t="s">
        <v>5921</v>
      </c>
      <c r="D2020" s="26" t="s">
        <v>938</v>
      </c>
      <c r="E2020" s="26" t="s">
        <v>5920</v>
      </c>
      <c r="F2020" s="26" t="s">
        <v>2414</v>
      </c>
      <c r="G2020" s="26" t="s">
        <v>2014</v>
      </c>
      <c r="H2020" s="26" t="s">
        <v>5919</v>
      </c>
      <c r="I2020" s="26" t="s">
        <v>5921</v>
      </c>
    </row>
    <row r="2021" spans="1:9">
      <c r="A2021" s="26" t="s">
        <v>5873</v>
      </c>
      <c r="B2021" s="26" t="s">
        <v>5872</v>
      </c>
      <c r="C2021" s="26" t="s">
        <v>5883</v>
      </c>
      <c r="D2021" s="26" t="s">
        <v>950</v>
      </c>
      <c r="E2021" s="26" t="s">
        <v>5882</v>
      </c>
      <c r="F2021" s="26" t="s">
        <v>2260</v>
      </c>
      <c r="G2021" s="26" t="s">
        <v>2014</v>
      </c>
      <c r="H2021" s="26" t="s">
        <v>5881</v>
      </c>
      <c r="I2021" s="26" t="s">
        <v>5883</v>
      </c>
    </row>
    <row r="2022" spans="1:9">
      <c r="A2022" s="26" t="s">
        <v>4662</v>
      </c>
      <c r="B2022" s="26" t="s">
        <v>4661</v>
      </c>
      <c r="C2022" s="26" t="s">
        <v>4691</v>
      </c>
      <c r="D2022" s="26" t="s">
        <v>1304</v>
      </c>
      <c r="E2022" s="26" t="s">
        <v>4690</v>
      </c>
      <c r="F2022" s="26" t="s">
        <v>2202</v>
      </c>
      <c r="G2022" s="26" t="s">
        <v>2014</v>
      </c>
      <c r="H2022" s="26" t="s">
        <v>4689</v>
      </c>
      <c r="I2022" s="26" t="s">
        <v>4691</v>
      </c>
    </row>
    <row r="2023" spans="1:9">
      <c r="A2023" s="26" t="s">
        <v>8631</v>
      </c>
      <c r="B2023" s="26" t="s">
        <v>8630</v>
      </c>
      <c r="C2023" s="26" t="s">
        <v>8642</v>
      </c>
      <c r="D2023" s="26" t="s">
        <v>153</v>
      </c>
      <c r="E2023" s="26" t="s">
        <v>8641</v>
      </c>
      <c r="F2023" s="26" t="s">
        <v>8627</v>
      </c>
      <c r="G2023" s="26" t="s">
        <v>2014</v>
      </c>
      <c r="H2023" s="26" t="s">
        <v>8640</v>
      </c>
      <c r="I2023" s="26" t="s">
        <v>8642</v>
      </c>
    </row>
    <row r="2024" spans="1:9">
      <c r="A2024" s="26" t="s">
        <v>8350</v>
      </c>
      <c r="B2024" s="26" t="s">
        <v>8443</v>
      </c>
      <c r="C2024" s="26" t="s">
        <v>8457</v>
      </c>
      <c r="D2024" s="26" t="s">
        <v>153</v>
      </c>
      <c r="E2024" s="26" t="s">
        <v>8456</v>
      </c>
      <c r="F2024" s="26" t="s">
        <v>8440</v>
      </c>
      <c r="G2024" s="26" t="s">
        <v>2014</v>
      </c>
      <c r="H2024" s="26" t="s">
        <v>8453</v>
      </c>
      <c r="I2024" s="26" t="s">
        <v>8457</v>
      </c>
    </row>
    <row r="2025" spans="1:9">
      <c r="A2025" s="26" t="s">
        <v>7173</v>
      </c>
      <c r="B2025" s="26" t="s">
        <v>7172</v>
      </c>
      <c r="C2025" s="26" t="s">
        <v>7176</v>
      </c>
      <c r="D2025" s="26" t="s">
        <v>153</v>
      </c>
      <c r="E2025" s="26" t="s">
        <v>7175</v>
      </c>
      <c r="F2025" s="26" t="s">
        <v>2611</v>
      </c>
      <c r="G2025" s="26" t="s">
        <v>2014</v>
      </c>
      <c r="H2025" s="26" t="s">
        <v>7174</v>
      </c>
      <c r="I2025" s="26" t="s">
        <v>7176</v>
      </c>
    </row>
    <row r="2026" spans="1:9">
      <c r="A2026" s="26" t="s">
        <v>3719</v>
      </c>
      <c r="B2026" s="26" t="s">
        <v>3718</v>
      </c>
      <c r="C2026" s="26" t="s">
        <v>3392</v>
      </c>
      <c r="D2026" s="26" t="s">
        <v>1579</v>
      </c>
      <c r="E2026" s="26" t="s">
        <v>3717</v>
      </c>
      <c r="F2026" s="26" t="s">
        <v>3716</v>
      </c>
      <c r="G2026" s="26" t="s">
        <v>2014</v>
      </c>
      <c r="H2026" s="26" t="s">
        <v>3715</v>
      </c>
      <c r="I2026" s="26" t="s">
        <v>3392</v>
      </c>
    </row>
    <row r="2027" spans="1:9">
      <c r="A2027" s="26" t="s">
        <v>6909</v>
      </c>
      <c r="B2027" s="26" t="s">
        <v>6908</v>
      </c>
      <c r="C2027" s="26" t="s">
        <v>6915</v>
      </c>
      <c r="D2027" s="26" t="s">
        <v>662</v>
      </c>
      <c r="E2027" s="26" t="s">
        <v>6914</v>
      </c>
      <c r="F2027" s="26" t="s">
        <v>2576</v>
      </c>
      <c r="G2027" s="26" t="s">
        <v>2014</v>
      </c>
      <c r="H2027" s="26" t="s">
        <v>6913</v>
      </c>
      <c r="I2027" s="26" t="s">
        <v>6915</v>
      </c>
    </row>
    <row r="2028" spans="1:9">
      <c r="A2028" s="26" t="s">
        <v>8158</v>
      </c>
      <c r="B2028" s="26" t="s">
        <v>8344</v>
      </c>
      <c r="C2028" s="26" t="s">
        <v>8356</v>
      </c>
      <c r="D2028" s="26" t="s">
        <v>236</v>
      </c>
      <c r="E2028" s="26" t="s">
        <v>8355</v>
      </c>
      <c r="F2028" s="26" t="s">
        <v>2774</v>
      </c>
      <c r="G2028" s="26" t="s">
        <v>2014</v>
      </c>
      <c r="H2028" s="26" t="s">
        <v>8354</v>
      </c>
      <c r="I2028" s="26" t="s">
        <v>8356</v>
      </c>
    </row>
    <row r="2029" spans="1:9">
      <c r="D2029" s="26" t="s">
        <v>2211</v>
      </c>
      <c r="E2029" s="26" t="s">
        <v>2210</v>
      </c>
      <c r="F2029" s="26" t="s">
        <v>2202</v>
      </c>
      <c r="G2029" s="26" t="s">
        <v>2014</v>
      </c>
      <c r="H2029" s="26" t="s">
        <v>2201</v>
      </c>
    </row>
    <row r="2030" spans="1:9">
      <c r="A2030" s="26" t="s">
        <v>4200</v>
      </c>
      <c r="B2030" s="26" t="s">
        <v>4199</v>
      </c>
      <c r="C2030" s="26" t="s">
        <v>4198</v>
      </c>
      <c r="D2030" s="26" t="s">
        <v>1445</v>
      </c>
      <c r="E2030" s="26" t="s">
        <v>4197</v>
      </c>
      <c r="F2030" s="26" t="s">
        <v>2113</v>
      </c>
      <c r="G2030" s="26" t="s">
        <v>2014</v>
      </c>
      <c r="H2030" s="26" t="s">
        <v>4196</v>
      </c>
      <c r="I2030" s="26" t="s">
        <v>4198</v>
      </c>
    </row>
    <row r="2031" spans="1:9">
      <c r="A2031" s="26" t="s">
        <v>3955</v>
      </c>
      <c r="B2031" s="26" t="s">
        <v>3954</v>
      </c>
      <c r="C2031" s="26" t="s">
        <v>3958</v>
      </c>
      <c r="D2031" s="26" t="s">
        <v>1509</v>
      </c>
      <c r="E2031" s="26" t="s">
        <v>3957</v>
      </c>
      <c r="F2031" s="26" t="s">
        <v>2085</v>
      </c>
      <c r="G2031" s="26" t="s">
        <v>2014</v>
      </c>
      <c r="H2031" s="26" t="s">
        <v>3956</v>
      </c>
      <c r="I2031" s="26" t="s">
        <v>3958</v>
      </c>
    </row>
    <row r="2032" spans="1:9">
      <c r="A2032" s="26" t="s">
        <v>6340</v>
      </c>
      <c r="B2032" s="26" t="s">
        <v>6339</v>
      </c>
      <c r="C2032" s="26" t="s">
        <v>6343</v>
      </c>
      <c r="D2032" s="26" t="s">
        <v>821</v>
      </c>
      <c r="E2032" s="26" t="s">
        <v>6342</v>
      </c>
      <c r="F2032" s="26" t="s">
        <v>6335</v>
      </c>
      <c r="G2032" s="26" t="s">
        <v>2014</v>
      </c>
      <c r="H2032" s="26" t="s">
        <v>6341</v>
      </c>
      <c r="I2032" s="26" t="s">
        <v>6343</v>
      </c>
    </row>
    <row r="2033" spans="1:9">
      <c r="A2033" s="26" t="s">
        <v>4377</v>
      </c>
      <c r="B2033" s="26" t="s">
        <v>4376</v>
      </c>
      <c r="C2033" s="26" t="s">
        <v>4407</v>
      </c>
      <c r="D2033" s="26" t="s">
        <v>1380</v>
      </c>
      <c r="E2033" s="26" t="s">
        <v>4406</v>
      </c>
      <c r="F2033" s="26" t="s">
        <v>2166</v>
      </c>
      <c r="G2033" s="26" t="s">
        <v>2014</v>
      </c>
      <c r="H2033" s="26" t="s">
        <v>4405</v>
      </c>
      <c r="I2033" s="26" t="s">
        <v>4407</v>
      </c>
    </row>
    <row r="2034" spans="1:9">
      <c r="A2034" s="26" t="s">
        <v>2955</v>
      </c>
      <c r="B2034" s="26" t="s">
        <v>1973</v>
      </c>
      <c r="C2034" s="26" t="s">
        <v>2954</v>
      </c>
      <c r="D2034" s="26" t="s">
        <v>1973</v>
      </c>
      <c r="E2034" s="26" t="s">
        <v>2953</v>
      </c>
      <c r="F2034" s="26" t="s">
        <v>2260</v>
      </c>
      <c r="G2034" s="26" t="s">
        <v>2014</v>
      </c>
      <c r="H2034" s="26" t="s">
        <v>2952</v>
      </c>
      <c r="I2034" s="26" t="s">
        <v>2954</v>
      </c>
    </row>
    <row r="2035" spans="1:9">
      <c r="A2035" s="26" t="s">
        <v>3743</v>
      </c>
      <c r="B2035" s="26" t="s">
        <v>3742</v>
      </c>
      <c r="C2035" s="26" t="s">
        <v>3752</v>
      </c>
      <c r="D2035" s="26" t="s">
        <v>1570</v>
      </c>
      <c r="E2035" s="26" t="s">
        <v>3751</v>
      </c>
      <c r="F2035" s="26" t="s">
        <v>2051</v>
      </c>
      <c r="G2035" s="26" t="s">
        <v>2014</v>
      </c>
      <c r="H2035" s="26" t="s">
        <v>3750</v>
      </c>
      <c r="I2035" s="26" t="s">
        <v>3752</v>
      </c>
    </row>
    <row r="2036" spans="1:9">
      <c r="A2036" s="26" t="s">
        <v>8756</v>
      </c>
      <c r="B2036" s="26" t="s">
        <v>8755</v>
      </c>
      <c r="C2036" s="26" t="s">
        <v>8786</v>
      </c>
      <c r="D2036" s="26" t="s">
        <v>113</v>
      </c>
      <c r="E2036" s="26" t="s">
        <v>8785</v>
      </c>
      <c r="F2036" s="26" t="s">
        <v>2797</v>
      </c>
      <c r="G2036" s="26" t="s">
        <v>2014</v>
      </c>
      <c r="H2036" s="26" t="s">
        <v>8784</v>
      </c>
      <c r="I2036" s="26" t="s">
        <v>8786</v>
      </c>
    </row>
    <row r="2037" spans="1:9">
      <c r="A2037" s="26" t="s">
        <v>8474</v>
      </c>
      <c r="B2037" s="26" t="s">
        <v>8473</v>
      </c>
      <c r="C2037" s="26" t="s">
        <v>8526</v>
      </c>
      <c r="D2037" s="26" t="s">
        <v>186</v>
      </c>
      <c r="E2037" s="26" t="s">
        <v>8525</v>
      </c>
      <c r="F2037" s="26" t="s">
        <v>2782</v>
      </c>
      <c r="G2037" s="26" t="s">
        <v>2014</v>
      </c>
      <c r="H2037" s="26" t="s">
        <v>8524</v>
      </c>
      <c r="I2037" s="26" t="s">
        <v>8526</v>
      </c>
    </row>
    <row r="2038" spans="1:9">
      <c r="A2038" s="26" t="s">
        <v>3591</v>
      </c>
      <c r="B2038" s="26" t="s">
        <v>3590</v>
      </c>
      <c r="C2038" s="26" t="s">
        <v>3597</v>
      </c>
      <c r="D2038" s="26" t="s">
        <v>1615</v>
      </c>
      <c r="E2038" s="26" t="s">
        <v>3596</v>
      </c>
      <c r="F2038" s="26" t="s">
        <v>2037</v>
      </c>
      <c r="G2038" s="26" t="s">
        <v>2014</v>
      </c>
      <c r="H2038" s="26" t="s">
        <v>3595</v>
      </c>
      <c r="I2038" s="26" t="s">
        <v>3597</v>
      </c>
    </row>
    <row r="2039" spans="1:9">
      <c r="A2039" s="26" t="s">
        <v>3591</v>
      </c>
      <c r="B2039" s="26" t="s">
        <v>3590</v>
      </c>
      <c r="C2039" s="26" t="s">
        <v>3594</v>
      </c>
      <c r="D2039" s="26" t="s">
        <v>1616</v>
      </c>
      <c r="E2039" s="26" t="s">
        <v>3593</v>
      </c>
      <c r="F2039" s="26" t="s">
        <v>2037</v>
      </c>
      <c r="G2039" s="26" t="s">
        <v>2014</v>
      </c>
      <c r="H2039" s="26" t="s">
        <v>3592</v>
      </c>
      <c r="I2039" s="26" t="s">
        <v>3594</v>
      </c>
    </row>
    <row r="2040" spans="1:9">
      <c r="A2040" s="26" t="s">
        <v>3897</v>
      </c>
      <c r="B2040" s="26" t="s">
        <v>3896</v>
      </c>
      <c r="C2040" s="26" t="s">
        <v>3919</v>
      </c>
      <c r="D2040" s="26" t="s">
        <v>1522</v>
      </c>
      <c r="E2040" s="26" t="s">
        <v>3918</v>
      </c>
      <c r="F2040" s="26" t="s">
        <v>2085</v>
      </c>
      <c r="G2040" s="26" t="s">
        <v>2014</v>
      </c>
      <c r="H2040" s="26" t="s">
        <v>3917</v>
      </c>
      <c r="I2040" s="26" t="s">
        <v>3919</v>
      </c>
    </row>
    <row r="2041" spans="1:9">
      <c r="A2041" s="26" t="s">
        <v>7974</v>
      </c>
      <c r="B2041" s="26" t="s">
        <v>7973</v>
      </c>
      <c r="C2041" s="26" t="s">
        <v>7983</v>
      </c>
      <c r="D2041" s="26" t="s">
        <v>342</v>
      </c>
      <c r="E2041" s="26" t="s">
        <v>7982</v>
      </c>
      <c r="F2041" s="26" t="s">
        <v>4402</v>
      </c>
      <c r="G2041" s="26" t="s">
        <v>2014</v>
      </c>
      <c r="H2041" s="26" t="s">
        <v>7981</v>
      </c>
      <c r="I2041" s="26" t="s">
        <v>7983</v>
      </c>
    </row>
    <row r="2042" spans="1:9">
      <c r="A2042" s="26" t="s">
        <v>7278</v>
      </c>
      <c r="B2042" s="26" t="s">
        <v>7730</v>
      </c>
      <c r="C2042" s="26" t="s">
        <v>7732</v>
      </c>
      <c r="D2042" s="26" t="s">
        <v>415</v>
      </c>
      <c r="E2042" s="26" t="s">
        <v>7731</v>
      </c>
      <c r="F2042" s="26" t="s">
        <v>7727</v>
      </c>
      <c r="G2042" s="26" t="s">
        <v>2014</v>
      </c>
      <c r="H2042" s="26" t="s">
        <v>7726</v>
      </c>
      <c r="I2042" s="26" t="s">
        <v>7732</v>
      </c>
    </row>
    <row r="2043" spans="1:9">
      <c r="A2043" s="26" t="s">
        <v>7278</v>
      </c>
      <c r="B2043" s="26" t="s">
        <v>7730</v>
      </c>
      <c r="C2043" s="26" t="s">
        <v>7739</v>
      </c>
      <c r="D2043" s="26" t="s">
        <v>413</v>
      </c>
      <c r="E2043" s="26" t="s">
        <v>7738</v>
      </c>
      <c r="F2043" s="26" t="s">
        <v>7727</v>
      </c>
      <c r="G2043" s="26" t="s">
        <v>2014</v>
      </c>
      <c r="H2043" s="26" t="s">
        <v>7737</v>
      </c>
      <c r="I2043" s="26" t="s">
        <v>7739</v>
      </c>
    </row>
    <row r="2044" spans="1:9">
      <c r="A2044" s="26" t="s">
        <v>4185</v>
      </c>
      <c r="B2044" s="26" t="s">
        <v>4184</v>
      </c>
      <c r="C2044" s="26" t="s">
        <v>4183</v>
      </c>
      <c r="D2044" s="26" t="s">
        <v>1449</v>
      </c>
      <c r="E2044" s="26" t="s">
        <v>4182</v>
      </c>
      <c r="F2044" s="26" t="s">
        <v>4181</v>
      </c>
      <c r="G2044" s="26" t="s">
        <v>2014</v>
      </c>
      <c r="H2044" s="26" t="s">
        <v>4180</v>
      </c>
      <c r="I2044" s="26" t="s">
        <v>4183</v>
      </c>
    </row>
    <row r="2045" spans="1:9">
      <c r="A2045" s="26" t="s">
        <v>4185</v>
      </c>
      <c r="B2045" s="26" t="s">
        <v>4184</v>
      </c>
      <c r="C2045" s="26" t="s">
        <v>4188</v>
      </c>
      <c r="D2045" s="26" t="s">
        <v>1448</v>
      </c>
      <c r="E2045" s="26" t="s">
        <v>4187</v>
      </c>
      <c r="F2045" s="26" t="s">
        <v>4181</v>
      </c>
      <c r="G2045" s="26" t="s">
        <v>2014</v>
      </c>
      <c r="H2045" s="26" t="s">
        <v>4186</v>
      </c>
      <c r="I2045" s="26" t="s">
        <v>4188</v>
      </c>
    </row>
    <row r="2046" spans="1:9">
      <c r="A2046" s="26" t="s">
        <v>4425</v>
      </c>
      <c r="B2046" s="26" t="s">
        <v>4424</v>
      </c>
      <c r="C2046" s="26" t="s">
        <v>4423</v>
      </c>
      <c r="D2046" s="26" t="s">
        <v>1375</v>
      </c>
      <c r="E2046" s="26" t="s">
        <v>4422</v>
      </c>
      <c r="F2046" s="26" t="s">
        <v>4421</v>
      </c>
      <c r="G2046" s="26" t="s">
        <v>2014</v>
      </c>
      <c r="H2046" s="26" t="s">
        <v>4420</v>
      </c>
      <c r="I2046" s="26" t="s">
        <v>4423</v>
      </c>
    </row>
    <row r="2047" spans="1:9">
      <c r="A2047" s="26" t="s">
        <v>4696</v>
      </c>
      <c r="B2047" s="26" t="s">
        <v>4695</v>
      </c>
      <c r="C2047" s="26" t="s">
        <v>4721</v>
      </c>
      <c r="D2047" s="26" t="s">
        <v>1295</v>
      </c>
      <c r="E2047" s="26" t="s">
        <v>4720</v>
      </c>
      <c r="F2047" s="26" t="s">
        <v>2207</v>
      </c>
      <c r="G2047" s="26" t="s">
        <v>2014</v>
      </c>
      <c r="H2047" s="26" t="s">
        <v>4706</v>
      </c>
      <c r="I2047" s="26" t="s">
        <v>4721</v>
      </c>
    </row>
    <row r="2048" spans="1:9">
      <c r="A2048" s="26" t="s">
        <v>7017</v>
      </c>
      <c r="B2048" s="26" t="s">
        <v>7016</v>
      </c>
      <c r="C2048" s="26" t="s">
        <v>7020</v>
      </c>
      <c r="D2048" s="26" t="s">
        <v>629</v>
      </c>
      <c r="E2048" s="26" t="s">
        <v>7019</v>
      </c>
      <c r="F2048" s="26" t="s">
        <v>2606</v>
      </c>
      <c r="G2048" s="26" t="s">
        <v>2014</v>
      </c>
      <c r="H2048" s="26" t="s">
        <v>7018</v>
      </c>
      <c r="I2048" s="26" t="s">
        <v>7020</v>
      </c>
    </row>
    <row r="2049" spans="1:9">
      <c r="A2049" s="26" t="s">
        <v>5104</v>
      </c>
      <c r="B2049" s="26" t="s">
        <v>5103</v>
      </c>
      <c r="C2049" s="26" t="s">
        <v>5111</v>
      </c>
      <c r="D2049" s="26" t="s">
        <v>1189</v>
      </c>
      <c r="E2049" s="26" t="s">
        <v>5110</v>
      </c>
      <c r="F2049" s="26" t="s">
        <v>5109</v>
      </c>
      <c r="G2049" s="26" t="s">
        <v>2014</v>
      </c>
      <c r="H2049" s="26" t="s">
        <v>5108</v>
      </c>
      <c r="I2049" s="26" t="s">
        <v>5111</v>
      </c>
    </row>
    <row r="2050" spans="1:9">
      <c r="A2050" s="26" t="s">
        <v>4377</v>
      </c>
      <c r="B2050" s="26" t="s">
        <v>4376</v>
      </c>
      <c r="C2050" s="26" t="s">
        <v>4419</v>
      </c>
      <c r="D2050" s="26" t="s">
        <v>1376</v>
      </c>
      <c r="E2050" s="26" t="s">
        <v>4418</v>
      </c>
      <c r="F2050" s="26" t="s">
        <v>2166</v>
      </c>
      <c r="G2050" s="26" t="s">
        <v>2014</v>
      </c>
      <c r="H2050" s="26" t="s">
        <v>4417</v>
      </c>
      <c r="I2050" s="26" t="s">
        <v>4419</v>
      </c>
    </row>
    <row r="2051" spans="1:9">
      <c r="A2051" s="26" t="s">
        <v>6120</v>
      </c>
      <c r="B2051" s="26" t="s">
        <v>6119</v>
      </c>
      <c r="C2051" s="26" t="s">
        <v>6118</v>
      </c>
      <c r="D2051" s="26" t="s">
        <v>880</v>
      </c>
      <c r="E2051" s="26" t="s">
        <v>6117</v>
      </c>
      <c r="F2051" s="26" t="s">
        <v>6116</v>
      </c>
      <c r="G2051" s="26" t="s">
        <v>2014</v>
      </c>
      <c r="H2051" s="26" t="s">
        <v>6115</v>
      </c>
      <c r="I2051" s="26" t="s">
        <v>6118</v>
      </c>
    </row>
    <row r="2052" spans="1:9">
      <c r="A2052" s="26" t="s">
        <v>7874</v>
      </c>
      <c r="B2052" s="26" t="s">
        <v>8188</v>
      </c>
      <c r="C2052" s="26" t="s">
        <v>8193</v>
      </c>
      <c r="D2052" s="26" t="s">
        <v>282</v>
      </c>
      <c r="E2052" s="26" t="s">
        <v>8192</v>
      </c>
      <c r="F2052" s="26" t="s">
        <v>8185</v>
      </c>
      <c r="G2052" s="26" t="s">
        <v>2014</v>
      </c>
      <c r="H2052" s="26" t="s">
        <v>8189</v>
      </c>
      <c r="I2052" s="26" t="s">
        <v>8193</v>
      </c>
    </row>
    <row r="2053" spans="1:9">
      <c r="A2053" s="26" t="s">
        <v>3576</v>
      </c>
      <c r="B2053" s="26" t="s">
        <v>3575</v>
      </c>
      <c r="C2053" s="26" t="s">
        <v>3574</v>
      </c>
      <c r="D2053" s="26" t="s">
        <v>1621</v>
      </c>
      <c r="E2053" s="26" t="s">
        <v>3573</v>
      </c>
      <c r="F2053" s="26" t="s">
        <v>3572</v>
      </c>
      <c r="G2053" s="26" t="s">
        <v>2014</v>
      </c>
      <c r="H2053" s="26" t="s">
        <v>3571</v>
      </c>
      <c r="I2053" s="26" t="s">
        <v>3574</v>
      </c>
    </row>
    <row r="2054" spans="1:9">
      <c r="A2054" s="26" t="s">
        <v>5669</v>
      </c>
      <c r="B2054" s="26" t="s">
        <v>5668</v>
      </c>
      <c r="C2054" s="26" t="s">
        <v>5709</v>
      </c>
      <c r="D2054" s="26" t="s">
        <v>1004</v>
      </c>
      <c r="E2054" s="26" t="s">
        <v>5708</v>
      </c>
      <c r="F2054" s="26" t="s">
        <v>2260</v>
      </c>
      <c r="G2054" s="26" t="s">
        <v>2014</v>
      </c>
      <c r="H2054" s="26" t="s">
        <v>5707</v>
      </c>
      <c r="I2054" s="26" t="s">
        <v>5709</v>
      </c>
    </row>
    <row r="2055" spans="1:9">
      <c r="A2055" s="26" t="s">
        <v>5669</v>
      </c>
      <c r="B2055" s="26" t="s">
        <v>5668</v>
      </c>
      <c r="C2055" s="26" t="s">
        <v>5679</v>
      </c>
      <c r="D2055" s="26" t="s">
        <v>1014</v>
      </c>
      <c r="E2055" s="26" t="s">
        <v>5678</v>
      </c>
      <c r="F2055" s="26" t="s">
        <v>2260</v>
      </c>
      <c r="G2055" s="26" t="s">
        <v>2014</v>
      </c>
      <c r="H2055" s="26" t="s">
        <v>5677</v>
      </c>
      <c r="I2055" s="26" t="s">
        <v>5679</v>
      </c>
    </row>
    <row r="2056" spans="1:9">
      <c r="A2056" s="26" t="s">
        <v>6219</v>
      </c>
      <c r="B2056" s="26" t="s">
        <v>6218</v>
      </c>
      <c r="C2056" s="26" t="s">
        <v>6246</v>
      </c>
      <c r="D2056" s="26" t="s">
        <v>845</v>
      </c>
      <c r="E2056" s="26" t="s">
        <v>6245</v>
      </c>
      <c r="F2056" s="26" t="s">
        <v>2470</v>
      </c>
      <c r="G2056" s="26" t="s">
        <v>2014</v>
      </c>
      <c r="H2056" s="26" t="s">
        <v>6244</v>
      </c>
      <c r="I2056" s="26" t="s">
        <v>6246</v>
      </c>
    </row>
    <row r="2057" spans="1:9">
      <c r="A2057" s="26" t="s">
        <v>4237</v>
      </c>
      <c r="B2057" s="26" t="s">
        <v>4236</v>
      </c>
      <c r="C2057" s="26" t="s">
        <v>4337</v>
      </c>
      <c r="D2057" s="26" t="s">
        <v>1401</v>
      </c>
      <c r="E2057" s="26" t="s">
        <v>4336</v>
      </c>
      <c r="F2057" s="26" t="s">
        <v>2117</v>
      </c>
      <c r="G2057" s="26" t="s">
        <v>2014</v>
      </c>
      <c r="H2057" s="26" t="s">
        <v>4335</v>
      </c>
      <c r="I2057" s="26" t="s">
        <v>4337</v>
      </c>
    </row>
    <row r="2058" spans="1:9">
      <c r="A2058" s="26" t="s">
        <v>3516</v>
      </c>
      <c r="B2058" s="26" t="s">
        <v>3515</v>
      </c>
      <c r="C2058" s="26" t="s">
        <v>3542</v>
      </c>
      <c r="D2058" s="26" t="s">
        <v>1631</v>
      </c>
      <c r="E2058" s="26" t="s">
        <v>3541</v>
      </c>
      <c r="F2058" s="26" t="s">
        <v>2034</v>
      </c>
      <c r="G2058" s="26" t="s">
        <v>2014</v>
      </c>
      <c r="H2058" s="26" t="s">
        <v>3524</v>
      </c>
      <c r="I2058" s="26" t="s">
        <v>3542</v>
      </c>
    </row>
    <row r="2059" spans="1:9">
      <c r="D2059" s="26" t="s">
        <v>2537</v>
      </c>
      <c r="E2059" s="26" t="s">
        <v>2536</v>
      </c>
      <c r="F2059" s="26" t="s">
        <v>2533</v>
      </c>
      <c r="G2059" s="26" t="s">
        <v>2014</v>
      </c>
      <c r="H2059" s="26" t="s">
        <v>2535</v>
      </c>
    </row>
    <row r="2060" spans="1:9">
      <c r="A2060" s="26" t="s">
        <v>6270</v>
      </c>
      <c r="B2060" s="26" t="s">
        <v>6599</v>
      </c>
      <c r="C2060" s="26" t="s">
        <v>6614</v>
      </c>
      <c r="D2060" s="26" t="s">
        <v>746</v>
      </c>
      <c r="E2060" s="26" t="s">
        <v>6613</v>
      </c>
      <c r="F2060" s="26" t="s">
        <v>2533</v>
      </c>
      <c r="G2060" s="26" t="s">
        <v>2014</v>
      </c>
      <c r="H2060" s="26" t="s">
        <v>6612</v>
      </c>
      <c r="I2060" s="26" t="s">
        <v>6614</v>
      </c>
    </row>
    <row r="2061" spans="1:9">
      <c r="D2061" s="26" t="s">
        <v>1810</v>
      </c>
      <c r="E2061" s="26" t="s">
        <v>2775</v>
      </c>
      <c r="F2061" s="26" t="s">
        <v>2774</v>
      </c>
      <c r="G2061" s="26" t="s">
        <v>2014</v>
      </c>
      <c r="H2061" s="26" t="s">
        <v>2773</v>
      </c>
    </row>
    <row r="2062" spans="1:9">
      <c r="D2062" s="26" t="s">
        <v>1809</v>
      </c>
      <c r="E2062" s="26" t="s">
        <v>2777</v>
      </c>
      <c r="F2062" s="26" t="s">
        <v>2774</v>
      </c>
      <c r="G2062" s="26" t="s">
        <v>2014</v>
      </c>
      <c r="H2062" s="26" t="s">
        <v>2776</v>
      </c>
    </row>
    <row r="2063" spans="1:9">
      <c r="A2063" s="26" t="s">
        <v>8853</v>
      </c>
      <c r="B2063" s="26" t="s">
        <v>8852</v>
      </c>
      <c r="C2063" s="26" t="s">
        <v>8862</v>
      </c>
      <c r="D2063" s="26" t="s">
        <v>89</v>
      </c>
      <c r="E2063" s="26" t="s">
        <v>8861</v>
      </c>
      <c r="F2063" s="26" t="s">
        <v>2827</v>
      </c>
      <c r="G2063" s="26" t="s">
        <v>2014</v>
      </c>
      <c r="H2063" s="26" t="s">
        <v>8860</v>
      </c>
      <c r="I2063" s="26" t="s">
        <v>8862</v>
      </c>
    </row>
    <row r="2064" spans="1:9">
      <c r="A2064" s="26" t="s">
        <v>5309</v>
      </c>
      <c r="B2064" s="26" t="s">
        <v>5308</v>
      </c>
      <c r="C2064" s="26" t="s">
        <v>5312</v>
      </c>
      <c r="D2064" s="26" t="s">
        <v>1132</v>
      </c>
      <c r="E2064" s="26" t="s">
        <v>5311</v>
      </c>
      <c r="F2064" s="26" t="s">
        <v>2257</v>
      </c>
      <c r="G2064" s="26" t="s">
        <v>2014</v>
      </c>
      <c r="H2064" s="26" t="s">
        <v>5310</v>
      </c>
      <c r="I2064" s="26" t="s">
        <v>5312</v>
      </c>
    </row>
    <row r="2065" spans="1:9">
      <c r="A2065" s="26" t="s">
        <v>8853</v>
      </c>
      <c r="B2065" s="26" t="s">
        <v>8852</v>
      </c>
      <c r="C2065" s="26" t="s">
        <v>8865</v>
      </c>
      <c r="D2065" s="26" t="s">
        <v>88</v>
      </c>
      <c r="E2065" s="26" t="s">
        <v>8864</v>
      </c>
      <c r="F2065" s="26" t="s">
        <v>2827</v>
      </c>
      <c r="G2065" s="26" t="s">
        <v>2014</v>
      </c>
      <c r="H2065" s="26" t="s">
        <v>8863</v>
      </c>
      <c r="I2065" s="26" t="s">
        <v>8865</v>
      </c>
    </row>
    <row r="2066" spans="1:9">
      <c r="A2066" s="26" t="s">
        <v>6270</v>
      </c>
      <c r="B2066" s="26" t="s">
        <v>6599</v>
      </c>
      <c r="C2066" s="26" t="s">
        <v>6598</v>
      </c>
      <c r="D2066" s="26" t="s">
        <v>88</v>
      </c>
      <c r="E2066" s="26" t="s">
        <v>6597</v>
      </c>
      <c r="F2066" s="26" t="s">
        <v>2533</v>
      </c>
      <c r="G2066" s="26" t="s">
        <v>2014</v>
      </c>
      <c r="H2066" s="26" t="s">
        <v>6596</v>
      </c>
      <c r="I2066" s="26" t="s">
        <v>6598</v>
      </c>
    </row>
    <row r="2067" spans="1:9">
      <c r="A2067" s="26" t="s">
        <v>8158</v>
      </c>
      <c r="B2067" s="26" t="s">
        <v>8344</v>
      </c>
      <c r="C2067" s="26" t="s">
        <v>8350</v>
      </c>
      <c r="D2067" s="26" t="s">
        <v>238</v>
      </c>
      <c r="E2067" s="26" t="s">
        <v>8349</v>
      </c>
      <c r="F2067" s="26" t="s">
        <v>2774</v>
      </c>
      <c r="G2067" s="26" t="s">
        <v>2014</v>
      </c>
      <c r="H2067" s="26" t="s">
        <v>8348</v>
      </c>
      <c r="I2067" s="26" t="s">
        <v>8350</v>
      </c>
    </row>
    <row r="2068" spans="1:9">
      <c r="A2068" s="26" t="s">
        <v>4237</v>
      </c>
      <c r="B2068" s="26" t="s">
        <v>4236</v>
      </c>
      <c r="C2068" s="26" t="s">
        <v>4310</v>
      </c>
      <c r="D2068" s="26" t="s">
        <v>238</v>
      </c>
      <c r="E2068" s="26" t="s">
        <v>4309</v>
      </c>
      <c r="F2068" s="26" t="s">
        <v>2117</v>
      </c>
      <c r="G2068" s="26" t="s">
        <v>2014</v>
      </c>
      <c r="H2068" s="26" t="s">
        <v>4308</v>
      </c>
      <c r="I2068" s="26" t="s">
        <v>4310</v>
      </c>
    </row>
    <row r="2069" spans="1:9">
      <c r="A2069" s="26" t="s">
        <v>6219</v>
      </c>
      <c r="B2069" s="26" t="s">
        <v>6218</v>
      </c>
      <c r="C2069" s="26" t="s">
        <v>6243</v>
      </c>
      <c r="D2069" s="26" t="s">
        <v>846</v>
      </c>
      <c r="E2069" s="26" t="s">
        <v>6242</v>
      </c>
      <c r="F2069" s="26" t="s">
        <v>2470</v>
      </c>
      <c r="G2069" s="26" t="s">
        <v>2014</v>
      </c>
      <c r="H2069" s="26" t="s">
        <v>6241</v>
      </c>
      <c r="I2069" s="26" t="s">
        <v>6243</v>
      </c>
    </row>
    <row r="2070" spans="1:9">
      <c r="A2070" s="26" t="s">
        <v>5376</v>
      </c>
      <c r="B2070" s="26" t="s">
        <v>5375</v>
      </c>
      <c r="C2070" s="26" t="s">
        <v>5525</v>
      </c>
      <c r="D2070" s="26" t="s">
        <v>1061</v>
      </c>
      <c r="E2070" s="26" t="s">
        <v>5524</v>
      </c>
      <c r="F2070" s="26" t="s">
        <v>2260</v>
      </c>
      <c r="G2070" s="26" t="s">
        <v>2014</v>
      </c>
      <c r="H2070" s="26" t="s">
        <v>5523</v>
      </c>
      <c r="I2070" s="26" t="s">
        <v>5525</v>
      </c>
    </row>
    <row r="2071" spans="1:9">
      <c r="A2071" s="26" t="s">
        <v>8158</v>
      </c>
      <c r="B2071" s="26" t="s">
        <v>8344</v>
      </c>
      <c r="C2071" s="26" t="s">
        <v>8353</v>
      </c>
      <c r="D2071" s="26" t="s">
        <v>237</v>
      </c>
      <c r="E2071" s="26" t="s">
        <v>8352</v>
      </c>
      <c r="F2071" s="26" t="s">
        <v>2774</v>
      </c>
      <c r="G2071" s="26" t="s">
        <v>2014</v>
      </c>
      <c r="H2071" s="26" t="s">
        <v>8351</v>
      </c>
      <c r="I2071" s="26" t="s">
        <v>8353</v>
      </c>
    </row>
    <row r="2072" spans="1:9">
      <c r="A2072" s="26" t="s">
        <v>3743</v>
      </c>
      <c r="B2072" s="26" t="s">
        <v>3742</v>
      </c>
      <c r="C2072" s="26" t="s">
        <v>3749</v>
      </c>
      <c r="D2072" s="26" t="s">
        <v>1571</v>
      </c>
      <c r="E2072" s="26" t="s">
        <v>3748</v>
      </c>
      <c r="F2072" s="26" t="s">
        <v>2051</v>
      </c>
      <c r="G2072" s="26" t="s">
        <v>2014</v>
      </c>
      <c r="H2072" s="26" t="s">
        <v>3747</v>
      </c>
      <c r="I2072" s="26" t="s">
        <v>3749</v>
      </c>
    </row>
    <row r="2073" spans="1:9">
      <c r="A2073" s="26" t="s">
        <v>4757</v>
      </c>
      <c r="B2073" s="26" t="s">
        <v>4756</v>
      </c>
      <c r="C2073" s="26" t="s">
        <v>4755</v>
      </c>
      <c r="D2073" s="26" t="s">
        <v>1285</v>
      </c>
      <c r="E2073" s="26" t="s">
        <v>4754</v>
      </c>
      <c r="F2073" s="26" t="s">
        <v>2202</v>
      </c>
      <c r="G2073" s="26" t="s">
        <v>2014</v>
      </c>
      <c r="H2073" s="26" t="s">
        <v>4753</v>
      </c>
      <c r="I2073" s="26" t="s">
        <v>4755</v>
      </c>
    </row>
    <row r="2074" spans="1:9">
      <c r="A2074" s="26" t="s">
        <v>4757</v>
      </c>
      <c r="B2074" s="26" t="s">
        <v>4756</v>
      </c>
      <c r="C2074" s="26" t="s">
        <v>4759</v>
      </c>
      <c r="D2074" s="26" t="s">
        <v>1284</v>
      </c>
      <c r="E2074" s="26" t="s">
        <v>4758</v>
      </c>
      <c r="F2074" s="26" t="s">
        <v>2202</v>
      </c>
      <c r="G2074" s="26" t="s">
        <v>2014</v>
      </c>
      <c r="H2074" s="26" t="s">
        <v>4753</v>
      </c>
      <c r="I2074" s="26" t="s">
        <v>4759</v>
      </c>
    </row>
    <row r="2075" spans="1:9">
      <c r="A2075" s="26" t="s">
        <v>7496</v>
      </c>
      <c r="B2075" s="26" t="s">
        <v>7495</v>
      </c>
      <c r="C2075" s="26" t="s">
        <v>7507</v>
      </c>
      <c r="D2075" s="26" t="s">
        <v>487</v>
      </c>
      <c r="E2075" s="26" t="s">
        <v>7506</v>
      </c>
      <c r="F2075" s="26" t="s">
        <v>2654</v>
      </c>
      <c r="G2075" s="26" t="s">
        <v>2014</v>
      </c>
      <c r="H2075" s="26" t="s">
        <v>7505</v>
      </c>
      <c r="I2075" s="26" t="s">
        <v>7507</v>
      </c>
    </row>
    <row r="2076" spans="1:9">
      <c r="A2076" s="26" t="s">
        <v>7885</v>
      </c>
      <c r="B2076" s="26" t="s">
        <v>7884</v>
      </c>
      <c r="C2076" s="26" t="s">
        <v>7903</v>
      </c>
      <c r="D2076" s="26" t="s">
        <v>368</v>
      </c>
      <c r="E2076" s="26" t="s">
        <v>7902</v>
      </c>
      <c r="F2076" s="26" t="s">
        <v>2714</v>
      </c>
      <c r="G2076" s="26" t="s">
        <v>2014</v>
      </c>
      <c r="H2076" s="26" t="s">
        <v>7901</v>
      </c>
      <c r="I2076" s="26" t="s">
        <v>7903</v>
      </c>
    </row>
    <row r="2077" spans="1:9">
      <c r="A2077" s="26" t="s">
        <v>8227</v>
      </c>
      <c r="B2077" s="26" t="s">
        <v>8226</v>
      </c>
      <c r="C2077" s="26" t="s">
        <v>8243</v>
      </c>
      <c r="D2077" s="26" t="s">
        <v>268</v>
      </c>
      <c r="E2077" s="26" t="s">
        <v>8242</v>
      </c>
      <c r="F2077" s="26" t="s">
        <v>8235</v>
      </c>
      <c r="G2077" s="26" t="s">
        <v>2014</v>
      </c>
      <c r="H2077" s="26" t="s">
        <v>8241</v>
      </c>
      <c r="I2077" s="26" t="s">
        <v>8243</v>
      </c>
    </row>
    <row r="2078" spans="1:9">
      <c r="A2078" s="26" t="s">
        <v>5008</v>
      </c>
      <c r="B2078" s="26" t="s">
        <v>5007</v>
      </c>
      <c r="C2078" s="26" t="s">
        <v>5006</v>
      </c>
      <c r="D2078" s="26" t="s">
        <v>1217</v>
      </c>
      <c r="E2078" s="26" t="s">
        <v>5005</v>
      </c>
      <c r="F2078" s="26" t="s">
        <v>2239</v>
      </c>
      <c r="G2078" s="26" t="s">
        <v>2014</v>
      </c>
      <c r="H2078" s="26" t="s">
        <v>5004</v>
      </c>
      <c r="I2078" s="26" t="s">
        <v>5006</v>
      </c>
    </row>
    <row r="2079" spans="1:9">
      <c r="A2079" s="26" t="s">
        <v>6637</v>
      </c>
      <c r="B2079" s="26" t="s">
        <v>6636</v>
      </c>
      <c r="C2079" s="26" t="s">
        <v>6635</v>
      </c>
      <c r="D2079" s="26" t="s">
        <v>740</v>
      </c>
      <c r="E2079" s="26" t="s">
        <v>6634</v>
      </c>
      <c r="F2079" s="26" t="s">
        <v>6633</v>
      </c>
      <c r="G2079" s="26" t="s">
        <v>2014</v>
      </c>
      <c r="H2079" s="26" t="s">
        <v>6632</v>
      </c>
      <c r="I2079" s="26" t="s">
        <v>6635</v>
      </c>
    </row>
    <row r="2080" spans="1:9">
      <c r="A2080" s="26" t="s">
        <v>6637</v>
      </c>
      <c r="B2080" s="26" t="s">
        <v>6636</v>
      </c>
      <c r="C2080" s="26" t="s">
        <v>6647</v>
      </c>
      <c r="D2080" s="26" t="s">
        <v>737</v>
      </c>
      <c r="E2080" s="26" t="s">
        <v>6646</v>
      </c>
      <c r="F2080" s="26" t="s">
        <v>6633</v>
      </c>
      <c r="G2080" s="26" t="s">
        <v>2014</v>
      </c>
      <c r="H2080" s="26" t="s">
        <v>6645</v>
      </c>
      <c r="I2080" s="26" t="s">
        <v>6647</v>
      </c>
    </row>
    <row r="2081" spans="1:9">
      <c r="A2081" s="26" t="s">
        <v>4942</v>
      </c>
      <c r="B2081" s="26" t="s">
        <v>4941</v>
      </c>
      <c r="C2081" s="26" t="s">
        <v>4940</v>
      </c>
      <c r="D2081" s="26" t="s">
        <v>1232</v>
      </c>
      <c r="E2081" s="26" t="s">
        <v>4939</v>
      </c>
      <c r="F2081" s="26" t="s">
        <v>2225</v>
      </c>
      <c r="G2081" s="26" t="s">
        <v>2014</v>
      </c>
      <c r="H2081" s="26" t="s">
        <v>4938</v>
      </c>
      <c r="I2081" s="26" t="s">
        <v>4940</v>
      </c>
    </row>
    <row r="2082" spans="1:9">
      <c r="A2082" s="26" t="s">
        <v>8853</v>
      </c>
      <c r="B2082" s="26" t="s">
        <v>8852</v>
      </c>
      <c r="C2082" s="26" t="s">
        <v>8917</v>
      </c>
      <c r="D2082" s="26" t="s">
        <v>70</v>
      </c>
      <c r="E2082" s="26" t="s">
        <v>8916</v>
      </c>
      <c r="F2082" s="26" t="s">
        <v>2827</v>
      </c>
      <c r="G2082" s="26" t="s">
        <v>2014</v>
      </c>
      <c r="H2082" s="26" t="s">
        <v>8915</v>
      </c>
      <c r="I2082" s="26" t="s">
        <v>8917</v>
      </c>
    </row>
    <row r="2083" spans="1:9">
      <c r="A2083" s="26" t="s">
        <v>8853</v>
      </c>
      <c r="B2083" s="26" t="s">
        <v>8852</v>
      </c>
      <c r="C2083" s="26" t="s">
        <v>8856</v>
      </c>
      <c r="D2083" s="26" t="s">
        <v>91</v>
      </c>
      <c r="E2083" s="26" t="s">
        <v>8855</v>
      </c>
      <c r="F2083" s="26" t="s">
        <v>2827</v>
      </c>
      <c r="G2083" s="26" t="s">
        <v>2014</v>
      </c>
      <c r="H2083" s="26" t="s">
        <v>8854</v>
      </c>
      <c r="I2083" s="26" t="s">
        <v>8856</v>
      </c>
    </row>
    <row r="2084" spans="1:9">
      <c r="A2084" s="26" t="s">
        <v>3897</v>
      </c>
      <c r="B2084" s="26" t="s">
        <v>3896</v>
      </c>
      <c r="C2084" s="26" t="s">
        <v>3930</v>
      </c>
      <c r="D2084" s="26" t="s">
        <v>1519</v>
      </c>
      <c r="E2084" s="26" t="s">
        <v>3929</v>
      </c>
      <c r="F2084" s="26" t="s">
        <v>2085</v>
      </c>
      <c r="G2084" s="26" t="s">
        <v>2014</v>
      </c>
      <c r="H2084" s="26" t="s">
        <v>3928</v>
      </c>
      <c r="I2084" s="26" t="s">
        <v>3930</v>
      </c>
    </row>
    <row r="2085" spans="1:9">
      <c r="A2085" s="26" t="s">
        <v>3897</v>
      </c>
      <c r="B2085" s="26" t="s">
        <v>3896</v>
      </c>
      <c r="C2085" s="26" t="s">
        <v>3899</v>
      </c>
      <c r="D2085" s="26" t="s">
        <v>1528</v>
      </c>
      <c r="E2085" s="26" t="s">
        <v>3898</v>
      </c>
      <c r="F2085" s="26" t="s">
        <v>2085</v>
      </c>
      <c r="G2085" s="26" t="s">
        <v>2014</v>
      </c>
      <c r="H2085" s="26" t="s">
        <v>3893</v>
      </c>
      <c r="I2085" s="26" t="s">
        <v>3899</v>
      </c>
    </row>
    <row r="2086" spans="1:9">
      <c r="A2086" s="26" t="s">
        <v>6726</v>
      </c>
      <c r="B2086" s="26" t="s">
        <v>6725</v>
      </c>
      <c r="C2086" s="26" t="s">
        <v>6729</v>
      </c>
      <c r="D2086" s="26" t="s">
        <v>714</v>
      </c>
      <c r="E2086" s="26" t="s">
        <v>6728</v>
      </c>
      <c r="F2086" s="26" t="s">
        <v>2558</v>
      </c>
      <c r="G2086" s="26" t="s">
        <v>2014</v>
      </c>
      <c r="H2086" s="26" t="s">
        <v>6727</v>
      </c>
      <c r="I2086" s="26" t="s">
        <v>6729</v>
      </c>
    </row>
    <row r="2087" spans="1:9">
      <c r="A2087" s="26" t="s">
        <v>5309</v>
      </c>
      <c r="B2087" s="26" t="s">
        <v>5308</v>
      </c>
      <c r="C2087" s="26" t="s">
        <v>5307</v>
      </c>
      <c r="D2087" s="26" t="s">
        <v>1133</v>
      </c>
      <c r="E2087" s="26" t="s">
        <v>5306</v>
      </c>
      <c r="F2087" s="26" t="s">
        <v>2257</v>
      </c>
      <c r="G2087" s="26" t="s">
        <v>2014</v>
      </c>
      <c r="H2087" s="26" t="s">
        <v>5305</v>
      </c>
      <c r="I2087" s="26" t="s">
        <v>5307</v>
      </c>
    </row>
    <row r="2088" spans="1:9">
      <c r="A2088" s="26" t="s">
        <v>8853</v>
      </c>
      <c r="B2088" s="26" t="s">
        <v>8852</v>
      </c>
      <c r="C2088" s="26" t="s">
        <v>8953</v>
      </c>
      <c r="D2088" s="26" t="s">
        <v>58</v>
      </c>
      <c r="E2088" s="26" t="s">
        <v>8952</v>
      </c>
      <c r="F2088" s="26" t="s">
        <v>2827</v>
      </c>
      <c r="G2088" s="26" t="s">
        <v>2014</v>
      </c>
      <c r="H2088" s="26" t="s">
        <v>8951</v>
      </c>
      <c r="I2088" s="26" t="s">
        <v>8953</v>
      </c>
    </row>
    <row r="2089" spans="1:9">
      <c r="A2089" s="26" t="s">
        <v>5376</v>
      </c>
      <c r="B2089" s="26" t="s">
        <v>5375</v>
      </c>
      <c r="C2089" s="26" t="s">
        <v>5465</v>
      </c>
      <c r="D2089" s="26" t="s">
        <v>1081</v>
      </c>
      <c r="E2089" s="26" t="s">
        <v>5464</v>
      </c>
      <c r="F2089" s="26" t="s">
        <v>2260</v>
      </c>
      <c r="G2089" s="26" t="s">
        <v>2014</v>
      </c>
      <c r="H2089" s="26" t="s">
        <v>2298</v>
      </c>
      <c r="I2089" s="26" t="s">
        <v>5465</v>
      </c>
    </row>
    <row r="2090" spans="1:9">
      <c r="A2090" s="26" t="s">
        <v>8199</v>
      </c>
      <c r="B2090" s="26" t="s">
        <v>8198</v>
      </c>
      <c r="C2090" s="26" t="s">
        <v>8197</v>
      </c>
      <c r="D2090" s="26" t="s">
        <v>281</v>
      </c>
      <c r="E2090" s="26" t="s">
        <v>8196</v>
      </c>
      <c r="F2090" s="26" t="s">
        <v>8195</v>
      </c>
      <c r="G2090" s="26" t="s">
        <v>2014</v>
      </c>
      <c r="H2090" s="26" t="s">
        <v>8194</v>
      </c>
      <c r="I2090" s="26" t="s">
        <v>8197</v>
      </c>
    </row>
    <row r="2091" spans="1:9">
      <c r="A2091" s="26" t="s">
        <v>8199</v>
      </c>
      <c r="B2091" s="26" t="s">
        <v>8198</v>
      </c>
      <c r="C2091" s="26" t="s">
        <v>8205</v>
      </c>
      <c r="D2091" s="26" t="s">
        <v>279</v>
      </c>
      <c r="E2091" s="26" t="s">
        <v>8204</v>
      </c>
      <c r="F2091" s="26" t="s">
        <v>8195</v>
      </c>
      <c r="G2091" s="26" t="s">
        <v>2014</v>
      </c>
      <c r="H2091" s="26" t="s">
        <v>8203</v>
      </c>
      <c r="I2091" s="26" t="s">
        <v>8205</v>
      </c>
    </row>
    <row r="2092" spans="1:9">
      <c r="A2092" s="26" t="s">
        <v>8199</v>
      </c>
      <c r="B2092" s="26" t="s">
        <v>8198</v>
      </c>
      <c r="C2092" s="26" t="s">
        <v>8202</v>
      </c>
      <c r="D2092" s="26" t="s">
        <v>280</v>
      </c>
      <c r="E2092" s="26" t="s">
        <v>8201</v>
      </c>
      <c r="F2092" s="26" t="s">
        <v>8195</v>
      </c>
      <c r="G2092" s="26" t="s">
        <v>2014</v>
      </c>
      <c r="H2092" s="26" t="s">
        <v>8200</v>
      </c>
      <c r="I2092" s="26" t="s">
        <v>8202</v>
      </c>
    </row>
    <row r="2093" spans="1:9">
      <c r="A2093" s="26" t="s">
        <v>4612</v>
      </c>
      <c r="B2093" s="26" t="s">
        <v>4611</v>
      </c>
      <c r="C2093" s="26" t="s">
        <v>4615</v>
      </c>
      <c r="D2093" s="26" t="s">
        <v>1324</v>
      </c>
      <c r="E2093" s="26" t="s">
        <v>4614</v>
      </c>
      <c r="F2093" s="26" t="s">
        <v>4608</v>
      </c>
      <c r="G2093" s="26" t="s">
        <v>2014</v>
      </c>
      <c r="H2093" s="26" t="s">
        <v>4613</v>
      </c>
      <c r="I2093" s="26" t="s">
        <v>4615</v>
      </c>
    </row>
    <row r="2094" spans="1:9">
      <c r="A2094" s="26" t="s">
        <v>4612</v>
      </c>
      <c r="B2094" s="26" t="s">
        <v>4611</v>
      </c>
      <c r="C2094" s="26" t="s">
        <v>4610</v>
      </c>
      <c r="D2094" s="26" t="s">
        <v>1325</v>
      </c>
      <c r="E2094" s="26" t="s">
        <v>4609</v>
      </c>
      <c r="F2094" s="26" t="s">
        <v>4608</v>
      </c>
      <c r="G2094" s="26" t="s">
        <v>2014</v>
      </c>
      <c r="H2094" s="26" t="s">
        <v>4607</v>
      </c>
      <c r="I2094" s="26" t="s">
        <v>4610</v>
      </c>
    </row>
    <row r="2095" spans="1:9">
      <c r="A2095" s="26" t="s">
        <v>4612</v>
      </c>
      <c r="B2095" s="26" t="s">
        <v>4611</v>
      </c>
      <c r="C2095" s="26" t="s">
        <v>4618</v>
      </c>
      <c r="D2095" s="26" t="s">
        <v>1323</v>
      </c>
      <c r="E2095" s="26" t="s">
        <v>4617</v>
      </c>
      <c r="F2095" s="26" t="s">
        <v>4608</v>
      </c>
      <c r="G2095" s="26" t="s">
        <v>2014</v>
      </c>
      <c r="H2095" s="26" t="s">
        <v>4616</v>
      </c>
      <c r="I2095" s="26" t="s">
        <v>4618</v>
      </c>
    </row>
    <row r="2096" spans="1:9">
      <c r="A2096" s="26" t="s">
        <v>7440</v>
      </c>
      <c r="B2096" s="26" t="s">
        <v>7439</v>
      </c>
      <c r="C2096" s="26" t="s">
        <v>7438</v>
      </c>
      <c r="D2096" s="26" t="s">
        <v>509</v>
      </c>
      <c r="E2096" s="26" t="s">
        <v>7437</v>
      </c>
      <c r="F2096" s="26" t="s">
        <v>2657</v>
      </c>
      <c r="G2096" s="26" t="s">
        <v>2014</v>
      </c>
      <c r="H2096" s="26" t="s">
        <v>2656</v>
      </c>
      <c r="I2096" s="26" t="s">
        <v>7438</v>
      </c>
    </row>
    <row r="2097" spans="1:9">
      <c r="A2097" s="26" t="s">
        <v>8382</v>
      </c>
      <c r="B2097" s="26" t="s">
        <v>8381</v>
      </c>
      <c r="C2097" s="26" t="s">
        <v>8393</v>
      </c>
      <c r="D2097" s="26" t="s">
        <v>226</v>
      </c>
      <c r="E2097" s="26" t="s">
        <v>8392</v>
      </c>
      <c r="F2097" s="26" t="s">
        <v>8391</v>
      </c>
      <c r="G2097" s="26" t="s">
        <v>2014</v>
      </c>
      <c r="H2097" s="26" t="s">
        <v>8390</v>
      </c>
      <c r="I2097" s="26" t="s">
        <v>8393</v>
      </c>
    </row>
    <row r="2098" spans="1:9">
      <c r="A2098" s="26" t="s">
        <v>4645</v>
      </c>
      <c r="B2098" s="26" t="s">
        <v>4644</v>
      </c>
      <c r="C2098" s="26" t="s">
        <v>4651</v>
      </c>
      <c r="D2098" s="26" t="s">
        <v>1314</v>
      </c>
      <c r="E2098" s="26" t="s">
        <v>4650</v>
      </c>
      <c r="F2098" s="26" t="s">
        <v>2197</v>
      </c>
      <c r="G2098" s="26" t="s">
        <v>2014</v>
      </c>
      <c r="H2098" s="26" t="s">
        <v>4649</v>
      </c>
      <c r="I2098" s="26" t="s">
        <v>4651</v>
      </c>
    </row>
    <row r="2099" spans="1:9">
      <c r="A2099" s="26" t="s">
        <v>7885</v>
      </c>
      <c r="B2099" s="26" t="s">
        <v>7884</v>
      </c>
      <c r="C2099" s="26" t="s">
        <v>7883</v>
      </c>
      <c r="D2099" s="26" t="s">
        <v>373</v>
      </c>
      <c r="E2099" s="26" t="s">
        <v>7882</v>
      </c>
      <c r="F2099" s="26" t="s">
        <v>2714</v>
      </c>
      <c r="G2099" s="26" t="s">
        <v>2014</v>
      </c>
      <c r="H2099" s="26" t="s">
        <v>7881</v>
      </c>
      <c r="I2099" s="26" t="s">
        <v>7883</v>
      </c>
    </row>
    <row r="2100" spans="1:9">
      <c r="A2100" s="26" t="s">
        <v>6363</v>
      </c>
      <c r="B2100" s="26" t="s">
        <v>6878</v>
      </c>
      <c r="C2100" s="26" t="s">
        <v>6884</v>
      </c>
      <c r="D2100" s="26" t="s">
        <v>670</v>
      </c>
      <c r="E2100" s="26" t="s">
        <v>6883</v>
      </c>
      <c r="F2100" s="26" t="s">
        <v>6875</v>
      </c>
      <c r="G2100" s="26" t="s">
        <v>2014</v>
      </c>
      <c r="H2100" s="26" t="s">
        <v>6882</v>
      </c>
      <c r="I2100" s="26" t="s">
        <v>6884</v>
      </c>
    </row>
    <row r="2101" spans="1:9">
      <c r="A2101" s="26" t="s">
        <v>3886</v>
      </c>
      <c r="B2101" s="26" t="s">
        <v>3885</v>
      </c>
      <c r="C2101" s="26" t="s">
        <v>3892</v>
      </c>
      <c r="D2101" s="26" t="s">
        <v>1529</v>
      </c>
      <c r="E2101" s="26" t="s">
        <v>3891</v>
      </c>
      <c r="F2101" s="26" t="s">
        <v>3882</v>
      </c>
      <c r="G2101" s="26" t="s">
        <v>2014</v>
      </c>
      <c r="H2101" s="26" t="s">
        <v>3890</v>
      </c>
      <c r="I2101" s="26" t="s">
        <v>3892</v>
      </c>
    </row>
    <row r="2102" spans="1:9">
      <c r="A2102" s="26" t="s">
        <v>5873</v>
      </c>
      <c r="B2102" s="26" t="s">
        <v>5872</v>
      </c>
      <c r="C2102" s="26" t="s">
        <v>5877</v>
      </c>
      <c r="D2102" s="26" t="s">
        <v>952</v>
      </c>
      <c r="E2102" s="26" t="s">
        <v>5876</v>
      </c>
      <c r="F2102" s="26" t="s">
        <v>5875</v>
      </c>
      <c r="G2102" s="26" t="s">
        <v>2014</v>
      </c>
      <c r="H2102" s="26" t="s">
        <v>5874</v>
      </c>
      <c r="I2102" s="26" t="s">
        <v>5877</v>
      </c>
    </row>
    <row r="2103" spans="1:9">
      <c r="A2103" s="26" t="s">
        <v>4928</v>
      </c>
      <c r="B2103" s="26" t="s">
        <v>4927</v>
      </c>
      <c r="C2103" s="26" t="s">
        <v>4757</v>
      </c>
      <c r="D2103" s="26" t="s">
        <v>1236</v>
      </c>
      <c r="E2103" s="26" t="s">
        <v>4926</v>
      </c>
      <c r="F2103" s="26" t="s">
        <v>4925</v>
      </c>
      <c r="G2103" s="26" t="s">
        <v>2014</v>
      </c>
      <c r="H2103" s="26" t="s">
        <v>4924</v>
      </c>
      <c r="I2103" s="26" t="s">
        <v>4757</v>
      </c>
    </row>
    <row r="2104" spans="1:9">
      <c r="A2104" s="26" t="s">
        <v>4928</v>
      </c>
      <c r="B2104" s="26" t="s">
        <v>4927</v>
      </c>
      <c r="C2104" s="26" t="s">
        <v>4937</v>
      </c>
      <c r="D2104" s="26" t="s">
        <v>1233</v>
      </c>
      <c r="E2104" s="26" t="s">
        <v>4936</v>
      </c>
      <c r="F2104" s="26" t="s">
        <v>4925</v>
      </c>
      <c r="G2104" s="26" t="s">
        <v>2014</v>
      </c>
      <c r="H2104" s="26" t="s">
        <v>4935</v>
      </c>
      <c r="I2104" s="26" t="s">
        <v>4937</v>
      </c>
    </row>
    <row r="2105" spans="1:9">
      <c r="A2105" s="26" t="s">
        <v>4928</v>
      </c>
      <c r="B2105" s="26" t="s">
        <v>4927</v>
      </c>
      <c r="C2105" s="26" t="s">
        <v>4931</v>
      </c>
      <c r="D2105" s="26" t="s">
        <v>1235</v>
      </c>
      <c r="E2105" s="26" t="s">
        <v>4930</v>
      </c>
      <c r="F2105" s="26" t="s">
        <v>4925</v>
      </c>
      <c r="G2105" s="26" t="s">
        <v>2014</v>
      </c>
      <c r="H2105" s="26" t="s">
        <v>4929</v>
      </c>
      <c r="I2105" s="26" t="s">
        <v>4931</v>
      </c>
    </row>
    <row r="2106" spans="1:9">
      <c r="A2106" s="26" t="s">
        <v>4928</v>
      </c>
      <c r="B2106" s="26" t="s">
        <v>4927</v>
      </c>
      <c r="C2106" s="26" t="s">
        <v>4934</v>
      </c>
      <c r="D2106" s="26" t="s">
        <v>1234</v>
      </c>
      <c r="E2106" s="26" t="s">
        <v>4933</v>
      </c>
      <c r="F2106" s="26" t="s">
        <v>4925</v>
      </c>
      <c r="G2106" s="26" t="s">
        <v>2014</v>
      </c>
      <c r="H2106" s="26" t="s">
        <v>4932</v>
      </c>
      <c r="I2106" s="26" t="s">
        <v>4934</v>
      </c>
    </row>
    <row r="2107" spans="1:9">
      <c r="A2107" s="26" t="s">
        <v>6298</v>
      </c>
      <c r="B2107" s="26" t="s">
        <v>6297</v>
      </c>
      <c r="C2107" s="26" t="s">
        <v>6303</v>
      </c>
      <c r="D2107" s="26" t="s">
        <v>829</v>
      </c>
      <c r="E2107" s="26" t="s">
        <v>6302</v>
      </c>
      <c r="F2107" s="26" t="s">
        <v>2486</v>
      </c>
      <c r="G2107" s="26" t="s">
        <v>2014</v>
      </c>
      <c r="H2107" s="26" t="s">
        <v>3083</v>
      </c>
      <c r="I2107" s="26" t="s">
        <v>6303</v>
      </c>
    </row>
    <row r="2108" spans="1:9">
      <c r="A2108" s="26" t="s">
        <v>5251</v>
      </c>
      <c r="B2108" s="26" t="s">
        <v>7913</v>
      </c>
      <c r="C2108" s="26" t="s">
        <v>7943</v>
      </c>
      <c r="D2108" s="26" t="s">
        <v>355</v>
      </c>
      <c r="E2108" s="26" t="s">
        <v>7942</v>
      </c>
      <c r="F2108" s="26" t="s">
        <v>2720</v>
      </c>
      <c r="G2108" s="26" t="s">
        <v>2014</v>
      </c>
      <c r="H2108" s="26" t="s">
        <v>7941</v>
      </c>
      <c r="I2108" s="26" t="s">
        <v>7943</v>
      </c>
    </row>
    <row r="2109" spans="1:9">
      <c r="A2109" s="26" t="s">
        <v>3743</v>
      </c>
      <c r="B2109" s="26" t="s">
        <v>3742</v>
      </c>
      <c r="C2109" s="26" t="s">
        <v>3741</v>
      </c>
      <c r="D2109" s="26" t="s">
        <v>1573</v>
      </c>
      <c r="E2109" s="26" t="s">
        <v>3740</v>
      </c>
      <c r="F2109" s="26" t="s">
        <v>2051</v>
      </c>
      <c r="G2109" s="26" t="s">
        <v>2014</v>
      </c>
      <c r="H2109" s="26" t="s">
        <v>3739</v>
      </c>
      <c r="I2109" s="26" t="s">
        <v>3741</v>
      </c>
    </row>
    <row r="2110" spans="1:9">
      <c r="A2110" s="26" t="s">
        <v>8131</v>
      </c>
      <c r="B2110" s="26" t="s">
        <v>8130</v>
      </c>
      <c r="C2110" s="26" t="s">
        <v>8129</v>
      </c>
      <c r="D2110" s="26" t="s">
        <v>300</v>
      </c>
      <c r="E2110" s="26" t="s">
        <v>8128</v>
      </c>
      <c r="F2110" s="26" t="s">
        <v>2424</v>
      </c>
      <c r="G2110" s="26" t="s">
        <v>2014</v>
      </c>
      <c r="H2110" s="26" t="s">
        <v>8127</v>
      </c>
      <c r="I2110" s="26" t="s">
        <v>8129</v>
      </c>
    </row>
    <row r="2111" spans="1:9">
      <c r="A2111" s="26" t="s">
        <v>3633</v>
      </c>
      <c r="B2111" s="26" t="s">
        <v>3632</v>
      </c>
      <c r="C2111" s="26" t="s">
        <v>3640</v>
      </c>
      <c r="D2111" s="26" t="s">
        <v>1603</v>
      </c>
      <c r="E2111" s="26" t="s">
        <v>3639</v>
      </c>
      <c r="F2111" s="26" t="s">
        <v>3638</v>
      </c>
      <c r="G2111" s="26" t="s">
        <v>2014</v>
      </c>
      <c r="H2111" s="26" t="s">
        <v>3637</v>
      </c>
      <c r="I2111" s="26" t="s">
        <v>3640</v>
      </c>
    </row>
    <row r="2112" spans="1:9">
      <c r="A2112" s="26" t="s">
        <v>3633</v>
      </c>
      <c r="B2112" s="26" t="s">
        <v>3632</v>
      </c>
      <c r="C2112" s="26" t="s">
        <v>3709</v>
      </c>
      <c r="D2112" s="26" t="s">
        <v>1582</v>
      </c>
      <c r="E2112" s="26" t="s">
        <v>3708</v>
      </c>
      <c r="F2112" s="26" t="s">
        <v>3638</v>
      </c>
      <c r="G2112" s="26" t="s">
        <v>2014</v>
      </c>
      <c r="H2112" s="26" t="s">
        <v>3707</v>
      </c>
      <c r="I2112" s="26" t="s">
        <v>3709</v>
      </c>
    </row>
    <row r="2113" spans="1:9">
      <c r="A2113" s="26" t="s">
        <v>3633</v>
      </c>
      <c r="B2113" s="26" t="s">
        <v>3632</v>
      </c>
      <c r="C2113" s="26" t="s">
        <v>3703</v>
      </c>
      <c r="D2113" s="26" t="s">
        <v>1584</v>
      </c>
      <c r="E2113" s="26" t="s">
        <v>3702</v>
      </c>
      <c r="F2113" s="26" t="s">
        <v>3638</v>
      </c>
      <c r="G2113" s="26" t="s">
        <v>2014</v>
      </c>
      <c r="H2113" s="26" t="s">
        <v>3701</v>
      </c>
      <c r="I2113" s="26" t="s">
        <v>3703</v>
      </c>
    </row>
    <row r="2114" spans="1:9">
      <c r="A2114" s="26" t="s">
        <v>3486</v>
      </c>
      <c r="B2114" s="26" t="s">
        <v>3485</v>
      </c>
      <c r="C2114" s="26" t="s">
        <v>3484</v>
      </c>
      <c r="D2114" s="26" t="s">
        <v>1645</v>
      </c>
      <c r="E2114" s="26" t="s">
        <v>3483</v>
      </c>
      <c r="F2114" s="26" t="s">
        <v>3482</v>
      </c>
      <c r="G2114" s="26" t="s">
        <v>2014</v>
      </c>
      <c r="H2114" s="26" t="s">
        <v>3481</v>
      </c>
      <c r="I2114" s="26" t="s">
        <v>3484</v>
      </c>
    </row>
    <row r="2115" spans="1:9">
      <c r="A2115" s="26" t="s">
        <v>3486</v>
      </c>
      <c r="B2115" s="26" t="s">
        <v>3485</v>
      </c>
      <c r="C2115" s="26" t="s">
        <v>3488</v>
      </c>
      <c r="D2115" s="26" t="s">
        <v>1644</v>
      </c>
      <c r="E2115" s="26" t="s">
        <v>3487</v>
      </c>
      <c r="F2115" s="26" t="s">
        <v>3482</v>
      </c>
      <c r="G2115" s="26" t="s">
        <v>2014</v>
      </c>
      <c r="H2115" s="26" t="s">
        <v>3481</v>
      </c>
      <c r="I2115" s="26" t="s">
        <v>3488</v>
      </c>
    </row>
    <row r="2116" spans="1:9">
      <c r="A2116" s="26" t="s">
        <v>4770</v>
      </c>
      <c r="B2116" s="26" t="s">
        <v>4769</v>
      </c>
      <c r="C2116" s="26" t="s">
        <v>4778</v>
      </c>
      <c r="D2116" s="26" t="s">
        <v>1276</v>
      </c>
      <c r="E2116" s="26" t="s">
        <v>4777</v>
      </c>
      <c r="F2116" s="26" t="s">
        <v>2222</v>
      </c>
      <c r="G2116" s="26" t="s">
        <v>2014</v>
      </c>
      <c r="H2116" s="26" t="s">
        <v>4776</v>
      </c>
      <c r="I2116" s="26" t="s">
        <v>4778</v>
      </c>
    </row>
    <row r="2117" spans="1:9">
      <c r="A2117" s="26" t="s">
        <v>8699</v>
      </c>
      <c r="B2117" s="26" t="s">
        <v>8698</v>
      </c>
      <c r="C2117" s="26" t="s">
        <v>8697</v>
      </c>
      <c r="D2117" s="26" t="s">
        <v>136</v>
      </c>
      <c r="E2117" s="26" t="s">
        <v>8696</v>
      </c>
      <c r="F2117" s="26" t="s">
        <v>8695</v>
      </c>
      <c r="G2117" s="26" t="s">
        <v>2014</v>
      </c>
      <c r="H2117" s="26" t="s">
        <v>8694</v>
      </c>
      <c r="I2117" s="26" t="s">
        <v>8697</v>
      </c>
    </row>
    <row r="2118" spans="1:9">
      <c r="A2118" s="26" t="s">
        <v>6672</v>
      </c>
      <c r="B2118" s="26" t="s">
        <v>7051</v>
      </c>
      <c r="C2118" s="26" t="s">
        <v>7054</v>
      </c>
      <c r="D2118" s="26" t="s">
        <v>618</v>
      </c>
      <c r="E2118" s="26" t="s">
        <v>7049</v>
      </c>
      <c r="F2118" s="26" t="s">
        <v>7048</v>
      </c>
      <c r="G2118" s="26" t="s">
        <v>2014</v>
      </c>
      <c r="H2118" s="26" t="s">
        <v>7047</v>
      </c>
      <c r="I2118" s="26" t="s">
        <v>7054</v>
      </c>
    </row>
    <row r="2119" spans="1:9">
      <c r="A2119" s="26" t="s">
        <v>6672</v>
      </c>
      <c r="B2119" s="26" t="s">
        <v>7051</v>
      </c>
      <c r="C2119" s="26" t="s">
        <v>7052</v>
      </c>
      <c r="D2119" s="26" t="s">
        <v>620</v>
      </c>
      <c r="E2119" s="26" t="s">
        <v>7049</v>
      </c>
      <c r="F2119" s="26" t="s">
        <v>7048</v>
      </c>
      <c r="G2119" s="26" t="s">
        <v>2014</v>
      </c>
      <c r="H2119" s="26" t="s">
        <v>7047</v>
      </c>
      <c r="I2119" s="26" t="s">
        <v>7052</v>
      </c>
    </row>
    <row r="2120" spans="1:9">
      <c r="A2120" s="26" t="s">
        <v>6672</v>
      </c>
      <c r="B2120" s="26" t="s">
        <v>7051</v>
      </c>
      <c r="C2120" s="26" t="s">
        <v>7053</v>
      </c>
      <c r="D2120" s="26" t="s">
        <v>619</v>
      </c>
      <c r="E2120" s="26" t="s">
        <v>7049</v>
      </c>
      <c r="F2120" s="26" t="s">
        <v>7048</v>
      </c>
      <c r="G2120" s="26" t="s">
        <v>2014</v>
      </c>
      <c r="H2120" s="26" t="s">
        <v>7047</v>
      </c>
      <c r="I2120" s="26" t="s">
        <v>7053</v>
      </c>
    </row>
    <row r="2121" spans="1:9">
      <c r="A2121" s="26" t="s">
        <v>6672</v>
      </c>
      <c r="B2121" s="26" t="s">
        <v>7051</v>
      </c>
      <c r="C2121" s="26" t="s">
        <v>7050</v>
      </c>
      <c r="D2121" s="26" t="s">
        <v>621</v>
      </c>
      <c r="E2121" s="26" t="s">
        <v>7049</v>
      </c>
      <c r="F2121" s="26" t="s">
        <v>7048</v>
      </c>
      <c r="G2121" s="26" t="s">
        <v>2014</v>
      </c>
      <c r="H2121" s="26" t="s">
        <v>7047</v>
      </c>
      <c r="I2121" s="26" t="s">
        <v>7050</v>
      </c>
    </row>
    <row r="2122" spans="1:9">
      <c r="A2122" s="26" t="s">
        <v>3465</v>
      </c>
      <c r="B2122" s="26" t="s">
        <v>3464</v>
      </c>
      <c r="C2122" s="26" t="s">
        <v>3463</v>
      </c>
      <c r="D2122" s="26" t="s">
        <v>1649</v>
      </c>
      <c r="E2122" s="26" t="s">
        <v>3462</v>
      </c>
      <c r="F2122" s="26" t="s">
        <v>3461</v>
      </c>
      <c r="G2122" s="26" t="s">
        <v>2014</v>
      </c>
      <c r="H2122" s="26" t="s">
        <v>3460</v>
      </c>
      <c r="I2122" s="26" t="s">
        <v>3463</v>
      </c>
    </row>
    <row r="2123" spans="1:9">
      <c r="A2123" s="26" t="s">
        <v>7496</v>
      </c>
      <c r="B2123" s="26" t="s">
        <v>7495</v>
      </c>
      <c r="C2123" s="26" t="s">
        <v>7513</v>
      </c>
      <c r="D2123" s="26" t="s">
        <v>485</v>
      </c>
      <c r="E2123" s="26" t="s">
        <v>7512</v>
      </c>
      <c r="F2123" s="26" t="s">
        <v>2654</v>
      </c>
      <c r="G2123" s="26" t="s">
        <v>2014</v>
      </c>
      <c r="H2123" s="26" t="s">
        <v>7511</v>
      </c>
      <c r="I2123" s="26" t="s">
        <v>7513</v>
      </c>
    </row>
    <row r="2124" spans="1:9">
      <c r="A2124" s="26" t="s">
        <v>7496</v>
      </c>
      <c r="B2124" s="26" t="s">
        <v>7495</v>
      </c>
      <c r="C2124" s="26" t="s">
        <v>7499</v>
      </c>
      <c r="D2124" s="26" t="s">
        <v>490</v>
      </c>
      <c r="E2124" s="26" t="s">
        <v>7498</v>
      </c>
      <c r="F2124" s="26" t="s">
        <v>2654</v>
      </c>
      <c r="G2124" s="26" t="s">
        <v>2014</v>
      </c>
      <c r="H2124" s="26" t="s">
        <v>7497</v>
      </c>
      <c r="I2124" s="26" t="s">
        <v>7499</v>
      </c>
    </row>
    <row r="2125" spans="1:9">
      <c r="A2125" s="26" t="s">
        <v>7496</v>
      </c>
      <c r="B2125" s="26" t="s">
        <v>7495</v>
      </c>
      <c r="C2125" s="26" t="s">
        <v>7518</v>
      </c>
      <c r="D2125" s="26" t="s">
        <v>483</v>
      </c>
      <c r="E2125" s="26" t="s">
        <v>7517</v>
      </c>
      <c r="F2125" s="26" t="s">
        <v>2654</v>
      </c>
      <c r="G2125" s="26" t="s">
        <v>2014</v>
      </c>
      <c r="H2125" s="26" t="s">
        <v>7497</v>
      </c>
      <c r="I2125" s="26" t="s">
        <v>7518</v>
      </c>
    </row>
    <row r="2126" spans="1:9">
      <c r="A2126" s="26" t="s">
        <v>5580</v>
      </c>
      <c r="B2126" s="26" t="s">
        <v>5579</v>
      </c>
      <c r="C2126" s="26" t="s">
        <v>5592</v>
      </c>
      <c r="D2126" s="26" t="s">
        <v>1043</v>
      </c>
      <c r="E2126" s="26" t="s">
        <v>5591</v>
      </c>
      <c r="F2126" s="26" t="s">
        <v>2260</v>
      </c>
      <c r="G2126" s="26" t="s">
        <v>2014</v>
      </c>
      <c r="H2126" s="26" t="s">
        <v>5590</v>
      </c>
      <c r="I2126" s="26" t="s">
        <v>5592</v>
      </c>
    </row>
    <row r="2127" spans="1:9">
      <c r="A2127" s="26" t="s">
        <v>5632</v>
      </c>
      <c r="B2127" s="26" t="s">
        <v>5631</v>
      </c>
      <c r="C2127" s="26" t="s">
        <v>5635</v>
      </c>
      <c r="D2127" s="26" t="s">
        <v>1029</v>
      </c>
      <c r="E2127" s="26" t="s">
        <v>5634</v>
      </c>
      <c r="F2127" s="26" t="s">
        <v>2260</v>
      </c>
      <c r="G2127" s="26" t="s">
        <v>2014</v>
      </c>
      <c r="H2127" s="26" t="s">
        <v>5633</v>
      </c>
      <c r="I2127" s="26" t="s">
        <v>5635</v>
      </c>
    </row>
    <row r="2128" spans="1:9">
      <c r="A2128" s="26" t="s">
        <v>6363</v>
      </c>
      <c r="B2128" s="26" t="s">
        <v>6878</v>
      </c>
      <c r="C2128" s="26" t="s">
        <v>6877</v>
      </c>
      <c r="D2128" s="26" t="s">
        <v>672</v>
      </c>
      <c r="E2128" s="26" t="s">
        <v>6876</v>
      </c>
      <c r="F2128" s="26" t="s">
        <v>6875</v>
      </c>
      <c r="G2128" s="26" t="s">
        <v>2014</v>
      </c>
      <c r="H2128" s="26" t="s">
        <v>6874</v>
      </c>
      <c r="I2128" s="26" t="s">
        <v>6877</v>
      </c>
    </row>
    <row r="2129" spans="1:9">
      <c r="A2129" s="26" t="s">
        <v>7369</v>
      </c>
      <c r="B2129" s="26" t="s">
        <v>7368</v>
      </c>
      <c r="C2129" s="26" t="s">
        <v>7367</v>
      </c>
      <c r="D2129" s="26" t="s">
        <v>531</v>
      </c>
      <c r="E2129" s="26" t="s">
        <v>7366</v>
      </c>
      <c r="F2129" s="26" t="s">
        <v>2637</v>
      </c>
      <c r="G2129" s="26" t="s">
        <v>2014</v>
      </c>
      <c r="H2129" s="26" t="s">
        <v>7365</v>
      </c>
      <c r="I2129" s="26" t="s">
        <v>7367</v>
      </c>
    </row>
    <row r="2130" spans="1:9">
      <c r="D2130" s="26" t="s">
        <v>1829</v>
      </c>
      <c r="E2130" s="26" t="s">
        <v>2060</v>
      </c>
      <c r="F2130" s="26" t="s">
        <v>2051</v>
      </c>
      <c r="G2130" s="26" t="s">
        <v>2014</v>
      </c>
      <c r="H2130" s="26" t="s">
        <v>2059</v>
      </c>
    </row>
    <row r="2131" spans="1:9">
      <c r="A2131" s="26" t="s">
        <v>7662</v>
      </c>
      <c r="B2131" s="26" t="s">
        <v>7661</v>
      </c>
      <c r="C2131" s="26" t="s">
        <v>7665</v>
      </c>
      <c r="D2131" s="26" t="s">
        <v>435</v>
      </c>
      <c r="E2131" s="26" t="s">
        <v>7664</v>
      </c>
      <c r="F2131" s="26" t="s">
        <v>2678</v>
      </c>
      <c r="G2131" s="26" t="s">
        <v>2014</v>
      </c>
      <c r="H2131" s="26" t="s">
        <v>7663</v>
      </c>
      <c r="I2131" s="26" t="s">
        <v>7665</v>
      </c>
    </row>
    <row r="2132" spans="1:9">
      <c r="A2132" s="26" t="s">
        <v>6543</v>
      </c>
      <c r="B2132" s="26" t="s">
        <v>6542</v>
      </c>
      <c r="C2132" s="26" t="s">
        <v>6550</v>
      </c>
      <c r="D2132" s="26" t="s">
        <v>435</v>
      </c>
      <c r="E2132" s="26" t="s">
        <v>6549</v>
      </c>
      <c r="F2132" s="26" t="s">
        <v>6548</v>
      </c>
      <c r="G2132" s="26" t="s">
        <v>2014</v>
      </c>
      <c r="H2132" s="26" t="s">
        <v>6547</v>
      </c>
      <c r="I2132" s="26" t="s">
        <v>6550</v>
      </c>
    </row>
    <row r="2133" spans="1:9">
      <c r="A2133" s="26" t="s">
        <v>3413</v>
      </c>
      <c r="B2133" s="26" t="s">
        <v>3412</v>
      </c>
      <c r="C2133" s="26" t="s">
        <v>3411</v>
      </c>
      <c r="D2133" s="26" t="s">
        <v>435</v>
      </c>
      <c r="E2133" s="26" t="s">
        <v>3410</v>
      </c>
      <c r="F2133" s="26" t="s">
        <v>2023</v>
      </c>
      <c r="G2133" s="26" t="s">
        <v>2014</v>
      </c>
      <c r="H2133" s="26" t="s">
        <v>3409</v>
      </c>
      <c r="I2133" s="26" t="s">
        <v>3411</v>
      </c>
    </row>
    <row r="2134" spans="1:9">
      <c r="A2134" s="26" t="s">
        <v>6543</v>
      </c>
      <c r="B2134" s="26" t="s">
        <v>6542</v>
      </c>
      <c r="C2134" s="26" t="s">
        <v>6556</v>
      </c>
      <c r="D2134" s="26" t="s">
        <v>760</v>
      </c>
      <c r="E2134" s="26" t="s">
        <v>6555</v>
      </c>
      <c r="F2134" s="26" t="s">
        <v>6548</v>
      </c>
      <c r="G2134" s="26" t="s">
        <v>2014</v>
      </c>
      <c r="H2134" s="26" t="s">
        <v>6554</v>
      </c>
      <c r="I2134" s="26" t="s">
        <v>6556</v>
      </c>
    </row>
    <row r="2135" spans="1:9">
      <c r="A2135" s="26" t="s">
        <v>6130</v>
      </c>
      <c r="B2135" s="26" t="s">
        <v>6129</v>
      </c>
      <c r="C2135" s="26" t="s">
        <v>6131</v>
      </c>
      <c r="D2135" s="26" t="s">
        <v>877</v>
      </c>
      <c r="E2135" s="26" t="s">
        <v>6127</v>
      </c>
      <c r="F2135" s="26" t="s">
        <v>6126</v>
      </c>
      <c r="G2135" s="26" t="s">
        <v>2014</v>
      </c>
      <c r="H2135" s="26" t="s">
        <v>6125</v>
      </c>
      <c r="I2135" s="26" t="s">
        <v>6131</v>
      </c>
    </row>
    <row r="2136" spans="1:9">
      <c r="A2136" s="26" t="s">
        <v>6130</v>
      </c>
      <c r="B2136" s="26" t="s">
        <v>6129</v>
      </c>
      <c r="C2136" s="26" t="s">
        <v>6128</v>
      </c>
      <c r="D2136" s="26" t="s">
        <v>878</v>
      </c>
      <c r="E2136" s="26" t="s">
        <v>6127</v>
      </c>
      <c r="F2136" s="26" t="s">
        <v>6126</v>
      </c>
      <c r="G2136" s="26" t="s">
        <v>2014</v>
      </c>
      <c r="H2136" s="26" t="s">
        <v>6125</v>
      </c>
      <c r="I2136" s="26" t="s">
        <v>6128</v>
      </c>
    </row>
    <row r="2137" spans="1:9">
      <c r="A2137" s="26" t="s">
        <v>6740</v>
      </c>
      <c r="B2137" s="26" t="s">
        <v>7104</v>
      </c>
      <c r="C2137" s="26" t="s">
        <v>7107</v>
      </c>
      <c r="D2137" s="26" t="s">
        <v>603</v>
      </c>
      <c r="E2137" s="26" t="s">
        <v>7106</v>
      </c>
      <c r="F2137" s="26" t="s">
        <v>7101</v>
      </c>
      <c r="G2137" s="26" t="s">
        <v>2014</v>
      </c>
      <c r="H2137" s="26" t="s">
        <v>7105</v>
      </c>
      <c r="I2137" s="26" t="s">
        <v>7107</v>
      </c>
    </row>
    <row r="2138" spans="1:9">
      <c r="A2138" s="26" t="s">
        <v>6706</v>
      </c>
      <c r="B2138" s="26" t="s">
        <v>6705</v>
      </c>
      <c r="C2138" s="26" t="s">
        <v>6712</v>
      </c>
      <c r="D2138" s="26" t="s">
        <v>603</v>
      </c>
      <c r="E2138" s="26" t="s">
        <v>6711</v>
      </c>
      <c r="F2138" s="26" t="s">
        <v>2231</v>
      </c>
      <c r="G2138" s="26" t="s">
        <v>2014</v>
      </c>
      <c r="H2138" s="26" t="s">
        <v>6710</v>
      </c>
      <c r="I2138" s="26" t="s">
        <v>6712</v>
      </c>
    </row>
    <row r="2139" spans="1:9">
      <c r="A2139" s="26" t="s">
        <v>6510</v>
      </c>
      <c r="B2139" s="26" t="s">
        <v>6921</v>
      </c>
      <c r="C2139" s="26" t="s">
        <v>6924</v>
      </c>
      <c r="D2139" s="26" t="s">
        <v>659</v>
      </c>
      <c r="E2139" s="26" t="s">
        <v>6923</v>
      </c>
      <c r="F2139" s="26" t="s">
        <v>2579</v>
      </c>
      <c r="G2139" s="26" t="s">
        <v>2014</v>
      </c>
      <c r="H2139" s="26" t="s">
        <v>6922</v>
      </c>
      <c r="I2139" s="26" t="s">
        <v>6924</v>
      </c>
    </row>
    <row r="2140" spans="1:9">
      <c r="A2140" s="26" t="s">
        <v>4729</v>
      </c>
      <c r="B2140" s="26" t="s">
        <v>4728</v>
      </c>
      <c r="C2140" s="26" t="s">
        <v>4737</v>
      </c>
      <c r="D2140" s="26" t="s">
        <v>1290</v>
      </c>
      <c r="E2140" s="26" t="s">
        <v>4736</v>
      </c>
      <c r="F2140" s="26" t="s">
        <v>2202</v>
      </c>
      <c r="G2140" s="26" t="s">
        <v>2014</v>
      </c>
      <c r="H2140" s="26" t="s">
        <v>4735</v>
      </c>
      <c r="I2140" s="26" t="s">
        <v>4737</v>
      </c>
    </row>
    <row r="2141" spans="1:9">
      <c r="A2141" s="26" t="s">
        <v>8971</v>
      </c>
      <c r="B2141" s="26" t="s">
        <v>9027</v>
      </c>
      <c r="C2141" s="26" t="s">
        <v>9047</v>
      </c>
      <c r="D2141" s="26" t="s">
        <v>25</v>
      </c>
      <c r="E2141" s="26" t="s">
        <v>9046</v>
      </c>
      <c r="F2141" s="26" t="s">
        <v>2827</v>
      </c>
      <c r="G2141" s="26" t="s">
        <v>2014</v>
      </c>
      <c r="H2141" s="26" t="s">
        <v>9045</v>
      </c>
      <c r="I2141" s="26" t="s">
        <v>9047</v>
      </c>
    </row>
    <row r="2142" spans="1:9">
      <c r="D2142" s="26" t="s">
        <v>1876</v>
      </c>
      <c r="E2142" s="26" t="s">
        <v>2803</v>
      </c>
      <c r="F2142" s="26" t="s">
        <v>2797</v>
      </c>
      <c r="G2142" s="26" t="s">
        <v>2014</v>
      </c>
      <c r="H2142" s="26" t="s">
        <v>2802</v>
      </c>
    </row>
    <row r="2143" spans="1:9">
      <c r="A2143" s="26" t="s">
        <v>7243</v>
      </c>
      <c r="B2143" s="26" t="s">
        <v>7242</v>
      </c>
      <c r="C2143" s="26" t="s">
        <v>7246</v>
      </c>
      <c r="D2143" s="26" t="s">
        <v>567</v>
      </c>
      <c r="E2143" s="26" t="s">
        <v>7245</v>
      </c>
      <c r="F2143" s="26" t="s">
        <v>2625</v>
      </c>
      <c r="G2143" s="26" t="s">
        <v>2014</v>
      </c>
      <c r="H2143" s="26" t="s">
        <v>7244</v>
      </c>
      <c r="I2143" s="26" t="s">
        <v>7246</v>
      </c>
    </row>
    <row r="2144" spans="1:9">
      <c r="A2144" s="26" t="s">
        <v>7207</v>
      </c>
      <c r="B2144" s="26" t="s">
        <v>7206</v>
      </c>
      <c r="C2144" s="26" t="s">
        <v>7225</v>
      </c>
      <c r="D2144" s="26" t="s">
        <v>573</v>
      </c>
      <c r="E2144" s="26" t="s">
        <v>7224</v>
      </c>
      <c r="F2144" s="26" t="s">
        <v>2340</v>
      </c>
      <c r="G2144" s="26" t="s">
        <v>2014</v>
      </c>
      <c r="H2144" s="26" t="s">
        <v>7223</v>
      </c>
      <c r="I2144" s="26" t="s">
        <v>7225</v>
      </c>
    </row>
    <row r="2145" spans="1:9">
      <c r="A2145" s="26" t="s">
        <v>7412</v>
      </c>
      <c r="B2145" s="26" t="s">
        <v>7411</v>
      </c>
      <c r="C2145" s="26" t="s">
        <v>7410</v>
      </c>
      <c r="D2145" s="26" t="s">
        <v>518</v>
      </c>
      <c r="E2145" s="26" t="s">
        <v>7409</v>
      </c>
      <c r="F2145" s="26" t="s">
        <v>2640</v>
      </c>
      <c r="G2145" s="26" t="s">
        <v>2014</v>
      </c>
      <c r="H2145" s="26" t="s">
        <v>3110</v>
      </c>
      <c r="I2145" s="26" t="s">
        <v>7410</v>
      </c>
    </row>
    <row r="2146" spans="1:9">
      <c r="A2146" s="26" t="s">
        <v>7588</v>
      </c>
      <c r="B2146" s="26" t="s">
        <v>7587</v>
      </c>
      <c r="C2146" s="26" t="s">
        <v>7586</v>
      </c>
      <c r="D2146" s="26" t="s">
        <v>457</v>
      </c>
      <c r="E2146" s="26" t="s">
        <v>7585</v>
      </c>
      <c r="F2146" s="26" t="s">
        <v>7584</v>
      </c>
      <c r="G2146" s="26" t="s">
        <v>2014</v>
      </c>
      <c r="H2146" s="26" t="s">
        <v>7583</v>
      </c>
      <c r="I2146" s="26" t="s">
        <v>7586</v>
      </c>
    </row>
    <row r="2147" spans="1:9">
      <c r="A2147" s="26" t="s">
        <v>7588</v>
      </c>
      <c r="B2147" s="26" t="s">
        <v>7587</v>
      </c>
      <c r="C2147" s="26" t="s">
        <v>7596</v>
      </c>
      <c r="D2147" s="26" t="s">
        <v>455</v>
      </c>
      <c r="E2147" s="26" t="s">
        <v>7595</v>
      </c>
      <c r="F2147" s="26" t="s">
        <v>7594</v>
      </c>
      <c r="G2147" s="26" t="s">
        <v>2014</v>
      </c>
      <c r="H2147" s="26" t="s">
        <v>7593</v>
      </c>
      <c r="I2147" s="26" t="s">
        <v>7596</v>
      </c>
    </row>
    <row r="2148" spans="1:9">
      <c r="A2148" s="26" t="s">
        <v>7588</v>
      </c>
      <c r="B2148" s="26" t="s">
        <v>7587</v>
      </c>
      <c r="C2148" s="26" t="s">
        <v>7592</v>
      </c>
      <c r="D2148" s="26" t="s">
        <v>456</v>
      </c>
      <c r="E2148" s="26" t="s">
        <v>7591</v>
      </c>
      <c r="F2148" s="26" t="s">
        <v>7590</v>
      </c>
      <c r="G2148" s="26" t="s">
        <v>2014</v>
      </c>
      <c r="H2148" s="26" t="s">
        <v>7589</v>
      </c>
      <c r="I2148" s="26" t="s">
        <v>7592</v>
      </c>
    </row>
    <row r="2149" spans="1:9">
      <c r="A2149" s="26" t="s">
        <v>6789</v>
      </c>
      <c r="B2149" s="26" t="s">
        <v>6788</v>
      </c>
      <c r="C2149" s="26" t="s">
        <v>6807</v>
      </c>
      <c r="D2149" s="26" t="s">
        <v>692</v>
      </c>
      <c r="E2149" s="26" t="s">
        <v>6806</v>
      </c>
      <c r="F2149" s="26" t="s">
        <v>6785</v>
      </c>
      <c r="G2149" s="26" t="s">
        <v>2014</v>
      </c>
      <c r="H2149" s="26" t="s">
        <v>6805</v>
      </c>
      <c r="I2149" s="26" t="s">
        <v>6807</v>
      </c>
    </row>
    <row r="2150" spans="1:9">
      <c r="A2150" s="26" t="s">
        <v>6789</v>
      </c>
      <c r="B2150" s="26" t="s">
        <v>6788</v>
      </c>
      <c r="C2150" s="26" t="s">
        <v>6799</v>
      </c>
      <c r="D2150" s="26" t="s">
        <v>695</v>
      </c>
      <c r="E2150" s="26" t="s">
        <v>6798</v>
      </c>
      <c r="F2150" s="26" t="s">
        <v>6785</v>
      </c>
      <c r="G2150" s="26" t="s">
        <v>2014</v>
      </c>
      <c r="H2150" s="26" t="s">
        <v>6797</v>
      </c>
      <c r="I2150" s="26" t="s">
        <v>6799</v>
      </c>
    </row>
    <row r="2151" spans="1:9">
      <c r="D2151" s="26" t="s">
        <v>2581</v>
      </c>
      <c r="E2151" s="26" t="s">
        <v>2580</v>
      </c>
      <c r="F2151" s="26" t="s">
        <v>2579</v>
      </c>
      <c r="G2151" s="26" t="s">
        <v>2014</v>
      </c>
      <c r="H2151" s="26" t="s">
        <v>2578</v>
      </c>
    </row>
    <row r="2152" spans="1:9">
      <c r="A2152" s="26" t="s">
        <v>3602</v>
      </c>
      <c r="B2152" s="26" t="s">
        <v>3601</v>
      </c>
      <c r="C2152" s="26" t="s">
        <v>3605</v>
      </c>
      <c r="D2152" s="26" t="s">
        <v>1613</v>
      </c>
      <c r="E2152" s="26" t="s">
        <v>3604</v>
      </c>
      <c r="F2152" s="26" t="s">
        <v>2037</v>
      </c>
      <c r="G2152" s="26" t="s">
        <v>2014</v>
      </c>
      <c r="H2152" s="26" t="s">
        <v>3603</v>
      </c>
      <c r="I2152" s="26" t="s">
        <v>3605</v>
      </c>
    </row>
    <row r="2153" spans="1:9">
      <c r="A2153" s="26" t="s">
        <v>6153</v>
      </c>
      <c r="B2153" s="26" t="s">
        <v>6152</v>
      </c>
      <c r="C2153" s="26" t="s">
        <v>6157</v>
      </c>
      <c r="D2153" s="26" t="s">
        <v>870</v>
      </c>
      <c r="E2153" s="26" t="s">
        <v>6156</v>
      </c>
      <c r="F2153" s="26" t="s">
        <v>2473</v>
      </c>
      <c r="G2153" s="26" t="s">
        <v>2014</v>
      </c>
      <c r="H2153" s="26" t="s">
        <v>6149</v>
      </c>
      <c r="I2153" s="26" t="s">
        <v>6157</v>
      </c>
    </row>
    <row r="2154" spans="1:9">
      <c r="A2154" s="26" t="s">
        <v>6153</v>
      </c>
      <c r="B2154" s="26" t="s">
        <v>6152</v>
      </c>
      <c r="C2154" s="26" t="s">
        <v>6155</v>
      </c>
      <c r="D2154" s="26" t="s">
        <v>871</v>
      </c>
      <c r="E2154" s="26" t="s">
        <v>6154</v>
      </c>
      <c r="F2154" s="26" t="s">
        <v>2473</v>
      </c>
      <c r="G2154" s="26" t="s">
        <v>2014</v>
      </c>
      <c r="H2154" s="26" t="s">
        <v>6149</v>
      </c>
      <c r="I2154" s="26" t="s">
        <v>6155</v>
      </c>
    </row>
    <row r="2155" spans="1:9">
      <c r="A2155" s="26" t="s">
        <v>6243</v>
      </c>
      <c r="B2155" s="26" t="s">
        <v>6570</v>
      </c>
      <c r="C2155" s="26" t="s">
        <v>6569</v>
      </c>
      <c r="D2155" s="26" t="s">
        <v>756</v>
      </c>
      <c r="E2155" s="26" t="s">
        <v>6568</v>
      </c>
      <c r="F2155" s="26" t="s">
        <v>6567</v>
      </c>
      <c r="G2155" s="26" t="s">
        <v>2014</v>
      </c>
      <c r="H2155" s="26" t="s">
        <v>6566</v>
      </c>
      <c r="I2155" s="26" t="s">
        <v>6569</v>
      </c>
    </row>
    <row r="2156" spans="1:9">
      <c r="A2156" s="26" t="s">
        <v>6243</v>
      </c>
      <c r="B2156" s="26" t="s">
        <v>6570</v>
      </c>
      <c r="C2156" s="26" t="s">
        <v>6577</v>
      </c>
      <c r="D2156" s="26" t="s">
        <v>754</v>
      </c>
      <c r="E2156" s="26" t="s">
        <v>6576</v>
      </c>
      <c r="F2156" s="26" t="s">
        <v>6575</v>
      </c>
      <c r="G2156" s="26" t="s">
        <v>2014</v>
      </c>
      <c r="H2156" s="26" t="s">
        <v>6574</v>
      </c>
      <c r="I2156" s="26" t="s">
        <v>6577</v>
      </c>
    </row>
    <row r="2157" spans="1:9">
      <c r="A2157" s="26" t="s">
        <v>8853</v>
      </c>
      <c r="B2157" s="26" t="s">
        <v>8852</v>
      </c>
      <c r="C2157" s="26" t="s">
        <v>8875</v>
      </c>
      <c r="D2157" s="26" t="s">
        <v>84</v>
      </c>
      <c r="E2157" s="26" t="s">
        <v>8874</v>
      </c>
      <c r="F2157" s="26" t="s">
        <v>2827</v>
      </c>
      <c r="G2157" s="26" t="s">
        <v>2014</v>
      </c>
      <c r="H2157" s="26" t="s">
        <v>3054</v>
      </c>
      <c r="I2157" s="26" t="s">
        <v>8875</v>
      </c>
    </row>
    <row r="2158" spans="1:9">
      <c r="A2158" s="26" t="s">
        <v>6740</v>
      </c>
      <c r="B2158" s="26" t="s">
        <v>7104</v>
      </c>
      <c r="C2158" s="26" t="s">
        <v>7103</v>
      </c>
      <c r="D2158" s="26" t="s">
        <v>604</v>
      </c>
      <c r="E2158" s="26" t="s">
        <v>7102</v>
      </c>
      <c r="F2158" s="26" t="s">
        <v>7101</v>
      </c>
      <c r="G2158" s="26" t="s">
        <v>2014</v>
      </c>
      <c r="H2158" s="26" t="s">
        <v>7100</v>
      </c>
      <c r="I2158" s="26" t="s">
        <v>7103</v>
      </c>
    </row>
    <row r="2159" spans="1:9">
      <c r="A2159" s="26" t="s">
        <v>6162</v>
      </c>
      <c r="B2159" s="26" t="s">
        <v>6161</v>
      </c>
      <c r="C2159" s="26" t="s">
        <v>6171</v>
      </c>
      <c r="D2159" s="26" t="s">
        <v>866</v>
      </c>
      <c r="E2159" s="26" t="s">
        <v>6170</v>
      </c>
      <c r="F2159" s="26" t="s">
        <v>2456</v>
      </c>
      <c r="G2159" s="26" t="s">
        <v>2014</v>
      </c>
      <c r="H2159" s="26" t="s">
        <v>6169</v>
      </c>
      <c r="I2159" s="26" t="s">
        <v>6171</v>
      </c>
    </row>
    <row r="2160" spans="1:9">
      <c r="A2160" s="26" t="s">
        <v>4511</v>
      </c>
      <c r="B2160" s="26" t="s">
        <v>4510</v>
      </c>
      <c r="C2160" s="26" t="s">
        <v>4515</v>
      </c>
      <c r="D2160" s="26" t="s">
        <v>1350</v>
      </c>
      <c r="E2160" s="26" t="s">
        <v>4514</v>
      </c>
      <c r="F2160" s="26" t="s">
        <v>4513</v>
      </c>
      <c r="G2160" s="26" t="s">
        <v>2014</v>
      </c>
      <c r="H2160" s="26" t="s">
        <v>4512</v>
      </c>
      <c r="I2160" s="26" t="s">
        <v>4515</v>
      </c>
    </row>
    <row r="2161" spans="1:9">
      <c r="A2161" s="26" t="s">
        <v>8853</v>
      </c>
      <c r="B2161" s="26" t="s">
        <v>8852</v>
      </c>
      <c r="C2161" s="26" t="s">
        <v>8896</v>
      </c>
      <c r="D2161" s="26" t="s">
        <v>77</v>
      </c>
      <c r="E2161" s="26" t="s">
        <v>8895</v>
      </c>
      <c r="F2161" s="26" t="s">
        <v>2827</v>
      </c>
      <c r="G2161" s="26" t="s">
        <v>2014</v>
      </c>
      <c r="H2161" s="26" t="s">
        <v>8894</v>
      </c>
      <c r="I2161" s="26" t="s">
        <v>8896</v>
      </c>
    </row>
    <row r="2162" spans="1:9">
      <c r="A2162" s="26" t="s">
        <v>4149</v>
      </c>
      <c r="B2162" s="26" t="s">
        <v>4148</v>
      </c>
      <c r="C2162" s="26" t="s">
        <v>4147</v>
      </c>
      <c r="D2162" s="26" t="s">
        <v>1458</v>
      </c>
      <c r="E2162" s="26" t="s">
        <v>4146</v>
      </c>
      <c r="F2162" s="26" t="s">
        <v>2110</v>
      </c>
      <c r="G2162" s="26" t="s">
        <v>2014</v>
      </c>
      <c r="H2162" s="26" t="s">
        <v>4145</v>
      </c>
      <c r="I2162" s="26" t="s">
        <v>4147</v>
      </c>
    </row>
    <row r="2163" spans="1:9">
      <c r="A2163" s="26" t="s">
        <v>4696</v>
      </c>
      <c r="B2163" s="26" t="s">
        <v>4695</v>
      </c>
      <c r="C2163" s="26" t="s">
        <v>4719</v>
      </c>
      <c r="D2163" s="26" t="s">
        <v>1296</v>
      </c>
      <c r="E2163" s="26" t="s">
        <v>4718</v>
      </c>
      <c r="F2163" s="26" t="s">
        <v>2207</v>
      </c>
      <c r="G2163" s="26" t="s">
        <v>2014</v>
      </c>
      <c r="H2163" s="26" t="s">
        <v>4717</v>
      </c>
      <c r="I2163" s="26" t="s">
        <v>4719</v>
      </c>
    </row>
    <row r="2164" spans="1:9">
      <c r="A2164" s="26" t="s">
        <v>5751</v>
      </c>
      <c r="B2164" s="26" t="s">
        <v>5750</v>
      </c>
      <c r="C2164" s="26" t="s">
        <v>5780</v>
      </c>
      <c r="D2164" s="26" t="s">
        <v>982</v>
      </c>
      <c r="E2164" s="26" t="s">
        <v>5779</v>
      </c>
      <c r="F2164" s="26" t="s">
        <v>2260</v>
      </c>
      <c r="G2164" s="26" t="s">
        <v>2014</v>
      </c>
      <c r="H2164" s="26" t="s">
        <v>5778</v>
      </c>
      <c r="I2164" s="26" t="s">
        <v>5780</v>
      </c>
    </row>
    <row r="2165" spans="1:9">
      <c r="A2165" s="26" t="s">
        <v>3897</v>
      </c>
      <c r="B2165" s="26" t="s">
        <v>3896</v>
      </c>
      <c r="C2165" s="26" t="s">
        <v>3916</v>
      </c>
      <c r="D2165" s="26" t="s">
        <v>1523</v>
      </c>
      <c r="E2165" s="26" t="s">
        <v>3915</v>
      </c>
      <c r="F2165" s="26" t="s">
        <v>3882</v>
      </c>
      <c r="G2165" s="26" t="s">
        <v>2014</v>
      </c>
      <c r="H2165" s="26" t="s">
        <v>3914</v>
      </c>
      <c r="I2165" s="26" t="s">
        <v>3916</v>
      </c>
    </row>
    <row r="2166" spans="1:9">
      <c r="A2166" s="26" t="s">
        <v>3743</v>
      </c>
      <c r="B2166" s="26" t="s">
        <v>3742</v>
      </c>
      <c r="C2166" s="26" t="s">
        <v>3796</v>
      </c>
      <c r="D2166" s="26" t="s">
        <v>1523</v>
      </c>
      <c r="E2166" s="26" t="s">
        <v>3795</v>
      </c>
      <c r="F2166" s="26" t="s">
        <v>2051</v>
      </c>
      <c r="G2166" s="26" t="s">
        <v>2014</v>
      </c>
      <c r="H2166" s="26" t="s">
        <v>3794</v>
      </c>
      <c r="I2166" s="26" t="s">
        <v>3796</v>
      </c>
    </row>
    <row r="2167" spans="1:9">
      <c r="A2167" s="26" t="s">
        <v>6354</v>
      </c>
      <c r="B2167" s="26" t="s">
        <v>6353</v>
      </c>
      <c r="C2167" s="26" t="s">
        <v>6360</v>
      </c>
      <c r="D2167" s="26" t="s">
        <v>816</v>
      </c>
      <c r="E2167" s="26" t="s">
        <v>6359</v>
      </c>
      <c r="F2167" s="26" t="s">
        <v>2493</v>
      </c>
      <c r="G2167" s="26" t="s">
        <v>2014</v>
      </c>
      <c r="H2167" s="26" t="s">
        <v>6358</v>
      </c>
      <c r="I2167" s="26" t="s">
        <v>6360</v>
      </c>
    </row>
    <row r="2168" spans="1:9">
      <c r="A2168" s="26" t="s">
        <v>5376</v>
      </c>
      <c r="B2168" s="26" t="s">
        <v>5375</v>
      </c>
      <c r="C2168" s="26" t="s">
        <v>5506</v>
      </c>
      <c r="D2168" s="26" t="s">
        <v>1068</v>
      </c>
      <c r="E2168" s="26" t="s">
        <v>5505</v>
      </c>
      <c r="F2168" s="26" t="s">
        <v>2260</v>
      </c>
      <c r="G2168" s="26" t="s">
        <v>2014</v>
      </c>
      <c r="H2168" s="26" t="s">
        <v>5504</v>
      </c>
      <c r="I2168" s="26" t="s">
        <v>5506</v>
      </c>
    </row>
    <row r="2169" spans="1:9">
      <c r="A2169" s="26" t="s">
        <v>5376</v>
      </c>
      <c r="B2169" s="26" t="s">
        <v>5375</v>
      </c>
      <c r="C2169" s="26" t="s">
        <v>5488</v>
      </c>
      <c r="D2169" s="26" t="s">
        <v>1073</v>
      </c>
      <c r="E2169" s="26" t="s">
        <v>5487</v>
      </c>
      <c r="F2169" s="26" t="s">
        <v>2260</v>
      </c>
      <c r="G2169" s="26" t="s">
        <v>2014</v>
      </c>
      <c r="H2169" s="26" t="s">
        <v>5486</v>
      </c>
      <c r="I2169" s="26" t="s">
        <v>5488</v>
      </c>
    </row>
    <row r="2170" spans="1:9">
      <c r="A2170" s="26" t="s">
        <v>4836</v>
      </c>
      <c r="B2170" s="26" t="s">
        <v>4835</v>
      </c>
      <c r="C2170" s="26" t="s">
        <v>4834</v>
      </c>
      <c r="D2170" s="26" t="s">
        <v>1259</v>
      </c>
      <c r="E2170" s="26" t="s">
        <v>4833</v>
      </c>
      <c r="F2170" s="26" t="s">
        <v>4832</v>
      </c>
      <c r="G2170" s="26" t="s">
        <v>2014</v>
      </c>
      <c r="H2170" s="26" t="s">
        <v>4831</v>
      </c>
      <c r="I2170" s="26" t="s">
        <v>4834</v>
      </c>
    </row>
    <row r="2171" spans="1:9">
      <c r="A2171" s="26" t="s">
        <v>8541</v>
      </c>
      <c r="B2171" s="26" t="s">
        <v>8540</v>
      </c>
      <c r="C2171" s="26" t="s">
        <v>8545</v>
      </c>
      <c r="D2171" s="26" t="s">
        <v>181</v>
      </c>
      <c r="E2171" s="26" t="s">
        <v>8544</v>
      </c>
      <c r="F2171" s="26" t="s">
        <v>8543</v>
      </c>
      <c r="G2171" s="26" t="s">
        <v>2014</v>
      </c>
      <c r="H2171" s="26" t="s">
        <v>8542</v>
      </c>
      <c r="I2171" s="26" t="s">
        <v>8545</v>
      </c>
    </row>
    <row r="2172" spans="1:9">
      <c r="A2172" s="26" t="s">
        <v>8541</v>
      </c>
      <c r="B2172" s="26" t="s">
        <v>8540</v>
      </c>
      <c r="C2172" s="26" t="s">
        <v>8547</v>
      </c>
      <c r="D2172" s="26" t="s">
        <v>180</v>
      </c>
      <c r="E2172" s="26" t="s">
        <v>8546</v>
      </c>
      <c r="F2172" s="26" t="s">
        <v>8543</v>
      </c>
      <c r="G2172" s="26" t="s">
        <v>2014</v>
      </c>
      <c r="H2172" s="26" t="s">
        <v>8542</v>
      </c>
      <c r="I2172" s="26" t="s">
        <v>8547</v>
      </c>
    </row>
    <row r="2173" spans="1:9">
      <c r="A2173" s="26" t="s">
        <v>3576</v>
      </c>
      <c r="B2173" s="26" t="s">
        <v>3575</v>
      </c>
      <c r="C2173" s="26" t="s">
        <v>3586</v>
      </c>
      <c r="D2173" s="26" t="s">
        <v>1618</v>
      </c>
      <c r="E2173" s="26" t="s">
        <v>3585</v>
      </c>
      <c r="F2173" s="26" t="s">
        <v>3584</v>
      </c>
      <c r="G2173" s="26" t="s">
        <v>2014</v>
      </c>
      <c r="H2173" s="26" t="s">
        <v>3583</v>
      </c>
      <c r="I2173" s="26" t="s">
        <v>3586</v>
      </c>
    </row>
    <row r="2174" spans="1:9">
      <c r="A2174" s="26" t="s">
        <v>4696</v>
      </c>
      <c r="B2174" s="26" t="s">
        <v>4695</v>
      </c>
      <c r="C2174" s="26" t="s">
        <v>4708</v>
      </c>
      <c r="D2174" s="26" t="s">
        <v>1299</v>
      </c>
      <c r="E2174" s="26" t="s">
        <v>4707</v>
      </c>
      <c r="F2174" s="26" t="s">
        <v>2207</v>
      </c>
      <c r="G2174" s="26" t="s">
        <v>2014</v>
      </c>
      <c r="H2174" s="26" t="s">
        <v>4706</v>
      </c>
      <c r="I2174" s="26" t="s">
        <v>4708</v>
      </c>
    </row>
    <row r="2175" spans="1:9">
      <c r="A2175" s="26" t="s">
        <v>4237</v>
      </c>
      <c r="B2175" s="26" t="s">
        <v>4236</v>
      </c>
      <c r="C2175" s="26" t="s">
        <v>4257</v>
      </c>
      <c r="D2175" s="26" t="s">
        <v>1426</v>
      </c>
      <c r="E2175" s="26" t="s">
        <v>4256</v>
      </c>
      <c r="F2175" s="26" t="s">
        <v>2117</v>
      </c>
      <c r="G2175" s="26" t="s">
        <v>2014</v>
      </c>
      <c r="H2175" s="26" t="s">
        <v>4255</v>
      </c>
      <c r="I2175" s="26" t="s">
        <v>4257</v>
      </c>
    </row>
    <row r="2176" spans="1:9">
      <c r="A2176" s="26" t="s">
        <v>4624</v>
      </c>
      <c r="B2176" s="26" t="s">
        <v>4623</v>
      </c>
      <c r="C2176" s="26" t="s">
        <v>4622</v>
      </c>
      <c r="D2176" s="26" t="s">
        <v>1322</v>
      </c>
      <c r="E2176" s="26" t="s">
        <v>4621</v>
      </c>
      <c r="F2176" s="26" t="s">
        <v>4620</v>
      </c>
      <c r="G2176" s="26" t="s">
        <v>2014</v>
      </c>
      <c r="H2176" s="26" t="s">
        <v>4619</v>
      </c>
      <c r="I2176" s="26" t="s">
        <v>4622</v>
      </c>
    </row>
    <row r="2177" spans="1:9">
      <c r="A2177" s="26" t="s">
        <v>4624</v>
      </c>
      <c r="B2177" s="26" t="s">
        <v>4623</v>
      </c>
      <c r="C2177" s="26" t="s">
        <v>4625</v>
      </c>
      <c r="D2177" s="26" t="s">
        <v>1321</v>
      </c>
      <c r="E2177" s="26" t="s">
        <v>4621</v>
      </c>
      <c r="F2177" s="26" t="s">
        <v>4620</v>
      </c>
      <c r="G2177" s="26" t="s">
        <v>2014</v>
      </c>
      <c r="H2177" s="26" t="s">
        <v>4619</v>
      </c>
      <c r="I2177" s="26" t="s">
        <v>4625</v>
      </c>
    </row>
    <row r="2178" spans="1:9">
      <c r="A2178" s="26" t="s">
        <v>4511</v>
      </c>
      <c r="B2178" s="26" t="s">
        <v>4510</v>
      </c>
      <c r="C2178" s="26" t="s">
        <v>4524</v>
      </c>
      <c r="D2178" s="26" t="s">
        <v>1347</v>
      </c>
      <c r="E2178" s="26" t="s">
        <v>4523</v>
      </c>
      <c r="F2178" s="26" t="s">
        <v>4513</v>
      </c>
      <c r="G2178" s="26" t="s">
        <v>2014</v>
      </c>
      <c r="H2178" s="26" t="s">
        <v>4522</v>
      </c>
      <c r="I2178" s="26" t="s">
        <v>4524</v>
      </c>
    </row>
    <row r="2179" spans="1:9">
      <c r="A2179" s="26" t="s">
        <v>5751</v>
      </c>
      <c r="B2179" s="26" t="s">
        <v>5750</v>
      </c>
      <c r="C2179" s="26" t="s">
        <v>5756</v>
      </c>
      <c r="D2179" s="26" t="s">
        <v>989</v>
      </c>
      <c r="E2179" s="26" t="s">
        <v>5755</v>
      </c>
      <c r="F2179" s="26" t="s">
        <v>2260</v>
      </c>
      <c r="G2179" s="26" t="s">
        <v>2014</v>
      </c>
      <c r="H2179" s="26" t="s">
        <v>5754</v>
      </c>
      <c r="I2179" s="26" t="s">
        <v>5756</v>
      </c>
    </row>
    <row r="2180" spans="1:9">
      <c r="A2180" s="26" t="s">
        <v>5799</v>
      </c>
      <c r="B2180" s="26" t="s">
        <v>5798</v>
      </c>
      <c r="C2180" s="26" t="s">
        <v>5807</v>
      </c>
      <c r="D2180" s="26" t="s">
        <v>973</v>
      </c>
      <c r="E2180" s="26" t="s">
        <v>5806</v>
      </c>
      <c r="F2180" s="26" t="s">
        <v>2260</v>
      </c>
      <c r="G2180" s="26" t="s">
        <v>2014</v>
      </c>
      <c r="H2180" s="26" t="s">
        <v>2291</v>
      </c>
      <c r="I2180" s="26" t="s">
        <v>5807</v>
      </c>
    </row>
    <row r="2181" spans="1:9">
      <c r="A2181" s="26" t="s">
        <v>6377</v>
      </c>
      <c r="B2181" s="26" t="s">
        <v>6376</v>
      </c>
      <c r="C2181" s="26" t="s">
        <v>6394</v>
      </c>
      <c r="D2181" s="26" t="s">
        <v>806</v>
      </c>
      <c r="E2181" s="26" t="s">
        <v>6393</v>
      </c>
      <c r="F2181" s="26" t="s">
        <v>2496</v>
      </c>
      <c r="G2181" s="26" t="s">
        <v>2014</v>
      </c>
      <c r="H2181" s="26" t="s">
        <v>6392</v>
      </c>
      <c r="I2181" s="26" t="s">
        <v>6394</v>
      </c>
    </row>
    <row r="2182" spans="1:9">
      <c r="A2182" s="26" t="s">
        <v>4807</v>
      </c>
      <c r="B2182" s="26" t="s">
        <v>4806</v>
      </c>
      <c r="C2182" s="26" t="s">
        <v>4811</v>
      </c>
      <c r="D2182" s="26" t="s">
        <v>1266</v>
      </c>
      <c r="E2182" s="26" t="s">
        <v>4810</v>
      </c>
      <c r="F2182" s="26" t="s">
        <v>4809</v>
      </c>
      <c r="G2182" s="26" t="s">
        <v>2014</v>
      </c>
      <c r="H2182" s="26" t="s">
        <v>4808</v>
      </c>
      <c r="I2182" s="26" t="s">
        <v>4811</v>
      </c>
    </row>
    <row r="2183" spans="1:9">
      <c r="A2183" s="26" t="s">
        <v>6298</v>
      </c>
      <c r="B2183" s="26" t="s">
        <v>6297</v>
      </c>
      <c r="C2183" s="26" t="s">
        <v>6301</v>
      </c>
      <c r="D2183" s="26" t="s">
        <v>830</v>
      </c>
      <c r="E2183" s="26" t="s">
        <v>6300</v>
      </c>
      <c r="F2183" s="26" t="s">
        <v>2486</v>
      </c>
      <c r="G2183" s="26" t="s">
        <v>2014</v>
      </c>
      <c r="H2183" s="26" t="s">
        <v>6299</v>
      </c>
      <c r="I2183" s="26" t="s">
        <v>6301</v>
      </c>
    </row>
    <row r="2184" spans="1:9">
      <c r="A2184" s="26" t="s">
        <v>6525</v>
      </c>
      <c r="B2184" s="26" t="s">
        <v>6524</v>
      </c>
      <c r="C2184" s="26" t="s">
        <v>6533</v>
      </c>
      <c r="D2184" s="26" t="s">
        <v>765</v>
      </c>
      <c r="E2184" s="26" t="s">
        <v>6532</v>
      </c>
      <c r="F2184" s="26" t="s">
        <v>6531</v>
      </c>
      <c r="G2184" s="26" t="s">
        <v>2014</v>
      </c>
      <c r="H2184" s="26" t="s">
        <v>6530</v>
      </c>
      <c r="I2184" s="26" t="s">
        <v>6533</v>
      </c>
    </row>
    <row r="2185" spans="1:9">
      <c r="A2185" s="26" t="s">
        <v>4967</v>
      </c>
      <c r="B2185" s="26" t="s">
        <v>4966</v>
      </c>
      <c r="C2185" s="26" t="s">
        <v>4974</v>
      </c>
      <c r="D2185" s="26" t="s">
        <v>1224</v>
      </c>
      <c r="E2185" s="26" t="s">
        <v>4973</v>
      </c>
      <c r="F2185" s="26" t="s">
        <v>4972</v>
      </c>
      <c r="G2185" s="26" t="s">
        <v>2014</v>
      </c>
      <c r="H2185" s="26" t="s">
        <v>4971</v>
      </c>
      <c r="I2185" s="26" t="s">
        <v>4974</v>
      </c>
    </row>
    <row r="2186" spans="1:9">
      <c r="A2186" s="26" t="s">
        <v>7440</v>
      </c>
      <c r="B2186" s="26" t="s">
        <v>7439</v>
      </c>
      <c r="C2186" s="26" t="s">
        <v>7473</v>
      </c>
      <c r="D2186" s="26" t="s">
        <v>497</v>
      </c>
      <c r="E2186" s="26" t="s">
        <v>7472</v>
      </c>
      <c r="F2186" s="26" t="s">
        <v>2657</v>
      </c>
      <c r="G2186" s="26" t="s">
        <v>2014</v>
      </c>
      <c r="H2186" s="26" t="s">
        <v>7471</v>
      </c>
      <c r="I2186" s="26" t="s">
        <v>7473</v>
      </c>
    </row>
    <row r="2187" spans="1:9">
      <c r="D2187" s="26" t="s">
        <v>1875</v>
      </c>
      <c r="E2187" s="26" t="s">
        <v>2811</v>
      </c>
      <c r="F2187" s="26" t="s">
        <v>2810</v>
      </c>
      <c r="G2187" s="26" t="s">
        <v>2014</v>
      </c>
      <c r="H2187" s="26" t="s">
        <v>2809</v>
      </c>
    </row>
    <row r="2188" spans="1:9">
      <c r="A2188" s="26" t="s">
        <v>8805</v>
      </c>
      <c r="B2188" s="26" t="s">
        <v>8804</v>
      </c>
      <c r="C2188" s="26" t="s">
        <v>8808</v>
      </c>
      <c r="D2188" s="26" t="s">
        <v>106</v>
      </c>
      <c r="E2188" s="26" t="s">
        <v>8807</v>
      </c>
      <c r="F2188" s="26" t="s">
        <v>2810</v>
      </c>
      <c r="G2188" s="26" t="s">
        <v>2014</v>
      </c>
      <c r="H2188" s="26" t="s">
        <v>8806</v>
      </c>
      <c r="I2188" s="26" t="s">
        <v>8808</v>
      </c>
    </row>
    <row r="2189" spans="1:9">
      <c r="A2189" s="26" t="s">
        <v>8805</v>
      </c>
      <c r="B2189" s="26" t="s">
        <v>8804</v>
      </c>
      <c r="C2189" s="26" t="s">
        <v>8831</v>
      </c>
      <c r="D2189" s="26" t="s">
        <v>99</v>
      </c>
      <c r="E2189" s="26" t="s">
        <v>8807</v>
      </c>
      <c r="F2189" s="26" t="s">
        <v>2810</v>
      </c>
      <c r="G2189" s="26" t="s">
        <v>2014</v>
      </c>
      <c r="H2189" s="26" t="s">
        <v>8830</v>
      </c>
      <c r="I2189" s="26" t="s">
        <v>8831</v>
      </c>
    </row>
    <row r="2190" spans="1:9">
      <c r="A2190" s="26" t="s">
        <v>5251</v>
      </c>
      <c r="B2190" s="26" t="s">
        <v>7913</v>
      </c>
      <c r="C2190" s="26" t="s">
        <v>7912</v>
      </c>
      <c r="D2190" s="26" t="s">
        <v>365</v>
      </c>
      <c r="E2190" s="26" t="s">
        <v>7911</v>
      </c>
      <c r="F2190" s="26" t="s">
        <v>2720</v>
      </c>
      <c r="G2190" s="26" t="s">
        <v>2014</v>
      </c>
      <c r="H2190" s="26" t="s">
        <v>7910</v>
      </c>
      <c r="I2190" s="26" t="s">
        <v>7912</v>
      </c>
    </row>
    <row r="2191" spans="1:9">
      <c r="A2191" s="26" t="s">
        <v>3897</v>
      </c>
      <c r="B2191" s="26" t="s">
        <v>3896</v>
      </c>
      <c r="C2191" s="26" t="s">
        <v>3895</v>
      </c>
      <c r="D2191" s="26" t="s">
        <v>365</v>
      </c>
      <c r="E2191" s="26" t="s">
        <v>3894</v>
      </c>
      <c r="F2191" s="26" t="s">
        <v>2085</v>
      </c>
      <c r="G2191" s="26" t="s">
        <v>2014</v>
      </c>
      <c r="H2191" s="26" t="s">
        <v>3893</v>
      </c>
      <c r="I2191" s="26" t="s">
        <v>3895</v>
      </c>
    </row>
    <row r="2192" spans="1:9">
      <c r="A2192" s="26" t="s">
        <v>3633</v>
      </c>
      <c r="B2192" s="26" t="s">
        <v>3632</v>
      </c>
      <c r="C2192" s="26" t="s">
        <v>3694</v>
      </c>
      <c r="D2192" s="26" t="s">
        <v>1587</v>
      </c>
      <c r="E2192" s="26" t="s">
        <v>3693</v>
      </c>
      <c r="F2192" s="26" t="s">
        <v>2040</v>
      </c>
      <c r="G2192" s="26" t="s">
        <v>2014</v>
      </c>
      <c r="H2192" s="26" t="s">
        <v>3692</v>
      </c>
      <c r="I2192" s="26" t="s">
        <v>3694</v>
      </c>
    </row>
    <row r="2193" spans="1:9">
      <c r="A2193" s="26" t="s">
        <v>8971</v>
      </c>
      <c r="B2193" s="26" t="s">
        <v>9027</v>
      </c>
      <c r="C2193" s="26" t="s">
        <v>9036</v>
      </c>
      <c r="D2193" s="26" t="s">
        <v>29</v>
      </c>
      <c r="E2193" s="26" t="s">
        <v>9035</v>
      </c>
      <c r="F2193" s="26" t="s">
        <v>2827</v>
      </c>
      <c r="G2193" s="26" t="s">
        <v>2014</v>
      </c>
      <c r="H2193" s="26" t="s">
        <v>9034</v>
      </c>
      <c r="I2193" s="26" t="s">
        <v>9036</v>
      </c>
    </row>
    <row r="2194" spans="1:9">
      <c r="A2194" s="26" t="s">
        <v>7974</v>
      </c>
      <c r="B2194" s="26" t="s">
        <v>7973</v>
      </c>
      <c r="C2194" s="26" t="s">
        <v>7972</v>
      </c>
      <c r="D2194" s="26" t="s">
        <v>345</v>
      </c>
      <c r="E2194" s="26" t="s">
        <v>7971</v>
      </c>
      <c r="F2194" s="26" t="s">
        <v>7970</v>
      </c>
      <c r="G2194" s="26" t="s">
        <v>2014</v>
      </c>
      <c r="H2194" s="26" t="s">
        <v>7969</v>
      </c>
      <c r="I2194" s="26" t="s">
        <v>7972</v>
      </c>
    </row>
    <row r="2195" spans="1:9">
      <c r="A2195" s="26" t="s">
        <v>3897</v>
      </c>
      <c r="B2195" s="26" t="s">
        <v>3896</v>
      </c>
      <c r="C2195" s="26" t="s">
        <v>3944</v>
      </c>
      <c r="D2195" s="26" t="s">
        <v>1514</v>
      </c>
      <c r="E2195" s="26" t="s">
        <v>3943</v>
      </c>
      <c r="F2195" s="26" t="s">
        <v>2085</v>
      </c>
      <c r="G2195" s="26" t="s">
        <v>2014</v>
      </c>
      <c r="H2195" s="26" t="s">
        <v>2084</v>
      </c>
      <c r="I2195" s="26" t="s">
        <v>3944</v>
      </c>
    </row>
    <row r="2196" spans="1:9">
      <c r="D2196" s="26" t="s">
        <v>1862</v>
      </c>
      <c r="E2196" s="26" t="s">
        <v>2899</v>
      </c>
      <c r="F2196" s="26" t="s">
        <v>2898</v>
      </c>
      <c r="G2196" s="26" t="s">
        <v>2014</v>
      </c>
      <c r="H2196" s="26" t="s">
        <v>2897</v>
      </c>
    </row>
    <row r="2197" spans="1:9">
      <c r="A2197" s="26" t="s">
        <v>3015</v>
      </c>
      <c r="B2197" s="26" t="s">
        <v>1957</v>
      </c>
      <c r="C2197" s="26" t="s">
        <v>3014</v>
      </c>
      <c r="D2197" s="26" t="s">
        <v>1957</v>
      </c>
      <c r="E2197" s="26" t="s">
        <v>3013</v>
      </c>
      <c r="F2197" s="26" t="s">
        <v>2117</v>
      </c>
      <c r="G2197" s="26" t="s">
        <v>2014</v>
      </c>
      <c r="H2197" s="26" t="s">
        <v>2119</v>
      </c>
      <c r="I2197" s="26" t="s">
        <v>3014</v>
      </c>
    </row>
    <row r="2198" spans="1:9">
      <c r="A2198" s="26" t="s">
        <v>3516</v>
      </c>
      <c r="B2198" s="26" t="s">
        <v>3515</v>
      </c>
      <c r="C2198" s="26" t="s">
        <v>3568</v>
      </c>
      <c r="D2198" s="26" t="s">
        <v>1623</v>
      </c>
      <c r="E2198" s="26" t="s">
        <v>3567</v>
      </c>
      <c r="F2198" s="26" t="s">
        <v>2034</v>
      </c>
      <c r="G2198" s="26" t="s">
        <v>2014</v>
      </c>
      <c r="H2198" s="26" t="s">
        <v>3566</v>
      </c>
      <c r="I2198" s="26" t="s">
        <v>3568</v>
      </c>
    </row>
    <row r="2199" spans="1:9">
      <c r="D2199" s="26" t="s">
        <v>2136</v>
      </c>
      <c r="E2199" s="26" t="s">
        <v>2135</v>
      </c>
      <c r="F2199" s="26" t="s">
        <v>2117</v>
      </c>
      <c r="G2199" s="26" t="s">
        <v>2014</v>
      </c>
      <c r="H2199" s="26" t="s">
        <v>2134</v>
      </c>
    </row>
    <row r="2200" spans="1:9">
      <c r="A2200" s="26" t="s">
        <v>7992</v>
      </c>
      <c r="B2200" s="26" t="s">
        <v>7991</v>
      </c>
      <c r="C2200" s="26" t="s">
        <v>8004</v>
      </c>
      <c r="D2200" s="26" t="s">
        <v>336</v>
      </c>
      <c r="E2200" s="26" t="s">
        <v>8003</v>
      </c>
      <c r="F2200" s="26" t="s">
        <v>7954</v>
      </c>
      <c r="G2200" s="26" t="s">
        <v>2014</v>
      </c>
      <c r="H2200" s="26" t="s">
        <v>8002</v>
      </c>
      <c r="I2200" s="26" t="s">
        <v>8004</v>
      </c>
    </row>
    <row r="2201" spans="1:9">
      <c r="A2201" s="26" t="s">
        <v>8169</v>
      </c>
      <c r="B2201" s="26" t="s">
        <v>8168</v>
      </c>
      <c r="C2201" s="26" t="s">
        <v>8171</v>
      </c>
      <c r="D2201" s="26" t="s">
        <v>289</v>
      </c>
      <c r="E2201" s="26" t="s">
        <v>8170</v>
      </c>
      <c r="F2201" s="26" t="s">
        <v>8165</v>
      </c>
      <c r="G2201" s="26" t="s">
        <v>2014</v>
      </c>
      <c r="H2201" s="26" t="s">
        <v>8164</v>
      </c>
      <c r="I2201" s="26" t="s">
        <v>8171</v>
      </c>
    </row>
    <row r="2202" spans="1:9">
      <c r="A2202" s="26" t="s">
        <v>8169</v>
      </c>
      <c r="B2202" s="26" t="s">
        <v>8168</v>
      </c>
      <c r="C2202" s="26" t="s">
        <v>8173</v>
      </c>
      <c r="D2202" s="26" t="s">
        <v>288</v>
      </c>
      <c r="E2202" s="26" t="s">
        <v>8172</v>
      </c>
      <c r="F2202" s="26" t="s">
        <v>8165</v>
      </c>
      <c r="G2202" s="26" t="s">
        <v>2014</v>
      </c>
      <c r="H2202" s="26" t="s">
        <v>8164</v>
      </c>
      <c r="I2202" s="26" t="s">
        <v>8173</v>
      </c>
    </row>
    <row r="2203" spans="1:9">
      <c r="A2203" s="26" t="s">
        <v>8169</v>
      </c>
      <c r="B2203" s="26" t="s">
        <v>8168</v>
      </c>
      <c r="C2203" s="26" t="s">
        <v>8175</v>
      </c>
      <c r="D2203" s="26" t="s">
        <v>287</v>
      </c>
      <c r="E2203" s="26" t="s">
        <v>8174</v>
      </c>
      <c r="F2203" s="26" t="s">
        <v>8165</v>
      </c>
      <c r="G2203" s="26" t="s">
        <v>2014</v>
      </c>
      <c r="H2203" s="26" t="s">
        <v>8164</v>
      </c>
      <c r="I2203" s="26" t="s">
        <v>8175</v>
      </c>
    </row>
    <row r="2204" spans="1:9">
      <c r="A2204" s="26" t="s">
        <v>8672</v>
      </c>
      <c r="B2204" s="26" t="s">
        <v>8671</v>
      </c>
      <c r="C2204" s="26" t="s">
        <v>8688</v>
      </c>
      <c r="D2204" s="26" t="s">
        <v>139</v>
      </c>
      <c r="E2204" s="26" t="s">
        <v>8687</v>
      </c>
      <c r="F2204" s="26" t="s">
        <v>8674</v>
      </c>
      <c r="G2204" s="26" t="s">
        <v>2014</v>
      </c>
      <c r="H2204" s="26" t="s">
        <v>8686</v>
      </c>
      <c r="I2204" s="26" t="s">
        <v>8688</v>
      </c>
    </row>
    <row r="2205" spans="1:9">
      <c r="A2205" s="26" t="s">
        <v>8672</v>
      </c>
      <c r="B2205" s="26" t="s">
        <v>8671</v>
      </c>
      <c r="C2205" s="26" t="s">
        <v>8691</v>
      </c>
      <c r="D2205" s="26" t="s">
        <v>138</v>
      </c>
      <c r="E2205" s="26" t="s">
        <v>8690</v>
      </c>
      <c r="F2205" s="26" t="s">
        <v>8674</v>
      </c>
      <c r="G2205" s="26" t="s">
        <v>2014</v>
      </c>
      <c r="H2205" s="26" t="s">
        <v>8689</v>
      </c>
      <c r="I2205" s="26" t="s">
        <v>8691</v>
      </c>
    </row>
    <row r="2206" spans="1:9">
      <c r="A2206" s="26" t="s">
        <v>8672</v>
      </c>
      <c r="B2206" s="26" t="s">
        <v>8671</v>
      </c>
      <c r="C2206" s="26" t="s">
        <v>8682</v>
      </c>
      <c r="D2206" s="26" t="s">
        <v>141</v>
      </c>
      <c r="E2206" s="26" t="s">
        <v>8681</v>
      </c>
      <c r="F2206" s="26" t="s">
        <v>8674</v>
      </c>
      <c r="G2206" s="26" t="s">
        <v>2014</v>
      </c>
      <c r="H2206" s="26" t="s">
        <v>8680</v>
      </c>
      <c r="I2206" s="26" t="s">
        <v>8682</v>
      </c>
    </row>
    <row r="2207" spans="1:9">
      <c r="A2207" s="26" t="s">
        <v>8672</v>
      </c>
      <c r="B2207" s="26" t="s">
        <v>8671</v>
      </c>
      <c r="C2207" s="26" t="s">
        <v>8693</v>
      </c>
      <c r="D2207" s="26" t="s">
        <v>137</v>
      </c>
      <c r="E2207" s="26" t="s">
        <v>8692</v>
      </c>
      <c r="F2207" s="26" t="s">
        <v>2369</v>
      </c>
      <c r="G2207" s="26" t="s">
        <v>2014</v>
      </c>
      <c r="H2207" s="26" t="s">
        <v>8668</v>
      </c>
      <c r="I2207" s="26" t="s">
        <v>8693</v>
      </c>
    </row>
  </sheetData>
  <autoFilter ref="A1:H1">
    <sortState ref="A2:H2207">
      <sortCondition ref="D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5"/>
  <sheetViews>
    <sheetView showGridLines="0" workbookViewId="0">
      <selection activeCell="B2" sqref="B2"/>
    </sheetView>
  </sheetViews>
  <sheetFormatPr defaultRowHeight="15"/>
  <cols>
    <col min="1" max="5" width="13.7109375" style="55" customWidth="1"/>
    <col min="6" max="6" width="0.28515625" style="55" customWidth="1"/>
    <col min="7" max="16384" width="9.140625" style="55"/>
  </cols>
  <sheetData>
    <row r="1" spans="1:5" ht="2.1" customHeight="1"/>
    <row r="2" spans="1:5" ht="25.5" customHeight="1">
      <c r="A2" s="58" t="s">
        <v>9352</v>
      </c>
      <c r="B2" s="58" t="s">
        <v>0</v>
      </c>
      <c r="C2" s="57" t="s">
        <v>9351</v>
      </c>
      <c r="D2" s="57" t="s">
        <v>9350</v>
      </c>
      <c r="E2" s="57" t="s">
        <v>9349</v>
      </c>
    </row>
    <row r="3" spans="1:5" ht="25.5">
      <c r="A3" s="56" t="s">
        <v>9082</v>
      </c>
      <c r="B3" s="56" t="s">
        <v>14</v>
      </c>
      <c r="C3" s="56">
        <v>43</v>
      </c>
      <c r="D3" s="56">
        <v>20</v>
      </c>
      <c r="E3" s="56">
        <f t="shared" ref="E3:E66" si="0">SUM(C3:D3)</f>
        <v>63</v>
      </c>
    </row>
    <row r="4" spans="1:5" ht="25.5">
      <c r="A4" s="56" t="s">
        <v>9061</v>
      </c>
      <c r="B4" s="56" t="s">
        <v>21</v>
      </c>
      <c r="C4" s="56">
        <v>109</v>
      </c>
      <c r="D4" s="56">
        <v>22</v>
      </c>
      <c r="E4" s="56">
        <f t="shared" si="0"/>
        <v>131</v>
      </c>
    </row>
    <row r="5" spans="1:5" ht="38.25">
      <c r="A5" s="56" t="s">
        <v>9081</v>
      </c>
      <c r="B5" s="56" t="s">
        <v>15</v>
      </c>
      <c r="C5" s="56">
        <v>130</v>
      </c>
      <c r="D5" s="56">
        <v>42</v>
      </c>
      <c r="E5" s="56">
        <f t="shared" si="0"/>
        <v>172</v>
      </c>
    </row>
    <row r="6" spans="1:5" ht="25.5">
      <c r="A6" s="56" t="s">
        <v>9078</v>
      </c>
      <c r="B6" s="56" t="s">
        <v>16</v>
      </c>
      <c r="C6" s="56">
        <v>64</v>
      </c>
      <c r="D6" s="56">
        <v>22</v>
      </c>
      <c r="E6" s="56">
        <f t="shared" si="0"/>
        <v>86</v>
      </c>
    </row>
    <row r="7" spans="1:5" ht="25.5">
      <c r="A7" s="56" t="s">
        <v>9059</v>
      </c>
      <c r="B7" s="56" t="s">
        <v>22</v>
      </c>
      <c r="C7" s="56">
        <v>104</v>
      </c>
      <c r="D7" s="56">
        <v>30</v>
      </c>
      <c r="E7" s="56">
        <f t="shared" si="0"/>
        <v>134</v>
      </c>
    </row>
    <row r="8" spans="1:5" ht="38.25">
      <c r="A8" s="56" t="s">
        <v>9054</v>
      </c>
      <c r="B8" s="56" t="s">
        <v>23</v>
      </c>
      <c r="C8" s="56">
        <v>230</v>
      </c>
      <c r="D8" s="56">
        <v>38</v>
      </c>
      <c r="E8" s="56">
        <f t="shared" si="0"/>
        <v>268</v>
      </c>
    </row>
    <row r="9" spans="1:5" ht="38.25">
      <c r="A9" s="56" t="s">
        <v>9074</v>
      </c>
      <c r="B9" s="56" t="s">
        <v>17</v>
      </c>
      <c r="C9" s="56">
        <v>183</v>
      </c>
      <c r="D9" s="56">
        <v>49</v>
      </c>
      <c r="E9" s="56">
        <f t="shared" si="0"/>
        <v>232</v>
      </c>
    </row>
    <row r="10" spans="1:5" ht="25.5">
      <c r="A10" s="56" t="s">
        <v>9071</v>
      </c>
      <c r="B10" s="56" t="s">
        <v>18</v>
      </c>
      <c r="C10" s="56">
        <v>194</v>
      </c>
      <c r="D10" s="56">
        <v>57</v>
      </c>
      <c r="E10" s="56">
        <f t="shared" si="0"/>
        <v>251</v>
      </c>
    </row>
    <row r="11" spans="1:5" ht="25.5">
      <c r="A11" s="56" t="s">
        <v>9068</v>
      </c>
      <c r="B11" s="56" t="s">
        <v>19</v>
      </c>
      <c r="C11" s="56">
        <v>201</v>
      </c>
      <c r="D11" s="56">
        <v>50</v>
      </c>
      <c r="E11" s="56">
        <f t="shared" si="0"/>
        <v>251</v>
      </c>
    </row>
    <row r="12" spans="1:5" ht="38.25">
      <c r="A12" s="56" t="s">
        <v>9064</v>
      </c>
      <c r="B12" s="56" t="s">
        <v>20</v>
      </c>
      <c r="C12" s="56">
        <v>161</v>
      </c>
      <c r="D12" s="56">
        <v>30</v>
      </c>
      <c r="E12" s="56">
        <f t="shared" si="0"/>
        <v>191</v>
      </c>
    </row>
    <row r="13" spans="1:5" ht="38.25">
      <c r="A13" s="56" t="s">
        <v>8848</v>
      </c>
      <c r="B13" s="56" t="s">
        <v>93</v>
      </c>
      <c r="C13" s="56">
        <v>638</v>
      </c>
      <c r="D13" s="56">
        <v>57</v>
      </c>
      <c r="E13" s="56">
        <f t="shared" si="0"/>
        <v>695</v>
      </c>
    </row>
    <row r="14" spans="1:5" ht="38.25">
      <c r="A14" s="56" t="s">
        <v>9050</v>
      </c>
      <c r="B14" s="56" t="s">
        <v>24</v>
      </c>
      <c r="C14" s="56">
        <v>38</v>
      </c>
      <c r="D14" s="56">
        <v>26</v>
      </c>
      <c r="E14" s="56">
        <f t="shared" si="0"/>
        <v>64</v>
      </c>
    </row>
    <row r="15" spans="1:5" ht="51">
      <c r="A15" s="56" t="s">
        <v>9047</v>
      </c>
      <c r="B15" s="56" t="s">
        <v>25</v>
      </c>
      <c r="C15" s="56">
        <v>87</v>
      </c>
      <c r="D15" s="56">
        <v>21</v>
      </c>
      <c r="E15" s="56">
        <f t="shared" si="0"/>
        <v>108</v>
      </c>
    </row>
    <row r="16" spans="1:5" ht="38.25">
      <c r="A16" s="56" t="s">
        <v>9044</v>
      </c>
      <c r="B16" s="56" t="s">
        <v>26</v>
      </c>
      <c r="C16" s="56">
        <v>190</v>
      </c>
      <c r="D16" s="56">
        <v>82</v>
      </c>
      <c r="E16" s="56">
        <f t="shared" si="0"/>
        <v>272</v>
      </c>
    </row>
    <row r="17" spans="1:5" ht="38.25">
      <c r="A17" s="56" t="s">
        <v>8846</v>
      </c>
      <c r="B17" s="56" t="s">
        <v>94</v>
      </c>
      <c r="C17" s="56">
        <v>165</v>
      </c>
      <c r="D17" s="56">
        <v>59</v>
      </c>
      <c r="E17" s="56">
        <f t="shared" si="0"/>
        <v>224</v>
      </c>
    </row>
    <row r="18" spans="1:5" ht="38.25">
      <c r="A18" s="56" t="s">
        <v>8843</v>
      </c>
      <c r="B18" s="56" t="s">
        <v>95</v>
      </c>
      <c r="C18" s="56">
        <v>73</v>
      </c>
      <c r="D18" s="56">
        <v>31</v>
      </c>
      <c r="E18" s="56">
        <f t="shared" si="0"/>
        <v>104</v>
      </c>
    </row>
    <row r="19" spans="1:5" ht="25.5">
      <c r="A19" s="56" t="s">
        <v>9041</v>
      </c>
      <c r="B19" s="56" t="s">
        <v>27</v>
      </c>
      <c r="C19" s="56">
        <v>67</v>
      </c>
      <c r="D19" s="56">
        <v>44</v>
      </c>
      <c r="E19" s="56">
        <f t="shared" si="0"/>
        <v>111</v>
      </c>
    </row>
    <row r="20" spans="1:5" ht="38.25">
      <c r="A20" s="56" t="s">
        <v>9038</v>
      </c>
      <c r="B20" s="56" t="s">
        <v>28</v>
      </c>
      <c r="C20" s="56">
        <v>58</v>
      </c>
      <c r="D20" s="56">
        <v>18</v>
      </c>
      <c r="E20" s="56">
        <f t="shared" si="0"/>
        <v>76</v>
      </c>
    </row>
    <row r="21" spans="1:5" ht="25.5">
      <c r="A21" s="56" t="s">
        <v>9036</v>
      </c>
      <c r="B21" s="56" t="s">
        <v>29</v>
      </c>
      <c r="C21" s="56">
        <v>117</v>
      </c>
      <c r="D21" s="56">
        <v>28</v>
      </c>
      <c r="E21" s="56">
        <f t="shared" si="0"/>
        <v>145</v>
      </c>
    </row>
    <row r="22" spans="1:5" ht="38.25">
      <c r="A22" s="56" t="s">
        <v>9033</v>
      </c>
      <c r="B22" s="56" t="s">
        <v>30</v>
      </c>
      <c r="C22" s="56">
        <v>45</v>
      </c>
      <c r="D22" s="56">
        <v>26</v>
      </c>
      <c r="E22" s="56">
        <f t="shared" si="0"/>
        <v>71</v>
      </c>
    </row>
    <row r="23" spans="1:5">
      <c r="A23" s="56" t="s">
        <v>9023</v>
      </c>
      <c r="B23" s="56" t="s">
        <v>33</v>
      </c>
      <c r="C23" s="56">
        <v>45</v>
      </c>
      <c r="D23" s="56">
        <v>12</v>
      </c>
      <c r="E23" s="56">
        <f t="shared" si="0"/>
        <v>57</v>
      </c>
    </row>
    <row r="24" spans="1:5" ht="25.5">
      <c r="A24" s="56" t="s">
        <v>9030</v>
      </c>
      <c r="B24" s="56" t="s">
        <v>31</v>
      </c>
      <c r="C24" s="56">
        <v>23</v>
      </c>
      <c r="D24" s="56">
        <v>10</v>
      </c>
      <c r="E24" s="56">
        <f t="shared" si="0"/>
        <v>33</v>
      </c>
    </row>
    <row r="25" spans="1:5" ht="38.25">
      <c r="A25" s="56" t="s">
        <v>9026</v>
      </c>
      <c r="B25" s="56" t="s">
        <v>32</v>
      </c>
      <c r="C25" s="56">
        <v>137</v>
      </c>
      <c r="D25" s="56">
        <v>33</v>
      </c>
      <c r="E25" s="56">
        <f t="shared" si="0"/>
        <v>170</v>
      </c>
    </row>
    <row r="26" spans="1:5" ht="25.5">
      <c r="A26" s="56" t="s">
        <v>9019</v>
      </c>
      <c r="B26" s="56" t="s">
        <v>34</v>
      </c>
      <c r="C26" s="56">
        <v>87</v>
      </c>
      <c r="D26" s="56">
        <v>43</v>
      </c>
      <c r="E26" s="56">
        <f t="shared" si="0"/>
        <v>130</v>
      </c>
    </row>
    <row r="27" spans="1:5" ht="25.5">
      <c r="A27" s="56" t="s">
        <v>8840</v>
      </c>
      <c r="B27" s="56" t="s">
        <v>96</v>
      </c>
      <c r="C27" s="56">
        <v>368</v>
      </c>
      <c r="D27" s="56">
        <v>64</v>
      </c>
      <c r="E27" s="56">
        <f t="shared" si="0"/>
        <v>432</v>
      </c>
    </row>
    <row r="28" spans="1:5" ht="38.25">
      <c r="A28" s="56" t="s">
        <v>8837</v>
      </c>
      <c r="B28" s="56" t="s">
        <v>97</v>
      </c>
      <c r="C28" s="56">
        <v>271</v>
      </c>
      <c r="D28" s="56">
        <v>54</v>
      </c>
      <c r="E28" s="56">
        <f t="shared" si="0"/>
        <v>325</v>
      </c>
    </row>
    <row r="29" spans="1:5" ht="38.25">
      <c r="A29" s="56" t="s">
        <v>9017</v>
      </c>
      <c r="B29" s="56" t="s">
        <v>35</v>
      </c>
      <c r="C29" s="56">
        <v>39</v>
      </c>
      <c r="D29" s="56">
        <v>25</v>
      </c>
      <c r="E29" s="56">
        <f t="shared" si="0"/>
        <v>64</v>
      </c>
    </row>
    <row r="30" spans="1:5" ht="38.25">
      <c r="A30" s="56" t="s">
        <v>9015</v>
      </c>
      <c r="B30" s="56" t="s">
        <v>36</v>
      </c>
      <c r="C30" s="56">
        <v>157</v>
      </c>
      <c r="D30" s="56">
        <v>60</v>
      </c>
      <c r="E30" s="56">
        <f t="shared" si="0"/>
        <v>217</v>
      </c>
    </row>
    <row r="31" spans="1:5" ht="25.5">
      <c r="A31" s="56" t="s">
        <v>9011</v>
      </c>
      <c r="B31" s="56" t="s">
        <v>37</v>
      </c>
      <c r="C31" s="56">
        <v>147</v>
      </c>
      <c r="D31" s="56">
        <v>74</v>
      </c>
      <c r="E31" s="56">
        <f t="shared" si="0"/>
        <v>221</v>
      </c>
    </row>
    <row r="32" spans="1:5" ht="25.5">
      <c r="A32" s="56" t="s">
        <v>9008</v>
      </c>
      <c r="B32" s="56" t="s">
        <v>38</v>
      </c>
      <c r="C32" s="56">
        <v>288</v>
      </c>
      <c r="D32" s="56">
        <v>141</v>
      </c>
      <c r="E32" s="56">
        <f t="shared" si="0"/>
        <v>429</v>
      </c>
    </row>
    <row r="33" spans="1:5" ht="38.25">
      <c r="A33" s="56" t="s">
        <v>9005</v>
      </c>
      <c r="B33" s="56" t="s">
        <v>39</v>
      </c>
      <c r="C33" s="56">
        <v>70</v>
      </c>
      <c r="D33" s="56">
        <v>24</v>
      </c>
      <c r="E33" s="56">
        <f t="shared" si="0"/>
        <v>94</v>
      </c>
    </row>
    <row r="34" spans="1:5" ht="38.25">
      <c r="A34" s="56" t="s">
        <v>9002</v>
      </c>
      <c r="B34" s="56" t="s">
        <v>40</v>
      </c>
      <c r="C34" s="56">
        <v>24</v>
      </c>
      <c r="D34" s="56">
        <v>15</v>
      </c>
      <c r="E34" s="56">
        <f t="shared" si="0"/>
        <v>39</v>
      </c>
    </row>
    <row r="35" spans="1:5" ht="38.25">
      <c r="A35" s="56" t="s">
        <v>8999</v>
      </c>
      <c r="B35" s="56" t="s">
        <v>41</v>
      </c>
      <c r="C35" s="56">
        <v>39</v>
      </c>
      <c r="D35" s="56">
        <v>16</v>
      </c>
      <c r="E35" s="56">
        <f t="shared" si="0"/>
        <v>55</v>
      </c>
    </row>
    <row r="36" spans="1:5" ht="38.25">
      <c r="A36" s="56" t="s">
        <v>8995</v>
      </c>
      <c r="B36" s="56" t="s">
        <v>42</v>
      </c>
      <c r="C36" s="56">
        <v>79</v>
      </c>
      <c r="D36" s="56">
        <v>43</v>
      </c>
      <c r="E36" s="56">
        <f t="shared" si="0"/>
        <v>122</v>
      </c>
    </row>
    <row r="37" spans="1:5" ht="25.5">
      <c r="A37" s="56" t="s">
        <v>9348</v>
      </c>
      <c r="B37" s="56" t="s">
        <v>44</v>
      </c>
      <c r="C37" s="56">
        <v>4</v>
      </c>
      <c r="D37" s="56"/>
      <c r="E37" s="56">
        <f t="shared" si="0"/>
        <v>4</v>
      </c>
    </row>
    <row r="38" spans="1:5" ht="25.5">
      <c r="A38" s="56" t="s">
        <v>8992</v>
      </c>
      <c r="B38" s="56" t="s">
        <v>45</v>
      </c>
      <c r="C38" s="56">
        <v>1052</v>
      </c>
      <c r="D38" s="56">
        <v>185</v>
      </c>
      <c r="E38" s="56">
        <f t="shared" si="0"/>
        <v>1237</v>
      </c>
    </row>
    <row r="39" spans="1:5" ht="38.25">
      <c r="A39" s="56" t="s">
        <v>8989</v>
      </c>
      <c r="B39" s="56" t="s">
        <v>46</v>
      </c>
      <c r="C39" s="56">
        <v>727</v>
      </c>
      <c r="D39" s="56">
        <v>205</v>
      </c>
      <c r="E39" s="56">
        <f t="shared" si="0"/>
        <v>932</v>
      </c>
    </row>
    <row r="40" spans="1:5" ht="25.5">
      <c r="A40" s="56" t="s">
        <v>8986</v>
      </c>
      <c r="B40" s="56" t="s">
        <v>47</v>
      </c>
      <c r="C40" s="56">
        <v>972</v>
      </c>
      <c r="D40" s="56">
        <v>134</v>
      </c>
      <c r="E40" s="56">
        <f t="shared" si="0"/>
        <v>1106</v>
      </c>
    </row>
    <row r="41" spans="1:5" ht="25.5">
      <c r="A41" s="56" t="s">
        <v>8983</v>
      </c>
      <c r="B41" s="56" t="s">
        <v>48</v>
      </c>
      <c r="C41" s="56">
        <v>293</v>
      </c>
      <c r="D41" s="56">
        <v>80</v>
      </c>
      <c r="E41" s="56">
        <f t="shared" si="0"/>
        <v>373</v>
      </c>
    </row>
    <row r="42" spans="1:5" ht="38.25">
      <c r="A42" s="56" t="s">
        <v>8980</v>
      </c>
      <c r="B42" s="56" t="s">
        <v>49</v>
      </c>
      <c r="C42" s="56">
        <v>259</v>
      </c>
      <c r="D42" s="56">
        <v>72</v>
      </c>
      <c r="E42" s="56">
        <f t="shared" si="0"/>
        <v>331</v>
      </c>
    </row>
    <row r="43" spans="1:5" ht="25.5">
      <c r="A43" s="56" t="s">
        <v>8977</v>
      </c>
      <c r="B43" s="56" t="s">
        <v>50</v>
      </c>
      <c r="C43" s="56">
        <v>288</v>
      </c>
      <c r="D43" s="56">
        <v>71</v>
      </c>
      <c r="E43" s="56">
        <f t="shared" si="0"/>
        <v>359</v>
      </c>
    </row>
    <row r="44" spans="1:5" ht="25.5">
      <c r="A44" s="56" t="s">
        <v>8974</v>
      </c>
      <c r="B44" s="56" t="s">
        <v>51</v>
      </c>
      <c r="C44" s="56">
        <v>348</v>
      </c>
      <c r="D44" s="56">
        <v>45</v>
      </c>
      <c r="E44" s="56">
        <f t="shared" si="0"/>
        <v>393</v>
      </c>
    </row>
    <row r="45" spans="1:5" ht="25.5">
      <c r="A45" s="56" t="s">
        <v>8971</v>
      </c>
      <c r="B45" s="56" t="s">
        <v>52</v>
      </c>
      <c r="C45" s="56">
        <v>368</v>
      </c>
      <c r="D45" s="56">
        <v>41</v>
      </c>
      <c r="E45" s="56">
        <f t="shared" si="0"/>
        <v>409</v>
      </c>
    </row>
    <row r="46" spans="1:5" ht="25.5">
      <c r="A46" s="56" t="s">
        <v>8968</v>
      </c>
      <c r="B46" s="56" t="s">
        <v>53</v>
      </c>
      <c r="C46" s="56">
        <v>429</v>
      </c>
      <c r="D46" s="56">
        <v>52</v>
      </c>
      <c r="E46" s="56">
        <f t="shared" si="0"/>
        <v>481</v>
      </c>
    </row>
    <row r="47" spans="1:5" ht="25.5">
      <c r="A47" s="56" t="s">
        <v>8965</v>
      </c>
      <c r="B47" s="56" t="s">
        <v>54</v>
      </c>
      <c r="C47" s="56">
        <v>322</v>
      </c>
      <c r="D47" s="56">
        <v>56</v>
      </c>
      <c r="E47" s="56">
        <f t="shared" si="0"/>
        <v>378</v>
      </c>
    </row>
    <row r="48" spans="1:5" ht="25.5">
      <c r="A48" s="56" t="s">
        <v>8962</v>
      </c>
      <c r="B48" s="56" t="s">
        <v>55</v>
      </c>
      <c r="C48" s="56">
        <v>405</v>
      </c>
      <c r="D48" s="56">
        <v>47</v>
      </c>
      <c r="E48" s="56">
        <f t="shared" si="0"/>
        <v>452</v>
      </c>
    </row>
    <row r="49" spans="1:5" ht="25.5">
      <c r="A49" s="56" t="s">
        <v>8959</v>
      </c>
      <c r="B49" s="56" t="s">
        <v>56</v>
      </c>
      <c r="C49" s="56">
        <v>389</v>
      </c>
      <c r="D49" s="56">
        <v>77</v>
      </c>
      <c r="E49" s="56">
        <f t="shared" si="0"/>
        <v>466</v>
      </c>
    </row>
    <row r="50" spans="1:5" ht="25.5">
      <c r="A50" s="56" t="s">
        <v>8956</v>
      </c>
      <c r="B50" s="56" t="s">
        <v>57</v>
      </c>
      <c r="C50" s="56">
        <v>322</v>
      </c>
      <c r="D50" s="56">
        <v>40</v>
      </c>
      <c r="E50" s="56">
        <f t="shared" si="0"/>
        <v>362</v>
      </c>
    </row>
    <row r="51" spans="1:5" ht="38.25">
      <c r="A51" s="56" t="s">
        <v>8953</v>
      </c>
      <c r="B51" s="56" t="s">
        <v>58</v>
      </c>
      <c r="C51" s="56">
        <v>310</v>
      </c>
      <c r="D51" s="56">
        <v>55</v>
      </c>
      <c r="E51" s="56">
        <f t="shared" si="0"/>
        <v>365</v>
      </c>
    </row>
    <row r="52" spans="1:5" ht="38.25">
      <c r="A52" s="56" t="s">
        <v>8950</v>
      </c>
      <c r="B52" s="56" t="s">
        <v>59</v>
      </c>
      <c r="C52" s="56">
        <v>436</v>
      </c>
      <c r="D52" s="56">
        <v>32</v>
      </c>
      <c r="E52" s="56">
        <f t="shared" si="0"/>
        <v>468</v>
      </c>
    </row>
    <row r="53" spans="1:5" ht="38.25">
      <c r="A53" s="56" t="s">
        <v>8947</v>
      </c>
      <c r="B53" s="56" t="s">
        <v>60</v>
      </c>
      <c r="C53" s="56">
        <v>415</v>
      </c>
      <c r="D53" s="56">
        <v>15</v>
      </c>
      <c r="E53" s="56">
        <f t="shared" si="0"/>
        <v>430</v>
      </c>
    </row>
    <row r="54" spans="1:5" ht="51">
      <c r="A54" s="56" t="s">
        <v>3056</v>
      </c>
      <c r="B54" s="56" t="s">
        <v>1945</v>
      </c>
      <c r="C54" s="56">
        <v>157</v>
      </c>
      <c r="D54" s="56"/>
      <c r="E54" s="56">
        <f t="shared" si="0"/>
        <v>157</v>
      </c>
    </row>
    <row r="55" spans="1:5" ht="38.25">
      <c r="A55" s="56" t="s">
        <v>8944</v>
      </c>
      <c r="B55" s="56" t="s">
        <v>61</v>
      </c>
      <c r="C55" s="56">
        <v>235</v>
      </c>
      <c r="D55" s="56">
        <v>10</v>
      </c>
      <c r="E55" s="56">
        <f t="shared" si="0"/>
        <v>245</v>
      </c>
    </row>
    <row r="56" spans="1:5" ht="38.25">
      <c r="A56" s="56" t="s">
        <v>9347</v>
      </c>
      <c r="B56" s="56" t="s">
        <v>43</v>
      </c>
      <c r="C56" s="56">
        <v>9</v>
      </c>
      <c r="D56" s="56"/>
      <c r="E56" s="56">
        <f t="shared" si="0"/>
        <v>9</v>
      </c>
    </row>
    <row r="57" spans="1:5" ht="38.25">
      <c r="A57" s="56" t="s">
        <v>8941</v>
      </c>
      <c r="B57" s="56" t="s">
        <v>62</v>
      </c>
      <c r="C57" s="56">
        <v>266</v>
      </c>
      <c r="D57" s="56">
        <v>19</v>
      </c>
      <c r="E57" s="56">
        <f t="shared" si="0"/>
        <v>285</v>
      </c>
    </row>
    <row r="58" spans="1:5" ht="38.25">
      <c r="A58" s="56" t="s">
        <v>8938</v>
      </c>
      <c r="B58" s="56" t="s">
        <v>63</v>
      </c>
      <c r="C58" s="56">
        <v>87</v>
      </c>
      <c r="D58" s="56">
        <v>15</v>
      </c>
      <c r="E58" s="56">
        <f t="shared" si="0"/>
        <v>102</v>
      </c>
    </row>
    <row r="59" spans="1:5" ht="38.25">
      <c r="A59" s="56" t="s">
        <v>8935</v>
      </c>
      <c r="B59" s="56" t="s">
        <v>64</v>
      </c>
      <c r="C59" s="56">
        <v>332</v>
      </c>
      <c r="D59" s="56">
        <v>39</v>
      </c>
      <c r="E59" s="56">
        <f t="shared" si="0"/>
        <v>371</v>
      </c>
    </row>
    <row r="60" spans="1:5" ht="51">
      <c r="A60" s="56" t="s">
        <v>8932</v>
      </c>
      <c r="B60" s="56" t="s">
        <v>65</v>
      </c>
      <c r="C60" s="56">
        <v>141</v>
      </c>
      <c r="D60" s="56">
        <v>45</v>
      </c>
      <c r="E60" s="56">
        <f t="shared" si="0"/>
        <v>186</v>
      </c>
    </row>
    <row r="61" spans="1:5" ht="38.25">
      <c r="A61" s="56" t="s">
        <v>8929</v>
      </c>
      <c r="B61" s="56" t="s">
        <v>66</v>
      </c>
      <c r="C61" s="56">
        <v>419</v>
      </c>
      <c r="D61" s="56">
        <v>45</v>
      </c>
      <c r="E61" s="56">
        <f t="shared" si="0"/>
        <v>464</v>
      </c>
    </row>
    <row r="62" spans="1:5" ht="38.25">
      <c r="A62" s="56" t="s">
        <v>8926</v>
      </c>
      <c r="B62" s="56" t="s">
        <v>67</v>
      </c>
      <c r="C62" s="56">
        <v>294</v>
      </c>
      <c r="D62" s="56">
        <v>44</v>
      </c>
      <c r="E62" s="56">
        <f t="shared" si="0"/>
        <v>338</v>
      </c>
    </row>
    <row r="63" spans="1:5" ht="38.25">
      <c r="A63" s="56" t="s">
        <v>8923</v>
      </c>
      <c r="B63" s="56" t="s">
        <v>68</v>
      </c>
      <c r="C63" s="56">
        <v>344</v>
      </c>
      <c r="D63" s="56">
        <v>41</v>
      </c>
      <c r="E63" s="56">
        <f t="shared" si="0"/>
        <v>385</v>
      </c>
    </row>
    <row r="64" spans="1:5" ht="38.25">
      <c r="A64" s="56" t="s">
        <v>8920</v>
      </c>
      <c r="B64" s="56" t="s">
        <v>69</v>
      </c>
      <c r="C64" s="56">
        <v>351</v>
      </c>
      <c r="D64" s="56">
        <v>55</v>
      </c>
      <c r="E64" s="56">
        <f t="shared" si="0"/>
        <v>406</v>
      </c>
    </row>
    <row r="65" spans="1:5" ht="25.5">
      <c r="A65" s="56" t="s">
        <v>8917</v>
      </c>
      <c r="B65" s="56" t="s">
        <v>70</v>
      </c>
      <c r="C65" s="56">
        <v>787</v>
      </c>
      <c r="D65" s="56">
        <v>152</v>
      </c>
      <c r="E65" s="56">
        <f t="shared" si="0"/>
        <v>939</v>
      </c>
    </row>
    <row r="66" spans="1:5" ht="38.25">
      <c r="A66" s="56" t="s">
        <v>8914</v>
      </c>
      <c r="B66" s="56" t="s">
        <v>71</v>
      </c>
      <c r="C66" s="56">
        <v>470</v>
      </c>
      <c r="D66" s="56">
        <v>73</v>
      </c>
      <c r="E66" s="56">
        <f t="shared" si="0"/>
        <v>543</v>
      </c>
    </row>
    <row r="67" spans="1:5" ht="51">
      <c r="A67" s="56" t="s">
        <v>8911</v>
      </c>
      <c r="B67" s="56" t="s">
        <v>72</v>
      </c>
      <c r="C67" s="56">
        <v>236</v>
      </c>
      <c r="D67" s="56">
        <v>44</v>
      </c>
      <c r="E67" s="56">
        <f t="shared" ref="E67:E130" si="1">SUM(C67:D67)</f>
        <v>280</v>
      </c>
    </row>
    <row r="68" spans="1:5" ht="38.25">
      <c r="A68" s="56" t="s">
        <v>8908</v>
      </c>
      <c r="B68" s="56" t="s">
        <v>73</v>
      </c>
      <c r="C68" s="56">
        <v>272</v>
      </c>
      <c r="D68" s="56">
        <v>39</v>
      </c>
      <c r="E68" s="56">
        <f t="shared" si="1"/>
        <v>311</v>
      </c>
    </row>
    <row r="69" spans="1:5" ht="38.25">
      <c r="A69" s="56" t="s">
        <v>8905</v>
      </c>
      <c r="B69" s="56" t="s">
        <v>74</v>
      </c>
      <c r="C69" s="56">
        <v>166</v>
      </c>
      <c r="D69" s="56">
        <v>21</v>
      </c>
      <c r="E69" s="56">
        <f t="shared" si="1"/>
        <v>187</v>
      </c>
    </row>
    <row r="70" spans="1:5" ht="38.25">
      <c r="A70" s="56" t="s">
        <v>8902</v>
      </c>
      <c r="B70" s="56" t="s">
        <v>75</v>
      </c>
      <c r="C70" s="56">
        <v>233</v>
      </c>
      <c r="D70" s="56">
        <v>37</v>
      </c>
      <c r="E70" s="56">
        <f t="shared" si="1"/>
        <v>270</v>
      </c>
    </row>
    <row r="71" spans="1:5" ht="38.25">
      <c r="A71" s="56" t="s">
        <v>8899</v>
      </c>
      <c r="B71" s="56" t="s">
        <v>76</v>
      </c>
      <c r="C71" s="56">
        <v>292</v>
      </c>
      <c r="D71" s="56">
        <v>62</v>
      </c>
      <c r="E71" s="56">
        <f t="shared" si="1"/>
        <v>354</v>
      </c>
    </row>
    <row r="72" spans="1:5" ht="51">
      <c r="A72" s="56" t="s">
        <v>8896</v>
      </c>
      <c r="B72" s="56" t="s">
        <v>77</v>
      </c>
      <c r="C72" s="56">
        <v>120</v>
      </c>
      <c r="D72" s="56">
        <v>31</v>
      </c>
      <c r="E72" s="56">
        <f t="shared" si="1"/>
        <v>151</v>
      </c>
    </row>
    <row r="73" spans="1:5" ht="38.25">
      <c r="A73" s="56" t="s">
        <v>8893</v>
      </c>
      <c r="B73" s="56" t="s">
        <v>78</v>
      </c>
      <c r="C73" s="56">
        <v>291</v>
      </c>
      <c r="D73" s="56">
        <v>41</v>
      </c>
      <c r="E73" s="56">
        <f t="shared" si="1"/>
        <v>332</v>
      </c>
    </row>
    <row r="74" spans="1:5" ht="25.5">
      <c r="A74" s="56" t="s">
        <v>8890</v>
      </c>
      <c r="B74" s="56" t="s">
        <v>79</v>
      </c>
      <c r="C74" s="56">
        <v>916</v>
      </c>
      <c r="D74" s="56">
        <v>244</v>
      </c>
      <c r="E74" s="56">
        <f t="shared" si="1"/>
        <v>1160</v>
      </c>
    </row>
    <row r="75" spans="1:5" ht="51">
      <c r="A75" s="56" t="s">
        <v>8887</v>
      </c>
      <c r="B75" s="56" t="s">
        <v>80</v>
      </c>
      <c r="C75" s="56">
        <v>324</v>
      </c>
      <c r="D75" s="56">
        <v>28</v>
      </c>
      <c r="E75" s="56">
        <f t="shared" si="1"/>
        <v>352</v>
      </c>
    </row>
    <row r="76" spans="1:5" ht="25.5">
      <c r="A76" s="56" t="s">
        <v>8884</v>
      </c>
      <c r="B76" s="56" t="s">
        <v>81</v>
      </c>
      <c r="C76" s="56">
        <v>155</v>
      </c>
      <c r="D76" s="56">
        <v>43</v>
      </c>
      <c r="E76" s="56">
        <f t="shared" si="1"/>
        <v>198</v>
      </c>
    </row>
    <row r="77" spans="1:5" ht="51">
      <c r="A77" s="56" t="s">
        <v>8881</v>
      </c>
      <c r="B77" s="56" t="s">
        <v>82</v>
      </c>
      <c r="C77" s="56">
        <v>193</v>
      </c>
      <c r="D77" s="56">
        <v>37</v>
      </c>
      <c r="E77" s="56">
        <f t="shared" si="1"/>
        <v>230</v>
      </c>
    </row>
    <row r="78" spans="1:5" ht="25.5">
      <c r="A78" s="56" t="s">
        <v>8878</v>
      </c>
      <c r="B78" s="56" t="s">
        <v>83</v>
      </c>
      <c r="C78" s="56">
        <v>363</v>
      </c>
      <c r="D78" s="56">
        <v>68</v>
      </c>
      <c r="E78" s="56">
        <f t="shared" si="1"/>
        <v>431</v>
      </c>
    </row>
    <row r="79" spans="1:5" ht="38.25">
      <c r="A79" s="56" t="s">
        <v>8875</v>
      </c>
      <c r="B79" s="56" t="s">
        <v>84</v>
      </c>
      <c r="C79" s="56">
        <v>109</v>
      </c>
      <c r="D79" s="56">
        <v>17</v>
      </c>
      <c r="E79" s="56">
        <f t="shared" si="1"/>
        <v>126</v>
      </c>
    </row>
    <row r="80" spans="1:5" ht="38.25">
      <c r="A80" s="56" t="s">
        <v>3046</v>
      </c>
      <c r="B80" s="56" t="s">
        <v>1948</v>
      </c>
      <c r="C80" s="56">
        <v>55</v>
      </c>
      <c r="D80" s="56">
        <v>8</v>
      </c>
      <c r="E80" s="56">
        <f t="shared" si="1"/>
        <v>63</v>
      </c>
    </row>
    <row r="81" spans="1:5" ht="25.5">
      <c r="A81" s="56" t="s">
        <v>8873</v>
      </c>
      <c r="B81" s="56" t="s">
        <v>85</v>
      </c>
      <c r="C81" s="56">
        <v>322</v>
      </c>
      <c r="D81" s="56">
        <v>21</v>
      </c>
      <c r="E81" s="56">
        <f t="shared" si="1"/>
        <v>343</v>
      </c>
    </row>
    <row r="82" spans="1:5" ht="38.25">
      <c r="A82" s="56" t="s">
        <v>8870</v>
      </c>
      <c r="B82" s="56" t="s">
        <v>86</v>
      </c>
      <c r="C82" s="56">
        <v>303</v>
      </c>
      <c r="D82" s="56">
        <v>29</v>
      </c>
      <c r="E82" s="56">
        <f t="shared" si="1"/>
        <v>332</v>
      </c>
    </row>
    <row r="83" spans="1:5" ht="38.25">
      <c r="A83" s="56" t="s">
        <v>8867</v>
      </c>
      <c r="B83" s="56" t="s">
        <v>87</v>
      </c>
      <c r="C83" s="56">
        <v>248</v>
      </c>
      <c r="D83" s="56">
        <v>16</v>
      </c>
      <c r="E83" s="56">
        <f t="shared" si="1"/>
        <v>264</v>
      </c>
    </row>
    <row r="84" spans="1:5" ht="38.25">
      <c r="A84" s="56" t="s">
        <v>8865</v>
      </c>
      <c r="B84" s="56" t="s">
        <v>88</v>
      </c>
      <c r="C84" s="56">
        <v>192</v>
      </c>
      <c r="D84" s="56">
        <v>15</v>
      </c>
      <c r="E84" s="56">
        <f t="shared" si="1"/>
        <v>207</v>
      </c>
    </row>
    <row r="85" spans="1:5" ht="51">
      <c r="A85" s="56" t="s">
        <v>8862</v>
      </c>
      <c r="B85" s="56" t="s">
        <v>89</v>
      </c>
      <c r="C85" s="56">
        <v>240</v>
      </c>
      <c r="D85" s="56">
        <v>45</v>
      </c>
      <c r="E85" s="56">
        <f t="shared" si="1"/>
        <v>285</v>
      </c>
    </row>
    <row r="86" spans="1:5" ht="38.25">
      <c r="A86" s="56" t="s">
        <v>8859</v>
      </c>
      <c r="B86" s="56" t="s">
        <v>90</v>
      </c>
      <c r="C86" s="56">
        <v>394</v>
      </c>
      <c r="D86" s="56">
        <v>59</v>
      </c>
      <c r="E86" s="56">
        <f t="shared" si="1"/>
        <v>453</v>
      </c>
    </row>
    <row r="87" spans="1:5" ht="38.25">
      <c r="A87" s="56" t="s">
        <v>8856</v>
      </c>
      <c r="B87" s="56" t="s">
        <v>91</v>
      </c>
      <c r="C87" s="56">
        <v>321</v>
      </c>
      <c r="D87" s="56">
        <v>34</v>
      </c>
      <c r="E87" s="56">
        <f t="shared" si="1"/>
        <v>355</v>
      </c>
    </row>
    <row r="88" spans="1:5" ht="38.25">
      <c r="A88" s="56" t="s">
        <v>8851</v>
      </c>
      <c r="B88" s="56" t="s">
        <v>92</v>
      </c>
      <c r="C88" s="56">
        <v>219</v>
      </c>
      <c r="D88" s="56">
        <v>31</v>
      </c>
      <c r="E88" s="56">
        <f t="shared" si="1"/>
        <v>250</v>
      </c>
    </row>
    <row r="89" spans="1:5" ht="38.25">
      <c r="A89" s="56" t="s">
        <v>8834</v>
      </c>
      <c r="B89" s="56" t="s">
        <v>98</v>
      </c>
      <c r="C89" s="56">
        <v>278</v>
      </c>
      <c r="D89" s="56">
        <v>52</v>
      </c>
      <c r="E89" s="56">
        <f t="shared" si="1"/>
        <v>330</v>
      </c>
    </row>
    <row r="90" spans="1:5" ht="25.5">
      <c r="A90" s="56" t="s">
        <v>8831</v>
      </c>
      <c r="B90" s="56" t="s">
        <v>99</v>
      </c>
      <c r="C90" s="56">
        <v>202</v>
      </c>
      <c r="D90" s="56">
        <v>50</v>
      </c>
      <c r="E90" s="56">
        <f t="shared" si="1"/>
        <v>252</v>
      </c>
    </row>
    <row r="91" spans="1:5" ht="38.25">
      <c r="A91" s="56" t="s">
        <v>8829</v>
      </c>
      <c r="B91" s="56" t="s">
        <v>100</v>
      </c>
      <c r="C91" s="56">
        <v>121</v>
      </c>
      <c r="D91" s="56">
        <v>35</v>
      </c>
      <c r="E91" s="56">
        <f t="shared" si="1"/>
        <v>156</v>
      </c>
    </row>
    <row r="92" spans="1:5" ht="25.5">
      <c r="A92" s="56" t="s">
        <v>8826</v>
      </c>
      <c r="B92" s="56" t="s">
        <v>101</v>
      </c>
      <c r="C92" s="56">
        <v>314</v>
      </c>
      <c r="D92" s="56">
        <v>24</v>
      </c>
      <c r="E92" s="56">
        <f t="shared" si="1"/>
        <v>338</v>
      </c>
    </row>
    <row r="93" spans="1:5" ht="25.5">
      <c r="A93" s="56" t="s">
        <v>8824</v>
      </c>
      <c r="B93" s="56" t="s">
        <v>102</v>
      </c>
      <c r="C93" s="56">
        <v>600</v>
      </c>
      <c r="D93" s="56">
        <v>117</v>
      </c>
      <c r="E93" s="56">
        <f t="shared" si="1"/>
        <v>717</v>
      </c>
    </row>
    <row r="94" spans="1:5" ht="25.5">
      <c r="A94" s="56" t="s">
        <v>8821</v>
      </c>
      <c r="B94" s="56" t="s">
        <v>103</v>
      </c>
      <c r="C94" s="56">
        <v>234</v>
      </c>
      <c r="D94" s="56">
        <v>63</v>
      </c>
      <c r="E94" s="56">
        <f t="shared" si="1"/>
        <v>297</v>
      </c>
    </row>
    <row r="95" spans="1:5" ht="38.25">
      <c r="A95" s="56" t="s">
        <v>8818</v>
      </c>
      <c r="B95" s="56" t="s">
        <v>104</v>
      </c>
      <c r="C95" s="56">
        <v>270</v>
      </c>
      <c r="D95" s="56">
        <v>45</v>
      </c>
      <c r="E95" s="56">
        <f t="shared" si="1"/>
        <v>315</v>
      </c>
    </row>
    <row r="96" spans="1:5" ht="38.25">
      <c r="A96" s="56" t="s">
        <v>8815</v>
      </c>
      <c r="B96" s="56" t="s">
        <v>105</v>
      </c>
      <c r="C96" s="56">
        <v>485</v>
      </c>
      <c r="D96" s="56">
        <v>58</v>
      </c>
      <c r="E96" s="56">
        <f t="shared" si="1"/>
        <v>543</v>
      </c>
    </row>
    <row r="97" spans="1:5" ht="38.25">
      <c r="A97" s="56" t="s">
        <v>8812</v>
      </c>
      <c r="B97" s="56" t="s">
        <v>9346</v>
      </c>
      <c r="C97" s="56">
        <v>18</v>
      </c>
      <c r="D97" s="56">
        <v>6</v>
      </c>
      <c r="E97" s="56">
        <f t="shared" si="1"/>
        <v>24</v>
      </c>
    </row>
    <row r="98" spans="1:5" ht="38.25">
      <c r="A98" s="56" t="s">
        <v>8808</v>
      </c>
      <c r="B98" s="56" t="s">
        <v>106</v>
      </c>
      <c r="C98" s="56">
        <v>167</v>
      </c>
      <c r="D98" s="56">
        <v>40</v>
      </c>
      <c r="E98" s="56">
        <f t="shared" si="1"/>
        <v>207</v>
      </c>
    </row>
    <row r="99" spans="1:5" ht="38.25">
      <c r="A99" s="56" t="s">
        <v>8800</v>
      </c>
      <c r="B99" s="56" t="s">
        <v>108</v>
      </c>
      <c r="C99" s="56">
        <v>396</v>
      </c>
      <c r="D99" s="56">
        <v>28</v>
      </c>
      <c r="E99" s="56">
        <f t="shared" si="1"/>
        <v>424</v>
      </c>
    </row>
    <row r="100" spans="1:5" ht="25.5">
      <c r="A100" s="56" t="s">
        <v>8797</v>
      </c>
      <c r="B100" s="56" t="s">
        <v>109</v>
      </c>
      <c r="C100" s="56">
        <v>82</v>
      </c>
      <c r="D100" s="56">
        <v>39</v>
      </c>
      <c r="E100" s="56">
        <f t="shared" si="1"/>
        <v>121</v>
      </c>
    </row>
    <row r="101" spans="1:5" ht="38.25">
      <c r="A101" s="56" t="s">
        <v>8794</v>
      </c>
      <c r="B101" s="56" t="s">
        <v>110</v>
      </c>
      <c r="C101" s="56">
        <v>189</v>
      </c>
      <c r="D101" s="56">
        <v>32</v>
      </c>
      <c r="E101" s="56">
        <f t="shared" si="1"/>
        <v>221</v>
      </c>
    </row>
    <row r="102" spans="1:5" ht="38.25">
      <c r="A102" s="56" t="s">
        <v>8791</v>
      </c>
      <c r="B102" s="56" t="s">
        <v>111</v>
      </c>
      <c r="C102" s="56">
        <v>36</v>
      </c>
      <c r="D102" s="56">
        <v>6</v>
      </c>
      <c r="E102" s="56">
        <f t="shared" si="1"/>
        <v>42</v>
      </c>
    </row>
    <row r="103" spans="1:5" ht="38.25">
      <c r="A103" s="56" t="s">
        <v>8789</v>
      </c>
      <c r="B103" s="56" t="s">
        <v>112</v>
      </c>
      <c r="C103" s="56">
        <v>325</v>
      </c>
      <c r="D103" s="56">
        <v>51</v>
      </c>
      <c r="E103" s="56">
        <f t="shared" si="1"/>
        <v>376</v>
      </c>
    </row>
    <row r="104" spans="1:5" ht="38.25">
      <c r="A104" s="56" t="s">
        <v>8786</v>
      </c>
      <c r="B104" s="56" t="s">
        <v>113</v>
      </c>
      <c r="C104" s="56">
        <v>227</v>
      </c>
      <c r="D104" s="56">
        <v>45</v>
      </c>
      <c r="E104" s="56">
        <f t="shared" si="1"/>
        <v>272</v>
      </c>
    </row>
    <row r="105" spans="1:5" ht="38.25">
      <c r="A105" s="56" t="s">
        <v>8783</v>
      </c>
      <c r="B105" s="56" t="s">
        <v>114</v>
      </c>
      <c r="C105" s="56">
        <v>111</v>
      </c>
      <c r="D105" s="56">
        <v>37</v>
      </c>
      <c r="E105" s="56">
        <f t="shared" si="1"/>
        <v>148</v>
      </c>
    </row>
    <row r="106" spans="1:5" ht="38.25">
      <c r="A106" s="56" t="s">
        <v>8780</v>
      </c>
      <c r="B106" s="56" t="s">
        <v>115</v>
      </c>
      <c r="C106" s="56">
        <v>429</v>
      </c>
      <c r="D106" s="56">
        <v>53</v>
      </c>
      <c r="E106" s="56">
        <f t="shared" si="1"/>
        <v>482</v>
      </c>
    </row>
    <row r="107" spans="1:5" ht="25.5">
      <c r="A107" s="56" t="s">
        <v>8777</v>
      </c>
      <c r="B107" s="56" t="s">
        <v>116</v>
      </c>
      <c r="C107" s="56">
        <v>293</v>
      </c>
      <c r="D107" s="56">
        <v>50</v>
      </c>
      <c r="E107" s="56">
        <f t="shared" si="1"/>
        <v>343</v>
      </c>
    </row>
    <row r="108" spans="1:5" ht="25.5">
      <c r="A108" s="56" t="s">
        <v>8774</v>
      </c>
      <c r="B108" s="56" t="s">
        <v>117</v>
      </c>
      <c r="C108" s="56">
        <v>132</v>
      </c>
      <c r="D108" s="56">
        <v>27</v>
      </c>
      <c r="E108" s="56">
        <f t="shared" si="1"/>
        <v>159</v>
      </c>
    </row>
    <row r="109" spans="1:5" ht="38.25">
      <c r="A109" s="56" t="s">
        <v>8771</v>
      </c>
      <c r="B109" s="56" t="s">
        <v>118</v>
      </c>
      <c r="C109" s="56">
        <v>386</v>
      </c>
      <c r="D109" s="56">
        <v>69</v>
      </c>
      <c r="E109" s="56">
        <f t="shared" si="1"/>
        <v>455</v>
      </c>
    </row>
    <row r="110" spans="1:5" ht="25.5">
      <c r="A110" s="56" t="s">
        <v>8767</v>
      </c>
      <c r="B110" s="56" t="s">
        <v>119</v>
      </c>
      <c r="C110" s="56">
        <v>330</v>
      </c>
      <c r="D110" s="56">
        <v>56</v>
      </c>
      <c r="E110" s="56">
        <f t="shared" si="1"/>
        <v>386</v>
      </c>
    </row>
    <row r="111" spans="1:5" ht="38.25">
      <c r="A111" s="56" t="s">
        <v>8764</v>
      </c>
      <c r="B111" s="56" t="s">
        <v>120</v>
      </c>
      <c r="C111" s="56">
        <v>173</v>
      </c>
      <c r="D111" s="56">
        <v>43</v>
      </c>
      <c r="E111" s="56">
        <f t="shared" si="1"/>
        <v>216</v>
      </c>
    </row>
    <row r="112" spans="1:5" ht="25.5">
      <c r="A112" s="56" t="s">
        <v>8803</v>
      </c>
      <c r="B112" s="56" t="s">
        <v>107</v>
      </c>
      <c r="C112" s="56">
        <v>161</v>
      </c>
      <c r="D112" s="56">
        <v>34</v>
      </c>
      <c r="E112" s="56">
        <f t="shared" si="1"/>
        <v>195</v>
      </c>
    </row>
    <row r="113" spans="1:5" ht="25.5">
      <c r="A113" s="56" t="s">
        <v>8731</v>
      </c>
      <c r="B113" s="56" t="s">
        <v>121</v>
      </c>
      <c r="C113" s="56">
        <v>341</v>
      </c>
      <c r="D113" s="56">
        <v>66</v>
      </c>
      <c r="E113" s="56">
        <f t="shared" si="1"/>
        <v>407</v>
      </c>
    </row>
    <row r="114" spans="1:5" ht="38.25">
      <c r="A114" s="56" t="s">
        <v>8759</v>
      </c>
      <c r="B114" s="56" t="s">
        <v>122</v>
      </c>
      <c r="C114" s="56">
        <v>532</v>
      </c>
      <c r="D114" s="56">
        <v>119</v>
      </c>
      <c r="E114" s="56">
        <f t="shared" si="1"/>
        <v>651</v>
      </c>
    </row>
    <row r="115" spans="1:5" ht="38.25">
      <c r="A115" s="56" t="s">
        <v>8754</v>
      </c>
      <c r="B115" s="56" t="s">
        <v>123</v>
      </c>
      <c r="C115" s="56">
        <v>422</v>
      </c>
      <c r="D115" s="56">
        <v>94</v>
      </c>
      <c r="E115" s="56">
        <f t="shared" si="1"/>
        <v>516</v>
      </c>
    </row>
    <row r="116" spans="1:5" ht="38.25">
      <c r="A116" s="56" t="s">
        <v>8751</v>
      </c>
      <c r="B116" s="56" t="s">
        <v>124</v>
      </c>
      <c r="C116" s="56">
        <v>187</v>
      </c>
      <c r="D116" s="56">
        <v>36</v>
      </c>
      <c r="E116" s="56">
        <f t="shared" si="1"/>
        <v>223</v>
      </c>
    </row>
    <row r="117" spans="1:5" ht="25.5">
      <c r="A117" s="56" t="s">
        <v>8746</v>
      </c>
      <c r="B117" s="56" t="s">
        <v>125</v>
      </c>
      <c r="C117" s="56">
        <v>128</v>
      </c>
      <c r="D117" s="56">
        <v>48</v>
      </c>
      <c r="E117" s="56">
        <f t="shared" si="1"/>
        <v>176</v>
      </c>
    </row>
    <row r="118" spans="1:5" ht="38.25">
      <c r="A118" s="56" t="s">
        <v>8742</v>
      </c>
      <c r="B118" s="56" t="s">
        <v>126</v>
      </c>
      <c r="C118" s="56">
        <v>91</v>
      </c>
      <c r="D118" s="56">
        <v>21</v>
      </c>
      <c r="E118" s="56">
        <f t="shared" si="1"/>
        <v>112</v>
      </c>
    </row>
    <row r="119" spans="1:5" ht="38.25">
      <c r="A119" s="56" t="s">
        <v>8738</v>
      </c>
      <c r="B119" s="56" t="s">
        <v>127</v>
      </c>
      <c r="C119" s="56">
        <v>117</v>
      </c>
      <c r="D119" s="56">
        <v>13</v>
      </c>
      <c r="E119" s="56">
        <f t="shared" si="1"/>
        <v>130</v>
      </c>
    </row>
    <row r="120" spans="1:5" ht="38.25">
      <c r="A120" s="56" t="s">
        <v>8734</v>
      </c>
      <c r="B120" s="56" t="s">
        <v>128</v>
      </c>
      <c r="C120" s="56">
        <v>321</v>
      </c>
      <c r="D120" s="56">
        <v>71</v>
      </c>
      <c r="E120" s="56">
        <f t="shared" si="1"/>
        <v>392</v>
      </c>
    </row>
    <row r="121" spans="1:5" ht="51">
      <c r="A121" s="56" t="s">
        <v>8729</v>
      </c>
      <c r="B121" s="56" t="s">
        <v>129</v>
      </c>
      <c r="C121" s="56">
        <v>225</v>
      </c>
      <c r="D121" s="56">
        <v>43</v>
      </c>
      <c r="E121" s="56">
        <f t="shared" si="1"/>
        <v>268</v>
      </c>
    </row>
    <row r="122" spans="1:5" ht="25.5">
      <c r="A122" s="56" t="s">
        <v>8725</v>
      </c>
      <c r="B122" s="56" t="s">
        <v>130</v>
      </c>
      <c r="C122" s="56">
        <v>101</v>
      </c>
      <c r="D122" s="56">
        <v>27</v>
      </c>
      <c r="E122" s="56">
        <f t="shared" si="1"/>
        <v>128</v>
      </c>
    </row>
    <row r="123" spans="1:5" ht="25.5">
      <c r="A123" s="56" t="s">
        <v>8721</v>
      </c>
      <c r="B123" s="56" t="s">
        <v>131</v>
      </c>
      <c r="C123" s="56">
        <v>233</v>
      </c>
      <c r="D123" s="56">
        <v>49</v>
      </c>
      <c r="E123" s="56">
        <f t="shared" si="1"/>
        <v>282</v>
      </c>
    </row>
    <row r="124" spans="1:5" ht="38.25">
      <c r="A124" s="56" t="s">
        <v>8718</v>
      </c>
      <c r="B124" s="56" t="s">
        <v>132</v>
      </c>
      <c r="C124" s="56">
        <v>128</v>
      </c>
      <c r="D124" s="56">
        <v>21</v>
      </c>
      <c r="E124" s="56">
        <f t="shared" si="1"/>
        <v>149</v>
      </c>
    </row>
    <row r="125" spans="1:5" ht="38.25">
      <c r="A125" s="56" t="s">
        <v>8715</v>
      </c>
      <c r="B125" s="56" t="s">
        <v>133</v>
      </c>
      <c r="C125" s="56">
        <v>144</v>
      </c>
      <c r="D125" s="56">
        <v>27</v>
      </c>
      <c r="E125" s="56">
        <f t="shared" si="1"/>
        <v>171</v>
      </c>
    </row>
    <row r="126" spans="1:5" ht="38.25">
      <c r="A126" s="56" t="s">
        <v>8710</v>
      </c>
      <c r="B126" s="56" t="s">
        <v>120</v>
      </c>
      <c r="C126" s="56">
        <v>210</v>
      </c>
      <c r="D126" s="56">
        <v>32</v>
      </c>
      <c r="E126" s="56">
        <f t="shared" si="1"/>
        <v>242</v>
      </c>
    </row>
    <row r="127" spans="1:5" ht="25.5">
      <c r="A127" s="56" t="s">
        <v>8693</v>
      </c>
      <c r="B127" s="56" t="s">
        <v>137</v>
      </c>
      <c r="C127" s="56">
        <v>64</v>
      </c>
      <c r="D127" s="56">
        <v>19</v>
      </c>
      <c r="E127" s="56">
        <f t="shared" si="1"/>
        <v>83</v>
      </c>
    </row>
    <row r="128" spans="1:5" ht="25.5">
      <c r="A128" s="56" t="s">
        <v>8691</v>
      </c>
      <c r="B128" s="56" t="s">
        <v>138</v>
      </c>
      <c r="C128" s="56">
        <v>37</v>
      </c>
      <c r="D128" s="56">
        <v>9</v>
      </c>
      <c r="E128" s="56">
        <f t="shared" si="1"/>
        <v>46</v>
      </c>
    </row>
    <row r="129" spans="1:5" ht="38.25">
      <c r="A129" s="56" t="s">
        <v>8688</v>
      </c>
      <c r="B129" s="56" t="s">
        <v>139</v>
      </c>
      <c r="C129" s="56">
        <v>79</v>
      </c>
      <c r="D129" s="56">
        <v>36</v>
      </c>
      <c r="E129" s="56">
        <f t="shared" si="1"/>
        <v>115</v>
      </c>
    </row>
    <row r="130" spans="1:5" ht="38.25">
      <c r="A130" s="56" t="s">
        <v>8685</v>
      </c>
      <c r="B130" s="56" t="s">
        <v>140</v>
      </c>
      <c r="C130" s="56">
        <v>20</v>
      </c>
      <c r="D130" s="56">
        <v>6</v>
      </c>
      <c r="E130" s="56">
        <f t="shared" si="1"/>
        <v>26</v>
      </c>
    </row>
    <row r="131" spans="1:5" ht="38.25">
      <c r="A131" s="56" t="s">
        <v>8682</v>
      </c>
      <c r="B131" s="56" t="s">
        <v>141</v>
      </c>
      <c r="C131" s="56">
        <v>18</v>
      </c>
      <c r="D131" s="56">
        <v>3</v>
      </c>
      <c r="E131" s="56">
        <f t="shared" ref="E131:E194" si="2">SUM(C131:D131)</f>
        <v>21</v>
      </c>
    </row>
    <row r="132" spans="1:5" ht="38.25">
      <c r="A132" s="56" t="s">
        <v>8706</v>
      </c>
      <c r="B132" s="56" t="s">
        <v>134</v>
      </c>
      <c r="C132" s="56">
        <v>144</v>
      </c>
      <c r="D132" s="56">
        <v>23</v>
      </c>
      <c r="E132" s="56">
        <f t="shared" si="2"/>
        <v>167</v>
      </c>
    </row>
    <row r="133" spans="1:5" ht="38.25">
      <c r="A133" s="56" t="s">
        <v>8667</v>
      </c>
      <c r="B133" s="56" t="s">
        <v>145</v>
      </c>
      <c r="C133" s="56">
        <v>73</v>
      </c>
      <c r="D133" s="56">
        <v>31</v>
      </c>
      <c r="E133" s="56">
        <f t="shared" si="2"/>
        <v>104</v>
      </c>
    </row>
    <row r="134" spans="1:5" ht="38.25">
      <c r="A134" s="56" t="s">
        <v>8702</v>
      </c>
      <c r="B134" s="56" t="s">
        <v>135</v>
      </c>
      <c r="C134" s="56">
        <v>142</v>
      </c>
      <c r="D134" s="56">
        <v>33</v>
      </c>
      <c r="E134" s="56">
        <f t="shared" si="2"/>
        <v>175</v>
      </c>
    </row>
    <row r="135" spans="1:5" ht="38.25">
      <c r="A135" s="56" t="s">
        <v>8697</v>
      </c>
      <c r="B135" s="56" t="s">
        <v>136</v>
      </c>
      <c r="C135" s="56">
        <v>205</v>
      </c>
      <c r="D135" s="56">
        <v>51</v>
      </c>
      <c r="E135" s="56">
        <f t="shared" si="2"/>
        <v>256</v>
      </c>
    </row>
    <row r="136" spans="1:5" ht="38.25">
      <c r="A136" s="56" t="s">
        <v>8679</v>
      </c>
      <c r="B136" s="56" t="s">
        <v>142</v>
      </c>
      <c r="C136" s="56">
        <v>15</v>
      </c>
      <c r="D136" s="56">
        <v>6</v>
      </c>
      <c r="E136" s="56">
        <f t="shared" si="2"/>
        <v>21</v>
      </c>
    </row>
    <row r="137" spans="1:5" ht="25.5">
      <c r="A137" s="56" t="s">
        <v>8676</v>
      </c>
      <c r="B137" s="56" t="s">
        <v>143</v>
      </c>
      <c r="C137" s="56">
        <v>38</v>
      </c>
      <c r="D137" s="56">
        <v>5</v>
      </c>
      <c r="E137" s="56">
        <f t="shared" si="2"/>
        <v>43</v>
      </c>
    </row>
    <row r="138" spans="1:5" ht="25.5">
      <c r="A138" s="56" t="s">
        <v>8670</v>
      </c>
      <c r="B138" s="56" t="s">
        <v>144</v>
      </c>
      <c r="C138" s="56">
        <v>8</v>
      </c>
      <c r="D138" s="56">
        <v>3</v>
      </c>
      <c r="E138" s="56">
        <f t="shared" si="2"/>
        <v>11</v>
      </c>
    </row>
    <row r="139" spans="1:5" ht="38.25">
      <c r="A139" s="56" t="s">
        <v>8664</v>
      </c>
      <c r="B139" s="56" t="s">
        <v>146</v>
      </c>
      <c r="C139" s="56">
        <v>260</v>
      </c>
      <c r="D139" s="56">
        <v>99</v>
      </c>
      <c r="E139" s="56">
        <f t="shared" si="2"/>
        <v>359</v>
      </c>
    </row>
    <row r="140" spans="1:5" ht="25.5">
      <c r="A140" s="56" t="s">
        <v>8661</v>
      </c>
      <c r="B140" s="56" t="s">
        <v>147</v>
      </c>
      <c r="C140" s="56">
        <v>255</v>
      </c>
      <c r="D140" s="56">
        <v>75</v>
      </c>
      <c r="E140" s="56">
        <f t="shared" si="2"/>
        <v>330</v>
      </c>
    </row>
    <row r="141" spans="1:5" ht="38.25">
      <c r="A141" s="56" t="s">
        <v>8658</v>
      </c>
      <c r="B141" s="56" t="s">
        <v>148</v>
      </c>
      <c r="C141" s="56">
        <v>57</v>
      </c>
      <c r="D141" s="56">
        <v>20</v>
      </c>
      <c r="E141" s="56">
        <f t="shared" si="2"/>
        <v>77</v>
      </c>
    </row>
    <row r="142" spans="1:5" ht="38.25">
      <c r="A142" s="56" t="s">
        <v>8655</v>
      </c>
      <c r="B142" s="56" t="s">
        <v>149</v>
      </c>
      <c r="C142" s="56">
        <v>177</v>
      </c>
      <c r="D142" s="56">
        <v>51</v>
      </c>
      <c r="E142" s="56">
        <f t="shared" si="2"/>
        <v>228</v>
      </c>
    </row>
    <row r="143" spans="1:5" ht="51">
      <c r="A143" s="56" t="s">
        <v>8650</v>
      </c>
      <c r="B143" s="56" t="s">
        <v>150</v>
      </c>
      <c r="C143" s="56">
        <v>300</v>
      </c>
      <c r="D143" s="56">
        <v>50</v>
      </c>
      <c r="E143" s="56">
        <f t="shared" si="2"/>
        <v>350</v>
      </c>
    </row>
    <row r="144" spans="1:5" ht="38.25">
      <c r="A144" s="56" t="s">
        <v>8648</v>
      </c>
      <c r="B144" s="56" t="s">
        <v>151</v>
      </c>
      <c r="C144" s="56">
        <v>108</v>
      </c>
      <c r="D144" s="56">
        <v>34</v>
      </c>
      <c r="E144" s="56">
        <f t="shared" si="2"/>
        <v>142</v>
      </c>
    </row>
    <row r="145" spans="1:5" ht="25.5">
      <c r="A145" s="56" t="s">
        <v>8645</v>
      </c>
      <c r="B145" s="56" t="s">
        <v>152</v>
      </c>
      <c r="C145" s="56">
        <v>217</v>
      </c>
      <c r="D145" s="56">
        <v>63</v>
      </c>
      <c r="E145" s="56">
        <f t="shared" si="2"/>
        <v>280</v>
      </c>
    </row>
    <row r="146" spans="1:5" ht="38.25">
      <c r="A146" s="56" t="s">
        <v>8642</v>
      </c>
      <c r="B146" s="56" t="s">
        <v>153</v>
      </c>
      <c r="C146" s="56">
        <v>86</v>
      </c>
      <c r="D146" s="56">
        <v>19</v>
      </c>
      <c r="E146" s="56">
        <f t="shared" si="2"/>
        <v>105</v>
      </c>
    </row>
    <row r="147" spans="1:5" ht="38.25">
      <c r="A147" s="56" t="s">
        <v>8639</v>
      </c>
      <c r="B147" s="56" t="s">
        <v>154</v>
      </c>
      <c r="C147" s="56">
        <v>120</v>
      </c>
      <c r="D147" s="56">
        <v>22</v>
      </c>
      <c r="E147" s="56">
        <f t="shared" si="2"/>
        <v>142</v>
      </c>
    </row>
    <row r="148" spans="1:5" ht="38.25">
      <c r="A148" s="56" t="s">
        <v>8635</v>
      </c>
      <c r="B148" s="56" t="s">
        <v>155</v>
      </c>
      <c r="C148" s="56">
        <v>154</v>
      </c>
      <c r="D148" s="56">
        <v>23</v>
      </c>
      <c r="E148" s="56">
        <f t="shared" si="2"/>
        <v>177</v>
      </c>
    </row>
    <row r="149" spans="1:5" ht="25.5">
      <c r="A149" s="56" t="s">
        <v>8629</v>
      </c>
      <c r="B149" s="56" t="s">
        <v>156</v>
      </c>
      <c r="C149" s="56">
        <v>122</v>
      </c>
      <c r="D149" s="56">
        <v>20</v>
      </c>
      <c r="E149" s="56">
        <f t="shared" si="2"/>
        <v>142</v>
      </c>
    </row>
    <row r="150" spans="1:5" ht="38.25">
      <c r="A150" s="56" t="s">
        <v>8614</v>
      </c>
      <c r="B150" s="56" t="s">
        <v>160</v>
      </c>
      <c r="C150" s="56">
        <v>167</v>
      </c>
      <c r="D150" s="56">
        <v>36</v>
      </c>
      <c r="E150" s="56">
        <f t="shared" si="2"/>
        <v>203</v>
      </c>
    </row>
    <row r="151" spans="1:5" ht="25.5">
      <c r="A151" s="56" t="s">
        <v>8625</v>
      </c>
      <c r="B151" s="56" t="s">
        <v>157</v>
      </c>
      <c r="C151" s="56">
        <v>73</v>
      </c>
      <c r="D151" s="56">
        <v>21</v>
      </c>
      <c r="E151" s="56">
        <f t="shared" si="2"/>
        <v>94</v>
      </c>
    </row>
    <row r="152" spans="1:5" ht="25.5">
      <c r="A152" s="56" t="s">
        <v>8623</v>
      </c>
      <c r="B152" s="56" t="s">
        <v>158</v>
      </c>
      <c r="C152" s="56">
        <v>54</v>
      </c>
      <c r="D152" s="56">
        <v>13</v>
      </c>
      <c r="E152" s="56">
        <f t="shared" si="2"/>
        <v>67</v>
      </c>
    </row>
    <row r="153" spans="1:5" ht="38.25">
      <c r="A153" s="56" t="s">
        <v>8618</v>
      </c>
      <c r="B153" s="56" t="s">
        <v>159</v>
      </c>
      <c r="C153" s="56">
        <v>204</v>
      </c>
      <c r="D153" s="56">
        <v>62</v>
      </c>
      <c r="E153" s="56">
        <f t="shared" si="2"/>
        <v>266</v>
      </c>
    </row>
    <row r="154" spans="1:5" ht="38.25">
      <c r="A154" s="56" t="s">
        <v>8612</v>
      </c>
      <c r="B154" s="56" t="s">
        <v>161</v>
      </c>
      <c r="C154" s="56">
        <v>146</v>
      </c>
      <c r="D154" s="56">
        <v>41</v>
      </c>
      <c r="E154" s="56">
        <f t="shared" si="2"/>
        <v>187</v>
      </c>
    </row>
    <row r="155" spans="1:5" ht="51">
      <c r="A155" s="56" t="s">
        <v>8609</v>
      </c>
      <c r="B155" s="56" t="s">
        <v>162</v>
      </c>
      <c r="C155" s="56">
        <v>304</v>
      </c>
      <c r="D155" s="56">
        <v>79</v>
      </c>
      <c r="E155" s="56">
        <f t="shared" si="2"/>
        <v>383</v>
      </c>
    </row>
    <row r="156" spans="1:5" ht="25.5">
      <c r="A156" s="56" t="s">
        <v>8605</v>
      </c>
      <c r="B156" s="56" t="s">
        <v>163</v>
      </c>
      <c r="C156" s="56">
        <v>155</v>
      </c>
      <c r="D156" s="56">
        <v>38</v>
      </c>
      <c r="E156" s="56">
        <f t="shared" si="2"/>
        <v>193</v>
      </c>
    </row>
    <row r="157" spans="1:5" ht="38.25">
      <c r="A157" s="56" t="s">
        <v>8600</v>
      </c>
      <c r="B157" s="56" t="s">
        <v>164</v>
      </c>
      <c r="C157" s="56">
        <v>205</v>
      </c>
      <c r="D157" s="56">
        <v>45</v>
      </c>
      <c r="E157" s="56">
        <f t="shared" si="2"/>
        <v>250</v>
      </c>
    </row>
    <row r="158" spans="1:5" ht="25.5">
      <c r="A158" s="56" t="s">
        <v>8596</v>
      </c>
      <c r="B158" s="56" t="s">
        <v>165</v>
      </c>
      <c r="C158" s="56">
        <v>109</v>
      </c>
      <c r="D158" s="56">
        <v>37</v>
      </c>
      <c r="E158" s="56">
        <f t="shared" si="2"/>
        <v>146</v>
      </c>
    </row>
    <row r="159" spans="1:5" ht="38.25">
      <c r="A159" s="56" t="s">
        <v>8593</v>
      </c>
      <c r="B159" s="56" t="s">
        <v>166</v>
      </c>
      <c r="C159" s="56">
        <v>95</v>
      </c>
      <c r="D159" s="56">
        <v>32</v>
      </c>
      <c r="E159" s="56">
        <f t="shared" si="2"/>
        <v>127</v>
      </c>
    </row>
    <row r="160" spans="1:5" ht="38.25">
      <c r="A160" s="56" t="s">
        <v>8590</v>
      </c>
      <c r="B160" s="56" t="s">
        <v>167</v>
      </c>
      <c r="C160" s="56">
        <v>204</v>
      </c>
      <c r="D160" s="56">
        <v>51</v>
      </c>
      <c r="E160" s="56">
        <f t="shared" si="2"/>
        <v>255</v>
      </c>
    </row>
    <row r="161" spans="1:5" ht="38.25">
      <c r="A161" s="56" t="s">
        <v>8586</v>
      </c>
      <c r="B161" s="56" t="s">
        <v>168</v>
      </c>
      <c r="C161" s="56">
        <v>543</v>
      </c>
      <c r="D161" s="56">
        <v>104</v>
      </c>
      <c r="E161" s="56">
        <f t="shared" si="2"/>
        <v>647</v>
      </c>
    </row>
    <row r="162" spans="1:5" ht="38.25">
      <c r="A162" s="56" t="s">
        <v>8583</v>
      </c>
      <c r="B162" s="56" t="s">
        <v>169</v>
      </c>
      <c r="C162" s="56">
        <v>315</v>
      </c>
      <c r="D162" s="56">
        <v>57</v>
      </c>
      <c r="E162" s="56">
        <f t="shared" si="2"/>
        <v>372</v>
      </c>
    </row>
    <row r="163" spans="1:5" ht="38.25">
      <c r="A163" s="56" t="s">
        <v>8580</v>
      </c>
      <c r="B163" s="56" t="s">
        <v>170</v>
      </c>
      <c r="C163" s="56">
        <v>204</v>
      </c>
      <c r="D163" s="56">
        <v>47</v>
      </c>
      <c r="E163" s="56">
        <f t="shared" si="2"/>
        <v>251</v>
      </c>
    </row>
    <row r="164" spans="1:5" ht="38.25">
      <c r="A164" s="56" t="s">
        <v>8577</v>
      </c>
      <c r="B164" s="56" t="s">
        <v>171</v>
      </c>
      <c r="C164" s="56">
        <v>190</v>
      </c>
      <c r="D164" s="56">
        <v>31</v>
      </c>
      <c r="E164" s="56">
        <f t="shared" si="2"/>
        <v>221</v>
      </c>
    </row>
    <row r="165" spans="1:5" ht="38.25">
      <c r="A165" s="56" t="s">
        <v>8574</v>
      </c>
      <c r="B165" s="56" t="s">
        <v>172</v>
      </c>
      <c r="C165" s="56">
        <v>380</v>
      </c>
      <c r="D165" s="56">
        <v>66</v>
      </c>
      <c r="E165" s="56">
        <f t="shared" si="2"/>
        <v>446</v>
      </c>
    </row>
    <row r="166" spans="1:5" ht="38.25">
      <c r="A166" s="56" t="s">
        <v>8571</v>
      </c>
      <c r="B166" s="56" t="s">
        <v>173</v>
      </c>
      <c r="C166" s="56">
        <v>298</v>
      </c>
      <c r="D166" s="56">
        <v>44</v>
      </c>
      <c r="E166" s="56">
        <f t="shared" si="2"/>
        <v>342</v>
      </c>
    </row>
    <row r="167" spans="1:5" ht="38.25">
      <c r="A167" s="56" t="s">
        <v>8566</v>
      </c>
      <c r="B167" s="56" t="s">
        <v>174</v>
      </c>
      <c r="C167" s="56">
        <v>152</v>
      </c>
      <c r="D167" s="56">
        <v>31</v>
      </c>
      <c r="E167" s="56">
        <f t="shared" si="2"/>
        <v>183</v>
      </c>
    </row>
    <row r="168" spans="1:5" ht="38.25">
      <c r="A168" s="56" t="s">
        <v>9345</v>
      </c>
      <c r="B168" s="56" t="s">
        <v>1707</v>
      </c>
      <c r="C168" s="56">
        <v>124</v>
      </c>
      <c r="D168" s="56"/>
      <c r="E168" s="56">
        <f t="shared" si="2"/>
        <v>124</v>
      </c>
    </row>
    <row r="169" spans="1:5" ht="25.5">
      <c r="A169" s="56" t="s">
        <v>8526</v>
      </c>
      <c r="B169" s="56" t="s">
        <v>186</v>
      </c>
      <c r="C169" s="56">
        <v>270</v>
      </c>
      <c r="D169" s="56">
        <v>44</v>
      </c>
      <c r="E169" s="56">
        <f t="shared" si="2"/>
        <v>314</v>
      </c>
    </row>
    <row r="170" spans="1:5" ht="51">
      <c r="A170" s="56" t="s">
        <v>8523</v>
      </c>
      <c r="B170" s="56" t="s">
        <v>187</v>
      </c>
      <c r="C170" s="56">
        <v>137</v>
      </c>
      <c r="D170" s="56">
        <v>27</v>
      </c>
      <c r="E170" s="56">
        <f t="shared" si="2"/>
        <v>164</v>
      </c>
    </row>
    <row r="171" spans="1:5" ht="25.5">
      <c r="A171" s="56" t="s">
        <v>8562</v>
      </c>
      <c r="B171" s="56" t="s">
        <v>175</v>
      </c>
      <c r="C171" s="56">
        <v>135</v>
      </c>
      <c r="D171" s="56">
        <v>45</v>
      </c>
      <c r="E171" s="56">
        <f t="shared" si="2"/>
        <v>180</v>
      </c>
    </row>
    <row r="172" spans="1:5" ht="38.25">
      <c r="A172" s="56" t="s">
        <v>8560</v>
      </c>
      <c r="B172" s="56" t="s">
        <v>176</v>
      </c>
      <c r="C172" s="56">
        <v>210</v>
      </c>
      <c r="D172" s="56">
        <v>50</v>
      </c>
      <c r="E172" s="56">
        <f t="shared" si="2"/>
        <v>260</v>
      </c>
    </row>
    <row r="173" spans="1:5" ht="38.25">
      <c r="A173" s="56" t="s">
        <v>2999</v>
      </c>
      <c r="B173" s="56" t="s">
        <v>1961</v>
      </c>
      <c r="C173" s="56">
        <v>90</v>
      </c>
      <c r="D173" s="56">
        <v>17</v>
      </c>
      <c r="E173" s="56">
        <f t="shared" si="2"/>
        <v>107</v>
      </c>
    </row>
    <row r="174" spans="1:5" ht="25.5">
      <c r="A174" s="56" t="s">
        <v>8556</v>
      </c>
      <c r="B174" s="56" t="s">
        <v>177</v>
      </c>
      <c r="C174" s="56">
        <v>188</v>
      </c>
      <c r="D174" s="56">
        <v>51</v>
      </c>
      <c r="E174" s="56">
        <f t="shared" si="2"/>
        <v>239</v>
      </c>
    </row>
    <row r="175" spans="1:5" ht="25.5">
      <c r="A175" s="56" t="s">
        <v>8553</v>
      </c>
      <c r="B175" s="56" t="s">
        <v>178</v>
      </c>
      <c r="C175" s="56">
        <v>159</v>
      </c>
      <c r="D175" s="56">
        <v>47</v>
      </c>
      <c r="E175" s="56">
        <f t="shared" si="2"/>
        <v>206</v>
      </c>
    </row>
    <row r="176" spans="1:5" ht="38.25">
      <c r="A176" s="56" t="s">
        <v>8550</v>
      </c>
      <c r="B176" s="56" t="s">
        <v>179</v>
      </c>
      <c r="C176" s="56">
        <v>235</v>
      </c>
      <c r="D176" s="56">
        <v>51</v>
      </c>
      <c r="E176" s="56">
        <f t="shared" si="2"/>
        <v>286</v>
      </c>
    </row>
    <row r="177" spans="1:5" ht="38.25">
      <c r="A177" s="56" t="s">
        <v>8520</v>
      </c>
      <c r="B177" s="56" t="s">
        <v>188</v>
      </c>
      <c r="C177" s="56">
        <v>330</v>
      </c>
      <c r="D177" s="56">
        <v>49</v>
      </c>
      <c r="E177" s="56">
        <f t="shared" si="2"/>
        <v>379</v>
      </c>
    </row>
    <row r="178" spans="1:5" ht="38.25">
      <c r="A178" s="56" t="s">
        <v>8517</v>
      </c>
      <c r="B178" s="56" t="s">
        <v>189</v>
      </c>
      <c r="C178" s="56">
        <v>111</v>
      </c>
      <c r="D178" s="56">
        <v>41</v>
      </c>
      <c r="E178" s="56">
        <f t="shared" si="2"/>
        <v>152</v>
      </c>
    </row>
    <row r="179" spans="1:5" ht="51">
      <c r="A179" s="56" t="s">
        <v>8514</v>
      </c>
      <c r="B179" s="56" t="s">
        <v>190</v>
      </c>
      <c r="C179" s="56">
        <v>133</v>
      </c>
      <c r="D179" s="56">
        <v>35</v>
      </c>
      <c r="E179" s="56">
        <f t="shared" si="2"/>
        <v>168</v>
      </c>
    </row>
    <row r="180" spans="1:5" ht="51">
      <c r="A180" s="56" t="s">
        <v>8511</v>
      </c>
      <c r="B180" s="56" t="s">
        <v>191</v>
      </c>
      <c r="C180" s="56">
        <v>131</v>
      </c>
      <c r="D180" s="56">
        <v>39</v>
      </c>
      <c r="E180" s="56">
        <f t="shared" si="2"/>
        <v>170</v>
      </c>
    </row>
    <row r="181" spans="1:5" ht="38.25">
      <c r="A181" s="56" t="s">
        <v>8547</v>
      </c>
      <c r="B181" s="56" t="s">
        <v>180</v>
      </c>
      <c r="C181" s="56">
        <v>76</v>
      </c>
      <c r="D181" s="56">
        <v>32</v>
      </c>
      <c r="E181" s="56">
        <f t="shared" si="2"/>
        <v>108</v>
      </c>
    </row>
    <row r="182" spans="1:5" ht="51">
      <c r="A182" s="56" t="s">
        <v>8545</v>
      </c>
      <c r="B182" s="56" t="s">
        <v>181</v>
      </c>
      <c r="C182" s="56">
        <v>80</v>
      </c>
      <c r="D182" s="56">
        <v>14</v>
      </c>
      <c r="E182" s="56">
        <f t="shared" si="2"/>
        <v>94</v>
      </c>
    </row>
    <row r="183" spans="1:5" ht="38.25">
      <c r="A183" s="56" t="s">
        <v>8539</v>
      </c>
      <c r="B183" s="56" t="s">
        <v>182</v>
      </c>
      <c r="C183" s="56">
        <v>138</v>
      </c>
      <c r="D183" s="56">
        <v>23</v>
      </c>
      <c r="E183" s="56">
        <f t="shared" si="2"/>
        <v>161</v>
      </c>
    </row>
    <row r="184" spans="1:5" ht="38.25">
      <c r="A184" s="56" t="s">
        <v>8507</v>
      </c>
      <c r="B184" s="56" t="s">
        <v>192</v>
      </c>
      <c r="C184" s="56">
        <v>239</v>
      </c>
      <c r="D184" s="56">
        <v>48</v>
      </c>
      <c r="E184" s="56">
        <f t="shared" si="2"/>
        <v>287</v>
      </c>
    </row>
    <row r="185" spans="1:5" ht="51">
      <c r="A185" s="56" t="s">
        <v>8504</v>
      </c>
      <c r="B185" s="56" t="s">
        <v>193</v>
      </c>
      <c r="C185" s="56">
        <v>210</v>
      </c>
      <c r="D185" s="56">
        <v>36</v>
      </c>
      <c r="E185" s="56">
        <f t="shared" si="2"/>
        <v>246</v>
      </c>
    </row>
    <row r="186" spans="1:5" ht="38.25">
      <c r="A186" s="56" t="s">
        <v>8502</v>
      </c>
      <c r="B186" s="56" t="s">
        <v>194</v>
      </c>
      <c r="C186" s="56">
        <v>253</v>
      </c>
      <c r="D186" s="56">
        <v>29</v>
      </c>
      <c r="E186" s="56">
        <f t="shared" si="2"/>
        <v>282</v>
      </c>
    </row>
    <row r="187" spans="1:5" ht="38.25">
      <c r="A187" s="56" t="s">
        <v>8537</v>
      </c>
      <c r="B187" s="56" t="s">
        <v>183</v>
      </c>
      <c r="C187" s="56">
        <v>222</v>
      </c>
      <c r="D187" s="56">
        <v>42</v>
      </c>
      <c r="E187" s="56">
        <f t="shared" si="2"/>
        <v>264</v>
      </c>
    </row>
    <row r="188" spans="1:5" ht="38.25">
      <c r="A188" s="56" t="s">
        <v>8534</v>
      </c>
      <c r="B188" s="56" t="s">
        <v>184</v>
      </c>
      <c r="C188" s="56">
        <v>343</v>
      </c>
      <c r="D188" s="56">
        <v>43</v>
      </c>
      <c r="E188" s="56">
        <f t="shared" si="2"/>
        <v>386</v>
      </c>
    </row>
    <row r="189" spans="1:5" ht="25.5">
      <c r="A189" s="56" t="s">
        <v>8499</v>
      </c>
      <c r="B189" s="56" t="s">
        <v>195</v>
      </c>
      <c r="C189" s="56">
        <v>923</v>
      </c>
      <c r="D189" s="56">
        <v>187</v>
      </c>
      <c r="E189" s="56">
        <f t="shared" si="2"/>
        <v>1110</v>
      </c>
    </row>
    <row r="190" spans="1:5" ht="25.5">
      <c r="A190" s="56" t="s">
        <v>8529</v>
      </c>
      <c r="B190" s="56" t="s">
        <v>185</v>
      </c>
      <c r="C190" s="56">
        <v>248</v>
      </c>
      <c r="D190" s="56">
        <v>33</v>
      </c>
      <c r="E190" s="56">
        <f t="shared" si="2"/>
        <v>281</v>
      </c>
    </row>
    <row r="191" spans="1:5" ht="25.5">
      <c r="A191" s="56" t="s">
        <v>8496</v>
      </c>
      <c r="B191" s="56" t="s">
        <v>196</v>
      </c>
      <c r="C191" s="56">
        <v>349</v>
      </c>
      <c r="D191" s="56">
        <v>56</v>
      </c>
      <c r="E191" s="56">
        <f t="shared" si="2"/>
        <v>405</v>
      </c>
    </row>
    <row r="192" spans="1:5" ht="25.5">
      <c r="A192" s="56" t="s">
        <v>8493</v>
      </c>
      <c r="B192" s="56" t="s">
        <v>197</v>
      </c>
      <c r="C192" s="56">
        <v>209</v>
      </c>
      <c r="D192" s="56">
        <v>43</v>
      </c>
      <c r="E192" s="56">
        <f t="shared" si="2"/>
        <v>252</v>
      </c>
    </row>
    <row r="193" spans="1:5" ht="38.25">
      <c r="A193" s="56" t="s">
        <v>8489</v>
      </c>
      <c r="B193" s="56" t="s">
        <v>198</v>
      </c>
      <c r="C193" s="56">
        <v>244</v>
      </c>
      <c r="D193" s="56">
        <v>32</v>
      </c>
      <c r="E193" s="56">
        <f t="shared" si="2"/>
        <v>276</v>
      </c>
    </row>
    <row r="194" spans="1:5" ht="38.25">
      <c r="A194" s="56" t="s">
        <v>8486</v>
      </c>
      <c r="B194" s="56" t="s">
        <v>199</v>
      </c>
      <c r="C194" s="56">
        <v>134</v>
      </c>
      <c r="D194" s="56">
        <v>21</v>
      </c>
      <c r="E194" s="56">
        <f t="shared" si="2"/>
        <v>155</v>
      </c>
    </row>
    <row r="195" spans="1:5" ht="38.25">
      <c r="A195" s="56" t="s">
        <v>8483</v>
      </c>
      <c r="B195" s="56" t="s">
        <v>200</v>
      </c>
      <c r="C195" s="56">
        <v>228</v>
      </c>
      <c r="D195" s="56">
        <v>43</v>
      </c>
      <c r="E195" s="56">
        <f t="shared" ref="E195:E258" si="3">SUM(C195:D195)</f>
        <v>271</v>
      </c>
    </row>
    <row r="196" spans="1:5" ht="38.25">
      <c r="A196" s="56" t="s">
        <v>8480</v>
      </c>
      <c r="B196" s="56" t="s">
        <v>201</v>
      </c>
      <c r="C196" s="56">
        <v>140</v>
      </c>
      <c r="D196" s="56">
        <v>12</v>
      </c>
      <c r="E196" s="56">
        <f t="shared" si="3"/>
        <v>152</v>
      </c>
    </row>
    <row r="197" spans="1:5" ht="38.25">
      <c r="A197" s="56" t="s">
        <v>8477</v>
      </c>
      <c r="B197" s="56" t="s">
        <v>202</v>
      </c>
      <c r="C197" s="56">
        <v>440</v>
      </c>
      <c r="D197" s="56">
        <v>37</v>
      </c>
      <c r="E197" s="56">
        <f t="shared" si="3"/>
        <v>477</v>
      </c>
    </row>
    <row r="198" spans="1:5" ht="25.5">
      <c r="A198" s="56" t="s">
        <v>8472</v>
      </c>
      <c r="B198" s="56" t="s">
        <v>203</v>
      </c>
      <c r="C198" s="56">
        <v>522</v>
      </c>
      <c r="D198" s="56">
        <v>69</v>
      </c>
      <c r="E198" s="56">
        <f t="shared" si="3"/>
        <v>591</v>
      </c>
    </row>
    <row r="199" spans="1:5" ht="25.5">
      <c r="A199" s="56" t="s">
        <v>9344</v>
      </c>
      <c r="B199" s="56" t="s">
        <v>204</v>
      </c>
      <c r="C199" s="56">
        <v>38</v>
      </c>
      <c r="D199" s="56"/>
      <c r="E199" s="56">
        <f t="shared" si="3"/>
        <v>38</v>
      </c>
    </row>
    <row r="200" spans="1:5" ht="38.25">
      <c r="A200" s="56" t="s">
        <v>9343</v>
      </c>
      <c r="B200" s="56" t="s">
        <v>205</v>
      </c>
      <c r="C200" s="56">
        <v>46</v>
      </c>
      <c r="D200" s="56">
        <v>4</v>
      </c>
      <c r="E200" s="56">
        <f t="shared" si="3"/>
        <v>50</v>
      </c>
    </row>
    <row r="201" spans="1:5" ht="38.25">
      <c r="A201" s="56" t="s">
        <v>8469</v>
      </c>
      <c r="B201" s="56" t="s">
        <v>206</v>
      </c>
      <c r="C201" s="56">
        <v>133</v>
      </c>
      <c r="D201" s="56">
        <v>23</v>
      </c>
      <c r="E201" s="56">
        <f t="shared" si="3"/>
        <v>156</v>
      </c>
    </row>
    <row r="202" spans="1:5" ht="25.5">
      <c r="A202" s="56" t="s">
        <v>8467</v>
      </c>
      <c r="B202" s="56" t="s">
        <v>207</v>
      </c>
      <c r="C202" s="56">
        <v>130</v>
      </c>
      <c r="D202" s="56">
        <v>21</v>
      </c>
      <c r="E202" s="56">
        <f t="shared" si="3"/>
        <v>151</v>
      </c>
    </row>
    <row r="203" spans="1:5" ht="51">
      <c r="A203" s="56" t="s">
        <v>8463</v>
      </c>
      <c r="B203" s="56" t="s">
        <v>208</v>
      </c>
      <c r="C203" s="56">
        <v>91</v>
      </c>
      <c r="D203" s="56">
        <v>26</v>
      </c>
      <c r="E203" s="56">
        <f t="shared" si="3"/>
        <v>117</v>
      </c>
    </row>
    <row r="204" spans="1:5" ht="38.25">
      <c r="A204" s="56" t="s">
        <v>8460</v>
      </c>
      <c r="B204" s="56" t="s">
        <v>209</v>
      </c>
      <c r="C204" s="56">
        <v>119</v>
      </c>
      <c r="D204" s="56">
        <v>34</v>
      </c>
      <c r="E204" s="56">
        <f t="shared" si="3"/>
        <v>153</v>
      </c>
    </row>
    <row r="205" spans="1:5" ht="38.25">
      <c r="A205" s="56" t="s">
        <v>8457</v>
      </c>
      <c r="B205" s="56" t="s">
        <v>153</v>
      </c>
      <c r="C205" s="56">
        <v>126</v>
      </c>
      <c r="D205" s="56">
        <v>27</v>
      </c>
      <c r="E205" s="56">
        <f t="shared" si="3"/>
        <v>153</v>
      </c>
    </row>
    <row r="206" spans="1:5" ht="25.5">
      <c r="A206" s="56" t="s">
        <v>8455</v>
      </c>
      <c r="B206" s="56" t="s">
        <v>210</v>
      </c>
      <c r="C206" s="56">
        <v>381</v>
      </c>
      <c r="D206" s="56">
        <v>87</v>
      </c>
      <c r="E206" s="56">
        <f t="shared" si="3"/>
        <v>468</v>
      </c>
    </row>
    <row r="207" spans="1:5" ht="25.5">
      <c r="A207" s="56" t="s">
        <v>8452</v>
      </c>
      <c r="B207" s="56" t="s">
        <v>211</v>
      </c>
      <c r="C207" s="56">
        <v>430</v>
      </c>
      <c r="D207" s="56">
        <v>99</v>
      </c>
      <c r="E207" s="56">
        <f t="shared" si="3"/>
        <v>529</v>
      </c>
    </row>
    <row r="208" spans="1:5" ht="38.25">
      <c r="A208" s="56" t="s">
        <v>8449</v>
      </c>
      <c r="B208" s="56" t="s">
        <v>212</v>
      </c>
      <c r="C208" s="56">
        <v>161</v>
      </c>
      <c r="D208" s="56">
        <v>27</v>
      </c>
      <c r="E208" s="56">
        <f t="shared" si="3"/>
        <v>188</v>
      </c>
    </row>
    <row r="209" spans="1:5" ht="38.25">
      <c r="A209" s="56" t="s">
        <v>8446</v>
      </c>
      <c r="B209" s="56" t="s">
        <v>66</v>
      </c>
      <c r="C209" s="56">
        <v>200</v>
      </c>
      <c r="D209" s="56">
        <v>35</v>
      </c>
      <c r="E209" s="56">
        <f t="shared" si="3"/>
        <v>235</v>
      </c>
    </row>
    <row r="210" spans="1:5" ht="38.25">
      <c r="A210" s="56" t="s">
        <v>8442</v>
      </c>
      <c r="B210" s="56" t="s">
        <v>213</v>
      </c>
      <c r="C210" s="56">
        <v>183</v>
      </c>
      <c r="D210" s="56">
        <v>27</v>
      </c>
      <c r="E210" s="56">
        <f t="shared" si="3"/>
        <v>210</v>
      </c>
    </row>
    <row r="211" spans="1:5" ht="38.25">
      <c r="A211" s="56" t="s">
        <v>8438</v>
      </c>
      <c r="B211" s="56" t="s">
        <v>214</v>
      </c>
      <c r="C211" s="56">
        <v>143</v>
      </c>
      <c r="D211" s="56">
        <v>34</v>
      </c>
      <c r="E211" s="56">
        <f t="shared" si="3"/>
        <v>177</v>
      </c>
    </row>
    <row r="212" spans="1:5" ht="38.25">
      <c r="A212" s="56" t="s">
        <v>8433</v>
      </c>
      <c r="B212" s="56" t="s">
        <v>215</v>
      </c>
      <c r="C212" s="56">
        <v>209</v>
      </c>
      <c r="D212" s="56">
        <v>33</v>
      </c>
      <c r="E212" s="56">
        <f t="shared" si="3"/>
        <v>242</v>
      </c>
    </row>
    <row r="213" spans="1:5" ht="38.25">
      <c r="A213" s="56" t="s">
        <v>8430</v>
      </c>
      <c r="B213" s="56" t="s">
        <v>216</v>
      </c>
      <c r="C213" s="56">
        <v>190</v>
      </c>
      <c r="D213" s="56">
        <v>39</v>
      </c>
      <c r="E213" s="56">
        <f t="shared" si="3"/>
        <v>229</v>
      </c>
    </row>
    <row r="214" spans="1:5" ht="38.25">
      <c r="A214" s="56" t="s">
        <v>8425</v>
      </c>
      <c r="B214" s="56" t="s">
        <v>217</v>
      </c>
      <c r="C214" s="56">
        <v>237</v>
      </c>
      <c r="D214" s="56">
        <v>76</v>
      </c>
      <c r="E214" s="56">
        <f t="shared" si="3"/>
        <v>313</v>
      </c>
    </row>
    <row r="215" spans="1:5" ht="25.5">
      <c r="A215" s="56" t="s">
        <v>8422</v>
      </c>
      <c r="B215" s="56" t="s">
        <v>218</v>
      </c>
      <c r="C215" s="56">
        <v>566</v>
      </c>
      <c r="D215" s="56">
        <v>87</v>
      </c>
      <c r="E215" s="56">
        <f t="shared" si="3"/>
        <v>653</v>
      </c>
    </row>
    <row r="216" spans="1:5" ht="25.5">
      <c r="A216" s="56" t="s">
        <v>8418</v>
      </c>
      <c r="B216" s="56" t="s">
        <v>219</v>
      </c>
      <c r="C216" s="56">
        <v>502</v>
      </c>
      <c r="D216" s="56">
        <v>56</v>
      </c>
      <c r="E216" s="56">
        <f t="shared" si="3"/>
        <v>558</v>
      </c>
    </row>
    <row r="217" spans="1:5" ht="51">
      <c r="A217" s="56" t="s">
        <v>8415</v>
      </c>
      <c r="B217" s="56" t="s">
        <v>220</v>
      </c>
      <c r="C217" s="56">
        <v>292</v>
      </c>
      <c r="D217" s="56">
        <v>43</v>
      </c>
      <c r="E217" s="56">
        <f t="shared" si="3"/>
        <v>335</v>
      </c>
    </row>
    <row r="218" spans="1:5" ht="51">
      <c r="A218" s="56" t="s">
        <v>8413</v>
      </c>
      <c r="B218" s="56" t="s">
        <v>221</v>
      </c>
      <c r="C218" s="56">
        <v>326</v>
      </c>
      <c r="D218" s="56">
        <v>43</v>
      </c>
      <c r="E218" s="56">
        <f t="shared" si="3"/>
        <v>369</v>
      </c>
    </row>
    <row r="219" spans="1:5" ht="38.25">
      <c r="A219" s="56" t="s">
        <v>8408</v>
      </c>
      <c r="B219" s="56" t="s">
        <v>222</v>
      </c>
      <c r="C219" s="56">
        <v>467</v>
      </c>
      <c r="D219" s="56">
        <v>71</v>
      </c>
      <c r="E219" s="56">
        <f t="shared" si="3"/>
        <v>538</v>
      </c>
    </row>
    <row r="220" spans="1:5" ht="38.25">
      <c r="A220" s="56" t="s">
        <v>8404</v>
      </c>
      <c r="B220" s="56" t="s">
        <v>223</v>
      </c>
      <c r="C220" s="56">
        <v>102</v>
      </c>
      <c r="D220" s="56">
        <v>34</v>
      </c>
      <c r="E220" s="56">
        <f t="shared" si="3"/>
        <v>136</v>
      </c>
    </row>
    <row r="221" spans="1:5" ht="38.25">
      <c r="A221" s="56" t="s">
        <v>8401</v>
      </c>
      <c r="B221" s="56" t="s">
        <v>224</v>
      </c>
      <c r="C221" s="56">
        <v>111</v>
      </c>
      <c r="D221" s="56">
        <v>45</v>
      </c>
      <c r="E221" s="56">
        <f t="shared" si="3"/>
        <v>156</v>
      </c>
    </row>
    <row r="222" spans="1:5" ht="38.25">
      <c r="A222" s="56" t="s">
        <v>8397</v>
      </c>
      <c r="B222" s="56" t="s">
        <v>225</v>
      </c>
      <c r="C222" s="56">
        <v>92</v>
      </c>
      <c r="D222" s="56">
        <v>13</v>
      </c>
      <c r="E222" s="56">
        <f t="shared" si="3"/>
        <v>105</v>
      </c>
    </row>
    <row r="223" spans="1:5" ht="38.25">
      <c r="A223" s="56" t="s">
        <v>8393</v>
      </c>
      <c r="B223" s="56" t="s">
        <v>226</v>
      </c>
      <c r="C223" s="56">
        <v>168</v>
      </c>
      <c r="D223" s="56">
        <v>23</v>
      </c>
      <c r="E223" s="56">
        <f t="shared" si="3"/>
        <v>191</v>
      </c>
    </row>
    <row r="224" spans="1:5" ht="38.25">
      <c r="A224" s="56" t="s">
        <v>8389</v>
      </c>
      <c r="B224" s="56" t="s">
        <v>227</v>
      </c>
      <c r="C224" s="56">
        <v>205</v>
      </c>
      <c r="D224" s="56">
        <v>43</v>
      </c>
      <c r="E224" s="56">
        <f t="shared" si="3"/>
        <v>248</v>
      </c>
    </row>
    <row r="225" spans="1:5" ht="38.25">
      <c r="A225" s="56" t="s">
        <v>8386</v>
      </c>
      <c r="B225" s="56" t="s">
        <v>228</v>
      </c>
      <c r="C225" s="56">
        <v>196</v>
      </c>
      <c r="D225" s="56">
        <v>30</v>
      </c>
      <c r="E225" s="56">
        <f t="shared" si="3"/>
        <v>226</v>
      </c>
    </row>
    <row r="226" spans="1:5" ht="38.25">
      <c r="A226" s="56" t="s">
        <v>8380</v>
      </c>
      <c r="B226" s="56" t="s">
        <v>229</v>
      </c>
      <c r="C226" s="56">
        <v>164</v>
      </c>
      <c r="D226" s="56">
        <v>27</v>
      </c>
      <c r="E226" s="56">
        <f t="shared" si="3"/>
        <v>191</v>
      </c>
    </row>
    <row r="227" spans="1:5" ht="38.25">
      <c r="A227" s="56" t="s">
        <v>8376</v>
      </c>
      <c r="B227" s="56" t="s">
        <v>230</v>
      </c>
      <c r="C227" s="56">
        <v>70</v>
      </c>
      <c r="D227" s="56">
        <v>43</v>
      </c>
      <c r="E227" s="56">
        <f t="shared" si="3"/>
        <v>113</v>
      </c>
    </row>
    <row r="228" spans="1:5" ht="38.25">
      <c r="A228" s="56" t="s">
        <v>8375</v>
      </c>
      <c r="B228" s="56" t="s">
        <v>231</v>
      </c>
      <c r="C228" s="56">
        <v>32</v>
      </c>
      <c r="D228" s="56">
        <v>23</v>
      </c>
      <c r="E228" s="56">
        <f t="shared" si="3"/>
        <v>55</v>
      </c>
    </row>
    <row r="229" spans="1:5" ht="38.25">
      <c r="A229" s="56" t="s">
        <v>8370</v>
      </c>
      <c r="B229" s="56" t="s">
        <v>232</v>
      </c>
      <c r="C229" s="56">
        <v>58</v>
      </c>
      <c r="D229" s="56">
        <v>40</v>
      </c>
      <c r="E229" s="56">
        <f t="shared" si="3"/>
        <v>98</v>
      </c>
    </row>
    <row r="230" spans="1:5" ht="38.25">
      <c r="A230" s="56" t="s">
        <v>8366</v>
      </c>
      <c r="B230" s="56" t="s">
        <v>233</v>
      </c>
      <c r="C230" s="56">
        <v>249</v>
      </c>
      <c r="D230" s="56">
        <v>80</v>
      </c>
      <c r="E230" s="56">
        <f t="shared" si="3"/>
        <v>329</v>
      </c>
    </row>
    <row r="231" spans="1:5" ht="38.25">
      <c r="A231" s="56" t="s">
        <v>8359</v>
      </c>
      <c r="B231" s="56" t="s">
        <v>235</v>
      </c>
      <c r="C231" s="56">
        <v>390</v>
      </c>
      <c r="D231" s="56">
        <v>26</v>
      </c>
      <c r="E231" s="56">
        <f t="shared" si="3"/>
        <v>416</v>
      </c>
    </row>
    <row r="232" spans="1:5" ht="38.25">
      <c r="A232" s="56" t="s">
        <v>8356</v>
      </c>
      <c r="B232" s="56" t="s">
        <v>236</v>
      </c>
      <c r="C232" s="56">
        <v>47</v>
      </c>
      <c r="D232" s="56">
        <v>14</v>
      </c>
      <c r="E232" s="56">
        <f t="shared" si="3"/>
        <v>61</v>
      </c>
    </row>
    <row r="233" spans="1:5" ht="38.25">
      <c r="A233" s="56" t="s">
        <v>2927</v>
      </c>
      <c r="B233" s="56" t="s">
        <v>1980</v>
      </c>
      <c r="C233" s="56">
        <v>53</v>
      </c>
      <c r="D233" s="56">
        <v>10</v>
      </c>
      <c r="E233" s="56">
        <f t="shared" si="3"/>
        <v>63</v>
      </c>
    </row>
    <row r="234" spans="1:5" ht="38.25">
      <c r="A234" s="56" t="s">
        <v>2923</v>
      </c>
      <c r="B234" s="56" t="s">
        <v>1981</v>
      </c>
      <c r="C234" s="56">
        <v>254</v>
      </c>
      <c r="D234" s="56">
        <v>8</v>
      </c>
      <c r="E234" s="56">
        <f t="shared" si="3"/>
        <v>262</v>
      </c>
    </row>
    <row r="235" spans="1:5" ht="25.5">
      <c r="A235" s="56" t="s">
        <v>2920</v>
      </c>
      <c r="B235" s="56" t="s">
        <v>1982</v>
      </c>
      <c r="C235" s="56">
        <v>296</v>
      </c>
      <c r="D235" s="56"/>
      <c r="E235" s="56">
        <f t="shared" si="3"/>
        <v>296</v>
      </c>
    </row>
    <row r="236" spans="1:5" ht="38.25">
      <c r="A236" s="56" t="s">
        <v>2916</v>
      </c>
      <c r="B236" s="56" t="s">
        <v>1983</v>
      </c>
      <c r="C236" s="56">
        <v>44</v>
      </c>
      <c r="D236" s="56">
        <v>5</v>
      </c>
      <c r="E236" s="56">
        <f t="shared" si="3"/>
        <v>49</v>
      </c>
    </row>
    <row r="237" spans="1:5" ht="25.5">
      <c r="A237" s="56" t="s">
        <v>2910</v>
      </c>
      <c r="B237" s="56" t="s">
        <v>1984</v>
      </c>
      <c r="C237" s="56">
        <v>175</v>
      </c>
      <c r="D237" s="56">
        <v>14</v>
      </c>
      <c r="E237" s="56">
        <f t="shared" si="3"/>
        <v>189</v>
      </c>
    </row>
    <row r="238" spans="1:5" ht="25.5">
      <c r="A238" s="56" t="s">
        <v>2906</v>
      </c>
      <c r="B238" s="56" t="s">
        <v>1985</v>
      </c>
      <c r="C238" s="56">
        <v>77</v>
      </c>
      <c r="D238" s="56">
        <v>12</v>
      </c>
      <c r="E238" s="56">
        <f t="shared" si="3"/>
        <v>89</v>
      </c>
    </row>
    <row r="239" spans="1:5" ht="25.5">
      <c r="A239" s="56" t="s">
        <v>3250</v>
      </c>
      <c r="B239" s="56" t="s">
        <v>1711</v>
      </c>
      <c r="C239" s="56">
        <v>182</v>
      </c>
      <c r="D239" s="56"/>
      <c r="E239" s="56">
        <f t="shared" si="3"/>
        <v>182</v>
      </c>
    </row>
    <row r="240" spans="1:5" ht="38.25">
      <c r="A240" s="56" t="s">
        <v>8363</v>
      </c>
      <c r="B240" s="56" t="s">
        <v>234</v>
      </c>
      <c r="C240" s="56">
        <v>161</v>
      </c>
      <c r="D240" s="56">
        <v>52</v>
      </c>
      <c r="E240" s="56">
        <f t="shared" si="3"/>
        <v>213</v>
      </c>
    </row>
    <row r="241" spans="1:5" ht="25.5">
      <c r="A241" s="56" t="s">
        <v>3244</v>
      </c>
      <c r="B241" s="56" t="s">
        <v>1713</v>
      </c>
      <c r="C241" s="56">
        <v>76</v>
      </c>
      <c r="D241" s="56">
        <v>15</v>
      </c>
      <c r="E241" s="56">
        <f t="shared" si="3"/>
        <v>91</v>
      </c>
    </row>
    <row r="242" spans="1:5" ht="38.25">
      <c r="A242" s="56" t="s">
        <v>8353</v>
      </c>
      <c r="B242" s="56" t="s">
        <v>237</v>
      </c>
      <c r="C242" s="56">
        <v>233</v>
      </c>
      <c r="D242" s="56">
        <v>25</v>
      </c>
      <c r="E242" s="56">
        <f t="shared" si="3"/>
        <v>258</v>
      </c>
    </row>
    <row r="243" spans="1:5" ht="25.5">
      <c r="A243" s="56" t="s">
        <v>8350</v>
      </c>
      <c r="B243" s="56" t="s">
        <v>238</v>
      </c>
      <c r="C243" s="56">
        <v>402</v>
      </c>
      <c r="D243" s="56">
        <v>63</v>
      </c>
      <c r="E243" s="56">
        <f t="shared" si="3"/>
        <v>465</v>
      </c>
    </row>
    <row r="244" spans="1:5" ht="38.25">
      <c r="A244" s="56" t="s">
        <v>3241</v>
      </c>
      <c r="B244" s="56" t="s">
        <v>1714</v>
      </c>
      <c r="C244" s="56">
        <v>54</v>
      </c>
      <c r="D244" s="56"/>
      <c r="E244" s="56">
        <f t="shared" si="3"/>
        <v>54</v>
      </c>
    </row>
    <row r="245" spans="1:5" ht="38.25">
      <c r="A245" s="56" t="s">
        <v>8347</v>
      </c>
      <c r="B245" s="56" t="s">
        <v>239</v>
      </c>
      <c r="C245" s="56">
        <v>201</v>
      </c>
      <c r="D245" s="56">
        <v>29</v>
      </c>
      <c r="E245" s="56">
        <f t="shared" si="3"/>
        <v>230</v>
      </c>
    </row>
    <row r="246" spans="1:5" ht="38.25">
      <c r="A246" s="56" t="s">
        <v>8343</v>
      </c>
      <c r="B246" s="56" t="s">
        <v>240</v>
      </c>
      <c r="C246" s="56">
        <v>309</v>
      </c>
      <c r="D246" s="56">
        <v>36</v>
      </c>
      <c r="E246" s="56">
        <f t="shared" si="3"/>
        <v>345</v>
      </c>
    </row>
    <row r="247" spans="1:5" ht="38.25">
      <c r="A247" s="56" t="s">
        <v>8321</v>
      </c>
      <c r="B247" s="56" t="s">
        <v>246</v>
      </c>
      <c r="C247" s="56">
        <v>110</v>
      </c>
      <c r="D247" s="56">
        <v>20</v>
      </c>
      <c r="E247" s="56">
        <f t="shared" si="3"/>
        <v>130</v>
      </c>
    </row>
    <row r="248" spans="1:5" ht="38.25">
      <c r="A248" s="56" t="s">
        <v>8317</v>
      </c>
      <c r="B248" s="56" t="s">
        <v>247</v>
      </c>
      <c r="C248" s="56">
        <v>90</v>
      </c>
      <c r="D248" s="56">
        <v>15</v>
      </c>
      <c r="E248" s="56">
        <f t="shared" si="3"/>
        <v>105</v>
      </c>
    </row>
    <row r="249" spans="1:5" ht="38.25">
      <c r="A249" s="56" t="s">
        <v>8314</v>
      </c>
      <c r="B249" s="56" t="s">
        <v>248</v>
      </c>
      <c r="C249" s="56">
        <v>118</v>
      </c>
      <c r="D249" s="56">
        <v>8</v>
      </c>
      <c r="E249" s="56">
        <f t="shared" si="3"/>
        <v>126</v>
      </c>
    </row>
    <row r="250" spans="1:5" ht="38.25">
      <c r="A250" s="56" t="s">
        <v>8310</v>
      </c>
      <c r="B250" s="56" t="s">
        <v>249</v>
      </c>
      <c r="C250" s="56">
        <v>149</v>
      </c>
      <c r="D250" s="56">
        <v>31</v>
      </c>
      <c r="E250" s="56">
        <f t="shared" si="3"/>
        <v>180</v>
      </c>
    </row>
    <row r="251" spans="1:5" ht="25.5">
      <c r="A251" s="56" t="s">
        <v>8300</v>
      </c>
      <c r="B251" s="56" t="s">
        <v>252</v>
      </c>
      <c r="C251" s="56">
        <v>167</v>
      </c>
      <c r="D251" s="56">
        <v>35</v>
      </c>
      <c r="E251" s="56">
        <f t="shared" si="3"/>
        <v>202</v>
      </c>
    </row>
    <row r="252" spans="1:5" ht="38.25">
      <c r="A252" s="56" t="s">
        <v>8308</v>
      </c>
      <c r="B252" s="56" t="s">
        <v>250</v>
      </c>
      <c r="C252" s="56">
        <v>284</v>
      </c>
      <c r="D252" s="56">
        <v>53</v>
      </c>
      <c r="E252" s="56">
        <f t="shared" si="3"/>
        <v>337</v>
      </c>
    </row>
    <row r="253" spans="1:5" ht="38.25">
      <c r="A253" s="56" t="s">
        <v>8340</v>
      </c>
      <c r="B253" s="56" t="s">
        <v>241</v>
      </c>
      <c r="C253" s="56">
        <v>131</v>
      </c>
      <c r="D253" s="56">
        <v>23</v>
      </c>
      <c r="E253" s="56">
        <f t="shared" si="3"/>
        <v>154</v>
      </c>
    </row>
    <row r="254" spans="1:5" ht="38.25">
      <c r="A254" s="56" t="s">
        <v>8336</v>
      </c>
      <c r="B254" s="56" t="s">
        <v>242</v>
      </c>
      <c r="C254" s="56">
        <v>186</v>
      </c>
      <c r="D254" s="56">
        <v>51</v>
      </c>
      <c r="E254" s="56">
        <f t="shared" si="3"/>
        <v>237</v>
      </c>
    </row>
    <row r="255" spans="1:5" ht="38.25">
      <c r="A255" s="56" t="s">
        <v>8333</v>
      </c>
      <c r="B255" s="56" t="s">
        <v>243</v>
      </c>
      <c r="C255" s="56">
        <v>82</v>
      </c>
      <c r="D255" s="56">
        <v>25</v>
      </c>
      <c r="E255" s="56">
        <f t="shared" si="3"/>
        <v>107</v>
      </c>
    </row>
    <row r="256" spans="1:5" ht="38.25">
      <c r="A256" s="56" t="s">
        <v>8303</v>
      </c>
      <c r="B256" s="56" t="s">
        <v>251</v>
      </c>
      <c r="C256" s="56">
        <v>283</v>
      </c>
      <c r="D256" s="56">
        <v>39</v>
      </c>
      <c r="E256" s="56">
        <f t="shared" si="3"/>
        <v>322</v>
      </c>
    </row>
    <row r="257" spans="1:5" ht="25.5">
      <c r="A257" s="56" t="s">
        <v>8297</v>
      </c>
      <c r="B257" s="56" t="s">
        <v>253</v>
      </c>
      <c r="C257" s="56">
        <v>167</v>
      </c>
      <c r="D257" s="56">
        <v>40</v>
      </c>
      <c r="E257" s="56">
        <f t="shared" si="3"/>
        <v>207</v>
      </c>
    </row>
    <row r="258" spans="1:5" ht="38.25">
      <c r="A258" s="56" t="s">
        <v>8294</v>
      </c>
      <c r="B258" s="56" t="s">
        <v>254</v>
      </c>
      <c r="C258" s="56">
        <v>165</v>
      </c>
      <c r="D258" s="56">
        <v>30</v>
      </c>
      <c r="E258" s="56">
        <f t="shared" si="3"/>
        <v>195</v>
      </c>
    </row>
    <row r="259" spans="1:5" ht="38.25">
      <c r="A259" s="56" t="s">
        <v>8289</v>
      </c>
      <c r="B259" s="56" t="s">
        <v>148</v>
      </c>
      <c r="C259" s="56">
        <v>181</v>
      </c>
      <c r="D259" s="56">
        <v>30</v>
      </c>
      <c r="E259" s="56">
        <f t="shared" ref="E259:E322" si="4">SUM(C259:D259)</f>
        <v>211</v>
      </c>
    </row>
    <row r="260" spans="1:5" ht="38.25">
      <c r="A260" s="56" t="s">
        <v>8286</v>
      </c>
      <c r="B260" s="56" t="s">
        <v>255</v>
      </c>
      <c r="C260" s="56">
        <v>174</v>
      </c>
      <c r="D260" s="56">
        <v>46</v>
      </c>
      <c r="E260" s="56">
        <f t="shared" si="4"/>
        <v>220</v>
      </c>
    </row>
    <row r="261" spans="1:5" ht="38.25">
      <c r="A261" s="56" t="s">
        <v>8284</v>
      </c>
      <c r="B261" s="56" t="s">
        <v>256</v>
      </c>
      <c r="C261" s="56">
        <v>219</v>
      </c>
      <c r="D261" s="56">
        <v>64</v>
      </c>
      <c r="E261" s="56">
        <f t="shared" si="4"/>
        <v>283</v>
      </c>
    </row>
    <row r="262" spans="1:5" ht="38.25">
      <c r="A262" s="56" t="s">
        <v>8281</v>
      </c>
      <c r="B262" s="56" t="s">
        <v>257</v>
      </c>
      <c r="C262" s="56">
        <v>210</v>
      </c>
      <c r="D262" s="56">
        <v>48</v>
      </c>
      <c r="E262" s="56">
        <f t="shared" si="4"/>
        <v>258</v>
      </c>
    </row>
    <row r="263" spans="1:5" ht="38.25">
      <c r="A263" s="56" t="s">
        <v>8276</v>
      </c>
      <c r="B263" s="56" t="s">
        <v>258</v>
      </c>
      <c r="C263" s="56">
        <v>162</v>
      </c>
      <c r="D263" s="56">
        <v>35</v>
      </c>
      <c r="E263" s="56">
        <f t="shared" si="4"/>
        <v>197</v>
      </c>
    </row>
    <row r="264" spans="1:5" ht="38.25">
      <c r="A264" s="56" t="s">
        <v>8273</v>
      </c>
      <c r="B264" s="56" t="s">
        <v>259</v>
      </c>
      <c r="C264" s="56">
        <v>225</v>
      </c>
      <c r="D264" s="56">
        <v>79</v>
      </c>
      <c r="E264" s="56">
        <f t="shared" si="4"/>
        <v>304</v>
      </c>
    </row>
    <row r="265" spans="1:5" ht="38.25">
      <c r="A265" s="56" t="s">
        <v>8270</v>
      </c>
      <c r="B265" s="56" t="s">
        <v>260</v>
      </c>
      <c r="C265" s="56">
        <v>198</v>
      </c>
      <c r="D265" s="56">
        <v>65</v>
      </c>
      <c r="E265" s="56">
        <f t="shared" si="4"/>
        <v>263</v>
      </c>
    </row>
    <row r="266" spans="1:5" ht="25.5">
      <c r="A266" s="56" t="s">
        <v>8265</v>
      </c>
      <c r="B266" s="56" t="s">
        <v>261</v>
      </c>
      <c r="C266" s="56">
        <v>448</v>
      </c>
      <c r="D266" s="56">
        <v>93</v>
      </c>
      <c r="E266" s="56">
        <f t="shared" si="4"/>
        <v>541</v>
      </c>
    </row>
    <row r="267" spans="1:5" ht="38.25">
      <c r="A267" s="56" t="s">
        <v>8263</v>
      </c>
      <c r="B267" s="56" t="s">
        <v>262</v>
      </c>
      <c r="C267" s="56">
        <v>180</v>
      </c>
      <c r="D267" s="56">
        <v>62</v>
      </c>
      <c r="E267" s="56">
        <f t="shared" si="4"/>
        <v>242</v>
      </c>
    </row>
    <row r="268" spans="1:5" ht="38.25">
      <c r="A268" s="56" t="s">
        <v>8260</v>
      </c>
      <c r="B268" s="56" t="s">
        <v>263</v>
      </c>
      <c r="C268" s="56">
        <v>212</v>
      </c>
      <c r="D268" s="56">
        <v>43</v>
      </c>
      <c r="E268" s="56">
        <f t="shared" si="4"/>
        <v>255</v>
      </c>
    </row>
    <row r="269" spans="1:5" ht="25.5">
      <c r="A269" s="56" t="s">
        <v>8250</v>
      </c>
      <c r="B269" s="56" t="s">
        <v>265</v>
      </c>
      <c r="C269" s="56">
        <v>188</v>
      </c>
      <c r="D269" s="56">
        <v>78</v>
      </c>
      <c r="E269" s="56">
        <f t="shared" si="4"/>
        <v>266</v>
      </c>
    </row>
    <row r="270" spans="1:5" ht="38.25">
      <c r="A270" s="56" t="s">
        <v>8249</v>
      </c>
      <c r="B270" s="56" t="s">
        <v>266</v>
      </c>
      <c r="C270" s="56">
        <v>327</v>
      </c>
      <c r="D270" s="56">
        <v>91</v>
      </c>
      <c r="E270" s="56">
        <f t="shared" si="4"/>
        <v>418</v>
      </c>
    </row>
    <row r="271" spans="1:5" ht="25.5">
      <c r="A271" s="56" t="s">
        <v>8246</v>
      </c>
      <c r="B271" s="56" t="s">
        <v>267</v>
      </c>
      <c r="C271" s="56">
        <v>165</v>
      </c>
      <c r="D271" s="56">
        <v>52</v>
      </c>
      <c r="E271" s="56">
        <f t="shared" si="4"/>
        <v>217</v>
      </c>
    </row>
    <row r="272" spans="1:5" ht="38.25">
      <c r="A272" s="56" t="s">
        <v>8254</v>
      </c>
      <c r="B272" s="56" t="s">
        <v>264</v>
      </c>
      <c r="C272" s="56">
        <v>93</v>
      </c>
      <c r="D272" s="56">
        <v>20</v>
      </c>
      <c r="E272" s="56">
        <f t="shared" si="4"/>
        <v>113</v>
      </c>
    </row>
    <row r="273" spans="1:5" ht="38.25">
      <c r="A273" s="56" t="s">
        <v>8243</v>
      </c>
      <c r="B273" s="56" t="s">
        <v>268</v>
      </c>
      <c r="C273" s="56">
        <v>126</v>
      </c>
      <c r="D273" s="56">
        <v>25</v>
      </c>
      <c r="E273" s="56">
        <f t="shared" si="4"/>
        <v>151</v>
      </c>
    </row>
    <row r="274" spans="1:5" ht="25.5">
      <c r="A274" s="56" t="s">
        <v>8240</v>
      </c>
      <c r="B274" s="56" t="s">
        <v>269</v>
      </c>
      <c r="C274" s="56">
        <v>304</v>
      </c>
      <c r="D274" s="56">
        <v>94</v>
      </c>
      <c r="E274" s="56">
        <f t="shared" si="4"/>
        <v>398</v>
      </c>
    </row>
    <row r="275" spans="1:5" ht="25.5">
      <c r="A275" s="56" t="s">
        <v>8237</v>
      </c>
      <c r="B275" s="56" t="s">
        <v>270</v>
      </c>
      <c r="C275" s="56">
        <v>235</v>
      </c>
      <c r="D275" s="56">
        <v>70</v>
      </c>
      <c r="E275" s="56">
        <f t="shared" si="4"/>
        <v>305</v>
      </c>
    </row>
    <row r="276" spans="1:5" ht="51">
      <c r="A276" s="56" t="s">
        <v>8233</v>
      </c>
      <c r="B276" s="56" t="s">
        <v>271</v>
      </c>
      <c r="C276" s="56">
        <v>206</v>
      </c>
      <c r="D276" s="56">
        <v>69</v>
      </c>
      <c r="E276" s="56">
        <f t="shared" si="4"/>
        <v>275</v>
      </c>
    </row>
    <row r="277" spans="1:5" ht="51">
      <c r="A277" s="56" t="s">
        <v>8230</v>
      </c>
      <c r="B277" s="56" t="s">
        <v>272</v>
      </c>
      <c r="C277" s="56">
        <v>216</v>
      </c>
      <c r="D277" s="56">
        <v>46</v>
      </c>
      <c r="E277" s="56">
        <f t="shared" si="4"/>
        <v>262</v>
      </c>
    </row>
    <row r="278" spans="1:5" ht="51">
      <c r="A278" s="56" t="s">
        <v>8225</v>
      </c>
      <c r="B278" s="56" t="s">
        <v>273</v>
      </c>
      <c r="C278" s="56">
        <v>127</v>
      </c>
      <c r="D278" s="56">
        <v>24</v>
      </c>
      <c r="E278" s="56">
        <f t="shared" si="4"/>
        <v>151</v>
      </c>
    </row>
    <row r="279" spans="1:5" ht="38.25">
      <c r="A279" s="56" t="s">
        <v>8222</v>
      </c>
      <c r="B279" s="56" t="s">
        <v>274</v>
      </c>
      <c r="C279" s="56">
        <v>167</v>
      </c>
      <c r="D279" s="56">
        <v>58</v>
      </c>
      <c r="E279" s="56">
        <f t="shared" si="4"/>
        <v>225</v>
      </c>
    </row>
    <row r="280" spans="1:5" ht="25.5">
      <c r="A280" s="56" t="s">
        <v>8220</v>
      </c>
      <c r="B280" s="56" t="s">
        <v>275</v>
      </c>
      <c r="C280" s="56">
        <v>212</v>
      </c>
      <c r="D280" s="56">
        <v>67</v>
      </c>
      <c r="E280" s="56">
        <f t="shared" si="4"/>
        <v>279</v>
      </c>
    </row>
    <row r="281" spans="1:5" ht="25.5">
      <c r="A281" s="56" t="s">
        <v>8218</v>
      </c>
      <c r="B281" s="56" t="s">
        <v>276</v>
      </c>
      <c r="C281" s="56">
        <v>242</v>
      </c>
      <c r="D281" s="56">
        <v>73</v>
      </c>
      <c r="E281" s="56">
        <f t="shared" si="4"/>
        <v>315</v>
      </c>
    </row>
    <row r="282" spans="1:5" ht="38.25">
      <c r="A282" s="56" t="s">
        <v>8205</v>
      </c>
      <c r="B282" s="56" t="s">
        <v>279</v>
      </c>
      <c r="C282" s="56">
        <v>190</v>
      </c>
      <c r="D282" s="56">
        <v>66</v>
      </c>
      <c r="E282" s="56">
        <f t="shared" si="4"/>
        <v>256</v>
      </c>
    </row>
    <row r="283" spans="1:5" ht="25.5">
      <c r="A283" s="56" t="s">
        <v>8193</v>
      </c>
      <c r="B283" s="56" t="s">
        <v>282</v>
      </c>
      <c r="C283" s="56">
        <v>116</v>
      </c>
      <c r="D283" s="56">
        <v>29</v>
      </c>
      <c r="E283" s="56">
        <f t="shared" si="4"/>
        <v>145</v>
      </c>
    </row>
    <row r="284" spans="1:5" ht="25.5">
      <c r="A284" s="56" t="s">
        <v>8191</v>
      </c>
      <c r="B284" s="56" t="s">
        <v>283</v>
      </c>
      <c r="C284" s="56">
        <v>127</v>
      </c>
      <c r="D284" s="56">
        <v>28</v>
      </c>
      <c r="E284" s="56">
        <f t="shared" si="4"/>
        <v>155</v>
      </c>
    </row>
    <row r="285" spans="1:5" ht="38.25">
      <c r="A285" s="56" t="s">
        <v>8187</v>
      </c>
      <c r="B285" s="56" t="s">
        <v>284</v>
      </c>
      <c r="C285" s="56">
        <v>277</v>
      </c>
      <c r="D285" s="56">
        <v>49</v>
      </c>
      <c r="E285" s="56">
        <f t="shared" si="4"/>
        <v>326</v>
      </c>
    </row>
    <row r="286" spans="1:5" ht="38.25">
      <c r="A286" s="56" t="s">
        <v>8183</v>
      </c>
      <c r="B286" s="56" t="s">
        <v>285</v>
      </c>
      <c r="C286" s="56">
        <v>196</v>
      </c>
      <c r="D286" s="56">
        <v>45</v>
      </c>
      <c r="E286" s="56">
        <f t="shared" si="4"/>
        <v>241</v>
      </c>
    </row>
    <row r="287" spans="1:5" ht="25.5">
      <c r="A287" s="56" t="s">
        <v>8178</v>
      </c>
      <c r="B287" s="56" t="s">
        <v>286</v>
      </c>
      <c r="C287" s="56">
        <v>98</v>
      </c>
      <c r="D287" s="56">
        <v>40</v>
      </c>
      <c r="E287" s="56">
        <f t="shared" si="4"/>
        <v>138</v>
      </c>
    </row>
    <row r="288" spans="1:5" ht="25.5">
      <c r="A288" s="56" t="s">
        <v>8175</v>
      </c>
      <c r="B288" s="56" t="s">
        <v>287</v>
      </c>
      <c r="C288" s="56">
        <v>158</v>
      </c>
      <c r="D288" s="56">
        <v>33</v>
      </c>
      <c r="E288" s="56">
        <f t="shared" si="4"/>
        <v>191</v>
      </c>
    </row>
    <row r="289" spans="1:5" ht="25.5">
      <c r="A289" s="56" t="s">
        <v>8173</v>
      </c>
      <c r="B289" s="56" t="s">
        <v>288</v>
      </c>
      <c r="C289" s="56">
        <v>191</v>
      </c>
      <c r="D289" s="56">
        <v>43</v>
      </c>
      <c r="E289" s="56">
        <f t="shared" si="4"/>
        <v>234</v>
      </c>
    </row>
    <row r="290" spans="1:5" ht="38.25">
      <c r="A290" s="56" t="s">
        <v>8171</v>
      </c>
      <c r="B290" s="56" t="s">
        <v>289</v>
      </c>
      <c r="C290" s="56">
        <v>185</v>
      </c>
      <c r="D290" s="56">
        <v>46</v>
      </c>
      <c r="E290" s="56">
        <f t="shared" si="4"/>
        <v>231</v>
      </c>
    </row>
    <row r="291" spans="1:5" ht="38.25">
      <c r="A291" s="56" t="s">
        <v>8167</v>
      </c>
      <c r="B291" s="56" t="s">
        <v>290</v>
      </c>
      <c r="C291" s="56">
        <v>190</v>
      </c>
      <c r="D291" s="56">
        <v>47</v>
      </c>
      <c r="E291" s="56">
        <f t="shared" si="4"/>
        <v>237</v>
      </c>
    </row>
    <row r="292" spans="1:5" ht="25.5">
      <c r="A292" s="56" t="s">
        <v>8163</v>
      </c>
      <c r="B292" s="56" t="s">
        <v>291</v>
      </c>
      <c r="C292" s="56">
        <v>136</v>
      </c>
      <c r="D292" s="56">
        <v>37</v>
      </c>
      <c r="E292" s="56">
        <f t="shared" si="4"/>
        <v>173</v>
      </c>
    </row>
    <row r="293" spans="1:5" ht="38.25">
      <c r="A293" s="56" t="s">
        <v>8158</v>
      </c>
      <c r="B293" s="56" t="s">
        <v>292</v>
      </c>
      <c r="C293" s="56">
        <v>231</v>
      </c>
      <c r="D293" s="56">
        <v>54</v>
      </c>
      <c r="E293" s="56">
        <f t="shared" si="4"/>
        <v>285</v>
      </c>
    </row>
    <row r="294" spans="1:5" ht="38.25">
      <c r="A294" s="56" t="s">
        <v>8215</v>
      </c>
      <c r="B294" s="56" t="s">
        <v>277</v>
      </c>
      <c r="C294" s="56">
        <v>137</v>
      </c>
      <c r="D294" s="56">
        <v>27</v>
      </c>
      <c r="E294" s="56">
        <f t="shared" si="4"/>
        <v>164</v>
      </c>
    </row>
    <row r="295" spans="1:5" ht="25.5">
      <c r="A295" s="56" t="s">
        <v>8202</v>
      </c>
      <c r="B295" s="56" t="s">
        <v>280</v>
      </c>
      <c r="C295" s="56">
        <v>7</v>
      </c>
      <c r="D295" s="56">
        <v>1</v>
      </c>
      <c r="E295" s="56">
        <f t="shared" si="4"/>
        <v>8</v>
      </c>
    </row>
    <row r="296" spans="1:5" ht="38.25">
      <c r="A296" s="56" t="s">
        <v>8197</v>
      </c>
      <c r="B296" s="56" t="s">
        <v>281</v>
      </c>
      <c r="C296" s="56">
        <v>177</v>
      </c>
      <c r="D296" s="56">
        <v>33</v>
      </c>
      <c r="E296" s="56">
        <f t="shared" si="4"/>
        <v>210</v>
      </c>
    </row>
    <row r="297" spans="1:5" ht="25.5">
      <c r="A297" s="56" t="s">
        <v>8154</v>
      </c>
      <c r="B297" s="56" t="s">
        <v>293</v>
      </c>
      <c r="C297" s="56">
        <v>850</v>
      </c>
      <c r="D297" s="56">
        <v>141</v>
      </c>
      <c r="E297" s="56">
        <f t="shared" si="4"/>
        <v>991</v>
      </c>
    </row>
    <row r="298" spans="1:5" ht="25.5">
      <c r="A298" s="56" t="s">
        <v>8151</v>
      </c>
      <c r="B298" s="56" t="s">
        <v>121</v>
      </c>
      <c r="C298" s="56">
        <v>366</v>
      </c>
      <c r="D298" s="56">
        <v>56</v>
      </c>
      <c r="E298" s="56">
        <f t="shared" si="4"/>
        <v>422</v>
      </c>
    </row>
    <row r="299" spans="1:5" ht="25.5">
      <c r="A299" s="56" t="s">
        <v>8148</v>
      </c>
      <c r="B299" s="56" t="s">
        <v>294</v>
      </c>
      <c r="C299" s="56">
        <v>436</v>
      </c>
      <c r="D299" s="56">
        <v>40</v>
      </c>
      <c r="E299" s="56">
        <f t="shared" si="4"/>
        <v>476</v>
      </c>
    </row>
    <row r="300" spans="1:5" ht="38.25">
      <c r="A300" s="56" t="s">
        <v>3121</v>
      </c>
      <c r="B300" s="56" t="s">
        <v>1929</v>
      </c>
      <c r="C300" s="56">
        <v>102</v>
      </c>
      <c r="D300" s="56">
        <v>59</v>
      </c>
      <c r="E300" s="56">
        <f t="shared" si="4"/>
        <v>161</v>
      </c>
    </row>
    <row r="301" spans="1:5" ht="38.25">
      <c r="A301" s="56" t="s">
        <v>3117</v>
      </c>
      <c r="B301" s="56" t="s">
        <v>1930</v>
      </c>
      <c r="C301" s="56">
        <v>47</v>
      </c>
      <c r="D301" s="56">
        <v>26</v>
      </c>
      <c r="E301" s="56">
        <f t="shared" si="4"/>
        <v>73</v>
      </c>
    </row>
    <row r="302" spans="1:5" ht="38.25">
      <c r="A302" s="56" t="s">
        <v>8146</v>
      </c>
      <c r="B302" s="56" t="s">
        <v>295</v>
      </c>
      <c r="C302" s="56">
        <v>413</v>
      </c>
      <c r="D302" s="56">
        <v>38</v>
      </c>
      <c r="E302" s="56">
        <f t="shared" si="4"/>
        <v>451</v>
      </c>
    </row>
    <row r="303" spans="1:5" ht="38.25">
      <c r="A303" s="56" t="s">
        <v>8143</v>
      </c>
      <c r="B303" s="56" t="s">
        <v>296</v>
      </c>
      <c r="C303" s="56">
        <v>475</v>
      </c>
      <c r="D303" s="56">
        <v>24</v>
      </c>
      <c r="E303" s="56">
        <f t="shared" si="4"/>
        <v>499</v>
      </c>
    </row>
    <row r="304" spans="1:5" ht="38.25">
      <c r="A304" s="56" t="s">
        <v>8140</v>
      </c>
      <c r="B304" s="56" t="s">
        <v>297</v>
      </c>
      <c r="C304" s="56">
        <v>288</v>
      </c>
      <c r="D304" s="56">
        <v>25</v>
      </c>
      <c r="E304" s="56">
        <f t="shared" si="4"/>
        <v>313</v>
      </c>
    </row>
    <row r="305" spans="1:5" ht="38.25">
      <c r="A305" s="56" t="s">
        <v>8137</v>
      </c>
      <c r="B305" s="56" t="s">
        <v>298</v>
      </c>
      <c r="C305" s="56">
        <v>201</v>
      </c>
      <c r="D305" s="56">
        <v>41</v>
      </c>
      <c r="E305" s="56">
        <f t="shared" si="4"/>
        <v>242</v>
      </c>
    </row>
    <row r="306" spans="1:5" ht="38.25">
      <c r="A306" s="56" t="s">
        <v>8134</v>
      </c>
      <c r="B306" s="56" t="s">
        <v>299</v>
      </c>
      <c r="C306" s="56">
        <v>300</v>
      </c>
      <c r="D306" s="56">
        <v>23</v>
      </c>
      <c r="E306" s="56">
        <f t="shared" si="4"/>
        <v>323</v>
      </c>
    </row>
    <row r="307" spans="1:5" ht="38.25">
      <c r="A307" s="56" t="s">
        <v>8129</v>
      </c>
      <c r="B307" s="56" t="s">
        <v>300</v>
      </c>
      <c r="C307" s="56">
        <v>182</v>
      </c>
      <c r="D307" s="56">
        <v>36</v>
      </c>
      <c r="E307" s="56">
        <f t="shared" si="4"/>
        <v>218</v>
      </c>
    </row>
    <row r="308" spans="1:5" ht="38.25">
      <c r="A308" s="56" t="s">
        <v>3060</v>
      </c>
      <c r="B308" s="56" t="s">
        <v>1944</v>
      </c>
      <c r="C308" s="56">
        <v>140</v>
      </c>
      <c r="D308" s="56">
        <v>16</v>
      </c>
      <c r="E308" s="56">
        <f t="shared" si="4"/>
        <v>156</v>
      </c>
    </row>
    <row r="309" spans="1:5" ht="38.25">
      <c r="A309" s="56" t="s">
        <v>8209</v>
      </c>
      <c r="B309" s="56" t="s">
        <v>278</v>
      </c>
      <c r="C309" s="56">
        <v>144</v>
      </c>
      <c r="D309" s="56">
        <v>40</v>
      </c>
      <c r="E309" s="56">
        <f t="shared" si="4"/>
        <v>184</v>
      </c>
    </row>
    <row r="310" spans="1:5" ht="38.25">
      <c r="A310" s="56" t="s">
        <v>9342</v>
      </c>
      <c r="B310" s="56" t="s">
        <v>301</v>
      </c>
      <c r="C310" s="56">
        <v>129</v>
      </c>
      <c r="D310" s="56"/>
      <c r="E310" s="56">
        <f t="shared" si="4"/>
        <v>129</v>
      </c>
    </row>
    <row r="311" spans="1:5" ht="38.25">
      <c r="A311" s="56" t="s">
        <v>8095</v>
      </c>
      <c r="B311" s="56" t="s">
        <v>310</v>
      </c>
      <c r="C311" s="56">
        <v>45</v>
      </c>
      <c r="D311" s="56">
        <v>20</v>
      </c>
      <c r="E311" s="56">
        <f t="shared" si="4"/>
        <v>65</v>
      </c>
    </row>
    <row r="312" spans="1:5" ht="25.5">
      <c r="A312" s="56" t="s">
        <v>3236</v>
      </c>
      <c r="B312" s="56" t="s">
        <v>1897</v>
      </c>
      <c r="C312" s="56">
        <v>510</v>
      </c>
      <c r="D312" s="56">
        <v>13</v>
      </c>
      <c r="E312" s="56">
        <f t="shared" si="4"/>
        <v>523</v>
      </c>
    </row>
    <row r="313" spans="1:5" ht="25.5">
      <c r="A313" s="56" t="s">
        <v>3227</v>
      </c>
      <c r="B313" s="56" t="s">
        <v>1899</v>
      </c>
      <c r="C313" s="56">
        <v>25</v>
      </c>
      <c r="D313" s="56">
        <v>92</v>
      </c>
      <c r="E313" s="56">
        <f t="shared" si="4"/>
        <v>117</v>
      </c>
    </row>
    <row r="314" spans="1:5" ht="38.25">
      <c r="A314" s="56" t="s">
        <v>3221</v>
      </c>
      <c r="B314" s="56" t="s">
        <v>1901</v>
      </c>
      <c r="C314" s="56">
        <v>543</v>
      </c>
      <c r="D314" s="56">
        <v>104</v>
      </c>
      <c r="E314" s="56">
        <f t="shared" si="4"/>
        <v>647</v>
      </c>
    </row>
    <row r="315" spans="1:5" ht="38.25">
      <c r="A315" s="56" t="s">
        <v>3211</v>
      </c>
      <c r="B315" s="56" t="s">
        <v>1904</v>
      </c>
      <c r="C315" s="56">
        <v>298</v>
      </c>
      <c r="D315" s="56">
        <v>11</v>
      </c>
      <c r="E315" s="56">
        <f t="shared" si="4"/>
        <v>309</v>
      </c>
    </row>
    <row r="316" spans="1:5" ht="38.25">
      <c r="A316" s="56" t="s">
        <v>8126</v>
      </c>
      <c r="B316" s="56" t="s">
        <v>302</v>
      </c>
      <c r="C316" s="56">
        <v>11</v>
      </c>
      <c r="D316" s="56">
        <v>3</v>
      </c>
      <c r="E316" s="56">
        <f t="shared" si="4"/>
        <v>14</v>
      </c>
    </row>
    <row r="317" spans="1:5" ht="38.25">
      <c r="A317" s="56" t="s">
        <v>8122</v>
      </c>
      <c r="B317" s="56" t="s">
        <v>303</v>
      </c>
      <c r="C317" s="56">
        <v>34</v>
      </c>
      <c r="D317" s="56">
        <v>16</v>
      </c>
      <c r="E317" s="56">
        <f t="shared" si="4"/>
        <v>50</v>
      </c>
    </row>
    <row r="318" spans="1:5" ht="25.5">
      <c r="A318" s="56" t="s">
        <v>8119</v>
      </c>
      <c r="B318" s="56" t="s">
        <v>304</v>
      </c>
      <c r="C318" s="56">
        <v>47</v>
      </c>
      <c r="D318" s="56">
        <v>23</v>
      </c>
      <c r="E318" s="56">
        <f t="shared" si="4"/>
        <v>70</v>
      </c>
    </row>
    <row r="319" spans="1:5" ht="38.25">
      <c r="A319" s="56" t="s">
        <v>8110</v>
      </c>
      <c r="B319" s="56" t="s">
        <v>306</v>
      </c>
      <c r="C319" s="56">
        <v>67</v>
      </c>
      <c r="D319" s="56">
        <v>19</v>
      </c>
      <c r="E319" s="56">
        <f t="shared" si="4"/>
        <v>86</v>
      </c>
    </row>
    <row r="320" spans="1:5" ht="38.25">
      <c r="A320" s="56" t="s">
        <v>8079</v>
      </c>
      <c r="B320" s="56" t="s">
        <v>314</v>
      </c>
      <c r="C320" s="56">
        <v>50</v>
      </c>
      <c r="D320" s="56">
        <v>20</v>
      </c>
      <c r="E320" s="56">
        <f t="shared" si="4"/>
        <v>70</v>
      </c>
    </row>
    <row r="321" spans="1:5" ht="25.5">
      <c r="A321" s="56" t="s">
        <v>8075</v>
      </c>
      <c r="B321" s="56" t="s">
        <v>315</v>
      </c>
      <c r="C321" s="56">
        <v>183</v>
      </c>
      <c r="D321" s="56">
        <v>61</v>
      </c>
      <c r="E321" s="56">
        <f t="shared" si="4"/>
        <v>244</v>
      </c>
    </row>
    <row r="322" spans="1:5" ht="38.25">
      <c r="A322" s="56" t="s">
        <v>8114</v>
      </c>
      <c r="B322" s="56" t="s">
        <v>305</v>
      </c>
      <c r="C322" s="56">
        <v>49</v>
      </c>
      <c r="D322" s="56">
        <v>25</v>
      </c>
      <c r="E322" s="56">
        <f t="shared" si="4"/>
        <v>74</v>
      </c>
    </row>
    <row r="323" spans="1:5" ht="38.25">
      <c r="A323" s="56" t="s">
        <v>8106</v>
      </c>
      <c r="B323" s="56" t="s">
        <v>307</v>
      </c>
      <c r="C323" s="56">
        <v>47</v>
      </c>
      <c r="D323" s="56">
        <v>12</v>
      </c>
      <c r="E323" s="56">
        <f t="shared" ref="E323:E386" si="5">SUM(C323:D323)</f>
        <v>59</v>
      </c>
    </row>
    <row r="324" spans="1:5" ht="25.5">
      <c r="A324" s="56" t="s">
        <v>8103</v>
      </c>
      <c r="B324" s="56" t="s">
        <v>308</v>
      </c>
      <c r="C324" s="56">
        <v>102</v>
      </c>
      <c r="D324" s="56">
        <v>39</v>
      </c>
      <c r="E324" s="56">
        <f t="shared" si="5"/>
        <v>141</v>
      </c>
    </row>
    <row r="325" spans="1:5" ht="38.25">
      <c r="A325" s="56" t="s">
        <v>8097</v>
      </c>
      <c r="B325" s="56" t="s">
        <v>309</v>
      </c>
      <c r="C325" s="56">
        <v>42</v>
      </c>
      <c r="D325" s="56">
        <v>12</v>
      </c>
      <c r="E325" s="56">
        <f t="shared" si="5"/>
        <v>54</v>
      </c>
    </row>
    <row r="326" spans="1:5" ht="25.5">
      <c r="A326" s="56" t="s">
        <v>8091</v>
      </c>
      <c r="B326" s="56" t="s">
        <v>311</v>
      </c>
      <c r="C326" s="56">
        <v>135</v>
      </c>
      <c r="D326" s="56">
        <v>36</v>
      </c>
      <c r="E326" s="56">
        <f t="shared" si="5"/>
        <v>171</v>
      </c>
    </row>
    <row r="327" spans="1:5" ht="25.5">
      <c r="A327" s="56" t="s">
        <v>8088</v>
      </c>
      <c r="B327" s="56" t="s">
        <v>312</v>
      </c>
      <c r="C327" s="56">
        <v>195</v>
      </c>
      <c r="D327" s="56">
        <v>35</v>
      </c>
      <c r="E327" s="56">
        <f t="shared" si="5"/>
        <v>230</v>
      </c>
    </row>
    <row r="328" spans="1:5" ht="38.25">
      <c r="A328" s="56" t="s">
        <v>8083</v>
      </c>
      <c r="B328" s="56" t="s">
        <v>313</v>
      </c>
      <c r="C328" s="56">
        <v>342</v>
      </c>
      <c r="D328" s="56">
        <v>66</v>
      </c>
      <c r="E328" s="56">
        <f t="shared" si="5"/>
        <v>408</v>
      </c>
    </row>
    <row r="329" spans="1:5" ht="25.5">
      <c r="A329" s="56" t="s">
        <v>8072</v>
      </c>
      <c r="B329" s="56" t="s">
        <v>316</v>
      </c>
      <c r="C329" s="56">
        <v>206</v>
      </c>
      <c r="D329" s="56">
        <v>83</v>
      </c>
      <c r="E329" s="56">
        <f t="shared" si="5"/>
        <v>289</v>
      </c>
    </row>
    <row r="330" spans="1:5" ht="38.25">
      <c r="A330" s="56" t="s">
        <v>8069</v>
      </c>
      <c r="B330" s="56" t="s">
        <v>317</v>
      </c>
      <c r="C330" s="56">
        <v>197</v>
      </c>
      <c r="D330" s="56">
        <v>36</v>
      </c>
      <c r="E330" s="56">
        <f t="shared" si="5"/>
        <v>233</v>
      </c>
    </row>
    <row r="331" spans="1:5" ht="25.5">
      <c r="A331" s="56" t="s">
        <v>8064</v>
      </c>
      <c r="B331" s="56" t="s">
        <v>318</v>
      </c>
      <c r="C331" s="56">
        <v>187</v>
      </c>
      <c r="D331" s="56">
        <v>45</v>
      </c>
      <c r="E331" s="56">
        <f t="shared" si="5"/>
        <v>232</v>
      </c>
    </row>
    <row r="332" spans="1:5" ht="25.5">
      <c r="A332" s="56" t="s">
        <v>8061</v>
      </c>
      <c r="B332" s="56" t="s">
        <v>319</v>
      </c>
      <c r="C332" s="56">
        <v>137</v>
      </c>
      <c r="D332" s="56">
        <v>61</v>
      </c>
      <c r="E332" s="56">
        <f t="shared" si="5"/>
        <v>198</v>
      </c>
    </row>
    <row r="333" spans="1:5" ht="38.25">
      <c r="A333" s="56" t="s">
        <v>7968</v>
      </c>
      <c r="B333" s="56" t="s">
        <v>346</v>
      </c>
      <c r="C333" s="56">
        <v>311</v>
      </c>
      <c r="D333" s="56">
        <v>76</v>
      </c>
      <c r="E333" s="56">
        <f t="shared" si="5"/>
        <v>387</v>
      </c>
    </row>
    <row r="334" spans="1:5" ht="38.25">
      <c r="A334" s="56" t="s">
        <v>8058</v>
      </c>
      <c r="B334" s="56" t="s">
        <v>320</v>
      </c>
      <c r="C334" s="56">
        <v>68</v>
      </c>
      <c r="D334" s="56">
        <v>30</v>
      </c>
      <c r="E334" s="56">
        <f t="shared" si="5"/>
        <v>98</v>
      </c>
    </row>
    <row r="335" spans="1:5" ht="25.5">
      <c r="A335" s="56" t="s">
        <v>7909</v>
      </c>
      <c r="B335" s="56" t="s">
        <v>366</v>
      </c>
      <c r="C335" s="56">
        <v>876</v>
      </c>
      <c r="D335" s="56">
        <v>153</v>
      </c>
      <c r="E335" s="56">
        <f t="shared" si="5"/>
        <v>1029</v>
      </c>
    </row>
    <row r="336" spans="1:5" ht="38.25">
      <c r="A336" s="56" t="s">
        <v>7906</v>
      </c>
      <c r="B336" s="56" t="s">
        <v>367</v>
      </c>
      <c r="C336" s="56">
        <v>330</v>
      </c>
      <c r="D336" s="56">
        <v>64</v>
      </c>
      <c r="E336" s="56">
        <f t="shared" si="5"/>
        <v>394</v>
      </c>
    </row>
    <row r="337" spans="1:5" ht="38.25">
      <c r="A337" s="56" t="s">
        <v>7903</v>
      </c>
      <c r="B337" s="56" t="s">
        <v>368</v>
      </c>
      <c r="C337" s="56">
        <v>296</v>
      </c>
      <c r="D337" s="56">
        <v>55</v>
      </c>
      <c r="E337" s="56">
        <f t="shared" si="5"/>
        <v>351</v>
      </c>
    </row>
    <row r="338" spans="1:5" ht="38.25">
      <c r="A338" s="56" t="s">
        <v>8054</v>
      </c>
      <c r="B338" s="56" t="s">
        <v>321</v>
      </c>
      <c r="C338" s="56">
        <v>83</v>
      </c>
      <c r="D338" s="56">
        <v>32</v>
      </c>
      <c r="E338" s="56">
        <f t="shared" si="5"/>
        <v>115</v>
      </c>
    </row>
    <row r="339" spans="1:5" ht="38.25">
      <c r="A339" s="56" t="s">
        <v>8048</v>
      </c>
      <c r="B339" s="56" t="s">
        <v>322</v>
      </c>
      <c r="C339" s="56">
        <v>76</v>
      </c>
      <c r="D339" s="56">
        <v>23</v>
      </c>
      <c r="E339" s="56">
        <f t="shared" si="5"/>
        <v>99</v>
      </c>
    </row>
    <row r="340" spans="1:5" ht="38.25">
      <c r="A340" s="56" t="s">
        <v>8010</v>
      </c>
      <c r="B340" s="56" t="s">
        <v>334</v>
      </c>
      <c r="C340" s="56">
        <v>125</v>
      </c>
      <c r="D340" s="56">
        <v>33</v>
      </c>
      <c r="E340" s="56">
        <f t="shared" si="5"/>
        <v>158</v>
      </c>
    </row>
    <row r="341" spans="1:5" ht="25.5">
      <c r="A341" s="56" t="s">
        <v>8007</v>
      </c>
      <c r="B341" s="56" t="s">
        <v>335</v>
      </c>
      <c r="C341" s="56">
        <v>237</v>
      </c>
      <c r="D341" s="56">
        <v>92</v>
      </c>
      <c r="E341" s="56">
        <f t="shared" si="5"/>
        <v>329</v>
      </c>
    </row>
    <row r="342" spans="1:5" ht="25.5">
      <c r="A342" s="56" t="s">
        <v>7986</v>
      </c>
      <c r="B342" s="56" t="s">
        <v>341</v>
      </c>
      <c r="C342" s="56">
        <v>176</v>
      </c>
      <c r="D342" s="56">
        <v>68</v>
      </c>
      <c r="E342" s="56">
        <f t="shared" si="5"/>
        <v>244</v>
      </c>
    </row>
    <row r="343" spans="1:5" ht="38.25">
      <c r="A343" s="56" t="s">
        <v>7965</v>
      </c>
      <c r="B343" s="56" t="s">
        <v>347</v>
      </c>
      <c r="C343" s="56">
        <v>311</v>
      </c>
      <c r="D343" s="56">
        <v>70</v>
      </c>
      <c r="E343" s="56">
        <f t="shared" si="5"/>
        <v>381</v>
      </c>
    </row>
    <row r="344" spans="1:5" ht="38.25">
      <c r="A344" s="56" t="s">
        <v>7962</v>
      </c>
      <c r="B344" s="56" t="s">
        <v>348</v>
      </c>
      <c r="C344" s="56">
        <v>116</v>
      </c>
      <c r="D344" s="56">
        <v>36</v>
      </c>
      <c r="E344" s="56">
        <f t="shared" si="5"/>
        <v>152</v>
      </c>
    </row>
    <row r="345" spans="1:5" ht="38.25">
      <c r="A345" s="56" t="s">
        <v>7959</v>
      </c>
      <c r="B345" s="56" t="s">
        <v>349</v>
      </c>
      <c r="C345" s="56">
        <v>284</v>
      </c>
      <c r="D345" s="56">
        <v>51</v>
      </c>
      <c r="E345" s="56">
        <f t="shared" si="5"/>
        <v>335</v>
      </c>
    </row>
    <row r="346" spans="1:5" ht="38.25">
      <c r="A346" s="56" t="s">
        <v>7956</v>
      </c>
      <c r="B346" s="56" t="s">
        <v>350</v>
      </c>
      <c r="C346" s="56">
        <v>233</v>
      </c>
      <c r="D346" s="56">
        <v>45</v>
      </c>
      <c r="E346" s="56">
        <f t="shared" si="5"/>
        <v>278</v>
      </c>
    </row>
    <row r="347" spans="1:5" ht="38.25">
      <c r="A347" s="56" t="s">
        <v>8004</v>
      </c>
      <c r="B347" s="56" t="s">
        <v>336</v>
      </c>
      <c r="C347" s="56">
        <v>92</v>
      </c>
      <c r="D347" s="56">
        <v>35</v>
      </c>
      <c r="E347" s="56">
        <f t="shared" si="5"/>
        <v>127</v>
      </c>
    </row>
    <row r="348" spans="1:5" ht="25.5">
      <c r="A348" s="56" t="s">
        <v>8046</v>
      </c>
      <c r="B348" s="56" t="s">
        <v>323</v>
      </c>
      <c r="C348" s="56">
        <v>145</v>
      </c>
      <c r="D348" s="56">
        <v>52</v>
      </c>
      <c r="E348" s="56">
        <f t="shared" si="5"/>
        <v>197</v>
      </c>
    </row>
    <row r="349" spans="1:5" ht="25.5">
      <c r="A349" s="56" t="s">
        <v>8043</v>
      </c>
      <c r="B349" s="56" t="s">
        <v>324</v>
      </c>
      <c r="C349" s="56">
        <v>103</v>
      </c>
      <c r="D349" s="56">
        <v>27</v>
      </c>
      <c r="E349" s="56">
        <f t="shared" si="5"/>
        <v>130</v>
      </c>
    </row>
    <row r="350" spans="1:5" ht="38.25">
      <c r="A350" s="56" t="s">
        <v>8040</v>
      </c>
      <c r="B350" s="56" t="s">
        <v>325</v>
      </c>
      <c r="C350" s="56">
        <v>146</v>
      </c>
      <c r="D350" s="56">
        <v>35</v>
      </c>
      <c r="E350" s="56">
        <f t="shared" si="5"/>
        <v>181</v>
      </c>
    </row>
    <row r="351" spans="1:5" ht="38.25">
      <c r="A351" s="56" t="s">
        <v>8035</v>
      </c>
      <c r="B351" s="56" t="s">
        <v>326</v>
      </c>
      <c r="C351" s="56">
        <v>206</v>
      </c>
      <c r="D351" s="56">
        <v>67</v>
      </c>
      <c r="E351" s="56">
        <f t="shared" si="5"/>
        <v>273</v>
      </c>
    </row>
    <row r="352" spans="1:5" ht="25.5">
      <c r="A352" s="56" t="s">
        <v>8033</v>
      </c>
      <c r="B352" s="56" t="s">
        <v>327</v>
      </c>
      <c r="C352" s="56">
        <v>341</v>
      </c>
      <c r="D352" s="56">
        <v>112</v>
      </c>
      <c r="E352" s="56">
        <f t="shared" si="5"/>
        <v>453</v>
      </c>
    </row>
    <row r="353" spans="1:5" ht="38.25">
      <c r="A353" s="56" t="s">
        <v>8030</v>
      </c>
      <c r="B353" s="56" t="s">
        <v>328</v>
      </c>
      <c r="C353" s="56">
        <v>612</v>
      </c>
      <c r="D353" s="56">
        <v>192</v>
      </c>
      <c r="E353" s="56">
        <f t="shared" si="5"/>
        <v>804</v>
      </c>
    </row>
    <row r="354" spans="1:5" ht="38.25">
      <c r="A354" s="56" t="s">
        <v>8027</v>
      </c>
      <c r="B354" s="56" t="s">
        <v>329</v>
      </c>
      <c r="C354" s="56">
        <v>392</v>
      </c>
      <c r="D354" s="56">
        <v>123</v>
      </c>
      <c r="E354" s="56">
        <f t="shared" si="5"/>
        <v>515</v>
      </c>
    </row>
    <row r="355" spans="1:5" ht="51">
      <c r="A355" s="56" t="s">
        <v>8024</v>
      </c>
      <c r="B355" s="56" t="s">
        <v>330</v>
      </c>
      <c r="C355" s="56">
        <v>195</v>
      </c>
      <c r="D355" s="56">
        <v>66</v>
      </c>
      <c r="E355" s="56">
        <f t="shared" si="5"/>
        <v>261</v>
      </c>
    </row>
    <row r="356" spans="1:5" ht="51">
      <c r="A356" s="56" t="s">
        <v>8021</v>
      </c>
      <c r="B356" s="56" t="s">
        <v>331</v>
      </c>
      <c r="C356" s="56">
        <v>150</v>
      </c>
      <c r="D356" s="56">
        <v>56</v>
      </c>
      <c r="E356" s="56">
        <f t="shared" si="5"/>
        <v>206</v>
      </c>
    </row>
    <row r="357" spans="1:5" ht="51">
      <c r="A357" s="56" t="s">
        <v>8018</v>
      </c>
      <c r="B357" s="56" t="s">
        <v>332</v>
      </c>
      <c r="C357" s="56">
        <v>210</v>
      </c>
      <c r="D357" s="56">
        <v>52</v>
      </c>
      <c r="E357" s="56">
        <f t="shared" si="5"/>
        <v>262</v>
      </c>
    </row>
    <row r="358" spans="1:5" ht="38.25">
      <c r="A358" s="56" t="s">
        <v>8013</v>
      </c>
      <c r="B358" s="56" t="s">
        <v>333</v>
      </c>
      <c r="C358" s="56">
        <v>342</v>
      </c>
      <c r="D358" s="56">
        <v>93</v>
      </c>
      <c r="E358" s="56">
        <f t="shared" si="5"/>
        <v>435</v>
      </c>
    </row>
    <row r="359" spans="1:5" ht="38.25">
      <c r="A359" s="56" t="s">
        <v>8001</v>
      </c>
      <c r="B359" s="56" t="s">
        <v>337</v>
      </c>
      <c r="C359" s="56">
        <v>156</v>
      </c>
      <c r="D359" s="56">
        <v>77</v>
      </c>
      <c r="E359" s="56">
        <f t="shared" si="5"/>
        <v>233</v>
      </c>
    </row>
    <row r="360" spans="1:5" ht="38.25">
      <c r="A360" s="56" t="s">
        <v>7998</v>
      </c>
      <c r="B360" s="56" t="s">
        <v>338</v>
      </c>
      <c r="C360" s="56">
        <v>54</v>
      </c>
      <c r="D360" s="56">
        <v>28</v>
      </c>
      <c r="E360" s="56">
        <f t="shared" si="5"/>
        <v>82</v>
      </c>
    </row>
    <row r="361" spans="1:5" ht="25.5">
      <c r="A361" s="56" t="s">
        <v>7995</v>
      </c>
      <c r="B361" s="56" t="s">
        <v>339</v>
      </c>
      <c r="C361" s="56">
        <v>246</v>
      </c>
      <c r="D361" s="56">
        <v>96</v>
      </c>
      <c r="E361" s="56">
        <f t="shared" si="5"/>
        <v>342</v>
      </c>
    </row>
    <row r="362" spans="1:5" ht="25.5">
      <c r="A362" s="56" t="s">
        <v>7990</v>
      </c>
      <c r="B362" s="56" t="s">
        <v>340</v>
      </c>
      <c r="C362" s="56">
        <v>62</v>
      </c>
      <c r="D362" s="56">
        <v>26</v>
      </c>
      <c r="E362" s="56">
        <f t="shared" si="5"/>
        <v>88</v>
      </c>
    </row>
    <row r="363" spans="1:5" ht="38.25">
      <c r="A363" s="56" t="s">
        <v>7983</v>
      </c>
      <c r="B363" s="56" t="s">
        <v>342</v>
      </c>
      <c r="C363" s="56">
        <v>102</v>
      </c>
      <c r="D363" s="56">
        <v>45</v>
      </c>
      <c r="E363" s="56">
        <f t="shared" si="5"/>
        <v>147</v>
      </c>
    </row>
    <row r="364" spans="1:5" ht="25.5">
      <c r="A364" s="56" t="s">
        <v>7980</v>
      </c>
      <c r="B364" s="56" t="s">
        <v>343</v>
      </c>
      <c r="C364" s="56">
        <v>181</v>
      </c>
      <c r="D364" s="56">
        <v>60</v>
      </c>
      <c r="E364" s="56">
        <f t="shared" si="5"/>
        <v>241</v>
      </c>
    </row>
    <row r="365" spans="1:5" ht="38.25">
      <c r="A365" s="56" t="s">
        <v>7977</v>
      </c>
      <c r="B365" s="56" t="s">
        <v>344</v>
      </c>
      <c r="C365" s="56">
        <v>123</v>
      </c>
      <c r="D365" s="56">
        <v>46</v>
      </c>
      <c r="E365" s="56">
        <f t="shared" si="5"/>
        <v>169</v>
      </c>
    </row>
    <row r="366" spans="1:5" ht="38.25">
      <c r="A366" s="56" t="s">
        <v>7972</v>
      </c>
      <c r="B366" s="56" t="s">
        <v>345</v>
      </c>
      <c r="C366" s="56">
        <v>140</v>
      </c>
      <c r="D366" s="56">
        <v>55</v>
      </c>
      <c r="E366" s="56">
        <f t="shared" si="5"/>
        <v>195</v>
      </c>
    </row>
    <row r="367" spans="1:5" ht="25.5">
      <c r="A367" s="56" t="s">
        <v>7952</v>
      </c>
      <c r="B367" s="56" t="s">
        <v>351</v>
      </c>
      <c r="C367" s="56">
        <v>752</v>
      </c>
      <c r="D367" s="56">
        <v>178</v>
      </c>
      <c r="E367" s="56">
        <f t="shared" si="5"/>
        <v>930</v>
      </c>
    </row>
    <row r="368" spans="1:5" ht="38.25">
      <c r="A368" s="56" t="s">
        <v>7949</v>
      </c>
      <c r="B368" s="56" t="s">
        <v>352</v>
      </c>
      <c r="C368" s="56">
        <v>779</v>
      </c>
      <c r="D368" s="56">
        <v>197</v>
      </c>
      <c r="E368" s="56">
        <f t="shared" si="5"/>
        <v>976</v>
      </c>
    </row>
    <row r="369" spans="1:5" ht="38.25">
      <c r="A369" s="56" t="s">
        <v>9341</v>
      </c>
      <c r="B369" s="56" t="s">
        <v>353</v>
      </c>
      <c r="C369" s="56">
        <v>190</v>
      </c>
      <c r="D369" s="56">
        <v>25</v>
      </c>
      <c r="E369" s="56">
        <f t="shared" si="5"/>
        <v>215</v>
      </c>
    </row>
    <row r="370" spans="1:5" ht="25.5">
      <c r="A370" s="56" t="s">
        <v>7946</v>
      </c>
      <c r="B370" s="56" t="s">
        <v>354</v>
      </c>
      <c r="C370" s="56">
        <v>382</v>
      </c>
      <c r="D370" s="56">
        <v>70</v>
      </c>
      <c r="E370" s="56">
        <f t="shared" si="5"/>
        <v>452</v>
      </c>
    </row>
    <row r="371" spans="1:5" ht="25.5">
      <c r="A371" s="56" t="s">
        <v>7943</v>
      </c>
      <c r="B371" s="56" t="s">
        <v>355</v>
      </c>
      <c r="C371" s="56">
        <v>338</v>
      </c>
      <c r="D371" s="56">
        <v>67</v>
      </c>
      <c r="E371" s="56">
        <f t="shared" si="5"/>
        <v>405</v>
      </c>
    </row>
    <row r="372" spans="1:5" ht="25.5">
      <c r="A372" s="56" t="s">
        <v>7940</v>
      </c>
      <c r="B372" s="56" t="s">
        <v>356</v>
      </c>
      <c r="C372" s="56">
        <v>309</v>
      </c>
      <c r="D372" s="56">
        <v>69</v>
      </c>
      <c r="E372" s="56">
        <f t="shared" si="5"/>
        <v>378</v>
      </c>
    </row>
    <row r="373" spans="1:5" ht="38.25">
      <c r="A373" s="56" t="s">
        <v>7937</v>
      </c>
      <c r="B373" s="56" t="s">
        <v>357</v>
      </c>
      <c r="C373" s="56">
        <v>364</v>
      </c>
      <c r="D373" s="56">
        <v>31</v>
      </c>
      <c r="E373" s="56">
        <f t="shared" si="5"/>
        <v>395</v>
      </c>
    </row>
    <row r="374" spans="1:5" ht="38.25">
      <c r="A374" s="56" t="s">
        <v>7934</v>
      </c>
      <c r="B374" s="56" t="s">
        <v>358</v>
      </c>
      <c r="C374" s="56">
        <v>272</v>
      </c>
      <c r="D374" s="56">
        <v>23</v>
      </c>
      <c r="E374" s="56">
        <f t="shared" si="5"/>
        <v>295</v>
      </c>
    </row>
    <row r="375" spans="1:5" ht="38.25">
      <c r="A375" s="56" t="s">
        <v>7931</v>
      </c>
      <c r="B375" s="56" t="s">
        <v>359</v>
      </c>
      <c r="C375" s="56">
        <v>364</v>
      </c>
      <c r="D375" s="56">
        <v>69</v>
      </c>
      <c r="E375" s="56">
        <f t="shared" si="5"/>
        <v>433</v>
      </c>
    </row>
    <row r="376" spans="1:5" ht="38.25">
      <c r="A376" s="56" t="s">
        <v>7928</v>
      </c>
      <c r="B376" s="56" t="s">
        <v>360</v>
      </c>
      <c r="C376" s="56">
        <v>461</v>
      </c>
      <c r="D376" s="56">
        <v>57</v>
      </c>
      <c r="E376" s="56">
        <f t="shared" si="5"/>
        <v>518</v>
      </c>
    </row>
    <row r="377" spans="1:5" ht="38.25">
      <c r="A377" s="56" t="s">
        <v>7925</v>
      </c>
      <c r="B377" s="56" t="s">
        <v>361</v>
      </c>
      <c r="C377" s="56">
        <v>315</v>
      </c>
      <c r="D377" s="56">
        <v>70</v>
      </c>
      <c r="E377" s="56">
        <f t="shared" si="5"/>
        <v>385</v>
      </c>
    </row>
    <row r="378" spans="1:5" ht="38.25">
      <c r="A378" s="56" t="s">
        <v>7922</v>
      </c>
      <c r="B378" s="56" t="s">
        <v>362</v>
      </c>
      <c r="C378" s="56">
        <v>313</v>
      </c>
      <c r="D378" s="56">
        <v>63</v>
      </c>
      <c r="E378" s="56">
        <f t="shared" si="5"/>
        <v>376</v>
      </c>
    </row>
    <row r="379" spans="1:5" ht="38.25">
      <c r="A379" s="56" t="s">
        <v>7919</v>
      </c>
      <c r="B379" s="56" t="s">
        <v>363</v>
      </c>
      <c r="C379" s="56">
        <v>260</v>
      </c>
      <c r="D379" s="56">
        <v>66</v>
      </c>
      <c r="E379" s="56">
        <f t="shared" si="5"/>
        <v>326</v>
      </c>
    </row>
    <row r="380" spans="1:5" ht="38.25">
      <c r="A380" s="56" t="s">
        <v>7916</v>
      </c>
      <c r="B380" s="56" t="s">
        <v>364</v>
      </c>
      <c r="C380" s="56">
        <v>484</v>
      </c>
      <c r="D380" s="56">
        <v>46</v>
      </c>
      <c r="E380" s="56">
        <f t="shared" si="5"/>
        <v>530</v>
      </c>
    </row>
    <row r="381" spans="1:5" ht="38.25">
      <c r="A381" s="56" t="s">
        <v>3274</v>
      </c>
      <c r="B381" s="56" t="s">
        <v>1699</v>
      </c>
      <c r="C381" s="56">
        <v>492</v>
      </c>
      <c r="D381" s="56">
        <v>3</v>
      </c>
      <c r="E381" s="56">
        <f t="shared" si="5"/>
        <v>495</v>
      </c>
    </row>
    <row r="382" spans="1:5" ht="38.25">
      <c r="A382" s="56" t="s">
        <v>7912</v>
      </c>
      <c r="B382" s="56" t="s">
        <v>365</v>
      </c>
      <c r="C382" s="56">
        <v>356</v>
      </c>
      <c r="D382" s="56">
        <v>69</v>
      </c>
      <c r="E382" s="56">
        <f t="shared" si="5"/>
        <v>425</v>
      </c>
    </row>
    <row r="383" spans="1:5" ht="25.5">
      <c r="A383" s="56" t="s">
        <v>7900</v>
      </c>
      <c r="B383" s="56" t="s">
        <v>369</v>
      </c>
      <c r="C383" s="56">
        <v>952</v>
      </c>
      <c r="D383" s="56">
        <v>188</v>
      </c>
      <c r="E383" s="56">
        <f t="shared" si="5"/>
        <v>1140</v>
      </c>
    </row>
    <row r="384" spans="1:5" ht="38.25">
      <c r="A384" s="56" t="s">
        <v>7897</v>
      </c>
      <c r="B384" s="56" t="s">
        <v>370</v>
      </c>
      <c r="C384" s="56">
        <v>243</v>
      </c>
      <c r="D384" s="56">
        <v>30</v>
      </c>
      <c r="E384" s="56">
        <f t="shared" si="5"/>
        <v>273</v>
      </c>
    </row>
    <row r="385" spans="1:5" ht="38.25">
      <c r="A385" s="56" t="s">
        <v>7894</v>
      </c>
      <c r="B385" s="56" t="s">
        <v>371</v>
      </c>
      <c r="C385" s="56">
        <v>310</v>
      </c>
      <c r="D385" s="56">
        <v>45</v>
      </c>
      <c r="E385" s="56">
        <f t="shared" si="5"/>
        <v>355</v>
      </c>
    </row>
    <row r="386" spans="1:5" ht="38.25">
      <c r="A386" s="56" t="s">
        <v>7891</v>
      </c>
      <c r="B386" s="56" t="s">
        <v>112</v>
      </c>
      <c r="C386" s="56">
        <v>196</v>
      </c>
      <c r="D386" s="56">
        <v>47</v>
      </c>
      <c r="E386" s="56">
        <f t="shared" si="5"/>
        <v>243</v>
      </c>
    </row>
    <row r="387" spans="1:5" ht="38.25">
      <c r="A387" s="56" t="s">
        <v>7888</v>
      </c>
      <c r="B387" s="56" t="s">
        <v>372</v>
      </c>
      <c r="C387" s="56">
        <v>267</v>
      </c>
      <c r="D387" s="56">
        <v>52</v>
      </c>
      <c r="E387" s="56">
        <f t="shared" ref="E387:E450" si="6">SUM(C387:D387)</f>
        <v>319</v>
      </c>
    </row>
    <row r="388" spans="1:5" ht="38.25">
      <c r="A388" s="56" t="s">
        <v>7883</v>
      </c>
      <c r="B388" s="56" t="s">
        <v>373</v>
      </c>
      <c r="C388" s="56">
        <v>226</v>
      </c>
      <c r="D388" s="56">
        <v>41</v>
      </c>
      <c r="E388" s="56">
        <f t="shared" si="6"/>
        <v>267</v>
      </c>
    </row>
    <row r="389" spans="1:5" ht="38.25">
      <c r="A389" s="56" t="s">
        <v>7880</v>
      </c>
      <c r="B389" s="56" t="s">
        <v>374</v>
      </c>
      <c r="C389" s="56">
        <v>158</v>
      </c>
      <c r="D389" s="56">
        <v>12</v>
      </c>
      <c r="E389" s="56">
        <f t="shared" si="6"/>
        <v>170</v>
      </c>
    </row>
    <row r="390" spans="1:5" ht="25.5">
      <c r="A390" s="56" t="s">
        <v>7877</v>
      </c>
      <c r="B390" s="56" t="s">
        <v>375</v>
      </c>
      <c r="C390" s="56">
        <v>509</v>
      </c>
      <c r="D390" s="56">
        <v>39</v>
      </c>
      <c r="E390" s="56">
        <f t="shared" si="6"/>
        <v>548</v>
      </c>
    </row>
    <row r="391" spans="1:5" ht="25.5">
      <c r="A391" s="56" t="s">
        <v>7874</v>
      </c>
      <c r="B391" s="56" t="s">
        <v>376</v>
      </c>
      <c r="C391" s="56">
        <v>313</v>
      </c>
      <c r="D391" s="56">
        <v>26</v>
      </c>
      <c r="E391" s="56">
        <f t="shared" si="6"/>
        <v>339</v>
      </c>
    </row>
    <row r="392" spans="1:5" ht="38.25">
      <c r="A392" s="56" t="s">
        <v>7871</v>
      </c>
      <c r="B392" s="56" t="s">
        <v>377</v>
      </c>
      <c r="C392" s="56">
        <v>201</v>
      </c>
      <c r="D392" s="56">
        <v>5</v>
      </c>
      <c r="E392" s="56">
        <f t="shared" si="6"/>
        <v>206</v>
      </c>
    </row>
    <row r="393" spans="1:5" ht="38.25">
      <c r="A393" s="56" t="s">
        <v>7868</v>
      </c>
      <c r="B393" s="56" t="s">
        <v>378</v>
      </c>
      <c r="C393" s="56">
        <v>203</v>
      </c>
      <c r="D393" s="56">
        <v>19</v>
      </c>
      <c r="E393" s="56">
        <f t="shared" si="6"/>
        <v>222</v>
      </c>
    </row>
    <row r="394" spans="1:5" ht="38.25">
      <c r="A394" s="56" t="s">
        <v>7865</v>
      </c>
      <c r="B394" s="56" t="s">
        <v>379</v>
      </c>
      <c r="C394" s="56">
        <v>266</v>
      </c>
      <c r="D394" s="56">
        <v>21</v>
      </c>
      <c r="E394" s="56">
        <f t="shared" si="6"/>
        <v>287</v>
      </c>
    </row>
    <row r="395" spans="1:5" ht="38.25">
      <c r="A395" s="56" t="s">
        <v>7862</v>
      </c>
      <c r="B395" s="56" t="s">
        <v>76</v>
      </c>
      <c r="C395" s="56">
        <v>266</v>
      </c>
      <c r="D395" s="56">
        <v>16</v>
      </c>
      <c r="E395" s="56">
        <f t="shared" si="6"/>
        <v>282</v>
      </c>
    </row>
    <row r="396" spans="1:5" ht="38.25">
      <c r="A396" s="56" t="s">
        <v>7857</v>
      </c>
      <c r="B396" s="56" t="s">
        <v>380</v>
      </c>
      <c r="C396" s="56">
        <v>153</v>
      </c>
      <c r="D396" s="56">
        <v>16</v>
      </c>
      <c r="E396" s="56">
        <f t="shared" si="6"/>
        <v>169</v>
      </c>
    </row>
    <row r="397" spans="1:5" ht="38.25">
      <c r="A397" s="56" t="s">
        <v>7854</v>
      </c>
      <c r="B397" s="56" t="s">
        <v>381</v>
      </c>
      <c r="C397" s="56">
        <v>909</v>
      </c>
      <c r="D397" s="56">
        <v>140</v>
      </c>
      <c r="E397" s="56">
        <f t="shared" si="6"/>
        <v>1049</v>
      </c>
    </row>
    <row r="398" spans="1:5" ht="38.25">
      <c r="A398" s="56" t="s">
        <v>7851</v>
      </c>
      <c r="B398" s="56" t="s">
        <v>382</v>
      </c>
      <c r="C398" s="56">
        <v>107</v>
      </c>
      <c r="D398" s="56">
        <v>31</v>
      </c>
      <c r="E398" s="56">
        <f t="shared" si="6"/>
        <v>138</v>
      </c>
    </row>
    <row r="399" spans="1:5" ht="25.5">
      <c r="A399" s="56" t="s">
        <v>7848</v>
      </c>
      <c r="B399" s="56" t="s">
        <v>383</v>
      </c>
      <c r="C399" s="56">
        <v>220</v>
      </c>
      <c r="D399" s="56">
        <v>68</v>
      </c>
      <c r="E399" s="56">
        <f t="shared" si="6"/>
        <v>288</v>
      </c>
    </row>
    <row r="400" spans="1:5" ht="25.5">
      <c r="A400" s="56" t="s">
        <v>7844</v>
      </c>
      <c r="B400" s="56" t="s">
        <v>384</v>
      </c>
      <c r="C400" s="56">
        <v>235</v>
      </c>
      <c r="D400" s="56">
        <v>66</v>
      </c>
      <c r="E400" s="56">
        <f t="shared" si="6"/>
        <v>301</v>
      </c>
    </row>
    <row r="401" spans="1:5" ht="25.5">
      <c r="A401" s="56" t="s">
        <v>7840</v>
      </c>
      <c r="B401" s="56" t="s">
        <v>385</v>
      </c>
      <c r="C401" s="56">
        <v>648</v>
      </c>
      <c r="D401" s="56">
        <v>80</v>
      </c>
      <c r="E401" s="56">
        <f t="shared" si="6"/>
        <v>728</v>
      </c>
    </row>
    <row r="402" spans="1:5" ht="38.25">
      <c r="A402" s="56" t="s">
        <v>7837</v>
      </c>
      <c r="B402" s="56" t="s">
        <v>386</v>
      </c>
      <c r="C402" s="56">
        <v>440</v>
      </c>
      <c r="D402" s="56">
        <v>60</v>
      </c>
      <c r="E402" s="56">
        <f t="shared" si="6"/>
        <v>500</v>
      </c>
    </row>
    <row r="403" spans="1:5" ht="38.25">
      <c r="A403" s="56" t="s">
        <v>7834</v>
      </c>
      <c r="B403" s="56" t="s">
        <v>387</v>
      </c>
      <c r="C403" s="56">
        <v>188</v>
      </c>
      <c r="D403" s="56">
        <v>17</v>
      </c>
      <c r="E403" s="56">
        <f t="shared" si="6"/>
        <v>205</v>
      </c>
    </row>
    <row r="404" spans="1:5" ht="38.25">
      <c r="A404" s="56" t="s">
        <v>7831</v>
      </c>
      <c r="B404" s="56" t="s">
        <v>388</v>
      </c>
      <c r="C404" s="56">
        <v>254</v>
      </c>
      <c r="D404" s="56">
        <v>28</v>
      </c>
      <c r="E404" s="56">
        <f t="shared" si="6"/>
        <v>282</v>
      </c>
    </row>
    <row r="405" spans="1:5" ht="38.25">
      <c r="A405" s="56" t="s">
        <v>7829</v>
      </c>
      <c r="B405" s="56" t="s">
        <v>389</v>
      </c>
      <c r="C405" s="56">
        <v>57</v>
      </c>
      <c r="D405" s="56">
        <v>18</v>
      </c>
      <c r="E405" s="56">
        <f t="shared" si="6"/>
        <v>75</v>
      </c>
    </row>
    <row r="406" spans="1:5" ht="38.25">
      <c r="A406" s="56" t="s">
        <v>7825</v>
      </c>
      <c r="B406" s="56" t="s">
        <v>390</v>
      </c>
      <c r="C406" s="56">
        <v>154</v>
      </c>
      <c r="D406" s="56">
        <v>40</v>
      </c>
      <c r="E406" s="56">
        <f t="shared" si="6"/>
        <v>194</v>
      </c>
    </row>
    <row r="407" spans="1:5" ht="38.25">
      <c r="A407" s="56" t="s">
        <v>7822</v>
      </c>
      <c r="B407" s="56" t="s">
        <v>391</v>
      </c>
      <c r="C407" s="56">
        <v>208</v>
      </c>
      <c r="D407" s="56">
        <v>4</v>
      </c>
      <c r="E407" s="56">
        <f t="shared" si="6"/>
        <v>212</v>
      </c>
    </row>
    <row r="408" spans="1:5" ht="38.25">
      <c r="A408" s="56" t="s">
        <v>7819</v>
      </c>
      <c r="B408" s="56" t="s">
        <v>392</v>
      </c>
      <c r="C408" s="56">
        <v>85</v>
      </c>
      <c r="D408" s="56">
        <v>19</v>
      </c>
      <c r="E408" s="56">
        <f t="shared" si="6"/>
        <v>104</v>
      </c>
    </row>
    <row r="409" spans="1:5" ht="38.25">
      <c r="A409" s="56" t="s">
        <v>7816</v>
      </c>
      <c r="B409" s="56" t="s">
        <v>393</v>
      </c>
      <c r="C409" s="56">
        <v>390</v>
      </c>
      <c r="D409" s="56">
        <v>67</v>
      </c>
      <c r="E409" s="56">
        <f t="shared" si="6"/>
        <v>457</v>
      </c>
    </row>
    <row r="410" spans="1:5" ht="38.25">
      <c r="A410" s="56" t="s">
        <v>7813</v>
      </c>
      <c r="B410" s="56" t="s">
        <v>394</v>
      </c>
      <c r="C410" s="56">
        <v>177</v>
      </c>
      <c r="D410" s="56">
        <v>13</v>
      </c>
      <c r="E410" s="56">
        <f t="shared" si="6"/>
        <v>190</v>
      </c>
    </row>
    <row r="411" spans="1:5" ht="38.25">
      <c r="A411" s="56" t="s">
        <v>7808</v>
      </c>
      <c r="B411" s="56" t="s">
        <v>395</v>
      </c>
      <c r="C411" s="56">
        <v>33</v>
      </c>
      <c r="D411" s="56">
        <v>16</v>
      </c>
      <c r="E411" s="56">
        <f t="shared" si="6"/>
        <v>49</v>
      </c>
    </row>
    <row r="412" spans="1:5" ht="38.25">
      <c r="A412" s="56" t="s">
        <v>7798</v>
      </c>
      <c r="B412" s="56" t="s">
        <v>398</v>
      </c>
      <c r="C412" s="56">
        <v>78</v>
      </c>
      <c r="D412" s="56">
        <v>31</v>
      </c>
      <c r="E412" s="56">
        <f t="shared" si="6"/>
        <v>109</v>
      </c>
    </row>
    <row r="413" spans="1:5" ht="25.5">
      <c r="A413" s="56" t="s">
        <v>3256</v>
      </c>
      <c r="B413" s="56" t="s">
        <v>1705</v>
      </c>
      <c r="C413" s="56">
        <v>60</v>
      </c>
      <c r="D413" s="56"/>
      <c r="E413" s="56">
        <f t="shared" si="6"/>
        <v>60</v>
      </c>
    </row>
    <row r="414" spans="1:5" ht="38.25">
      <c r="A414" s="56" t="s">
        <v>7795</v>
      </c>
      <c r="B414" s="56" t="s">
        <v>32</v>
      </c>
      <c r="C414" s="56">
        <v>150</v>
      </c>
      <c r="D414" s="56">
        <v>33</v>
      </c>
      <c r="E414" s="56">
        <f t="shared" si="6"/>
        <v>183</v>
      </c>
    </row>
    <row r="415" spans="1:5" ht="25.5">
      <c r="A415" s="56" t="s">
        <v>7790</v>
      </c>
      <c r="B415" s="56" t="s">
        <v>399</v>
      </c>
      <c r="C415" s="56">
        <v>75</v>
      </c>
      <c r="D415" s="56">
        <v>23</v>
      </c>
      <c r="E415" s="56">
        <f t="shared" si="6"/>
        <v>98</v>
      </c>
    </row>
    <row r="416" spans="1:5" ht="25.5">
      <c r="A416" s="56" t="s">
        <v>3253</v>
      </c>
      <c r="B416" s="56" t="s">
        <v>1706</v>
      </c>
      <c r="C416" s="56">
        <v>71</v>
      </c>
      <c r="D416" s="56">
        <v>3</v>
      </c>
      <c r="E416" s="56">
        <f t="shared" si="6"/>
        <v>74</v>
      </c>
    </row>
    <row r="417" spans="1:5" ht="25.5">
      <c r="A417" s="56" t="s">
        <v>3268</v>
      </c>
      <c r="B417" s="56" t="s">
        <v>1701</v>
      </c>
      <c r="C417" s="56">
        <v>27</v>
      </c>
      <c r="D417" s="56"/>
      <c r="E417" s="56">
        <f t="shared" si="6"/>
        <v>27</v>
      </c>
    </row>
    <row r="418" spans="1:5" ht="38.25">
      <c r="A418" s="56" t="s">
        <v>7787</v>
      </c>
      <c r="B418" s="56" t="s">
        <v>400</v>
      </c>
      <c r="C418" s="56">
        <v>251</v>
      </c>
      <c r="D418" s="56">
        <v>47</v>
      </c>
      <c r="E418" s="56">
        <f t="shared" si="6"/>
        <v>298</v>
      </c>
    </row>
    <row r="419" spans="1:5" ht="38.25">
      <c r="A419" s="56" t="s">
        <v>7783</v>
      </c>
      <c r="B419" s="56" t="s">
        <v>401</v>
      </c>
      <c r="C419" s="56">
        <v>178</v>
      </c>
      <c r="D419" s="56">
        <v>54</v>
      </c>
      <c r="E419" s="56">
        <f t="shared" si="6"/>
        <v>232</v>
      </c>
    </row>
    <row r="420" spans="1:5" ht="25.5">
      <c r="A420" s="56" t="s">
        <v>7806</v>
      </c>
      <c r="B420" s="56" t="s">
        <v>396</v>
      </c>
      <c r="C420" s="56">
        <v>118</v>
      </c>
      <c r="D420" s="56">
        <v>32</v>
      </c>
      <c r="E420" s="56">
        <f t="shared" si="6"/>
        <v>150</v>
      </c>
    </row>
    <row r="421" spans="1:5" ht="38.25">
      <c r="A421" s="56" t="s">
        <v>7802</v>
      </c>
      <c r="B421" s="56" t="s">
        <v>397</v>
      </c>
      <c r="C421" s="56">
        <v>152</v>
      </c>
      <c r="D421" s="56">
        <v>38</v>
      </c>
      <c r="E421" s="56">
        <f t="shared" si="6"/>
        <v>190</v>
      </c>
    </row>
    <row r="422" spans="1:5">
      <c r="A422" s="56" t="s">
        <v>7779</v>
      </c>
      <c r="B422" s="56" t="s">
        <v>402</v>
      </c>
      <c r="C422" s="56">
        <v>193</v>
      </c>
      <c r="D422" s="56">
        <v>34</v>
      </c>
      <c r="E422" s="56">
        <f t="shared" si="6"/>
        <v>227</v>
      </c>
    </row>
    <row r="423" spans="1:5" ht="25.5">
      <c r="A423" s="56" t="s">
        <v>7775</v>
      </c>
      <c r="B423" s="56" t="s">
        <v>403</v>
      </c>
      <c r="C423" s="56">
        <v>230</v>
      </c>
      <c r="D423" s="56">
        <v>69</v>
      </c>
      <c r="E423" s="56">
        <f t="shared" si="6"/>
        <v>299</v>
      </c>
    </row>
    <row r="424" spans="1:5" ht="38.25">
      <c r="A424" s="56" t="s">
        <v>7772</v>
      </c>
      <c r="B424" s="56" t="s">
        <v>404</v>
      </c>
      <c r="C424" s="56">
        <v>186</v>
      </c>
      <c r="D424" s="56">
        <v>51</v>
      </c>
      <c r="E424" s="56">
        <f t="shared" si="6"/>
        <v>237</v>
      </c>
    </row>
    <row r="425" spans="1:5" ht="38.25">
      <c r="A425" s="56" t="s">
        <v>7769</v>
      </c>
      <c r="B425" s="56" t="s">
        <v>405</v>
      </c>
      <c r="C425" s="56">
        <v>222</v>
      </c>
      <c r="D425" s="56">
        <v>67</v>
      </c>
      <c r="E425" s="56">
        <f t="shared" si="6"/>
        <v>289</v>
      </c>
    </row>
    <row r="426" spans="1:5" ht="25.5">
      <c r="A426" s="56" t="s">
        <v>7765</v>
      </c>
      <c r="B426" s="56" t="s">
        <v>406</v>
      </c>
      <c r="C426" s="56">
        <v>87</v>
      </c>
      <c r="D426" s="56">
        <v>20</v>
      </c>
      <c r="E426" s="56">
        <f t="shared" si="6"/>
        <v>107</v>
      </c>
    </row>
    <row r="427" spans="1:5" ht="38.25">
      <c r="A427" s="56" t="s">
        <v>6595</v>
      </c>
      <c r="B427" s="56" t="s">
        <v>749</v>
      </c>
      <c r="C427" s="56">
        <v>162</v>
      </c>
      <c r="D427" s="56">
        <v>46</v>
      </c>
      <c r="E427" s="56">
        <f t="shared" si="6"/>
        <v>208</v>
      </c>
    </row>
    <row r="428" spans="1:5" ht="38.25">
      <c r="A428" s="56" t="s">
        <v>7750</v>
      </c>
      <c r="B428" s="56" t="s">
        <v>410</v>
      </c>
      <c r="C428" s="56">
        <v>131</v>
      </c>
      <c r="D428" s="56">
        <v>17</v>
      </c>
      <c r="E428" s="56">
        <f t="shared" si="6"/>
        <v>148</v>
      </c>
    </row>
    <row r="429" spans="1:5" ht="25.5">
      <c r="A429" s="56" t="s">
        <v>7747</v>
      </c>
      <c r="B429" s="56" t="s">
        <v>411</v>
      </c>
      <c r="C429" s="56">
        <v>104</v>
      </c>
      <c r="D429" s="56">
        <v>22</v>
      </c>
      <c r="E429" s="56">
        <f t="shared" si="6"/>
        <v>126</v>
      </c>
    </row>
    <row r="430" spans="1:5" ht="38.25">
      <c r="A430" s="56" t="s">
        <v>7761</v>
      </c>
      <c r="B430" s="56" t="s">
        <v>407</v>
      </c>
      <c r="C430" s="56">
        <v>191</v>
      </c>
      <c r="D430" s="56">
        <v>33</v>
      </c>
      <c r="E430" s="56">
        <f t="shared" si="6"/>
        <v>224</v>
      </c>
    </row>
    <row r="431" spans="1:5" ht="38.25">
      <c r="A431" s="56" t="s">
        <v>7759</v>
      </c>
      <c r="B431" s="56" t="s">
        <v>408</v>
      </c>
      <c r="C431" s="56">
        <v>183</v>
      </c>
      <c r="D431" s="56">
        <v>28</v>
      </c>
      <c r="E431" s="56">
        <f t="shared" si="6"/>
        <v>211</v>
      </c>
    </row>
    <row r="432" spans="1:5" ht="38.25">
      <c r="A432" s="56" t="s">
        <v>7757</v>
      </c>
      <c r="B432" s="56" t="s">
        <v>173</v>
      </c>
      <c r="C432" s="56">
        <v>219</v>
      </c>
      <c r="D432" s="56">
        <v>35</v>
      </c>
      <c r="E432" s="56">
        <f t="shared" si="6"/>
        <v>254</v>
      </c>
    </row>
    <row r="433" spans="1:5" ht="51">
      <c r="A433" s="56" t="s">
        <v>7754</v>
      </c>
      <c r="B433" s="56" t="s">
        <v>409</v>
      </c>
      <c r="C433" s="56">
        <v>217</v>
      </c>
      <c r="D433" s="56">
        <v>24</v>
      </c>
      <c r="E433" s="56">
        <f t="shared" si="6"/>
        <v>241</v>
      </c>
    </row>
    <row r="434" spans="1:5" ht="38.25">
      <c r="A434" s="56" t="s">
        <v>7743</v>
      </c>
      <c r="B434" s="56" t="s">
        <v>412</v>
      </c>
      <c r="C434" s="56">
        <v>38</v>
      </c>
      <c r="D434" s="56">
        <v>10</v>
      </c>
      <c r="E434" s="56">
        <f t="shared" si="6"/>
        <v>48</v>
      </c>
    </row>
    <row r="435" spans="1:5" ht="25.5">
      <c r="A435" s="56" t="s">
        <v>7739</v>
      </c>
      <c r="B435" s="56" t="s">
        <v>413</v>
      </c>
      <c r="C435" s="56">
        <v>46</v>
      </c>
      <c r="D435" s="56">
        <v>6</v>
      </c>
      <c r="E435" s="56">
        <f t="shared" si="6"/>
        <v>52</v>
      </c>
    </row>
    <row r="436" spans="1:5" ht="38.25">
      <c r="A436" s="56" t="s">
        <v>7736</v>
      </c>
      <c r="B436" s="56" t="s">
        <v>414</v>
      </c>
      <c r="C436" s="56">
        <v>35</v>
      </c>
      <c r="D436" s="56">
        <v>7</v>
      </c>
      <c r="E436" s="56">
        <f t="shared" si="6"/>
        <v>42</v>
      </c>
    </row>
    <row r="437" spans="1:5" ht="38.25">
      <c r="A437" s="56" t="s">
        <v>7713</v>
      </c>
      <c r="B437" s="56" t="s">
        <v>421</v>
      </c>
      <c r="C437" s="56">
        <v>26</v>
      </c>
      <c r="D437" s="56">
        <v>21</v>
      </c>
      <c r="E437" s="56">
        <f t="shared" si="6"/>
        <v>47</v>
      </c>
    </row>
    <row r="438" spans="1:5" ht="38.25">
      <c r="A438" s="56" t="s">
        <v>7710</v>
      </c>
      <c r="B438" s="56" t="s">
        <v>422</v>
      </c>
      <c r="C438" s="56">
        <v>92</v>
      </c>
      <c r="D438" s="56">
        <v>32</v>
      </c>
      <c r="E438" s="56">
        <f t="shared" si="6"/>
        <v>124</v>
      </c>
    </row>
    <row r="439" spans="1:5" ht="38.25">
      <c r="A439" s="56" t="s">
        <v>7707</v>
      </c>
      <c r="B439" s="56" t="s">
        <v>423</v>
      </c>
      <c r="C439" s="56">
        <v>119</v>
      </c>
      <c r="D439" s="56">
        <v>42</v>
      </c>
      <c r="E439" s="56">
        <f t="shared" si="6"/>
        <v>161</v>
      </c>
    </row>
    <row r="440" spans="1:5" ht="51">
      <c r="A440" s="56" t="s">
        <v>7725</v>
      </c>
      <c r="B440" s="56" t="s">
        <v>417</v>
      </c>
      <c r="C440" s="56">
        <v>209</v>
      </c>
      <c r="D440" s="56">
        <v>57</v>
      </c>
      <c r="E440" s="56">
        <f t="shared" si="6"/>
        <v>266</v>
      </c>
    </row>
    <row r="441" spans="1:5" ht="38.25">
      <c r="A441" s="56" t="s">
        <v>7723</v>
      </c>
      <c r="B441" s="56" t="s">
        <v>418</v>
      </c>
      <c r="C441" s="56">
        <v>226</v>
      </c>
      <c r="D441" s="56">
        <v>54</v>
      </c>
      <c r="E441" s="56">
        <f t="shared" si="6"/>
        <v>280</v>
      </c>
    </row>
    <row r="442" spans="1:5" ht="25.5">
      <c r="A442" s="56" t="s">
        <v>7732</v>
      </c>
      <c r="B442" s="56" t="s">
        <v>415</v>
      </c>
      <c r="C442" s="56">
        <v>85</v>
      </c>
      <c r="D442" s="56">
        <v>15</v>
      </c>
      <c r="E442" s="56">
        <f t="shared" si="6"/>
        <v>100</v>
      </c>
    </row>
    <row r="443" spans="1:5" ht="38.25">
      <c r="A443" s="56" t="s">
        <v>7729</v>
      </c>
      <c r="B443" s="56" t="s">
        <v>416</v>
      </c>
      <c r="C443" s="56">
        <v>146</v>
      </c>
      <c r="D443" s="56">
        <v>22</v>
      </c>
      <c r="E443" s="56">
        <f t="shared" si="6"/>
        <v>168</v>
      </c>
    </row>
    <row r="444" spans="1:5" ht="38.25">
      <c r="A444" s="56" t="s">
        <v>7702</v>
      </c>
      <c r="B444" s="56" t="s">
        <v>424</v>
      </c>
      <c r="C444" s="56">
        <v>141</v>
      </c>
      <c r="D444" s="56">
        <v>39</v>
      </c>
      <c r="E444" s="56">
        <f t="shared" si="6"/>
        <v>180</v>
      </c>
    </row>
    <row r="445" spans="1:5" ht="38.25">
      <c r="A445" s="56" t="s">
        <v>7720</v>
      </c>
      <c r="B445" s="56" t="s">
        <v>419</v>
      </c>
      <c r="C445" s="56">
        <v>216</v>
      </c>
      <c r="D445" s="56">
        <v>68</v>
      </c>
      <c r="E445" s="56">
        <f t="shared" si="6"/>
        <v>284</v>
      </c>
    </row>
    <row r="446" spans="1:5" ht="38.25">
      <c r="A446" s="56" t="s">
        <v>7716</v>
      </c>
      <c r="B446" s="56" t="s">
        <v>420</v>
      </c>
      <c r="C446" s="56">
        <v>242</v>
      </c>
      <c r="D446" s="56">
        <v>42</v>
      </c>
      <c r="E446" s="56">
        <f t="shared" si="6"/>
        <v>284</v>
      </c>
    </row>
    <row r="447" spans="1:5" ht="38.25">
      <c r="A447" s="56" t="s">
        <v>7698</v>
      </c>
      <c r="B447" s="56" t="s">
        <v>425</v>
      </c>
      <c r="C447" s="56">
        <v>142</v>
      </c>
      <c r="D447" s="56">
        <v>68</v>
      </c>
      <c r="E447" s="56">
        <f t="shared" si="6"/>
        <v>210</v>
      </c>
    </row>
    <row r="448" spans="1:5" ht="38.25">
      <c r="A448" s="56" t="s">
        <v>7694</v>
      </c>
      <c r="B448" s="56" t="s">
        <v>426</v>
      </c>
      <c r="C448" s="56">
        <v>167</v>
      </c>
      <c r="D448" s="56">
        <v>46</v>
      </c>
      <c r="E448" s="56">
        <f t="shared" si="6"/>
        <v>213</v>
      </c>
    </row>
    <row r="449" spans="1:5" ht="38.25">
      <c r="A449" s="56" t="s">
        <v>7690</v>
      </c>
      <c r="B449" s="56" t="s">
        <v>427</v>
      </c>
      <c r="C449" s="56">
        <v>4</v>
      </c>
      <c r="D449" s="56">
        <v>3</v>
      </c>
      <c r="E449" s="56">
        <f t="shared" si="6"/>
        <v>7</v>
      </c>
    </row>
    <row r="450" spans="1:5" ht="25.5">
      <c r="A450" s="56" t="s">
        <v>7688</v>
      </c>
      <c r="B450" s="56" t="s">
        <v>428</v>
      </c>
      <c r="C450" s="56">
        <v>122</v>
      </c>
      <c r="D450" s="56">
        <v>45</v>
      </c>
      <c r="E450" s="56">
        <f t="shared" si="6"/>
        <v>167</v>
      </c>
    </row>
    <row r="451" spans="1:5" ht="38.25">
      <c r="A451" s="56" t="s">
        <v>7686</v>
      </c>
      <c r="B451" s="56" t="s">
        <v>429</v>
      </c>
      <c r="C451" s="56">
        <v>70</v>
      </c>
      <c r="D451" s="56">
        <v>29</v>
      </c>
      <c r="E451" s="56">
        <f t="shared" ref="E451:E514" si="7">SUM(C451:D451)</f>
        <v>99</v>
      </c>
    </row>
    <row r="452" spans="1:5" ht="25.5">
      <c r="A452" s="56" t="s">
        <v>5251</v>
      </c>
      <c r="B452" s="56" t="s">
        <v>1148</v>
      </c>
      <c r="C452" s="56">
        <v>75</v>
      </c>
      <c r="D452" s="56">
        <v>21</v>
      </c>
      <c r="E452" s="56">
        <f t="shared" si="7"/>
        <v>96</v>
      </c>
    </row>
    <row r="453" spans="1:5" ht="38.25">
      <c r="A453" s="56" t="s">
        <v>5249</v>
      </c>
      <c r="B453" s="56" t="s">
        <v>1149</v>
      </c>
      <c r="C453" s="56">
        <v>80</v>
      </c>
      <c r="D453" s="56">
        <v>22</v>
      </c>
      <c r="E453" s="56">
        <f t="shared" si="7"/>
        <v>102</v>
      </c>
    </row>
    <row r="454" spans="1:5" ht="38.25">
      <c r="A454" s="56" t="s">
        <v>7683</v>
      </c>
      <c r="B454" s="56" t="s">
        <v>430</v>
      </c>
      <c r="C454" s="56">
        <v>213</v>
      </c>
      <c r="D454" s="56">
        <v>47</v>
      </c>
      <c r="E454" s="56">
        <f t="shared" si="7"/>
        <v>260</v>
      </c>
    </row>
    <row r="455" spans="1:5" ht="38.25">
      <c r="A455" s="56" t="s">
        <v>7680</v>
      </c>
      <c r="B455" s="56" t="s">
        <v>431</v>
      </c>
      <c r="C455" s="56">
        <v>173</v>
      </c>
      <c r="D455" s="56">
        <v>38</v>
      </c>
      <c r="E455" s="56">
        <f t="shared" si="7"/>
        <v>211</v>
      </c>
    </row>
    <row r="456" spans="1:5" ht="25.5">
      <c r="A456" s="56" t="s">
        <v>7671</v>
      </c>
      <c r="B456" s="56" t="s">
        <v>433</v>
      </c>
      <c r="C456" s="56">
        <v>388</v>
      </c>
      <c r="D456" s="56">
        <v>71</v>
      </c>
      <c r="E456" s="56">
        <f t="shared" si="7"/>
        <v>459</v>
      </c>
    </row>
    <row r="457" spans="1:5" ht="25.5">
      <c r="A457" s="56" t="s">
        <v>7668</v>
      </c>
      <c r="B457" s="56" t="s">
        <v>434</v>
      </c>
      <c r="C457" s="56">
        <v>290</v>
      </c>
      <c r="D457" s="56">
        <v>56</v>
      </c>
      <c r="E457" s="56">
        <f t="shared" si="7"/>
        <v>346</v>
      </c>
    </row>
    <row r="458" spans="1:5" ht="38.25">
      <c r="A458" s="56" t="s">
        <v>7665</v>
      </c>
      <c r="B458" s="56" t="s">
        <v>435</v>
      </c>
      <c r="C458" s="56">
        <v>291</v>
      </c>
      <c r="D458" s="56">
        <v>50</v>
      </c>
      <c r="E458" s="56">
        <f t="shared" si="7"/>
        <v>341</v>
      </c>
    </row>
    <row r="459" spans="1:5" ht="38.25">
      <c r="A459" s="56" t="s">
        <v>7660</v>
      </c>
      <c r="B459" s="56" t="s">
        <v>436</v>
      </c>
      <c r="C459" s="56">
        <v>392</v>
      </c>
      <c r="D459" s="56">
        <v>62</v>
      </c>
      <c r="E459" s="56">
        <f t="shared" si="7"/>
        <v>454</v>
      </c>
    </row>
    <row r="460" spans="1:5" ht="51">
      <c r="A460" s="56" t="s">
        <v>7656</v>
      </c>
      <c r="B460" s="56" t="s">
        <v>437</v>
      </c>
      <c r="C460" s="56">
        <v>370</v>
      </c>
      <c r="D460" s="56">
        <v>35</v>
      </c>
      <c r="E460" s="56">
        <f t="shared" si="7"/>
        <v>405</v>
      </c>
    </row>
    <row r="461" spans="1:5" ht="25.5">
      <c r="A461" s="56" t="s">
        <v>7655</v>
      </c>
      <c r="B461" s="56" t="s">
        <v>438</v>
      </c>
      <c r="C461" s="56">
        <v>521</v>
      </c>
      <c r="D461" s="56">
        <v>100</v>
      </c>
      <c r="E461" s="56">
        <f t="shared" si="7"/>
        <v>621</v>
      </c>
    </row>
    <row r="462" spans="1:5" ht="51">
      <c r="A462" s="56" t="s">
        <v>7652</v>
      </c>
      <c r="B462" s="56" t="s">
        <v>439</v>
      </c>
      <c r="C462" s="56">
        <v>311</v>
      </c>
      <c r="D462" s="56">
        <v>22</v>
      </c>
      <c r="E462" s="56">
        <f t="shared" si="7"/>
        <v>333</v>
      </c>
    </row>
    <row r="463" spans="1:5" ht="38.25">
      <c r="A463" s="56" t="s">
        <v>7649</v>
      </c>
      <c r="B463" s="56" t="s">
        <v>440</v>
      </c>
      <c r="C463" s="56">
        <v>269</v>
      </c>
      <c r="D463" s="56">
        <v>19</v>
      </c>
      <c r="E463" s="56">
        <f t="shared" si="7"/>
        <v>288</v>
      </c>
    </row>
    <row r="464" spans="1:5" ht="38.25">
      <c r="A464" s="56" t="s">
        <v>7646</v>
      </c>
      <c r="B464" s="56" t="s">
        <v>441</v>
      </c>
      <c r="C464" s="56">
        <v>135</v>
      </c>
      <c r="D464" s="56">
        <v>4</v>
      </c>
      <c r="E464" s="56">
        <f t="shared" si="7"/>
        <v>139</v>
      </c>
    </row>
    <row r="465" spans="1:5" ht="38.25">
      <c r="A465" s="56" t="s">
        <v>7643</v>
      </c>
      <c r="B465" s="56" t="s">
        <v>442</v>
      </c>
      <c r="C465" s="56">
        <v>242</v>
      </c>
      <c r="D465" s="56">
        <v>18</v>
      </c>
      <c r="E465" s="56">
        <f t="shared" si="7"/>
        <v>260</v>
      </c>
    </row>
    <row r="466" spans="1:5" ht="38.25">
      <c r="A466" s="56" t="s">
        <v>7640</v>
      </c>
      <c r="B466" s="56" t="s">
        <v>363</v>
      </c>
      <c r="C466" s="56">
        <v>176</v>
      </c>
      <c r="D466" s="56">
        <v>15</v>
      </c>
      <c r="E466" s="56">
        <f t="shared" si="7"/>
        <v>191</v>
      </c>
    </row>
    <row r="467" spans="1:5" ht="38.25">
      <c r="A467" s="56" t="s">
        <v>7636</v>
      </c>
      <c r="B467" s="56" t="s">
        <v>443</v>
      </c>
      <c r="C467" s="56">
        <v>216</v>
      </c>
      <c r="D467" s="56">
        <v>20</v>
      </c>
      <c r="E467" s="56">
        <f t="shared" si="7"/>
        <v>236</v>
      </c>
    </row>
    <row r="468" spans="1:5" ht="38.25">
      <c r="A468" s="56" t="s">
        <v>3027</v>
      </c>
      <c r="B468" s="56" t="s">
        <v>1953</v>
      </c>
      <c r="C468" s="56">
        <v>47</v>
      </c>
      <c r="D468" s="56">
        <v>7</v>
      </c>
      <c r="E468" s="56">
        <f t="shared" si="7"/>
        <v>54</v>
      </c>
    </row>
    <row r="469" spans="1:5" ht="38.25">
      <c r="A469" s="56" t="s">
        <v>9340</v>
      </c>
      <c r="B469" s="56" t="s">
        <v>444</v>
      </c>
      <c r="C469" s="56"/>
      <c r="D469" s="56"/>
      <c r="E469" s="56">
        <f t="shared" si="7"/>
        <v>0</v>
      </c>
    </row>
    <row r="470" spans="1:5" ht="38.25">
      <c r="A470" s="56" t="s">
        <v>7633</v>
      </c>
      <c r="B470" s="56" t="s">
        <v>445</v>
      </c>
      <c r="C470" s="56">
        <v>200</v>
      </c>
      <c r="D470" s="56">
        <v>28</v>
      </c>
      <c r="E470" s="56">
        <f t="shared" si="7"/>
        <v>228</v>
      </c>
    </row>
    <row r="471" spans="1:5" ht="25.5">
      <c r="A471" s="56" t="s">
        <v>7629</v>
      </c>
      <c r="B471" s="56" t="s">
        <v>446</v>
      </c>
      <c r="C471" s="56">
        <v>112</v>
      </c>
      <c r="D471" s="56">
        <v>31</v>
      </c>
      <c r="E471" s="56">
        <f t="shared" si="7"/>
        <v>143</v>
      </c>
    </row>
    <row r="472" spans="1:5" ht="38.25">
      <c r="A472" s="56" t="s">
        <v>7596</v>
      </c>
      <c r="B472" s="56" t="s">
        <v>455</v>
      </c>
      <c r="C472" s="56">
        <v>105</v>
      </c>
      <c r="D472" s="56">
        <v>18</v>
      </c>
      <c r="E472" s="56">
        <f t="shared" si="7"/>
        <v>123</v>
      </c>
    </row>
    <row r="473" spans="1:5" ht="51">
      <c r="A473" s="56" t="s">
        <v>7626</v>
      </c>
      <c r="B473" s="56" t="s">
        <v>447</v>
      </c>
      <c r="C473" s="56">
        <v>199</v>
      </c>
      <c r="D473" s="56">
        <v>35</v>
      </c>
      <c r="E473" s="56">
        <f t="shared" si="7"/>
        <v>234</v>
      </c>
    </row>
    <row r="474" spans="1:5" ht="38.25">
      <c r="A474" s="56" t="s">
        <v>7624</v>
      </c>
      <c r="B474" s="56" t="s">
        <v>448</v>
      </c>
      <c r="C474" s="56">
        <v>126</v>
      </c>
      <c r="D474" s="56">
        <v>28</v>
      </c>
      <c r="E474" s="56">
        <f t="shared" si="7"/>
        <v>154</v>
      </c>
    </row>
    <row r="475" spans="1:5" ht="38.25">
      <c r="A475" s="56" t="s">
        <v>7619</v>
      </c>
      <c r="B475" s="56" t="s">
        <v>449</v>
      </c>
      <c r="C475" s="56">
        <v>133</v>
      </c>
      <c r="D475" s="56">
        <v>34</v>
      </c>
      <c r="E475" s="56">
        <f t="shared" si="7"/>
        <v>167</v>
      </c>
    </row>
    <row r="476" spans="1:5" ht="38.25">
      <c r="A476" s="56" t="s">
        <v>7615</v>
      </c>
      <c r="B476" s="56" t="s">
        <v>450</v>
      </c>
      <c r="C476" s="56">
        <v>117</v>
      </c>
      <c r="D476" s="56">
        <v>41</v>
      </c>
      <c r="E476" s="56">
        <f t="shared" si="7"/>
        <v>158</v>
      </c>
    </row>
    <row r="477" spans="1:5" ht="38.25">
      <c r="A477" s="56" t="s">
        <v>7612</v>
      </c>
      <c r="B477" s="56" t="s">
        <v>451</v>
      </c>
      <c r="C477" s="56">
        <v>135</v>
      </c>
      <c r="D477" s="56">
        <v>29</v>
      </c>
      <c r="E477" s="56">
        <f t="shared" si="7"/>
        <v>164</v>
      </c>
    </row>
    <row r="478" spans="1:5" ht="38.25">
      <c r="A478" s="56" t="s">
        <v>7607</v>
      </c>
      <c r="B478" s="56" t="s">
        <v>452</v>
      </c>
      <c r="C478" s="56">
        <v>285</v>
      </c>
      <c r="D478" s="56">
        <v>56</v>
      </c>
      <c r="E478" s="56">
        <f t="shared" si="7"/>
        <v>341</v>
      </c>
    </row>
    <row r="479" spans="1:5" ht="25.5">
      <c r="A479" s="56" t="s">
        <v>7603</v>
      </c>
      <c r="B479" s="56" t="s">
        <v>453</v>
      </c>
      <c r="C479" s="56">
        <v>149</v>
      </c>
      <c r="D479" s="56">
        <v>27</v>
      </c>
      <c r="E479" s="56">
        <f t="shared" si="7"/>
        <v>176</v>
      </c>
    </row>
    <row r="480" spans="1:5" ht="38.25">
      <c r="A480" s="56" t="s">
        <v>7600</v>
      </c>
      <c r="B480" s="56" t="s">
        <v>454</v>
      </c>
      <c r="C480" s="56">
        <v>215</v>
      </c>
      <c r="D480" s="56">
        <v>34</v>
      </c>
      <c r="E480" s="56">
        <f t="shared" si="7"/>
        <v>249</v>
      </c>
    </row>
    <row r="481" spans="1:5" ht="38.25">
      <c r="A481" s="56" t="s">
        <v>7592</v>
      </c>
      <c r="B481" s="56" t="s">
        <v>456</v>
      </c>
      <c r="C481" s="56">
        <v>118</v>
      </c>
      <c r="D481" s="56">
        <v>8</v>
      </c>
      <c r="E481" s="56">
        <f t="shared" si="7"/>
        <v>126</v>
      </c>
    </row>
    <row r="482" spans="1:5" ht="51">
      <c r="A482" s="56" t="s">
        <v>7586</v>
      </c>
      <c r="B482" s="56" t="s">
        <v>457</v>
      </c>
      <c r="C482" s="56">
        <v>155</v>
      </c>
      <c r="D482" s="56">
        <v>21</v>
      </c>
      <c r="E482" s="56">
        <f t="shared" si="7"/>
        <v>176</v>
      </c>
    </row>
    <row r="483" spans="1:5" ht="25.5">
      <c r="A483" s="56" t="s">
        <v>7491</v>
      </c>
      <c r="B483" s="56" t="s">
        <v>492</v>
      </c>
      <c r="C483" s="56">
        <v>81</v>
      </c>
      <c r="D483" s="56">
        <v>30</v>
      </c>
      <c r="E483" s="56">
        <f t="shared" si="7"/>
        <v>111</v>
      </c>
    </row>
    <row r="484" spans="1:5" ht="38.25">
      <c r="A484" s="56" t="s">
        <v>7488</v>
      </c>
      <c r="B484" s="56" t="s">
        <v>493</v>
      </c>
      <c r="C484" s="56">
        <v>200</v>
      </c>
      <c r="D484" s="56">
        <v>35</v>
      </c>
      <c r="E484" s="56">
        <f t="shared" si="7"/>
        <v>235</v>
      </c>
    </row>
    <row r="485" spans="1:5" ht="25.5">
      <c r="A485" s="56" t="s">
        <v>7582</v>
      </c>
      <c r="B485" s="56" t="s">
        <v>458</v>
      </c>
      <c r="C485" s="56">
        <v>81</v>
      </c>
      <c r="D485" s="56">
        <v>14</v>
      </c>
      <c r="E485" s="56">
        <f t="shared" si="7"/>
        <v>95</v>
      </c>
    </row>
    <row r="486" spans="1:5" ht="38.25">
      <c r="A486" s="56" t="s">
        <v>7580</v>
      </c>
      <c r="B486" s="56" t="s">
        <v>459</v>
      </c>
      <c r="C486" s="56">
        <v>118</v>
      </c>
      <c r="D486" s="56">
        <v>28</v>
      </c>
      <c r="E486" s="56">
        <f t="shared" si="7"/>
        <v>146</v>
      </c>
    </row>
    <row r="487" spans="1:5" ht="38.25">
      <c r="A487" s="56" t="s">
        <v>7577</v>
      </c>
      <c r="B487" s="56" t="s">
        <v>460</v>
      </c>
      <c r="C487" s="56">
        <v>59</v>
      </c>
      <c r="D487" s="56">
        <v>26</v>
      </c>
      <c r="E487" s="56">
        <f t="shared" si="7"/>
        <v>85</v>
      </c>
    </row>
    <row r="488" spans="1:5" ht="38.25">
      <c r="A488" s="56" t="s">
        <v>7574</v>
      </c>
      <c r="B488" s="56" t="s">
        <v>461</v>
      </c>
      <c r="C488" s="56">
        <v>79</v>
      </c>
      <c r="D488" s="56">
        <v>38</v>
      </c>
      <c r="E488" s="56">
        <f t="shared" si="7"/>
        <v>117</v>
      </c>
    </row>
    <row r="489" spans="1:5" ht="38.25">
      <c r="A489" s="56" t="s">
        <v>7572</v>
      </c>
      <c r="B489" s="56" t="s">
        <v>462</v>
      </c>
      <c r="C489" s="56">
        <v>91</v>
      </c>
      <c r="D489" s="56">
        <v>25</v>
      </c>
      <c r="E489" s="56">
        <f t="shared" si="7"/>
        <v>116</v>
      </c>
    </row>
    <row r="490" spans="1:5" ht="38.25">
      <c r="A490" s="56" t="s">
        <v>7570</v>
      </c>
      <c r="B490" s="56" t="s">
        <v>463</v>
      </c>
      <c r="C490" s="56">
        <v>31</v>
      </c>
      <c r="D490" s="56">
        <v>7</v>
      </c>
      <c r="E490" s="56">
        <f t="shared" si="7"/>
        <v>38</v>
      </c>
    </row>
    <row r="491" spans="1:5" ht="38.25">
      <c r="A491" s="56" t="s">
        <v>7568</v>
      </c>
      <c r="B491" s="56" t="s">
        <v>464</v>
      </c>
      <c r="C491" s="56">
        <v>19</v>
      </c>
      <c r="D491" s="56">
        <v>10</v>
      </c>
      <c r="E491" s="56">
        <f t="shared" si="7"/>
        <v>29</v>
      </c>
    </row>
    <row r="492" spans="1:5" ht="38.25">
      <c r="A492" s="56" t="s">
        <v>7565</v>
      </c>
      <c r="B492" s="56" t="s">
        <v>465</v>
      </c>
      <c r="C492" s="56">
        <v>53</v>
      </c>
      <c r="D492" s="56">
        <v>12</v>
      </c>
      <c r="E492" s="56">
        <f t="shared" si="7"/>
        <v>65</v>
      </c>
    </row>
    <row r="493" spans="1:5" ht="25.5">
      <c r="A493" s="56" t="s">
        <v>7563</v>
      </c>
      <c r="B493" s="56" t="s">
        <v>466</v>
      </c>
      <c r="C493" s="56">
        <v>151</v>
      </c>
      <c r="D493" s="56">
        <v>68</v>
      </c>
      <c r="E493" s="56">
        <f t="shared" si="7"/>
        <v>219</v>
      </c>
    </row>
    <row r="494" spans="1:5" ht="38.25">
      <c r="A494" s="56" t="s">
        <v>7532</v>
      </c>
      <c r="B494" s="56" t="s">
        <v>479</v>
      </c>
      <c r="C494" s="56">
        <v>168</v>
      </c>
      <c r="D494" s="56">
        <v>39</v>
      </c>
      <c r="E494" s="56">
        <f t="shared" si="7"/>
        <v>207</v>
      </c>
    </row>
    <row r="495" spans="1:5" ht="51">
      <c r="A495" s="56" t="s">
        <v>7529</v>
      </c>
      <c r="B495" s="56" t="s">
        <v>480</v>
      </c>
      <c r="C495" s="56">
        <v>156</v>
      </c>
      <c r="D495" s="56">
        <v>33</v>
      </c>
      <c r="E495" s="56">
        <f t="shared" si="7"/>
        <v>189</v>
      </c>
    </row>
    <row r="496" spans="1:5" ht="38.25">
      <c r="A496" s="56" t="s">
        <v>7560</v>
      </c>
      <c r="B496" s="56" t="s">
        <v>467</v>
      </c>
      <c r="C496" s="56">
        <v>155</v>
      </c>
      <c r="D496" s="56">
        <v>76</v>
      </c>
      <c r="E496" s="56">
        <f t="shared" si="7"/>
        <v>231</v>
      </c>
    </row>
    <row r="497" spans="1:5" ht="51">
      <c r="A497" s="56" t="s">
        <v>7558</v>
      </c>
      <c r="B497" s="56" t="s">
        <v>468</v>
      </c>
      <c r="C497" s="56">
        <v>107</v>
      </c>
      <c r="D497" s="56">
        <v>50</v>
      </c>
      <c r="E497" s="56">
        <f t="shared" si="7"/>
        <v>157</v>
      </c>
    </row>
    <row r="498" spans="1:5" ht="25.5">
      <c r="A498" s="56" t="s">
        <v>7556</v>
      </c>
      <c r="B498" s="56" t="s">
        <v>469</v>
      </c>
      <c r="C498" s="56">
        <v>109</v>
      </c>
      <c r="D498" s="56">
        <v>35</v>
      </c>
      <c r="E498" s="56">
        <f t="shared" si="7"/>
        <v>144</v>
      </c>
    </row>
    <row r="499" spans="1:5" ht="25.5">
      <c r="A499" s="56" t="s">
        <v>7554</v>
      </c>
      <c r="B499" s="56" t="s">
        <v>470</v>
      </c>
      <c r="C499" s="56">
        <v>70</v>
      </c>
      <c r="D499" s="56">
        <v>32</v>
      </c>
      <c r="E499" s="56">
        <f t="shared" si="7"/>
        <v>102</v>
      </c>
    </row>
    <row r="500" spans="1:5" ht="38.25">
      <c r="A500" s="56" t="s">
        <v>7552</v>
      </c>
      <c r="B500" s="56" t="s">
        <v>471</v>
      </c>
      <c r="C500" s="56">
        <v>105</v>
      </c>
      <c r="D500" s="56">
        <v>38</v>
      </c>
      <c r="E500" s="56">
        <f t="shared" si="7"/>
        <v>143</v>
      </c>
    </row>
    <row r="501" spans="1:5" ht="25.5">
      <c r="A501" s="56" t="s">
        <v>7550</v>
      </c>
      <c r="B501" s="56" t="s">
        <v>472</v>
      </c>
      <c r="C501" s="56">
        <v>104</v>
      </c>
      <c r="D501" s="56">
        <v>35</v>
      </c>
      <c r="E501" s="56">
        <f t="shared" si="7"/>
        <v>139</v>
      </c>
    </row>
    <row r="502" spans="1:5" ht="25.5">
      <c r="A502" s="56" t="s">
        <v>7547</v>
      </c>
      <c r="B502" s="56" t="s">
        <v>473</v>
      </c>
      <c r="C502" s="56">
        <v>409</v>
      </c>
      <c r="D502" s="56">
        <v>196</v>
      </c>
      <c r="E502" s="56">
        <f t="shared" si="7"/>
        <v>605</v>
      </c>
    </row>
    <row r="503" spans="1:5" ht="25.5">
      <c r="A503" s="56" t="s">
        <v>2988</v>
      </c>
      <c r="B503" s="56" t="s">
        <v>1964</v>
      </c>
      <c r="C503" s="56">
        <v>1263</v>
      </c>
      <c r="D503" s="56">
        <v>99</v>
      </c>
      <c r="E503" s="56">
        <f t="shared" si="7"/>
        <v>1362</v>
      </c>
    </row>
    <row r="504" spans="1:5" ht="38.25">
      <c r="A504" s="56" t="s">
        <v>7545</v>
      </c>
      <c r="B504" s="56" t="s">
        <v>474</v>
      </c>
      <c r="C504" s="56">
        <v>68</v>
      </c>
      <c r="D504" s="56">
        <v>31</v>
      </c>
      <c r="E504" s="56">
        <f t="shared" si="7"/>
        <v>99</v>
      </c>
    </row>
    <row r="505" spans="1:5" ht="25.5">
      <c r="A505" s="56" t="s">
        <v>7543</v>
      </c>
      <c r="B505" s="56" t="s">
        <v>475</v>
      </c>
      <c r="C505" s="56">
        <v>94</v>
      </c>
      <c r="D505" s="56">
        <v>35</v>
      </c>
      <c r="E505" s="56">
        <f t="shared" si="7"/>
        <v>129</v>
      </c>
    </row>
    <row r="506" spans="1:5" ht="25.5">
      <c r="A506" s="56" t="s">
        <v>7518</v>
      </c>
      <c r="B506" s="56" t="s">
        <v>483</v>
      </c>
      <c r="C506" s="56">
        <v>189</v>
      </c>
      <c r="D506" s="56">
        <v>32</v>
      </c>
      <c r="E506" s="56">
        <f t="shared" si="7"/>
        <v>221</v>
      </c>
    </row>
    <row r="507" spans="1:5" ht="51">
      <c r="A507" s="56" t="s">
        <v>7516</v>
      </c>
      <c r="B507" s="56" t="s">
        <v>484</v>
      </c>
      <c r="C507" s="56">
        <v>43</v>
      </c>
      <c r="D507" s="56">
        <v>1</v>
      </c>
      <c r="E507" s="56">
        <f t="shared" si="7"/>
        <v>44</v>
      </c>
    </row>
    <row r="508" spans="1:5" ht="25.5">
      <c r="A508" s="56" t="s">
        <v>7513</v>
      </c>
      <c r="B508" s="56" t="s">
        <v>485</v>
      </c>
      <c r="C508" s="56">
        <v>299</v>
      </c>
      <c r="D508" s="56">
        <v>72</v>
      </c>
      <c r="E508" s="56">
        <f t="shared" si="7"/>
        <v>371</v>
      </c>
    </row>
    <row r="509" spans="1:5" ht="38.25">
      <c r="A509" s="56" t="s">
        <v>7510</v>
      </c>
      <c r="B509" s="56" t="s">
        <v>486</v>
      </c>
      <c r="C509" s="56">
        <v>77</v>
      </c>
      <c r="D509" s="56">
        <v>26</v>
      </c>
      <c r="E509" s="56">
        <f t="shared" si="7"/>
        <v>103</v>
      </c>
    </row>
    <row r="510" spans="1:5" ht="51">
      <c r="A510" s="56" t="s">
        <v>7507</v>
      </c>
      <c r="B510" s="56" t="s">
        <v>487</v>
      </c>
      <c r="C510" s="56">
        <v>117</v>
      </c>
      <c r="D510" s="56">
        <v>28</v>
      </c>
      <c r="E510" s="56">
        <f t="shared" si="7"/>
        <v>145</v>
      </c>
    </row>
    <row r="511" spans="1:5" ht="38.25">
      <c r="A511" s="56" t="s">
        <v>7504</v>
      </c>
      <c r="B511" s="56" t="s">
        <v>488</v>
      </c>
      <c r="C511" s="56">
        <v>14</v>
      </c>
      <c r="D511" s="56">
        <v>6</v>
      </c>
      <c r="E511" s="56">
        <f t="shared" si="7"/>
        <v>20</v>
      </c>
    </row>
    <row r="512" spans="1:5" ht="38.25">
      <c r="A512" s="56" t="s">
        <v>7541</v>
      </c>
      <c r="B512" s="56" t="s">
        <v>476</v>
      </c>
      <c r="C512" s="56">
        <v>73</v>
      </c>
      <c r="D512" s="56">
        <v>14</v>
      </c>
      <c r="E512" s="56">
        <f t="shared" si="7"/>
        <v>87</v>
      </c>
    </row>
    <row r="513" spans="1:5" ht="38.25">
      <c r="A513" s="56" t="s">
        <v>7501</v>
      </c>
      <c r="B513" s="56" t="s">
        <v>489</v>
      </c>
      <c r="C513" s="56">
        <v>138</v>
      </c>
      <c r="D513" s="56">
        <v>21</v>
      </c>
      <c r="E513" s="56">
        <f t="shared" si="7"/>
        <v>159</v>
      </c>
    </row>
    <row r="514" spans="1:5" ht="38.25">
      <c r="A514" s="56" t="s">
        <v>7538</v>
      </c>
      <c r="B514" s="56" t="s">
        <v>477</v>
      </c>
      <c r="C514" s="56">
        <v>279</v>
      </c>
      <c r="D514" s="56">
        <v>115</v>
      </c>
      <c r="E514" s="56">
        <f t="shared" si="7"/>
        <v>394</v>
      </c>
    </row>
    <row r="515" spans="1:5" ht="38.25">
      <c r="A515" s="56" t="s">
        <v>7534</v>
      </c>
      <c r="B515" s="56" t="s">
        <v>478</v>
      </c>
      <c r="C515" s="56">
        <v>110</v>
      </c>
      <c r="D515" s="56">
        <v>37</v>
      </c>
      <c r="E515" s="56">
        <f t="shared" ref="E515:E578" si="8">SUM(C515:D515)</f>
        <v>147</v>
      </c>
    </row>
    <row r="516" spans="1:5" ht="38.25">
      <c r="A516" s="56" t="s">
        <v>7526</v>
      </c>
      <c r="B516" s="56" t="s">
        <v>481</v>
      </c>
      <c r="C516" s="56">
        <v>162</v>
      </c>
      <c r="D516" s="56">
        <v>47</v>
      </c>
      <c r="E516" s="56">
        <f t="shared" si="8"/>
        <v>209</v>
      </c>
    </row>
    <row r="517" spans="1:5" ht="51">
      <c r="A517" s="56" t="s">
        <v>7522</v>
      </c>
      <c r="B517" s="56" t="s">
        <v>482</v>
      </c>
      <c r="C517" s="56">
        <v>146</v>
      </c>
      <c r="D517" s="56">
        <v>29</v>
      </c>
      <c r="E517" s="56">
        <f t="shared" si="8"/>
        <v>175</v>
      </c>
    </row>
    <row r="518" spans="1:5" ht="38.25">
      <c r="A518" s="56" t="s">
        <v>7499</v>
      </c>
      <c r="B518" s="56" t="s">
        <v>490</v>
      </c>
      <c r="C518" s="56">
        <v>179</v>
      </c>
      <c r="D518" s="56">
        <v>44</v>
      </c>
      <c r="E518" s="56">
        <f t="shared" si="8"/>
        <v>223</v>
      </c>
    </row>
    <row r="519" spans="1:5" ht="25.5">
      <c r="A519" s="56" t="s">
        <v>7494</v>
      </c>
      <c r="B519" s="56" t="s">
        <v>491</v>
      </c>
      <c r="C519" s="56">
        <v>47</v>
      </c>
      <c r="D519" s="56">
        <v>8</v>
      </c>
      <c r="E519" s="56">
        <f t="shared" si="8"/>
        <v>55</v>
      </c>
    </row>
    <row r="520" spans="1:5" ht="25.5">
      <c r="A520" s="56" t="s">
        <v>7479</v>
      </c>
      <c r="B520" s="56" t="s">
        <v>495</v>
      </c>
      <c r="C520" s="56">
        <v>391</v>
      </c>
      <c r="D520" s="56">
        <v>121</v>
      </c>
      <c r="E520" s="56">
        <f t="shared" si="8"/>
        <v>512</v>
      </c>
    </row>
    <row r="521" spans="1:5" ht="25.5">
      <c r="A521" s="56" t="s">
        <v>7476</v>
      </c>
      <c r="B521" s="56" t="s">
        <v>496</v>
      </c>
      <c r="C521" s="56">
        <v>100</v>
      </c>
      <c r="D521" s="56">
        <v>37</v>
      </c>
      <c r="E521" s="56">
        <f t="shared" si="8"/>
        <v>137</v>
      </c>
    </row>
    <row r="522" spans="1:5" ht="38.25">
      <c r="A522" s="56" t="s">
        <v>7473</v>
      </c>
      <c r="B522" s="56" t="s">
        <v>497</v>
      </c>
      <c r="C522" s="56">
        <v>23</v>
      </c>
      <c r="D522" s="56">
        <v>17</v>
      </c>
      <c r="E522" s="56">
        <f t="shared" si="8"/>
        <v>40</v>
      </c>
    </row>
    <row r="523" spans="1:5" ht="38.25">
      <c r="A523" s="56" t="s">
        <v>7470</v>
      </c>
      <c r="B523" s="56" t="s">
        <v>498</v>
      </c>
      <c r="C523" s="56">
        <v>68</v>
      </c>
      <c r="D523" s="56">
        <v>7</v>
      </c>
      <c r="E523" s="56">
        <f t="shared" si="8"/>
        <v>75</v>
      </c>
    </row>
    <row r="524" spans="1:5" ht="38.25">
      <c r="A524" s="56" t="s">
        <v>7467</v>
      </c>
      <c r="B524" s="56" t="s">
        <v>499</v>
      </c>
      <c r="C524" s="56">
        <v>72</v>
      </c>
      <c r="D524" s="56">
        <v>18</v>
      </c>
      <c r="E524" s="56">
        <f t="shared" si="8"/>
        <v>90</v>
      </c>
    </row>
    <row r="525" spans="1:5" ht="38.25">
      <c r="A525" s="56" t="s">
        <v>7464</v>
      </c>
      <c r="B525" s="56" t="s">
        <v>500</v>
      </c>
      <c r="C525" s="56">
        <v>14</v>
      </c>
      <c r="D525" s="56">
        <v>7</v>
      </c>
      <c r="E525" s="56">
        <f t="shared" si="8"/>
        <v>21</v>
      </c>
    </row>
    <row r="526" spans="1:5" ht="25.5">
      <c r="A526" s="56" t="s">
        <v>7462</v>
      </c>
      <c r="B526" s="56" t="s">
        <v>501</v>
      </c>
      <c r="C526" s="56">
        <v>182</v>
      </c>
      <c r="D526" s="56">
        <v>44</v>
      </c>
      <c r="E526" s="56">
        <f t="shared" si="8"/>
        <v>226</v>
      </c>
    </row>
    <row r="527" spans="1:5" ht="38.25">
      <c r="A527" s="56" t="s">
        <v>7459</v>
      </c>
      <c r="B527" s="56" t="s">
        <v>502</v>
      </c>
      <c r="C527" s="56">
        <v>23</v>
      </c>
      <c r="D527" s="56">
        <v>3</v>
      </c>
      <c r="E527" s="56">
        <f t="shared" si="8"/>
        <v>26</v>
      </c>
    </row>
    <row r="528" spans="1:5" ht="38.25">
      <c r="A528" s="56" t="s">
        <v>7456</v>
      </c>
      <c r="B528" s="56" t="s">
        <v>503</v>
      </c>
      <c r="C528" s="56">
        <v>190</v>
      </c>
      <c r="D528" s="56">
        <v>50</v>
      </c>
      <c r="E528" s="56">
        <f t="shared" si="8"/>
        <v>240</v>
      </c>
    </row>
    <row r="529" spans="1:5" ht="38.25">
      <c r="A529" s="56" t="s">
        <v>7453</v>
      </c>
      <c r="B529" s="56" t="s">
        <v>504</v>
      </c>
      <c r="C529" s="56">
        <v>28</v>
      </c>
      <c r="D529" s="56">
        <v>10</v>
      </c>
      <c r="E529" s="56">
        <f t="shared" si="8"/>
        <v>38</v>
      </c>
    </row>
    <row r="530" spans="1:5" ht="38.25">
      <c r="A530" s="56" t="s">
        <v>7450</v>
      </c>
      <c r="B530" s="56" t="s">
        <v>505</v>
      </c>
      <c r="C530" s="56">
        <v>41</v>
      </c>
      <c r="D530" s="56">
        <v>6</v>
      </c>
      <c r="E530" s="56">
        <f t="shared" si="8"/>
        <v>47</v>
      </c>
    </row>
    <row r="531" spans="1:5" ht="25.5">
      <c r="A531" s="56" t="s">
        <v>7436</v>
      </c>
      <c r="B531" s="56" t="s">
        <v>510</v>
      </c>
      <c r="C531" s="56">
        <v>462</v>
      </c>
      <c r="D531" s="56">
        <v>148</v>
      </c>
      <c r="E531" s="56">
        <f t="shared" si="8"/>
        <v>610</v>
      </c>
    </row>
    <row r="532" spans="1:5" ht="38.25">
      <c r="A532" s="56" t="s">
        <v>7447</v>
      </c>
      <c r="B532" s="56" t="s">
        <v>506</v>
      </c>
      <c r="C532" s="56">
        <v>91</v>
      </c>
      <c r="D532" s="56">
        <v>46</v>
      </c>
      <c r="E532" s="56">
        <f t="shared" si="8"/>
        <v>137</v>
      </c>
    </row>
    <row r="533" spans="1:5" ht="25.5">
      <c r="A533" s="56" t="s">
        <v>7444</v>
      </c>
      <c r="B533" s="56" t="s">
        <v>507</v>
      </c>
      <c r="C533" s="56">
        <v>48</v>
      </c>
      <c r="D533" s="56">
        <v>15</v>
      </c>
      <c r="E533" s="56">
        <f t="shared" si="8"/>
        <v>63</v>
      </c>
    </row>
    <row r="534" spans="1:5" ht="38.25">
      <c r="A534" s="56" t="s">
        <v>7434</v>
      </c>
      <c r="B534" s="56" t="s">
        <v>511</v>
      </c>
      <c r="C534" s="56">
        <v>309</v>
      </c>
      <c r="D534" s="56">
        <v>75</v>
      </c>
      <c r="E534" s="56">
        <f t="shared" si="8"/>
        <v>384</v>
      </c>
    </row>
    <row r="535" spans="1:5" ht="51">
      <c r="A535" s="56" t="s">
        <v>7442</v>
      </c>
      <c r="B535" s="56" t="s">
        <v>508</v>
      </c>
      <c r="C535" s="56">
        <v>33</v>
      </c>
      <c r="D535" s="56">
        <v>7</v>
      </c>
      <c r="E535" s="56">
        <f t="shared" si="8"/>
        <v>40</v>
      </c>
    </row>
    <row r="536" spans="1:5" ht="38.25">
      <c r="A536" s="56" t="s">
        <v>7431</v>
      </c>
      <c r="B536" s="56" t="s">
        <v>512</v>
      </c>
      <c r="C536" s="56">
        <v>148</v>
      </c>
      <c r="D536" s="56">
        <v>64</v>
      </c>
      <c r="E536" s="56">
        <f t="shared" si="8"/>
        <v>212</v>
      </c>
    </row>
    <row r="537" spans="1:5" ht="38.25">
      <c r="A537" s="56" t="s">
        <v>3224</v>
      </c>
      <c r="B537" s="56" t="s">
        <v>1900</v>
      </c>
      <c r="C537" s="56">
        <v>43</v>
      </c>
      <c r="D537" s="56">
        <v>12</v>
      </c>
      <c r="E537" s="56">
        <f t="shared" si="8"/>
        <v>55</v>
      </c>
    </row>
    <row r="538" spans="1:5" ht="38.25">
      <c r="A538" s="56" t="s">
        <v>7438</v>
      </c>
      <c r="B538" s="56" t="s">
        <v>509</v>
      </c>
      <c r="C538" s="56">
        <v>20</v>
      </c>
      <c r="D538" s="56">
        <v>5</v>
      </c>
      <c r="E538" s="56">
        <f t="shared" si="8"/>
        <v>25</v>
      </c>
    </row>
    <row r="539" spans="1:5" ht="38.25">
      <c r="A539" s="56" t="s">
        <v>3024</v>
      </c>
      <c r="B539" s="56" t="s">
        <v>1954</v>
      </c>
      <c r="C539" s="56">
        <v>161</v>
      </c>
      <c r="D539" s="56">
        <v>17</v>
      </c>
      <c r="E539" s="56">
        <f t="shared" si="8"/>
        <v>178</v>
      </c>
    </row>
    <row r="540" spans="1:5" ht="25.5">
      <c r="A540" s="56" t="s">
        <v>3247</v>
      </c>
      <c r="B540" s="56" t="s">
        <v>1712</v>
      </c>
      <c r="C540" s="56">
        <v>586</v>
      </c>
      <c r="D540" s="56">
        <v>89</v>
      </c>
      <c r="E540" s="56">
        <f t="shared" si="8"/>
        <v>675</v>
      </c>
    </row>
    <row r="541" spans="1:5" ht="38.25">
      <c r="A541" s="56" t="s">
        <v>7428</v>
      </c>
      <c r="B541" s="56" t="s">
        <v>239</v>
      </c>
      <c r="C541" s="56">
        <v>141</v>
      </c>
      <c r="D541" s="56">
        <v>34</v>
      </c>
      <c r="E541" s="56">
        <f t="shared" si="8"/>
        <v>175</v>
      </c>
    </row>
    <row r="542" spans="1:5" ht="38.25">
      <c r="A542" s="56" t="s">
        <v>7425</v>
      </c>
      <c r="B542" s="56" t="s">
        <v>513</v>
      </c>
      <c r="C542" s="56">
        <v>161</v>
      </c>
      <c r="D542" s="56">
        <v>33</v>
      </c>
      <c r="E542" s="56">
        <f t="shared" si="8"/>
        <v>194</v>
      </c>
    </row>
    <row r="543" spans="1:5" ht="38.25">
      <c r="A543" s="56" t="s">
        <v>7422</v>
      </c>
      <c r="B543" s="56" t="s">
        <v>514</v>
      </c>
      <c r="C543" s="56">
        <v>103</v>
      </c>
      <c r="D543" s="56">
        <v>23</v>
      </c>
      <c r="E543" s="56">
        <f t="shared" si="8"/>
        <v>126</v>
      </c>
    </row>
    <row r="544" spans="1:5" ht="38.25">
      <c r="A544" s="56" t="s">
        <v>7420</v>
      </c>
      <c r="B544" s="56" t="s">
        <v>515</v>
      </c>
      <c r="C544" s="56">
        <v>98</v>
      </c>
      <c r="D544" s="56">
        <v>29</v>
      </c>
      <c r="E544" s="56">
        <f t="shared" si="8"/>
        <v>127</v>
      </c>
    </row>
    <row r="545" spans="1:5" ht="25.5">
      <c r="A545" s="56" t="s">
        <v>7417</v>
      </c>
      <c r="B545" s="56" t="s">
        <v>516</v>
      </c>
      <c r="C545" s="56">
        <v>153</v>
      </c>
      <c r="D545" s="56">
        <v>47</v>
      </c>
      <c r="E545" s="56">
        <f t="shared" si="8"/>
        <v>200</v>
      </c>
    </row>
    <row r="546" spans="1:5" ht="38.25">
      <c r="A546" s="56" t="s">
        <v>7415</v>
      </c>
      <c r="B546" s="56" t="s">
        <v>517</v>
      </c>
      <c r="C546" s="56">
        <v>188</v>
      </c>
      <c r="D546" s="56">
        <v>61</v>
      </c>
      <c r="E546" s="56">
        <f t="shared" si="8"/>
        <v>249</v>
      </c>
    </row>
    <row r="547" spans="1:5" ht="38.25">
      <c r="A547" s="56" t="s">
        <v>7410</v>
      </c>
      <c r="B547" s="56" t="s">
        <v>518</v>
      </c>
      <c r="C547" s="56">
        <v>220</v>
      </c>
      <c r="D547" s="56">
        <v>48</v>
      </c>
      <c r="E547" s="56">
        <f t="shared" si="8"/>
        <v>268</v>
      </c>
    </row>
    <row r="548" spans="1:5" ht="38.25">
      <c r="A548" s="56" t="s">
        <v>3112</v>
      </c>
      <c r="B548" s="56" t="s">
        <v>1931</v>
      </c>
      <c r="C548" s="56">
        <v>59</v>
      </c>
      <c r="D548" s="56">
        <v>10</v>
      </c>
      <c r="E548" s="56">
        <f t="shared" si="8"/>
        <v>69</v>
      </c>
    </row>
    <row r="549" spans="1:5" ht="38.25">
      <c r="A549" s="56" t="s">
        <v>7364</v>
      </c>
      <c r="B549" s="56" t="s">
        <v>532</v>
      </c>
      <c r="C549" s="56">
        <v>119</v>
      </c>
      <c r="D549" s="56">
        <v>27</v>
      </c>
      <c r="E549" s="56">
        <f t="shared" si="8"/>
        <v>146</v>
      </c>
    </row>
    <row r="550" spans="1:5" ht="25.5">
      <c r="A550" s="56" t="s">
        <v>7361</v>
      </c>
      <c r="B550" s="56" t="s">
        <v>533</v>
      </c>
      <c r="C550" s="56">
        <v>200</v>
      </c>
      <c r="D550" s="56">
        <v>58</v>
      </c>
      <c r="E550" s="56">
        <f t="shared" si="8"/>
        <v>258</v>
      </c>
    </row>
    <row r="551" spans="1:5" ht="38.25">
      <c r="A551" s="56" t="s">
        <v>7358</v>
      </c>
      <c r="B551" s="56" t="s">
        <v>534</v>
      </c>
      <c r="C551" s="56">
        <v>130</v>
      </c>
      <c r="D551" s="56">
        <v>35</v>
      </c>
      <c r="E551" s="56">
        <f t="shared" si="8"/>
        <v>165</v>
      </c>
    </row>
    <row r="552" spans="1:5" ht="38.25">
      <c r="A552" s="56" t="s">
        <v>7408</v>
      </c>
      <c r="B552" s="56" t="s">
        <v>519</v>
      </c>
      <c r="C552" s="56">
        <v>89</v>
      </c>
      <c r="D552" s="56">
        <v>19</v>
      </c>
      <c r="E552" s="56">
        <f t="shared" si="8"/>
        <v>108</v>
      </c>
    </row>
    <row r="553" spans="1:5" ht="38.25">
      <c r="A553" s="56" t="s">
        <v>7405</v>
      </c>
      <c r="B553" s="56" t="s">
        <v>520</v>
      </c>
      <c r="C553" s="56">
        <v>101</v>
      </c>
      <c r="D553" s="56">
        <v>34</v>
      </c>
      <c r="E553" s="56">
        <f t="shared" si="8"/>
        <v>135</v>
      </c>
    </row>
    <row r="554" spans="1:5" ht="25.5">
      <c r="A554" s="56" t="s">
        <v>7402</v>
      </c>
      <c r="B554" s="56" t="s">
        <v>521</v>
      </c>
      <c r="C554" s="56">
        <v>182</v>
      </c>
      <c r="D554" s="56">
        <v>72</v>
      </c>
      <c r="E554" s="56">
        <f t="shared" si="8"/>
        <v>254</v>
      </c>
    </row>
    <row r="555" spans="1:5" ht="25.5">
      <c r="A555" s="56" t="s">
        <v>7399</v>
      </c>
      <c r="B555" s="56" t="s">
        <v>522</v>
      </c>
      <c r="C555" s="56">
        <v>92</v>
      </c>
      <c r="D555" s="56">
        <v>30</v>
      </c>
      <c r="E555" s="56">
        <f t="shared" si="8"/>
        <v>122</v>
      </c>
    </row>
    <row r="556" spans="1:5" ht="38.25">
      <c r="A556" s="56" t="s">
        <v>7394</v>
      </c>
      <c r="B556" s="56" t="s">
        <v>523</v>
      </c>
      <c r="C556" s="56">
        <v>167</v>
      </c>
      <c r="D556" s="56">
        <v>62</v>
      </c>
      <c r="E556" s="56">
        <f t="shared" si="8"/>
        <v>229</v>
      </c>
    </row>
    <row r="557" spans="1:5" ht="38.25">
      <c r="A557" s="56" t="s">
        <v>7355</v>
      </c>
      <c r="B557" s="56" t="s">
        <v>535</v>
      </c>
      <c r="C557" s="56">
        <v>6</v>
      </c>
      <c r="D557" s="56">
        <v>2</v>
      </c>
      <c r="E557" s="56">
        <f t="shared" si="8"/>
        <v>8</v>
      </c>
    </row>
    <row r="558" spans="1:5" ht="25.5">
      <c r="A558" s="56" t="s">
        <v>7353</v>
      </c>
      <c r="B558" s="56" t="s">
        <v>536</v>
      </c>
      <c r="C558" s="56">
        <v>201</v>
      </c>
      <c r="D558" s="56">
        <v>84</v>
      </c>
      <c r="E558" s="56">
        <f t="shared" si="8"/>
        <v>285</v>
      </c>
    </row>
    <row r="559" spans="1:5" ht="38.25">
      <c r="A559" s="56" t="s">
        <v>7348</v>
      </c>
      <c r="B559" s="56" t="s">
        <v>537</v>
      </c>
      <c r="C559" s="56">
        <v>75</v>
      </c>
      <c r="D559" s="56">
        <v>22</v>
      </c>
      <c r="E559" s="56">
        <f t="shared" si="8"/>
        <v>97</v>
      </c>
    </row>
    <row r="560" spans="1:5" ht="38.25">
      <c r="A560" s="56" t="s">
        <v>3096</v>
      </c>
      <c r="B560" s="56" t="s">
        <v>1935</v>
      </c>
      <c r="C560" s="56">
        <v>18</v>
      </c>
      <c r="D560" s="56">
        <v>11</v>
      </c>
      <c r="E560" s="56">
        <f t="shared" si="8"/>
        <v>29</v>
      </c>
    </row>
    <row r="561" spans="1:5" ht="38.25">
      <c r="A561" s="56" t="s">
        <v>7390</v>
      </c>
      <c r="B561" s="56" t="s">
        <v>524</v>
      </c>
      <c r="C561" s="56">
        <v>123</v>
      </c>
      <c r="D561" s="56">
        <v>56</v>
      </c>
      <c r="E561" s="56">
        <f t="shared" si="8"/>
        <v>179</v>
      </c>
    </row>
    <row r="562" spans="1:5" ht="38.25">
      <c r="A562" s="56" t="s">
        <v>7386</v>
      </c>
      <c r="B562" s="56" t="s">
        <v>525</v>
      </c>
      <c r="C562" s="56">
        <v>216</v>
      </c>
      <c r="D562" s="56">
        <v>59</v>
      </c>
      <c r="E562" s="56">
        <f t="shared" si="8"/>
        <v>275</v>
      </c>
    </row>
    <row r="563" spans="1:5" ht="38.25">
      <c r="A563" s="56" t="s">
        <v>7384</v>
      </c>
      <c r="B563" s="56" t="s">
        <v>526</v>
      </c>
      <c r="C563" s="56">
        <v>39</v>
      </c>
      <c r="D563" s="56">
        <v>5</v>
      </c>
      <c r="E563" s="56">
        <f t="shared" si="8"/>
        <v>44</v>
      </c>
    </row>
    <row r="564" spans="1:5" ht="38.25">
      <c r="A564" s="56" t="s">
        <v>7346</v>
      </c>
      <c r="B564" s="56" t="s">
        <v>538</v>
      </c>
      <c r="C564" s="56">
        <v>80</v>
      </c>
      <c r="D564" s="56">
        <v>20</v>
      </c>
      <c r="E564" s="56">
        <f t="shared" si="8"/>
        <v>100</v>
      </c>
    </row>
    <row r="565" spans="1:5" ht="38.25">
      <c r="A565" s="56" t="s">
        <v>7344</v>
      </c>
      <c r="B565" s="56" t="s">
        <v>539</v>
      </c>
      <c r="C565" s="56">
        <v>102</v>
      </c>
      <c r="D565" s="56">
        <v>25</v>
      </c>
      <c r="E565" s="56">
        <f t="shared" si="8"/>
        <v>127</v>
      </c>
    </row>
    <row r="566" spans="1:5" ht="51">
      <c r="A566" s="56" t="s">
        <v>7340</v>
      </c>
      <c r="B566" s="56" t="s">
        <v>540</v>
      </c>
      <c r="C566" s="56">
        <v>141</v>
      </c>
      <c r="D566" s="56">
        <v>42</v>
      </c>
      <c r="E566" s="56">
        <f t="shared" si="8"/>
        <v>183</v>
      </c>
    </row>
    <row r="567" spans="1:5" ht="38.25">
      <c r="A567" s="56" t="s">
        <v>7381</v>
      </c>
      <c r="B567" s="56" t="s">
        <v>527</v>
      </c>
      <c r="C567" s="56">
        <v>139</v>
      </c>
      <c r="D567" s="56">
        <v>36</v>
      </c>
      <c r="E567" s="56">
        <f t="shared" si="8"/>
        <v>175</v>
      </c>
    </row>
    <row r="568" spans="1:5" ht="38.25">
      <c r="A568" s="56" t="s">
        <v>7378</v>
      </c>
      <c r="B568" s="56" t="s">
        <v>528</v>
      </c>
      <c r="C568" s="56">
        <v>190</v>
      </c>
      <c r="D568" s="56">
        <v>33</v>
      </c>
      <c r="E568" s="56">
        <f t="shared" si="8"/>
        <v>223</v>
      </c>
    </row>
    <row r="569" spans="1:5" ht="38.25">
      <c r="A569" s="56" t="s">
        <v>7375</v>
      </c>
      <c r="B569" s="56" t="s">
        <v>529</v>
      </c>
      <c r="C569" s="56">
        <v>319</v>
      </c>
      <c r="D569" s="56">
        <v>95</v>
      </c>
      <c r="E569" s="56">
        <f t="shared" si="8"/>
        <v>414</v>
      </c>
    </row>
    <row r="570" spans="1:5" ht="38.25">
      <c r="A570" s="56" t="s">
        <v>7372</v>
      </c>
      <c r="B570" s="56" t="s">
        <v>530</v>
      </c>
      <c r="C570" s="56">
        <v>135</v>
      </c>
      <c r="D570" s="56">
        <v>26</v>
      </c>
      <c r="E570" s="56">
        <f t="shared" si="8"/>
        <v>161</v>
      </c>
    </row>
    <row r="571" spans="1:5" ht="38.25">
      <c r="A571" s="56" t="s">
        <v>7367</v>
      </c>
      <c r="B571" s="56" t="s">
        <v>531</v>
      </c>
      <c r="C571" s="56">
        <v>114</v>
      </c>
      <c r="D571" s="56">
        <v>14</v>
      </c>
      <c r="E571" s="56">
        <f t="shared" si="8"/>
        <v>128</v>
      </c>
    </row>
    <row r="572" spans="1:5" ht="38.25">
      <c r="A572" s="56" t="s">
        <v>7336</v>
      </c>
      <c r="B572" s="56" t="s">
        <v>541</v>
      </c>
      <c r="C572" s="56">
        <v>55</v>
      </c>
      <c r="D572" s="56">
        <v>22</v>
      </c>
      <c r="E572" s="56">
        <f t="shared" si="8"/>
        <v>77</v>
      </c>
    </row>
    <row r="573" spans="1:5" ht="25.5">
      <c r="A573" s="56" t="s">
        <v>7332</v>
      </c>
      <c r="B573" s="56" t="s">
        <v>542</v>
      </c>
      <c r="C573" s="56">
        <v>44</v>
      </c>
      <c r="D573" s="56">
        <v>20</v>
      </c>
      <c r="E573" s="56">
        <f t="shared" si="8"/>
        <v>64</v>
      </c>
    </row>
    <row r="574" spans="1:5" ht="38.25">
      <c r="A574" s="56" t="s">
        <v>7329</v>
      </c>
      <c r="B574" s="56" t="s">
        <v>543</v>
      </c>
      <c r="C574" s="56">
        <v>186</v>
      </c>
      <c r="D574" s="56">
        <v>46</v>
      </c>
      <c r="E574" s="56">
        <f t="shared" si="8"/>
        <v>232</v>
      </c>
    </row>
    <row r="575" spans="1:5" ht="25.5">
      <c r="A575" s="56" t="s">
        <v>7325</v>
      </c>
      <c r="B575" s="56" t="s">
        <v>544</v>
      </c>
      <c r="C575" s="56">
        <v>201</v>
      </c>
      <c r="D575" s="56">
        <v>65</v>
      </c>
      <c r="E575" s="56">
        <f t="shared" si="8"/>
        <v>266</v>
      </c>
    </row>
    <row r="576" spans="1:5" ht="25.5">
      <c r="A576" s="56" t="s">
        <v>7323</v>
      </c>
      <c r="B576" s="56" t="s">
        <v>545</v>
      </c>
      <c r="C576" s="56">
        <v>225</v>
      </c>
      <c r="D576" s="56">
        <v>67</v>
      </c>
      <c r="E576" s="56">
        <f t="shared" si="8"/>
        <v>292</v>
      </c>
    </row>
    <row r="577" spans="1:5" ht="38.25">
      <c r="A577" s="56" t="s">
        <v>7318</v>
      </c>
      <c r="B577" s="56" t="s">
        <v>546</v>
      </c>
      <c r="C577" s="56">
        <v>222</v>
      </c>
      <c r="D577" s="56">
        <v>58</v>
      </c>
      <c r="E577" s="56">
        <f t="shared" si="8"/>
        <v>280</v>
      </c>
    </row>
    <row r="578" spans="1:5" ht="38.25">
      <c r="A578" s="56" t="s">
        <v>7314</v>
      </c>
      <c r="B578" s="56" t="s">
        <v>547</v>
      </c>
      <c r="C578" s="56">
        <v>250</v>
      </c>
      <c r="D578" s="56">
        <v>49</v>
      </c>
      <c r="E578" s="56">
        <f t="shared" si="8"/>
        <v>299</v>
      </c>
    </row>
    <row r="579" spans="1:5" ht="38.25">
      <c r="A579" s="56" t="s">
        <v>7312</v>
      </c>
      <c r="B579" s="56" t="s">
        <v>548</v>
      </c>
      <c r="C579" s="56">
        <v>144</v>
      </c>
      <c r="D579" s="56">
        <v>30</v>
      </c>
      <c r="E579" s="56">
        <f t="shared" ref="E579:E642" si="9">SUM(C579:D579)</f>
        <v>174</v>
      </c>
    </row>
    <row r="580" spans="1:5" ht="38.25">
      <c r="A580" s="56" t="s">
        <v>7309</v>
      </c>
      <c r="B580" s="56" t="s">
        <v>549</v>
      </c>
      <c r="C580" s="56">
        <v>281</v>
      </c>
      <c r="D580" s="56">
        <v>46</v>
      </c>
      <c r="E580" s="56">
        <f t="shared" si="9"/>
        <v>327</v>
      </c>
    </row>
    <row r="581" spans="1:5" ht="51">
      <c r="A581" s="56" t="s">
        <v>7306</v>
      </c>
      <c r="B581" s="56" t="s">
        <v>550</v>
      </c>
      <c r="C581" s="56">
        <v>49</v>
      </c>
      <c r="D581" s="56">
        <v>12</v>
      </c>
      <c r="E581" s="56">
        <f t="shared" si="9"/>
        <v>61</v>
      </c>
    </row>
    <row r="582" spans="1:5" ht="51">
      <c r="A582" s="56" t="s">
        <v>7302</v>
      </c>
      <c r="B582" s="56" t="s">
        <v>551</v>
      </c>
      <c r="C582" s="56">
        <v>101</v>
      </c>
      <c r="D582" s="56">
        <v>23</v>
      </c>
      <c r="E582" s="56">
        <f t="shared" si="9"/>
        <v>124</v>
      </c>
    </row>
    <row r="583" spans="1:5" ht="38.25">
      <c r="A583" s="56" t="s">
        <v>7298</v>
      </c>
      <c r="B583" s="56" t="s">
        <v>552</v>
      </c>
      <c r="C583" s="56">
        <v>189</v>
      </c>
      <c r="D583" s="56">
        <v>40</v>
      </c>
      <c r="E583" s="56">
        <f t="shared" si="9"/>
        <v>229</v>
      </c>
    </row>
    <row r="584" spans="1:5" ht="25.5">
      <c r="A584" s="56" t="s">
        <v>7295</v>
      </c>
      <c r="B584" s="56" t="s">
        <v>553</v>
      </c>
      <c r="C584" s="56">
        <v>119</v>
      </c>
      <c r="D584" s="56">
        <v>42</v>
      </c>
      <c r="E584" s="56">
        <f t="shared" si="9"/>
        <v>161</v>
      </c>
    </row>
    <row r="585" spans="1:5" ht="38.25">
      <c r="A585" s="56" t="s">
        <v>7291</v>
      </c>
      <c r="B585" s="56" t="s">
        <v>554</v>
      </c>
      <c r="C585" s="56">
        <v>99</v>
      </c>
      <c r="D585" s="56">
        <v>41</v>
      </c>
      <c r="E585" s="56">
        <f t="shared" si="9"/>
        <v>140</v>
      </c>
    </row>
    <row r="586" spans="1:5" ht="38.25">
      <c r="A586" s="56" t="s">
        <v>7168</v>
      </c>
      <c r="B586" s="56" t="s">
        <v>587</v>
      </c>
      <c r="C586" s="56">
        <v>113</v>
      </c>
      <c r="D586" s="56">
        <v>23</v>
      </c>
      <c r="E586" s="56">
        <f t="shared" si="9"/>
        <v>136</v>
      </c>
    </row>
    <row r="587" spans="1:5" ht="38.25">
      <c r="A587" s="56" t="s">
        <v>7165</v>
      </c>
      <c r="B587" s="56" t="s">
        <v>588</v>
      </c>
      <c r="C587" s="56">
        <v>95</v>
      </c>
      <c r="D587" s="56">
        <v>5</v>
      </c>
      <c r="E587" s="56">
        <f t="shared" si="9"/>
        <v>100</v>
      </c>
    </row>
    <row r="588" spans="1:5" ht="25.5">
      <c r="A588" s="56" t="s">
        <v>7287</v>
      </c>
      <c r="B588" s="56" t="s">
        <v>555</v>
      </c>
      <c r="C588" s="56">
        <v>75</v>
      </c>
      <c r="D588" s="56">
        <v>29</v>
      </c>
      <c r="E588" s="56">
        <f t="shared" si="9"/>
        <v>104</v>
      </c>
    </row>
    <row r="589" spans="1:5" ht="38.25">
      <c r="A589" s="56" t="s">
        <v>7284</v>
      </c>
      <c r="B589" s="56" t="s">
        <v>556</v>
      </c>
      <c r="C589" s="56">
        <v>38</v>
      </c>
      <c r="D589" s="56">
        <v>12</v>
      </c>
      <c r="E589" s="56">
        <f t="shared" si="9"/>
        <v>50</v>
      </c>
    </row>
    <row r="590" spans="1:5" ht="38.25">
      <c r="A590" s="56" t="s">
        <v>7281</v>
      </c>
      <c r="B590" s="56" t="s">
        <v>557</v>
      </c>
      <c r="C590" s="56">
        <v>58</v>
      </c>
      <c r="D590" s="56">
        <v>18</v>
      </c>
      <c r="E590" s="56">
        <f t="shared" si="9"/>
        <v>76</v>
      </c>
    </row>
    <row r="591" spans="1:5" ht="25.5">
      <c r="A591" s="56" t="s">
        <v>7161</v>
      </c>
      <c r="B591" s="56" t="s">
        <v>589</v>
      </c>
      <c r="C591" s="56">
        <v>86</v>
      </c>
      <c r="D591" s="56">
        <v>18</v>
      </c>
      <c r="E591" s="56">
        <f t="shared" si="9"/>
        <v>104</v>
      </c>
    </row>
    <row r="592" spans="1:5" ht="38.25">
      <c r="A592" s="56" t="s">
        <v>7156</v>
      </c>
      <c r="B592" s="56" t="s">
        <v>590</v>
      </c>
      <c r="C592" s="56">
        <v>85</v>
      </c>
      <c r="D592" s="56">
        <v>13</v>
      </c>
      <c r="E592" s="56">
        <f t="shared" si="9"/>
        <v>98</v>
      </c>
    </row>
    <row r="593" spans="1:5" ht="38.25">
      <c r="A593" s="56" t="s">
        <v>7268</v>
      </c>
      <c r="B593" s="56" t="s">
        <v>560</v>
      </c>
      <c r="C593" s="56">
        <v>127</v>
      </c>
      <c r="D593" s="56">
        <v>55</v>
      </c>
      <c r="E593" s="56">
        <f t="shared" si="9"/>
        <v>182</v>
      </c>
    </row>
    <row r="594" spans="1:5" ht="51">
      <c r="A594" s="56" t="s">
        <v>7265</v>
      </c>
      <c r="B594" s="56" t="s">
        <v>561</v>
      </c>
      <c r="C594" s="56">
        <v>37</v>
      </c>
      <c r="D594" s="56">
        <v>10</v>
      </c>
      <c r="E594" s="56">
        <f t="shared" si="9"/>
        <v>47</v>
      </c>
    </row>
    <row r="595" spans="1:5" ht="25.5">
      <c r="A595" s="56" t="s">
        <v>7263</v>
      </c>
      <c r="B595" s="56" t="s">
        <v>562</v>
      </c>
      <c r="C595" s="56">
        <v>511</v>
      </c>
      <c r="D595" s="56">
        <v>141</v>
      </c>
      <c r="E595" s="56">
        <f t="shared" si="9"/>
        <v>652</v>
      </c>
    </row>
    <row r="596" spans="1:5" ht="38.25">
      <c r="A596" s="56" t="s">
        <v>7260</v>
      </c>
      <c r="B596" s="56" t="s">
        <v>140</v>
      </c>
      <c r="C596" s="56">
        <v>138</v>
      </c>
      <c r="D596" s="56">
        <v>46</v>
      </c>
      <c r="E596" s="56">
        <f t="shared" si="9"/>
        <v>184</v>
      </c>
    </row>
    <row r="597" spans="1:5" ht="38.25">
      <c r="A597" s="56" t="s">
        <v>7257</v>
      </c>
      <c r="B597" s="56" t="s">
        <v>563</v>
      </c>
      <c r="C597" s="56">
        <v>181</v>
      </c>
      <c r="D597" s="56">
        <v>63</v>
      </c>
      <c r="E597" s="56">
        <f t="shared" si="9"/>
        <v>244</v>
      </c>
    </row>
    <row r="598" spans="1:5" ht="38.25">
      <c r="A598" s="56" t="s">
        <v>7254</v>
      </c>
      <c r="B598" s="56" t="s">
        <v>564</v>
      </c>
      <c r="C598" s="56">
        <v>111</v>
      </c>
      <c r="D598" s="56">
        <v>38</v>
      </c>
      <c r="E598" s="56">
        <f t="shared" si="9"/>
        <v>149</v>
      </c>
    </row>
    <row r="599" spans="1:5" ht="38.25">
      <c r="A599" s="56" t="s">
        <v>7251</v>
      </c>
      <c r="B599" s="56" t="s">
        <v>565</v>
      </c>
      <c r="C599" s="56">
        <v>148</v>
      </c>
      <c r="D599" s="56">
        <v>26</v>
      </c>
      <c r="E599" s="56">
        <f t="shared" si="9"/>
        <v>174</v>
      </c>
    </row>
    <row r="600" spans="1:5" ht="38.25">
      <c r="A600" s="56" t="s">
        <v>7249</v>
      </c>
      <c r="B600" s="56" t="s">
        <v>566</v>
      </c>
      <c r="C600" s="56">
        <v>213</v>
      </c>
      <c r="D600" s="56">
        <v>60</v>
      </c>
      <c r="E600" s="56">
        <f t="shared" si="9"/>
        <v>273</v>
      </c>
    </row>
    <row r="601" spans="1:5" ht="38.25">
      <c r="A601" s="56" t="s">
        <v>7202</v>
      </c>
      <c r="B601" s="56" t="s">
        <v>239</v>
      </c>
      <c r="C601" s="56">
        <v>166</v>
      </c>
      <c r="D601" s="56">
        <v>33</v>
      </c>
      <c r="E601" s="56">
        <f t="shared" si="9"/>
        <v>199</v>
      </c>
    </row>
    <row r="602" spans="1:5" ht="38.25">
      <c r="A602" s="56" t="s">
        <v>7246</v>
      </c>
      <c r="B602" s="56" t="s">
        <v>567</v>
      </c>
      <c r="C602" s="56">
        <v>110</v>
      </c>
      <c r="D602" s="56">
        <v>32</v>
      </c>
      <c r="E602" s="56">
        <f t="shared" si="9"/>
        <v>142</v>
      </c>
    </row>
    <row r="603" spans="1:5" ht="38.25">
      <c r="A603" s="56" t="s">
        <v>7278</v>
      </c>
      <c r="B603" s="56" t="s">
        <v>558</v>
      </c>
      <c r="C603" s="56">
        <v>50</v>
      </c>
      <c r="D603" s="56">
        <v>14</v>
      </c>
      <c r="E603" s="56">
        <f t="shared" si="9"/>
        <v>64</v>
      </c>
    </row>
    <row r="604" spans="1:5" ht="38.25">
      <c r="A604" s="56" t="s">
        <v>7238</v>
      </c>
      <c r="B604" s="56" t="s">
        <v>569</v>
      </c>
      <c r="C604" s="56">
        <v>156</v>
      </c>
      <c r="D604" s="56">
        <v>51</v>
      </c>
      <c r="E604" s="56">
        <f t="shared" si="9"/>
        <v>207</v>
      </c>
    </row>
    <row r="605" spans="1:5" ht="38.25">
      <c r="A605" s="56" t="s">
        <v>7241</v>
      </c>
      <c r="B605" s="56" t="s">
        <v>568</v>
      </c>
      <c r="C605" s="56">
        <v>157</v>
      </c>
      <c r="D605" s="56">
        <v>34</v>
      </c>
      <c r="E605" s="56">
        <f t="shared" si="9"/>
        <v>191</v>
      </c>
    </row>
    <row r="606" spans="1:5" ht="38.25">
      <c r="A606" s="56" t="s">
        <v>7235</v>
      </c>
      <c r="B606" s="56" t="s">
        <v>570</v>
      </c>
      <c r="C606" s="56">
        <v>169</v>
      </c>
      <c r="D606" s="56">
        <v>58</v>
      </c>
      <c r="E606" s="56">
        <f t="shared" si="9"/>
        <v>227</v>
      </c>
    </row>
    <row r="607" spans="1:5" ht="38.25">
      <c r="A607" s="56" t="s">
        <v>7233</v>
      </c>
      <c r="B607" s="56" t="s">
        <v>571</v>
      </c>
      <c r="C607" s="56">
        <v>184</v>
      </c>
      <c r="D607" s="56">
        <v>38</v>
      </c>
      <c r="E607" s="56">
        <f t="shared" si="9"/>
        <v>222</v>
      </c>
    </row>
    <row r="608" spans="1:5" ht="25.5">
      <c r="A608" s="56" t="s">
        <v>7230</v>
      </c>
      <c r="B608" s="56" t="s">
        <v>572</v>
      </c>
      <c r="C608" s="56">
        <v>198</v>
      </c>
      <c r="D608" s="56">
        <v>56</v>
      </c>
      <c r="E608" s="56">
        <f t="shared" si="9"/>
        <v>254</v>
      </c>
    </row>
    <row r="609" spans="1:5" ht="38.25">
      <c r="A609" s="56" t="s">
        <v>7272</v>
      </c>
      <c r="B609" s="56" t="s">
        <v>559</v>
      </c>
      <c r="C609" s="56">
        <v>68</v>
      </c>
      <c r="D609" s="56">
        <v>28</v>
      </c>
      <c r="E609" s="56">
        <f t="shared" si="9"/>
        <v>96</v>
      </c>
    </row>
    <row r="610" spans="1:5" ht="38.25">
      <c r="A610" s="56" t="s">
        <v>7227</v>
      </c>
      <c r="B610" s="56" t="s">
        <v>199</v>
      </c>
      <c r="C610" s="56">
        <v>111</v>
      </c>
      <c r="D610" s="56">
        <v>18</v>
      </c>
      <c r="E610" s="56">
        <f t="shared" si="9"/>
        <v>129</v>
      </c>
    </row>
    <row r="611" spans="1:5" ht="38.25">
      <c r="A611" s="56" t="s">
        <v>7225</v>
      </c>
      <c r="B611" s="56" t="s">
        <v>573</v>
      </c>
      <c r="C611" s="56">
        <v>99</v>
      </c>
      <c r="D611" s="56">
        <v>24</v>
      </c>
      <c r="E611" s="56">
        <f t="shared" si="9"/>
        <v>123</v>
      </c>
    </row>
    <row r="612" spans="1:5" ht="38.25">
      <c r="A612" s="56" t="s">
        <v>7222</v>
      </c>
      <c r="B612" s="56" t="s">
        <v>574</v>
      </c>
      <c r="C612" s="56">
        <v>96</v>
      </c>
      <c r="D612" s="56">
        <v>39</v>
      </c>
      <c r="E612" s="56">
        <f t="shared" si="9"/>
        <v>135</v>
      </c>
    </row>
    <row r="613" spans="1:5" ht="25.5">
      <c r="A613" s="56" t="s">
        <v>7219</v>
      </c>
      <c r="B613" s="56" t="s">
        <v>575</v>
      </c>
      <c r="C613" s="56">
        <v>173</v>
      </c>
      <c r="D613" s="56">
        <v>48</v>
      </c>
      <c r="E613" s="56">
        <f t="shared" si="9"/>
        <v>221</v>
      </c>
    </row>
    <row r="614" spans="1:5" ht="25.5">
      <c r="A614" s="56" t="s">
        <v>7216</v>
      </c>
      <c r="B614" s="56" t="s">
        <v>576</v>
      </c>
      <c r="C614" s="56">
        <v>578</v>
      </c>
      <c r="D614" s="56">
        <v>179</v>
      </c>
      <c r="E614" s="56">
        <f t="shared" si="9"/>
        <v>757</v>
      </c>
    </row>
    <row r="615" spans="1:5" ht="38.25">
      <c r="A615" s="56" t="s">
        <v>7213</v>
      </c>
      <c r="B615" s="56" t="s">
        <v>577</v>
      </c>
      <c r="C615" s="56">
        <v>175</v>
      </c>
      <c r="D615" s="56">
        <v>49</v>
      </c>
      <c r="E615" s="56">
        <f t="shared" si="9"/>
        <v>224</v>
      </c>
    </row>
    <row r="616" spans="1:5" ht="38.25">
      <c r="A616" s="56" t="s">
        <v>7210</v>
      </c>
      <c r="B616" s="56" t="s">
        <v>578</v>
      </c>
      <c r="C616" s="56">
        <v>105</v>
      </c>
      <c r="D616" s="56">
        <v>24</v>
      </c>
      <c r="E616" s="56">
        <f t="shared" si="9"/>
        <v>129</v>
      </c>
    </row>
    <row r="617" spans="1:5" ht="38.25">
      <c r="A617" s="56" t="s">
        <v>7205</v>
      </c>
      <c r="B617" s="56" t="s">
        <v>579</v>
      </c>
      <c r="C617" s="56">
        <v>99</v>
      </c>
      <c r="D617" s="56">
        <v>41</v>
      </c>
      <c r="E617" s="56">
        <f t="shared" si="9"/>
        <v>140</v>
      </c>
    </row>
    <row r="618" spans="1:5" ht="38.25">
      <c r="A618" s="56" t="s">
        <v>7199</v>
      </c>
      <c r="B618" s="56" t="s">
        <v>580</v>
      </c>
      <c r="C618" s="56">
        <v>146</v>
      </c>
      <c r="D618" s="56">
        <v>62</v>
      </c>
      <c r="E618" s="56">
        <f t="shared" si="9"/>
        <v>208</v>
      </c>
    </row>
    <row r="619" spans="1:5" ht="25.5">
      <c r="A619" s="56" t="s">
        <v>7196</v>
      </c>
      <c r="B619" s="56" t="s">
        <v>581</v>
      </c>
      <c r="C619" s="56">
        <v>179</v>
      </c>
      <c r="D619" s="56">
        <v>63</v>
      </c>
      <c r="E619" s="56">
        <f t="shared" si="9"/>
        <v>242</v>
      </c>
    </row>
    <row r="620" spans="1:5" ht="38.25">
      <c r="A620" s="56" t="s">
        <v>7191</v>
      </c>
      <c r="B620" s="56" t="s">
        <v>582</v>
      </c>
      <c r="C620" s="56">
        <v>106</v>
      </c>
      <c r="D620" s="56">
        <v>26</v>
      </c>
      <c r="E620" s="56">
        <f t="shared" si="9"/>
        <v>132</v>
      </c>
    </row>
    <row r="621" spans="1:5" ht="25.5">
      <c r="A621" s="56" t="s">
        <v>7187</v>
      </c>
      <c r="B621" s="56" t="s">
        <v>583</v>
      </c>
      <c r="C621" s="56">
        <v>214</v>
      </c>
      <c r="D621" s="56">
        <v>52</v>
      </c>
      <c r="E621" s="56">
        <f t="shared" si="9"/>
        <v>266</v>
      </c>
    </row>
    <row r="622" spans="1:5" ht="25.5">
      <c r="A622" s="56" t="s">
        <v>7186</v>
      </c>
      <c r="B622" s="56" t="s">
        <v>584</v>
      </c>
      <c r="C622" s="56">
        <v>315</v>
      </c>
      <c r="D622" s="56">
        <v>94</v>
      </c>
      <c r="E622" s="56">
        <f t="shared" si="9"/>
        <v>409</v>
      </c>
    </row>
    <row r="623" spans="1:5" ht="38.25">
      <c r="A623" s="56" t="s">
        <v>7184</v>
      </c>
      <c r="B623" s="56" t="s">
        <v>585</v>
      </c>
      <c r="C623" s="56">
        <v>288</v>
      </c>
      <c r="D623" s="56">
        <v>88</v>
      </c>
      <c r="E623" s="56">
        <f t="shared" si="9"/>
        <v>376</v>
      </c>
    </row>
    <row r="624" spans="1:5" ht="38.25">
      <c r="A624" s="56" t="s">
        <v>7182</v>
      </c>
      <c r="B624" s="56" t="s">
        <v>148</v>
      </c>
      <c r="C624" s="56">
        <v>101</v>
      </c>
      <c r="D624" s="56">
        <v>35</v>
      </c>
      <c r="E624" s="56">
        <f t="shared" si="9"/>
        <v>136</v>
      </c>
    </row>
    <row r="625" spans="1:5" ht="25.5">
      <c r="A625" s="56" t="s">
        <v>7179</v>
      </c>
      <c r="B625" s="56" t="s">
        <v>586</v>
      </c>
      <c r="C625" s="56">
        <v>20</v>
      </c>
      <c r="D625" s="56">
        <v>9</v>
      </c>
      <c r="E625" s="56">
        <f t="shared" si="9"/>
        <v>29</v>
      </c>
    </row>
    <row r="626" spans="1:5" ht="38.25">
      <c r="A626" s="56" t="s">
        <v>7176</v>
      </c>
      <c r="B626" s="56" t="s">
        <v>153</v>
      </c>
      <c r="C626" s="56">
        <v>131</v>
      </c>
      <c r="D626" s="56">
        <v>33</v>
      </c>
      <c r="E626" s="56">
        <f t="shared" si="9"/>
        <v>164</v>
      </c>
    </row>
    <row r="627" spans="1:5" ht="38.25">
      <c r="A627" s="56" t="s">
        <v>7171</v>
      </c>
      <c r="B627" s="56" t="s">
        <v>64</v>
      </c>
      <c r="C627" s="56">
        <v>90</v>
      </c>
      <c r="D627" s="56">
        <v>52</v>
      </c>
      <c r="E627" s="56">
        <f t="shared" si="9"/>
        <v>142</v>
      </c>
    </row>
    <row r="628" spans="1:5" ht="38.25">
      <c r="A628" s="56" t="s">
        <v>7143</v>
      </c>
      <c r="B628" s="56" t="s">
        <v>593</v>
      </c>
      <c r="C628" s="56">
        <v>147</v>
      </c>
      <c r="D628" s="56">
        <v>40</v>
      </c>
      <c r="E628" s="56">
        <f t="shared" si="9"/>
        <v>187</v>
      </c>
    </row>
    <row r="629" spans="1:5" ht="25.5">
      <c r="A629" s="56" t="s">
        <v>7140</v>
      </c>
      <c r="B629" s="56" t="s">
        <v>594</v>
      </c>
      <c r="C629" s="56">
        <v>139</v>
      </c>
      <c r="D629" s="56">
        <v>45</v>
      </c>
      <c r="E629" s="56">
        <f t="shared" si="9"/>
        <v>184</v>
      </c>
    </row>
    <row r="630" spans="1:5" ht="38.25">
      <c r="A630" s="56" t="s">
        <v>7152</v>
      </c>
      <c r="B630" s="56" t="s">
        <v>591</v>
      </c>
      <c r="C630" s="56">
        <v>83</v>
      </c>
      <c r="D630" s="56">
        <v>17</v>
      </c>
      <c r="E630" s="56">
        <f t="shared" si="9"/>
        <v>100</v>
      </c>
    </row>
    <row r="631" spans="1:5" ht="51">
      <c r="A631" s="56" t="s">
        <v>7147</v>
      </c>
      <c r="B631" s="56" t="s">
        <v>592</v>
      </c>
      <c r="C631" s="56">
        <v>179</v>
      </c>
      <c r="D631" s="56">
        <v>13</v>
      </c>
      <c r="E631" s="56">
        <f t="shared" si="9"/>
        <v>192</v>
      </c>
    </row>
    <row r="632" spans="1:5" ht="38.25">
      <c r="A632" s="56" t="s">
        <v>7136</v>
      </c>
      <c r="B632" s="56" t="s">
        <v>595</v>
      </c>
      <c r="C632" s="56">
        <v>206</v>
      </c>
      <c r="D632" s="56">
        <v>56</v>
      </c>
      <c r="E632" s="56">
        <f t="shared" si="9"/>
        <v>262</v>
      </c>
    </row>
    <row r="633" spans="1:5" ht="25.5">
      <c r="A633" s="56" t="s">
        <v>7133</v>
      </c>
      <c r="B633" s="56" t="s">
        <v>596</v>
      </c>
      <c r="C633" s="56">
        <v>123</v>
      </c>
      <c r="D633" s="56">
        <v>32</v>
      </c>
      <c r="E633" s="56">
        <f t="shared" si="9"/>
        <v>155</v>
      </c>
    </row>
    <row r="634" spans="1:5" ht="25.5">
      <c r="A634" s="56" t="s">
        <v>7129</v>
      </c>
      <c r="B634" s="56" t="s">
        <v>597</v>
      </c>
      <c r="C634" s="56">
        <v>129</v>
      </c>
      <c r="D634" s="56">
        <v>33</v>
      </c>
      <c r="E634" s="56">
        <f t="shared" si="9"/>
        <v>162</v>
      </c>
    </row>
    <row r="635" spans="1:5" ht="25.5">
      <c r="A635" s="56" t="s">
        <v>7125</v>
      </c>
      <c r="B635" s="56" t="s">
        <v>598</v>
      </c>
      <c r="C635" s="56">
        <v>449</v>
      </c>
      <c r="D635" s="56">
        <v>52</v>
      </c>
      <c r="E635" s="56">
        <f t="shared" si="9"/>
        <v>501</v>
      </c>
    </row>
    <row r="636" spans="1:5" ht="25.5">
      <c r="A636" s="56" t="s">
        <v>7122</v>
      </c>
      <c r="B636" s="56" t="s">
        <v>599</v>
      </c>
      <c r="C636" s="56">
        <v>255</v>
      </c>
      <c r="D636" s="56">
        <v>24</v>
      </c>
      <c r="E636" s="56">
        <f t="shared" si="9"/>
        <v>279</v>
      </c>
    </row>
    <row r="637" spans="1:5" ht="38.25">
      <c r="A637" s="56" t="s">
        <v>7119</v>
      </c>
      <c r="B637" s="56" t="s">
        <v>348</v>
      </c>
      <c r="C637" s="56">
        <v>239</v>
      </c>
      <c r="D637" s="56">
        <v>8</v>
      </c>
      <c r="E637" s="56">
        <f t="shared" si="9"/>
        <v>247</v>
      </c>
    </row>
    <row r="638" spans="1:5" ht="38.25">
      <c r="A638" s="56" t="s">
        <v>7116</v>
      </c>
      <c r="B638" s="56" t="s">
        <v>600</v>
      </c>
      <c r="C638" s="56">
        <v>283</v>
      </c>
      <c r="D638" s="56">
        <v>15</v>
      </c>
      <c r="E638" s="56">
        <f t="shared" si="9"/>
        <v>298</v>
      </c>
    </row>
    <row r="639" spans="1:5" ht="51">
      <c r="A639" s="56" t="s">
        <v>7113</v>
      </c>
      <c r="B639" s="56" t="s">
        <v>601</v>
      </c>
      <c r="C639" s="56">
        <v>98</v>
      </c>
      <c r="D639" s="56">
        <v>15</v>
      </c>
      <c r="E639" s="56">
        <f t="shared" si="9"/>
        <v>113</v>
      </c>
    </row>
    <row r="640" spans="1:5" ht="38.25">
      <c r="A640" s="56" t="s">
        <v>7110</v>
      </c>
      <c r="B640" s="56" t="s">
        <v>602</v>
      </c>
      <c r="C640" s="56">
        <v>98</v>
      </c>
      <c r="D640" s="56">
        <v>8</v>
      </c>
      <c r="E640" s="56">
        <f t="shared" si="9"/>
        <v>106</v>
      </c>
    </row>
    <row r="641" spans="1:5" ht="38.25">
      <c r="A641" s="56" t="s">
        <v>7107</v>
      </c>
      <c r="B641" s="56" t="s">
        <v>603</v>
      </c>
      <c r="C641" s="56">
        <v>82</v>
      </c>
      <c r="D641" s="56">
        <v>9</v>
      </c>
      <c r="E641" s="56">
        <f t="shared" si="9"/>
        <v>91</v>
      </c>
    </row>
    <row r="642" spans="1:5" ht="38.25">
      <c r="A642" s="56" t="s">
        <v>7103</v>
      </c>
      <c r="B642" s="56" t="s">
        <v>604</v>
      </c>
      <c r="C642" s="56">
        <v>240</v>
      </c>
      <c r="D642" s="56">
        <v>16</v>
      </c>
      <c r="E642" s="56">
        <f t="shared" si="9"/>
        <v>256</v>
      </c>
    </row>
    <row r="643" spans="1:5" ht="25.5">
      <c r="A643" s="56" t="s">
        <v>7099</v>
      </c>
      <c r="B643" s="56" t="s">
        <v>605</v>
      </c>
      <c r="C643" s="56">
        <v>124</v>
      </c>
      <c r="D643" s="56">
        <v>21</v>
      </c>
      <c r="E643" s="56">
        <f t="shared" ref="E643:E706" si="10">SUM(C643:D643)</f>
        <v>145</v>
      </c>
    </row>
    <row r="644" spans="1:5" ht="38.25">
      <c r="A644" s="56" t="s">
        <v>7096</v>
      </c>
      <c r="B644" s="56" t="s">
        <v>606</v>
      </c>
      <c r="C644" s="56">
        <v>184</v>
      </c>
      <c r="D644" s="56">
        <v>38</v>
      </c>
      <c r="E644" s="56">
        <f t="shared" si="10"/>
        <v>222</v>
      </c>
    </row>
    <row r="645" spans="1:5" ht="38.25">
      <c r="A645" s="56" t="s">
        <v>7091</v>
      </c>
      <c r="B645" s="56" t="s">
        <v>607</v>
      </c>
      <c r="C645" s="56">
        <v>172</v>
      </c>
      <c r="D645" s="56">
        <v>18</v>
      </c>
      <c r="E645" s="56">
        <f t="shared" si="10"/>
        <v>190</v>
      </c>
    </row>
    <row r="646" spans="1:5" ht="25.5">
      <c r="A646" s="56" t="s">
        <v>7087</v>
      </c>
      <c r="B646" s="56" t="s">
        <v>608</v>
      </c>
      <c r="C646" s="56">
        <v>146</v>
      </c>
      <c r="D646" s="56">
        <v>39</v>
      </c>
      <c r="E646" s="56">
        <f t="shared" si="10"/>
        <v>185</v>
      </c>
    </row>
    <row r="647" spans="1:5" ht="38.25">
      <c r="A647" s="56" t="s">
        <v>7085</v>
      </c>
      <c r="B647" s="56" t="s">
        <v>609</v>
      </c>
      <c r="C647" s="56">
        <v>354</v>
      </c>
      <c r="D647" s="56">
        <v>44</v>
      </c>
      <c r="E647" s="56">
        <f t="shared" si="10"/>
        <v>398</v>
      </c>
    </row>
    <row r="648" spans="1:5" ht="25.5">
      <c r="A648" s="56" t="s">
        <v>7080</v>
      </c>
      <c r="B648" s="56" t="s">
        <v>610</v>
      </c>
      <c r="C648" s="56">
        <v>155</v>
      </c>
      <c r="D648" s="56">
        <v>21</v>
      </c>
      <c r="E648" s="56">
        <f t="shared" si="10"/>
        <v>176</v>
      </c>
    </row>
    <row r="649" spans="1:5" ht="38.25">
      <c r="A649" s="56" t="s">
        <v>7078</v>
      </c>
      <c r="B649" s="56" t="s">
        <v>611</v>
      </c>
      <c r="C649" s="56">
        <v>81</v>
      </c>
      <c r="D649" s="56">
        <v>31</v>
      </c>
      <c r="E649" s="56">
        <f t="shared" si="10"/>
        <v>112</v>
      </c>
    </row>
    <row r="650" spans="1:5" ht="38.25">
      <c r="A650" s="56" t="s">
        <v>7077</v>
      </c>
      <c r="B650" s="56" t="s">
        <v>612</v>
      </c>
      <c r="C650" s="56">
        <v>118</v>
      </c>
      <c r="D650" s="56">
        <v>24</v>
      </c>
      <c r="E650" s="56">
        <f t="shared" si="10"/>
        <v>142</v>
      </c>
    </row>
    <row r="651" spans="1:5" ht="38.25">
      <c r="A651" s="56" t="s">
        <v>7074</v>
      </c>
      <c r="B651" s="56" t="s">
        <v>613</v>
      </c>
      <c r="C651" s="56">
        <v>96</v>
      </c>
      <c r="D651" s="56">
        <v>28</v>
      </c>
      <c r="E651" s="56">
        <f t="shared" si="10"/>
        <v>124</v>
      </c>
    </row>
    <row r="652" spans="1:5" ht="25.5">
      <c r="A652" s="56" t="s">
        <v>7069</v>
      </c>
      <c r="B652" s="56" t="s">
        <v>614</v>
      </c>
      <c r="C652" s="56">
        <v>66</v>
      </c>
      <c r="D652" s="56">
        <v>16</v>
      </c>
      <c r="E652" s="56">
        <f t="shared" si="10"/>
        <v>82</v>
      </c>
    </row>
    <row r="653" spans="1:5" ht="38.25">
      <c r="A653" s="56" t="s">
        <v>7066</v>
      </c>
      <c r="B653" s="56" t="s">
        <v>615</v>
      </c>
      <c r="C653" s="56">
        <v>188</v>
      </c>
      <c r="D653" s="56">
        <v>56</v>
      </c>
      <c r="E653" s="56">
        <f t="shared" si="10"/>
        <v>244</v>
      </c>
    </row>
    <row r="654" spans="1:5" ht="25.5">
      <c r="A654" s="56" t="s">
        <v>7063</v>
      </c>
      <c r="B654" s="56" t="s">
        <v>616</v>
      </c>
      <c r="C654" s="56">
        <v>93</v>
      </c>
      <c r="D654" s="56">
        <v>33</v>
      </c>
      <c r="E654" s="56">
        <f t="shared" si="10"/>
        <v>126</v>
      </c>
    </row>
    <row r="655" spans="1:5" ht="25.5">
      <c r="A655" s="56" t="s">
        <v>7058</v>
      </c>
      <c r="B655" s="56" t="s">
        <v>617</v>
      </c>
      <c r="C655" s="56">
        <v>97</v>
      </c>
      <c r="D655" s="56">
        <v>56</v>
      </c>
      <c r="E655" s="56">
        <f t="shared" si="10"/>
        <v>153</v>
      </c>
    </row>
    <row r="656" spans="1:5" ht="25.5">
      <c r="A656" s="56" t="s">
        <v>7054</v>
      </c>
      <c r="B656" s="56" t="s">
        <v>618</v>
      </c>
      <c r="C656" s="56">
        <v>154</v>
      </c>
      <c r="D656" s="56">
        <v>38</v>
      </c>
      <c r="E656" s="56">
        <f t="shared" si="10"/>
        <v>192</v>
      </c>
    </row>
    <row r="657" spans="1:5" ht="25.5">
      <c r="A657" s="56" t="s">
        <v>7053</v>
      </c>
      <c r="B657" s="56" t="s">
        <v>619</v>
      </c>
      <c r="C657" s="56">
        <v>173</v>
      </c>
      <c r="D657" s="56">
        <v>36</v>
      </c>
      <c r="E657" s="56">
        <f t="shared" si="10"/>
        <v>209</v>
      </c>
    </row>
    <row r="658" spans="1:5" ht="38.25">
      <c r="A658" s="56" t="s">
        <v>7052</v>
      </c>
      <c r="B658" s="56" t="s">
        <v>620</v>
      </c>
      <c r="C658" s="56">
        <v>222</v>
      </c>
      <c r="D658" s="56">
        <v>22</v>
      </c>
      <c r="E658" s="56">
        <f t="shared" si="10"/>
        <v>244</v>
      </c>
    </row>
    <row r="659" spans="1:5" ht="38.25">
      <c r="A659" s="56" t="s">
        <v>7050</v>
      </c>
      <c r="B659" s="56" t="s">
        <v>621</v>
      </c>
      <c r="C659" s="56">
        <v>205</v>
      </c>
      <c r="D659" s="56">
        <v>43</v>
      </c>
      <c r="E659" s="56">
        <f t="shared" si="10"/>
        <v>248</v>
      </c>
    </row>
    <row r="660" spans="1:5" ht="38.25">
      <c r="A660" s="56" t="s">
        <v>7046</v>
      </c>
      <c r="B660" s="56" t="s">
        <v>574</v>
      </c>
      <c r="C660" s="56">
        <v>349</v>
      </c>
      <c r="D660" s="56">
        <v>51</v>
      </c>
      <c r="E660" s="56">
        <f t="shared" si="10"/>
        <v>400</v>
      </c>
    </row>
    <row r="661" spans="1:5" ht="38.25">
      <c r="A661" s="56" t="s">
        <v>7043</v>
      </c>
      <c r="B661" s="56" t="s">
        <v>622</v>
      </c>
      <c r="C661" s="56">
        <v>294</v>
      </c>
      <c r="D661" s="56">
        <v>33</v>
      </c>
      <c r="E661" s="56">
        <f t="shared" si="10"/>
        <v>327</v>
      </c>
    </row>
    <row r="662" spans="1:5" ht="38.25">
      <c r="A662" s="56" t="s">
        <v>7040</v>
      </c>
      <c r="B662" s="56" t="s">
        <v>623</v>
      </c>
      <c r="C662" s="56">
        <v>194</v>
      </c>
      <c r="D662" s="56">
        <v>45</v>
      </c>
      <c r="E662" s="56">
        <f t="shared" si="10"/>
        <v>239</v>
      </c>
    </row>
    <row r="663" spans="1:5" ht="25.5">
      <c r="A663" s="56" t="s">
        <v>7037</v>
      </c>
      <c r="B663" s="56" t="s">
        <v>624</v>
      </c>
      <c r="C663" s="56">
        <v>233</v>
      </c>
      <c r="D663" s="56">
        <v>21</v>
      </c>
      <c r="E663" s="56">
        <f t="shared" si="10"/>
        <v>254</v>
      </c>
    </row>
    <row r="664" spans="1:5" ht="25.5">
      <c r="A664" s="56" t="s">
        <v>7035</v>
      </c>
      <c r="B664" s="56" t="s">
        <v>119</v>
      </c>
      <c r="C664" s="56">
        <v>265</v>
      </c>
      <c r="D664" s="56">
        <v>61</v>
      </c>
      <c r="E664" s="56">
        <f t="shared" si="10"/>
        <v>326</v>
      </c>
    </row>
    <row r="665" spans="1:5" ht="51">
      <c r="A665" s="56" t="s">
        <v>7032</v>
      </c>
      <c r="B665" s="56" t="s">
        <v>625</v>
      </c>
      <c r="C665" s="56">
        <v>635</v>
      </c>
      <c r="D665" s="56">
        <v>35</v>
      </c>
      <c r="E665" s="56">
        <f t="shared" si="10"/>
        <v>670</v>
      </c>
    </row>
    <row r="666" spans="1:5" ht="25.5">
      <c r="A666" s="56" t="s">
        <v>7029</v>
      </c>
      <c r="B666" s="56" t="s">
        <v>626</v>
      </c>
      <c r="C666" s="56">
        <v>262</v>
      </c>
      <c r="D666" s="56">
        <v>42</v>
      </c>
      <c r="E666" s="56">
        <f t="shared" si="10"/>
        <v>304</v>
      </c>
    </row>
    <row r="667" spans="1:5" ht="38.25">
      <c r="A667" s="56" t="s">
        <v>7026</v>
      </c>
      <c r="B667" s="56" t="s">
        <v>627</v>
      </c>
      <c r="C667" s="56">
        <v>319</v>
      </c>
      <c r="D667" s="56">
        <v>46</v>
      </c>
      <c r="E667" s="56">
        <f t="shared" si="10"/>
        <v>365</v>
      </c>
    </row>
    <row r="668" spans="1:5" ht="25.5">
      <c r="A668" s="56" t="s">
        <v>3207</v>
      </c>
      <c r="B668" s="56" t="s">
        <v>1905</v>
      </c>
      <c r="C668" s="56">
        <v>224</v>
      </c>
      <c r="D668" s="56">
        <v>5</v>
      </c>
      <c r="E668" s="56">
        <f t="shared" si="10"/>
        <v>229</v>
      </c>
    </row>
    <row r="669" spans="1:5" ht="25.5">
      <c r="A669" s="56" t="s">
        <v>7023</v>
      </c>
      <c r="B669" s="56" t="s">
        <v>628</v>
      </c>
      <c r="C669" s="56">
        <v>250</v>
      </c>
      <c r="D669" s="56">
        <v>24</v>
      </c>
      <c r="E669" s="56">
        <f t="shared" si="10"/>
        <v>274</v>
      </c>
    </row>
    <row r="670" spans="1:5" ht="38.25">
      <c r="A670" s="56" t="s">
        <v>7020</v>
      </c>
      <c r="B670" s="56" t="s">
        <v>629</v>
      </c>
      <c r="C670" s="56">
        <v>143</v>
      </c>
      <c r="D670" s="56">
        <v>46</v>
      </c>
      <c r="E670" s="56">
        <f t="shared" si="10"/>
        <v>189</v>
      </c>
    </row>
    <row r="671" spans="1:5" ht="25.5">
      <c r="A671" s="56" t="s">
        <v>7015</v>
      </c>
      <c r="B671" s="56" t="s">
        <v>630</v>
      </c>
      <c r="C671" s="56">
        <v>855</v>
      </c>
      <c r="D671" s="56">
        <v>164</v>
      </c>
      <c r="E671" s="56">
        <f t="shared" si="10"/>
        <v>1019</v>
      </c>
    </row>
    <row r="672" spans="1:5" ht="38.25">
      <c r="A672" s="56" t="s">
        <v>7012</v>
      </c>
      <c r="B672" s="56" t="s">
        <v>631</v>
      </c>
      <c r="C672" s="56">
        <v>177</v>
      </c>
      <c r="D672" s="56">
        <v>25</v>
      </c>
      <c r="E672" s="56">
        <f t="shared" si="10"/>
        <v>202</v>
      </c>
    </row>
    <row r="673" spans="1:5" ht="25.5">
      <c r="A673" s="56" t="s">
        <v>7008</v>
      </c>
      <c r="B673" s="56" t="s">
        <v>632</v>
      </c>
      <c r="C673" s="56">
        <v>246</v>
      </c>
      <c r="D673" s="56">
        <v>63</v>
      </c>
      <c r="E673" s="56">
        <f t="shared" si="10"/>
        <v>309</v>
      </c>
    </row>
    <row r="674" spans="1:5" ht="38.25">
      <c r="A674" s="56" t="s">
        <v>7005</v>
      </c>
      <c r="B674" s="56" t="s">
        <v>633</v>
      </c>
      <c r="C674" s="56">
        <v>93</v>
      </c>
      <c r="D674" s="56">
        <v>17</v>
      </c>
      <c r="E674" s="56">
        <f t="shared" si="10"/>
        <v>110</v>
      </c>
    </row>
    <row r="675" spans="1:5" ht="25.5">
      <c r="A675" s="56" t="s">
        <v>7002</v>
      </c>
      <c r="B675" s="56" t="s">
        <v>634</v>
      </c>
      <c r="C675" s="56">
        <v>87</v>
      </c>
      <c r="D675" s="56">
        <v>22</v>
      </c>
      <c r="E675" s="56">
        <f t="shared" si="10"/>
        <v>109</v>
      </c>
    </row>
    <row r="676" spans="1:5" ht="38.25">
      <c r="A676" s="56" t="s">
        <v>6998</v>
      </c>
      <c r="B676" s="56" t="s">
        <v>635</v>
      </c>
      <c r="C676" s="56">
        <v>113</v>
      </c>
      <c r="D676" s="56">
        <v>31</v>
      </c>
      <c r="E676" s="56">
        <f t="shared" si="10"/>
        <v>144</v>
      </c>
    </row>
    <row r="677" spans="1:5" ht="25.5">
      <c r="A677" s="56" t="s">
        <v>6995</v>
      </c>
      <c r="B677" s="56" t="s">
        <v>636</v>
      </c>
      <c r="C677" s="56">
        <v>179</v>
      </c>
      <c r="D677" s="56">
        <v>55</v>
      </c>
      <c r="E677" s="56">
        <f t="shared" si="10"/>
        <v>234</v>
      </c>
    </row>
    <row r="678" spans="1:5" ht="38.25">
      <c r="A678" s="56" t="s">
        <v>6992</v>
      </c>
      <c r="B678" s="56" t="s">
        <v>637</v>
      </c>
      <c r="C678" s="56">
        <v>443</v>
      </c>
      <c r="D678" s="56">
        <v>128</v>
      </c>
      <c r="E678" s="56">
        <f t="shared" si="10"/>
        <v>571</v>
      </c>
    </row>
    <row r="679" spans="1:5" ht="38.25">
      <c r="A679" s="56" t="s">
        <v>6989</v>
      </c>
      <c r="B679" s="56" t="s">
        <v>638</v>
      </c>
      <c r="C679" s="56">
        <v>60</v>
      </c>
      <c r="D679" s="56">
        <v>21</v>
      </c>
      <c r="E679" s="56">
        <f t="shared" si="10"/>
        <v>81</v>
      </c>
    </row>
    <row r="680" spans="1:5" ht="25.5">
      <c r="A680" s="56" t="s">
        <v>6986</v>
      </c>
      <c r="B680" s="56" t="s">
        <v>639</v>
      </c>
      <c r="C680" s="56">
        <v>209</v>
      </c>
      <c r="D680" s="56">
        <v>50</v>
      </c>
      <c r="E680" s="56">
        <f t="shared" si="10"/>
        <v>259</v>
      </c>
    </row>
    <row r="681" spans="1:5" ht="38.25">
      <c r="A681" s="56" t="s">
        <v>6984</v>
      </c>
      <c r="B681" s="56" t="s">
        <v>640</v>
      </c>
      <c r="C681" s="56">
        <v>41</v>
      </c>
      <c r="D681" s="56">
        <v>2</v>
      </c>
      <c r="E681" s="56">
        <f t="shared" si="10"/>
        <v>43</v>
      </c>
    </row>
    <row r="682" spans="1:5" ht="38.25">
      <c r="A682" s="56" t="s">
        <v>6980</v>
      </c>
      <c r="B682" s="56" t="s">
        <v>90</v>
      </c>
      <c r="C682" s="56">
        <v>269</v>
      </c>
      <c r="D682" s="56">
        <v>33</v>
      </c>
      <c r="E682" s="56">
        <f t="shared" si="10"/>
        <v>302</v>
      </c>
    </row>
    <row r="683" spans="1:5" ht="25.5">
      <c r="A683" s="56" t="s">
        <v>6977</v>
      </c>
      <c r="B683" s="56" t="s">
        <v>641</v>
      </c>
      <c r="C683" s="56">
        <v>62</v>
      </c>
      <c r="D683" s="56">
        <v>9</v>
      </c>
      <c r="E683" s="56">
        <f t="shared" si="10"/>
        <v>71</v>
      </c>
    </row>
    <row r="684" spans="1:5" ht="38.25">
      <c r="A684" s="56" t="s">
        <v>6974</v>
      </c>
      <c r="B684" s="56" t="s">
        <v>642</v>
      </c>
      <c r="C684" s="56">
        <v>64</v>
      </c>
      <c r="D684" s="56">
        <v>4</v>
      </c>
      <c r="E684" s="56">
        <f t="shared" si="10"/>
        <v>68</v>
      </c>
    </row>
    <row r="685" spans="1:5" ht="38.25">
      <c r="A685" s="56" t="s">
        <v>6970</v>
      </c>
      <c r="B685" s="56" t="s">
        <v>643</v>
      </c>
      <c r="C685" s="56">
        <v>31</v>
      </c>
      <c r="D685" s="56">
        <v>18</v>
      </c>
      <c r="E685" s="56">
        <f t="shared" si="10"/>
        <v>49</v>
      </c>
    </row>
    <row r="686" spans="1:5" ht="38.25">
      <c r="A686" s="56" t="s">
        <v>6951</v>
      </c>
      <c r="B686" s="56" t="s">
        <v>650</v>
      </c>
      <c r="C686" s="56">
        <v>112</v>
      </c>
      <c r="D686" s="56">
        <v>24</v>
      </c>
      <c r="E686" s="56">
        <f t="shared" si="10"/>
        <v>136</v>
      </c>
    </row>
    <row r="687" spans="1:5" ht="38.25">
      <c r="A687" s="56" t="s">
        <v>9339</v>
      </c>
      <c r="B687" s="56" t="s">
        <v>651</v>
      </c>
      <c r="C687" s="56"/>
      <c r="D687" s="56"/>
      <c r="E687" s="56">
        <f t="shared" si="10"/>
        <v>0</v>
      </c>
    </row>
    <row r="688" spans="1:5" ht="25.5">
      <c r="A688" s="56" t="s">
        <v>6940</v>
      </c>
      <c r="B688" s="56" t="s">
        <v>654</v>
      </c>
      <c r="C688" s="56">
        <v>88</v>
      </c>
      <c r="D688" s="56">
        <v>12</v>
      </c>
      <c r="E688" s="56">
        <f t="shared" si="10"/>
        <v>100</v>
      </c>
    </row>
    <row r="689" spans="1:5" ht="38.25">
      <c r="A689" s="56" t="s">
        <v>6936</v>
      </c>
      <c r="B689" s="56" t="s">
        <v>655</v>
      </c>
      <c r="C689" s="56">
        <v>125</v>
      </c>
      <c r="D689" s="56">
        <v>29</v>
      </c>
      <c r="E689" s="56">
        <f t="shared" si="10"/>
        <v>154</v>
      </c>
    </row>
    <row r="690" spans="1:5" ht="38.25">
      <c r="A690" s="56" t="s">
        <v>6948</v>
      </c>
      <c r="B690" s="56" t="s">
        <v>652</v>
      </c>
      <c r="C690" s="56">
        <v>154</v>
      </c>
      <c r="D690" s="56">
        <v>24</v>
      </c>
      <c r="E690" s="56">
        <f t="shared" si="10"/>
        <v>178</v>
      </c>
    </row>
    <row r="691" spans="1:5" ht="38.25">
      <c r="A691" s="56" t="s">
        <v>6943</v>
      </c>
      <c r="B691" s="56" t="s">
        <v>653</v>
      </c>
      <c r="C691" s="56">
        <v>278</v>
      </c>
      <c r="D691" s="56">
        <v>73</v>
      </c>
      <c r="E691" s="56">
        <f t="shared" si="10"/>
        <v>351</v>
      </c>
    </row>
    <row r="692" spans="1:5" ht="38.25">
      <c r="A692" s="56" t="s">
        <v>6967</v>
      </c>
      <c r="B692" s="56" t="s">
        <v>644</v>
      </c>
      <c r="C692" s="56">
        <v>560</v>
      </c>
      <c r="D692" s="56">
        <v>124</v>
      </c>
      <c r="E692" s="56">
        <f t="shared" si="10"/>
        <v>684</v>
      </c>
    </row>
    <row r="693" spans="1:5" ht="51">
      <c r="A693" s="56" t="s">
        <v>6965</v>
      </c>
      <c r="B693" s="56" t="s">
        <v>645</v>
      </c>
      <c r="C693" s="56">
        <v>380</v>
      </c>
      <c r="D693" s="56">
        <v>23</v>
      </c>
      <c r="E693" s="56">
        <f t="shared" si="10"/>
        <v>403</v>
      </c>
    </row>
    <row r="694" spans="1:5" ht="25.5">
      <c r="A694" s="56" t="s">
        <v>6962</v>
      </c>
      <c r="B694" s="56" t="s">
        <v>646</v>
      </c>
      <c r="C694" s="56">
        <v>522</v>
      </c>
      <c r="D694" s="56">
        <v>76</v>
      </c>
      <c r="E694" s="56">
        <f t="shared" si="10"/>
        <v>598</v>
      </c>
    </row>
    <row r="695" spans="1:5" ht="38.25">
      <c r="A695" s="56" t="s">
        <v>6959</v>
      </c>
      <c r="B695" s="56" t="s">
        <v>647</v>
      </c>
      <c r="C695" s="56">
        <v>108</v>
      </c>
      <c r="D695" s="56">
        <v>38</v>
      </c>
      <c r="E695" s="56">
        <f t="shared" si="10"/>
        <v>146</v>
      </c>
    </row>
    <row r="696" spans="1:5" ht="51">
      <c r="A696" s="56" t="s">
        <v>6957</v>
      </c>
      <c r="B696" s="56" t="s">
        <v>648</v>
      </c>
      <c r="C696" s="56">
        <v>436</v>
      </c>
      <c r="D696" s="56">
        <v>39</v>
      </c>
      <c r="E696" s="56">
        <f t="shared" si="10"/>
        <v>475</v>
      </c>
    </row>
    <row r="697" spans="1:5" ht="51">
      <c r="A697" s="56" t="s">
        <v>6953</v>
      </c>
      <c r="B697" s="56" t="s">
        <v>649</v>
      </c>
      <c r="C697" s="56">
        <v>279</v>
      </c>
      <c r="D697" s="56">
        <v>45</v>
      </c>
      <c r="E697" s="56">
        <f t="shared" si="10"/>
        <v>324</v>
      </c>
    </row>
    <row r="698" spans="1:5" ht="38.25">
      <c r="A698" s="56" t="s">
        <v>3354</v>
      </c>
      <c r="B698" s="56" t="s">
        <v>1679</v>
      </c>
      <c r="C698" s="56">
        <v>56</v>
      </c>
      <c r="D698" s="56">
        <v>25</v>
      </c>
      <c r="E698" s="56">
        <f t="shared" si="10"/>
        <v>81</v>
      </c>
    </row>
    <row r="699" spans="1:5" ht="38.25">
      <c r="A699" s="56" t="s">
        <v>6932</v>
      </c>
      <c r="B699" s="56" t="s">
        <v>656</v>
      </c>
      <c r="C699" s="56">
        <v>295</v>
      </c>
      <c r="D699" s="56">
        <v>77</v>
      </c>
      <c r="E699" s="56">
        <f t="shared" si="10"/>
        <v>372</v>
      </c>
    </row>
    <row r="700" spans="1:5" ht="38.25">
      <c r="A700" s="56" t="s">
        <v>6930</v>
      </c>
      <c r="B700" s="56" t="s">
        <v>657</v>
      </c>
      <c r="C700" s="56">
        <v>265</v>
      </c>
      <c r="D700" s="56">
        <v>71</v>
      </c>
      <c r="E700" s="56">
        <f t="shared" si="10"/>
        <v>336</v>
      </c>
    </row>
    <row r="701" spans="1:5" ht="38.25">
      <c r="A701" s="56" t="s">
        <v>6927</v>
      </c>
      <c r="B701" s="56" t="s">
        <v>658</v>
      </c>
      <c r="C701" s="56">
        <v>233</v>
      </c>
      <c r="D701" s="56">
        <v>48</v>
      </c>
      <c r="E701" s="56">
        <f t="shared" si="10"/>
        <v>281</v>
      </c>
    </row>
    <row r="702" spans="1:5" ht="38.25">
      <c r="A702" s="56" t="s">
        <v>6924</v>
      </c>
      <c r="B702" s="56" t="s">
        <v>659</v>
      </c>
      <c r="C702" s="56">
        <v>132</v>
      </c>
      <c r="D702" s="56">
        <v>34</v>
      </c>
      <c r="E702" s="56">
        <f t="shared" si="10"/>
        <v>166</v>
      </c>
    </row>
    <row r="703" spans="1:5" ht="51">
      <c r="A703" s="56" t="s">
        <v>6920</v>
      </c>
      <c r="B703" s="56" t="s">
        <v>660</v>
      </c>
      <c r="C703" s="56">
        <v>182</v>
      </c>
      <c r="D703" s="56">
        <v>46</v>
      </c>
      <c r="E703" s="56">
        <f t="shared" si="10"/>
        <v>228</v>
      </c>
    </row>
    <row r="704" spans="1:5" ht="38.25">
      <c r="A704" s="56" t="s">
        <v>6918</v>
      </c>
      <c r="B704" s="56" t="s">
        <v>661</v>
      </c>
      <c r="C704" s="56">
        <v>156</v>
      </c>
      <c r="D704" s="56">
        <v>67</v>
      </c>
      <c r="E704" s="56">
        <f t="shared" si="10"/>
        <v>223</v>
      </c>
    </row>
    <row r="705" spans="1:5" ht="51">
      <c r="A705" s="56" t="s">
        <v>6915</v>
      </c>
      <c r="B705" s="56" t="s">
        <v>662</v>
      </c>
      <c r="C705" s="56">
        <v>144</v>
      </c>
      <c r="D705" s="56">
        <v>30</v>
      </c>
      <c r="E705" s="56">
        <f t="shared" si="10"/>
        <v>174</v>
      </c>
    </row>
    <row r="706" spans="1:5" ht="51">
      <c r="A706" s="56" t="s">
        <v>6912</v>
      </c>
      <c r="B706" s="56" t="s">
        <v>663</v>
      </c>
      <c r="C706" s="56">
        <v>154</v>
      </c>
      <c r="D706" s="56">
        <v>29</v>
      </c>
      <c r="E706" s="56">
        <f t="shared" si="10"/>
        <v>183</v>
      </c>
    </row>
    <row r="707" spans="1:5" ht="25.5">
      <c r="A707" s="56" t="s">
        <v>6907</v>
      </c>
      <c r="B707" s="56" t="s">
        <v>664</v>
      </c>
      <c r="C707" s="56">
        <v>144</v>
      </c>
      <c r="D707" s="56">
        <v>45</v>
      </c>
      <c r="E707" s="56">
        <f t="shared" ref="E707:E770" si="11">SUM(C707:D707)</f>
        <v>189</v>
      </c>
    </row>
    <row r="708" spans="1:5" ht="25.5">
      <c r="A708" s="56" t="s">
        <v>6904</v>
      </c>
      <c r="B708" s="56" t="s">
        <v>665</v>
      </c>
      <c r="C708" s="56">
        <v>410</v>
      </c>
      <c r="D708" s="56">
        <v>101</v>
      </c>
      <c r="E708" s="56">
        <f t="shared" si="11"/>
        <v>511</v>
      </c>
    </row>
    <row r="709" spans="1:5" ht="38.25">
      <c r="A709" s="56" t="s">
        <v>6901</v>
      </c>
      <c r="B709" s="56" t="s">
        <v>445</v>
      </c>
      <c r="C709" s="56">
        <v>105</v>
      </c>
      <c r="D709" s="56">
        <v>17</v>
      </c>
      <c r="E709" s="56">
        <f t="shared" si="11"/>
        <v>122</v>
      </c>
    </row>
    <row r="710" spans="1:5" ht="38.25">
      <c r="A710" s="56" t="s">
        <v>6897</v>
      </c>
      <c r="B710" s="56" t="s">
        <v>666</v>
      </c>
      <c r="C710" s="56">
        <v>89</v>
      </c>
      <c r="D710" s="56">
        <v>22</v>
      </c>
      <c r="E710" s="56">
        <f t="shared" si="11"/>
        <v>111</v>
      </c>
    </row>
    <row r="711" spans="1:5" ht="38.25">
      <c r="A711" s="56" t="s">
        <v>6893</v>
      </c>
      <c r="B711" s="56" t="s">
        <v>667</v>
      </c>
      <c r="C711" s="56">
        <v>218</v>
      </c>
      <c r="D711" s="56">
        <v>35</v>
      </c>
      <c r="E711" s="56">
        <f t="shared" si="11"/>
        <v>253</v>
      </c>
    </row>
    <row r="712" spans="1:5" ht="38.25">
      <c r="A712" s="56" t="s">
        <v>6890</v>
      </c>
      <c r="B712" s="56" t="s">
        <v>668</v>
      </c>
      <c r="C712" s="56">
        <v>150</v>
      </c>
      <c r="D712" s="56">
        <v>22</v>
      </c>
      <c r="E712" s="56">
        <f t="shared" si="11"/>
        <v>172</v>
      </c>
    </row>
    <row r="713" spans="1:5" ht="38.25">
      <c r="A713" s="56" t="s">
        <v>6887</v>
      </c>
      <c r="B713" s="56" t="s">
        <v>669</v>
      </c>
      <c r="C713" s="56">
        <v>151</v>
      </c>
      <c r="D713" s="56">
        <v>22</v>
      </c>
      <c r="E713" s="56">
        <f t="shared" si="11"/>
        <v>173</v>
      </c>
    </row>
    <row r="714" spans="1:5" ht="38.25">
      <c r="A714" s="56" t="s">
        <v>6884</v>
      </c>
      <c r="B714" s="56" t="s">
        <v>670</v>
      </c>
      <c r="C714" s="56">
        <v>109</v>
      </c>
      <c r="D714" s="56">
        <v>24</v>
      </c>
      <c r="E714" s="56">
        <f t="shared" si="11"/>
        <v>133</v>
      </c>
    </row>
    <row r="715" spans="1:5" ht="38.25">
      <c r="A715" s="56" t="s">
        <v>6881</v>
      </c>
      <c r="B715" s="56" t="s">
        <v>671</v>
      </c>
      <c r="C715" s="56">
        <v>141</v>
      </c>
      <c r="D715" s="56">
        <v>39</v>
      </c>
      <c r="E715" s="56">
        <f t="shared" si="11"/>
        <v>180</v>
      </c>
    </row>
    <row r="716" spans="1:5" ht="38.25">
      <c r="A716" s="56" t="s">
        <v>6877</v>
      </c>
      <c r="B716" s="56" t="s">
        <v>672</v>
      </c>
      <c r="C716" s="56">
        <v>118</v>
      </c>
      <c r="D716" s="56">
        <v>28</v>
      </c>
      <c r="E716" s="56">
        <f t="shared" si="11"/>
        <v>146</v>
      </c>
    </row>
    <row r="717" spans="1:5" ht="38.25">
      <c r="A717" s="56" t="s">
        <v>6873</v>
      </c>
      <c r="B717" s="56" t="s">
        <v>673</v>
      </c>
      <c r="C717" s="56">
        <v>34</v>
      </c>
      <c r="D717" s="56">
        <v>9</v>
      </c>
      <c r="E717" s="56">
        <f t="shared" si="11"/>
        <v>43</v>
      </c>
    </row>
    <row r="718" spans="1:5" ht="38.25">
      <c r="A718" s="56" t="s">
        <v>6869</v>
      </c>
      <c r="B718" s="56" t="s">
        <v>674</v>
      </c>
      <c r="C718" s="56">
        <v>330</v>
      </c>
      <c r="D718" s="56">
        <v>77</v>
      </c>
      <c r="E718" s="56">
        <f t="shared" si="11"/>
        <v>407</v>
      </c>
    </row>
    <row r="719" spans="1:5" ht="38.25">
      <c r="A719" s="56" t="s">
        <v>3069</v>
      </c>
      <c r="B719" s="56" t="s">
        <v>1942</v>
      </c>
      <c r="C719" s="56">
        <v>55</v>
      </c>
      <c r="D719" s="56">
        <v>7</v>
      </c>
      <c r="E719" s="56">
        <f t="shared" si="11"/>
        <v>62</v>
      </c>
    </row>
    <row r="720" spans="1:5" ht="38.25">
      <c r="A720" s="56" t="s">
        <v>6866</v>
      </c>
      <c r="B720" s="56" t="s">
        <v>675</v>
      </c>
      <c r="C720" s="56">
        <v>362</v>
      </c>
      <c r="D720" s="56">
        <v>73</v>
      </c>
      <c r="E720" s="56">
        <f t="shared" si="11"/>
        <v>435</v>
      </c>
    </row>
    <row r="721" spans="1:5" ht="38.25">
      <c r="A721" s="56" t="s">
        <v>6863</v>
      </c>
      <c r="B721" s="56" t="s">
        <v>676</v>
      </c>
      <c r="C721" s="56">
        <v>93</v>
      </c>
      <c r="D721" s="56">
        <v>19</v>
      </c>
      <c r="E721" s="56">
        <f t="shared" si="11"/>
        <v>112</v>
      </c>
    </row>
    <row r="722" spans="1:5" ht="38.25">
      <c r="A722" s="56" t="s">
        <v>6860</v>
      </c>
      <c r="B722" s="56" t="s">
        <v>677</v>
      </c>
      <c r="C722" s="56"/>
      <c r="D722" s="56"/>
      <c r="E722" s="56">
        <f t="shared" si="11"/>
        <v>0</v>
      </c>
    </row>
    <row r="723" spans="1:5" ht="51">
      <c r="A723" s="56" t="s">
        <v>6857</v>
      </c>
      <c r="B723" s="56" t="s">
        <v>678</v>
      </c>
      <c r="C723" s="56">
        <v>117</v>
      </c>
      <c r="D723" s="56">
        <v>17</v>
      </c>
      <c r="E723" s="56">
        <f t="shared" si="11"/>
        <v>134</v>
      </c>
    </row>
    <row r="724" spans="1:5" ht="51">
      <c r="A724" s="56" t="s">
        <v>6852</v>
      </c>
      <c r="B724" s="56" t="s">
        <v>679</v>
      </c>
      <c r="C724" s="56">
        <v>200</v>
      </c>
      <c r="D724" s="56">
        <v>44</v>
      </c>
      <c r="E724" s="56">
        <f t="shared" si="11"/>
        <v>244</v>
      </c>
    </row>
    <row r="725" spans="1:5" ht="25.5">
      <c r="A725" s="56" t="s">
        <v>6849</v>
      </c>
      <c r="B725" s="56" t="s">
        <v>680</v>
      </c>
      <c r="C725" s="56">
        <v>148</v>
      </c>
      <c r="D725" s="56">
        <v>25</v>
      </c>
      <c r="E725" s="56">
        <f t="shared" si="11"/>
        <v>173</v>
      </c>
    </row>
    <row r="726" spans="1:5" ht="38.25">
      <c r="A726" s="56" t="s">
        <v>6846</v>
      </c>
      <c r="B726" s="56" t="s">
        <v>681</v>
      </c>
      <c r="C726" s="56">
        <v>352</v>
      </c>
      <c r="D726" s="56">
        <v>44</v>
      </c>
      <c r="E726" s="56">
        <f t="shared" si="11"/>
        <v>396</v>
      </c>
    </row>
    <row r="727" spans="1:5" ht="25.5">
      <c r="A727" s="56" t="s">
        <v>6841</v>
      </c>
      <c r="B727" s="56" t="s">
        <v>682</v>
      </c>
      <c r="C727" s="56">
        <v>160</v>
      </c>
      <c r="D727" s="56">
        <v>24</v>
      </c>
      <c r="E727" s="56">
        <f t="shared" si="11"/>
        <v>184</v>
      </c>
    </row>
    <row r="728" spans="1:5" ht="38.25">
      <c r="A728" s="56" t="s">
        <v>6837</v>
      </c>
      <c r="B728" s="56" t="s">
        <v>683</v>
      </c>
      <c r="C728" s="56">
        <v>467</v>
      </c>
      <c r="D728" s="56">
        <v>124</v>
      </c>
      <c r="E728" s="56">
        <f t="shared" si="11"/>
        <v>591</v>
      </c>
    </row>
    <row r="729" spans="1:5" ht="38.25">
      <c r="A729" s="56" t="s">
        <v>6835</v>
      </c>
      <c r="B729" s="56" t="s">
        <v>684</v>
      </c>
      <c r="C729" s="56">
        <v>285</v>
      </c>
      <c r="D729" s="56">
        <v>34</v>
      </c>
      <c r="E729" s="56">
        <f t="shared" si="11"/>
        <v>319</v>
      </c>
    </row>
    <row r="730" spans="1:5" ht="38.25">
      <c r="A730" s="56" t="s">
        <v>6832</v>
      </c>
      <c r="B730" s="56" t="s">
        <v>685</v>
      </c>
      <c r="C730" s="56">
        <v>144</v>
      </c>
      <c r="D730" s="56">
        <v>54</v>
      </c>
      <c r="E730" s="56">
        <f t="shared" si="11"/>
        <v>198</v>
      </c>
    </row>
    <row r="731" spans="1:5" ht="38.25">
      <c r="A731" s="56" t="s">
        <v>6828</v>
      </c>
      <c r="B731" s="56" t="s">
        <v>686</v>
      </c>
      <c r="C731" s="56">
        <v>128</v>
      </c>
      <c r="D731" s="56">
        <v>47</v>
      </c>
      <c r="E731" s="56">
        <f t="shared" si="11"/>
        <v>175</v>
      </c>
    </row>
    <row r="732" spans="1:5" ht="38.25">
      <c r="A732" s="56" t="s">
        <v>6824</v>
      </c>
      <c r="B732" s="56" t="s">
        <v>687</v>
      </c>
      <c r="C732" s="56">
        <v>131</v>
      </c>
      <c r="D732" s="56">
        <v>31</v>
      </c>
      <c r="E732" s="56">
        <f t="shared" si="11"/>
        <v>162</v>
      </c>
    </row>
    <row r="733" spans="1:5" ht="38.25">
      <c r="A733" s="56" t="s">
        <v>6820</v>
      </c>
      <c r="B733" s="56" t="s">
        <v>688</v>
      </c>
      <c r="C733" s="56">
        <v>178</v>
      </c>
      <c r="D733" s="56">
        <v>48</v>
      </c>
      <c r="E733" s="56">
        <f t="shared" si="11"/>
        <v>226</v>
      </c>
    </row>
    <row r="734" spans="1:5" ht="38.25">
      <c r="A734" s="56" t="s">
        <v>6817</v>
      </c>
      <c r="B734" s="56" t="s">
        <v>689</v>
      </c>
      <c r="C734" s="56">
        <v>325</v>
      </c>
      <c r="D734" s="56">
        <v>81</v>
      </c>
      <c r="E734" s="56">
        <f t="shared" si="11"/>
        <v>406</v>
      </c>
    </row>
    <row r="735" spans="1:5" ht="38.25">
      <c r="A735" s="56" t="s">
        <v>6813</v>
      </c>
      <c r="B735" s="56" t="s">
        <v>690</v>
      </c>
      <c r="C735" s="56">
        <v>369</v>
      </c>
      <c r="D735" s="56">
        <v>74</v>
      </c>
      <c r="E735" s="56">
        <f t="shared" si="11"/>
        <v>443</v>
      </c>
    </row>
    <row r="736" spans="1:5" ht="38.25">
      <c r="A736" s="56" t="s">
        <v>6810</v>
      </c>
      <c r="B736" s="56" t="s">
        <v>691</v>
      </c>
      <c r="C736" s="56">
        <v>251</v>
      </c>
      <c r="D736" s="56">
        <v>68</v>
      </c>
      <c r="E736" s="56">
        <f t="shared" si="11"/>
        <v>319</v>
      </c>
    </row>
    <row r="737" spans="1:5" ht="38.25">
      <c r="A737" s="56" t="s">
        <v>6701</v>
      </c>
      <c r="B737" s="56" t="s">
        <v>721</v>
      </c>
      <c r="C737" s="56">
        <v>139</v>
      </c>
      <c r="D737" s="56">
        <v>26</v>
      </c>
      <c r="E737" s="56">
        <f t="shared" si="11"/>
        <v>165</v>
      </c>
    </row>
    <row r="738" spans="1:5" ht="38.25">
      <c r="A738" s="56" t="s">
        <v>6698</v>
      </c>
      <c r="B738" s="56" t="s">
        <v>722</v>
      </c>
      <c r="C738" s="56">
        <v>112</v>
      </c>
      <c r="D738" s="56">
        <v>25</v>
      </c>
      <c r="E738" s="56">
        <f t="shared" si="11"/>
        <v>137</v>
      </c>
    </row>
    <row r="739" spans="1:5" ht="38.25">
      <c r="A739" s="56" t="s">
        <v>6747</v>
      </c>
      <c r="B739" s="56" t="s">
        <v>709</v>
      </c>
      <c r="C739" s="56">
        <v>152</v>
      </c>
      <c r="D739" s="56">
        <v>39</v>
      </c>
      <c r="E739" s="56">
        <f t="shared" si="11"/>
        <v>191</v>
      </c>
    </row>
    <row r="740" spans="1:5" ht="25.5">
      <c r="A740" s="56" t="s">
        <v>6696</v>
      </c>
      <c r="B740" s="56" t="s">
        <v>723</v>
      </c>
      <c r="C740" s="56">
        <v>114</v>
      </c>
      <c r="D740" s="56">
        <v>31</v>
      </c>
      <c r="E740" s="56">
        <f t="shared" si="11"/>
        <v>145</v>
      </c>
    </row>
    <row r="741" spans="1:5" ht="25.5">
      <c r="A741" s="56" t="s">
        <v>6692</v>
      </c>
      <c r="B741" s="56" t="s">
        <v>724</v>
      </c>
      <c r="C741" s="56">
        <v>141</v>
      </c>
      <c r="D741" s="56">
        <v>47</v>
      </c>
      <c r="E741" s="56">
        <f t="shared" si="11"/>
        <v>188</v>
      </c>
    </row>
    <row r="742" spans="1:5" ht="38.25">
      <c r="A742" s="56" t="s">
        <v>6807</v>
      </c>
      <c r="B742" s="56" t="s">
        <v>692</v>
      </c>
      <c r="C742" s="56">
        <v>572</v>
      </c>
      <c r="D742" s="56">
        <v>222</v>
      </c>
      <c r="E742" s="56">
        <f t="shared" si="11"/>
        <v>794</v>
      </c>
    </row>
    <row r="743" spans="1:5" ht="38.25">
      <c r="A743" s="56" t="s">
        <v>6804</v>
      </c>
      <c r="B743" s="56" t="s">
        <v>693</v>
      </c>
      <c r="C743" s="56">
        <v>321</v>
      </c>
      <c r="D743" s="56">
        <v>93</v>
      </c>
      <c r="E743" s="56">
        <f t="shared" si="11"/>
        <v>414</v>
      </c>
    </row>
    <row r="744" spans="1:5" ht="51">
      <c r="A744" s="56" t="s">
        <v>6802</v>
      </c>
      <c r="B744" s="56" t="s">
        <v>694</v>
      </c>
      <c r="C744" s="56">
        <v>23</v>
      </c>
      <c r="D744" s="56">
        <v>13</v>
      </c>
      <c r="E744" s="56">
        <f t="shared" si="11"/>
        <v>36</v>
      </c>
    </row>
    <row r="745" spans="1:5" ht="38.25">
      <c r="A745" s="56" t="s">
        <v>6799</v>
      </c>
      <c r="B745" s="56" t="s">
        <v>695</v>
      </c>
      <c r="C745" s="56">
        <v>168</v>
      </c>
      <c r="D745" s="56">
        <v>39</v>
      </c>
      <c r="E745" s="56">
        <f t="shared" si="11"/>
        <v>207</v>
      </c>
    </row>
    <row r="746" spans="1:5" ht="25.5">
      <c r="A746" s="56" t="s">
        <v>6796</v>
      </c>
      <c r="B746" s="56" t="s">
        <v>696</v>
      </c>
      <c r="C746" s="56">
        <v>552</v>
      </c>
      <c r="D746" s="56">
        <v>181</v>
      </c>
      <c r="E746" s="56">
        <f t="shared" si="11"/>
        <v>733</v>
      </c>
    </row>
    <row r="747" spans="1:5" ht="38.25">
      <c r="A747" s="56" t="s">
        <v>6793</v>
      </c>
      <c r="B747" s="56" t="s">
        <v>697</v>
      </c>
      <c r="C747" s="56">
        <v>184</v>
      </c>
      <c r="D747" s="56">
        <v>50</v>
      </c>
      <c r="E747" s="56">
        <f t="shared" si="11"/>
        <v>234</v>
      </c>
    </row>
    <row r="748" spans="1:5" ht="38.25">
      <c r="A748" s="56" t="s">
        <v>6787</v>
      </c>
      <c r="B748" s="56" t="s">
        <v>698</v>
      </c>
      <c r="C748" s="56">
        <v>296</v>
      </c>
      <c r="D748" s="56">
        <v>99</v>
      </c>
      <c r="E748" s="56">
        <f t="shared" si="11"/>
        <v>395</v>
      </c>
    </row>
    <row r="749" spans="1:5" ht="38.25">
      <c r="A749" s="56" t="s">
        <v>6744</v>
      </c>
      <c r="B749" s="56" t="s">
        <v>142</v>
      </c>
      <c r="C749" s="56">
        <v>35</v>
      </c>
      <c r="D749" s="56">
        <v>4</v>
      </c>
      <c r="E749" s="56">
        <f t="shared" si="11"/>
        <v>39</v>
      </c>
    </row>
    <row r="750" spans="1:5" ht="38.25">
      <c r="A750" s="56" t="s">
        <v>6783</v>
      </c>
      <c r="B750" s="56" t="s">
        <v>699</v>
      </c>
      <c r="C750" s="56">
        <v>146</v>
      </c>
      <c r="D750" s="56">
        <v>38</v>
      </c>
      <c r="E750" s="56">
        <f t="shared" si="11"/>
        <v>184</v>
      </c>
    </row>
    <row r="751" spans="1:5" ht="38.25">
      <c r="A751" s="56" t="s">
        <v>6780</v>
      </c>
      <c r="B751" s="56" t="s">
        <v>700</v>
      </c>
      <c r="C751" s="56">
        <v>59</v>
      </c>
      <c r="D751" s="56">
        <v>21</v>
      </c>
      <c r="E751" s="56">
        <f t="shared" si="11"/>
        <v>80</v>
      </c>
    </row>
    <row r="752" spans="1:5" ht="25.5">
      <c r="A752" s="56" t="s">
        <v>6777</v>
      </c>
      <c r="B752" s="56" t="s">
        <v>701</v>
      </c>
      <c r="C752" s="56">
        <v>332</v>
      </c>
      <c r="D752" s="56">
        <v>134</v>
      </c>
      <c r="E752" s="56">
        <f t="shared" si="11"/>
        <v>466</v>
      </c>
    </row>
    <row r="753" spans="1:5" ht="38.25">
      <c r="A753" s="56" t="s">
        <v>6774</v>
      </c>
      <c r="B753" s="56" t="s">
        <v>702</v>
      </c>
      <c r="C753" s="56">
        <v>152</v>
      </c>
      <c r="D753" s="56">
        <v>40</v>
      </c>
      <c r="E753" s="56">
        <f t="shared" si="11"/>
        <v>192</v>
      </c>
    </row>
    <row r="754" spans="1:5" ht="38.25">
      <c r="A754" s="56" t="s">
        <v>6771</v>
      </c>
      <c r="B754" s="56" t="s">
        <v>703</v>
      </c>
      <c r="C754" s="56">
        <v>223</v>
      </c>
      <c r="D754" s="56">
        <v>52</v>
      </c>
      <c r="E754" s="56">
        <f t="shared" si="11"/>
        <v>275</v>
      </c>
    </row>
    <row r="755" spans="1:5" ht="38.25">
      <c r="A755" s="56" t="s">
        <v>6768</v>
      </c>
      <c r="B755" s="56" t="s">
        <v>704</v>
      </c>
      <c r="C755" s="56">
        <v>106</v>
      </c>
      <c r="D755" s="56">
        <v>39</v>
      </c>
      <c r="E755" s="56">
        <f t="shared" si="11"/>
        <v>145</v>
      </c>
    </row>
    <row r="756" spans="1:5" ht="38.25">
      <c r="A756" s="56" t="s">
        <v>6765</v>
      </c>
      <c r="B756" s="56" t="s">
        <v>705</v>
      </c>
      <c r="C756" s="56">
        <v>219</v>
      </c>
      <c r="D756" s="56">
        <v>67</v>
      </c>
      <c r="E756" s="56">
        <f t="shared" si="11"/>
        <v>286</v>
      </c>
    </row>
    <row r="757" spans="1:5" ht="38.25">
      <c r="A757" s="56" t="s">
        <v>6760</v>
      </c>
      <c r="B757" s="56" t="s">
        <v>706</v>
      </c>
      <c r="C757" s="56">
        <v>121</v>
      </c>
      <c r="D757" s="56">
        <v>23</v>
      </c>
      <c r="E757" s="56">
        <f t="shared" si="11"/>
        <v>144</v>
      </c>
    </row>
    <row r="758" spans="1:5" ht="38.25">
      <c r="A758" s="56" t="s">
        <v>6740</v>
      </c>
      <c r="B758" s="56" t="s">
        <v>710</v>
      </c>
      <c r="C758" s="56">
        <v>401</v>
      </c>
      <c r="D758" s="56">
        <v>126</v>
      </c>
      <c r="E758" s="56">
        <f t="shared" si="11"/>
        <v>527</v>
      </c>
    </row>
    <row r="759" spans="1:5" ht="38.25">
      <c r="A759" s="56" t="s">
        <v>6757</v>
      </c>
      <c r="B759" s="56" t="s">
        <v>707</v>
      </c>
      <c r="C759" s="56">
        <v>121</v>
      </c>
      <c r="D759" s="56">
        <v>18</v>
      </c>
      <c r="E759" s="56">
        <f t="shared" si="11"/>
        <v>139</v>
      </c>
    </row>
    <row r="760" spans="1:5" ht="38.25">
      <c r="A760" s="56" t="s">
        <v>6756</v>
      </c>
      <c r="B760" s="56" t="s">
        <v>708</v>
      </c>
      <c r="C760" s="56">
        <v>113</v>
      </c>
      <c r="D760" s="56">
        <v>21</v>
      </c>
      <c r="E760" s="56">
        <f t="shared" si="11"/>
        <v>134</v>
      </c>
    </row>
    <row r="761" spans="1:5" ht="38.25">
      <c r="A761" s="56" t="s">
        <v>6751</v>
      </c>
      <c r="B761" s="56" t="s">
        <v>212</v>
      </c>
      <c r="C761" s="56">
        <v>268</v>
      </c>
      <c r="D761" s="56">
        <v>40</v>
      </c>
      <c r="E761" s="56">
        <f t="shared" si="11"/>
        <v>308</v>
      </c>
    </row>
    <row r="762" spans="1:5" ht="38.25">
      <c r="A762" s="56" t="s">
        <v>6737</v>
      </c>
      <c r="B762" s="56" t="s">
        <v>711</v>
      </c>
      <c r="C762" s="56">
        <v>264</v>
      </c>
      <c r="D762" s="56">
        <v>79</v>
      </c>
      <c r="E762" s="56">
        <f t="shared" si="11"/>
        <v>343</v>
      </c>
    </row>
    <row r="763" spans="1:5" ht="38.25">
      <c r="A763" s="56" t="s">
        <v>6734</v>
      </c>
      <c r="B763" s="56" t="s">
        <v>712</v>
      </c>
      <c r="C763" s="56">
        <v>270</v>
      </c>
      <c r="D763" s="56">
        <v>66</v>
      </c>
      <c r="E763" s="56">
        <f t="shared" si="11"/>
        <v>336</v>
      </c>
    </row>
    <row r="764" spans="1:5" ht="38.25">
      <c r="A764" s="56" t="s">
        <v>6732</v>
      </c>
      <c r="B764" s="56" t="s">
        <v>713</v>
      </c>
      <c r="C764" s="56">
        <v>232</v>
      </c>
      <c r="D764" s="56">
        <v>54</v>
      </c>
      <c r="E764" s="56">
        <f t="shared" si="11"/>
        <v>286</v>
      </c>
    </row>
    <row r="765" spans="1:5" ht="38.25">
      <c r="A765" s="56" t="s">
        <v>6729</v>
      </c>
      <c r="B765" s="56" t="s">
        <v>714</v>
      </c>
      <c r="C765" s="56">
        <v>154</v>
      </c>
      <c r="D765" s="56">
        <v>33</v>
      </c>
      <c r="E765" s="56">
        <f t="shared" si="11"/>
        <v>187</v>
      </c>
    </row>
    <row r="766" spans="1:5" ht="38.25">
      <c r="A766" s="56" t="s">
        <v>6724</v>
      </c>
      <c r="B766" s="56" t="s">
        <v>715</v>
      </c>
      <c r="C766" s="56">
        <v>194</v>
      </c>
      <c r="D766" s="56">
        <v>42</v>
      </c>
      <c r="E766" s="56">
        <f t="shared" si="11"/>
        <v>236</v>
      </c>
    </row>
    <row r="767" spans="1:5" ht="38.25">
      <c r="A767" s="56" t="s">
        <v>6721</v>
      </c>
      <c r="B767" s="56" t="s">
        <v>716</v>
      </c>
      <c r="C767" s="56">
        <v>341</v>
      </c>
      <c r="D767" s="56">
        <v>101</v>
      </c>
      <c r="E767" s="56">
        <f t="shared" si="11"/>
        <v>442</v>
      </c>
    </row>
    <row r="768" spans="1:5" ht="25.5">
      <c r="A768" s="56" t="s">
        <v>6718</v>
      </c>
      <c r="B768" s="56" t="s">
        <v>717</v>
      </c>
      <c r="C768" s="56">
        <v>377</v>
      </c>
      <c r="D768" s="56">
        <v>75</v>
      </c>
      <c r="E768" s="56">
        <f t="shared" si="11"/>
        <v>452</v>
      </c>
    </row>
    <row r="769" spans="1:5" ht="51">
      <c r="A769" s="56" t="s">
        <v>6715</v>
      </c>
      <c r="B769" s="56" t="s">
        <v>718</v>
      </c>
      <c r="C769" s="56">
        <v>257</v>
      </c>
      <c r="D769" s="56">
        <v>43</v>
      </c>
      <c r="E769" s="56">
        <f t="shared" si="11"/>
        <v>300</v>
      </c>
    </row>
    <row r="770" spans="1:5" ht="38.25">
      <c r="A770" s="56" t="s">
        <v>6712</v>
      </c>
      <c r="B770" s="56" t="s">
        <v>603</v>
      </c>
      <c r="C770" s="56">
        <v>93</v>
      </c>
      <c r="D770" s="56">
        <v>25</v>
      </c>
      <c r="E770" s="56">
        <f t="shared" si="11"/>
        <v>118</v>
      </c>
    </row>
    <row r="771" spans="1:5" ht="38.25">
      <c r="A771" s="56" t="s">
        <v>6709</v>
      </c>
      <c r="B771" s="56" t="s">
        <v>719</v>
      </c>
      <c r="C771" s="56">
        <v>247</v>
      </c>
      <c r="D771" s="56">
        <v>40</v>
      </c>
      <c r="E771" s="56">
        <f t="shared" ref="E771:E834" si="12">SUM(C771:D771)</f>
        <v>287</v>
      </c>
    </row>
    <row r="772" spans="1:5" ht="38.25">
      <c r="A772" s="56" t="s">
        <v>6704</v>
      </c>
      <c r="B772" s="56" t="s">
        <v>720</v>
      </c>
      <c r="C772" s="56">
        <v>198</v>
      </c>
      <c r="D772" s="56">
        <v>44</v>
      </c>
      <c r="E772" s="56">
        <f t="shared" si="12"/>
        <v>242</v>
      </c>
    </row>
    <row r="773" spans="1:5" ht="38.25">
      <c r="A773" s="56" t="s">
        <v>6675</v>
      </c>
      <c r="B773" s="56" t="s">
        <v>728</v>
      </c>
      <c r="C773" s="56">
        <v>158</v>
      </c>
      <c r="D773" s="56">
        <v>75</v>
      </c>
      <c r="E773" s="56">
        <f t="shared" si="12"/>
        <v>233</v>
      </c>
    </row>
    <row r="774" spans="1:5" ht="38.25">
      <c r="A774" s="56" t="s">
        <v>6672</v>
      </c>
      <c r="B774" s="56" t="s">
        <v>729</v>
      </c>
      <c r="C774" s="56">
        <v>108</v>
      </c>
      <c r="D774" s="56">
        <v>58</v>
      </c>
      <c r="E774" s="56">
        <f t="shared" si="12"/>
        <v>166</v>
      </c>
    </row>
    <row r="775" spans="1:5" ht="51">
      <c r="A775" s="56" t="s">
        <v>6669</v>
      </c>
      <c r="B775" s="56" t="s">
        <v>730</v>
      </c>
      <c r="C775" s="56">
        <v>211</v>
      </c>
      <c r="D775" s="56">
        <v>17</v>
      </c>
      <c r="E775" s="56">
        <f t="shared" si="12"/>
        <v>228</v>
      </c>
    </row>
    <row r="776" spans="1:5" ht="38.25">
      <c r="A776" s="56" t="s">
        <v>6688</v>
      </c>
      <c r="B776" s="56" t="s">
        <v>725</v>
      </c>
      <c r="C776" s="56">
        <v>159</v>
      </c>
      <c r="D776" s="56">
        <v>15</v>
      </c>
      <c r="E776" s="56">
        <f t="shared" si="12"/>
        <v>174</v>
      </c>
    </row>
    <row r="777" spans="1:5" ht="25.5">
      <c r="A777" s="56" t="s">
        <v>6685</v>
      </c>
      <c r="B777" s="56" t="s">
        <v>726</v>
      </c>
      <c r="C777" s="56">
        <v>273</v>
      </c>
      <c r="D777" s="56">
        <v>68</v>
      </c>
      <c r="E777" s="56">
        <f t="shared" si="12"/>
        <v>341</v>
      </c>
    </row>
    <row r="778" spans="1:5" ht="25.5">
      <c r="A778" s="56" t="s">
        <v>6679</v>
      </c>
      <c r="B778" s="56" t="s">
        <v>727</v>
      </c>
      <c r="C778" s="56">
        <v>212</v>
      </c>
      <c r="D778" s="56">
        <v>32</v>
      </c>
      <c r="E778" s="56">
        <f t="shared" si="12"/>
        <v>244</v>
      </c>
    </row>
    <row r="779" spans="1:5" ht="25.5">
      <c r="A779" s="56" t="s">
        <v>6666</v>
      </c>
      <c r="B779" s="56" t="s">
        <v>731</v>
      </c>
      <c r="C779" s="56">
        <v>331</v>
      </c>
      <c r="D779" s="56">
        <v>55</v>
      </c>
      <c r="E779" s="56">
        <f t="shared" si="12"/>
        <v>386</v>
      </c>
    </row>
    <row r="780" spans="1:5" ht="25.5">
      <c r="A780" s="56" t="s">
        <v>6664</v>
      </c>
      <c r="B780" s="56" t="s">
        <v>732</v>
      </c>
      <c r="C780" s="56">
        <v>339</v>
      </c>
      <c r="D780" s="56">
        <v>47</v>
      </c>
      <c r="E780" s="56">
        <f t="shared" si="12"/>
        <v>386</v>
      </c>
    </row>
    <row r="781" spans="1:5" ht="51">
      <c r="A781" s="56" t="s">
        <v>6661</v>
      </c>
      <c r="B781" s="56" t="s">
        <v>733</v>
      </c>
      <c r="C781" s="56">
        <v>139</v>
      </c>
      <c r="D781" s="56">
        <v>16</v>
      </c>
      <c r="E781" s="56">
        <f t="shared" si="12"/>
        <v>155</v>
      </c>
    </row>
    <row r="782" spans="1:5" ht="51">
      <c r="A782" s="56" t="s">
        <v>6659</v>
      </c>
      <c r="B782" s="56" t="s">
        <v>734</v>
      </c>
      <c r="C782" s="56">
        <v>214</v>
      </c>
      <c r="D782" s="56">
        <v>20</v>
      </c>
      <c r="E782" s="56">
        <f t="shared" si="12"/>
        <v>234</v>
      </c>
    </row>
    <row r="783" spans="1:5" ht="38.25">
      <c r="A783" s="56" t="s">
        <v>6654</v>
      </c>
      <c r="B783" s="56" t="s">
        <v>735</v>
      </c>
      <c r="C783" s="56">
        <v>251</v>
      </c>
      <c r="D783" s="56">
        <v>25</v>
      </c>
      <c r="E783" s="56">
        <f t="shared" si="12"/>
        <v>276</v>
      </c>
    </row>
    <row r="784" spans="1:5" ht="38.25">
      <c r="A784" s="56" t="s">
        <v>6631</v>
      </c>
      <c r="B784" s="56" t="s">
        <v>741</v>
      </c>
      <c r="C784" s="56">
        <v>186</v>
      </c>
      <c r="D784" s="56">
        <v>28</v>
      </c>
      <c r="E784" s="56">
        <f t="shared" si="12"/>
        <v>214</v>
      </c>
    </row>
    <row r="785" spans="1:5" ht="38.25">
      <c r="A785" s="56" t="s">
        <v>6592</v>
      </c>
      <c r="B785" s="56" t="s">
        <v>750</v>
      </c>
      <c r="C785" s="56">
        <v>230</v>
      </c>
      <c r="D785" s="56">
        <v>60</v>
      </c>
      <c r="E785" s="56">
        <f t="shared" si="12"/>
        <v>290</v>
      </c>
    </row>
    <row r="786" spans="1:5" ht="38.25">
      <c r="A786" s="56" t="s">
        <v>6590</v>
      </c>
      <c r="B786" s="56" t="s">
        <v>751</v>
      </c>
      <c r="C786" s="56">
        <v>229</v>
      </c>
      <c r="D786" s="56">
        <v>44</v>
      </c>
      <c r="E786" s="56">
        <f t="shared" si="12"/>
        <v>273</v>
      </c>
    </row>
    <row r="787" spans="1:5" ht="25.5">
      <c r="A787" s="56" t="s">
        <v>6627</v>
      </c>
      <c r="B787" s="56" t="s">
        <v>742</v>
      </c>
      <c r="C787" s="56">
        <v>260</v>
      </c>
      <c r="D787" s="56">
        <v>50</v>
      </c>
      <c r="E787" s="56">
        <f t="shared" si="12"/>
        <v>310</v>
      </c>
    </row>
    <row r="788" spans="1:5" ht="38.25">
      <c r="A788" s="56" t="s">
        <v>6624</v>
      </c>
      <c r="B788" s="56" t="s">
        <v>743</v>
      </c>
      <c r="C788" s="56">
        <v>104</v>
      </c>
      <c r="D788" s="56">
        <v>39</v>
      </c>
      <c r="E788" s="56">
        <f t="shared" si="12"/>
        <v>143</v>
      </c>
    </row>
    <row r="789" spans="1:5" ht="38.25">
      <c r="A789" s="56" t="s">
        <v>6621</v>
      </c>
      <c r="B789" s="56" t="s">
        <v>744</v>
      </c>
      <c r="C789" s="56">
        <v>236</v>
      </c>
      <c r="D789" s="56">
        <v>35</v>
      </c>
      <c r="E789" s="56">
        <f t="shared" si="12"/>
        <v>271</v>
      </c>
    </row>
    <row r="790" spans="1:5" ht="38.25">
      <c r="A790" s="56" t="s">
        <v>6618</v>
      </c>
      <c r="B790" s="56" t="s">
        <v>745</v>
      </c>
      <c r="C790" s="56">
        <v>261</v>
      </c>
      <c r="D790" s="56">
        <v>28</v>
      </c>
      <c r="E790" s="56">
        <f t="shared" si="12"/>
        <v>289</v>
      </c>
    </row>
    <row r="791" spans="1:5" ht="38.25">
      <c r="A791" s="56" t="s">
        <v>6584</v>
      </c>
      <c r="B791" s="56" t="s">
        <v>752</v>
      </c>
      <c r="C791" s="56">
        <v>183</v>
      </c>
      <c r="D791" s="56">
        <v>36</v>
      </c>
      <c r="E791" s="56">
        <f t="shared" si="12"/>
        <v>219</v>
      </c>
    </row>
    <row r="792" spans="1:5" ht="38.25">
      <c r="A792" s="56" t="s">
        <v>6651</v>
      </c>
      <c r="B792" s="56" t="s">
        <v>736</v>
      </c>
      <c r="C792" s="56">
        <v>167</v>
      </c>
      <c r="D792" s="56">
        <v>49</v>
      </c>
      <c r="E792" s="56">
        <f t="shared" si="12"/>
        <v>216</v>
      </c>
    </row>
    <row r="793" spans="1:5" ht="25.5">
      <c r="A793" s="56" t="s">
        <v>6647</v>
      </c>
      <c r="B793" s="56" t="s">
        <v>737</v>
      </c>
      <c r="C793" s="56">
        <v>192</v>
      </c>
      <c r="D793" s="56">
        <v>52</v>
      </c>
      <c r="E793" s="56">
        <f t="shared" si="12"/>
        <v>244</v>
      </c>
    </row>
    <row r="794" spans="1:5">
      <c r="A794" s="56" t="s">
        <v>6644</v>
      </c>
      <c r="B794" s="56" t="s">
        <v>738</v>
      </c>
      <c r="C794" s="56">
        <v>209</v>
      </c>
      <c r="D794" s="56">
        <v>77</v>
      </c>
      <c r="E794" s="56">
        <f t="shared" si="12"/>
        <v>286</v>
      </c>
    </row>
    <row r="795" spans="1:5" ht="38.25">
      <c r="A795" s="56" t="s">
        <v>6640</v>
      </c>
      <c r="B795" s="56" t="s">
        <v>739</v>
      </c>
      <c r="C795" s="56">
        <v>243</v>
      </c>
      <c r="D795" s="56">
        <v>48</v>
      </c>
      <c r="E795" s="56">
        <f t="shared" si="12"/>
        <v>291</v>
      </c>
    </row>
    <row r="796" spans="1:5" ht="25.5">
      <c r="A796" s="56" t="s">
        <v>6635</v>
      </c>
      <c r="B796" s="56" t="s">
        <v>740</v>
      </c>
      <c r="C796" s="56">
        <v>271</v>
      </c>
      <c r="D796" s="56">
        <v>77</v>
      </c>
      <c r="E796" s="56">
        <f t="shared" si="12"/>
        <v>348</v>
      </c>
    </row>
    <row r="797" spans="1:5" ht="38.25">
      <c r="A797" s="56" t="s">
        <v>6580</v>
      </c>
      <c r="B797" s="56" t="s">
        <v>753</v>
      </c>
      <c r="C797" s="56">
        <v>179</v>
      </c>
      <c r="D797" s="56">
        <v>30</v>
      </c>
      <c r="E797" s="56">
        <f t="shared" si="12"/>
        <v>209</v>
      </c>
    </row>
    <row r="798" spans="1:5" ht="25.5">
      <c r="A798" s="56" t="s">
        <v>6577</v>
      </c>
      <c r="B798" s="56" t="s">
        <v>754</v>
      </c>
      <c r="C798" s="56">
        <v>125</v>
      </c>
      <c r="D798" s="56">
        <v>33</v>
      </c>
      <c r="E798" s="56">
        <f t="shared" si="12"/>
        <v>158</v>
      </c>
    </row>
    <row r="799" spans="1:5" ht="38.25">
      <c r="A799" s="56" t="s">
        <v>6614</v>
      </c>
      <c r="B799" s="56" t="s">
        <v>746</v>
      </c>
      <c r="C799" s="56">
        <v>751</v>
      </c>
      <c r="D799" s="56">
        <v>176</v>
      </c>
      <c r="E799" s="56">
        <f t="shared" si="12"/>
        <v>927</v>
      </c>
    </row>
    <row r="800" spans="1:5" ht="25.5">
      <c r="A800" s="56" t="s">
        <v>6611</v>
      </c>
      <c r="B800" s="56" t="s">
        <v>747</v>
      </c>
      <c r="C800" s="56">
        <v>175</v>
      </c>
      <c r="D800" s="56">
        <v>46</v>
      </c>
      <c r="E800" s="56">
        <f t="shared" si="12"/>
        <v>221</v>
      </c>
    </row>
    <row r="801" spans="1:5" ht="38.25">
      <c r="A801" s="56" t="s">
        <v>6608</v>
      </c>
      <c r="B801" s="56" t="s">
        <v>334</v>
      </c>
      <c r="C801" s="56">
        <v>230</v>
      </c>
      <c r="D801" s="56">
        <v>31</v>
      </c>
      <c r="E801" s="56">
        <f t="shared" si="12"/>
        <v>261</v>
      </c>
    </row>
    <row r="802" spans="1:5" ht="38.25">
      <c r="A802" s="56" t="s">
        <v>6605</v>
      </c>
      <c r="B802" s="56" t="s">
        <v>90</v>
      </c>
      <c r="C802" s="56">
        <v>267</v>
      </c>
      <c r="D802" s="56">
        <v>47</v>
      </c>
      <c r="E802" s="56">
        <f t="shared" si="12"/>
        <v>314</v>
      </c>
    </row>
    <row r="803" spans="1:5" ht="38.25">
      <c r="A803" s="56" t="s">
        <v>6602</v>
      </c>
      <c r="B803" s="56" t="s">
        <v>748</v>
      </c>
      <c r="C803" s="56">
        <v>222</v>
      </c>
      <c r="D803" s="56">
        <v>47</v>
      </c>
      <c r="E803" s="56">
        <f t="shared" si="12"/>
        <v>269</v>
      </c>
    </row>
    <row r="804" spans="1:5" ht="38.25">
      <c r="A804" s="56" t="s">
        <v>6598</v>
      </c>
      <c r="B804" s="56" t="s">
        <v>88</v>
      </c>
      <c r="C804" s="56">
        <v>178</v>
      </c>
      <c r="D804" s="56">
        <v>37</v>
      </c>
      <c r="E804" s="56">
        <f t="shared" si="12"/>
        <v>215</v>
      </c>
    </row>
    <row r="805" spans="1:5" ht="38.25">
      <c r="A805" s="56" t="s">
        <v>6565</v>
      </c>
      <c r="B805" s="56" t="s">
        <v>757</v>
      </c>
      <c r="C805" s="56">
        <v>197</v>
      </c>
      <c r="D805" s="56">
        <v>36</v>
      </c>
      <c r="E805" s="56">
        <f t="shared" si="12"/>
        <v>233</v>
      </c>
    </row>
    <row r="806" spans="1:5" ht="25.5">
      <c r="A806" s="56" t="s">
        <v>6563</v>
      </c>
      <c r="B806" s="56" t="s">
        <v>758</v>
      </c>
      <c r="C806" s="56">
        <v>131</v>
      </c>
      <c r="D806" s="56">
        <v>43</v>
      </c>
      <c r="E806" s="56">
        <f t="shared" si="12"/>
        <v>174</v>
      </c>
    </row>
    <row r="807" spans="1:5" ht="25.5">
      <c r="A807" s="56" t="s">
        <v>6559</v>
      </c>
      <c r="B807" s="56" t="s">
        <v>759</v>
      </c>
      <c r="C807" s="56">
        <v>90</v>
      </c>
      <c r="D807" s="56">
        <v>44</v>
      </c>
      <c r="E807" s="56">
        <f t="shared" si="12"/>
        <v>134</v>
      </c>
    </row>
    <row r="808" spans="1:5" ht="25.5">
      <c r="A808" s="56" t="s">
        <v>6556</v>
      </c>
      <c r="B808" s="56" t="s">
        <v>760</v>
      </c>
      <c r="C808" s="56">
        <v>161</v>
      </c>
      <c r="D808" s="56">
        <v>76</v>
      </c>
      <c r="E808" s="56">
        <f t="shared" si="12"/>
        <v>237</v>
      </c>
    </row>
    <row r="809" spans="1:5" ht="38.25">
      <c r="A809" s="56" t="s">
        <v>6553</v>
      </c>
      <c r="B809" s="56" t="s">
        <v>761</v>
      </c>
      <c r="C809" s="56">
        <v>67</v>
      </c>
      <c r="D809" s="56">
        <v>43</v>
      </c>
      <c r="E809" s="56">
        <f t="shared" si="12"/>
        <v>110</v>
      </c>
    </row>
    <row r="810" spans="1:5" ht="38.25">
      <c r="A810" s="56" t="s">
        <v>6550</v>
      </c>
      <c r="B810" s="56" t="s">
        <v>435</v>
      </c>
      <c r="C810" s="56">
        <v>68</v>
      </c>
      <c r="D810" s="56">
        <v>40</v>
      </c>
      <c r="E810" s="56">
        <f t="shared" si="12"/>
        <v>108</v>
      </c>
    </row>
    <row r="811" spans="1:5" ht="38.25">
      <c r="A811" s="56" t="s">
        <v>6546</v>
      </c>
      <c r="B811" s="56" t="s">
        <v>762</v>
      </c>
      <c r="C811" s="56">
        <v>47</v>
      </c>
      <c r="D811" s="56">
        <v>30</v>
      </c>
      <c r="E811" s="56">
        <f t="shared" si="12"/>
        <v>77</v>
      </c>
    </row>
    <row r="812" spans="1:5" ht="51">
      <c r="A812" s="56" t="s">
        <v>6541</v>
      </c>
      <c r="B812" s="56" t="s">
        <v>763</v>
      </c>
      <c r="C812" s="56">
        <v>59</v>
      </c>
      <c r="D812" s="56">
        <v>38</v>
      </c>
      <c r="E812" s="56">
        <f t="shared" si="12"/>
        <v>97</v>
      </c>
    </row>
    <row r="813" spans="1:5" ht="25.5">
      <c r="A813" s="56" t="s">
        <v>6537</v>
      </c>
      <c r="B813" s="56" t="s">
        <v>764</v>
      </c>
      <c r="C813" s="56">
        <v>191</v>
      </c>
      <c r="D813" s="56">
        <v>53</v>
      </c>
      <c r="E813" s="56">
        <f t="shared" si="12"/>
        <v>244</v>
      </c>
    </row>
    <row r="814" spans="1:5" ht="38.25">
      <c r="A814" s="56" t="s">
        <v>6535</v>
      </c>
      <c r="B814" s="56" t="s">
        <v>112</v>
      </c>
      <c r="C814" s="56">
        <v>168</v>
      </c>
      <c r="D814" s="56">
        <v>53</v>
      </c>
      <c r="E814" s="56">
        <f t="shared" si="12"/>
        <v>221</v>
      </c>
    </row>
    <row r="815" spans="1:5" ht="38.25">
      <c r="A815" s="56" t="s">
        <v>6533</v>
      </c>
      <c r="B815" s="56" t="s">
        <v>765</v>
      </c>
      <c r="C815" s="56">
        <v>99</v>
      </c>
      <c r="D815" s="56">
        <v>22</v>
      </c>
      <c r="E815" s="56">
        <f t="shared" si="12"/>
        <v>121</v>
      </c>
    </row>
    <row r="816" spans="1:5" ht="25.5">
      <c r="A816" s="56" t="s">
        <v>6529</v>
      </c>
      <c r="B816" s="56" t="s">
        <v>766</v>
      </c>
      <c r="C816" s="56">
        <v>171</v>
      </c>
      <c r="D816" s="56">
        <v>73</v>
      </c>
      <c r="E816" s="56">
        <f t="shared" si="12"/>
        <v>244</v>
      </c>
    </row>
    <row r="817" spans="1:5" ht="25.5">
      <c r="A817" s="56" t="s">
        <v>6523</v>
      </c>
      <c r="B817" s="56" t="s">
        <v>767</v>
      </c>
      <c r="C817" s="56">
        <v>106</v>
      </c>
      <c r="D817" s="56">
        <v>21</v>
      </c>
      <c r="E817" s="56">
        <f t="shared" si="12"/>
        <v>127</v>
      </c>
    </row>
    <row r="818" spans="1:5" ht="38.25">
      <c r="A818" s="56" t="s">
        <v>6436</v>
      </c>
      <c r="B818" s="56" t="s">
        <v>794</v>
      </c>
      <c r="C818" s="56">
        <v>136</v>
      </c>
      <c r="D818" s="56">
        <v>30</v>
      </c>
      <c r="E818" s="56">
        <f t="shared" si="12"/>
        <v>166</v>
      </c>
    </row>
    <row r="819" spans="1:5" ht="25.5">
      <c r="A819" s="56" t="s">
        <v>6404</v>
      </c>
      <c r="B819" s="56" t="s">
        <v>803</v>
      </c>
      <c r="C819" s="56">
        <v>206</v>
      </c>
      <c r="D819" s="56">
        <v>45</v>
      </c>
      <c r="E819" s="56">
        <f t="shared" si="12"/>
        <v>251</v>
      </c>
    </row>
    <row r="820" spans="1:5" ht="38.25">
      <c r="A820" s="56" t="s">
        <v>6401</v>
      </c>
      <c r="B820" s="56" t="s">
        <v>804</v>
      </c>
      <c r="C820" s="56">
        <v>176</v>
      </c>
      <c r="D820" s="56">
        <v>21</v>
      </c>
      <c r="E820" s="56">
        <f t="shared" si="12"/>
        <v>197</v>
      </c>
    </row>
    <row r="821" spans="1:5" ht="38.25">
      <c r="A821" s="56" t="s">
        <v>6397</v>
      </c>
      <c r="B821" s="56" t="s">
        <v>805</v>
      </c>
      <c r="C821" s="56">
        <v>49</v>
      </c>
      <c r="D821" s="56">
        <v>15</v>
      </c>
      <c r="E821" s="56">
        <f t="shared" si="12"/>
        <v>64</v>
      </c>
    </row>
    <row r="822" spans="1:5" ht="38.25">
      <c r="A822" s="56" t="s">
        <v>6520</v>
      </c>
      <c r="B822" s="56" t="s">
        <v>769</v>
      </c>
      <c r="C822" s="56">
        <v>151</v>
      </c>
      <c r="D822" s="56">
        <v>24</v>
      </c>
      <c r="E822" s="56">
        <f t="shared" si="12"/>
        <v>175</v>
      </c>
    </row>
    <row r="823" spans="1:5" ht="38.25">
      <c r="A823" s="56" t="s">
        <v>6517</v>
      </c>
      <c r="B823" s="56" t="s">
        <v>90</v>
      </c>
      <c r="C823" s="56">
        <v>37</v>
      </c>
      <c r="D823" s="56">
        <v>9</v>
      </c>
      <c r="E823" s="56">
        <f t="shared" si="12"/>
        <v>46</v>
      </c>
    </row>
    <row r="824" spans="1:5" ht="38.25">
      <c r="A824" s="56" t="s">
        <v>6515</v>
      </c>
      <c r="B824" s="56" t="s">
        <v>770</v>
      </c>
      <c r="C824" s="56">
        <v>99</v>
      </c>
      <c r="D824" s="56">
        <v>19</v>
      </c>
      <c r="E824" s="56">
        <f t="shared" si="12"/>
        <v>118</v>
      </c>
    </row>
    <row r="825" spans="1:5" ht="38.25">
      <c r="A825" s="56" t="s">
        <v>6510</v>
      </c>
      <c r="B825" s="56" t="s">
        <v>771</v>
      </c>
      <c r="C825" s="56">
        <v>139</v>
      </c>
      <c r="D825" s="56">
        <v>28</v>
      </c>
      <c r="E825" s="56">
        <f t="shared" si="12"/>
        <v>167</v>
      </c>
    </row>
    <row r="826" spans="1:5" ht="25.5">
      <c r="A826" s="56" t="s">
        <v>6507</v>
      </c>
      <c r="B826" s="56" t="s">
        <v>772</v>
      </c>
      <c r="C826" s="56">
        <v>275</v>
      </c>
      <c r="D826" s="56">
        <v>47</v>
      </c>
      <c r="E826" s="56">
        <f t="shared" si="12"/>
        <v>322</v>
      </c>
    </row>
    <row r="827" spans="1:5" ht="38.25">
      <c r="A827" s="56" t="s">
        <v>6506</v>
      </c>
      <c r="B827" s="56" t="s">
        <v>773</v>
      </c>
      <c r="C827" s="56">
        <v>322</v>
      </c>
      <c r="D827" s="56">
        <v>25</v>
      </c>
      <c r="E827" s="56">
        <f t="shared" si="12"/>
        <v>347</v>
      </c>
    </row>
    <row r="828" spans="1:5" ht="25.5">
      <c r="A828" s="56" t="s">
        <v>6503</v>
      </c>
      <c r="B828" s="56" t="s">
        <v>774</v>
      </c>
      <c r="C828" s="56">
        <v>255</v>
      </c>
      <c r="D828" s="56">
        <v>26</v>
      </c>
      <c r="E828" s="56">
        <f t="shared" si="12"/>
        <v>281</v>
      </c>
    </row>
    <row r="829" spans="1:5" ht="38.25">
      <c r="A829" s="56" t="s">
        <v>6498</v>
      </c>
      <c r="B829" s="56" t="s">
        <v>775</v>
      </c>
      <c r="C829" s="56">
        <v>267</v>
      </c>
      <c r="D829" s="56">
        <v>23</v>
      </c>
      <c r="E829" s="56">
        <f t="shared" si="12"/>
        <v>290</v>
      </c>
    </row>
    <row r="830" spans="1:5" ht="25.5">
      <c r="A830" s="56" t="s">
        <v>6495</v>
      </c>
      <c r="B830" s="56" t="s">
        <v>776</v>
      </c>
      <c r="C830" s="56">
        <v>1046</v>
      </c>
      <c r="D830" s="56">
        <v>293</v>
      </c>
      <c r="E830" s="56">
        <f t="shared" si="12"/>
        <v>1339</v>
      </c>
    </row>
    <row r="831" spans="1:5" ht="25.5">
      <c r="A831" s="56" t="s">
        <v>6492</v>
      </c>
      <c r="B831" s="56" t="s">
        <v>777</v>
      </c>
      <c r="C831" s="56">
        <v>544</v>
      </c>
      <c r="D831" s="56">
        <v>153</v>
      </c>
      <c r="E831" s="56">
        <f t="shared" si="12"/>
        <v>697</v>
      </c>
    </row>
    <row r="832" spans="1:5" ht="38.25">
      <c r="A832" s="56" t="s">
        <v>6489</v>
      </c>
      <c r="B832" s="56" t="s">
        <v>778</v>
      </c>
      <c r="C832" s="56">
        <v>510</v>
      </c>
      <c r="D832" s="56">
        <v>118</v>
      </c>
      <c r="E832" s="56">
        <f t="shared" si="12"/>
        <v>628</v>
      </c>
    </row>
    <row r="833" spans="1:5" ht="38.25">
      <c r="A833" s="56" t="s">
        <v>6486</v>
      </c>
      <c r="B833" s="56" t="s">
        <v>779</v>
      </c>
      <c r="C833" s="56">
        <v>289</v>
      </c>
      <c r="D833" s="56">
        <v>47</v>
      </c>
      <c r="E833" s="56">
        <f t="shared" si="12"/>
        <v>336</v>
      </c>
    </row>
    <row r="834" spans="1:5" ht="38.25">
      <c r="A834" s="56" t="s">
        <v>6483</v>
      </c>
      <c r="B834" s="56" t="s">
        <v>780</v>
      </c>
      <c r="C834" s="56">
        <v>307</v>
      </c>
      <c r="D834" s="56">
        <v>65</v>
      </c>
      <c r="E834" s="56">
        <f t="shared" si="12"/>
        <v>372</v>
      </c>
    </row>
    <row r="835" spans="1:5" ht="38.25">
      <c r="A835" s="56" t="s">
        <v>6480</v>
      </c>
      <c r="B835" s="56" t="s">
        <v>781</v>
      </c>
      <c r="C835" s="56">
        <v>237</v>
      </c>
      <c r="D835" s="56">
        <v>33</v>
      </c>
      <c r="E835" s="56">
        <f t="shared" ref="E835:E898" si="13">SUM(C835:D835)</f>
        <v>270</v>
      </c>
    </row>
    <row r="836" spans="1:5" ht="38.25">
      <c r="A836" s="56" t="s">
        <v>6477</v>
      </c>
      <c r="B836" s="56" t="s">
        <v>782</v>
      </c>
      <c r="C836" s="56">
        <v>152</v>
      </c>
      <c r="D836" s="56">
        <v>30</v>
      </c>
      <c r="E836" s="56">
        <f t="shared" si="13"/>
        <v>182</v>
      </c>
    </row>
    <row r="837" spans="1:5" ht="38.25">
      <c r="A837" s="56" t="s">
        <v>6472</v>
      </c>
      <c r="B837" s="56" t="s">
        <v>783</v>
      </c>
      <c r="C837" s="56">
        <v>336</v>
      </c>
      <c r="D837" s="56">
        <v>83</v>
      </c>
      <c r="E837" s="56">
        <f t="shared" si="13"/>
        <v>419</v>
      </c>
    </row>
    <row r="838" spans="1:5" ht="38.25">
      <c r="A838" s="56" t="s">
        <v>6469</v>
      </c>
      <c r="B838" s="56" t="s">
        <v>784</v>
      </c>
      <c r="C838" s="56">
        <v>182</v>
      </c>
      <c r="D838" s="56">
        <v>63</v>
      </c>
      <c r="E838" s="56">
        <f t="shared" si="13"/>
        <v>245</v>
      </c>
    </row>
    <row r="839" spans="1:5" ht="25.5">
      <c r="A839" s="56" t="s">
        <v>6466</v>
      </c>
      <c r="B839" s="56" t="s">
        <v>785</v>
      </c>
      <c r="C839" s="56">
        <v>535</v>
      </c>
      <c r="D839" s="56">
        <v>145</v>
      </c>
      <c r="E839" s="56">
        <f t="shared" si="13"/>
        <v>680</v>
      </c>
    </row>
    <row r="840" spans="1:5" ht="38.25">
      <c r="A840" s="56" t="s">
        <v>6463</v>
      </c>
      <c r="B840" s="56" t="s">
        <v>786</v>
      </c>
      <c r="C840" s="56">
        <v>50</v>
      </c>
      <c r="D840" s="56">
        <v>17</v>
      </c>
      <c r="E840" s="56">
        <f t="shared" si="13"/>
        <v>67</v>
      </c>
    </row>
    <row r="841" spans="1:5" ht="25.5">
      <c r="A841" s="56" t="s">
        <v>6460</v>
      </c>
      <c r="B841" s="56" t="s">
        <v>787</v>
      </c>
      <c r="C841" s="56">
        <v>154</v>
      </c>
      <c r="D841" s="56">
        <v>43</v>
      </c>
      <c r="E841" s="56">
        <f t="shared" si="13"/>
        <v>197</v>
      </c>
    </row>
    <row r="842" spans="1:5" ht="38.25">
      <c r="A842" s="56" t="s">
        <v>6457</v>
      </c>
      <c r="B842" s="56" t="s">
        <v>788</v>
      </c>
      <c r="C842" s="56">
        <v>77</v>
      </c>
      <c r="D842" s="56">
        <v>16</v>
      </c>
      <c r="E842" s="56">
        <f t="shared" si="13"/>
        <v>93</v>
      </c>
    </row>
    <row r="843" spans="1:5" ht="51">
      <c r="A843" s="56" t="s">
        <v>6454</v>
      </c>
      <c r="B843" s="56" t="s">
        <v>789</v>
      </c>
      <c r="C843" s="56">
        <v>115</v>
      </c>
      <c r="D843" s="56">
        <v>37</v>
      </c>
      <c r="E843" s="56">
        <f t="shared" si="13"/>
        <v>152</v>
      </c>
    </row>
    <row r="844" spans="1:5" ht="25.5">
      <c r="A844" s="56" t="s">
        <v>6451</v>
      </c>
      <c r="B844" s="56" t="s">
        <v>790</v>
      </c>
      <c r="C844" s="56">
        <v>172</v>
      </c>
      <c r="D844" s="56">
        <v>53</v>
      </c>
      <c r="E844" s="56">
        <f t="shared" si="13"/>
        <v>225</v>
      </c>
    </row>
    <row r="845" spans="1:5" ht="38.25">
      <c r="A845" s="56" t="s">
        <v>6448</v>
      </c>
      <c r="B845" s="56" t="s">
        <v>791</v>
      </c>
      <c r="C845" s="56">
        <v>146</v>
      </c>
      <c r="D845" s="56">
        <v>44</v>
      </c>
      <c r="E845" s="56">
        <f t="shared" si="13"/>
        <v>190</v>
      </c>
    </row>
    <row r="846" spans="1:5" ht="38.25">
      <c r="A846" s="56" t="s">
        <v>6433</v>
      </c>
      <c r="B846" s="56" t="s">
        <v>795</v>
      </c>
      <c r="C846" s="56">
        <v>92</v>
      </c>
      <c r="D846" s="56">
        <v>19</v>
      </c>
      <c r="E846" s="56">
        <f t="shared" si="13"/>
        <v>111</v>
      </c>
    </row>
    <row r="847" spans="1:5" ht="25.5">
      <c r="A847" s="56" t="s">
        <v>6430</v>
      </c>
      <c r="B847" s="56" t="s">
        <v>796</v>
      </c>
      <c r="C847" s="56">
        <v>142</v>
      </c>
      <c r="D847" s="56">
        <v>29</v>
      </c>
      <c r="E847" s="56">
        <f t="shared" si="13"/>
        <v>171</v>
      </c>
    </row>
    <row r="848" spans="1:5" ht="25.5">
      <c r="A848" s="56" t="s">
        <v>6427</v>
      </c>
      <c r="B848" s="56" t="s">
        <v>797</v>
      </c>
      <c r="C848" s="56">
        <v>173</v>
      </c>
      <c r="D848" s="56">
        <v>51</v>
      </c>
      <c r="E848" s="56">
        <f t="shared" si="13"/>
        <v>224</v>
      </c>
    </row>
    <row r="849" spans="1:5" ht="38.25">
      <c r="A849" s="56" t="s">
        <v>6394</v>
      </c>
      <c r="B849" s="56" t="s">
        <v>806</v>
      </c>
      <c r="C849" s="56">
        <v>71</v>
      </c>
      <c r="D849" s="56">
        <v>17</v>
      </c>
      <c r="E849" s="56">
        <f t="shared" si="13"/>
        <v>88</v>
      </c>
    </row>
    <row r="850" spans="1:5" ht="25.5">
      <c r="A850" s="56" t="s">
        <v>6422</v>
      </c>
      <c r="B850" s="56" t="s">
        <v>798</v>
      </c>
      <c r="C850" s="56">
        <v>239</v>
      </c>
      <c r="D850" s="56">
        <v>74</v>
      </c>
      <c r="E850" s="56">
        <f t="shared" si="13"/>
        <v>313</v>
      </c>
    </row>
    <row r="851" spans="1:5" ht="38.25">
      <c r="A851" s="56" t="s">
        <v>6418</v>
      </c>
      <c r="B851" s="56" t="s">
        <v>799</v>
      </c>
      <c r="C851" s="56">
        <v>518</v>
      </c>
      <c r="D851" s="56">
        <v>35</v>
      </c>
      <c r="E851" s="56">
        <f t="shared" si="13"/>
        <v>553</v>
      </c>
    </row>
    <row r="852" spans="1:5" ht="51">
      <c r="A852" s="56" t="s">
        <v>6415</v>
      </c>
      <c r="B852" s="56" t="s">
        <v>800</v>
      </c>
      <c r="C852" s="56">
        <v>432</v>
      </c>
      <c r="D852" s="56">
        <v>19</v>
      </c>
      <c r="E852" s="56">
        <f t="shared" si="13"/>
        <v>451</v>
      </c>
    </row>
    <row r="853" spans="1:5" ht="38.25">
      <c r="A853" s="56" t="s">
        <v>6412</v>
      </c>
      <c r="B853" s="56" t="s">
        <v>801</v>
      </c>
      <c r="C853" s="56">
        <v>274</v>
      </c>
      <c r="D853" s="56">
        <v>6</v>
      </c>
      <c r="E853" s="56">
        <f t="shared" si="13"/>
        <v>280</v>
      </c>
    </row>
    <row r="854" spans="1:5" ht="38.25">
      <c r="A854" s="56" t="s">
        <v>6407</v>
      </c>
      <c r="B854" s="56" t="s">
        <v>802</v>
      </c>
      <c r="C854" s="56">
        <v>398</v>
      </c>
      <c r="D854" s="56">
        <v>13</v>
      </c>
      <c r="E854" s="56">
        <f t="shared" si="13"/>
        <v>411</v>
      </c>
    </row>
    <row r="855" spans="1:5" ht="25.5">
      <c r="A855" s="56" t="s">
        <v>6391</v>
      </c>
      <c r="B855" s="56" t="s">
        <v>807</v>
      </c>
      <c r="C855" s="56">
        <v>480</v>
      </c>
      <c r="D855" s="56">
        <v>126</v>
      </c>
      <c r="E855" s="56">
        <f t="shared" si="13"/>
        <v>606</v>
      </c>
    </row>
    <row r="856" spans="1:5" ht="38.25">
      <c r="A856" s="56" t="s">
        <v>6388</v>
      </c>
      <c r="B856" s="56" t="s">
        <v>808</v>
      </c>
      <c r="C856" s="56">
        <v>81</v>
      </c>
      <c r="D856" s="56">
        <v>27</v>
      </c>
      <c r="E856" s="56">
        <f t="shared" si="13"/>
        <v>108</v>
      </c>
    </row>
    <row r="857" spans="1:5" ht="51">
      <c r="A857" s="56" t="s">
        <v>6385</v>
      </c>
      <c r="B857" s="56" t="s">
        <v>809</v>
      </c>
      <c r="C857" s="56">
        <v>117</v>
      </c>
      <c r="D857" s="56">
        <v>43</v>
      </c>
      <c r="E857" s="56">
        <f t="shared" si="13"/>
        <v>160</v>
      </c>
    </row>
    <row r="858" spans="1:5" ht="38.25">
      <c r="A858" s="56" t="s">
        <v>6382</v>
      </c>
      <c r="B858" s="56" t="s">
        <v>810</v>
      </c>
      <c r="C858" s="56">
        <v>70</v>
      </c>
      <c r="D858" s="56">
        <v>15</v>
      </c>
      <c r="E858" s="56">
        <f t="shared" si="13"/>
        <v>85</v>
      </c>
    </row>
    <row r="859" spans="1:5" ht="38.25">
      <c r="A859" s="56" t="s">
        <v>6380</v>
      </c>
      <c r="B859" s="56" t="s">
        <v>811</v>
      </c>
      <c r="C859" s="56">
        <v>99</v>
      </c>
      <c r="D859" s="56">
        <v>33</v>
      </c>
      <c r="E859" s="56">
        <f t="shared" si="13"/>
        <v>132</v>
      </c>
    </row>
    <row r="860" spans="1:5" ht="38.25">
      <c r="A860" s="56" t="s">
        <v>6375</v>
      </c>
      <c r="B860" s="56" t="s">
        <v>812</v>
      </c>
      <c r="C860" s="56">
        <v>167</v>
      </c>
      <c r="D860" s="56">
        <v>49</v>
      </c>
      <c r="E860" s="56">
        <f t="shared" si="13"/>
        <v>216</v>
      </c>
    </row>
    <row r="861" spans="1:5" ht="38.25">
      <c r="A861" s="56" t="s">
        <v>6373</v>
      </c>
      <c r="B861" s="56" t="s">
        <v>813</v>
      </c>
      <c r="C861" s="56">
        <v>913</v>
      </c>
      <c r="D861" s="56">
        <v>87</v>
      </c>
      <c r="E861" s="56">
        <f t="shared" si="13"/>
        <v>1000</v>
      </c>
    </row>
    <row r="862" spans="1:5" ht="51">
      <c r="A862" s="56" t="s">
        <v>3145</v>
      </c>
      <c r="B862" s="56" t="s">
        <v>1923</v>
      </c>
      <c r="C862" s="56">
        <v>291</v>
      </c>
      <c r="D862" s="56">
        <v>31</v>
      </c>
      <c r="E862" s="56">
        <f t="shared" si="13"/>
        <v>322</v>
      </c>
    </row>
    <row r="863" spans="1:5" ht="25.5">
      <c r="A863" s="56" t="s">
        <v>6370</v>
      </c>
      <c r="B863" s="56" t="s">
        <v>9338</v>
      </c>
      <c r="C863" s="56">
        <v>206</v>
      </c>
      <c r="D863" s="56">
        <v>11</v>
      </c>
      <c r="E863" s="56">
        <f t="shared" si="13"/>
        <v>217</v>
      </c>
    </row>
    <row r="864" spans="1:5" ht="51">
      <c r="A864" s="56" t="s">
        <v>6366</v>
      </c>
      <c r="B864" s="56" t="s">
        <v>814</v>
      </c>
      <c r="C864" s="56">
        <v>407</v>
      </c>
      <c r="D864" s="56">
        <v>36</v>
      </c>
      <c r="E864" s="56">
        <f t="shared" si="13"/>
        <v>443</v>
      </c>
    </row>
    <row r="865" spans="1:5" ht="51">
      <c r="A865" s="56" t="s">
        <v>6363</v>
      </c>
      <c r="B865" s="56" t="s">
        <v>815</v>
      </c>
      <c r="C865" s="56">
        <v>286</v>
      </c>
      <c r="D865" s="56">
        <v>16</v>
      </c>
      <c r="E865" s="56">
        <f t="shared" si="13"/>
        <v>302</v>
      </c>
    </row>
    <row r="866" spans="1:5" ht="51">
      <c r="A866" s="56" t="s">
        <v>6360</v>
      </c>
      <c r="B866" s="56" t="s">
        <v>816</v>
      </c>
      <c r="C866" s="56">
        <v>509</v>
      </c>
      <c r="D866" s="56">
        <v>30</v>
      </c>
      <c r="E866" s="56">
        <f t="shared" si="13"/>
        <v>539</v>
      </c>
    </row>
    <row r="867" spans="1:5" ht="51">
      <c r="A867" s="56" t="s">
        <v>6357</v>
      </c>
      <c r="B867" s="56" t="s">
        <v>817</v>
      </c>
      <c r="C867" s="56">
        <v>495</v>
      </c>
      <c r="D867" s="56">
        <v>27</v>
      </c>
      <c r="E867" s="56">
        <f t="shared" si="13"/>
        <v>522</v>
      </c>
    </row>
    <row r="868" spans="1:5" ht="25.5">
      <c r="A868" s="56" t="s">
        <v>6352</v>
      </c>
      <c r="B868" s="56" t="s">
        <v>818</v>
      </c>
      <c r="C868" s="56">
        <v>430</v>
      </c>
      <c r="D868" s="56">
        <v>23</v>
      </c>
      <c r="E868" s="56">
        <f t="shared" si="13"/>
        <v>453</v>
      </c>
    </row>
    <row r="869" spans="1:5" ht="38.25">
      <c r="A869" s="56" t="s">
        <v>6349</v>
      </c>
      <c r="B869" s="56" t="s">
        <v>819</v>
      </c>
      <c r="C869" s="56">
        <v>475</v>
      </c>
      <c r="D869" s="56">
        <v>69</v>
      </c>
      <c r="E869" s="56">
        <f t="shared" si="13"/>
        <v>544</v>
      </c>
    </row>
    <row r="870" spans="1:5" ht="25.5">
      <c r="A870" s="56" t="s">
        <v>3137</v>
      </c>
      <c r="B870" s="56" t="s">
        <v>1925</v>
      </c>
      <c r="C870" s="56">
        <v>485</v>
      </c>
      <c r="D870" s="56"/>
      <c r="E870" s="56">
        <f t="shared" si="13"/>
        <v>485</v>
      </c>
    </row>
    <row r="871" spans="1:5" ht="51">
      <c r="A871" s="56" t="s">
        <v>6346</v>
      </c>
      <c r="B871" s="56" t="s">
        <v>820</v>
      </c>
      <c r="C871" s="56">
        <v>199</v>
      </c>
      <c r="D871" s="56">
        <v>15</v>
      </c>
      <c r="E871" s="56">
        <f t="shared" si="13"/>
        <v>214</v>
      </c>
    </row>
    <row r="872" spans="1:5" ht="38.25">
      <c r="A872" s="56" t="s">
        <v>6343</v>
      </c>
      <c r="B872" s="56" t="s">
        <v>821</v>
      </c>
      <c r="C872" s="56">
        <v>234</v>
      </c>
      <c r="D872" s="56">
        <v>28</v>
      </c>
      <c r="E872" s="56">
        <f t="shared" si="13"/>
        <v>262</v>
      </c>
    </row>
    <row r="873" spans="1:5" ht="38.25">
      <c r="A873" s="56" t="s">
        <v>3170</v>
      </c>
      <c r="B873" s="56" t="s">
        <v>1916</v>
      </c>
      <c r="C873" s="56">
        <v>830</v>
      </c>
      <c r="D873" s="56">
        <v>33</v>
      </c>
      <c r="E873" s="56">
        <f t="shared" si="13"/>
        <v>863</v>
      </c>
    </row>
    <row r="874" spans="1:5" ht="25.5">
      <c r="A874" s="56" t="s">
        <v>2992</v>
      </c>
      <c r="B874" s="56" t="s">
        <v>1963</v>
      </c>
      <c r="C874" s="56">
        <v>94</v>
      </c>
      <c r="D874" s="56"/>
      <c r="E874" s="56">
        <f t="shared" si="13"/>
        <v>94</v>
      </c>
    </row>
    <row r="875" spans="1:5" ht="38.25">
      <c r="A875" s="56" t="s">
        <v>3283</v>
      </c>
      <c r="B875" s="56" t="s">
        <v>1697</v>
      </c>
      <c r="C875" s="56">
        <v>557</v>
      </c>
      <c r="D875" s="56">
        <v>8</v>
      </c>
      <c r="E875" s="56">
        <f t="shared" si="13"/>
        <v>565</v>
      </c>
    </row>
    <row r="876" spans="1:5" ht="25.5">
      <c r="A876" s="56" t="s">
        <v>3085</v>
      </c>
      <c r="B876" s="56" t="s">
        <v>1938</v>
      </c>
      <c r="C876" s="56">
        <v>582</v>
      </c>
      <c r="D876" s="56">
        <v>64</v>
      </c>
      <c r="E876" s="56">
        <f t="shared" si="13"/>
        <v>646</v>
      </c>
    </row>
    <row r="877" spans="1:5" ht="51">
      <c r="A877" s="56" t="s">
        <v>6333</v>
      </c>
      <c r="B877" s="56" t="s">
        <v>822</v>
      </c>
      <c r="C877" s="56">
        <v>321</v>
      </c>
      <c r="D877" s="56"/>
      <c r="E877" s="56">
        <f t="shared" si="13"/>
        <v>321</v>
      </c>
    </row>
    <row r="878" spans="1:5" ht="38.25">
      <c r="A878" s="56" t="s">
        <v>6331</v>
      </c>
      <c r="B878" s="56" t="s">
        <v>823</v>
      </c>
      <c r="C878" s="56">
        <v>164</v>
      </c>
      <c r="D878" s="56"/>
      <c r="E878" s="56">
        <f t="shared" si="13"/>
        <v>164</v>
      </c>
    </row>
    <row r="879" spans="1:5" ht="38.25">
      <c r="A879" s="56" t="s">
        <v>6328</v>
      </c>
      <c r="B879" s="56" t="s">
        <v>824</v>
      </c>
      <c r="C879" s="56">
        <v>432</v>
      </c>
      <c r="D879" s="56">
        <v>1</v>
      </c>
      <c r="E879" s="56">
        <f t="shared" si="13"/>
        <v>433</v>
      </c>
    </row>
    <row r="880" spans="1:5" ht="38.25">
      <c r="A880" s="56" t="s">
        <v>6321</v>
      </c>
      <c r="B880" s="56" t="s">
        <v>825</v>
      </c>
      <c r="C880" s="56">
        <v>327</v>
      </c>
      <c r="D880" s="56">
        <v>1</v>
      </c>
      <c r="E880" s="56">
        <f t="shared" si="13"/>
        <v>328</v>
      </c>
    </row>
    <row r="881" spans="1:5" ht="38.25">
      <c r="A881" s="56" t="s">
        <v>6315</v>
      </c>
      <c r="B881" s="56" t="s">
        <v>826</v>
      </c>
      <c r="C881" s="56">
        <v>339</v>
      </c>
      <c r="D881" s="56"/>
      <c r="E881" s="56">
        <f t="shared" si="13"/>
        <v>339</v>
      </c>
    </row>
    <row r="882" spans="1:5" ht="38.25">
      <c r="A882" s="56" t="s">
        <v>6308</v>
      </c>
      <c r="B882" s="56" t="s">
        <v>827</v>
      </c>
      <c r="C882" s="56">
        <v>259</v>
      </c>
      <c r="D882" s="56"/>
      <c r="E882" s="56">
        <f t="shared" si="13"/>
        <v>259</v>
      </c>
    </row>
    <row r="883" spans="1:5" ht="38.25">
      <c r="A883" s="56" t="s">
        <v>3151</v>
      </c>
      <c r="B883" s="56" t="s">
        <v>1921</v>
      </c>
      <c r="C883" s="56">
        <v>1541</v>
      </c>
      <c r="D883" s="56"/>
      <c r="E883" s="56">
        <f t="shared" si="13"/>
        <v>1541</v>
      </c>
    </row>
    <row r="884" spans="1:5" ht="38.25">
      <c r="A884" s="56" t="s">
        <v>6305</v>
      </c>
      <c r="B884" s="56" t="s">
        <v>828</v>
      </c>
      <c r="C884" s="56">
        <v>388</v>
      </c>
      <c r="D884" s="56"/>
      <c r="E884" s="56">
        <f t="shared" si="13"/>
        <v>388</v>
      </c>
    </row>
    <row r="885" spans="1:5" ht="38.25">
      <c r="A885" s="56" t="s">
        <v>6303</v>
      </c>
      <c r="B885" s="56" t="s">
        <v>829</v>
      </c>
      <c r="C885" s="56">
        <v>648</v>
      </c>
      <c r="D885" s="56"/>
      <c r="E885" s="56">
        <f t="shared" si="13"/>
        <v>648</v>
      </c>
    </row>
    <row r="886" spans="1:5" ht="38.25">
      <c r="A886" s="56" t="s">
        <v>3148</v>
      </c>
      <c r="B886" s="56" t="s">
        <v>1922</v>
      </c>
      <c r="C886" s="56">
        <v>867</v>
      </c>
      <c r="D886" s="56">
        <v>9</v>
      </c>
      <c r="E886" s="56">
        <f t="shared" si="13"/>
        <v>876</v>
      </c>
    </row>
    <row r="887" spans="1:5" ht="38.25">
      <c r="A887" s="56" t="s">
        <v>6301</v>
      </c>
      <c r="B887" s="56" t="s">
        <v>830</v>
      </c>
      <c r="C887" s="56">
        <v>417</v>
      </c>
      <c r="D887" s="56">
        <v>1</v>
      </c>
      <c r="E887" s="56">
        <f t="shared" si="13"/>
        <v>418</v>
      </c>
    </row>
    <row r="888" spans="1:5" ht="38.25">
      <c r="A888" s="56" t="s">
        <v>6296</v>
      </c>
      <c r="B888" s="56" t="s">
        <v>831</v>
      </c>
      <c r="C888" s="56">
        <v>453</v>
      </c>
      <c r="D888" s="56"/>
      <c r="E888" s="56">
        <f t="shared" si="13"/>
        <v>453</v>
      </c>
    </row>
    <row r="889" spans="1:5" ht="38.25">
      <c r="A889" s="56" t="s">
        <v>6293</v>
      </c>
      <c r="B889" s="56" t="s">
        <v>832</v>
      </c>
      <c r="C889" s="56">
        <v>167</v>
      </c>
      <c r="D889" s="56">
        <v>39</v>
      </c>
      <c r="E889" s="56">
        <f t="shared" si="13"/>
        <v>206</v>
      </c>
    </row>
    <row r="890" spans="1:5" ht="25.5">
      <c r="A890" s="56" t="s">
        <v>6290</v>
      </c>
      <c r="B890" s="56" t="s">
        <v>833</v>
      </c>
      <c r="C890" s="56">
        <v>348</v>
      </c>
      <c r="D890" s="56">
        <v>87</v>
      </c>
      <c r="E890" s="56">
        <f t="shared" si="13"/>
        <v>435</v>
      </c>
    </row>
    <row r="891" spans="1:5" ht="25.5">
      <c r="A891" s="56" t="s">
        <v>6287</v>
      </c>
      <c r="B891" s="56" t="s">
        <v>834</v>
      </c>
      <c r="C891" s="56">
        <v>172</v>
      </c>
      <c r="D891" s="56">
        <v>56</v>
      </c>
      <c r="E891" s="56">
        <f t="shared" si="13"/>
        <v>228</v>
      </c>
    </row>
    <row r="892" spans="1:5" ht="38.25">
      <c r="A892" s="56" t="s">
        <v>6284</v>
      </c>
      <c r="B892" s="56" t="s">
        <v>835</v>
      </c>
      <c r="C892" s="56">
        <v>247</v>
      </c>
      <c r="D892" s="56">
        <v>49</v>
      </c>
      <c r="E892" s="56">
        <f t="shared" si="13"/>
        <v>296</v>
      </c>
    </row>
    <row r="893" spans="1:5" ht="51">
      <c r="A893" s="56" t="s">
        <v>6279</v>
      </c>
      <c r="B893" s="56" t="s">
        <v>836</v>
      </c>
      <c r="C893" s="56">
        <v>184</v>
      </c>
      <c r="D893" s="56">
        <v>30</v>
      </c>
      <c r="E893" s="56">
        <f t="shared" si="13"/>
        <v>214</v>
      </c>
    </row>
    <row r="894" spans="1:5" ht="51">
      <c r="A894" s="56" t="s">
        <v>3271</v>
      </c>
      <c r="B894" s="56" t="s">
        <v>1700</v>
      </c>
      <c r="C894" s="56">
        <v>75</v>
      </c>
      <c r="D894" s="56">
        <v>13</v>
      </c>
      <c r="E894" s="56">
        <f t="shared" si="13"/>
        <v>88</v>
      </c>
    </row>
    <row r="895" spans="1:5" ht="25.5">
      <c r="A895" s="56" t="s">
        <v>6214</v>
      </c>
      <c r="B895" s="56" t="s">
        <v>853</v>
      </c>
      <c r="C895" s="56">
        <v>353</v>
      </c>
      <c r="D895" s="56">
        <v>56</v>
      </c>
      <c r="E895" s="56">
        <f t="shared" si="13"/>
        <v>409</v>
      </c>
    </row>
    <row r="896" spans="1:5" ht="25.5">
      <c r="A896" s="56" t="s">
        <v>6211</v>
      </c>
      <c r="B896" s="56" t="s">
        <v>854</v>
      </c>
      <c r="C896" s="56">
        <v>238</v>
      </c>
      <c r="D896" s="56">
        <v>50</v>
      </c>
      <c r="E896" s="56">
        <f t="shared" si="13"/>
        <v>288</v>
      </c>
    </row>
    <row r="897" spans="1:5" ht="38.25">
      <c r="A897" s="56" t="s">
        <v>6208</v>
      </c>
      <c r="B897" s="56" t="s">
        <v>855</v>
      </c>
      <c r="C897" s="56">
        <v>184</v>
      </c>
      <c r="D897" s="56">
        <v>33</v>
      </c>
      <c r="E897" s="56">
        <f t="shared" si="13"/>
        <v>217</v>
      </c>
    </row>
    <row r="898" spans="1:5" ht="38.25">
      <c r="A898" s="56" t="s">
        <v>9337</v>
      </c>
      <c r="B898" s="56" t="s">
        <v>768</v>
      </c>
      <c r="C898" s="56">
        <v>55</v>
      </c>
      <c r="D898" s="56">
        <v>6</v>
      </c>
      <c r="E898" s="56">
        <f t="shared" si="13"/>
        <v>61</v>
      </c>
    </row>
    <row r="899" spans="1:5" ht="51">
      <c r="A899" s="56" t="s">
        <v>6205</v>
      </c>
      <c r="B899" s="56" t="s">
        <v>856</v>
      </c>
      <c r="C899" s="56">
        <v>110</v>
      </c>
      <c r="D899" s="56">
        <v>28</v>
      </c>
      <c r="E899" s="56">
        <f t="shared" ref="E899:E962" si="14">SUM(C899:D899)</f>
        <v>138</v>
      </c>
    </row>
    <row r="900" spans="1:5" ht="38.25">
      <c r="A900" s="56" t="s">
        <v>6202</v>
      </c>
      <c r="B900" s="56" t="s">
        <v>857</v>
      </c>
      <c r="C900" s="56">
        <v>120</v>
      </c>
      <c r="D900" s="56">
        <v>22</v>
      </c>
      <c r="E900" s="56">
        <f t="shared" si="14"/>
        <v>142</v>
      </c>
    </row>
    <row r="901" spans="1:5" ht="38.25">
      <c r="A901" s="56" t="s">
        <v>6197</v>
      </c>
      <c r="B901" s="56" t="s">
        <v>858</v>
      </c>
      <c r="C901" s="56">
        <v>115</v>
      </c>
      <c r="D901" s="56">
        <v>21</v>
      </c>
      <c r="E901" s="56">
        <f t="shared" si="14"/>
        <v>136</v>
      </c>
    </row>
    <row r="902" spans="1:5" ht="25.5">
      <c r="A902" s="56" t="s">
        <v>6194</v>
      </c>
      <c r="B902" s="56" t="s">
        <v>859</v>
      </c>
      <c r="C902" s="56">
        <v>465</v>
      </c>
      <c r="D902" s="56">
        <v>110</v>
      </c>
      <c r="E902" s="56">
        <f t="shared" si="14"/>
        <v>575</v>
      </c>
    </row>
    <row r="903" spans="1:5" ht="25.5">
      <c r="A903" s="56" t="s">
        <v>6191</v>
      </c>
      <c r="B903" s="56" t="s">
        <v>860</v>
      </c>
      <c r="C903" s="56">
        <v>383</v>
      </c>
      <c r="D903" s="56">
        <v>87</v>
      </c>
      <c r="E903" s="56">
        <f t="shared" si="14"/>
        <v>470</v>
      </c>
    </row>
    <row r="904" spans="1:5" ht="38.25">
      <c r="A904" s="56" t="s">
        <v>6188</v>
      </c>
      <c r="B904" s="56" t="s">
        <v>861</v>
      </c>
      <c r="C904" s="56">
        <v>122</v>
      </c>
      <c r="D904" s="56">
        <v>17</v>
      </c>
      <c r="E904" s="56">
        <f t="shared" si="14"/>
        <v>139</v>
      </c>
    </row>
    <row r="905" spans="1:5" ht="38.25">
      <c r="A905" s="56" t="s">
        <v>6185</v>
      </c>
      <c r="B905" s="56" t="s">
        <v>862</v>
      </c>
      <c r="C905" s="56">
        <v>206</v>
      </c>
      <c r="D905" s="56">
        <v>35</v>
      </c>
      <c r="E905" s="56">
        <f t="shared" si="14"/>
        <v>241</v>
      </c>
    </row>
    <row r="906" spans="1:5" ht="38.25">
      <c r="A906" s="56" t="s">
        <v>6182</v>
      </c>
      <c r="B906" s="56" t="s">
        <v>863</v>
      </c>
      <c r="C906" s="56">
        <v>156</v>
      </c>
      <c r="D906" s="56">
        <v>41</v>
      </c>
      <c r="E906" s="56">
        <f t="shared" si="14"/>
        <v>197</v>
      </c>
    </row>
    <row r="907" spans="1:5" ht="38.25">
      <c r="A907" s="56" t="s">
        <v>6177</v>
      </c>
      <c r="B907" s="56" t="s">
        <v>864</v>
      </c>
      <c r="C907" s="56">
        <v>254</v>
      </c>
      <c r="D907" s="56">
        <v>61</v>
      </c>
      <c r="E907" s="56">
        <f t="shared" si="14"/>
        <v>315</v>
      </c>
    </row>
    <row r="908" spans="1:5" ht="25.5">
      <c r="A908" s="56" t="s">
        <v>6174</v>
      </c>
      <c r="B908" s="56" t="s">
        <v>865</v>
      </c>
      <c r="C908" s="56">
        <v>225</v>
      </c>
      <c r="D908" s="56">
        <v>79</v>
      </c>
      <c r="E908" s="56">
        <f t="shared" si="14"/>
        <v>304</v>
      </c>
    </row>
    <row r="909" spans="1:5" ht="25.5">
      <c r="A909" s="56" t="s">
        <v>6171</v>
      </c>
      <c r="B909" s="56" t="s">
        <v>866</v>
      </c>
      <c r="C909" s="56">
        <v>146</v>
      </c>
      <c r="D909" s="56">
        <v>54</v>
      </c>
      <c r="E909" s="56">
        <f t="shared" si="14"/>
        <v>200</v>
      </c>
    </row>
    <row r="910" spans="1:5" ht="38.25">
      <c r="A910" s="56" t="s">
        <v>6168</v>
      </c>
      <c r="B910" s="56" t="s">
        <v>867</v>
      </c>
      <c r="C910" s="56">
        <v>116</v>
      </c>
      <c r="D910" s="56">
        <v>38</v>
      </c>
      <c r="E910" s="56">
        <f t="shared" si="14"/>
        <v>154</v>
      </c>
    </row>
    <row r="911" spans="1:5" ht="38.25">
      <c r="A911" s="56" t="s">
        <v>6165</v>
      </c>
      <c r="B911" s="56" t="s">
        <v>868</v>
      </c>
      <c r="C911" s="56">
        <v>73</v>
      </c>
      <c r="D911" s="56">
        <v>28</v>
      </c>
      <c r="E911" s="56">
        <f t="shared" si="14"/>
        <v>101</v>
      </c>
    </row>
    <row r="912" spans="1:5" ht="51">
      <c r="A912" s="56" t="s">
        <v>6160</v>
      </c>
      <c r="B912" s="56" t="s">
        <v>869</v>
      </c>
      <c r="C912" s="56">
        <v>80</v>
      </c>
      <c r="D912" s="56">
        <v>17</v>
      </c>
      <c r="E912" s="56">
        <f t="shared" si="14"/>
        <v>97</v>
      </c>
    </row>
    <row r="913" spans="1:5" ht="38.25">
      <c r="A913" s="56" t="s">
        <v>6444</v>
      </c>
      <c r="B913" s="56" t="s">
        <v>792</v>
      </c>
      <c r="C913" s="56">
        <v>144</v>
      </c>
      <c r="D913" s="56">
        <v>35</v>
      </c>
      <c r="E913" s="56">
        <f t="shared" si="14"/>
        <v>179</v>
      </c>
    </row>
    <row r="914" spans="1:5" ht="38.25">
      <c r="A914" s="56" t="s">
        <v>6439</v>
      </c>
      <c r="B914" s="56" t="s">
        <v>793</v>
      </c>
      <c r="C914" s="56">
        <v>108</v>
      </c>
      <c r="D914" s="56">
        <v>28</v>
      </c>
      <c r="E914" s="56">
        <f t="shared" si="14"/>
        <v>136</v>
      </c>
    </row>
    <row r="915" spans="1:5" ht="25.5">
      <c r="A915" s="56" t="s">
        <v>6157</v>
      </c>
      <c r="B915" s="56" t="s">
        <v>870</v>
      </c>
      <c r="C915" s="56">
        <v>208</v>
      </c>
      <c r="D915" s="56">
        <v>51</v>
      </c>
      <c r="E915" s="56">
        <f t="shared" si="14"/>
        <v>259</v>
      </c>
    </row>
    <row r="916" spans="1:5" ht="25.5">
      <c r="A916" s="56" t="s">
        <v>6155</v>
      </c>
      <c r="B916" s="56" t="s">
        <v>871</v>
      </c>
      <c r="C916" s="56">
        <v>144</v>
      </c>
      <c r="D916" s="56">
        <v>23</v>
      </c>
      <c r="E916" s="56">
        <f t="shared" si="14"/>
        <v>167</v>
      </c>
    </row>
    <row r="917" spans="1:5" ht="38.25">
      <c r="A917" s="56" t="s">
        <v>6151</v>
      </c>
      <c r="B917" s="56" t="s">
        <v>872</v>
      </c>
      <c r="C917" s="56">
        <v>273</v>
      </c>
      <c r="D917" s="56">
        <v>48</v>
      </c>
      <c r="E917" s="56">
        <f t="shared" si="14"/>
        <v>321</v>
      </c>
    </row>
    <row r="918" spans="1:5" ht="38.25">
      <c r="A918" s="56" t="s">
        <v>6114</v>
      </c>
      <c r="B918" s="56" t="s">
        <v>881</v>
      </c>
      <c r="C918" s="56">
        <v>185</v>
      </c>
      <c r="D918" s="56">
        <v>13</v>
      </c>
      <c r="E918" s="56">
        <f t="shared" si="14"/>
        <v>198</v>
      </c>
    </row>
    <row r="919" spans="1:5" ht="25.5">
      <c r="A919" s="56" t="s">
        <v>6276</v>
      </c>
      <c r="B919" s="56" t="s">
        <v>837</v>
      </c>
      <c r="C919" s="56">
        <v>974</v>
      </c>
      <c r="D919" s="56">
        <v>134</v>
      </c>
      <c r="E919" s="56">
        <f t="shared" si="14"/>
        <v>1108</v>
      </c>
    </row>
    <row r="920" spans="1:5" ht="38.25">
      <c r="A920" s="56" t="s">
        <v>6273</v>
      </c>
      <c r="B920" s="56" t="s">
        <v>838</v>
      </c>
      <c r="C920" s="56">
        <v>1118</v>
      </c>
      <c r="D920" s="56">
        <v>156</v>
      </c>
      <c r="E920" s="56">
        <f t="shared" si="14"/>
        <v>1274</v>
      </c>
    </row>
    <row r="921" spans="1:5" ht="25.5">
      <c r="A921" s="56" t="s">
        <v>6270</v>
      </c>
      <c r="B921" s="56" t="s">
        <v>839</v>
      </c>
      <c r="C921" s="56">
        <v>655</v>
      </c>
      <c r="D921" s="56">
        <v>56</v>
      </c>
      <c r="E921" s="56">
        <f t="shared" si="14"/>
        <v>711</v>
      </c>
    </row>
    <row r="922" spans="1:5" ht="25.5">
      <c r="A922" s="56" t="s">
        <v>6267</v>
      </c>
      <c r="B922" s="56" t="s">
        <v>840</v>
      </c>
      <c r="C922" s="56">
        <v>902</v>
      </c>
      <c r="D922" s="56">
        <v>164</v>
      </c>
      <c r="E922" s="56">
        <f t="shared" si="14"/>
        <v>1066</v>
      </c>
    </row>
    <row r="923" spans="1:5" ht="38.25">
      <c r="A923" s="56" t="s">
        <v>6264</v>
      </c>
      <c r="B923" s="56" t="s">
        <v>841</v>
      </c>
      <c r="C923" s="56">
        <v>419</v>
      </c>
      <c r="D923" s="56">
        <v>56</v>
      </c>
      <c r="E923" s="56">
        <f t="shared" si="14"/>
        <v>475</v>
      </c>
    </row>
    <row r="924" spans="1:5" ht="38.25">
      <c r="A924" s="56" t="s">
        <v>6261</v>
      </c>
      <c r="B924" s="56" t="s">
        <v>842</v>
      </c>
      <c r="C924" s="56">
        <v>631</v>
      </c>
      <c r="D924" s="56">
        <v>49</v>
      </c>
      <c r="E924" s="56">
        <f t="shared" si="14"/>
        <v>680</v>
      </c>
    </row>
    <row r="925" spans="1:5" ht="38.25">
      <c r="A925" s="56" t="s">
        <v>6258</v>
      </c>
      <c r="B925" s="56" t="s">
        <v>843</v>
      </c>
      <c r="C925" s="56">
        <v>614</v>
      </c>
      <c r="D925" s="56">
        <v>105</v>
      </c>
      <c r="E925" s="56">
        <f t="shared" si="14"/>
        <v>719</v>
      </c>
    </row>
    <row r="926" spans="1:5" ht="38.25">
      <c r="A926" s="56" t="s">
        <v>6255</v>
      </c>
      <c r="B926" s="56" t="s">
        <v>173</v>
      </c>
      <c r="C926" s="56">
        <v>198</v>
      </c>
      <c r="D926" s="56">
        <v>19</v>
      </c>
      <c r="E926" s="56">
        <f t="shared" si="14"/>
        <v>217</v>
      </c>
    </row>
    <row r="927" spans="1:5" ht="51">
      <c r="A927" s="56" t="s">
        <v>6252</v>
      </c>
      <c r="B927" s="56" t="s">
        <v>844</v>
      </c>
      <c r="C927" s="56">
        <v>411</v>
      </c>
      <c r="D927" s="56">
        <v>68</v>
      </c>
      <c r="E927" s="56">
        <f t="shared" si="14"/>
        <v>479</v>
      </c>
    </row>
    <row r="928" spans="1:5" ht="51">
      <c r="A928" s="56" t="s">
        <v>6249</v>
      </c>
      <c r="B928" s="56" t="s">
        <v>730</v>
      </c>
      <c r="C928" s="56">
        <v>159</v>
      </c>
      <c r="D928" s="56">
        <v>27</v>
      </c>
      <c r="E928" s="56">
        <f t="shared" si="14"/>
        <v>186</v>
      </c>
    </row>
    <row r="929" spans="1:5" ht="51">
      <c r="A929" s="56" t="s">
        <v>6246</v>
      </c>
      <c r="B929" s="56" t="s">
        <v>845</v>
      </c>
      <c r="C929" s="56">
        <v>482</v>
      </c>
      <c r="D929" s="56">
        <v>62</v>
      </c>
      <c r="E929" s="56">
        <f t="shared" si="14"/>
        <v>544</v>
      </c>
    </row>
    <row r="930" spans="1:5" ht="51">
      <c r="A930" s="56" t="s">
        <v>6243</v>
      </c>
      <c r="B930" s="56" t="s">
        <v>846</v>
      </c>
      <c r="C930" s="56">
        <v>411</v>
      </c>
      <c r="D930" s="56">
        <v>24</v>
      </c>
      <c r="E930" s="56">
        <f t="shared" si="14"/>
        <v>435</v>
      </c>
    </row>
    <row r="931" spans="1:5" ht="51">
      <c r="A931" s="56" t="s">
        <v>6240</v>
      </c>
      <c r="B931" s="56" t="s">
        <v>187</v>
      </c>
      <c r="C931" s="56">
        <v>264</v>
      </c>
      <c r="D931" s="56">
        <v>33</v>
      </c>
      <c r="E931" s="56">
        <f t="shared" si="14"/>
        <v>297</v>
      </c>
    </row>
    <row r="932" spans="1:5" ht="38.25">
      <c r="A932" s="56" t="s">
        <v>6237</v>
      </c>
      <c r="B932" s="56" t="s">
        <v>847</v>
      </c>
      <c r="C932" s="56">
        <v>161</v>
      </c>
      <c r="D932" s="56">
        <v>13</v>
      </c>
      <c r="E932" s="56">
        <f t="shared" si="14"/>
        <v>174</v>
      </c>
    </row>
    <row r="933" spans="1:5" ht="38.25">
      <c r="A933" s="56" t="s">
        <v>6234</v>
      </c>
      <c r="B933" s="56" t="s">
        <v>848</v>
      </c>
      <c r="C933" s="56">
        <v>419</v>
      </c>
      <c r="D933" s="56">
        <v>31</v>
      </c>
      <c r="E933" s="56">
        <f t="shared" si="14"/>
        <v>450</v>
      </c>
    </row>
    <row r="934" spans="1:5" ht="51">
      <c r="A934" s="56" t="s">
        <v>6231</v>
      </c>
      <c r="B934" s="56" t="s">
        <v>815</v>
      </c>
      <c r="C934" s="56">
        <v>441</v>
      </c>
      <c r="D934" s="56">
        <v>38</v>
      </c>
      <c r="E934" s="56">
        <f t="shared" si="14"/>
        <v>479</v>
      </c>
    </row>
    <row r="935" spans="1:5" ht="38.25">
      <c r="A935" s="56" t="s">
        <v>6228</v>
      </c>
      <c r="B935" s="56" t="s">
        <v>849</v>
      </c>
      <c r="C935" s="56">
        <v>310</v>
      </c>
      <c r="D935" s="56">
        <v>7</v>
      </c>
      <c r="E935" s="56">
        <f t="shared" si="14"/>
        <v>317</v>
      </c>
    </row>
    <row r="936" spans="1:5" ht="38.25">
      <c r="A936" s="56" t="s">
        <v>6225</v>
      </c>
      <c r="B936" s="56" t="s">
        <v>850</v>
      </c>
      <c r="C936" s="56">
        <v>319</v>
      </c>
      <c r="D936" s="56">
        <v>48</v>
      </c>
      <c r="E936" s="56">
        <f t="shared" si="14"/>
        <v>367</v>
      </c>
    </row>
    <row r="937" spans="1:5" ht="38.25">
      <c r="A937" s="56" t="s">
        <v>6222</v>
      </c>
      <c r="B937" s="56" t="s">
        <v>851</v>
      </c>
      <c r="C937" s="56">
        <v>299</v>
      </c>
      <c r="D937" s="56">
        <v>20</v>
      </c>
      <c r="E937" s="56">
        <f t="shared" si="14"/>
        <v>319</v>
      </c>
    </row>
    <row r="938" spans="1:5" ht="51">
      <c r="A938" s="56" t="s">
        <v>6217</v>
      </c>
      <c r="B938" s="56" t="s">
        <v>852</v>
      </c>
      <c r="C938" s="56">
        <v>417</v>
      </c>
      <c r="D938" s="56">
        <v>44</v>
      </c>
      <c r="E938" s="56">
        <f t="shared" si="14"/>
        <v>461</v>
      </c>
    </row>
    <row r="939" spans="1:5" ht="51">
      <c r="A939" s="56" t="s">
        <v>3077</v>
      </c>
      <c r="B939" s="56" t="s">
        <v>1940</v>
      </c>
      <c r="C939" s="56">
        <v>298</v>
      </c>
      <c r="D939" s="56">
        <v>52</v>
      </c>
      <c r="E939" s="56">
        <f t="shared" si="14"/>
        <v>350</v>
      </c>
    </row>
    <row r="940" spans="1:5" ht="38.25">
      <c r="A940" s="56" t="s">
        <v>6148</v>
      </c>
      <c r="B940" s="56" t="s">
        <v>372</v>
      </c>
      <c r="C940" s="56">
        <v>89</v>
      </c>
      <c r="D940" s="56">
        <v>36</v>
      </c>
      <c r="E940" s="56">
        <f t="shared" si="14"/>
        <v>125</v>
      </c>
    </row>
    <row r="941" spans="1:5" ht="25.5">
      <c r="A941" s="56" t="s">
        <v>6145</v>
      </c>
      <c r="B941" s="56" t="s">
        <v>873</v>
      </c>
      <c r="C941" s="56">
        <v>253</v>
      </c>
      <c r="D941" s="56">
        <v>65</v>
      </c>
      <c r="E941" s="56">
        <f t="shared" si="14"/>
        <v>318</v>
      </c>
    </row>
    <row r="942" spans="1:5" ht="25.5">
      <c r="A942" s="56" t="s">
        <v>6124</v>
      </c>
      <c r="B942" s="56" t="s">
        <v>879</v>
      </c>
      <c r="C942" s="56">
        <v>26</v>
      </c>
      <c r="D942" s="56">
        <v>6</v>
      </c>
      <c r="E942" s="56">
        <f t="shared" si="14"/>
        <v>32</v>
      </c>
    </row>
    <row r="943" spans="1:5" ht="38.25">
      <c r="A943" s="56" t="s">
        <v>6143</v>
      </c>
      <c r="B943" s="56" t="s">
        <v>874</v>
      </c>
      <c r="C943" s="56">
        <v>227</v>
      </c>
      <c r="D943" s="56">
        <v>29</v>
      </c>
      <c r="E943" s="56">
        <f t="shared" si="14"/>
        <v>256</v>
      </c>
    </row>
    <row r="944" spans="1:5" ht="25.5">
      <c r="A944" s="56" t="s">
        <v>6118</v>
      </c>
      <c r="B944" s="56" t="s">
        <v>880</v>
      </c>
      <c r="C944" s="56">
        <v>97</v>
      </c>
      <c r="D944" s="56">
        <v>15</v>
      </c>
      <c r="E944" s="56">
        <f t="shared" si="14"/>
        <v>112</v>
      </c>
    </row>
    <row r="945" spans="1:5" ht="38.25">
      <c r="A945" s="56" t="s">
        <v>6131</v>
      </c>
      <c r="B945" s="56" t="s">
        <v>877</v>
      </c>
      <c r="C945" s="56">
        <v>145</v>
      </c>
      <c r="D945" s="56">
        <v>32</v>
      </c>
      <c r="E945" s="56">
        <f t="shared" si="14"/>
        <v>177</v>
      </c>
    </row>
    <row r="946" spans="1:5" ht="25.5">
      <c r="A946" s="56" t="s">
        <v>6128</v>
      </c>
      <c r="B946" s="56" t="s">
        <v>878</v>
      </c>
      <c r="C946" s="56">
        <v>142</v>
      </c>
      <c r="D946" s="56">
        <v>42</v>
      </c>
      <c r="E946" s="56">
        <f t="shared" si="14"/>
        <v>184</v>
      </c>
    </row>
    <row r="947" spans="1:5" ht="38.25">
      <c r="A947" s="56" t="s">
        <v>6070</v>
      </c>
      <c r="B947" s="56" t="s">
        <v>895</v>
      </c>
      <c r="C947" s="56">
        <v>161</v>
      </c>
      <c r="D947" s="56">
        <v>29</v>
      </c>
      <c r="E947" s="56">
        <f t="shared" si="14"/>
        <v>190</v>
      </c>
    </row>
    <row r="948" spans="1:5" ht="38.25">
      <c r="A948" s="56" t="s">
        <v>3081</v>
      </c>
      <c r="B948" s="56" t="s">
        <v>1939</v>
      </c>
      <c r="C948" s="56">
        <v>54</v>
      </c>
      <c r="D948" s="56">
        <v>3</v>
      </c>
      <c r="E948" s="56">
        <f t="shared" si="14"/>
        <v>57</v>
      </c>
    </row>
    <row r="949" spans="1:5" ht="38.25">
      <c r="A949" s="56" t="s">
        <v>6111</v>
      </c>
      <c r="B949" s="56" t="s">
        <v>882</v>
      </c>
      <c r="C949" s="56">
        <v>256</v>
      </c>
      <c r="D949" s="56">
        <v>12</v>
      </c>
      <c r="E949" s="56">
        <f t="shared" si="14"/>
        <v>268</v>
      </c>
    </row>
    <row r="950" spans="1:5" ht="25.5">
      <c r="A950" s="56" t="s">
        <v>6067</v>
      </c>
      <c r="B950" s="56" t="s">
        <v>896</v>
      </c>
      <c r="C950" s="56">
        <v>335</v>
      </c>
      <c r="D950" s="56">
        <v>75</v>
      </c>
      <c r="E950" s="56">
        <f t="shared" si="14"/>
        <v>410</v>
      </c>
    </row>
    <row r="951" spans="1:5" ht="51">
      <c r="A951" s="56" t="s">
        <v>6064</v>
      </c>
      <c r="B951" s="56" t="s">
        <v>897</v>
      </c>
      <c r="C951" s="56">
        <v>127</v>
      </c>
      <c r="D951" s="56">
        <v>20</v>
      </c>
      <c r="E951" s="56">
        <f t="shared" si="14"/>
        <v>147</v>
      </c>
    </row>
    <row r="952" spans="1:5" ht="38.25">
      <c r="A952" s="56" t="s">
        <v>6060</v>
      </c>
      <c r="B952" s="56" t="s">
        <v>898</v>
      </c>
      <c r="C952" s="56">
        <v>170</v>
      </c>
      <c r="D952" s="56">
        <v>32</v>
      </c>
      <c r="E952" s="56">
        <f t="shared" si="14"/>
        <v>202</v>
      </c>
    </row>
    <row r="953" spans="1:5" ht="38.25">
      <c r="A953" s="56" t="s">
        <v>6077</v>
      </c>
      <c r="B953" s="56" t="s">
        <v>893</v>
      </c>
      <c r="C953" s="56">
        <v>129</v>
      </c>
      <c r="D953" s="56">
        <v>39</v>
      </c>
      <c r="E953" s="56">
        <f t="shared" si="14"/>
        <v>168</v>
      </c>
    </row>
    <row r="954" spans="1:5" ht="38.25">
      <c r="A954" s="56" t="s">
        <v>6074</v>
      </c>
      <c r="B954" s="56" t="s">
        <v>894</v>
      </c>
      <c r="C954" s="56">
        <v>102</v>
      </c>
      <c r="D954" s="56">
        <v>30</v>
      </c>
      <c r="E954" s="56">
        <f t="shared" si="14"/>
        <v>132</v>
      </c>
    </row>
    <row r="955" spans="1:5" ht="25.5">
      <c r="A955" s="56" t="s">
        <v>6057</v>
      </c>
      <c r="B955" s="56" t="s">
        <v>899</v>
      </c>
      <c r="C955" s="56">
        <v>778</v>
      </c>
      <c r="D955" s="56">
        <v>181</v>
      </c>
      <c r="E955" s="56">
        <f t="shared" si="14"/>
        <v>959</v>
      </c>
    </row>
    <row r="956" spans="1:5" ht="25.5">
      <c r="A956" s="56" t="s">
        <v>6054</v>
      </c>
      <c r="B956" s="56" t="s">
        <v>900</v>
      </c>
      <c r="C956" s="56">
        <v>311</v>
      </c>
      <c r="D956" s="56">
        <v>75</v>
      </c>
      <c r="E956" s="56">
        <f t="shared" si="14"/>
        <v>386</v>
      </c>
    </row>
    <row r="957" spans="1:5" ht="38.25">
      <c r="A957" s="56" t="s">
        <v>6051</v>
      </c>
      <c r="B957" s="56" t="s">
        <v>901</v>
      </c>
      <c r="C957" s="56">
        <v>293</v>
      </c>
      <c r="D957" s="56">
        <v>49</v>
      </c>
      <c r="E957" s="56">
        <f t="shared" si="14"/>
        <v>342</v>
      </c>
    </row>
    <row r="958" spans="1:5" ht="38.25">
      <c r="A958" s="56" t="s">
        <v>6048</v>
      </c>
      <c r="B958" s="56" t="s">
        <v>902</v>
      </c>
      <c r="C958" s="56">
        <v>103</v>
      </c>
      <c r="D958" s="56">
        <v>31</v>
      </c>
      <c r="E958" s="56">
        <f t="shared" si="14"/>
        <v>134</v>
      </c>
    </row>
    <row r="959" spans="1:5" ht="38.25">
      <c r="A959" s="56" t="s">
        <v>6045</v>
      </c>
      <c r="B959" s="56" t="s">
        <v>90</v>
      </c>
      <c r="C959" s="56">
        <v>188</v>
      </c>
      <c r="D959" s="56">
        <v>34</v>
      </c>
      <c r="E959" s="56">
        <f t="shared" si="14"/>
        <v>222</v>
      </c>
    </row>
    <row r="960" spans="1:5" ht="38.25">
      <c r="A960" s="56" t="s">
        <v>6042</v>
      </c>
      <c r="B960" s="56" t="s">
        <v>903</v>
      </c>
      <c r="C960" s="56">
        <v>229</v>
      </c>
      <c r="D960" s="56">
        <v>51</v>
      </c>
      <c r="E960" s="56">
        <f t="shared" si="14"/>
        <v>280</v>
      </c>
    </row>
    <row r="961" spans="1:5" ht="38.25">
      <c r="A961" s="56" t="s">
        <v>6038</v>
      </c>
      <c r="B961" s="56" t="s">
        <v>904</v>
      </c>
      <c r="C961" s="56">
        <v>226</v>
      </c>
      <c r="D961" s="56">
        <v>35</v>
      </c>
      <c r="E961" s="56">
        <f t="shared" si="14"/>
        <v>261</v>
      </c>
    </row>
    <row r="962" spans="1:5" ht="38.25">
      <c r="A962" s="56" t="s">
        <v>6108</v>
      </c>
      <c r="B962" s="56" t="s">
        <v>883</v>
      </c>
      <c r="C962" s="56">
        <v>261</v>
      </c>
      <c r="D962" s="56">
        <v>23</v>
      </c>
      <c r="E962" s="56">
        <f t="shared" si="14"/>
        <v>284</v>
      </c>
    </row>
    <row r="963" spans="1:5" ht="25.5">
      <c r="A963" s="56" t="s">
        <v>6105</v>
      </c>
      <c r="B963" s="56" t="s">
        <v>884</v>
      </c>
      <c r="C963" s="56">
        <v>264</v>
      </c>
      <c r="D963" s="56">
        <v>25</v>
      </c>
      <c r="E963" s="56">
        <f t="shared" ref="E963:E1026" si="15">SUM(C963:D963)</f>
        <v>289</v>
      </c>
    </row>
    <row r="964" spans="1:5" ht="25.5">
      <c r="A964" s="56" t="s">
        <v>6102</v>
      </c>
      <c r="B964" s="56" t="s">
        <v>885</v>
      </c>
      <c r="C964" s="56">
        <v>1004</v>
      </c>
      <c r="D964" s="56">
        <v>120</v>
      </c>
      <c r="E964" s="56">
        <f t="shared" si="15"/>
        <v>1124</v>
      </c>
    </row>
    <row r="965" spans="1:5" ht="38.25">
      <c r="A965" s="56" t="s">
        <v>6099</v>
      </c>
      <c r="B965" s="56" t="s">
        <v>886</v>
      </c>
      <c r="C965" s="56">
        <v>215</v>
      </c>
      <c r="D965" s="56">
        <v>21</v>
      </c>
      <c r="E965" s="56">
        <f t="shared" si="15"/>
        <v>236</v>
      </c>
    </row>
    <row r="966" spans="1:5" ht="38.25">
      <c r="A966" s="56" t="s">
        <v>6096</v>
      </c>
      <c r="B966" s="56" t="s">
        <v>887</v>
      </c>
      <c r="C966" s="56">
        <v>370</v>
      </c>
      <c r="D966" s="56">
        <v>28</v>
      </c>
      <c r="E966" s="56">
        <f t="shared" si="15"/>
        <v>398</v>
      </c>
    </row>
    <row r="967" spans="1:5" ht="38.25">
      <c r="A967" s="56" t="s">
        <v>6093</v>
      </c>
      <c r="B967" s="56" t="s">
        <v>888</v>
      </c>
      <c r="C967" s="56">
        <v>262</v>
      </c>
      <c r="D967" s="56">
        <v>24</v>
      </c>
      <c r="E967" s="56">
        <f t="shared" si="15"/>
        <v>286</v>
      </c>
    </row>
    <row r="968" spans="1:5" ht="38.25">
      <c r="A968" s="56" t="s">
        <v>6090</v>
      </c>
      <c r="B968" s="56" t="s">
        <v>889</v>
      </c>
      <c r="C968" s="56">
        <v>272</v>
      </c>
      <c r="D968" s="56">
        <v>22</v>
      </c>
      <c r="E968" s="56">
        <f t="shared" si="15"/>
        <v>294</v>
      </c>
    </row>
    <row r="969" spans="1:5" ht="38.25">
      <c r="A969" s="56" t="s">
        <v>6087</v>
      </c>
      <c r="B969" s="56" t="s">
        <v>890</v>
      </c>
      <c r="C969" s="56">
        <v>26</v>
      </c>
      <c r="D969" s="56"/>
      <c r="E969" s="56">
        <f t="shared" si="15"/>
        <v>26</v>
      </c>
    </row>
    <row r="970" spans="1:5" ht="38.25">
      <c r="A970" s="56" t="s">
        <v>6084</v>
      </c>
      <c r="B970" s="56" t="s">
        <v>891</v>
      </c>
      <c r="C970" s="56">
        <v>216</v>
      </c>
      <c r="D970" s="56">
        <v>20</v>
      </c>
      <c r="E970" s="56">
        <f t="shared" si="15"/>
        <v>236</v>
      </c>
    </row>
    <row r="971" spans="1:5" ht="38.25">
      <c r="A971" s="56" t="s">
        <v>9336</v>
      </c>
      <c r="B971" s="56" t="s">
        <v>1708</v>
      </c>
      <c r="C971" s="56">
        <v>63</v>
      </c>
      <c r="D971" s="56"/>
      <c r="E971" s="56">
        <f t="shared" si="15"/>
        <v>63</v>
      </c>
    </row>
    <row r="972" spans="1:5" ht="38.25">
      <c r="A972" s="56" t="s">
        <v>6035</v>
      </c>
      <c r="B972" s="56" t="s">
        <v>905</v>
      </c>
      <c r="C972" s="56">
        <v>60</v>
      </c>
      <c r="D972" s="56">
        <v>26</v>
      </c>
      <c r="E972" s="56">
        <f t="shared" si="15"/>
        <v>86</v>
      </c>
    </row>
    <row r="973" spans="1:5" ht="38.25">
      <c r="A973" s="56" t="s">
        <v>5993</v>
      </c>
      <c r="B973" s="56" t="s">
        <v>918</v>
      </c>
      <c r="C973" s="56">
        <v>199</v>
      </c>
      <c r="D973" s="56">
        <v>25</v>
      </c>
      <c r="E973" s="56">
        <f t="shared" si="15"/>
        <v>224</v>
      </c>
    </row>
    <row r="974" spans="1:5" ht="38.25">
      <c r="A974" s="56" t="s">
        <v>5990</v>
      </c>
      <c r="B974" s="56" t="s">
        <v>919</v>
      </c>
      <c r="C974" s="56">
        <v>203</v>
      </c>
      <c r="D974" s="56">
        <v>25</v>
      </c>
      <c r="E974" s="56">
        <f t="shared" si="15"/>
        <v>228</v>
      </c>
    </row>
    <row r="975" spans="1:5" ht="38.25">
      <c r="A975" s="56" t="s">
        <v>6032</v>
      </c>
      <c r="B975" s="56" t="s">
        <v>906</v>
      </c>
      <c r="C975" s="56">
        <v>56</v>
      </c>
      <c r="D975" s="56">
        <v>20</v>
      </c>
      <c r="E975" s="56">
        <f t="shared" si="15"/>
        <v>76</v>
      </c>
    </row>
    <row r="976" spans="1:5" ht="38.25">
      <c r="A976" s="56" t="s">
        <v>6029</v>
      </c>
      <c r="B976" s="56" t="s">
        <v>907</v>
      </c>
      <c r="C976" s="56">
        <v>91</v>
      </c>
      <c r="D976" s="56">
        <v>17</v>
      </c>
      <c r="E976" s="56">
        <f t="shared" si="15"/>
        <v>108</v>
      </c>
    </row>
    <row r="977" spans="1:5" ht="38.25">
      <c r="A977" s="56" t="s">
        <v>6025</v>
      </c>
      <c r="B977" s="56" t="s">
        <v>908</v>
      </c>
      <c r="C977" s="56">
        <v>57</v>
      </c>
      <c r="D977" s="56">
        <v>8</v>
      </c>
      <c r="E977" s="56">
        <f t="shared" si="15"/>
        <v>65</v>
      </c>
    </row>
    <row r="978" spans="1:5" ht="25.5">
      <c r="A978" s="56" t="s">
        <v>6021</v>
      </c>
      <c r="B978" s="56" t="s">
        <v>909</v>
      </c>
      <c r="C978" s="56">
        <v>130</v>
      </c>
      <c r="D978" s="56">
        <v>31</v>
      </c>
      <c r="E978" s="56">
        <f t="shared" si="15"/>
        <v>161</v>
      </c>
    </row>
    <row r="979" spans="1:5" ht="38.25">
      <c r="A979" s="56" t="s">
        <v>6020</v>
      </c>
      <c r="B979" s="56" t="s">
        <v>910</v>
      </c>
      <c r="C979" s="56">
        <v>104</v>
      </c>
      <c r="D979" s="56">
        <v>26</v>
      </c>
      <c r="E979" s="56">
        <f t="shared" si="15"/>
        <v>130</v>
      </c>
    </row>
    <row r="980" spans="1:5" ht="38.25">
      <c r="A980" s="56" t="s">
        <v>6016</v>
      </c>
      <c r="B980" s="56" t="s">
        <v>911</v>
      </c>
      <c r="C980" s="56">
        <v>102</v>
      </c>
      <c r="D980" s="56">
        <v>29</v>
      </c>
      <c r="E980" s="56">
        <f t="shared" si="15"/>
        <v>131</v>
      </c>
    </row>
    <row r="981" spans="1:5" ht="25.5">
      <c r="A981" s="56" t="s">
        <v>6015</v>
      </c>
      <c r="B981" s="56" t="s">
        <v>912</v>
      </c>
      <c r="C981" s="56">
        <v>69</v>
      </c>
      <c r="D981" s="56">
        <v>16</v>
      </c>
      <c r="E981" s="56">
        <f t="shared" si="15"/>
        <v>85</v>
      </c>
    </row>
    <row r="982" spans="1:5" ht="38.25">
      <c r="A982" s="56" t="s">
        <v>3259</v>
      </c>
      <c r="B982" s="56" t="s">
        <v>1704</v>
      </c>
      <c r="C982" s="56">
        <v>111</v>
      </c>
      <c r="D982" s="56"/>
      <c r="E982" s="56">
        <f t="shared" si="15"/>
        <v>111</v>
      </c>
    </row>
    <row r="983" spans="1:5" ht="25.5">
      <c r="A983" s="56" t="s">
        <v>3049</v>
      </c>
      <c r="B983" s="56" t="s">
        <v>1947</v>
      </c>
      <c r="C983" s="56">
        <v>227</v>
      </c>
      <c r="D983" s="56">
        <v>25</v>
      </c>
      <c r="E983" s="56">
        <f t="shared" si="15"/>
        <v>252</v>
      </c>
    </row>
    <row r="984" spans="1:5" ht="25.5">
      <c r="A984" s="56" t="s">
        <v>6012</v>
      </c>
      <c r="B984" s="56" t="s">
        <v>913</v>
      </c>
      <c r="C984" s="56">
        <v>303</v>
      </c>
      <c r="D984" s="56">
        <v>81</v>
      </c>
      <c r="E984" s="56">
        <f t="shared" si="15"/>
        <v>384</v>
      </c>
    </row>
    <row r="985" spans="1:5" ht="38.25">
      <c r="A985" s="56" t="s">
        <v>5934</v>
      </c>
      <c r="B985" s="56" t="s">
        <v>934</v>
      </c>
      <c r="C985" s="56">
        <v>75</v>
      </c>
      <c r="D985" s="56">
        <v>1</v>
      </c>
      <c r="E985" s="56">
        <f t="shared" si="15"/>
        <v>76</v>
      </c>
    </row>
    <row r="986" spans="1:5" ht="38.25">
      <c r="A986" s="56" t="s">
        <v>6009</v>
      </c>
      <c r="B986" s="56" t="s">
        <v>90</v>
      </c>
      <c r="C986" s="56">
        <v>159</v>
      </c>
      <c r="D986" s="56">
        <v>22</v>
      </c>
      <c r="E986" s="56">
        <f t="shared" si="15"/>
        <v>181</v>
      </c>
    </row>
    <row r="987" spans="1:5" ht="38.25">
      <c r="A987" s="56" t="s">
        <v>6006</v>
      </c>
      <c r="B987" s="56" t="s">
        <v>914</v>
      </c>
      <c r="C987" s="56">
        <v>474</v>
      </c>
      <c r="D987" s="56">
        <v>152</v>
      </c>
      <c r="E987" s="56">
        <f t="shared" si="15"/>
        <v>626</v>
      </c>
    </row>
    <row r="988" spans="1:5" ht="38.25">
      <c r="A988" s="56" t="s">
        <v>6003</v>
      </c>
      <c r="B988" s="56" t="s">
        <v>915</v>
      </c>
      <c r="C988" s="56">
        <v>158</v>
      </c>
      <c r="D988" s="56">
        <v>27</v>
      </c>
      <c r="E988" s="56">
        <f t="shared" si="15"/>
        <v>185</v>
      </c>
    </row>
    <row r="989" spans="1:5" ht="38.25">
      <c r="A989" s="56" t="s">
        <v>6001</v>
      </c>
      <c r="B989" s="56" t="s">
        <v>916</v>
      </c>
      <c r="C989" s="56">
        <v>129</v>
      </c>
      <c r="D989" s="56">
        <v>34</v>
      </c>
      <c r="E989" s="56">
        <f t="shared" si="15"/>
        <v>163</v>
      </c>
    </row>
    <row r="990" spans="1:5" ht="25.5">
      <c r="A990" s="56" t="s">
        <v>5987</v>
      </c>
      <c r="B990" s="56" t="s">
        <v>920</v>
      </c>
      <c r="C990" s="56">
        <v>169</v>
      </c>
      <c r="D990" s="56">
        <v>32</v>
      </c>
      <c r="E990" s="56">
        <f t="shared" si="15"/>
        <v>201</v>
      </c>
    </row>
    <row r="991" spans="1:5" ht="25.5">
      <c r="A991" s="56" t="s">
        <v>5982</v>
      </c>
      <c r="B991" s="56" t="s">
        <v>921</v>
      </c>
      <c r="C991" s="56">
        <v>179</v>
      </c>
      <c r="D991" s="56">
        <v>51</v>
      </c>
      <c r="E991" s="56">
        <f t="shared" si="15"/>
        <v>230</v>
      </c>
    </row>
    <row r="992" spans="1:5" ht="38.25">
      <c r="A992" s="56" t="s">
        <v>5996</v>
      </c>
      <c r="B992" s="56" t="s">
        <v>917</v>
      </c>
      <c r="C992" s="56">
        <v>157</v>
      </c>
      <c r="D992" s="56">
        <v>33</v>
      </c>
      <c r="E992" s="56">
        <f t="shared" si="15"/>
        <v>190</v>
      </c>
    </row>
    <row r="993" spans="1:5" ht="38.25">
      <c r="A993" s="56" t="s">
        <v>5962</v>
      </c>
      <c r="B993" s="56" t="s">
        <v>671</v>
      </c>
      <c r="C993" s="56">
        <v>234</v>
      </c>
      <c r="D993" s="56">
        <v>42</v>
      </c>
      <c r="E993" s="56">
        <f t="shared" si="15"/>
        <v>276</v>
      </c>
    </row>
    <row r="994" spans="1:5" ht="25.5">
      <c r="A994" s="56" t="s">
        <v>5932</v>
      </c>
      <c r="B994" s="56" t="s">
        <v>935</v>
      </c>
      <c r="C994" s="56">
        <v>1239</v>
      </c>
      <c r="D994" s="56">
        <v>191</v>
      </c>
      <c r="E994" s="56">
        <f t="shared" si="15"/>
        <v>1430</v>
      </c>
    </row>
    <row r="995" spans="1:5" ht="38.25">
      <c r="A995" s="56" t="s">
        <v>5929</v>
      </c>
      <c r="B995" s="56" t="s">
        <v>886</v>
      </c>
      <c r="C995" s="56">
        <v>216</v>
      </c>
      <c r="D995" s="56">
        <v>22</v>
      </c>
      <c r="E995" s="56">
        <f t="shared" si="15"/>
        <v>238</v>
      </c>
    </row>
    <row r="996" spans="1:5" ht="38.25">
      <c r="A996" s="56" t="s">
        <v>5926</v>
      </c>
      <c r="B996" s="56" t="s">
        <v>936</v>
      </c>
      <c r="C996" s="56">
        <v>521</v>
      </c>
      <c r="D996" s="56">
        <v>48</v>
      </c>
      <c r="E996" s="56">
        <f t="shared" si="15"/>
        <v>569</v>
      </c>
    </row>
    <row r="997" spans="1:5" ht="25.5">
      <c r="A997" s="56" t="s">
        <v>5978</v>
      </c>
      <c r="B997" s="56" t="s">
        <v>922</v>
      </c>
      <c r="C997" s="56">
        <v>248</v>
      </c>
      <c r="D997" s="56">
        <v>61</v>
      </c>
      <c r="E997" s="56">
        <f t="shared" si="15"/>
        <v>309</v>
      </c>
    </row>
    <row r="998" spans="1:5" ht="38.25">
      <c r="A998" s="56" t="s">
        <v>5975</v>
      </c>
      <c r="B998" s="56" t="s">
        <v>923</v>
      </c>
      <c r="C998" s="56">
        <v>341</v>
      </c>
      <c r="D998" s="56">
        <v>104</v>
      </c>
      <c r="E998" s="56">
        <f t="shared" si="15"/>
        <v>445</v>
      </c>
    </row>
    <row r="999" spans="1:5" ht="25.5">
      <c r="A999" s="56" t="s">
        <v>5971</v>
      </c>
      <c r="B999" s="56" t="s">
        <v>924</v>
      </c>
      <c r="C999" s="56">
        <v>81</v>
      </c>
      <c r="D999" s="56">
        <v>37</v>
      </c>
      <c r="E999" s="56">
        <f t="shared" si="15"/>
        <v>118</v>
      </c>
    </row>
    <row r="1000" spans="1:5" ht="25.5">
      <c r="A1000" s="56" t="s">
        <v>5969</v>
      </c>
      <c r="B1000" s="56" t="s">
        <v>925</v>
      </c>
      <c r="C1000" s="56">
        <v>70</v>
      </c>
      <c r="D1000" s="56">
        <v>29</v>
      </c>
      <c r="E1000" s="56">
        <f t="shared" si="15"/>
        <v>99</v>
      </c>
    </row>
    <row r="1001" spans="1:5" ht="38.25">
      <c r="A1001" s="56" t="s">
        <v>5923</v>
      </c>
      <c r="B1001" s="56" t="s">
        <v>937</v>
      </c>
      <c r="C1001" s="56"/>
      <c r="D1001" s="56"/>
      <c r="E1001" s="56">
        <f t="shared" si="15"/>
        <v>0</v>
      </c>
    </row>
    <row r="1002" spans="1:5" ht="38.25">
      <c r="A1002" s="56" t="s">
        <v>5966</v>
      </c>
      <c r="B1002" s="56" t="s">
        <v>926</v>
      </c>
      <c r="C1002" s="56">
        <v>150</v>
      </c>
      <c r="D1002" s="56">
        <v>46</v>
      </c>
      <c r="E1002" s="56">
        <f t="shared" si="15"/>
        <v>196</v>
      </c>
    </row>
    <row r="1003" spans="1:5" ht="38.25">
      <c r="A1003" s="56" t="s">
        <v>5921</v>
      </c>
      <c r="B1003" s="56" t="s">
        <v>938</v>
      </c>
      <c r="C1003" s="56">
        <v>462</v>
      </c>
      <c r="D1003" s="56">
        <v>60</v>
      </c>
      <c r="E1003" s="56">
        <f t="shared" si="15"/>
        <v>522</v>
      </c>
    </row>
    <row r="1004" spans="1:5" ht="25.5">
      <c r="A1004" s="56" t="s">
        <v>7675</v>
      </c>
      <c r="B1004" s="56" t="s">
        <v>432</v>
      </c>
      <c r="C1004" s="56">
        <v>122</v>
      </c>
      <c r="D1004" s="56">
        <v>18</v>
      </c>
      <c r="E1004" s="56">
        <f t="shared" si="15"/>
        <v>140</v>
      </c>
    </row>
    <row r="1005" spans="1:5" ht="38.25">
      <c r="A1005" s="56" t="s">
        <v>5944</v>
      </c>
      <c r="B1005" s="56" t="s">
        <v>931</v>
      </c>
      <c r="C1005" s="56">
        <v>272</v>
      </c>
      <c r="D1005" s="56">
        <v>55</v>
      </c>
      <c r="E1005" s="56">
        <f t="shared" si="15"/>
        <v>327</v>
      </c>
    </row>
    <row r="1006" spans="1:5" ht="38.25">
      <c r="A1006" s="56" t="s">
        <v>5959</v>
      </c>
      <c r="B1006" s="56" t="s">
        <v>927</v>
      </c>
      <c r="C1006" s="56">
        <v>309</v>
      </c>
      <c r="D1006" s="56">
        <v>95</v>
      </c>
      <c r="E1006" s="56">
        <f t="shared" si="15"/>
        <v>404</v>
      </c>
    </row>
    <row r="1007" spans="1:5" ht="38.25">
      <c r="A1007" s="56" t="s">
        <v>9335</v>
      </c>
      <c r="B1007" s="56" t="s">
        <v>1709</v>
      </c>
      <c r="C1007" s="56">
        <v>167</v>
      </c>
      <c r="D1007" s="56"/>
      <c r="E1007" s="56">
        <f t="shared" si="15"/>
        <v>167</v>
      </c>
    </row>
    <row r="1008" spans="1:5" ht="38.25">
      <c r="A1008" s="56" t="s">
        <v>5956</v>
      </c>
      <c r="B1008" s="56" t="s">
        <v>928</v>
      </c>
      <c r="C1008" s="56">
        <v>151</v>
      </c>
      <c r="D1008" s="56">
        <v>61</v>
      </c>
      <c r="E1008" s="56">
        <f t="shared" si="15"/>
        <v>212</v>
      </c>
    </row>
    <row r="1009" spans="1:5" ht="38.25">
      <c r="A1009" s="56" t="s">
        <v>5953</v>
      </c>
      <c r="B1009" s="56" t="s">
        <v>929</v>
      </c>
      <c r="C1009" s="56">
        <v>191</v>
      </c>
      <c r="D1009" s="56">
        <v>64</v>
      </c>
      <c r="E1009" s="56">
        <f t="shared" si="15"/>
        <v>255</v>
      </c>
    </row>
    <row r="1010" spans="1:5" ht="38.25">
      <c r="A1010" s="56" t="s">
        <v>5948</v>
      </c>
      <c r="B1010" s="56" t="s">
        <v>930</v>
      </c>
      <c r="C1010" s="56">
        <v>184</v>
      </c>
      <c r="D1010" s="56">
        <v>59</v>
      </c>
      <c r="E1010" s="56">
        <f t="shared" si="15"/>
        <v>243</v>
      </c>
    </row>
    <row r="1011" spans="1:5" ht="38.25">
      <c r="A1011" s="56" t="s">
        <v>5941</v>
      </c>
      <c r="B1011" s="56" t="s">
        <v>932</v>
      </c>
      <c r="C1011" s="56">
        <v>233</v>
      </c>
      <c r="D1011" s="56">
        <v>25</v>
      </c>
      <c r="E1011" s="56">
        <f t="shared" si="15"/>
        <v>258</v>
      </c>
    </row>
    <row r="1012" spans="1:5" ht="38.25">
      <c r="A1012" s="56" t="s">
        <v>5937</v>
      </c>
      <c r="B1012" s="56" t="s">
        <v>933</v>
      </c>
      <c r="C1012" s="56">
        <v>173</v>
      </c>
      <c r="D1012" s="56">
        <v>35</v>
      </c>
      <c r="E1012" s="56">
        <f t="shared" si="15"/>
        <v>208</v>
      </c>
    </row>
    <row r="1013" spans="1:5" ht="25.5">
      <c r="A1013" s="56" t="s">
        <v>5918</v>
      </c>
      <c r="B1013" s="56" t="s">
        <v>854</v>
      </c>
      <c r="C1013" s="56">
        <v>1065</v>
      </c>
      <c r="D1013" s="56">
        <v>129</v>
      </c>
      <c r="E1013" s="56">
        <f t="shared" si="15"/>
        <v>1194</v>
      </c>
    </row>
    <row r="1014" spans="1:5" ht="38.25">
      <c r="A1014" s="56" t="s">
        <v>3031</v>
      </c>
      <c r="B1014" s="56" t="s">
        <v>1952</v>
      </c>
      <c r="C1014" s="56">
        <v>377</v>
      </c>
      <c r="D1014" s="56">
        <v>43</v>
      </c>
      <c r="E1014" s="56">
        <f t="shared" si="15"/>
        <v>420</v>
      </c>
    </row>
    <row r="1015" spans="1:5" ht="38.25">
      <c r="A1015" s="56" t="s">
        <v>5916</v>
      </c>
      <c r="B1015" s="56" t="s">
        <v>939</v>
      </c>
      <c r="C1015" s="56">
        <v>456</v>
      </c>
      <c r="D1015" s="56">
        <v>49</v>
      </c>
      <c r="E1015" s="56">
        <f t="shared" si="15"/>
        <v>505</v>
      </c>
    </row>
    <row r="1016" spans="1:5" ht="38.25">
      <c r="A1016" s="56" t="s">
        <v>5914</v>
      </c>
      <c r="B1016" s="56" t="s">
        <v>940</v>
      </c>
      <c r="C1016" s="56">
        <v>577</v>
      </c>
      <c r="D1016" s="56">
        <v>25</v>
      </c>
      <c r="E1016" s="56">
        <f t="shared" si="15"/>
        <v>602</v>
      </c>
    </row>
    <row r="1017" spans="1:5" ht="38.25">
      <c r="A1017" s="56" t="s">
        <v>5910</v>
      </c>
      <c r="B1017" s="56" t="s">
        <v>941</v>
      </c>
      <c r="C1017" s="56">
        <v>517</v>
      </c>
      <c r="D1017" s="56">
        <v>60</v>
      </c>
      <c r="E1017" s="56">
        <f t="shared" si="15"/>
        <v>577</v>
      </c>
    </row>
    <row r="1018" spans="1:5" ht="25.5">
      <c r="A1018" s="56" t="s">
        <v>5907</v>
      </c>
      <c r="B1018" s="56" t="s">
        <v>942</v>
      </c>
      <c r="C1018" s="56">
        <v>382</v>
      </c>
      <c r="D1018" s="56">
        <v>74</v>
      </c>
      <c r="E1018" s="56">
        <f t="shared" si="15"/>
        <v>456</v>
      </c>
    </row>
    <row r="1019" spans="1:5" ht="38.25">
      <c r="A1019" s="56" t="s">
        <v>5904</v>
      </c>
      <c r="B1019" s="56" t="s">
        <v>943</v>
      </c>
      <c r="C1019" s="56">
        <v>307</v>
      </c>
      <c r="D1019" s="56">
        <v>36</v>
      </c>
      <c r="E1019" s="56">
        <f t="shared" si="15"/>
        <v>343</v>
      </c>
    </row>
    <row r="1020" spans="1:5" ht="38.25">
      <c r="A1020" s="56" t="s">
        <v>5899</v>
      </c>
      <c r="B1020" s="56" t="s">
        <v>944</v>
      </c>
      <c r="C1020" s="56">
        <v>376</v>
      </c>
      <c r="D1020" s="56">
        <v>68</v>
      </c>
      <c r="E1020" s="56">
        <f t="shared" si="15"/>
        <v>444</v>
      </c>
    </row>
    <row r="1021" spans="1:5" ht="38.25">
      <c r="A1021" s="56" t="s">
        <v>5895</v>
      </c>
      <c r="B1021" s="56" t="s">
        <v>945</v>
      </c>
      <c r="C1021" s="56">
        <v>853</v>
      </c>
      <c r="D1021" s="56">
        <v>244</v>
      </c>
      <c r="E1021" s="56">
        <f t="shared" si="15"/>
        <v>1097</v>
      </c>
    </row>
    <row r="1022" spans="1:5">
      <c r="A1022" s="56" t="s">
        <v>5892</v>
      </c>
      <c r="B1022" s="56" t="s">
        <v>946</v>
      </c>
      <c r="C1022" s="56">
        <v>379</v>
      </c>
      <c r="D1022" s="56">
        <v>82</v>
      </c>
      <c r="E1022" s="56">
        <f t="shared" si="15"/>
        <v>461</v>
      </c>
    </row>
    <row r="1023" spans="1:5">
      <c r="A1023" s="56" t="s">
        <v>5891</v>
      </c>
      <c r="B1023" s="56" t="s">
        <v>947</v>
      </c>
      <c r="C1023" s="56">
        <v>396</v>
      </c>
      <c r="D1023" s="56">
        <v>71</v>
      </c>
      <c r="E1023" s="56">
        <f t="shared" si="15"/>
        <v>467</v>
      </c>
    </row>
    <row r="1024" spans="1:5" ht="25.5">
      <c r="A1024" s="56" t="s">
        <v>5889</v>
      </c>
      <c r="B1024" s="56" t="s">
        <v>948</v>
      </c>
      <c r="C1024" s="56">
        <v>550</v>
      </c>
      <c r="D1024" s="56">
        <v>130</v>
      </c>
      <c r="E1024" s="56">
        <f t="shared" si="15"/>
        <v>680</v>
      </c>
    </row>
    <row r="1025" spans="1:5" ht="51">
      <c r="A1025" s="56" t="s">
        <v>5886</v>
      </c>
      <c r="B1025" s="56" t="s">
        <v>949</v>
      </c>
      <c r="C1025" s="56">
        <v>325</v>
      </c>
      <c r="D1025" s="56">
        <v>52</v>
      </c>
      <c r="E1025" s="56">
        <f t="shared" si="15"/>
        <v>377</v>
      </c>
    </row>
    <row r="1026" spans="1:5" ht="38.25">
      <c r="A1026" s="56" t="s">
        <v>5883</v>
      </c>
      <c r="B1026" s="56" t="s">
        <v>950</v>
      </c>
      <c r="C1026" s="56">
        <v>310</v>
      </c>
      <c r="D1026" s="56">
        <v>79</v>
      </c>
      <c r="E1026" s="56">
        <f t="shared" si="15"/>
        <v>389</v>
      </c>
    </row>
    <row r="1027" spans="1:5" ht="38.25">
      <c r="A1027" s="56" t="s">
        <v>5880</v>
      </c>
      <c r="B1027" s="56" t="s">
        <v>951</v>
      </c>
      <c r="C1027" s="56">
        <v>146</v>
      </c>
      <c r="D1027" s="56">
        <v>29</v>
      </c>
      <c r="E1027" s="56">
        <f t="shared" ref="E1027:E1090" si="16">SUM(C1027:D1027)</f>
        <v>175</v>
      </c>
    </row>
    <row r="1028" spans="1:5" ht="38.25">
      <c r="A1028" s="56" t="s">
        <v>5877</v>
      </c>
      <c r="B1028" s="56" t="s">
        <v>952</v>
      </c>
      <c r="C1028" s="56">
        <v>347</v>
      </c>
      <c r="D1028" s="56">
        <v>91</v>
      </c>
      <c r="E1028" s="56">
        <f t="shared" si="16"/>
        <v>438</v>
      </c>
    </row>
    <row r="1029" spans="1:5" ht="25.5">
      <c r="A1029" s="56" t="s">
        <v>2965</v>
      </c>
      <c r="B1029" s="56" t="s">
        <v>1970</v>
      </c>
      <c r="C1029" s="56">
        <v>157</v>
      </c>
      <c r="D1029" s="56">
        <v>7</v>
      </c>
      <c r="E1029" s="56">
        <f t="shared" si="16"/>
        <v>164</v>
      </c>
    </row>
    <row r="1030" spans="1:5" ht="38.25">
      <c r="A1030" s="56" t="s">
        <v>5871</v>
      </c>
      <c r="B1030" s="56" t="s">
        <v>953</v>
      </c>
      <c r="C1030" s="56">
        <v>271</v>
      </c>
      <c r="D1030" s="56">
        <v>44</v>
      </c>
      <c r="E1030" s="56">
        <f t="shared" si="16"/>
        <v>315</v>
      </c>
    </row>
    <row r="1031" spans="1:5" ht="38.25">
      <c r="A1031" s="56" t="s">
        <v>5869</v>
      </c>
      <c r="B1031" s="56" t="s">
        <v>954</v>
      </c>
      <c r="C1031" s="56">
        <v>758</v>
      </c>
      <c r="D1031" s="56">
        <v>245</v>
      </c>
      <c r="E1031" s="56">
        <f t="shared" si="16"/>
        <v>1003</v>
      </c>
    </row>
    <row r="1032" spans="1:5" ht="25.5">
      <c r="A1032" s="56" t="s">
        <v>5866</v>
      </c>
      <c r="B1032" s="56" t="s">
        <v>955</v>
      </c>
      <c r="C1032" s="56">
        <v>58</v>
      </c>
      <c r="D1032" s="56">
        <v>14</v>
      </c>
      <c r="E1032" s="56">
        <f t="shared" si="16"/>
        <v>72</v>
      </c>
    </row>
    <row r="1033" spans="1:5" ht="51">
      <c r="A1033" s="56" t="s">
        <v>5864</v>
      </c>
      <c r="B1033" s="56" t="s">
        <v>956</v>
      </c>
      <c r="C1033" s="56">
        <v>395</v>
      </c>
      <c r="D1033" s="56">
        <v>139</v>
      </c>
      <c r="E1033" s="56">
        <f t="shared" si="16"/>
        <v>534</v>
      </c>
    </row>
    <row r="1034" spans="1:5" ht="51">
      <c r="A1034" s="56" t="s">
        <v>5862</v>
      </c>
      <c r="B1034" s="56" t="s">
        <v>957</v>
      </c>
      <c r="C1034" s="56">
        <v>298</v>
      </c>
      <c r="D1034" s="56">
        <v>91</v>
      </c>
      <c r="E1034" s="56">
        <f t="shared" si="16"/>
        <v>389</v>
      </c>
    </row>
    <row r="1035" spans="1:5" ht="51">
      <c r="A1035" s="56" t="s">
        <v>5860</v>
      </c>
      <c r="B1035" s="56" t="s">
        <v>958</v>
      </c>
      <c r="C1035" s="56">
        <v>165</v>
      </c>
      <c r="D1035" s="56">
        <v>43</v>
      </c>
      <c r="E1035" s="56">
        <f t="shared" si="16"/>
        <v>208</v>
      </c>
    </row>
    <row r="1036" spans="1:5" ht="38.25">
      <c r="A1036" s="56" t="s">
        <v>5858</v>
      </c>
      <c r="B1036" s="56" t="s">
        <v>959</v>
      </c>
      <c r="C1036" s="56">
        <v>143</v>
      </c>
      <c r="D1036" s="56">
        <v>56</v>
      </c>
      <c r="E1036" s="56">
        <f t="shared" si="16"/>
        <v>199</v>
      </c>
    </row>
    <row r="1037" spans="1:5" ht="38.25">
      <c r="A1037" s="56" t="s">
        <v>5855</v>
      </c>
      <c r="B1037" s="56" t="s">
        <v>960</v>
      </c>
      <c r="C1037" s="56">
        <v>143</v>
      </c>
      <c r="D1037" s="56">
        <v>32</v>
      </c>
      <c r="E1037" s="56">
        <f t="shared" si="16"/>
        <v>175</v>
      </c>
    </row>
    <row r="1038" spans="1:5" ht="38.25">
      <c r="A1038" s="56" t="s">
        <v>5852</v>
      </c>
      <c r="B1038" s="56" t="s">
        <v>92</v>
      </c>
      <c r="C1038" s="56">
        <v>218</v>
      </c>
      <c r="D1038" s="56">
        <v>80</v>
      </c>
      <c r="E1038" s="56">
        <f t="shared" si="16"/>
        <v>298</v>
      </c>
    </row>
    <row r="1039" spans="1:5" ht="38.25">
      <c r="A1039" s="56" t="s">
        <v>5849</v>
      </c>
      <c r="B1039" s="56" t="s">
        <v>961</v>
      </c>
      <c r="C1039" s="56">
        <v>493</v>
      </c>
      <c r="D1039" s="56">
        <v>124</v>
      </c>
      <c r="E1039" s="56">
        <f t="shared" si="16"/>
        <v>617</v>
      </c>
    </row>
    <row r="1040" spans="1:5" ht="38.25">
      <c r="A1040" s="56" t="s">
        <v>5845</v>
      </c>
      <c r="B1040" s="56" t="s">
        <v>962</v>
      </c>
      <c r="C1040" s="56">
        <v>179</v>
      </c>
      <c r="D1040" s="56">
        <v>45</v>
      </c>
      <c r="E1040" s="56">
        <f t="shared" si="16"/>
        <v>224</v>
      </c>
    </row>
    <row r="1041" spans="1:5" ht="25.5">
      <c r="A1041" s="56" t="s">
        <v>5627</v>
      </c>
      <c r="B1041" s="56" t="s">
        <v>1031</v>
      </c>
      <c r="C1041" s="56">
        <v>1934</v>
      </c>
      <c r="D1041" s="56">
        <v>425</v>
      </c>
      <c r="E1041" s="56">
        <f t="shared" si="16"/>
        <v>2359</v>
      </c>
    </row>
    <row r="1042" spans="1:5" ht="38.25">
      <c r="A1042" s="56" t="s">
        <v>5624</v>
      </c>
      <c r="B1042" s="56" t="s">
        <v>1032</v>
      </c>
      <c r="C1042" s="56">
        <v>757</v>
      </c>
      <c r="D1042" s="56">
        <v>161</v>
      </c>
      <c r="E1042" s="56">
        <f t="shared" si="16"/>
        <v>918</v>
      </c>
    </row>
    <row r="1043" spans="1:5" ht="38.25">
      <c r="A1043" s="56" t="s">
        <v>5621</v>
      </c>
      <c r="B1043" s="56" t="s">
        <v>1033</v>
      </c>
      <c r="C1043" s="56">
        <v>780</v>
      </c>
      <c r="D1043" s="56">
        <v>160</v>
      </c>
      <c r="E1043" s="56">
        <f t="shared" si="16"/>
        <v>940</v>
      </c>
    </row>
    <row r="1044" spans="1:5" ht="38.25">
      <c r="A1044" s="56" t="s">
        <v>5618</v>
      </c>
      <c r="B1044" s="56" t="s">
        <v>1034</v>
      </c>
      <c r="C1044" s="56">
        <v>829</v>
      </c>
      <c r="D1044" s="56">
        <v>124</v>
      </c>
      <c r="E1044" s="56">
        <f t="shared" si="16"/>
        <v>953</v>
      </c>
    </row>
    <row r="1045" spans="1:5" ht="38.25">
      <c r="A1045" s="56" t="s">
        <v>5616</v>
      </c>
      <c r="B1045" s="56" t="s">
        <v>76</v>
      </c>
      <c r="C1045" s="56">
        <v>589</v>
      </c>
      <c r="D1045" s="56">
        <v>87</v>
      </c>
      <c r="E1045" s="56">
        <f t="shared" si="16"/>
        <v>676</v>
      </c>
    </row>
    <row r="1046" spans="1:5" ht="38.25">
      <c r="A1046" s="56" t="s">
        <v>5613</v>
      </c>
      <c r="B1046" s="56" t="s">
        <v>1035</v>
      </c>
      <c r="C1046" s="56">
        <v>522</v>
      </c>
      <c r="D1046" s="56">
        <v>109</v>
      </c>
      <c r="E1046" s="56">
        <f t="shared" si="16"/>
        <v>631</v>
      </c>
    </row>
    <row r="1047" spans="1:5" ht="38.25">
      <c r="A1047" s="56" t="s">
        <v>5610</v>
      </c>
      <c r="B1047" s="56" t="s">
        <v>1036</v>
      </c>
      <c r="C1047" s="56">
        <v>629</v>
      </c>
      <c r="D1047" s="56">
        <v>38</v>
      </c>
      <c r="E1047" s="56">
        <f t="shared" si="16"/>
        <v>667</v>
      </c>
    </row>
    <row r="1048" spans="1:5" ht="51">
      <c r="A1048" s="56" t="s">
        <v>5352</v>
      </c>
      <c r="B1048" s="56" t="s">
        <v>1122</v>
      </c>
      <c r="C1048" s="56">
        <v>191</v>
      </c>
      <c r="D1048" s="56">
        <v>40</v>
      </c>
      <c r="E1048" s="56">
        <f t="shared" si="16"/>
        <v>231</v>
      </c>
    </row>
    <row r="1049" spans="1:5" ht="38.25">
      <c r="A1049" s="56" t="s">
        <v>5607</v>
      </c>
      <c r="B1049" s="56" t="s">
        <v>1037</v>
      </c>
      <c r="C1049" s="56">
        <v>571</v>
      </c>
      <c r="D1049" s="56">
        <v>91</v>
      </c>
      <c r="E1049" s="56">
        <f t="shared" si="16"/>
        <v>662</v>
      </c>
    </row>
    <row r="1050" spans="1:5" ht="38.25">
      <c r="A1050" s="56" t="s">
        <v>5604</v>
      </c>
      <c r="B1050" s="56" t="s">
        <v>1038</v>
      </c>
      <c r="C1050" s="56">
        <v>649</v>
      </c>
      <c r="D1050" s="56">
        <v>64</v>
      </c>
      <c r="E1050" s="56">
        <f t="shared" si="16"/>
        <v>713</v>
      </c>
    </row>
    <row r="1051" spans="1:5" ht="38.25">
      <c r="A1051" s="56" t="s">
        <v>5601</v>
      </c>
      <c r="B1051" s="56" t="s">
        <v>1039</v>
      </c>
      <c r="C1051" s="56">
        <v>283</v>
      </c>
      <c r="D1051" s="56">
        <v>101</v>
      </c>
      <c r="E1051" s="56">
        <f t="shared" si="16"/>
        <v>384</v>
      </c>
    </row>
    <row r="1052" spans="1:5" ht="38.25">
      <c r="A1052" s="56" t="s">
        <v>5598</v>
      </c>
      <c r="B1052" s="56" t="s">
        <v>1040</v>
      </c>
      <c r="C1052" s="56">
        <v>513</v>
      </c>
      <c r="D1052" s="56">
        <v>103</v>
      </c>
      <c r="E1052" s="56">
        <f t="shared" si="16"/>
        <v>616</v>
      </c>
    </row>
    <row r="1053" spans="1:5" ht="38.25">
      <c r="A1053" s="56" t="s">
        <v>5595</v>
      </c>
      <c r="B1053" s="56" t="s">
        <v>1041</v>
      </c>
      <c r="C1053" s="56">
        <v>629</v>
      </c>
      <c r="D1053" s="56">
        <v>71</v>
      </c>
      <c r="E1053" s="56">
        <f t="shared" si="16"/>
        <v>700</v>
      </c>
    </row>
    <row r="1054" spans="1:5" ht="25.5">
      <c r="A1054" s="56" t="s">
        <v>9334</v>
      </c>
      <c r="B1054" s="56" t="s">
        <v>1042</v>
      </c>
      <c r="C1054" s="56">
        <v>57</v>
      </c>
      <c r="D1054" s="56">
        <v>1</v>
      </c>
      <c r="E1054" s="56">
        <f t="shared" si="16"/>
        <v>58</v>
      </c>
    </row>
    <row r="1055" spans="1:5" ht="38.25">
      <c r="A1055" s="56" t="s">
        <v>5592</v>
      </c>
      <c r="B1055" s="56" t="s">
        <v>1043</v>
      </c>
      <c r="C1055" s="56">
        <v>536</v>
      </c>
      <c r="D1055" s="56">
        <v>82</v>
      </c>
      <c r="E1055" s="56">
        <f t="shared" si="16"/>
        <v>618</v>
      </c>
    </row>
    <row r="1056" spans="1:5" ht="38.25">
      <c r="A1056" s="56" t="s">
        <v>5589</v>
      </c>
      <c r="B1056" s="56" t="s">
        <v>1044</v>
      </c>
      <c r="C1056" s="56">
        <v>539</v>
      </c>
      <c r="D1056" s="56">
        <v>133</v>
      </c>
      <c r="E1056" s="56">
        <f t="shared" si="16"/>
        <v>672</v>
      </c>
    </row>
    <row r="1057" spans="1:5" ht="38.25">
      <c r="A1057" s="56" t="s">
        <v>5842</v>
      </c>
      <c r="B1057" s="56" t="s">
        <v>963</v>
      </c>
      <c r="C1057" s="56">
        <v>1315</v>
      </c>
      <c r="D1057" s="56">
        <v>219</v>
      </c>
      <c r="E1057" s="56">
        <f t="shared" si="16"/>
        <v>1534</v>
      </c>
    </row>
    <row r="1058" spans="1:5" ht="38.25">
      <c r="A1058" s="56" t="s">
        <v>5839</v>
      </c>
      <c r="B1058" s="56" t="s">
        <v>964</v>
      </c>
      <c r="C1058" s="56">
        <v>1233</v>
      </c>
      <c r="D1058" s="56">
        <v>221</v>
      </c>
      <c r="E1058" s="56">
        <f t="shared" si="16"/>
        <v>1454</v>
      </c>
    </row>
    <row r="1059" spans="1:5" ht="25.5">
      <c r="A1059" s="56" t="s">
        <v>5836</v>
      </c>
      <c r="B1059" s="56" t="s">
        <v>965</v>
      </c>
      <c r="C1059" s="56">
        <v>747</v>
      </c>
      <c r="D1059" s="56">
        <v>130</v>
      </c>
      <c r="E1059" s="56">
        <f t="shared" si="16"/>
        <v>877</v>
      </c>
    </row>
    <row r="1060" spans="1:5" ht="38.25">
      <c r="A1060" s="56" t="s">
        <v>5833</v>
      </c>
      <c r="B1060" s="56" t="s">
        <v>966</v>
      </c>
      <c r="C1060" s="56">
        <v>497</v>
      </c>
      <c r="D1060" s="56">
        <v>33</v>
      </c>
      <c r="E1060" s="56">
        <f t="shared" si="16"/>
        <v>530</v>
      </c>
    </row>
    <row r="1061" spans="1:5" ht="51">
      <c r="A1061" s="56" t="s">
        <v>5830</v>
      </c>
      <c r="B1061" s="56" t="s">
        <v>967</v>
      </c>
      <c r="C1061" s="56">
        <v>309</v>
      </c>
      <c r="D1061" s="56">
        <v>87</v>
      </c>
      <c r="E1061" s="56">
        <f t="shared" si="16"/>
        <v>396</v>
      </c>
    </row>
    <row r="1062" spans="1:5" ht="25.5">
      <c r="A1062" s="56" t="s">
        <v>5827</v>
      </c>
      <c r="B1062" s="56" t="s">
        <v>968</v>
      </c>
      <c r="C1062" s="56">
        <v>629</v>
      </c>
      <c r="D1062" s="56">
        <v>104</v>
      </c>
      <c r="E1062" s="56">
        <f t="shared" si="16"/>
        <v>733</v>
      </c>
    </row>
    <row r="1063" spans="1:5" ht="38.25">
      <c r="A1063" s="56" t="s">
        <v>5825</v>
      </c>
      <c r="B1063" s="56" t="s">
        <v>969</v>
      </c>
      <c r="C1063" s="56">
        <v>320</v>
      </c>
      <c r="D1063" s="56">
        <v>63</v>
      </c>
      <c r="E1063" s="56">
        <f t="shared" si="16"/>
        <v>383</v>
      </c>
    </row>
    <row r="1064" spans="1:5" ht="25.5">
      <c r="A1064" s="56" t="s">
        <v>5822</v>
      </c>
      <c r="B1064" s="56" t="s">
        <v>970</v>
      </c>
      <c r="C1064" s="56">
        <v>156</v>
      </c>
      <c r="D1064" s="56">
        <v>55</v>
      </c>
      <c r="E1064" s="56">
        <f t="shared" si="16"/>
        <v>211</v>
      </c>
    </row>
    <row r="1065" spans="1:5" ht="38.25">
      <c r="A1065" s="56" t="s">
        <v>5586</v>
      </c>
      <c r="B1065" s="56" t="s">
        <v>1045</v>
      </c>
      <c r="C1065" s="56">
        <v>29</v>
      </c>
      <c r="D1065" s="56">
        <v>2</v>
      </c>
      <c r="E1065" s="56">
        <f t="shared" si="16"/>
        <v>31</v>
      </c>
    </row>
    <row r="1066" spans="1:5" ht="38.25">
      <c r="A1066" s="56" t="s">
        <v>5819</v>
      </c>
      <c r="B1066" s="56" t="s">
        <v>71</v>
      </c>
      <c r="C1066" s="56">
        <v>590</v>
      </c>
      <c r="D1066" s="56">
        <v>53</v>
      </c>
      <c r="E1066" s="56">
        <f t="shared" si="16"/>
        <v>643</v>
      </c>
    </row>
    <row r="1067" spans="1:5" ht="38.25">
      <c r="A1067" s="56" t="s">
        <v>3007</v>
      </c>
      <c r="B1067" s="56" t="s">
        <v>1959</v>
      </c>
      <c r="C1067" s="56">
        <v>1281</v>
      </c>
      <c r="D1067" s="56">
        <v>190</v>
      </c>
      <c r="E1067" s="56">
        <f t="shared" si="16"/>
        <v>1471</v>
      </c>
    </row>
    <row r="1068" spans="1:5" ht="38.25">
      <c r="A1068" s="56" t="s">
        <v>5816</v>
      </c>
      <c r="B1068" s="56" t="s">
        <v>971</v>
      </c>
      <c r="C1068" s="56">
        <v>707</v>
      </c>
      <c r="D1068" s="56">
        <v>131</v>
      </c>
      <c r="E1068" s="56">
        <f t="shared" si="16"/>
        <v>838</v>
      </c>
    </row>
    <row r="1069" spans="1:5" ht="25.5">
      <c r="A1069" s="56" t="s">
        <v>3100</v>
      </c>
      <c r="B1069" s="56" t="s">
        <v>1934</v>
      </c>
      <c r="C1069" s="56">
        <v>7</v>
      </c>
      <c r="D1069" s="56"/>
      <c r="E1069" s="56">
        <f t="shared" si="16"/>
        <v>7</v>
      </c>
    </row>
    <row r="1070" spans="1:5" ht="38.25">
      <c r="A1070" s="56" t="s">
        <v>5813</v>
      </c>
      <c r="B1070" s="56" t="s">
        <v>721</v>
      </c>
      <c r="C1070" s="56">
        <v>520</v>
      </c>
      <c r="D1070" s="56">
        <v>61</v>
      </c>
      <c r="E1070" s="56">
        <f t="shared" si="16"/>
        <v>581</v>
      </c>
    </row>
    <row r="1071" spans="1:5" ht="38.25">
      <c r="A1071" s="56" t="s">
        <v>5810</v>
      </c>
      <c r="B1071" s="56" t="s">
        <v>972</v>
      </c>
      <c r="C1071" s="56">
        <v>292</v>
      </c>
      <c r="D1071" s="56">
        <v>48</v>
      </c>
      <c r="E1071" s="56">
        <f t="shared" si="16"/>
        <v>340</v>
      </c>
    </row>
    <row r="1072" spans="1:5" ht="38.25">
      <c r="A1072" s="56" t="s">
        <v>5807</v>
      </c>
      <c r="B1072" s="56" t="s">
        <v>973</v>
      </c>
      <c r="C1072" s="56">
        <v>507</v>
      </c>
      <c r="D1072" s="56">
        <v>90</v>
      </c>
      <c r="E1072" s="56">
        <f t="shared" si="16"/>
        <v>597</v>
      </c>
    </row>
    <row r="1073" spans="1:5" ht="38.25">
      <c r="A1073" s="56" t="s">
        <v>5805</v>
      </c>
      <c r="B1073" s="56" t="s">
        <v>974</v>
      </c>
      <c r="C1073" s="56">
        <v>353</v>
      </c>
      <c r="D1073" s="56">
        <v>48</v>
      </c>
      <c r="E1073" s="56">
        <f t="shared" si="16"/>
        <v>401</v>
      </c>
    </row>
    <row r="1074" spans="1:5" ht="38.25">
      <c r="A1074" s="56" t="s">
        <v>5802</v>
      </c>
      <c r="B1074" s="56" t="s">
        <v>975</v>
      </c>
      <c r="C1074" s="56">
        <v>348</v>
      </c>
      <c r="D1074" s="56">
        <v>57</v>
      </c>
      <c r="E1074" s="56">
        <f t="shared" si="16"/>
        <v>405</v>
      </c>
    </row>
    <row r="1075" spans="1:5" ht="38.25">
      <c r="A1075" s="56" t="s">
        <v>5797</v>
      </c>
      <c r="B1075" s="56" t="s">
        <v>602</v>
      </c>
      <c r="C1075" s="56">
        <v>570</v>
      </c>
      <c r="D1075" s="56">
        <v>62</v>
      </c>
      <c r="E1075" s="56">
        <f t="shared" si="16"/>
        <v>632</v>
      </c>
    </row>
    <row r="1076" spans="1:5" ht="38.25">
      <c r="A1076" s="56" t="s">
        <v>2958</v>
      </c>
      <c r="B1076" s="56" t="s">
        <v>1972</v>
      </c>
      <c r="C1076" s="56">
        <v>6</v>
      </c>
      <c r="D1076" s="56">
        <v>6</v>
      </c>
      <c r="E1076" s="56">
        <f t="shared" si="16"/>
        <v>12</v>
      </c>
    </row>
    <row r="1077" spans="1:5" ht="25.5">
      <c r="A1077" s="56" t="s">
        <v>5795</v>
      </c>
      <c r="B1077" s="56" t="s">
        <v>976</v>
      </c>
      <c r="C1077" s="56">
        <v>1110</v>
      </c>
      <c r="D1077" s="56">
        <v>258</v>
      </c>
      <c r="E1077" s="56">
        <f t="shared" si="16"/>
        <v>1368</v>
      </c>
    </row>
    <row r="1078" spans="1:5" ht="25.5">
      <c r="A1078" s="56" t="s">
        <v>5792</v>
      </c>
      <c r="B1078" s="56" t="s">
        <v>977</v>
      </c>
      <c r="C1078" s="56">
        <v>1274</v>
      </c>
      <c r="D1078" s="56">
        <v>258</v>
      </c>
      <c r="E1078" s="56">
        <f t="shared" si="16"/>
        <v>1532</v>
      </c>
    </row>
    <row r="1079" spans="1:5" ht="38.25">
      <c r="A1079" s="56" t="s">
        <v>5789</v>
      </c>
      <c r="B1079" s="56" t="s">
        <v>978</v>
      </c>
      <c r="C1079" s="56">
        <v>367</v>
      </c>
      <c r="D1079" s="56">
        <v>68</v>
      </c>
      <c r="E1079" s="56">
        <f t="shared" si="16"/>
        <v>435</v>
      </c>
    </row>
    <row r="1080" spans="1:5" ht="38.25">
      <c r="A1080" s="56" t="s">
        <v>5787</v>
      </c>
      <c r="B1080" s="56" t="s">
        <v>979</v>
      </c>
      <c r="C1080" s="56">
        <v>375</v>
      </c>
      <c r="D1080" s="56">
        <v>60</v>
      </c>
      <c r="E1080" s="56">
        <f t="shared" si="16"/>
        <v>435</v>
      </c>
    </row>
    <row r="1081" spans="1:5" ht="25.5">
      <c r="A1081" s="56" t="s">
        <v>5786</v>
      </c>
      <c r="B1081" s="56" t="s">
        <v>980</v>
      </c>
      <c r="C1081" s="56">
        <v>708</v>
      </c>
      <c r="D1081" s="56">
        <v>143</v>
      </c>
      <c r="E1081" s="56">
        <f t="shared" si="16"/>
        <v>851</v>
      </c>
    </row>
    <row r="1082" spans="1:5" ht="25.5">
      <c r="A1082" s="56" t="s">
        <v>5783</v>
      </c>
      <c r="B1082" s="56" t="s">
        <v>981</v>
      </c>
      <c r="C1082" s="56">
        <v>656</v>
      </c>
      <c r="D1082" s="56">
        <v>146</v>
      </c>
      <c r="E1082" s="56">
        <f t="shared" si="16"/>
        <v>802</v>
      </c>
    </row>
    <row r="1083" spans="1:5" ht="25.5">
      <c r="A1083" s="56" t="s">
        <v>9333</v>
      </c>
      <c r="B1083" s="56" t="s">
        <v>1115</v>
      </c>
      <c r="C1083" s="56">
        <v>53</v>
      </c>
      <c r="D1083" s="56">
        <v>10</v>
      </c>
      <c r="E1083" s="56">
        <f t="shared" si="16"/>
        <v>63</v>
      </c>
    </row>
    <row r="1084" spans="1:5" ht="38.25">
      <c r="A1084" s="56" t="s">
        <v>5780</v>
      </c>
      <c r="B1084" s="56" t="s">
        <v>982</v>
      </c>
      <c r="C1084" s="56">
        <v>481</v>
      </c>
      <c r="D1084" s="56">
        <v>106</v>
      </c>
      <c r="E1084" s="56">
        <f t="shared" si="16"/>
        <v>587</v>
      </c>
    </row>
    <row r="1085" spans="1:5" ht="38.25">
      <c r="A1085" s="56" t="s">
        <v>5777</v>
      </c>
      <c r="B1085" s="56" t="s">
        <v>983</v>
      </c>
      <c r="C1085" s="56">
        <v>541</v>
      </c>
      <c r="D1085" s="56">
        <v>139</v>
      </c>
      <c r="E1085" s="56">
        <f t="shared" si="16"/>
        <v>680</v>
      </c>
    </row>
    <row r="1086" spans="1:5" ht="38.25">
      <c r="A1086" s="56" t="s">
        <v>5774</v>
      </c>
      <c r="B1086" s="56" t="s">
        <v>984</v>
      </c>
      <c r="C1086" s="56">
        <v>683</v>
      </c>
      <c r="D1086" s="56">
        <v>79</v>
      </c>
      <c r="E1086" s="56">
        <f t="shared" si="16"/>
        <v>762</v>
      </c>
    </row>
    <row r="1087" spans="1:5" ht="38.25">
      <c r="A1087" s="56" t="s">
        <v>5771</v>
      </c>
      <c r="B1087" s="56" t="s">
        <v>985</v>
      </c>
      <c r="C1087" s="56">
        <v>435</v>
      </c>
      <c r="D1087" s="56">
        <v>90</v>
      </c>
      <c r="E1087" s="56">
        <f t="shared" si="16"/>
        <v>525</v>
      </c>
    </row>
    <row r="1088" spans="1:5" ht="38.25">
      <c r="A1088" s="56" t="s">
        <v>3052</v>
      </c>
      <c r="B1088" s="56" t="s">
        <v>1946</v>
      </c>
      <c r="C1088" s="56">
        <v>88</v>
      </c>
      <c r="D1088" s="56">
        <v>18</v>
      </c>
      <c r="E1088" s="56">
        <f t="shared" si="16"/>
        <v>106</v>
      </c>
    </row>
    <row r="1089" spans="1:5" ht="51">
      <c r="A1089" s="56" t="s">
        <v>5768</v>
      </c>
      <c r="B1089" s="56" t="s">
        <v>815</v>
      </c>
      <c r="C1089" s="56">
        <v>699</v>
      </c>
      <c r="D1089" s="56">
        <v>161</v>
      </c>
      <c r="E1089" s="56">
        <f t="shared" si="16"/>
        <v>860</v>
      </c>
    </row>
    <row r="1090" spans="1:5" ht="51">
      <c r="A1090" s="56" t="s">
        <v>5765</v>
      </c>
      <c r="B1090" s="56" t="s">
        <v>986</v>
      </c>
      <c r="C1090" s="56">
        <v>449</v>
      </c>
      <c r="D1090" s="56">
        <v>129</v>
      </c>
      <c r="E1090" s="56">
        <f t="shared" si="16"/>
        <v>578</v>
      </c>
    </row>
    <row r="1091" spans="1:5" ht="38.25">
      <c r="A1091" s="56" t="s">
        <v>5762</v>
      </c>
      <c r="B1091" s="56" t="s">
        <v>987</v>
      </c>
      <c r="C1091" s="56">
        <v>487</v>
      </c>
      <c r="D1091" s="56">
        <v>55</v>
      </c>
      <c r="E1091" s="56">
        <f t="shared" ref="E1091:E1154" si="17">SUM(C1091:D1091)</f>
        <v>542</v>
      </c>
    </row>
    <row r="1092" spans="1:5" ht="38.25">
      <c r="A1092" s="56" t="s">
        <v>5759</v>
      </c>
      <c r="B1092" s="56" t="s">
        <v>988</v>
      </c>
      <c r="C1092" s="56">
        <v>576</v>
      </c>
      <c r="D1092" s="56">
        <v>73</v>
      </c>
      <c r="E1092" s="56">
        <f t="shared" si="17"/>
        <v>649</v>
      </c>
    </row>
    <row r="1093" spans="1:5" ht="38.25">
      <c r="A1093" s="56" t="s">
        <v>5746</v>
      </c>
      <c r="B1093" s="56" t="s">
        <v>992</v>
      </c>
      <c r="C1093" s="56">
        <v>205</v>
      </c>
      <c r="D1093" s="56">
        <v>42</v>
      </c>
      <c r="E1093" s="56">
        <f t="shared" si="17"/>
        <v>247</v>
      </c>
    </row>
    <row r="1094" spans="1:5" ht="38.25">
      <c r="A1094" s="56" t="s">
        <v>5756</v>
      </c>
      <c r="B1094" s="56" t="s">
        <v>989</v>
      </c>
      <c r="C1094" s="56">
        <v>569</v>
      </c>
      <c r="D1094" s="56">
        <v>74</v>
      </c>
      <c r="E1094" s="56">
        <f t="shared" si="17"/>
        <v>643</v>
      </c>
    </row>
    <row r="1095" spans="1:5" ht="25.5">
      <c r="A1095" s="56" t="s">
        <v>5743</v>
      </c>
      <c r="B1095" s="56" t="s">
        <v>993</v>
      </c>
      <c r="C1095" s="56">
        <v>492</v>
      </c>
      <c r="D1095" s="56">
        <v>59</v>
      </c>
      <c r="E1095" s="56">
        <f t="shared" si="17"/>
        <v>551</v>
      </c>
    </row>
    <row r="1096" spans="1:5" ht="25.5">
      <c r="A1096" s="56" t="s">
        <v>5740</v>
      </c>
      <c r="B1096" s="56" t="s">
        <v>994</v>
      </c>
      <c r="C1096" s="56">
        <v>1768</v>
      </c>
      <c r="D1096" s="56">
        <v>330</v>
      </c>
      <c r="E1096" s="56">
        <f t="shared" si="17"/>
        <v>2098</v>
      </c>
    </row>
    <row r="1097" spans="1:5" ht="38.25">
      <c r="A1097" s="56" t="s">
        <v>5737</v>
      </c>
      <c r="B1097" s="56" t="s">
        <v>995</v>
      </c>
      <c r="C1097" s="56">
        <v>324</v>
      </c>
      <c r="D1097" s="56">
        <v>55</v>
      </c>
      <c r="E1097" s="56">
        <f t="shared" si="17"/>
        <v>379</v>
      </c>
    </row>
    <row r="1098" spans="1:5" ht="25.5">
      <c r="A1098" s="56" t="s">
        <v>5734</v>
      </c>
      <c r="B1098" s="56" t="s">
        <v>996</v>
      </c>
      <c r="C1098" s="56">
        <v>619</v>
      </c>
      <c r="D1098" s="56">
        <v>110</v>
      </c>
      <c r="E1098" s="56">
        <f t="shared" si="17"/>
        <v>729</v>
      </c>
    </row>
    <row r="1099" spans="1:5" ht="25.5">
      <c r="A1099" s="56" t="s">
        <v>5731</v>
      </c>
      <c r="B1099" s="56" t="s">
        <v>997</v>
      </c>
      <c r="C1099" s="56">
        <v>678</v>
      </c>
      <c r="D1099" s="56">
        <v>97</v>
      </c>
      <c r="E1099" s="56">
        <f t="shared" si="17"/>
        <v>775</v>
      </c>
    </row>
    <row r="1100" spans="1:5" ht="38.25">
      <c r="A1100" s="56" t="s">
        <v>5728</v>
      </c>
      <c r="B1100" s="56" t="s">
        <v>148</v>
      </c>
      <c r="C1100" s="56">
        <v>480</v>
      </c>
      <c r="D1100" s="56">
        <v>70</v>
      </c>
      <c r="E1100" s="56">
        <f t="shared" si="17"/>
        <v>550</v>
      </c>
    </row>
    <row r="1101" spans="1:5" ht="38.25">
      <c r="A1101" s="56" t="s">
        <v>5725</v>
      </c>
      <c r="B1101" s="56" t="s">
        <v>998</v>
      </c>
      <c r="C1101" s="56">
        <v>266</v>
      </c>
      <c r="D1101" s="56">
        <v>50</v>
      </c>
      <c r="E1101" s="56">
        <f t="shared" si="17"/>
        <v>316</v>
      </c>
    </row>
    <row r="1102" spans="1:5" ht="38.25">
      <c r="A1102" s="56" t="s">
        <v>5722</v>
      </c>
      <c r="B1102" s="56" t="s">
        <v>999</v>
      </c>
      <c r="C1102" s="56">
        <v>480</v>
      </c>
      <c r="D1102" s="56">
        <v>58</v>
      </c>
      <c r="E1102" s="56">
        <f t="shared" si="17"/>
        <v>538</v>
      </c>
    </row>
    <row r="1103" spans="1:5" ht="38.25">
      <c r="A1103" s="56" t="s">
        <v>5669</v>
      </c>
      <c r="B1103" s="56" t="s">
        <v>1000</v>
      </c>
      <c r="C1103" s="56">
        <v>463</v>
      </c>
      <c r="D1103" s="56">
        <v>64</v>
      </c>
      <c r="E1103" s="56">
        <f t="shared" si="17"/>
        <v>527</v>
      </c>
    </row>
    <row r="1104" spans="1:5" ht="25.5">
      <c r="A1104" s="56" t="s">
        <v>5709</v>
      </c>
      <c r="B1104" s="56" t="s">
        <v>1004</v>
      </c>
      <c r="C1104" s="56">
        <v>2277</v>
      </c>
      <c r="D1104" s="56">
        <v>433</v>
      </c>
      <c r="E1104" s="56">
        <f t="shared" si="17"/>
        <v>2710</v>
      </c>
    </row>
    <row r="1105" spans="1:5" ht="51">
      <c r="A1105" s="56" t="s">
        <v>5718</v>
      </c>
      <c r="B1105" s="56" t="s">
        <v>1001</v>
      </c>
      <c r="C1105" s="56">
        <v>407</v>
      </c>
      <c r="D1105" s="56">
        <v>64</v>
      </c>
      <c r="E1105" s="56">
        <f t="shared" si="17"/>
        <v>471</v>
      </c>
    </row>
    <row r="1106" spans="1:5" ht="25.5">
      <c r="A1106" s="56" t="s">
        <v>5706</v>
      </c>
      <c r="B1106" s="56" t="s">
        <v>1005</v>
      </c>
      <c r="C1106" s="56">
        <v>401</v>
      </c>
      <c r="D1106" s="56">
        <v>74</v>
      </c>
      <c r="E1106" s="56">
        <f t="shared" si="17"/>
        <v>475</v>
      </c>
    </row>
    <row r="1107" spans="1:5" ht="38.25">
      <c r="A1107" s="56" t="s">
        <v>5753</v>
      </c>
      <c r="B1107" s="56" t="s">
        <v>990</v>
      </c>
      <c r="C1107" s="56">
        <v>221</v>
      </c>
      <c r="D1107" s="56">
        <v>47</v>
      </c>
      <c r="E1107" s="56">
        <f t="shared" si="17"/>
        <v>268</v>
      </c>
    </row>
    <row r="1108" spans="1:5" ht="25.5">
      <c r="A1108" s="56" t="s">
        <v>5704</v>
      </c>
      <c r="B1108" s="56" t="s">
        <v>1006</v>
      </c>
      <c r="C1108" s="56">
        <v>475</v>
      </c>
      <c r="D1108" s="56">
        <v>59</v>
      </c>
      <c r="E1108" s="56">
        <f t="shared" si="17"/>
        <v>534</v>
      </c>
    </row>
    <row r="1109" spans="1:5" ht="25.5">
      <c r="A1109" s="56" t="s">
        <v>5702</v>
      </c>
      <c r="B1109" s="56" t="s">
        <v>1007</v>
      </c>
      <c r="C1109" s="56">
        <v>404</v>
      </c>
      <c r="D1109" s="56">
        <v>62</v>
      </c>
      <c r="E1109" s="56">
        <f t="shared" si="17"/>
        <v>466</v>
      </c>
    </row>
    <row r="1110" spans="1:5" ht="38.25">
      <c r="A1110" s="56" t="s">
        <v>5700</v>
      </c>
      <c r="B1110" s="56" t="s">
        <v>1008</v>
      </c>
      <c r="C1110" s="56">
        <v>330</v>
      </c>
      <c r="D1110" s="56">
        <v>44</v>
      </c>
      <c r="E1110" s="56">
        <f t="shared" si="17"/>
        <v>374</v>
      </c>
    </row>
    <row r="1111" spans="1:5" ht="38.25">
      <c r="A1111" s="56" t="s">
        <v>5632</v>
      </c>
      <c r="B1111" s="56" t="s">
        <v>360</v>
      </c>
      <c r="C1111" s="56">
        <v>294</v>
      </c>
      <c r="D1111" s="56">
        <v>33</v>
      </c>
      <c r="E1111" s="56">
        <f t="shared" si="17"/>
        <v>327</v>
      </c>
    </row>
    <row r="1112" spans="1:5" ht="38.25">
      <c r="A1112" s="56" t="s">
        <v>5749</v>
      </c>
      <c r="B1112" s="56" t="s">
        <v>991</v>
      </c>
      <c r="C1112" s="56">
        <v>218</v>
      </c>
      <c r="D1112" s="56">
        <v>65</v>
      </c>
      <c r="E1112" s="56">
        <f t="shared" si="17"/>
        <v>283</v>
      </c>
    </row>
    <row r="1113" spans="1:5" ht="38.25">
      <c r="A1113" s="56" t="s">
        <v>5695</v>
      </c>
      <c r="B1113" s="56" t="s">
        <v>693</v>
      </c>
      <c r="C1113" s="56">
        <v>261</v>
      </c>
      <c r="D1113" s="56">
        <v>39</v>
      </c>
      <c r="E1113" s="56">
        <f t="shared" si="17"/>
        <v>300</v>
      </c>
    </row>
    <row r="1114" spans="1:5" ht="38.25">
      <c r="A1114" s="56" t="s">
        <v>5580</v>
      </c>
      <c r="B1114" s="56" t="s">
        <v>1009</v>
      </c>
      <c r="C1114" s="56">
        <v>434</v>
      </c>
      <c r="D1114" s="56">
        <v>50</v>
      </c>
      <c r="E1114" s="56">
        <f t="shared" si="17"/>
        <v>484</v>
      </c>
    </row>
    <row r="1115" spans="1:5" ht="38.25">
      <c r="A1115" s="56" t="s">
        <v>5690</v>
      </c>
      <c r="B1115" s="56" t="s">
        <v>1010</v>
      </c>
      <c r="C1115" s="56">
        <v>351</v>
      </c>
      <c r="D1115" s="56">
        <v>34</v>
      </c>
      <c r="E1115" s="56">
        <f t="shared" si="17"/>
        <v>385</v>
      </c>
    </row>
    <row r="1116" spans="1:5" ht="51">
      <c r="A1116" s="56" t="s">
        <v>5715</v>
      </c>
      <c r="B1116" s="56" t="s">
        <v>1002</v>
      </c>
      <c r="C1116" s="56">
        <v>276</v>
      </c>
      <c r="D1116" s="56">
        <v>67</v>
      </c>
      <c r="E1116" s="56">
        <f t="shared" si="17"/>
        <v>343</v>
      </c>
    </row>
    <row r="1117" spans="1:5" ht="51">
      <c r="A1117" s="56" t="s">
        <v>5564</v>
      </c>
      <c r="B1117" s="56" t="s">
        <v>1003</v>
      </c>
      <c r="C1117" s="56">
        <v>405</v>
      </c>
      <c r="D1117" s="56">
        <v>93</v>
      </c>
      <c r="E1117" s="56">
        <f t="shared" si="17"/>
        <v>498</v>
      </c>
    </row>
    <row r="1118" spans="1:5" ht="38.25">
      <c r="A1118" s="56" t="s">
        <v>5687</v>
      </c>
      <c r="B1118" s="56" t="s">
        <v>1011</v>
      </c>
      <c r="C1118" s="56">
        <v>428</v>
      </c>
      <c r="D1118" s="56">
        <v>45</v>
      </c>
      <c r="E1118" s="56">
        <f t="shared" si="17"/>
        <v>473</v>
      </c>
    </row>
    <row r="1119" spans="1:5" ht="38.25">
      <c r="A1119" s="56" t="s">
        <v>5684</v>
      </c>
      <c r="B1119" s="56" t="s">
        <v>1012</v>
      </c>
      <c r="C1119" s="56">
        <v>401</v>
      </c>
      <c r="D1119" s="56">
        <v>41</v>
      </c>
      <c r="E1119" s="56">
        <f t="shared" si="17"/>
        <v>442</v>
      </c>
    </row>
    <row r="1120" spans="1:5" ht="38.25">
      <c r="A1120" s="56" t="s">
        <v>5681</v>
      </c>
      <c r="B1120" s="56" t="s">
        <v>1013</v>
      </c>
      <c r="C1120" s="56">
        <v>372</v>
      </c>
      <c r="D1120" s="56">
        <v>73</v>
      </c>
      <c r="E1120" s="56">
        <f t="shared" si="17"/>
        <v>445</v>
      </c>
    </row>
    <row r="1121" spans="1:5" ht="38.25">
      <c r="A1121" s="56" t="s">
        <v>5679</v>
      </c>
      <c r="B1121" s="56" t="s">
        <v>1014</v>
      </c>
      <c r="C1121" s="56">
        <v>171</v>
      </c>
      <c r="D1121" s="56">
        <v>33</v>
      </c>
      <c r="E1121" s="56">
        <f t="shared" si="17"/>
        <v>204</v>
      </c>
    </row>
    <row r="1122" spans="1:5" ht="38.25">
      <c r="A1122" s="56" t="s">
        <v>5676</v>
      </c>
      <c r="B1122" s="56" t="s">
        <v>1015</v>
      </c>
      <c r="C1122" s="56">
        <v>318</v>
      </c>
      <c r="D1122" s="56">
        <v>51</v>
      </c>
      <c r="E1122" s="56">
        <f t="shared" si="17"/>
        <v>369</v>
      </c>
    </row>
    <row r="1123" spans="1:5" ht="38.25">
      <c r="A1123" s="56" t="s">
        <v>5674</v>
      </c>
      <c r="B1123" s="56" t="s">
        <v>1016</v>
      </c>
      <c r="C1123" s="56">
        <v>434</v>
      </c>
      <c r="D1123" s="56">
        <v>52</v>
      </c>
      <c r="E1123" s="56">
        <f t="shared" si="17"/>
        <v>486</v>
      </c>
    </row>
    <row r="1124" spans="1:5" ht="38.25">
      <c r="A1124" s="56" t="s">
        <v>5672</v>
      </c>
      <c r="B1124" s="56" t="s">
        <v>1017</v>
      </c>
      <c r="C1124" s="56">
        <v>446</v>
      </c>
      <c r="D1124" s="56">
        <v>77</v>
      </c>
      <c r="E1124" s="56">
        <f t="shared" si="17"/>
        <v>523</v>
      </c>
    </row>
    <row r="1125" spans="1:5" ht="25.5">
      <c r="A1125" s="56" t="s">
        <v>5667</v>
      </c>
      <c r="B1125" s="56" t="s">
        <v>1018</v>
      </c>
      <c r="C1125" s="56">
        <v>452</v>
      </c>
      <c r="D1125" s="56">
        <v>60</v>
      </c>
      <c r="E1125" s="56">
        <f t="shared" si="17"/>
        <v>512</v>
      </c>
    </row>
    <row r="1126" spans="1:5" ht="38.25">
      <c r="A1126" s="56" t="s">
        <v>5665</v>
      </c>
      <c r="B1126" s="56" t="s">
        <v>1019</v>
      </c>
      <c r="C1126" s="56">
        <v>230</v>
      </c>
      <c r="D1126" s="56">
        <v>43</v>
      </c>
      <c r="E1126" s="56">
        <f t="shared" si="17"/>
        <v>273</v>
      </c>
    </row>
    <row r="1127" spans="1:5" ht="38.25">
      <c r="A1127" s="56" t="s">
        <v>5662</v>
      </c>
      <c r="B1127" s="56" t="s">
        <v>1020</v>
      </c>
      <c r="C1127" s="56">
        <v>350</v>
      </c>
      <c r="D1127" s="56">
        <v>44</v>
      </c>
      <c r="E1127" s="56">
        <f t="shared" si="17"/>
        <v>394</v>
      </c>
    </row>
    <row r="1128" spans="1:5" ht="38.25">
      <c r="A1128" s="56" t="s">
        <v>5659</v>
      </c>
      <c r="B1128" s="56" t="s">
        <v>1021</v>
      </c>
      <c r="C1128" s="56">
        <v>620</v>
      </c>
      <c r="D1128" s="56">
        <v>69</v>
      </c>
      <c r="E1128" s="56">
        <f t="shared" si="17"/>
        <v>689</v>
      </c>
    </row>
    <row r="1129" spans="1:5" ht="38.25">
      <c r="A1129" s="56" t="s">
        <v>5656</v>
      </c>
      <c r="B1129" s="56" t="s">
        <v>1022</v>
      </c>
      <c r="C1129" s="56">
        <v>259</v>
      </c>
      <c r="D1129" s="56">
        <v>31</v>
      </c>
      <c r="E1129" s="56">
        <f t="shared" si="17"/>
        <v>290</v>
      </c>
    </row>
    <row r="1130" spans="1:5" ht="38.25">
      <c r="A1130" s="56" t="s">
        <v>5653</v>
      </c>
      <c r="B1130" s="56" t="s">
        <v>1023</v>
      </c>
      <c r="C1130" s="56">
        <v>512</v>
      </c>
      <c r="D1130" s="56">
        <v>31</v>
      </c>
      <c r="E1130" s="56">
        <f t="shared" si="17"/>
        <v>543</v>
      </c>
    </row>
    <row r="1131" spans="1:5" ht="38.25">
      <c r="A1131" s="56" t="s">
        <v>5650</v>
      </c>
      <c r="B1131" s="56" t="s">
        <v>1024</v>
      </c>
      <c r="C1131" s="56">
        <v>354</v>
      </c>
      <c r="D1131" s="56">
        <v>52</v>
      </c>
      <c r="E1131" s="56">
        <f t="shared" si="17"/>
        <v>406</v>
      </c>
    </row>
    <row r="1132" spans="1:5">
      <c r="A1132" s="56" t="s">
        <v>5647</v>
      </c>
      <c r="B1132" s="56" t="s">
        <v>1025</v>
      </c>
      <c r="C1132" s="56"/>
      <c r="D1132" s="56"/>
      <c r="E1132" s="56">
        <f t="shared" si="17"/>
        <v>0</v>
      </c>
    </row>
    <row r="1133" spans="1:5" ht="38.25">
      <c r="A1133" s="56" t="s">
        <v>5644</v>
      </c>
      <c r="B1133" s="56" t="s">
        <v>1026</v>
      </c>
      <c r="C1133" s="56">
        <v>564</v>
      </c>
      <c r="D1133" s="56">
        <v>69</v>
      </c>
      <c r="E1133" s="56">
        <f t="shared" si="17"/>
        <v>633</v>
      </c>
    </row>
    <row r="1134" spans="1:5" ht="38.25">
      <c r="A1134" s="56" t="s">
        <v>3158</v>
      </c>
      <c r="B1134" s="56" t="s">
        <v>1919</v>
      </c>
      <c r="C1134" s="56">
        <v>166</v>
      </c>
      <c r="D1134" s="56">
        <v>1</v>
      </c>
      <c r="E1134" s="56">
        <f t="shared" si="17"/>
        <v>167</v>
      </c>
    </row>
    <row r="1135" spans="1:5" ht="25.5">
      <c r="A1135" s="56" t="s">
        <v>5641</v>
      </c>
      <c r="B1135" s="56" t="s">
        <v>1027</v>
      </c>
      <c r="C1135" s="56">
        <v>303</v>
      </c>
      <c r="D1135" s="56">
        <v>53</v>
      </c>
      <c r="E1135" s="56">
        <f t="shared" si="17"/>
        <v>356</v>
      </c>
    </row>
    <row r="1136" spans="1:5" ht="51">
      <c r="A1136" s="56" t="s">
        <v>2984</v>
      </c>
      <c r="B1136" s="56" t="s">
        <v>1965</v>
      </c>
      <c r="C1136" s="56">
        <v>547</v>
      </c>
      <c r="D1136" s="56">
        <v>42</v>
      </c>
      <c r="E1136" s="56">
        <f t="shared" si="17"/>
        <v>589</v>
      </c>
    </row>
    <row r="1137" spans="1:5" ht="25.5">
      <c r="A1137" s="56" t="s">
        <v>5638</v>
      </c>
      <c r="B1137" s="56" t="s">
        <v>1028</v>
      </c>
      <c r="C1137" s="56">
        <v>560</v>
      </c>
      <c r="D1137" s="56">
        <v>75</v>
      </c>
      <c r="E1137" s="56">
        <f t="shared" si="17"/>
        <v>635</v>
      </c>
    </row>
    <row r="1138" spans="1:5" ht="38.25">
      <c r="A1138" s="56" t="s">
        <v>5583</v>
      </c>
      <c r="B1138" s="56" t="s">
        <v>1046</v>
      </c>
      <c r="C1138" s="56">
        <v>449</v>
      </c>
      <c r="D1138" s="56">
        <v>118</v>
      </c>
      <c r="E1138" s="56">
        <f t="shared" si="17"/>
        <v>567</v>
      </c>
    </row>
    <row r="1139" spans="1:5" ht="38.25">
      <c r="A1139" s="56" t="s">
        <v>5578</v>
      </c>
      <c r="B1139" s="56" t="s">
        <v>1047</v>
      </c>
      <c r="C1139" s="56">
        <v>206</v>
      </c>
      <c r="D1139" s="56">
        <v>62</v>
      </c>
      <c r="E1139" s="56">
        <f t="shared" si="17"/>
        <v>268</v>
      </c>
    </row>
    <row r="1140" spans="1:5" ht="25.5">
      <c r="A1140" s="56" t="s">
        <v>5635</v>
      </c>
      <c r="B1140" s="56" t="s">
        <v>1029</v>
      </c>
      <c r="C1140" s="56">
        <v>504</v>
      </c>
      <c r="D1140" s="56">
        <v>79</v>
      </c>
      <c r="E1140" s="56">
        <f t="shared" si="17"/>
        <v>583</v>
      </c>
    </row>
    <row r="1141" spans="1:5" ht="25.5">
      <c r="A1141" s="56" t="s">
        <v>5576</v>
      </c>
      <c r="B1141" s="56" t="s">
        <v>1048</v>
      </c>
      <c r="C1141" s="56">
        <v>528</v>
      </c>
      <c r="D1141" s="56">
        <v>99</v>
      </c>
      <c r="E1141" s="56">
        <f t="shared" si="17"/>
        <v>627</v>
      </c>
    </row>
    <row r="1142" spans="1:5" ht="25.5">
      <c r="A1142" s="56" t="s">
        <v>5630</v>
      </c>
      <c r="B1142" s="56" t="s">
        <v>1030</v>
      </c>
      <c r="C1142" s="56">
        <v>1640</v>
      </c>
      <c r="D1142" s="56">
        <v>257</v>
      </c>
      <c r="E1142" s="56">
        <f t="shared" si="17"/>
        <v>1897</v>
      </c>
    </row>
    <row r="1143" spans="1:5" ht="38.25">
      <c r="A1143" s="56" t="s">
        <v>9332</v>
      </c>
      <c r="B1143" s="56" t="s">
        <v>1710</v>
      </c>
      <c r="C1143" s="56">
        <v>31</v>
      </c>
      <c r="D1143" s="56"/>
      <c r="E1143" s="56">
        <f t="shared" si="17"/>
        <v>31</v>
      </c>
    </row>
    <row r="1144" spans="1:5" ht="25.5">
      <c r="A1144" s="56" t="s">
        <v>5573</v>
      </c>
      <c r="B1144" s="56" t="s">
        <v>1049</v>
      </c>
      <c r="C1144" s="56">
        <v>302</v>
      </c>
      <c r="D1144" s="56">
        <v>52</v>
      </c>
      <c r="E1144" s="56">
        <f t="shared" si="17"/>
        <v>354</v>
      </c>
    </row>
    <row r="1145" spans="1:5" ht="38.25">
      <c r="A1145" s="56" t="s">
        <v>5570</v>
      </c>
      <c r="B1145" s="56" t="s">
        <v>148</v>
      </c>
      <c r="C1145" s="56">
        <v>341</v>
      </c>
      <c r="D1145" s="56">
        <v>38</v>
      </c>
      <c r="E1145" s="56">
        <f t="shared" si="17"/>
        <v>379</v>
      </c>
    </row>
    <row r="1146" spans="1:5" ht="38.25">
      <c r="A1146" s="56" t="s">
        <v>5567</v>
      </c>
      <c r="B1146" s="56" t="s">
        <v>1050</v>
      </c>
      <c r="C1146" s="56">
        <v>487</v>
      </c>
      <c r="D1146" s="56">
        <v>70</v>
      </c>
      <c r="E1146" s="56">
        <f t="shared" si="17"/>
        <v>557</v>
      </c>
    </row>
    <row r="1147" spans="1:5" ht="38.25">
      <c r="A1147" s="56" t="s">
        <v>5562</v>
      </c>
      <c r="B1147" s="56" t="s">
        <v>1051</v>
      </c>
      <c r="C1147" s="56">
        <v>310</v>
      </c>
      <c r="D1147" s="56">
        <v>35</v>
      </c>
      <c r="E1147" s="56">
        <f t="shared" si="17"/>
        <v>345</v>
      </c>
    </row>
    <row r="1148" spans="1:5">
      <c r="A1148" s="56" t="s">
        <v>5559</v>
      </c>
      <c r="B1148" s="56" t="s">
        <v>1052</v>
      </c>
      <c r="C1148" s="56">
        <v>503</v>
      </c>
      <c r="D1148" s="56">
        <v>6</v>
      </c>
      <c r="E1148" s="56">
        <f t="shared" si="17"/>
        <v>509</v>
      </c>
    </row>
    <row r="1149" spans="1:5" ht="38.25">
      <c r="A1149" s="56" t="s">
        <v>5552</v>
      </c>
      <c r="B1149" s="56" t="s">
        <v>1053</v>
      </c>
      <c r="C1149" s="56">
        <v>272</v>
      </c>
      <c r="D1149" s="56">
        <v>1</v>
      </c>
      <c r="E1149" s="56">
        <f t="shared" si="17"/>
        <v>273</v>
      </c>
    </row>
    <row r="1150" spans="1:5" ht="38.25">
      <c r="A1150" s="56" t="s">
        <v>9331</v>
      </c>
      <c r="B1150" s="56" t="s">
        <v>1715</v>
      </c>
      <c r="C1150" s="56">
        <v>1637</v>
      </c>
      <c r="D1150" s="56">
        <v>109</v>
      </c>
      <c r="E1150" s="56">
        <f t="shared" si="17"/>
        <v>1746</v>
      </c>
    </row>
    <row r="1151" spans="1:5" ht="38.25">
      <c r="A1151" s="56" t="s">
        <v>5550</v>
      </c>
      <c r="B1151" s="56" t="s">
        <v>1054</v>
      </c>
      <c r="C1151" s="56">
        <v>1447</v>
      </c>
      <c r="D1151" s="56">
        <v>13</v>
      </c>
      <c r="E1151" s="56">
        <f t="shared" si="17"/>
        <v>1460</v>
      </c>
    </row>
    <row r="1152" spans="1:5" ht="51">
      <c r="A1152" s="56" t="s">
        <v>5547</v>
      </c>
      <c r="B1152" s="56" t="s">
        <v>1055</v>
      </c>
      <c r="C1152" s="56">
        <v>513</v>
      </c>
      <c r="D1152" s="56">
        <v>16</v>
      </c>
      <c r="E1152" s="56">
        <f t="shared" si="17"/>
        <v>529</v>
      </c>
    </row>
    <row r="1153" spans="1:5" ht="38.25">
      <c r="A1153" s="56" t="s">
        <v>5545</v>
      </c>
      <c r="B1153" s="56" t="s">
        <v>5544</v>
      </c>
      <c r="C1153" s="56">
        <v>418</v>
      </c>
      <c r="D1153" s="56">
        <v>5</v>
      </c>
      <c r="E1153" s="56">
        <f t="shared" si="17"/>
        <v>423</v>
      </c>
    </row>
    <row r="1154" spans="1:5" ht="38.25">
      <c r="A1154" s="56" t="s">
        <v>3288</v>
      </c>
      <c r="B1154" s="56" t="s">
        <v>1696</v>
      </c>
      <c r="C1154" s="56">
        <v>734</v>
      </c>
      <c r="D1154" s="56"/>
      <c r="E1154" s="56">
        <f t="shared" si="17"/>
        <v>734</v>
      </c>
    </row>
    <row r="1155" spans="1:5" ht="38.25">
      <c r="A1155" s="56" t="s">
        <v>5542</v>
      </c>
      <c r="B1155" s="56" t="s">
        <v>1056</v>
      </c>
      <c r="C1155" s="56">
        <v>453</v>
      </c>
      <c r="D1155" s="56">
        <v>7</v>
      </c>
      <c r="E1155" s="56">
        <f t="shared" ref="E1155:E1218" si="18">SUM(C1155:D1155)</f>
        <v>460</v>
      </c>
    </row>
    <row r="1156" spans="1:5" ht="25.5">
      <c r="A1156" s="56" t="s">
        <v>5540</v>
      </c>
      <c r="B1156" s="56" t="s">
        <v>1057</v>
      </c>
      <c r="C1156" s="56">
        <v>245</v>
      </c>
      <c r="D1156" s="56">
        <v>6</v>
      </c>
      <c r="E1156" s="56">
        <f t="shared" si="18"/>
        <v>251</v>
      </c>
    </row>
    <row r="1157" spans="1:5" ht="38.25">
      <c r="A1157" s="56" t="s">
        <v>3125</v>
      </c>
      <c r="B1157" s="56" t="s">
        <v>1928</v>
      </c>
      <c r="C1157" s="56">
        <v>563</v>
      </c>
      <c r="D1157" s="56">
        <v>48</v>
      </c>
      <c r="E1157" s="56">
        <f t="shared" si="18"/>
        <v>611</v>
      </c>
    </row>
    <row r="1158" spans="1:5" ht="51">
      <c r="A1158" s="56" t="s">
        <v>2961</v>
      </c>
      <c r="B1158" s="56" t="s">
        <v>1971</v>
      </c>
      <c r="C1158" s="56">
        <v>228</v>
      </c>
      <c r="D1158" s="56"/>
      <c r="E1158" s="56">
        <f t="shared" si="18"/>
        <v>228</v>
      </c>
    </row>
    <row r="1159" spans="1:5" ht="25.5">
      <c r="A1159" s="56" t="s">
        <v>5534</v>
      </c>
      <c r="B1159" s="56" t="s">
        <v>1058</v>
      </c>
      <c r="C1159" s="56">
        <v>230</v>
      </c>
      <c r="D1159" s="56"/>
      <c r="E1159" s="56">
        <f t="shared" si="18"/>
        <v>230</v>
      </c>
    </row>
    <row r="1160" spans="1:5" ht="38.25">
      <c r="A1160" s="56" t="s">
        <v>3088</v>
      </c>
      <c r="B1160" s="56" t="s">
        <v>1937</v>
      </c>
      <c r="C1160" s="56">
        <v>600</v>
      </c>
      <c r="D1160" s="56">
        <v>39</v>
      </c>
      <c r="E1160" s="56">
        <f t="shared" si="18"/>
        <v>639</v>
      </c>
    </row>
    <row r="1161" spans="1:5" ht="38.25">
      <c r="A1161" s="56" t="s">
        <v>5531</v>
      </c>
      <c r="B1161" s="56" t="s">
        <v>1059</v>
      </c>
      <c r="C1161" s="56">
        <v>44</v>
      </c>
      <c r="D1161" s="56"/>
      <c r="E1161" s="56">
        <f t="shared" si="18"/>
        <v>44</v>
      </c>
    </row>
    <row r="1162" spans="1:5" ht="51">
      <c r="A1162" s="56" t="s">
        <v>5526</v>
      </c>
      <c r="B1162" s="56" t="s">
        <v>1060</v>
      </c>
      <c r="C1162" s="56">
        <v>96</v>
      </c>
      <c r="D1162" s="56"/>
      <c r="E1162" s="56">
        <f t="shared" si="18"/>
        <v>96</v>
      </c>
    </row>
    <row r="1163" spans="1:5" ht="38.25">
      <c r="A1163" s="56" t="s">
        <v>5525</v>
      </c>
      <c r="B1163" s="56" t="s">
        <v>1061</v>
      </c>
      <c r="C1163" s="56">
        <v>363</v>
      </c>
      <c r="D1163" s="56"/>
      <c r="E1163" s="56">
        <f t="shared" si="18"/>
        <v>363</v>
      </c>
    </row>
    <row r="1164" spans="1:5" ht="38.25">
      <c r="A1164" s="56" t="s">
        <v>5522</v>
      </c>
      <c r="B1164" s="56" t="s">
        <v>1062</v>
      </c>
      <c r="C1164" s="56">
        <v>516</v>
      </c>
      <c r="D1164" s="56"/>
      <c r="E1164" s="56">
        <f t="shared" si="18"/>
        <v>516</v>
      </c>
    </row>
    <row r="1165" spans="1:5" ht="38.25">
      <c r="A1165" s="56" t="s">
        <v>5519</v>
      </c>
      <c r="B1165" s="56" t="s">
        <v>1063</v>
      </c>
      <c r="C1165" s="56">
        <v>156</v>
      </c>
      <c r="D1165" s="56">
        <v>1</v>
      </c>
      <c r="E1165" s="56">
        <f t="shared" si="18"/>
        <v>157</v>
      </c>
    </row>
    <row r="1166" spans="1:5" ht="25.5">
      <c r="A1166" s="56" t="s">
        <v>5517</v>
      </c>
      <c r="B1166" s="56" t="s">
        <v>1064</v>
      </c>
      <c r="C1166" s="56">
        <v>332</v>
      </c>
      <c r="D1166" s="56"/>
      <c r="E1166" s="56">
        <f t="shared" si="18"/>
        <v>332</v>
      </c>
    </row>
    <row r="1167" spans="1:5" ht="38.25">
      <c r="A1167" s="56" t="s">
        <v>3142</v>
      </c>
      <c r="B1167" s="56" t="s">
        <v>1924</v>
      </c>
      <c r="C1167" s="56">
        <v>899</v>
      </c>
      <c r="D1167" s="56"/>
      <c r="E1167" s="56">
        <f t="shared" si="18"/>
        <v>899</v>
      </c>
    </row>
    <row r="1168" spans="1:5" ht="38.25">
      <c r="A1168" s="56" t="s">
        <v>3042</v>
      </c>
      <c r="B1168" s="56" t="s">
        <v>1949</v>
      </c>
      <c r="C1168" s="56">
        <v>375</v>
      </c>
      <c r="D1168" s="56"/>
      <c r="E1168" s="56">
        <f t="shared" si="18"/>
        <v>375</v>
      </c>
    </row>
    <row r="1169" spans="1:5" ht="38.25">
      <c r="A1169" s="56" t="s">
        <v>5515</v>
      </c>
      <c r="B1169" s="56" t="s">
        <v>1065</v>
      </c>
      <c r="C1169" s="56">
        <v>330</v>
      </c>
      <c r="D1169" s="56">
        <v>5</v>
      </c>
      <c r="E1169" s="56">
        <f t="shared" si="18"/>
        <v>335</v>
      </c>
    </row>
    <row r="1170" spans="1:5" ht="25.5">
      <c r="A1170" s="56" t="s">
        <v>3197</v>
      </c>
      <c r="B1170" s="56" t="s">
        <v>1908</v>
      </c>
      <c r="C1170" s="56">
        <v>195</v>
      </c>
      <c r="D1170" s="56">
        <v>20</v>
      </c>
      <c r="E1170" s="56">
        <f t="shared" si="18"/>
        <v>215</v>
      </c>
    </row>
    <row r="1171" spans="1:5" ht="25.5">
      <c r="A1171" s="56" t="s">
        <v>5512</v>
      </c>
      <c r="B1171" s="56" t="s">
        <v>1066</v>
      </c>
      <c r="C1171" s="56">
        <v>317</v>
      </c>
      <c r="D1171" s="56">
        <v>1</v>
      </c>
      <c r="E1171" s="56">
        <f t="shared" si="18"/>
        <v>318</v>
      </c>
    </row>
    <row r="1172" spans="1:5" ht="38.25">
      <c r="A1172" s="56" t="s">
        <v>5509</v>
      </c>
      <c r="B1172" s="56" t="s">
        <v>1067</v>
      </c>
      <c r="C1172" s="56">
        <v>122</v>
      </c>
      <c r="D1172" s="56">
        <v>3</v>
      </c>
      <c r="E1172" s="56">
        <f t="shared" si="18"/>
        <v>125</v>
      </c>
    </row>
    <row r="1173" spans="1:5" ht="38.25">
      <c r="A1173" s="56" t="s">
        <v>5506</v>
      </c>
      <c r="B1173" s="56" t="s">
        <v>1068</v>
      </c>
      <c r="C1173" s="56">
        <v>382</v>
      </c>
      <c r="D1173" s="56">
        <v>3</v>
      </c>
      <c r="E1173" s="56">
        <f t="shared" si="18"/>
        <v>385</v>
      </c>
    </row>
    <row r="1174" spans="1:5" ht="51">
      <c r="A1174" s="56" t="s">
        <v>5499</v>
      </c>
      <c r="B1174" s="56" t="s">
        <v>1069</v>
      </c>
      <c r="C1174" s="56">
        <v>424</v>
      </c>
      <c r="D1174" s="56"/>
      <c r="E1174" s="56">
        <f t="shared" si="18"/>
        <v>424</v>
      </c>
    </row>
    <row r="1175" spans="1:5" ht="25.5">
      <c r="A1175" s="56" t="s">
        <v>5496</v>
      </c>
      <c r="B1175" s="56" t="s">
        <v>1070</v>
      </c>
      <c r="C1175" s="56">
        <v>151</v>
      </c>
      <c r="D1175" s="56">
        <v>1</v>
      </c>
      <c r="E1175" s="56">
        <f t="shared" si="18"/>
        <v>152</v>
      </c>
    </row>
    <row r="1176" spans="1:5" ht="38.25">
      <c r="A1176" s="56" t="s">
        <v>5494</v>
      </c>
      <c r="B1176" s="56" t="s">
        <v>1071</v>
      </c>
      <c r="C1176" s="56">
        <v>341</v>
      </c>
      <c r="D1176" s="56"/>
      <c r="E1176" s="56">
        <f t="shared" si="18"/>
        <v>341</v>
      </c>
    </row>
    <row r="1177" spans="1:5" ht="38.25">
      <c r="A1177" s="56" t="s">
        <v>5491</v>
      </c>
      <c r="B1177" s="56" t="s">
        <v>1072</v>
      </c>
      <c r="C1177" s="56">
        <v>293</v>
      </c>
      <c r="D1177" s="56"/>
      <c r="E1177" s="56">
        <f t="shared" si="18"/>
        <v>293</v>
      </c>
    </row>
    <row r="1178" spans="1:5" ht="25.5">
      <c r="A1178" s="56" t="s">
        <v>5488</v>
      </c>
      <c r="B1178" s="56" t="s">
        <v>1073</v>
      </c>
      <c r="C1178" s="56">
        <v>502</v>
      </c>
      <c r="D1178" s="56">
        <v>3</v>
      </c>
      <c r="E1178" s="56">
        <f t="shared" si="18"/>
        <v>505</v>
      </c>
    </row>
    <row r="1179" spans="1:5" ht="38.25">
      <c r="A1179" s="56" t="s">
        <v>5485</v>
      </c>
      <c r="B1179" s="56" t="s">
        <v>1074</v>
      </c>
      <c r="C1179" s="56">
        <v>301</v>
      </c>
      <c r="D1179" s="56">
        <v>1</v>
      </c>
      <c r="E1179" s="56">
        <f t="shared" si="18"/>
        <v>302</v>
      </c>
    </row>
    <row r="1180" spans="1:5" ht="25.5">
      <c r="A1180" s="56" t="s">
        <v>5483</v>
      </c>
      <c r="B1180" s="56" t="s">
        <v>1075</v>
      </c>
      <c r="C1180" s="56">
        <v>450</v>
      </c>
      <c r="D1180" s="56">
        <v>1</v>
      </c>
      <c r="E1180" s="56">
        <f t="shared" si="18"/>
        <v>451</v>
      </c>
    </row>
    <row r="1181" spans="1:5" ht="25.5">
      <c r="A1181" s="56" t="s">
        <v>5480</v>
      </c>
      <c r="B1181" s="56" t="s">
        <v>1076</v>
      </c>
      <c r="C1181" s="56">
        <v>108</v>
      </c>
      <c r="D1181" s="56"/>
      <c r="E1181" s="56">
        <f t="shared" si="18"/>
        <v>108</v>
      </c>
    </row>
    <row r="1182" spans="1:5" ht="38.25">
      <c r="A1182" s="56" t="s">
        <v>5477</v>
      </c>
      <c r="B1182" s="56" t="s">
        <v>1077</v>
      </c>
      <c r="C1182" s="56">
        <v>247</v>
      </c>
      <c r="D1182" s="56">
        <v>4</v>
      </c>
      <c r="E1182" s="56">
        <f t="shared" si="18"/>
        <v>251</v>
      </c>
    </row>
    <row r="1183" spans="1:5" ht="38.25">
      <c r="A1183" s="56" t="s">
        <v>5474</v>
      </c>
      <c r="B1183" s="56" t="s">
        <v>1078</v>
      </c>
      <c r="C1183" s="56">
        <v>119</v>
      </c>
      <c r="D1183" s="56"/>
      <c r="E1183" s="56">
        <f t="shared" si="18"/>
        <v>119</v>
      </c>
    </row>
    <row r="1184" spans="1:5" ht="38.25">
      <c r="A1184" s="56" t="s">
        <v>5471</v>
      </c>
      <c r="B1184" s="56" t="s">
        <v>1079</v>
      </c>
      <c r="C1184" s="56">
        <v>292</v>
      </c>
      <c r="D1184" s="56"/>
      <c r="E1184" s="56">
        <f t="shared" si="18"/>
        <v>292</v>
      </c>
    </row>
    <row r="1185" spans="1:5" ht="38.25">
      <c r="A1185" s="56" t="s">
        <v>5468</v>
      </c>
      <c r="B1185" s="56" t="s">
        <v>1080</v>
      </c>
      <c r="C1185" s="56">
        <v>181</v>
      </c>
      <c r="D1185" s="56">
        <v>5</v>
      </c>
      <c r="E1185" s="56">
        <f t="shared" si="18"/>
        <v>186</v>
      </c>
    </row>
    <row r="1186" spans="1:5" ht="38.25">
      <c r="A1186" s="56" t="s">
        <v>5465</v>
      </c>
      <c r="B1186" s="56" t="s">
        <v>1081</v>
      </c>
      <c r="C1186" s="56">
        <v>378</v>
      </c>
      <c r="D1186" s="56">
        <v>1</v>
      </c>
      <c r="E1186" s="56">
        <f t="shared" si="18"/>
        <v>379</v>
      </c>
    </row>
    <row r="1187" spans="1:5" ht="38.25">
      <c r="A1187" s="56" t="s">
        <v>5463</v>
      </c>
      <c r="B1187" s="56" t="s">
        <v>1082</v>
      </c>
      <c r="C1187" s="56">
        <v>189</v>
      </c>
      <c r="D1187" s="56"/>
      <c r="E1187" s="56">
        <f t="shared" si="18"/>
        <v>189</v>
      </c>
    </row>
    <row r="1188" spans="1:5" ht="38.25">
      <c r="A1188" s="56" t="s">
        <v>5460</v>
      </c>
      <c r="B1188" s="56" t="s">
        <v>1083</v>
      </c>
      <c r="C1188" s="56">
        <v>540</v>
      </c>
      <c r="D1188" s="56">
        <v>1</v>
      </c>
      <c r="E1188" s="56">
        <f t="shared" si="18"/>
        <v>541</v>
      </c>
    </row>
    <row r="1189" spans="1:5" ht="25.5">
      <c r="A1189" s="56" t="s">
        <v>5457</v>
      </c>
      <c r="B1189" s="56" t="s">
        <v>1084</v>
      </c>
      <c r="C1189" s="56">
        <v>136</v>
      </c>
      <c r="D1189" s="56">
        <v>1</v>
      </c>
      <c r="E1189" s="56">
        <f t="shared" si="18"/>
        <v>137</v>
      </c>
    </row>
    <row r="1190" spans="1:5" ht="25.5">
      <c r="A1190" s="56" t="s">
        <v>5454</v>
      </c>
      <c r="B1190" s="56" t="s">
        <v>1085</v>
      </c>
      <c r="C1190" s="56">
        <v>465</v>
      </c>
      <c r="D1190" s="56">
        <v>4</v>
      </c>
      <c r="E1190" s="56">
        <f t="shared" si="18"/>
        <v>469</v>
      </c>
    </row>
    <row r="1191" spans="1:5" ht="25.5">
      <c r="A1191" s="56" t="s">
        <v>3278</v>
      </c>
      <c r="B1191" s="56" t="s">
        <v>1698</v>
      </c>
      <c r="C1191" s="56">
        <v>351</v>
      </c>
      <c r="D1191" s="56"/>
      <c r="E1191" s="56">
        <f t="shared" si="18"/>
        <v>351</v>
      </c>
    </row>
    <row r="1192" spans="1:5" ht="38.25">
      <c r="A1192" s="56" t="s">
        <v>5451</v>
      </c>
      <c r="B1192" s="56" t="s">
        <v>1086</v>
      </c>
      <c r="C1192" s="56">
        <v>209</v>
      </c>
      <c r="D1192" s="56"/>
      <c r="E1192" s="56">
        <f t="shared" si="18"/>
        <v>209</v>
      </c>
    </row>
    <row r="1193" spans="1:5" ht="38.25">
      <c r="A1193" s="56" t="s">
        <v>5448</v>
      </c>
      <c r="B1193" s="56" t="s">
        <v>1087</v>
      </c>
      <c r="C1193" s="56">
        <v>149</v>
      </c>
      <c r="D1193" s="56">
        <v>7</v>
      </c>
      <c r="E1193" s="56">
        <f t="shared" si="18"/>
        <v>156</v>
      </c>
    </row>
    <row r="1194" spans="1:5" ht="25.5">
      <c r="A1194" s="56" t="s">
        <v>5446</v>
      </c>
      <c r="B1194" s="56" t="s">
        <v>1088</v>
      </c>
      <c r="C1194" s="56">
        <v>514</v>
      </c>
      <c r="D1194" s="56">
        <v>6</v>
      </c>
      <c r="E1194" s="56">
        <f t="shared" si="18"/>
        <v>520</v>
      </c>
    </row>
    <row r="1195" spans="1:5" ht="25.5">
      <c r="A1195" s="56" t="s">
        <v>5443</v>
      </c>
      <c r="B1195" s="56" t="s">
        <v>1089</v>
      </c>
      <c r="C1195" s="56">
        <v>315</v>
      </c>
      <c r="D1195" s="56">
        <v>1</v>
      </c>
      <c r="E1195" s="56">
        <f t="shared" si="18"/>
        <v>316</v>
      </c>
    </row>
    <row r="1196" spans="1:5" ht="25.5">
      <c r="A1196" s="56" t="s">
        <v>5441</v>
      </c>
      <c r="B1196" s="56" t="s">
        <v>1090</v>
      </c>
      <c r="C1196" s="56">
        <v>226</v>
      </c>
      <c r="D1196" s="56"/>
      <c r="E1196" s="56">
        <f t="shared" si="18"/>
        <v>226</v>
      </c>
    </row>
    <row r="1197" spans="1:5" ht="51">
      <c r="A1197" s="56" t="s">
        <v>5438</v>
      </c>
      <c r="B1197" s="56" t="s">
        <v>1091</v>
      </c>
      <c r="C1197" s="56">
        <v>253</v>
      </c>
      <c r="D1197" s="56">
        <v>6</v>
      </c>
      <c r="E1197" s="56">
        <f t="shared" si="18"/>
        <v>259</v>
      </c>
    </row>
    <row r="1198" spans="1:5" ht="38.25">
      <c r="A1198" s="56" t="s">
        <v>5435</v>
      </c>
      <c r="B1198" s="56" t="s">
        <v>1092</v>
      </c>
      <c r="C1198" s="56">
        <v>258</v>
      </c>
      <c r="D1198" s="56"/>
      <c r="E1198" s="56">
        <f t="shared" si="18"/>
        <v>258</v>
      </c>
    </row>
    <row r="1199" spans="1:5" ht="25.5">
      <c r="A1199" s="56" t="s">
        <v>5432</v>
      </c>
      <c r="B1199" s="56" t="s">
        <v>1093</v>
      </c>
      <c r="C1199" s="56">
        <v>293</v>
      </c>
      <c r="D1199" s="56"/>
      <c r="E1199" s="56">
        <f t="shared" si="18"/>
        <v>293</v>
      </c>
    </row>
    <row r="1200" spans="1:5" ht="38.25">
      <c r="A1200" s="56" t="s">
        <v>5429</v>
      </c>
      <c r="B1200" s="56" t="s">
        <v>1094</v>
      </c>
      <c r="C1200" s="56">
        <v>260</v>
      </c>
      <c r="D1200" s="56">
        <v>2</v>
      </c>
      <c r="E1200" s="56">
        <f t="shared" si="18"/>
        <v>262</v>
      </c>
    </row>
    <row r="1201" spans="1:5" ht="38.25">
      <c r="A1201" s="56" t="s">
        <v>5426</v>
      </c>
      <c r="B1201" s="56" t="s">
        <v>1095</v>
      </c>
      <c r="C1201" s="56">
        <v>338</v>
      </c>
      <c r="D1201" s="56">
        <v>4</v>
      </c>
      <c r="E1201" s="56">
        <f t="shared" si="18"/>
        <v>342</v>
      </c>
    </row>
    <row r="1202" spans="1:5" ht="38.25">
      <c r="A1202" s="56" t="s">
        <v>5423</v>
      </c>
      <c r="B1202" s="56" t="s">
        <v>1096</v>
      </c>
      <c r="C1202" s="56">
        <v>317</v>
      </c>
      <c r="D1202" s="56">
        <v>2</v>
      </c>
      <c r="E1202" s="56">
        <f t="shared" si="18"/>
        <v>319</v>
      </c>
    </row>
    <row r="1203" spans="1:5" ht="38.25">
      <c r="A1203" s="56" t="s">
        <v>5420</v>
      </c>
      <c r="B1203" s="56" t="s">
        <v>1097</v>
      </c>
      <c r="C1203" s="56">
        <v>260</v>
      </c>
      <c r="D1203" s="56"/>
      <c r="E1203" s="56">
        <f t="shared" si="18"/>
        <v>260</v>
      </c>
    </row>
    <row r="1204" spans="1:5" ht="25.5">
      <c r="A1204" s="56" t="s">
        <v>5417</v>
      </c>
      <c r="B1204" s="56" t="s">
        <v>1098</v>
      </c>
      <c r="C1204" s="56">
        <v>417</v>
      </c>
      <c r="D1204" s="56">
        <v>3</v>
      </c>
      <c r="E1204" s="56">
        <f t="shared" si="18"/>
        <v>420</v>
      </c>
    </row>
    <row r="1205" spans="1:5" ht="38.25">
      <c r="A1205" s="56" t="s">
        <v>5414</v>
      </c>
      <c r="B1205" s="56" t="s">
        <v>1099</v>
      </c>
      <c r="C1205" s="56">
        <v>58</v>
      </c>
      <c r="D1205" s="56"/>
      <c r="E1205" s="56">
        <f t="shared" si="18"/>
        <v>58</v>
      </c>
    </row>
    <row r="1206" spans="1:5" ht="38.25">
      <c r="A1206" s="56" t="s">
        <v>5411</v>
      </c>
      <c r="B1206" s="56" t="s">
        <v>1100</v>
      </c>
      <c r="C1206" s="56">
        <v>280</v>
      </c>
      <c r="D1206" s="56"/>
      <c r="E1206" s="56">
        <f t="shared" si="18"/>
        <v>280</v>
      </c>
    </row>
    <row r="1207" spans="1:5" ht="51">
      <c r="A1207" s="56" t="s">
        <v>5408</v>
      </c>
      <c r="B1207" s="56" t="s">
        <v>1101</v>
      </c>
      <c r="C1207" s="56">
        <v>331</v>
      </c>
      <c r="D1207" s="56">
        <v>1</v>
      </c>
      <c r="E1207" s="56">
        <f t="shared" si="18"/>
        <v>332</v>
      </c>
    </row>
    <row r="1208" spans="1:5" ht="38.25">
      <c r="A1208" s="56" t="s">
        <v>5405</v>
      </c>
      <c r="B1208" s="56" t="s">
        <v>1102</v>
      </c>
      <c r="C1208" s="56">
        <v>298</v>
      </c>
      <c r="D1208" s="56"/>
      <c r="E1208" s="56">
        <f t="shared" si="18"/>
        <v>298</v>
      </c>
    </row>
    <row r="1209" spans="1:5" ht="25.5">
      <c r="A1209" s="56" t="s">
        <v>5402</v>
      </c>
      <c r="B1209" s="56" t="s">
        <v>1103</v>
      </c>
      <c r="C1209" s="56">
        <v>488</v>
      </c>
      <c r="D1209" s="56">
        <v>2</v>
      </c>
      <c r="E1209" s="56">
        <f t="shared" si="18"/>
        <v>490</v>
      </c>
    </row>
    <row r="1210" spans="1:5" ht="38.25">
      <c r="A1210" s="56" t="s">
        <v>5399</v>
      </c>
      <c r="B1210" s="56" t="s">
        <v>1104</v>
      </c>
      <c r="C1210" s="56">
        <v>227</v>
      </c>
      <c r="D1210" s="56"/>
      <c r="E1210" s="56">
        <f t="shared" si="18"/>
        <v>227</v>
      </c>
    </row>
    <row r="1211" spans="1:5" ht="25.5">
      <c r="A1211" s="56" t="s">
        <v>5396</v>
      </c>
      <c r="B1211" s="56" t="s">
        <v>1105</v>
      </c>
      <c r="C1211" s="56">
        <v>344</v>
      </c>
      <c r="D1211" s="56">
        <v>7</v>
      </c>
      <c r="E1211" s="56">
        <f t="shared" si="18"/>
        <v>351</v>
      </c>
    </row>
    <row r="1212" spans="1:5" ht="25.5">
      <c r="A1212" s="56" t="s">
        <v>5393</v>
      </c>
      <c r="B1212" s="56" t="s">
        <v>1106</v>
      </c>
      <c r="C1212" s="56">
        <v>7</v>
      </c>
      <c r="D1212" s="56"/>
      <c r="E1212" s="56">
        <f t="shared" si="18"/>
        <v>7</v>
      </c>
    </row>
    <row r="1213" spans="1:5" ht="38.25">
      <c r="A1213" s="56" t="s">
        <v>5392</v>
      </c>
      <c r="B1213" s="56" t="s">
        <v>1107</v>
      </c>
      <c r="C1213" s="56">
        <v>319</v>
      </c>
      <c r="D1213" s="56"/>
      <c r="E1213" s="56">
        <f t="shared" si="18"/>
        <v>319</v>
      </c>
    </row>
    <row r="1214" spans="1:5" ht="38.25">
      <c r="A1214" s="56" t="s">
        <v>3181</v>
      </c>
      <c r="B1214" s="56" t="s">
        <v>1912</v>
      </c>
      <c r="C1214" s="56">
        <v>162</v>
      </c>
      <c r="D1214" s="56">
        <v>35</v>
      </c>
      <c r="E1214" s="56">
        <f t="shared" si="18"/>
        <v>197</v>
      </c>
    </row>
    <row r="1215" spans="1:5" ht="38.25">
      <c r="A1215" s="56" t="s">
        <v>5389</v>
      </c>
      <c r="B1215" s="56" t="s">
        <v>1108</v>
      </c>
      <c r="C1215" s="56">
        <v>407</v>
      </c>
      <c r="D1215" s="56"/>
      <c r="E1215" s="56">
        <f t="shared" si="18"/>
        <v>407</v>
      </c>
    </row>
    <row r="1216" spans="1:5" ht="38.25">
      <c r="A1216" s="56" t="s">
        <v>3178</v>
      </c>
      <c r="B1216" s="56" t="s">
        <v>1913</v>
      </c>
      <c r="C1216" s="56">
        <v>184</v>
      </c>
      <c r="D1216" s="56">
        <v>20</v>
      </c>
      <c r="E1216" s="56">
        <f t="shared" si="18"/>
        <v>204</v>
      </c>
    </row>
    <row r="1217" spans="1:5" ht="38.25">
      <c r="A1217" s="56" t="s">
        <v>5223</v>
      </c>
      <c r="B1217" s="56" t="s">
        <v>1109</v>
      </c>
      <c r="C1217" s="56">
        <v>227</v>
      </c>
      <c r="D1217" s="56">
        <v>11</v>
      </c>
      <c r="E1217" s="56">
        <f t="shared" si="18"/>
        <v>238</v>
      </c>
    </row>
    <row r="1218" spans="1:5" ht="38.25">
      <c r="A1218" s="56" t="s">
        <v>3293</v>
      </c>
      <c r="B1218" s="56" t="s">
        <v>1695</v>
      </c>
      <c r="C1218" s="56">
        <v>488</v>
      </c>
      <c r="D1218" s="56"/>
      <c r="E1218" s="56">
        <f t="shared" si="18"/>
        <v>488</v>
      </c>
    </row>
    <row r="1219" spans="1:5" ht="38.25">
      <c r="A1219" s="56" t="s">
        <v>5384</v>
      </c>
      <c r="B1219" s="56" t="s">
        <v>1110</v>
      </c>
      <c r="C1219" s="56">
        <v>324</v>
      </c>
      <c r="D1219" s="56">
        <v>2</v>
      </c>
      <c r="E1219" s="56">
        <f t="shared" ref="E1219:E1282" si="19">SUM(C1219:D1219)</f>
        <v>326</v>
      </c>
    </row>
    <row r="1220" spans="1:5" ht="38.25">
      <c r="A1220" s="56" t="s">
        <v>5382</v>
      </c>
      <c r="B1220" s="56" t="s">
        <v>1111</v>
      </c>
      <c r="C1220" s="56">
        <v>35</v>
      </c>
      <c r="D1220" s="56">
        <v>2</v>
      </c>
      <c r="E1220" s="56">
        <f t="shared" si="19"/>
        <v>37</v>
      </c>
    </row>
    <row r="1221" spans="1:5" ht="38.25">
      <c r="A1221" s="56" t="s">
        <v>5380</v>
      </c>
      <c r="B1221" s="56" t="s">
        <v>1112</v>
      </c>
      <c r="C1221" s="56">
        <v>486</v>
      </c>
      <c r="D1221" s="56">
        <v>1</v>
      </c>
      <c r="E1221" s="56">
        <f t="shared" si="19"/>
        <v>487</v>
      </c>
    </row>
    <row r="1222" spans="1:5" ht="38.25">
      <c r="A1222" s="56" t="s">
        <v>3091</v>
      </c>
      <c r="B1222" s="56" t="s">
        <v>1936</v>
      </c>
      <c r="C1222" s="56">
        <v>234</v>
      </c>
      <c r="D1222" s="56">
        <v>13</v>
      </c>
      <c r="E1222" s="56">
        <f t="shared" si="19"/>
        <v>247</v>
      </c>
    </row>
    <row r="1223" spans="1:5" ht="25.5">
      <c r="A1223" s="56" t="s">
        <v>3203</v>
      </c>
      <c r="B1223" s="56" t="s">
        <v>1906</v>
      </c>
      <c r="C1223" s="56">
        <v>383</v>
      </c>
      <c r="D1223" s="56">
        <v>19</v>
      </c>
      <c r="E1223" s="56">
        <f t="shared" si="19"/>
        <v>402</v>
      </c>
    </row>
    <row r="1224" spans="1:5" ht="38.25">
      <c r="A1224" s="56" t="s">
        <v>5378</v>
      </c>
      <c r="B1224" s="56" t="s">
        <v>1113</v>
      </c>
      <c r="C1224" s="56">
        <v>214</v>
      </c>
      <c r="D1224" s="56"/>
      <c r="E1224" s="56">
        <f t="shared" si="19"/>
        <v>214</v>
      </c>
    </row>
    <row r="1225" spans="1:5" ht="38.25">
      <c r="A1225" s="56" t="s">
        <v>2972</v>
      </c>
      <c r="B1225" s="56" t="s">
        <v>1968</v>
      </c>
      <c r="C1225" s="56">
        <v>712</v>
      </c>
      <c r="D1225" s="56">
        <v>45</v>
      </c>
      <c r="E1225" s="56">
        <f t="shared" si="19"/>
        <v>757</v>
      </c>
    </row>
    <row r="1226" spans="1:5" ht="38.25">
      <c r="A1226" s="56" t="s">
        <v>5374</v>
      </c>
      <c r="B1226" s="56" t="s">
        <v>1114</v>
      </c>
      <c r="C1226" s="56">
        <v>377</v>
      </c>
      <c r="D1226" s="56">
        <v>1</v>
      </c>
      <c r="E1226" s="56">
        <f t="shared" si="19"/>
        <v>378</v>
      </c>
    </row>
    <row r="1227" spans="1:5" ht="38.25">
      <c r="A1227" s="56" t="s">
        <v>3108</v>
      </c>
      <c r="B1227" s="56" t="s">
        <v>1932</v>
      </c>
      <c r="C1227" s="56">
        <v>333</v>
      </c>
      <c r="D1227" s="56">
        <v>7</v>
      </c>
      <c r="E1227" s="56">
        <f t="shared" si="19"/>
        <v>340</v>
      </c>
    </row>
    <row r="1228" spans="1:5" ht="25.5">
      <c r="A1228" s="56" t="s">
        <v>3103</v>
      </c>
      <c r="B1228" s="56" t="s">
        <v>1933</v>
      </c>
      <c r="C1228" s="56">
        <v>215</v>
      </c>
      <c r="D1228" s="56">
        <v>101</v>
      </c>
      <c r="E1228" s="56">
        <f t="shared" si="19"/>
        <v>316</v>
      </c>
    </row>
    <row r="1229" spans="1:5" ht="38.25">
      <c r="A1229" s="56" t="s">
        <v>3188</v>
      </c>
      <c r="B1229" s="56" t="s">
        <v>1911</v>
      </c>
      <c r="C1229" s="56">
        <v>356</v>
      </c>
      <c r="D1229" s="56">
        <v>16</v>
      </c>
      <c r="E1229" s="56">
        <f t="shared" si="19"/>
        <v>372</v>
      </c>
    </row>
    <row r="1230" spans="1:5" ht="25.5">
      <c r="A1230" s="56" t="s">
        <v>3011</v>
      </c>
      <c r="B1230" s="56" t="s">
        <v>1958</v>
      </c>
      <c r="C1230" s="56">
        <v>98</v>
      </c>
      <c r="D1230" s="56">
        <v>2</v>
      </c>
      <c r="E1230" s="56">
        <f t="shared" si="19"/>
        <v>100</v>
      </c>
    </row>
    <row r="1231" spans="1:5" ht="38.25">
      <c r="A1231" s="56" t="s">
        <v>3017</v>
      </c>
      <c r="B1231" s="56" t="s">
        <v>1956</v>
      </c>
      <c r="C1231" s="56">
        <v>264</v>
      </c>
      <c r="D1231" s="56">
        <v>33</v>
      </c>
      <c r="E1231" s="56">
        <f t="shared" si="19"/>
        <v>297</v>
      </c>
    </row>
    <row r="1232" spans="1:5" ht="38.25">
      <c r="A1232" s="56" t="s">
        <v>3038</v>
      </c>
      <c r="B1232" s="56" t="s">
        <v>1950</v>
      </c>
      <c r="C1232" s="56">
        <v>123</v>
      </c>
      <c r="D1232" s="56">
        <v>5</v>
      </c>
      <c r="E1232" s="56">
        <f t="shared" si="19"/>
        <v>128</v>
      </c>
    </row>
    <row r="1233" spans="1:5" ht="38.25">
      <c r="A1233" s="56" t="s">
        <v>3035</v>
      </c>
      <c r="B1233" s="56" t="s">
        <v>1951</v>
      </c>
      <c r="C1233" s="56">
        <v>536</v>
      </c>
      <c r="D1233" s="56">
        <v>17</v>
      </c>
      <c r="E1233" s="56">
        <f t="shared" si="19"/>
        <v>553</v>
      </c>
    </row>
    <row r="1234" spans="1:5" ht="38.25">
      <c r="A1234" s="56" t="s">
        <v>3190</v>
      </c>
      <c r="B1234" s="56" t="s">
        <v>1910</v>
      </c>
      <c r="C1234" s="56">
        <v>255</v>
      </c>
      <c r="D1234" s="56">
        <v>15</v>
      </c>
      <c r="E1234" s="56">
        <f t="shared" si="19"/>
        <v>270</v>
      </c>
    </row>
    <row r="1235" spans="1:5" ht="51">
      <c r="A1235" s="56" t="s">
        <v>3161</v>
      </c>
      <c r="B1235" s="56" t="s">
        <v>1918</v>
      </c>
      <c r="C1235" s="56">
        <v>497</v>
      </c>
      <c r="D1235" s="56">
        <v>39</v>
      </c>
      <c r="E1235" s="56">
        <f t="shared" si="19"/>
        <v>536</v>
      </c>
    </row>
    <row r="1236" spans="1:5" ht="38.25">
      <c r="A1236" s="56" t="s">
        <v>3193</v>
      </c>
      <c r="B1236" s="56" t="s">
        <v>1909</v>
      </c>
      <c r="C1236" s="56">
        <v>282</v>
      </c>
      <c r="D1236" s="56">
        <v>32</v>
      </c>
      <c r="E1236" s="56">
        <f t="shared" si="19"/>
        <v>314</v>
      </c>
    </row>
    <row r="1237" spans="1:5" ht="25.5">
      <c r="A1237" s="56" t="s">
        <v>3175</v>
      </c>
      <c r="B1237" s="56" t="s">
        <v>1914</v>
      </c>
      <c r="C1237" s="56">
        <v>195</v>
      </c>
      <c r="D1237" s="56">
        <v>8</v>
      </c>
      <c r="E1237" s="56">
        <f t="shared" si="19"/>
        <v>203</v>
      </c>
    </row>
    <row r="1238" spans="1:5" ht="38.25">
      <c r="A1238" s="56" t="s">
        <v>3199</v>
      </c>
      <c r="B1238" s="56" t="s">
        <v>1907</v>
      </c>
      <c r="C1238" s="56">
        <v>517</v>
      </c>
      <c r="D1238" s="56">
        <v>83</v>
      </c>
      <c r="E1238" s="56">
        <f t="shared" si="19"/>
        <v>600</v>
      </c>
    </row>
    <row r="1239" spans="1:5" ht="38.25">
      <c r="A1239" s="56" t="s">
        <v>5372</v>
      </c>
      <c r="B1239" s="56" t="s">
        <v>1116</v>
      </c>
      <c r="C1239" s="56">
        <v>143</v>
      </c>
      <c r="D1239" s="56">
        <v>26</v>
      </c>
      <c r="E1239" s="56">
        <f t="shared" si="19"/>
        <v>169</v>
      </c>
    </row>
    <row r="1240" spans="1:5" ht="38.25">
      <c r="A1240" s="56" t="s">
        <v>5370</v>
      </c>
      <c r="B1240" s="56" t="s">
        <v>1117</v>
      </c>
      <c r="C1240" s="56">
        <v>241</v>
      </c>
      <c r="D1240" s="56">
        <v>30</v>
      </c>
      <c r="E1240" s="56">
        <f t="shared" si="19"/>
        <v>271</v>
      </c>
    </row>
    <row r="1241" spans="1:5" ht="51">
      <c r="A1241" s="56" t="s">
        <v>5367</v>
      </c>
      <c r="B1241" s="56" t="s">
        <v>1118</v>
      </c>
      <c r="C1241" s="56">
        <v>212</v>
      </c>
      <c r="D1241" s="56">
        <v>9</v>
      </c>
      <c r="E1241" s="56">
        <f t="shared" si="19"/>
        <v>221</v>
      </c>
    </row>
    <row r="1242" spans="1:5" ht="38.25">
      <c r="A1242" s="56" t="s">
        <v>5364</v>
      </c>
      <c r="B1242" s="56" t="s">
        <v>1119</v>
      </c>
      <c r="C1242" s="56">
        <v>59</v>
      </c>
      <c r="D1242" s="56">
        <v>13</v>
      </c>
      <c r="E1242" s="56">
        <f t="shared" si="19"/>
        <v>72</v>
      </c>
    </row>
    <row r="1243" spans="1:5" ht="25.5">
      <c r="A1243" s="56" t="s">
        <v>2954</v>
      </c>
      <c r="B1243" s="56" t="s">
        <v>1973</v>
      </c>
      <c r="C1243" s="56">
        <v>378</v>
      </c>
      <c r="D1243" s="56">
        <v>15</v>
      </c>
      <c r="E1243" s="56">
        <f t="shared" si="19"/>
        <v>393</v>
      </c>
    </row>
    <row r="1244" spans="1:5" ht="51">
      <c r="A1244" s="56" t="s">
        <v>5361</v>
      </c>
      <c r="B1244" s="56" t="s">
        <v>1120</v>
      </c>
      <c r="C1244" s="56">
        <v>73</v>
      </c>
      <c r="D1244" s="56">
        <v>17</v>
      </c>
      <c r="E1244" s="56">
        <f t="shared" si="19"/>
        <v>90</v>
      </c>
    </row>
    <row r="1245" spans="1:5" ht="25.5">
      <c r="A1245" s="56" t="s">
        <v>2969</v>
      </c>
      <c r="B1245" s="56" t="s">
        <v>1969</v>
      </c>
      <c r="C1245" s="56">
        <v>224</v>
      </c>
      <c r="D1245" s="56"/>
      <c r="E1245" s="56">
        <f t="shared" si="19"/>
        <v>224</v>
      </c>
    </row>
    <row r="1246" spans="1:5" ht="51">
      <c r="A1246" s="56" t="s">
        <v>5356</v>
      </c>
      <c r="B1246" s="56" t="s">
        <v>1121</v>
      </c>
      <c r="C1246" s="56">
        <v>242</v>
      </c>
      <c r="D1246" s="56">
        <v>36</v>
      </c>
      <c r="E1246" s="56">
        <f t="shared" si="19"/>
        <v>278</v>
      </c>
    </row>
    <row r="1247" spans="1:5" ht="38.25">
      <c r="A1247" s="56" t="s">
        <v>3218</v>
      </c>
      <c r="B1247" s="56" t="s">
        <v>1902</v>
      </c>
      <c r="C1247" s="56">
        <v>210</v>
      </c>
      <c r="D1247" s="56">
        <v>64</v>
      </c>
      <c r="E1247" s="56">
        <f t="shared" si="19"/>
        <v>274</v>
      </c>
    </row>
    <row r="1248" spans="1:5" ht="38.25">
      <c r="A1248" s="56" t="s">
        <v>2950</v>
      </c>
      <c r="B1248" s="56" t="s">
        <v>1974</v>
      </c>
      <c r="C1248" s="56">
        <v>147</v>
      </c>
      <c r="D1248" s="56">
        <v>28</v>
      </c>
      <c r="E1248" s="56">
        <f t="shared" si="19"/>
        <v>175</v>
      </c>
    </row>
    <row r="1249" spans="1:5" ht="25.5">
      <c r="A1249" s="56" t="s">
        <v>4434</v>
      </c>
      <c r="B1249" s="56" t="s">
        <v>1372</v>
      </c>
      <c r="C1249" s="56">
        <v>115</v>
      </c>
      <c r="D1249" s="56">
        <v>31</v>
      </c>
      <c r="E1249" s="56">
        <f t="shared" si="19"/>
        <v>146</v>
      </c>
    </row>
    <row r="1250" spans="1:5" ht="38.25">
      <c r="A1250" s="56" t="s">
        <v>5304</v>
      </c>
      <c r="B1250" s="56" t="s">
        <v>1134</v>
      </c>
      <c r="C1250" s="56">
        <v>182</v>
      </c>
      <c r="D1250" s="56">
        <v>35</v>
      </c>
      <c r="E1250" s="56">
        <f t="shared" si="19"/>
        <v>217</v>
      </c>
    </row>
    <row r="1251" spans="1:5" ht="25.5">
      <c r="A1251" s="56" t="s">
        <v>5299</v>
      </c>
      <c r="B1251" s="56" t="s">
        <v>1135</v>
      </c>
      <c r="C1251" s="56">
        <v>120</v>
      </c>
      <c r="D1251" s="56">
        <v>44</v>
      </c>
      <c r="E1251" s="56">
        <f t="shared" si="19"/>
        <v>164</v>
      </c>
    </row>
    <row r="1252" spans="1:5" ht="38.25">
      <c r="A1252" s="56" t="s">
        <v>2947</v>
      </c>
      <c r="B1252" s="56" t="s">
        <v>1975</v>
      </c>
      <c r="C1252" s="56">
        <v>347</v>
      </c>
      <c r="D1252" s="56">
        <v>49</v>
      </c>
      <c r="E1252" s="56">
        <f t="shared" si="19"/>
        <v>396</v>
      </c>
    </row>
    <row r="1253" spans="1:5" ht="38.25">
      <c r="A1253" s="56" t="s">
        <v>5347</v>
      </c>
      <c r="B1253" s="56" t="s">
        <v>1123</v>
      </c>
      <c r="C1253" s="56">
        <v>170</v>
      </c>
      <c r="D1253" s="56">
        <v>30</v>
      </c>
      <c r="E1253" s="56">
        <f t="shared" si="19"/>
        <v>200</v>
      </c>
    </row>
    <row r="1254" spans="1:5" ht="38.25">
      <c r="A1254" s="56" t="s">
        <v>5326</v>
      </c>
      <c r="B1254" s="56" t="s">
        <v>1128</v>
      </c>
      <c r="C1254" s="56">
        <v>161</v>
      </c>
      <c r="D1254" s="56">
        <v>32</v>
      </c>
      <c r="E1254" s="56">
        <f t="shared" si="19"/>
        <v>193</v>
      </c>
    </row>
    <row r="1255" spans="1:5" ht="38.25">
      <c r="A1255" s="56" t="s">
        <v>5343</v>
      </c>
      <c r="B1255" s="56" t="s">
        <v>1124</v>
      </c>
      <c r="C1255" s="56">
        <v>135</v>
      </c>
      <c r="D1255" s="56">
        <v>40</v>
      </c>
      <c r="E1255" s="56">
        <f t="shared" si="19"/>
        <v>175</v>
      </c>
    </row>
    <row r="1256" spans="1:5" ht="38.25">
      <c r="A1256" s="56" t="s">
        <v>5339</v>
      </c>
      <c r="B1256" s="56" t="s">
        <v>1125</v>
      </c>
      <c r="C1256" s="56">
        <v>98</v>
      </c>
      <c r="D1256" s="56">
        <v>27</v>
      </c>
      <c r="E1256" s="56">
        <f t="shared" si="19"/>
        <v>125</v>
      </c>
    </row>
    <row r="1257" spans="1:5" ht="25.5">
      <c r="A1257" s="56" t="s">
        <v>5335</v>
      </c>
      <c r="B1257" s="56" t="s">
        <v>1126</v>
      </c>
      <c r="C1257" s="56">
        <v>116</v>
      </c>
      <c r="D1257" s="56">
        <v>51</v>
      </c>
      <c r="E1257" s="56">
        <f t="shared" si="19"/>
        <v>167</v>
      </c>
    </row>
    <row r="1258" spans="1:5" ht="38.25">
      <c r="A1258" s="56" t="s">
        <v>5330</v>
      </c>
      <c r="B1258" s="56" t="s">
        <v>1127</v>
      </c>
      <c r="C1258" s="56">
        <v>350</v>
      </c>
      <c r="D1258" s="56">
        <v>116</v>
      </c>
      <c r="E1258" s="56">
        <f t="shared" si="19"/>
        <v>466</v>
      </c>
    </row>
    <row r="1259" spans="1:5" ht="25.5">
      <c r="A1259" s="56" t="s">
        <v>4992</v>
      </c>
      <c r="B1259" s="56" t="s">
        <v>1129</v>
      </c>
      <c r="C1259" s="56">
        <v>451</v>
      </c>
      <c r="D1259" s="56">
        <v>142</v>
      </c>
      <c r="E1259" s="56">
        <f t="shared" si="19"/>
        <v>593</v>
      </c>
    </row>
    <row r="1260" spans="1:5" ht="25.5">
      <c r="A1260" s="56" t="s">
        <v>5321</v>
      </c>
      <c r="B1260" s="56" t="s">
        <v>1130</v>
      </c>
      <c r="C1260" s="56">
        <v>245</v>
      </c>
      <c r="D1260" s="56">
        <v>70</v>
      </c>
      <c r="E1260" s="56">
        <f t="shared" si="19"/>
        <v>315</v>
      </c>
    </row>
    <row r="1261" spans="1:5" ht="25.5">
      <c r="A1261" s="56" t="s">
        <v>5318</v>
      </c>
      <c r="B1261" s="56" t="s">
        <v>1131</v>
      </c>
      <c r="C1261" s="56">
        <v>257</v>
      </c>
      <c r="D1261" s="56">
        <v>63</v>
      </c>
      <c r="E1261" s="56">
        <f t="shared" si="19"/>
        <v>320</v>
      </c>
    </row>
    <row r="1262" spans="1:5" ht="38.25">
      <c r="A1262" s="56" t="s">
        <v>5315</v>
      </c>
      <c r="B1262" s="56" t="s">
        <v>334</v>
      </c>
      <c r="C1262" s="56">
        <v>189</v>
      </c>
      <c r="D1262" s="56">
        <v>50</v>
      </c>
      <c r="E1262" s="56">
        <f t="shared" si="19"/>
        <v>239</v>
      </c>
    </row>
    <row r="1263" spans="1:5" ht="38.25">
      <c r="A1263" s="56" t="s">
        <v>5312</v>
      </c>
      <c r="B1263" s="56" t="s">
        <v>1132</v>
      </c>
      <c r="C1263" s="56">
        <v>188</v>
      </c>
      <c r="D1263" s="56">
        <v>36</v>
      </c>
      <c r="E1263" s="56">
        <f t="shared" si="19"/>
        <v>224</v>
      </c>
    </row>
    <row r="1264" spans="1:5" ht="38.25">
      <c r="A1264" s="56" t="s">
        <v>5307</v>
      </c>
      <c r="B1264" s="56" t="s">
        <v>1133</v>
      </c>
      <c r="C1264" s="56">
        <v>187</v>
      </c>
      <c r="D1264" s="56">
        <v>31</v>
      </c>
      <c r="E1264" s="56">
        <f t="shared" si="19"/>
        <v>218</v>
      </c>
    </row>
    <row r="1265" spans="1:5" ht="25.5">
      <c r="A1265" s="56" t="s">
        <v>3073</v>
      </c>
      <c r="B1265" s="56" t="s">
        <v>1941</v>
      </c>
      <c r="C1265" s="56">
        <v>156</v>
      </c>
      <c r="D1265" s="56">
        <v>7</v>
      </c>
      <c r="E1265" s="56">
        <f t="shared" si="19"/>
        <v>163</v>
      </c>
    </row>
    <row r="1266" spans="1:5" ht="38.25">
      <c r="A1266" s="56" t="s">
        <v>5295</v>
      </c>
      <c r="B1266" s="56" t="s">
        <v>1136</v>
      </c>
      <c r="C1266" s="56">
        <v>82</v>
      </c>
      <c r="D1266" s="56">
        <v>24</v>
      </c>
      <c r="E1266" s="56">
        <f t="shared" si="19"/>
        <v>106</v>
      </c>
    </row>
    <row r="1267" spans="1:5" ht="51">
      <c r="A1267" s="56" t="s">
        <v>5293</v>
      </c>
      <c r="B1267" s="56" t="s">
        <v>1137</v>
      </c>
      <c r="C1267" s="56">
        <v>142</v>
      </c>
      <c r="D1267" s="56">
        <v>27</v>
      </c>
      <c r="E1267" s="56">
        <f t="shared" si="19"/>
        <v>169</v>
      </c>
    </row>
    <row r="1268" spans="1:5" ht="25.5">
      <c r="A1268" s="56" t="s">
        <v>5288</v>
      </c>
      <c r="B1268" s="56" t="s">
        <v>1138</v>
      </c>
      <c r="C1268" s="56">
        <v>80</v>
      </c>
      <c r="D1268" s="56">
        <v>25</v>
      </c>
      <c r="E1268" s="56">
        <f t="shared" si="19"/>
        <v>105</v>
      </c>
    </row>
    <row r="1269" spans="1:5" ht="38.25">
      <c r="A1269" s="56" t="s">
        <v>5285</v>
      </c>
      <c r="B1269" s="56" t="s">
        <v>1139</v>
      </c>
      <c r="C1269" s="56">
        <v>92</v>
      </c>
      <c r="D1269" s="56">
        <v>23</v>
      </c>
      <c r="E1269" s="56">
        <f t="shared" si="19"/>
        <v>115</v>
      </c>
    </row>
    <row r="1270" spans="1:5" ht="25.5">
      <c r="A1270" s="56" t="s">
        <v>5282</v>
      </c>
      <c r="B1270" s="56" t="s">
        <v>1140</v>
      </c>
      <c r="C1270" s="56">
        <v>78</v>
      </c>
      <c r="D1270" s="56">
        <v>29</v>
      </c>
      <c r="E1270" s="56">
        <f t="shared" si="19"/>
        <v>107</v>
      </c>
    </row>
    <row r="1271" spans="1:5" ht="25.5">
      <c r="A1271" s="56" t="s">
        <v>5278</v>
      </c>
      <c r="B1271" s="56" t="s">
        <v>1141</v>
      </c>
      <c r="C1271" s="56">
        <v>81</v>
      </c>
      <c r="D1271" s="56">
        <v>23</v>
      </c>
      <c r="E1271" s="56">
        <f t="shared" si="19"/>
        <v>104</v>
      </c>
    </row>
    <row r="1272" spans="1:5" ht="38.25">
      <c r="A1272" s="56" t="s">
        <v>5274</v>
      </c>
      <c r="B1272" s="56" t="s">
        <v>1142</v>
      </c>
      <c r="C1272" s="56">
        <v>215</v>
      </c>
      <c r="D1272" s="56">
        <v>36</v>
      </c>
      <c r="E1272" s="56">
        <f t="shared" si="19"/>
        <v>251</v>
      </c>
    </row>
    <row r="1273" spans="1:5" ht="25.5">
      <c r="A1273" s="56" t="s">
        <v>5271</v>
      </c>
      <c r="B1273" s="56" t="s">
        <v>1143</v>
      </c>
      <c r="C1273" s="56">
        <v>266</v>
      </c>
      <c r="D1273" s="56">
        <v>42</v>
      </c>
      <c r="E1273" s="56">
        <f t="shared" si="19"/>
        <v>308</v>
      </c>
    </row>
    <row r="1274" spans="1:5" ht="25.5">
      <c r="A1274" s="56" t="s">
        <v>5268</v>
      </c>
      <c r="B1274" s="56" t="s">
        <v>1144</v>
      </c>
      <c r="C1274" s="56">
        <v>274</v>
      </c>
      <c r="D1274" s="56">
        <v>56</v>
      </c>
      <c r="E1274" s="56">
        <f t="shared" si="19"/>
        <v>330</v>
      </c>
    </row>
    <row r="1275" spans="1:5" ht="38.25">
      <c r="A1275" s="56" t="s">
        <v>5263</v>
      </c>
      <c r="B1275" s="56" t="s">
        <v>1145</v>
      </c>
      <c r="C1275" s="56">
        <v>376</v>
      </c>
      <c r="D1275" s="56">
        <v>64</v>
      </c>
      <c r="E1275" s="56">
        <f t="shared" si="19"/>
        <v>440</v>
      </c>
    </row>
    <row r="1276" spans="1:5" ht="38.25">
      <c r="A1276" s="56" t="s">
        <v>5259</v>
      </c>
      <c r="B1276" s="56" t="s">
        <v>1146</v>
      </c>
      <c r="C1276" s="56">
        <v>134</v>
      </c>
      <c r="D1276" s="56">
        <v>53</v>
      </c>
      <c r="E1276" s="56">
        <f t="shared" si="19"/>
        <v>187</v>
      </c>
    </row>
    <row r="1277" spans="1:5" ht="38.25">
      <c r="A1277" s="56" t="s">
        <v>5255</v>
      </c>
      <c r="B1277" s="56" t="s">
        <v>1147</v>
      </c>
      <c r="C1277" s="56">
        <v>153</v>
      </c>
      <c r="D1277" s="56">
        <v>58</v>
      </c>
      <c r="E1277" s="56">
        <f t="shared" si="19"/>
        <v>211</v>
      </c>
    </row>
    <row r="1278" spans="1:5" ht="25.5">
      <c r="A1278" s="56" t="s">
        <v>5245</v>
      </c>
      <c r="B1278" s="56" t="s">
        <v>1150</v>
      </c>
      <c r="C1278" s="56">
        <v>131</v>
      </c>
      <c r="D1278" s="56">
        <v>43</v>
      </c>
      <c r="E1278" s="56">
        <f t="shared" si="19"/>
        <v>174</v>
      </c>
    </row>
    <row r="1279" spans="1:5" ht="38.25">
      <c r="A1279" s="56" t="s">
        <v>5242</v>
      </c>
      <c r="B1279" s="56" t="s">
        <v>1151</v>
      </c>
      <c r="C1279" s="56">
        <v>120</v>
      </c>
      <c r="D1279" s="56">
        <v>32</v>
      </c>
      <c r="E1279" s="56">
        <f t="shared" si="19"/>
        <v>152</v>
      </c>
    </row>
    <row r="1280" spans="1:5" ht="38.25">
      <c r="A1280" s="56" t="s">
        <v>5236</v>
      </c>
      <c r="B1280" s="56" t="s">
        <v>1152</v>
      </c>
      <c r="C1280" s="56">
        <v>104</v>
      </c>
      <c r="D1280" s="56">
        <v>25</v>
      </c>
      <c r="E1280" s="56">
        <f t="shared" si="19"/>
        <v>129</v>
      </c>
    </row>
    <row r="1281" spans="1:5" ht="25.5">
      <c r="A1281" s="56" t="s">
        <v>5232</v>
      </c>
      <c r="B1281" s="56" t="s">
        <v>1153</v>
      </c>
      <c r="C1281" s="56">
        <v>289</v>
      </c>
      <c r="D1281" s="56">
        <v>69</v>
      </c>
      <c r="E1281" s="56">
        <f t="shared" si="19"/>
        <v>358</v>
      </c>
    </row>
    <row r="1282" spans="1:5" ht="25.5">
      <c r="A1282" s="56" t="s">
        <v>5229</v>
      </c>
      <c r="B1282" s="56" t="s">
        <v>1154</v>
      </c>
      <c r="C1282" s="56">
        <v>169</v>
      </c>
      <c r="D1282" s="56">
        <v>36</v>
      </c>
      <c r="E1282" s="56">
        <f t="shared" si="19"/>
        <v>205</v>
      </c>
    </row>
    <row r="1283" spans="1:5" ht="38.25">
      <c r="A1283" s="56" t="s">
        <v>5226</v>
      </c>
      <c r="B1283" s="56" t="s">
        <v>1155</v>
      </c>
      <c r="C1283" s="56">
        <v>300</v>
      </c>
      <c r="D1283" s="56">
        <v>72</v>
      </c>
      <c r="E1283" s="56">
        <f t="shared" ref="E1283:E1346" si="20">SUM(C1283:D1283)</f>
        <v>372</v>
      </c>
    </row>
    <row r="1284" spans="1:5" ht="51">
      <c r="A1284" s="56" t="s">
        <v>5221</v>
      </c>
      <c r="B1284" s="56" t="s">
        <v>1156</v>
      </c>
      <c r="C1284" s="56">
        <v>235</v>
      </c>
      <c r="D1284" s="56">
        <v>39</v>
      </c>
      <c r="E1284" s="56">
        <f t="shared" si="20"/>
        <v>274</v>
      </c>
    </row>
    <row r="1285" spans="1:5" ht="38.25">
      <c r="A1285" s="56" t="s">
        <v>5217</v>
      </c>
      <c r="B1285" s="56" t="s">
        <v>1157</v>
      </c>
      <c r="C1285" s="56">
        <v>54</v>
      </c>
      <c r="D1285" s="56">
        <v>12</v>
      </c>
      <c r="E1285" s="56">
        <f t="shared" si="20"/>
        <v>66</v>
      </c>
    </row>
    <row r="1286" spans="1:5" ht="38.25">
      <c r="A1286" s="56" t="s">
        <v>5198</v>
      </c>
      <c r="B1286" s="56" t="s">
        <v>1163</v>
      </c>
      <c r="C1286" s="56">
        <v>70</v>
      </c>
      <c r="D1286" s="56">
        <v>8</v>
      </c>
      <c r="E1286" s="56">
        <f t="shared" si="20"/>
        <v>78</v>
      </c>
    </row>
    <row r="1287" spans="1:5" ht="38.25">
      <c r="A1287" s="56" t="s">
        <v>5194</v>
      </c>
      <c r="B1287" s="56" t="s">
        <v>1164</v>
      </c>
      <c r="C1287" s="56">
        <v>123</v>
      </c>
      <c r="D1287" s="56">
        <v>14</v>
      </c>
      <c r="E1287" s="56">
        <f t="shared" si="20"/>
        <v>137</v>
      </c>
    </row>
    <row r="1288" spans="1:5" ht="51">
      <c r="A1288" s="56" t="s">
        <v>5213</v>
      </c>
      <c r="B1288" s="56" t="s">
        <v>1158</v>
      </c>
      <c r="C1288" s="56">
        <v>19</v>
      </c>
      <c r="D1288" s="56">
        <v>7</v>
      </c>
      <c r="E1288" s="56">
        <f t="shared" si="20"/>
        <v>26</v>
      </c>
    </row>
    <row r="1289" spans="1:5" ht="25.5">
      <c r="A1289" s="56" t="s">
        <v>5210</v>
      </c>
      <c r="B1289" s="56" t="s">
        <v>1159</v>
      </c>
      <c r="C1289" s="56">
        <v>221</v>
      </c>
      <c r="D1289" s="56">
        <v>49</v>
      </c>
      <c r="E1289" s="56">
        <f t="shared" si="20"/>
        <v>270</v>
      </c>
    </row>
    <row r="1290" spans="1:5" ht="38.25">
      <c r="A1290" s="56" t="s">
        <v>5208</v>
      </c>
      <c r="B1290" s="56" t="s">
        <v>1160</v>
      </c>
      <c r="C1290" s="56">
        <v>208</v>
      </c>
      <c r="D1290" s="56">
        <v>43</v>
      </c>
      <c r="E1290" s="56">
        <f t="shared" si="20"/>
        <v>251</v>
      </c>
    </row>
    <row r="1291" spans="1:5" ht="38.25">
      <c r="A1291" s="56" t="s">
        <v>5205</v>
      </c>
      <c r="B1291" s="56" t="s">
        <v>1161</v>
      </c>
      <c r="C1291" s="56">
        <v>197</v>
      </c>
      <c r="D1291" s="56">
        <v>38</v>
      </c>
      <c r="E1291" s="56">
        <f t="shared" si="20"/>
        <v>235</v>
      </c>
    </row>
    <row r="1292" spans="1:5" ht="38.25">
      <c r="A1292" s="56" t="s">
        <v>5201</v>
      </c>
      <c r="B1292" s="56" t="s">
        <v>1162</v>
      </c>
      <c r="C1292" s="56">
        <v>212</v>
      </c>
      <c r="D1292" s="56">
        <v>31</v>
      </c>
      <c r="E1292" s="56">
        <f t="shared" si="20"/>
        <v>243</v>
      </c>
    </row>
    <row r="1293" spans="1:5" ht="38.25">
      <c r="A1293" s="56" t="s">
        <v>5191</v>
      </c>
      <c r="B1293" s="56" t="s">
        <v>379</v>
      </c>
      <c r="C1293" s="56">
        <v>234</v>
      </c>
      <c r="D1293" s="56">
        <v>42</v>
      </c>
      <c r="E1293" s="56">
        <f t="shared" si="20"/>
        <v>276</v>
      </c>
    </row>
    <row r="1294" spans="1:5" ht="38.25">
      <c r="A1294" s="56" t="s">
        <v>5188</v>
      </c>
      <c r="B1294" s="56" t="s">
        <v>1165</v>
      </c>
      <c r="C1294" s="56">
        <v>213</v>
      </c>
      <c r="D1294" s="56">
        <v>20</v>
      </c>
      <c r="E1294" s="56">
        <f t="shared" si="20"/>
        <v>233</v>
      </c>
    </row>
    <row r="1295" spans="1:5" ht="38.25">
      <c r="A1295" s="56" t="s">
        <v>5185</v>
      </c>
      <c r="B1295" s="56" t="s">
        <v>1166</v>
      </c>
      <c r="C1295" s="56">
        <v>261</v>
      </c>
      <c r="D1295" s="56">
        <v>23</v>
      </c>
      <c r="E1295" s="56">
        <f t="shared" si="20"/>
        <v>284</v>
      </c>
    </row>
    <row r="1296" spans="1:5" ht="38.25">
      <c r="A1296" s="56" t="s">
        <v>5183</v>
      </c>
      <c r="B1296" s="56" t="s">
        <v>1167</v>
      </c>
      <c r="C1296" s="56">
        <v>350</v>
      </c>
      <c r="D1296" s="56">
        <v>51</v>
      </c>
      <c r="E1296" s="56">
        <f t="shared" si="20"/>
        <v>401</v>
      </c>
    </row>
    <row r="1297" spans="1:5" ht="38.25">
      <c r="A1297" s="56" t="s">
        <v>5180</v>
      </c>
      <c r="B1297" s="56" t="s">
        <v>1168</v>
      </c>
      <c r="C1297" s="56">
        <v>407</v>
      </c>
      <c r="D1297" s="56">
        <v>74</v>
      </c>
      <c r="E1297" s="56">
        <f t="shared" si="20"/>
        <v>481</v>
      </c>
    </row>
    <row r="1298" spans="1:5" ht="25.5">
      <c r="A1298" s="56" t="s">
        <v>5177</v>
      </c>
      <c r="B1298" s="56" t="s">
        <v>1169</v>
      </c>
      <c r="C1298" s="56">
        <v>197</v>
      </c>
      <c r="D1298" s="56">
        <v>31</v>
      </c>
      <c r="E1298" s="56">
        <f t="shared" si="20"/>
        <v>228</v>
      </c>
    </row>
    <row r="1299" spans="1:5" ht="38.25">
      <c r="A1299" s="56" t="s">
        <v>5174</v>
      </c>
      <c r="B1299" s="56" t="s">
        <v>1170</v>
      </c>
      <c r="C1299" s="56">
        <v>170</v>
      </c>
      <c r="D1299" s="56">
        <v>31</v>
      </c>
      <c r="E1299" s="56">
        <f t="shared" si="20"/>
        <v>201</v>
      </c>
    </row>
    <row r="1300" spans="1:5" ht="38.25">
      <c r="A1300" s="56" t="s">
        <v>5171</v>
      </c>
      <c r="B1300" s="56" t="s">
        <v>1171</v>
      </c>
      <c r="C1300" s="56">
        <v>66</v>
      </c>
      <c r="D1300" s="56">
        <v>17</v>
      </c>
      <c r="E1300" s="56">
        <f t="shared" si="20"/>
        <v>83</v>
      </c>
    </row>
    <row r="1301" spans="1:5" ht="51">
      <c r="A1301" s="56" t="s">
        <v>5168</v>
      </c>
      <c r="B1301" s="56" t="s">
        <v>1172</v>
      </c>
      <c r="C1301" s="56">
        <v>157</v>
      </c>
      <c r="D1301" s="56">
        <v>23</v>
      </c>
      <c r="E1301" s="56">
        <f t="shared" si="20"/>
        <v>180</v>
      </c>
    </row>
    <row r="1302" spans="1:5" ht="38.25">
      <c r="A1302" s="56" t="s">
        <v>5165</v>
      </c>
      <c r="B1302" s="56" t="s">
        <v>1173</v>
      </c>
      <c r="C1302" s="56">
        <v>44</v>
      </c>
      <c r="D1302" s="56">
        <v>4</v>
      </c>
      <c r="E1302" s="56">
        <f t="shared" si="20"/>
        <v>48</v>
      </c>
    </row>
    <row r="1303" spans="1:5" ht="38.25">
      <c r="A1303" s="56" t="s">
        <v>5162</v>
      </c>
      <c r="B1303" s="56" t="s">
        <v>1174</v>
      </c>
      <c r="C1303" s="56">
        <v>163</v>
      </c>
      <c r="D1303" s="56">
        <v>21</v>
      </c>
      <c r="E1303" s="56">
        <f t="shared" si="20"/>
        <v>184</v>
      </c>
    </row>
    <row r="1304" spans="1:5" ht="38.25">
      <c r="A1304" s="56" t="s">
        <v>5159</v>
      </c>
      <c r="B1304" s="56" t="s">
        <v>171</v>
      </c>
      <c r="C1304" s="56">
        <v>259</v>
      </c>
      <c r="D1304" s="56">
        <v>14</v>
      </c>
      <c r="E1304" s="56">
        <f t="shared" si="20"/>
        <v>273</v>
      </c>
    </row>
    <row r="1305" spans="1:5" ht="38.25">
      <c r="A1305" s="56" t="s">
        <v>5156</v>
      </c>
      <c r="B1305" s="56" t="s">
        <v>1175</v>
      </c>
      <c r="C1305" s="56"/>
      <c r="D1305" s="56"/>
      <c r="E1305" s="56">
        <f t="shared" si="20"/>
        <v>0</v>
      </c>
    </row>
    <row r="1306" spans="1:5" ht="51">
      <c r="A1306" s="56" t="s">
        <v>5153</v>
      </c>
      <c r="B1306" s="56" t="s">
        <v>1176</v>
      </c>
      <c r="C1306" s="56">
        <v>41</v>
      </c>
      <c r="D1306" s="56">
        <v>3</v>
      </c>
      <c r="E1306" s="56">
        <f t="shared" si="20"/>
        <v>44</v>
      </c>
    </row>
    <row r="1307" spans="1:5" ht="51">
      <c r="A1307" s="56" t="s">
        <v>3172</v>
      </c>
      <c r="B1307" s="56" t="s">
        <v>1915</v>
      </c>
      <c r="C1307" s="56">
        <v>152</v>
      </c>
      <c r="D1307" s="56">
        <v>50</v>
      </c>
      <c r="E1307" s="56">
        <f t="shared" si="20"/>
        <v>202</v>
      </c>
    </row>
    <row r="1308" spans="1:5" ht="38.25">
      <c r="A1308" s="56" t="s">
        <v>5151</v>
      </c>
      <c r="B1308" s="56" t="s">
        <v>1177</v>
      </c>
      <c r="C1308" s="56">
        <v>56</v>
      </c>
      <c r="D1308" s="56">
        <v>6</v>
      </c>
      <c r="E1308" s="56">
        <f t="shared" si="20"/>
        <v>62</v>
      </c>
    </row>
    <row r="1309" spans="1:5" ht="38.25">
      <c r="A1309" s="56" t="s">
        <v>3021</v>
      </c>
      <c r="B1309" s="56" t="s">
        <v>1955</v>
      </c>
      <c r="C1309" s="56">
        <v>62</v>
      </c>
      <c r="D1309" s="56">
        <v>20</v>
      </c>
      <c r="E1309" s="56">
        <f t="shared" si="20"/>
        <v>82</v>
      </c>
    </row>
    <row r="1310" spans="1:5" ht="38.25">
      <c r="A1310" s="56" t="s">
        <v>5148</v>
      </c>
      <c r="B1310" s="56" t="s">
        <v>1178</v>
      </c>
      <c r="C1310" s="56">
        <v>63</v>
      </c>
      <c r="D1310" s="56">
        <v>10</v>
      </c>
      <c r="E1310" s="56">
        <f t="shared" si="20"/>
        <v>73</v>
      </c>
    </row>
    <row r="1311" spans="1:5" ht="38.25">
      <c r="A1311" s="56" t="s">
        <v>5145</v>
      </c>
      <c r="B1311" s="56" t="s">
        <v>1179</v>
      </c>
      <c r="C1311" s="56">
        <v>32</v>
      </c>
      <c r="D1311" s="56">
        <v>4</v>
      </c>
      <c r="E1311" s="56">
        <f t="shared" si="20"/>
        <v>36</v>
      </c>
    </row>
    <row r="1312" spans="1:5" ht="25.5">
      <c r="A1312" s="56" t="s">
        <v>5143</v>
      </c>
      <c r="B1312" s="56" t="s">
        <v>1180</v>
      </c>
      <c r="C1312" s="56">
        <v>127</v>
      </c>
      <c r="D1312" s="56">
        <v>15</v>
      </c>
      <c r="E1312" s="56">
        <f t="shared" si="20"/>
        <v>142</v>
      </c>
    </row>
    <row r="1313" spans="1:5" ht="38.25">
      <c r="A1313" s="56" t="s">
        <v>5141</v>
      </c>
      <c r="B1313" s="56" t="s">
        <v>1181</v>
      </c>
      <c r="C1313" s="56">
        <v>262</v>
      </c>
      <c r="D1313" s="56">
        <v>29</v>
      </c>
      <c r="E1313" s="56">
        <f t="shared" si="20"/>
        <v>291</v>
      </c>
    </row>
    <row r="1314" spans="1:5" ht="38.25">
      <c r="A1314" s="56" t="s">
        <v>5136</v>
      </c>
      <c r="B1314" s="56" t="s">
        <v>1182</v>
      </c>
      <c r="C1314" s="56">
        <v>177</v>
      </c>
      <c r="D1314" s="56">
        <v>22</v>
      </c>
      <c r="E1314" s="56">
        <f t="shared" si="20"/>
        <v>199</v>
      </c>
    </row>
    <row r="1315" spans="1:5" ht="38.25">
      <c r="A1315" s="56" t="s">
        <v>5117</v>
      </c>
      <c r="B1315" s="56" t="s">
        <v>1187</v>
      </c>
      <c r="C1315" s="56">
        <v>100</v>
      </c>
      <c r="D1315" s="56">
        <v>25</v>
      </c>
      <c r="E1315" s="56">
        <f t="shared" si="20"/>
        <v>125</v>
      </c>
    </row>
    <row r="1316" spans="1:5" ht="38.25">
      <c r="A1316" s="56" t="s">
        <v>5133</v>
      </c>
      <c r="B1316" s="56" t="s">
        <v>1183</v>
      </c>
      <c r="C1316" s="56">
        <v>94</v>
      </c>
      <c r="D1316" s="56">
        <v>23</v>
      </c>
      <c r="E1316" s="56">
        <f t="shared" si="20"/>
        <v>117</v>
      </c>
    </row>
    <row r="1317" spans="1:5" ht="51">
      <c r="A1317" s="56" t="s">
        <v>5130</v>
      </c>
      <c r="B1317" s="56" t="s">
        <v>1184</v>
      </c>
      <c r="C1317" s="56">
        <v>127</v>
      </c>
      <c r="D1317" s="56">
        <v>31</v>
      </c>
      <c r="E1317" s="56">
        <f t="shared" si="20"/>
        <v>158</v>
      </c>
    </row>
    <row r="1318" spans="1:5" ht="25.5">
      <c r="A1318" s="56" t="s">
        <v>5128</v>
      </c>
      <c r="B1318" s="56" t="s">
        <v>335</v>
      </c>
      <c r="C1318" s="56">
        <v>137</v>
      </c>
      <c r="D1318" s="56">
        <v>35</v>
      </c>
      <c r="E1318" s="56">
        <f t="shared" si="20"/>
        <v>172</v>
      </c>
    </row>
    <row r="1319" spans="1:5" ht="38.25">
      <c r="A1319" s="56" t="s">
        <v>5125</v>
      </c>
      <c r="B1319" s="56" t="s">
        <v>1185</v>
      </c>
      <c r="C1319" s="56">
        <v>89</v>
      </c>
      <c r="D1319" s="56">
        <v>21</v>
      </c>
      <c r="E1319" s="56">
        <f t="shared" si="20"/>
        <v>110</v>
      </c>
    </row>
    <row r="1320" spans="1:5" ht="25.5">
      <c r="A1320" s="56" t="s">
        <v>5113</v>
      </c>
      <c r="B1320" s="56" t="s">
        <v>1188</v>
      </c>
      <c r="C1320" s="56">
        <v>141</v>
      </c>
      <c r="D1320" s="56">
        <v>43</v>
      </c>
      <c r="E1320" s="56">
        <f t="shared" si="20"/>
        <v>184</v>
      </c>
    </row>
    <row r="1321" spans="1:5" ht="38.25">
      <c r="A1321" s="56" t="s">
        <v>5111</v>
      </c>
      <c r="B1321" s="56" t="s">
        <v>1189</v>
      </c>
      <c r="C1321" s="56">
        <v>60</v>
      </c>
      <c r="D1321" s="56">
        <v>12</v>
      </c>
      <c r="E1321" s="56">
        <f t="shared" si="20"/>
        <v>72</v>
      </c>
    </row>
    <row r="1322" spans="1:5" ht="25.5">
      <c r="A1322" s="56" t="s">
        <v>5107</v>
      </c>
      <c r="B1322" s="56" t="s">
        <v>1190</v>
      </c>
      <c r="C1322" s="56">
        <v>86</v>
      </c>
      <c r="D1322" s="56">
        <v>23</v>
      </c>
      <c r="E1322" s="56">
        <f t="shared" si="20"/>
        <v>109</v>
      </c>
    </row>
    <row r="1323" spans="1:5" ht="38.25">
      <c r="A1323" s="56" t="s">
        <v>5102</v>
      </c>
      <c r="B1323" s="56" t="s">
        <v>1191</v>
      </c>
      <c r="C1323" s="56">
        <v>169</v>
      </c>
      <c r="D1323" s="56">
        <v>31</v>
      </c>
      <c r="E1323" s="56">
        <f t="shared" si="20"/>
        <v>200</v>
      </c>
    </row>
    <row r="1324" spans="1:5" ht="38.25">
      <c r="A1324" s="56" t="s">
        <v>5120</v>
      </c>
      <c r="B1324" s="56" t="s">
        <v>1186</v>
      </c>
      <c r="C1324" s="56">
        <v>161</v>
      </c>
      <c r="D1324" s="56">
        <v>39</v>
      </c>
      <c r="E1324" s="56">
        <f t="shared" si="20"/>
        <v>200</v>
      </c>
    </row>
    <row r="1325" spans="1:5" ht="25.5">
      <c r="A1325" s="56" t="s">
        <v>5098</v>
      </c>
      <c r="B1325" s="56" t="s">
        <v>1192</v>
      </c>
      <c r="C1325" s="56">
        <v>333</v>
      </c>
      <c r="D1325" s="56">
        <v>53</v>
      </c>
      <c r="E1325" s="56">
        <f t="shared" si="20"/>
        <v>386</v>
      </c>
    </row>
    <row r="1326" spans="1:5" ht="25.5">
      <c r="A1326" s="56" t="s">
        <v>5095</v>
      </c>
      <c r="B1326" s="56" t="s">
        <v>1193</v>
      </c>
      <c r="C1326" s="56">
        <v>293</v>
      </c>
      <c r="D1326" s="56">
        <v>43</v>
      </c>
      <c r="E1326" s="56">
        <f t="shared" si="20"/>
        <v>336</v>
      </c>
    </row>
    <row r="1327" spans="1:5" ht="51">
      <c r="A1327" s="56" t="s">
        <v>5092</v>
      </c>
      <c r="B1327" s="56" t="s">
        <v>1194</v>
      </c>
      <c r="C1327" s="56">
        <v>216</v>
      </c>
      <c r="D1327" s="56">
        <v>28</v>
      </c>
      <c r="E1327" s="56">
        <f t="shared" si="20"/>
        <v>244</v>
      </c>
    </row>
    <row r="1328" spans="1:5" ht="38.25">
      <c r="A1328" s="56" t="s">
        <v>5089</v>
      </c>
      <c r="B1328" s="56" t="s">
        <v>1195</v>
      </c>
      <c r="C1328" s="56">
        <v>246</v>
      </c>
      <c r="D1328" s="56">
        <v>28</v>
      </c>
      <c r="E1328" s="56">
        <f t="shared" si="20"/>
        <v>274</v>
      </c>
    </row>
    <row r="1329" spans="1:5" ht="51">
      <c r="A1329" s="56" t="s">
        <v>5086</v>
      </c>
      <c r="B1329" s="56" t="s">
        <v>1196</v>
      </c>
      <c r="C1329" s="56">
        <v>235</v>
      </c>
      <c r="D1329" s="56">
        <v>39</v>
      </c>
      <c r="E1329" s="56">
        <f t="shared" si="20"/>
        <v>274</v>
      </c>
    </row>
    <row r="1330" spans="1:5" ht="25.5">
      <c r="A1330" s="56" t="s">
        <v>5081</v>
      </c>
      <c r="B1330" s="56" t="s">
        <v>1197</v>
      </c>
      <c r="C1330" s="56">
        <v>76</v>
      </c>
      <c r="D1330" s="56">
        <v>8</v>
      </c>
      <c r="E1330" s="56">
        <f t="shared" si="20"/>
        <v>84</v>
      </c>
    </row>
    <row r="1331" spans="1:5" ht="51">
      <c r="A1331" s="56" t="s">
        <v>5060</v>
      </c>
      <c r="B1331" s="56" t="s">
        <v>1203</v>
      </c>
      <c r="C1331" s="56">
        <v>45</v>
      </c>
      <c r="D1331" s="56">
        <v>11</v>
      </c>
      <c r="E1331" s="56">
        <f t="shared" si="20"/>
        <v>56</v>
      </c>
    </row>
    <row r="1332" spans="1:5" ht="25.5">
      <c r="A1332" s="56" t="s">
        <v>5077</v>
      </c>
      <c r="B1332" s="56" t="s">
        <v>1198</v>
      </c>
      <c r="C1332" s="56">
        <v>115</v>
      </c>
      <c r="D1332" s="56">
        <v>34</v>
      </c>
      <c r="E1332" s="56">
        <f t="shared" si="20"/>
        <v>149</v>
      </c>
    </row>
    <row r="1333" spans="1:5" ht="25.5">
      <c r="A1333" s="56" t="s">
        <v>5074</v>
      </c>
      <c r="B1333" s="56" t="s">
        <v>1199</v>
      </c>
      <c r="C1333" s="56">
        <v>141</v>
      </c>
      <c r="D1333" s="56">
        <v>33</v>
      </c>
      <c r="E1333" s="56">
        <f t="shared" si="20"/>
        <v>174</v>
      </c>
    </row>
    <row r="1334" spans="1:5" ht="38.25">
      <c r="A1334" s="56" t="s">
        <v>5070</v>
      </c>
      <c r="B1334" s="56" t="s">
        <v>1200</v>
      </c>
      <c r="C1334" s="56">
        <v>212</v>
      </c>
      <c r="D1334" s="56">
        <v>50</v>
      </c>
      <c r="E1334" s="56">
        <f t="shared" si="20"/>
        <v>262</v>
      </c>
    </row>
    <row r="1335" spans="1:5" ht="25.5">
      <c r="A1335" s="56" t="s">
        <v>4851</v>
      </c>
      <c r="B1335" s="56" t="s">
        <v>1201</v>
      </c>
      <c r="C1335" s="56">
        <v>68</v>
      </c>
      <c r="D1335" s="56">
        <v>11</v>
      </c>
      <c r="E1335" s="56">
        <f t="shared" si="20"/>
        <v>79</v>
      </c>
    </row>
    <row r="1336" spans="1:5" ht="38.25">
      <c r="A1336" s="56" t="s">
        <v>5064</v>
      </c>
      <c r="B1336" s="56" t="s">
        <v>1202</v>
      </c>
      <c r="C1336" s="56">
        <v>64</v>
      </c>
      <c r="D1336" s="56">
        <v>11</v>
      </c>
      <c r="E1336" s="56">
        <f t="shared" si="20"/>
        <v>75</v>
      </c>
    </row>
    <row r="1337" spans="1:5" ht="25.5">
      <c r="A1337" s="56" t="s">
        <v>5057</v>
      </c>
      <c r="B1337" s="56" t="s">
        <v>1204</v>
      </c>
      <c r="C1337" s="56">
        <v>531</v>
      </c>
      <c r="D1337" s="56">
        <v>156</v>
      </c>
      <c r="E1337" s="56">
        <f t="shared" si="20"/>
        <v>687</v>
      </c>
    </row>
    <row r="1338" spans="1:5" ht="38.25">
      <c r="A1338" s="56" t="s">
        <v>5054</v>
      </c>
      <c r="B1338" s="56" t="s">
        <v>1205</v>
      </c>
      <c r="C1338" s="56">
        <v>301</v>
      </c>
      <c r="D1338" s="56">
        <v>99</v>
      </c>
      <c r="E1338" s="56">
        <f t="shared" si="20"/>
        <v>400</v>
      </c>
    </row>
    <row r="1339" spans="1:5" ht="38.25">
      <c r="A1339" s="56" t="s">
        <v>5051</v>
      </c>
      <c r="B1339" s="56" t="s">
        <v>1206</v>
      </c>
      <c r="C1339" s="56">
        <v>280</v>
      </c>
      <c r="D1339" s="56">
        <v>61</v>
      </c>
      <c r="E1339" s="56">
        <f t="shared" si="20"/>
        <v>341</v>
      </c>
    </row>
    <row r="1340" spans="1:5" ht="38.25">
      <c r="A1340" s="56" t="s">
        <v>5048</v>
      </c>
      <c r="B1340" s="56" t="s">
        <v>1207</v>
      </c>
      <c r="C1340" s="56">
        <v>83</v>
      </c>
      <c r="D1340" s="56">
        <v>17</v>
      </c>
      <c r="E1340" s="56">
        <f t="shared" si="20"/>
        <v>100</v>
      </c>
    </row>
    <row r="1341" spans="1:5" ht="38.25">
      <c r="A1341" s="56" t="s">
        <v>5044</v>
      </c>
      <c r="B1341" s="56" t="s">
        <v>1208</v>
      </c>
      <c r="C1341" s="56">
        <v>65</v>
      </c>
      <c r="D1341" s="56">
        <v>5</v>
      </c>
      <c r="E1341" s="56">
        <f t="shared" si="20"/>
        <v>70</v>
      </c>
    </row>
    <row r="1342" spans="1:5" ht="38.25">
      <c r="A1342" s="56" t="s">
        <v>5041</v>
      </c>
      <c r="B1342" s="56" t="s">
        <v>582</v>
      </c>
      <c r="C1342" s="56">
        <v>134</v>
      </c>
      <c r="D1342" s="56">
        <v>26</v>
      </c>
      <c r="E1342" s="56">
        <f t="shared" si="20"/>
        <v>160</v>
      </c>
    </row>
    <row r="1343" spans="1:5" ht="51">
      <c r="A1343" s="56" t="s">
        <v>5038</v>
      </c>
      <c r="B1343" s="56" t="s">
        <v>1209</v>
      </c>
      <c r="C1343" s="56">
        <v>194</v>
      </c>
      <c r="D1343" s="56">
        <v>48</v>
      </c>
      <c r="E1343" s="56">
        <f t="shared" si="20"/>
        <v>242</v>
      </c>
    </row>
    <row r="1344" spans="1:5" ht="38.25">
      <c r="A1344" s="56" t="s">
        <v>5035</v>
      </c>
      <c r="B1344" s="56" t="s">
        <v>1210</v>
      </c>
      <c r="C1344" s="56">
        <v>93</v>
      </c>
      <c r="D1344" s="56">
        <v>16</v>
      </c>
      <c r="E1344" s="56">
        <f t="shared" si="20"/>
        <v>109</v>
      </c>
    </row>
    <row r="1345" spans="1:5" ht="38.25">
      <c r="A1345" s="56" t="s">
        <v>5029</v>
      </c>
      <c r="B1345" s="56" t="s">
        <v>1211</v>
      </c>
      <c r="C1345" s="56">
        <v>169</v>
      </c>
      <c r="D1345" s="56">
        <v>48</v>
      </c>
      <c r="E1345" s="56">
        <f t="shared" si="20"/>
        <v>217</v>
      </c>
    </row>
    <row r="1346" spans="1:5" ht="25.5">
      <c r="A1346" s="56" t="s">
        <v>5026</v>
      </c>
      <c r="B1346" s="56" t="s">
        <v>1212</v>
      </c>
      <c r="C1346" s="56">
        <v>371</v>
      </c>
      <c r="D1346" s="56">
        <v>103</v>
      </c>
      <c r="E1346" s="56">
        <f t="shared" si="20"/>
        <v>474</v>
      </c>
    </row>
    <row r="1347" spans="1:5" ht="25.5">
      <c r="A1347" s="56" t="s">
        <v>5023</v>
      </c>
      <c r="B1347" s="56" t="s">
        <v>1213</v>
      </c>
      <c r="C1347" s="56">
        <v>256</v>
      </c>
      <c r="D1347" s="56">
        <v>53</v>
      </c>
      <c r="E1347" s="56">
        <f t="shared" ref="E1347:E1410" si="21">SUM(C1347:D1347)</f>
        <v>309</v>
      </c>
    </row>
    <row r="1348" spans="1:5" ht="38.25">
      <c r="A1348" s="56" t="s">
        <v>4822</v>
      </c>
      <c r="B1348" s="56" t="s">
        <v>1214</v>
      </c>
      <c r="C1348" s="56">
        <v>234</v>
      </c>
      <c r="D1348" s="56">
        <v>41</v>
      </c>
      <c r="E1348" s="56">
        <f t="shared" si="21"/>
        <v>275</v>
      </c>
    </row>
    <row r="1349" spans="1:5" ht="51">
      <c r="A1349" s="56" t="s">
        <v>5018</v>
      </c>
      <c r="B1349" s="56" t="s">
        <v>1215</v>
      </c>
      <c r="C1349" s="56">
        <v>162</v>
      </c>
      <c r="D1349" s="56">
        <v>35</v>
      </c>
      <c r="E1349" s="56">
        <f t="shared" si="21"/>
        <v>197</v>
      </c>
    </row>
    <row r="1350" spans="1:5" ht="38.25">
      <c r="A1350" s="56" t="s">
        <v>5015</v>
      </c>
      <c r="B1350" s="56" t="s">
        <v>1216</v>
      </c>
      <c r="C1350" s="56">
        <v>236</v>
      </c>
      <c r="D1350" s="56">
        <v>56</v>
      </c>
      <c r="E1350" s="56">
        <f t="shared" si="21"/>
        <v>292</v>
      </c>
    </row>
    <row r="1351" spans="1:5" ht="38.25">
      <c r="A1351" s="56" t="s">
        <v>5011</v>
      </c>
      <c r="B1351" s="56" t="s">
        <v>713</v>
      </c>
      <c r="C1351" s="56">
        <v>204</v>
      </c>
      <c r="D1351" s="56">
        <v>41</v>
      </c>
      <c r="E1351" s="56">
        <f t="shared" si="21"/>
        <v>245</v>
      </c>
    </row>
    <row r="1352" spans="1:5" ht="38.25">
      <c r="A1352" s="56" t="s">
        <v>5006</v>
      </c>
      <c r="B1352" s="56" t="s">
        <v>1217</v>
      </c>
      <c r="C1352" s="56">
        <v>78</v>
      </c>
      <c r="D1352" s="56">
        <v>26</v>
      </c>
      <c r="E1352" s="56">
        <f t="shared" si="21"/>
        <v>104</v>
      </c>
    </row>
    <row r="1353" spans="1:5" ht="38.25">
      <c r="A1353" s="56" t="s">
        <v>5003</v>
      </c>
      <c r="B1353" s="56" t="s">
        <v>1218</v>
      </c>
      <c r="C1353" s="56">
        <v>84</v>
      </c>
      <c r="D1353" s="56">
        <v>20</v>
      </c>
      <c r="E1353" s="56">
        <f t="shared" si="21"/>
        <v>104</v>
      </c>
    </row>
    <row r="1354" spans="1:5" ht="38.25">
      <c r="A1354" s="56" t="s">
        <v>5000</v>
      </c>
      <c r="B1354" s="56" t="s">
        <v>1219</v>
      </c>
      <c r="C1354" s="56">
        <v>97</v>
      </c>
      <c r="D1354" s="56">
        <v>20</v>
      </c>
      <c r="E1354" s="56">
        <f t="shared" si="21"/>
        <v>117</v>
      </c>
    </row>
    <row r="1355" spans="1:5" ht="38.25">
      <c r="A1355" s="56" t="s">
        <v>4996</v>
      </c>
      <c r="B1355" s="56" t="s">
        <v>90</v>
      </c>
      <c r="C1355" s="56">
        <v>182</v>
      </c>
      <c r="D1355" s="56">
        <v>32</v>
      </c>
      <c r="E1355" s="56">
        <f t="shared" si="21"/>
        <v>214</v>
      </c>
    </row>
    <row r="1356" spans="1:5" ht="38.25">
      <c r="A1356" s="56" t="s">
        <v>4990</v>
      </c>
      <c r="B1356" s="56" t="s">
        <v>1220</v>
      </c>
      <c r="C1356" s="56">
        <v>248</v>
      </c>
      <c r="D1356" s="56">
        <v>50</v>
      </c>
      <c r="E1356" s="56">
        <f t="shared" si="21"/>
        <v>298</v>
      </c>
    </row>
    <row r="1357" spans="1:5" ht="38.25">
      <c r="A1357" s="56" t="s">
        <v>4986</v>
      </c>
      <c r="B1357" s="56" t="s">
        <v>1221</v>
      </c>
      <c r="C1357" s="56">
        <v>106</v>
      </c>
      <c r="D1357" s="56">
        <v>18</v>
      </c>
      <c r="E1357" s="56">
        <f t="shared" si="21"/>
        <v>124</v>
      </c>
    </row>
    <row r="1358" spans="1:5" ht="38.25">
      <c r="A1358" s="56" t="s">
        <v>4983</v>
      </c>
      <c r="B1358" s="56" t="s">
        <v>1222</v>
      </c>
      <c r="C1358" s="56">
        <v>257</v>
      </c>
      <c r="D1358" s="56">
        <v>34</v>
      </c>
      <c r="E1358" s="56">
        <f t="shared" si="21"/>
        <v>291</v>
      </c>
    </row>
    <row r="1359" spans="1:5" ht="25.5">
      <c r="A1359" s="56" t="s">
        <v>4978</v>
      </c>
      <c r="B1359" s="56" t="s">
        <v>1223</v>
      </c>
      <c r="C1359" s="56">
        <v>98</v>
      </c>
      <c r="D1359" s="56">
        <v>20</v>
      </c>
      <c r="E1359" s="56">
        <f t="shared" si="21"/>
        <v>118</v>
      </c>
    </row>
    <row r="1360" spans="1:5" ht="38.25">
      <c r="A1360" s="56" t="s">
        <v>4974</v>
      </c>
      <c r="B1360" s="56" t="s">
        <v>1224</v>
      </c>
      <c r="C1360" s="56">
        <v>80</v>
      </c>
      <c r="D1360" s="56">
        <v>25</v>
      </c>
      <c r="E1360" s="56">
        <f t="shared" si="21"/>
        <v>105</v>
      </c>
    </row>
    <row r="1361" spans="1:5" ht="38.25">
      <c r="A1361" s="56" t="s">
        <v>4970</v>
      </c>
      <c r="B1361" s="56" t="s">
        <v>1225</v>
      </c>
      <c r="C1361" s="56">
        <v>197</v>
      </c>
      <c r="D1361" s="56">
        <v>84</v>
      </c>
      <c r="E1361" s="56">
        <f t="shared" si="21"/>
        <v>281</v>
      </c>
    </row>
    <row r="1362" spans="1:5" ht="38.25">
      <c r="A1362" s="56" t="s">
        <v>4965</v>
      </c>
      <c r="B1362" s="56" t="s">
        <v>1226</v>
      </c>
      <c r="C1362" s="56">
        <v>79</v>
      </c>
      <c r="D1362" s="56">
        <v>29</v>
      </c>
      <c r="E1362" s="56">
        <f t="shared" si="21"/>
        <v>108</v>
      </c>
    </row>
    <row r="1363" spans="1:5" ht="38.25">
      <c r="A1363" s="56" t="s">
        <v>4961</v>
      </c>
      <c r="B1363" s="56" t="s">
        <v>1227</v>
      </c>
      <c r="C1363" s="56">
        <v>124</v>
      </c>
      <c r="D1363" s="56">
        <v>37</v>
      </c>
      <c r="E1363" s="56">
        <f t="shared" si="21"/>
        <v>161</v>
      </c>
    </row>
    <row r="1364" spans="1:5" ht="25.5">
      <c r="A1364" s="56" t="s">
        <v>4958</v>
      </c>
      <c r="B1364" s="56" t="s">
        <v>1228</v>
      </c>
      <c r="C1364" s="56">
        <v>379</v>
      </c>
      <c r="D1364" s="56">
        <v>86</v>
      </c>
      <c r="E1364" s="56">
        <f t="shared" si="21"/>
        <v>465</v>
      </c>
    </row>
    <row r="1365" spans="1:5" ht="25.5">
      <c r="A1365" s="56" t="s">
        <v>4955</v>
      </c>
      <c r="B1365" s="56" t="s">
        <v>1229</v>
      </c>
      <c r="C1365" s="56">
        <v>198</v>
      </c>
      <c r="D1365" s="56">
        <v>46</v>
      </c>
      <c r="E1365" s="56">
        <f t="shared" si="21"/>
        <v>244</v>
      </c>
    </row>
    <row r="1366" spans="1:5" ht="38.25">
      <c r="A1366" s="56" t="s">
        <v>4952</v>
      </c>
      <c r="B1366" s="56" t="s">
        <v>1230</v>
      </c>
      <c r="C1366" s="56">
        <v>171</v>
      </c>
      <c r="D1366" s="56">
        <v>27</v>
      </c>
      <c r="E1366" s="56">
        <f t="shared" si="21"/>
        <v>198</v>
      </c>
    </row>
    <row r="1367" spans="1:5" ht="38.25">
      <c r="A1367" s="56" t="s">
        <v>4948</v>
      </c>
      <c r="B1367" s="56" t="s">
        <v>133</v>
      </c>
      <c r="C1367" s="56">
        <v>180</v>
      </c>
      <c r="D1367" s="56">
        <v>46</v>
      </c>
      <c r="E1367" s="56">
        <f t="shared" si="21"/>
        <v>226</v>
      </c>
    </row>
    <row r="1368" spans="1:5" ht="38.25">
      <c r="A1368" s="56" t="s">
        <v>4945</v>
      </c>
      <c r="B1368" s="56" t="s">
        <v>1231</v>
      </c>
      <c r="C1368" s="56">
        <v>228</v>
      </c>
      <c r="D1368" s="56">
        <v>35</v>
      </c>
      <c r="E1368" s="56">
        <f t="shared" si="21"/>
        <v>263</v>
      </c>
    </row>
    <row r="1369" spans="1:5" ht="25.5">
      <c r="A1369" s="56" t="s">
        <v>4940</v>
      </c>
      <c r="B1369" s="56" t="s">
        <v>1232</v>
      </c>
      <c r="C1369" s="56">
        <v>118</v>
      </c>
      <c r="D1369" s="56">
        <v>16</v>
      </c>
      <c r="E1369" s="56">
        <f t="shared" si="21"/>
        <v>134</v>
      </c>
    </row>
    <row r="1370" spans="1:5" ht="25.5">
      <c r="A1370" s="56" t="s">
        <v>4937</v>
      </c>
      <c r="B1370" s="56" t="s">
        <v>1233</v>
      </c>
      <c r="C1370" s="56">
        <v>289</v>
      </c>
      <c r="D1370" s="56">
        <v>94</v>
      </c>
      <c r="E1370" s="56">
        <f t="shared" si="21"/>
        <v>383</v>
      </c>
    </row>
    <row r="1371" spans="1:5" ht="38.25">
      <c r="A1371" s="56" t="s">
        <v>4934</v>
      </c>
      <c r="B1371" s="56" t="s">
        <v>1234</v>
      </c>
      <c r="C1371" s="56">
        <v>204</v>
      </c>
      <c r="D1371" s="56">
        <v>36</v>
      </c>
      <c r="E1371" s="56">
        <f t="shared" si="21"/>
        <v>240</v>
      </c>
    </row>
    <row r="1372" spans="1:5" ht="25.5">
      <c r="A1372" s="56" t="s">
        <v>4931</v>
      </c>
      <c r="B1372" s="56" t="s">
        <v>1235</v>
      </c>
      <c r="C1372" s="56">
        <v>345</v>
      </c>
      <c r="D1372" s="56">
        <v>97</v>
      </c>
      <c r="E1372" s="56">
        <f t="shared" si="21"/>
        <v>442</v>
      </c>
    </row>
    <row r="1373" spans="1:5" ht="38.25">
      <c r="A1373" s="56" t="s">
        <v>4757</v>
      </c>
      <c r="B1373" s="56" t="s">
        <v>1236</v>
      </c>
      <c r="C1373" s="56">
        <v>294</v>
      </c>
      <c r="D1373" s="56">
        <v>77</v>
      </c>
      <c r="E1373" s="56">
        <f t="shared" si="21"/>
        <v>371</v>
      </c>
    </row>
    <row r="1374" spans="1:5" ht="38.25">
      <c r="A1374" s="56" t="s">
        <v>4923</v>
      </c>
      <c r="B1374" s="56" t="s">
        <v>1237</v>
      </c>
      <c r="C1374" s="56">
        <v>151</v>
      </c>
      <c r="D1374" s="56">
        <v>27</v>
      </c>
      <c r="E1374" s="56">
        <f t="shared" si="21"/>
        <v>178</v>
      </c>
    </row>
    <row r="1375" spans="1:5" ht="25.5">
      <c r="A1375" s="56" t="s">
        <v>4921</v>
      </c>
      <c r="B1375" s="56" t="s">
        <v>1238</v>
      </c>
      <c r="C1375" s="56">
        <v>57</v>
      </c>
      <c r="D1375" s="56">
        <v>13</v>
      </c>
      <c r="E1375" s="56">
        <f t="shared" si="21"/>
        <v>70</v>
      </c>
    </row>
    <row r="1376" spans="1:5" ht="25.5">
      <c r="A1376" s="56" t="s">
        <v>4916</v>
      </c>
      <c r="B1376" s="56" t="s">
        <v>1239</v>
      </c>
      <c r="C1376" s="56">
        <v>77</v>
      </c>
      <c r="D1376" s="56">
        <v>15</v>
      </c>
      <c r="E1376" s="56">
        <f t="shared" si="21"/>
        <v>92</v>
      </c>
    </row>
    <row r="1377" spans="1:5" ht="25.5">
      <c r="A1377" s="56" t="s">
        <v>4912</v>
      </c>
      <c r="B1377" s="56" t="s">
        <v>1240</v>
      </c>
      <c r="C1377" s="56">
        <v>137</v>
      </c>
      <c r="D1377" s="56">
        <v>35</v>
      </c>
      <c r="E1377" s="56">
        <f t="shared" si="21"/>
        <v>172</v>
      </c>
    </row>
    <row r="1378" spans="1:5" ht="38.25">
      <c r="A1378" s="56" t="s">
        <v>4907</v>
      </c>
      <c r="B1378" s="56" t="s">
        <v>1241</v>
      </c>
      <c r="C1378" s="56">
        <v>204</v>
      </c>
      <c r="D1378" s="56">
        <v>50</v>
      </c>
      <c r="E1378" s="56">
        <f t="shared" si="21"/>
        <v>254</v>
      </c>
    </row>
    <row r="1379" spans="1:5" ht="25.5">
      <c r="A1379" s="56" t="s">
        <v>4903</v>
      </c>
      <c r="B1379" s="56" t="s">
        <v>1242</v>
      </c>
      <c r="C1379" s="56">
        <v>307</v>
      </c>
      <c r="D1379" s="56">
        <v>51</v>
      </c>
      <c r="E1379" s="56">
        <f t="shared" si="21"/>
        <v>358</v>
      </c>
    </row>
    <row r="1380" spans="1:5" ht="38.25">
      <c r="A1380" s="56" t="s">
        <v>4898</v>
      </c>
      <c r="B1380" s="56" t="s">
        <v>1243</v>
      </c>
      <c r="C1380" s="56">
        <v>373</v>
      </c>
      <c r="D1380" s="56">
        <v>53</v>
      </c>
      <c r="E1380" s="56">
        <f t="shared" si="21"/>
        <v>426</v>
      </c>
    </row>
    <row r="1381" spans="1:5" ht="38.25">
      <c r="A1381" s="56" t="s">
        <v>4894</v>
      </c>
      <c r="B1381" s="56" t="s">
        <v>1244</v>
      </c>
      <c r="C1381" s="56">
        <v>189</v>
      </c>
      <c r="D1381" s="56">
        <v>39</v>
      </c>
      <c r="E1381" s="56">
        <f t="shared" si="21"/>
        <v>228</v>
      </c>
    </row>
    <row r="1382" spans="1:5" ht="38.25">
      <c r="A1382" s="56" t="s">
        <v>4890</v>
      </c>
      <c r="B1382" s="56" t="s">
        <v>1245</v>
      </c>
      <c r="C1382" s="56">
        <v>183</v>
      </c>
      <c r="D1382" s="56">
        <v>34</v>
      </c>
      <c r="E1382" s="56">
        <f t="shared" si="21"/>
        <v>217</v>
      </c>
    </row>
    <row r="1383" spans="1:5" ht="25.5">
      <c r="A1383" s="56" t="s">
        <v>4886</v>
      </c>
      <c r="B1383" s="56" t="s">
        <v>1246</v>
      </c>
      <c r="C1383" s="56">
        <v>173</v>
      </c>
      <c r="D1383" s="56">
        <v>36</v>
      </c>
      <c r="E1383" s="56">
        <f t="shared" si="21"/>
        <v>209</v>
      </c>
    </row>
    <row r="1384" spans="1:5" ht="38.25">
      <c r="A1384" s="56" t="s">
        <v>4884</v>
      </c>
      <c r="B1384" s="56" t="s">
        <v>1247</v>
      </c>
      <c r="C1384" s="56">
        <v>110</v>
      </c>
      <c r="D1384" s="56">
        <v>5</v>
      </c>
      <c r="E1384" s="56">
        <f t="shared" si="21"/>
        <v>115</v>
      </c>
    </row>
    <row r="1385" spans="1:5" ht="38.25">
      <c r="A1385" s="56" t="s">
        <v>4880</v>
      </c>
      <c r="B1385" s="56" t="s">
        <v>1248</v>
      </c>
      <c r="C1385" s="56">
        <v>96</v>
      </c>
      <c r="D1385" s="56">
        <v>17</v>
      </c>
      <c r="E1385" s="56">
        <f t="shared" si="21"/>
        <v>113</v>
      </c>
    </row>
    <row r="1386" spans="1:5" ht="38.25">
      <c r="A1386" s="56" t="s">
        <v>4876</v>
      </c>
      <c r="B1386" s="56" t="s">
        <v>1249</v>
      </c>
      <c r="C1386" s="56">
        <v>309</v>
      </c>
      <c r="D1386" s="56">
        <v>58</v>
      </c>
      <c r="E1386" s="56">
        <f t="shared" si="21"/>
        <v>367</v>
      </c>
    </row>
    <row r="1387" spans="1:5" ht="38.25">
      <c r="A1387" s="56" t="s">
        <v>4873</v>
      </c>
      <c r="B1387" s="56" t="s">
        <v>1250</v>
      </c>
      <c r="C1387" s="56">
        <v>312</v>
      </c>
      <c r="D1387" s="56">
        <v>61</v>
      </c>
      <c r="E1387" s="56">
        <f t="shared" si="21"/>
        <v>373</v>
      </c>
    </row>
    <row r="1388" spans="1:5" ht="51">
      <c r="A1388" s="56" t="s">
        <v>4868</v>
      </c>
      <c r="B1388" s="56" t="s">
        <v>1251</v>
      </c>
      <c r="C1388" s="56">
        <v>162</v>
      </c>
      <c r="D1388" s="56">
        <v>25</v>
      </c>
      <c r="E1388" s="56">
        <f t="shared" si="21"/>
        <v>187</v>
      </c>
    </row>
    <row r="1389" spans="1:5" ht="38.25">
      <c r="A1389" s="56" t="s">
        <v>4864</v>
      </c>
      <c r="B1389" s="56" t="s">
        <v>1252</v>
      </c>
      <c r="C1389" s="56">
        <v>162</v>
      </c>
      <c r="D1389" s="56">
        <v>21</v>
      </c>
      <c r="E1389" s="56">
        <f t="shared" si="21"/>
        <v>183</v>
      </c>
    </row>
    <row r="1390" spans="1:5" ht="38.25">
      <c r="A1390" s="56" t="s">
        <v>4860</v>
      </c>
      <c r="B1390" s="56" t="s">
        <v>1253</v>
      </c>
      <c r="C1390" s="56">
        <v>232</v>
      </c>
      <c r="D1390" s="56">
        <v>32</v>
      </c>
      <c r="E1390" s="56">
        <f t="shared" si="21"/>
        <v>264</v>
      </c>
    </row>
    <row r="1391" spans="1:5" ht="38.25">
      <c r="A1391" s="56" t="s">
        <v>4855</v>
      </c>
      <c r="B1391" s="56" t="s">
        <v>1254</v>
      </c>
      <c r="C1391" s="56">
        <v>159</v>
      </c>
      <c r="D1391" s="56">
        <v>29</v>
      </c>
      <c r="E1391" s="56">
        <f t="shared" si="21"/>
        <v>188</v>
      </c>
    </row>
    <row r="1392" spans="1:5" ht="25.5">
      <c r="A1392" s="56" t="s">
        <v>4830</v>
      </c>
      <c r="B1392" s="56" t="s">
        <v>1260</v>
      </c>
      <c r="C1392" s="56">
        <v>145</v>
      </c>
      <c r="D1392" s="56">
        <v>36</v>
      </c>
      <c r="E1392" s="56">
        <f t="shared" si="21"/>
        <v>181</v>
      </c>
    </row>
    <row r="1393" spans="1:5" ht="38.25">
      <c r="A1393" s="56" t="s">
        <v>4827</v>
      </c>
      <c r="B1393" s="56" t="s">
        <v>1261</v>
      </c>
      <c r="C1393" s="56">
        <v>200</v>
      </c>
      <c r="D1393" s="56">
        <v>20</v>
      </c>
      <c r="E1393" s="56">
        <f t="shared" si="21"/>
        <v>220</v>
      </c>
    </row>
    <row r="1394" spans="1:5" ht="38.25">
      <c r="A1394" s="56" t="s">
        <v>4823</v>
      </c>
      <c r="B1394" s="56" t="s">
        <v>1262</v>
      </c>
      <c r="C1394" s="56">
        <v>143</v>
      </c>
      <c r="D1394" s="56">
        <v>17</v>
      </c>
      <c r="E1394" s="56">
        <f t="shared" si="21"/>
        <v>160</v>
      </c>
    </row>
    <row r="1395" spans="1:5" ht="25.5">
      <c r="A1395" s="56" t="s">
        <v>4820</v>
      </c>
      <c r="B1395" s="56" t="s">
        <v>1263</v>
      </c>
      <c r="C1395" s="56">
        <v>102</v>
      </c>
      <c r="D1395" s="56">
        <v>22</v>
      </c>
      <c r="E1395" s="56">
        <f t="shared" si="21"/>
        <v>124</v>
      </c>
    </row>
    <row r="1396" spans="1:5" ht="38.25">
      <c r="A1396" s="56" t="s">
        <v>4599</v>
      </c>
      <c r="B1396" s="56" t="s">
        <v>1255</v>
      </c>
      <c r="C1396" s="56">
        <v>257</v>
      </c>
      <c r="D1396" s="56">
        <v>50</v>
      </c>
      <c r="E1396" s="56">
        <f t="shared" si="21"/>
        <v>307</v>
      </c>
    </row>
    <row r="1397" spans="1:5" ht="38.25">
      <c r="A1397" s="56" t="s">
        <v>4849</v>
      </c>
      <c r="B1397" s="56" t="s">
        <v>1256</v>
      </c>
      <c r="C1397" s="56">
        <v>171</v>
      </c>
      <c r="D1397" s="56">
        <v>47</v>
      </c>
      <c r="E1397" s="56">
        <f t="shared" si="21"/>
        <v>218</v>
      </c>
    </row>
    <row r="1398" spans="1:5" ht="38.25">
      <c r="A1398" s="56" t="s">
        <v>4843</v>
      </c>
      <c r="B1398" s="56" t="s">
        <v>1257</v>
      </c>
      <c r="C1398" s="56">
        <v>176</v>
      </c>
      <c r="D1398" s="56">
        <v>28</v>
      </c>
      <c r="E1398" s="56">
        <f t="shared" si="21"/>
        <v>204</v>
      </c>
    </row>
    <row r="1399" spans="1:5" ht="25.5">
      <c r="A1399" s="56" t="s">
        <v>4839</v>
      </c>
      <c r="B1399" s="56" t="s">
        <v>1258</v>
      </c>
      <c r="C1399" s="56">
        <v>228</v>
      </c>
      <c r="D1399" s="56">
        <v>56</v>
      </c>
      <c r="E1399" s="56">
        <f t="shared" si="21"/>
        <v>284</v>
      </c>
    </row>
    <row r="1400" spans="1:5" ht="38.25">
      <c r="A1400" s="56" t="s">
        <v>4834</v>
      </c>
      <c r="B1400" s="56" t="s">
        <v>1259</v>
      </c>
      <c r="C1400" s="56">
        <v>322</v>
      </c>
      <c r="D1400" s="56">
        <v>64</v>
      </c>
      <c r="E1400" s="56">
        <f t="shared" si="21"/>
        <v>386</v>
      </c>
    </row>
    <row r="1401" spans="1:5" ht="25.5">
      <c r="A1401" s="56" t="s">
        <v>4816</v>
      </c>
      <c r="B1401" s="56" t="s">
        <v>1264</v>
      </c>
      <c r="C1401" s="56">
        <v>159</v>
      </c>
      <c r="D1401" s="56">
        <v>51</v>
      </c>
      <c r="E1401" s="56">
        <f t="shared" si="21"/>
        <v>210</v>
      </c>
    </row>
    <row r="1402" spans="1:5" ht="25.5">
      <c r="A1402" s="56" t="s">
        <v>4814</v>
      </c>
      <c r="B1402" s="56" t="s">
        <v>1265</v>
      </c>
      <c r="C1402" s="56">
        <v>150</v>
      </c>
      <c r="D1402" s="56">
        <v>42</v>
      </c>
      <c r="E1402" s="56">
        <f t="shared" si="21"/>
        <v>192</v>
      </c>
    </row>
    <row r="1403" spans="1:5" ht="25.5">
      <c r="A1403" s="56" t="s">
        <v>7483</v>
      </c>
      <c r="B1403" s="56" t="s">
        <v>494</v>
      </c>
      <c r="C1403" s="56">
        <v>88</v>
      </c>
      <c r="D1403" s="56">
        <v>15</v>
      </c>
      <c r="E1403" s="56">
        <f t="shared" si="21"/>
        <v>103</v>
      </c>
    </row>
    <row r="1404" spans="1:5" ht="38.25">
      <c r="A1404" s="56" t="s">
        <v>4811</v>
      </c>
      <c r="B1404" s="56" t="s">
        <v>1266</v>
      </c>
      <c r="C1404" s="56">
        <v>119</v>
      </c>
      <c r="D1404" s="56">
        <v>44</v>
      </c>
      <c r="E1404" s="56">
        <f t="shared" si="21"/>
        <v>163</v>
      </c>
    </row>
    <row r="1405" spans="1:5" ht="38.25">
      <c r="A1405" s="56" t="s">
        <v>4805</v>
      </c>
      <c r="B1405" s="56" t="s">
        <v>1267</v>
      </c>
      <c r="C1405" s="56">
        <v>168</v>
      </c>
      <c r="D1405" s="56">
        <v>31</v>
      </c>
      <c r="E1405" s="56">
        <f t="shared" si="21"/>
        <v>199</v>
      </c>
    </row>
    <row r="1406" spans="1:5" ht="38.25">
      <c r="A1406" s="56" t="s">
        <v>9330</v>
      </c>
      <c r="B1406" s="56" t="s">
        <v>1268</v>
      </c>
      <c r="C1406" s="56">
        <v>49</v>
      </c>
      <c r="D1406" s="56">
        <v>13</v>
      </c>
      <c r="E1406" s="56">
        <f t="shared" si="21"/>
        <v>62</v>
      </c>
    </row>
    <row r="1407" spans="1:5" ht="25.5">
      <c r="A1407" s="56" t="s">
        <v>4801</v>
      </c>
      <c r="B1407" s="56" t="s">
        <v>1269</v>
      </c>
      <c r="C1407" s="56">
        <v>99</v>
      </c>
      <c r="D1407" s="56">
        <v>24</v>
      </c>
      <c r="E1407" s="56">
        <f t="shared" si="21"/>
        <v>123</v>
      </c>
    </row>
    <row r="1408" spans="1:5" ht="25.5">
      <c r="A1408" s="56" t="s">
        <v>4799</v>
      </c>
      <c r="B1408" s="56" t="s">
        <v>1270</v>
      </c>
      <c r="C1408" s="56">
        <v>76</v>
      </c>
      <c r="D1408" s="56">
        <v>30</v>
      </c>
      <c r="E1408" s="56">
        <f t="shared" si="21"/>
        <v>106</v>
      </c>
    </row>
    <row r="1409" spans="1:5" ht="38.25">
      <c r="A1409" s="56" t="s">
        <v>4795</v>
      </c>
      <c r="B1409" s="56" t="s">
        <v>1271</v>
      </c>
      <c r="C1409" s="56">
        <v>151</v>
      </c>
      <c r="D1409" s="56">
        <v>42</v>
      </c>
      <c r="E1409" s="56">
        <f t="shared" si="21"/>
        <v>193</v>
      </c>
    </row>
    <row r="1410" spans="1:5" ht="38.25">
      <c r="A1410" s="56" t="s">
        <v>4792</v>
      </c>
      <c r="B1410" s="56" t="s">
        <v>1272</v>
      </c>
      <c r="C1410" s="56">
        <v>35</v>
      </c>
      <c r="D1410" s="56">
        <v>8</v>
      </c>
      <c r="E1410" s="56">
        <f t="shared" si="21"/>
        <v>43</v>
      </c>
    </row>
    <row r="1411" spans="1:5" ht="38.25">
      <c r="A1411" s="56" t="s">
        <v>4789</v>
      </c>
      <c r="B1411" s="56" t="s">
        <v>1273</v>
      </c>
      <c r="C1411" s="56">
        <v>89</v>
      </c>
      <c r="D1411" s="56">
        <v>15</v>
      </c>
      <c r="E1411" s="56">
        <f t="shared" ref="E1411:E1474" si="22">SUM(C1411:D1411)</f>
        <v>104</v>
      </c>
    </row>
    <row r="1412" spans="1:5" ht="38.25">
      <c r="A1412" s="56" t="s">
        <v>4786</v>
      </c>
      <c r="B1412" s="56" t="s">
        <v>1274</v>
      </c>
      <c r="C1412" s="56">
        <v>74</v>
      </c>
      <c r="D1412" s="56">
        <v>19</v>
      </c>
      <c r="E1412" s="56">
        <f t="shared" si="22"/>
        <v>93</v>
      </c>
    </row>
    <row r="1413" spans="1:5" ht="38.25">
      <c r="A1413" s="56" t="s">
        <v>4784</v>
      </c>
      <c r="B1413" s="56" t="s">
        <v>862</v>
      </c>
      <c r="C1413" s="56">
        <v>127</v>
      </c>
      <c r="D1413" s="56">
        <v>23</v>
      </c>
      <c r="E1413" s="56">
        <f t="shared" si="22"/>
        <v>150</v>
      </c>
    </row>
    <row r="1414" spans="1:5" ht="25.5">
      <c r="A1414" s="56" t="s">
        <v>3004</v>
      </c>
      <c r="B1414" s="56" t="s">
        <v>1960</v>
      </c>
      <c r="C1414" s="56">
        <v>89</v>
      </c>
      <c r="D1414" s="56">
        <v>33</v>
      </c>
      <c r="E1414" s="56">
        <f t="shared" si="22"/>
        <v>122</v>
      </c>
    </row>
    <row r="1415" spans="1:5" ht="51">
      <c r="A1415" s="56" t="s">
        <v>4511</v>
      </c>
      <c r="B1415" s="56" t="s">
        <v>1280</v>
      </c>
      <c r="C1415" s="56">
        <v>39</v>
      </c>
      <c r="D1415" s="56">
        <v>21</v>
      </c>
      <c r="E1415" s="56">
        <f t="shared" si="22"/>
        <v>60</v>
      </c>
    </row>
    <row r="1416" spans="1:5" ht="51">
      <c r="A1416" s="56" t="s">
        <v>4765</v>
      </c>
      <c r="B1416" s="56" t="s">
        <v>1281</v>
      </c>
      <c r="C1416" s="56">
        <v>49</v>
      </c>
      <c r="D1416" s="56">
        <v>5</v>
      </c>
      <c r="E1416" s="56">
        <f t="shared" si="22"/>
        <v>54</v>
      </c>
    </row>
    <row r="1417" spans="1:5" ht="38.25">
      <c r="A1417" s="56" t="s">
        <v>6080</v>
      </c>
      <c r="B1417" s="56" t="s">
        <v>892</v>
      </c>
      <c r="C1417" s="56">
        <v>325</v>
      </c>
      <c r="D1417" s="56">
        <v>29</v>
      </c>
      <c r="E1417" s="56">
        <f t="shared" si="22"/>
        <v>354</v>
      </c>
    </row>
    <row r="1418" spans="1:5" ht="38.25">
      <c r="A1418" s="56" t="s">
        <v>4762</v>
      </c>
      <c r="B1418" s="56" t="s">
        <v>1282</v>
      </c>
      <c r="C1418" s="56">
        <v>74</v>
      </c>
      <c r="D1418" s="56">
        <v>32</v>
      </c>
      <c r="E1418" s="56">
        <f t="shared" si="22"/>
        <v>106</v>
      </c>
    </row>
    <row r="1419" spans="1:5" ht="38.25">
      <c r="A1419" s="56" t="s">
        <v>4502</v>
      </c>
      <c r="B1419" s="56" t="s">
        <v>1283</v>
      </c>
      <c r="C1419" s="56">
        <v>65</v>
      </c>
      <c r="D1419" s="56">
        <v>14</v>
      </c>
      <c r="E1419" s="56">
        <f t="shared" si="22"/>
        <v>79</v>
      </c>
    </row>
    <row r="1420" spans="1:5" ht="38.25">
      <c r="A1420" s="56" t="s">
        <v>4752</v>
      </c>
      <c r="B1420" s="56" t="s">
        <v>1286</v>
      </c>
      <c r="C1420" s="56">
        <v>28</v>
      </c>
      <c r="D1420" s="56">
        <v>11</v>
      </c>
      <c r="E1420" s="56">
        <f t="shared" si="22"/>
        <v>39</v>
      </c>
    </row>
    <row r="1421" spans="1:5" ht="25.5">
      <c r="A1421" s="56" t="s">
        <v>4750</v>
      </c>
      <c r="B1421" s="56" t="s">
        <v>1287</v>
      </c>
      <c r="C1421" s="56">
        <v>83</v>
      </c>
      <c r="D1421" s="56">
        <v>33</v>
      </c>
      <c r="E1421" s="56">
        <f t="shared" si="22"/>
        <v>116</v>
      </c>
    </row>
    <row r="1422" spans="1:5" ht="25.5">
      <c r="A1422" s="56" t="s">
        <v>4747</v>
      </c>
      <c r="B1422" s="56" t="s">
        <v>1288</v>
      </c>
      <c r="C1422" s="56">
        <v>49</v>
      </c>
      <c r="D1422" s="56">
        <v>32</v>
      </c>
      <c r="E1422" s="56">
        <f t="shared" si="22"/>
        <v>81</v>
      </c>
    </row>
    <row r="1423" spans="1:5" ht="38.25">
      <c r="A1423" s="56" t="s">
        <v>4741</v>
      </c>
      <c r="B1423" s="56" t="s">
        <v>1289</v>
      </c>
      <c r="C1423" s="56">
        <v>57</v>
      </c>
      <c r="D1423" s="56">
        <v>24</v>
      </c>
      <c r="E1423" s="56">
        <f t="shared" si="22"/>
        <v>81</v>
      </c>
    </row>
    <row r="1424" spans="1:5" ht="25.5">
      <c r="A1424" s="56" t="s">
        <v>4737</v>
      </c>
      <c r="B1424" s="56" t="s">
        <v>1290</v>
      </c>
      <c r="C1424" s="56">
        <v>80</v>
      </c>
      <c r="D1424" s="56">
        <v>17</v>
      </c>
      <c r="E1424" s="56">
        <f t="shared" si="22"/>
        <v>97</v>
      </c>
    </row>
    <row r="1425" spans="1:5" ht="38.25">
      <c r="A1425" s="56" t="s">
        <v>4734</v>
      </c>
      <c r="B1425" s="56" t="s">
        <v>1291</v>
      </c>
      <c r="C1425" s="56">
        <v>64</v>
      </c>
      <c r="D1425" s="56">
        <v>19</v>
      </c>
      <c r="E1425" s="56">
        <f t="shared" si="22"/>
        <v>83</v>
      </c>
    </row>
    <row r="1426" spans="1:5" ht="38.25">
      <c r="A1426" s="56" t="s">
        <v>9329</v>
      </c>
      <c r="B1426" s="56" t="s">
        <v>1353</v>
      </c>
      <c r="C1426" s="56"/>
      <c r="D1426" s="56"/>
      <c r="E1426" s="56">
        <f t="shared" si="22"/>
        <v>0</v>
      </c>
    </row>
    <row r="1427" spans="1:5" ht="38.25">
      <c r="A1427" s="56" t="s">
        <v>4732</v>
      </c>
      <c r="B1427" s="56" t="s">
        <v>1292</v>
      </c>
      <c r="C1427" s="56">
        <v>56</v>
      </c>
      <c r="D1427" s="56">
        <v>5</v>
      </c>
      <c r="E1427" s="56">
        <f t="shared" si="22"/>
        <v>61</v>
      </c>
    </row>
    <row r="1428" spans="1:5" ht="51">
      <c r="A1428" s="56" t="s">
        <v>4727</v>
      </c>
      <c r="B1428" s="56" t="s">
        <v>1293</v>
      </c>
      <c r="C1428" s="56">
        <v>83</v>
      </c>
      <c r="D1428" s="56">
        <v>21</v>
      </c>
      <c r="E1428" s="56">
        <f t="shared" si="22"/>
        <v>104</v>
      </c>
    </row>
    <row r="1429" spans="1:5" ht="51">
      <c r="A1429" s="56" t="s">
        <v>4759</v>
      </c>
      <c r="B1429" s="56" t="s">
        <v>1284</v>
      </c>
      <c r="C1429" s="56">
        <v>84</v>
      </c>
      <c r="D1429" s="56">
        <v>35</v>
      </c>
      <c r="E1429" s="56">
        <f t="shared" si="22"/>
        <v>119</v>
      </c>
    </row>
    <row r="1430" spans="1:5" ht="51">
      <c r="A1430" s="56" t="s">
        <v>4755</v>
      </c>
      <c r="B1430" s="56" t="s">
        <v>1285</v>
      </c>
      <c r="C1430" s="56">
        <v>79</v>
      </c>
      <c r="D1430" s="56">
        <v>22</v>
      </c>
      <c r="E1430" s="56">
        <f t="shared" si="22"/>
        <v>101</v>
      </c>
    </row>
    <row r="1431" spans="1:5" ht="25.5">
      <c r="A1431" s="56" t="s">
        <v>4724</v>
      </c>
      <c r="B1431" s="56" t="s">
        <v>1294</v>
      </c>
      <c r="C1431" s="56">
        <v>1016</v>
      </c>
      <c r="D1431" s="56">
        <v>296</v>
      </c>
      <c r="E1431" s="56">
        <f t="shared" si="22"/>
        <v>1312</v>
      </c>
    </row>
    <row r="1432" spans="1:5" ht="38.25">
      <c r="A1432" s="56" t="s">
        <v>4721</v>
      </c>
      <c r="B1432" s="56" t="s">
        <v>1295</v>
      </c>
      <c r="C1432" s="56">
        <v>270</v>
      </c>
      <c r="D1432" s="56">
        <v>44</v>
      </c>
      <c r="E1432" s="56">
        <f t="shared" si="22"/>
        <v>314</v>
      </c>
    </row>
    <row r="1433" spans="1:5" ht="25.5">
      <c r="A1433" s="56" t="s">
        <v>4719</v>
      </c>
      <c r="B1433" s="56" t="s">
        <v>1296</v>
      </c>
      <c r="C1433" s="56">
        <v>353</v>
      </c>
      <c r="D1433" s="56">
        <v>65</v>
      </c>
      <c r="E1433" s="56">
        <f t="shared" si="22"/>
        <v>418</v>
      </c>
    </row>
    <row r="1434" spans="1:5" ht="38.25">
      <c r="A1434" s="56" t="s">
        <v>4716</v>
      </c>
      <c r="B1434" s="56" t="s">
        <v>1297</v>
      </c>
      <c r="C1434" s="56">
        <v>224</v>
      </c>
      <c r="D1434" s="56">
        <v>37</v>
      </c>
      <c r="E1434" s="56">
        <f t="shared" si="22"/>
        <v>261</v>
      </c>
    </row>
    <row r="1435" spans="1:5" ht="38.25">
      <c r="A1435" s="56" t="s">
        <v>3064</v>
      </c>
      <c r="B1435" s="56" t="s">
        <v>1943</v>
      </c>
      <c r="C1435" s="56">
        <v>105</v>
      </c>
      <c r="D1435" s="56">
        <v>3</v>
      </c>
      <c r="E1435" s="56">
        <f t="shared" si="22"/>
        <v>108</v>
      </c>
    </row>
    <row r="1436" spans="1:5" ht="38.25">
      <c r="A1436" s="56" t="s">
        <v>4492</v>
      </c>
      <c r="B1436" s="56" t="s">
        <v>148</v>
      </c>
      <c r="C1436" s="56">
        <v>327</v>
      </c>
      <c r="D1436" s="56">
        <v>34</v>
      </c>
      <c r="E1436" s="56">
        <f t="shared" si="22"/>
        <v>361</v>
      </c>
    </row>
    <row r="1437" spans="1:5" ht="38.25">
      <c r="A1437" s="56" t="s">
        <v>4711</v>
      </c>
      <c r="B1437" s="56" t="s">
        <v>1298</v>
      </c>
      <c r="C1437" s="56">
        <v>160</v>
      </c>
      <c r="D1437" s="56">
        <v>34</v>
      </c>
      <c r="E1437" s="56">
        <f t="shared" si="22"/>
        <v>194</v>
      </c>
    </row>
    <row r="1438" spans="1:5" ht="25.5">
      <c r="A1438" s="56" t="s">
        <v>4708</v>
      </c>
      <c r="B1438" s="56" t="s">
        <v>1299</v>
      </c>
      <c r="C1438" s="56">
        <v>512</v>
      </c>
      <c r="D1438" s="56">
        <v>126</v>
      </c>
      <c r="E1438" s="56">
        <f t="shared" si="22"/>
        <v>638</v>
      </c>
    </row>
    <row r="1439" spans="1:5" ht="38.25">
      <c r="A1439" s="56" t="s">
        <v>4705</v>
      </c>
      <c r="B1439" s="56" t="s">
        <v>1300</v>
      </c>
      <c r="C1439" s="56">
        <v>180</v>
      </c>
      <c r="D1439" s="56">
        <v>51</v>
      </c>
      <c r="E1439" s="56">
        <f t="shared" si="22"/>
        <v>231</v>
      </c>
    </row>
    <row r="1440" spans="1:5" ht="38.25">
      <c r="A1440" s="56" t="s">
        <v>4702</v>
      </c>
      <c r="B1440" s="56" t="s">
        <v>1301</v>
      </c>
      <c r="C1440" s="56">
        <v>222</v>
      </c>
      <c r="D1440" s="56">
        <v>47</v>
      </c>
      <c r="E1440" s="56">
        <f t="shared" si="22"/>
        <v>269</v>
      </c>
    </row>
    <row r="1441" spans="1:5" ht="51">
      <c r="A1441" s="56" t="s">
        <v>4699</v>
      </c>
      <c r="B1441" s="56" t="s">
        <v>1302</v>
      </c>
      <c r="C1441" s="56">
        <v>193</v>
      </c>
      <c r="D1441" s="56">
        <v>37</v>
      </c>
      <c r="E1441" s="56">
        <f t="shared" si="22"/>
        <v>230</v>
      </c>
    </row>
    <row r="1442" spans="1:5" ht="38.25">
      <c r="A1442" s="56" t="s">
        <v>4694</v>
      </c>
      <c r="B1442" s="56" t="s">
        <v>1303</v>
      </c>
      <c r="C1442" s="56">
        <v>172</v>
      </c>
      <c r="D1442" s="56">
        <v>36</v>
      </c>
      <c r="E1442" s="56">
        <f t="shared" si="22"/>
        <v>208</v>
      </c>
    </row>
    <row r="1443" spans="1:5" ht="25.5">
      <c r="A1443" s="56" t="s">
        <v>4691</v>
      </c>
      <c r="B1443" s="56" t="s">
        <v>1304</v>
      </c>
      <c r="C1443" s="56">
        <v>393</v>
      </c>
      <c r="D1443" s="56">
        <v>115</v>
      </c>
      <c r="E1443" s="56">
        <f t="shared" si="22"/>
        <v>508</v>
      </c>
    </row>
    <row r="1444" spans="1:5" ht="38.25">
      <c r="A1444" s="56" t="s">
        <v>4688</v>
      </c>
      <c r="B1444" s="56" t="s">
        <v>1305</v>
      </c>
      <c r="C1444" s="56">
        <v>128</v>
      </c>
      <c r="D1444" s="56">
        <v>40</v>
      </c>
      <c r="E1444" s="56">
        <f t="shared" si="22"/>
        <v>168</v>
      </c>
    </row>
    <row r="1445" spans="1:5" ht="38.25">
      <c r="A1445" s="56" t="s">
        <v>4685</v>
      </c>
      <c r="B1445" s="56" t="s">
        <v>1306</v>
      </c>
      <c r="C1445" s="56">
        <v>213</v>
      </c>
      <c r="D1445" s="56">
        <v>39</v>
      </c>
      <c r="E1445" s="56">
        <f t="shared" si="22"/>
        <v>252</v>
      </c>
    </row>
    <row r="1446" spans="1:5" ht="51">
      <c r="A1446" s="56" t="s">
        <v>4682</v>
      </c>
      <c r="B1446" s="56" t="s">
        <v>187</v>
      </c>
      <c r="C1446" s="56">
        <v>154</v>
      </c>
      <c r="D1446" s="56">
        <v>19</v>
      </c>
      <c r="E1446" s="56">
        <f t="shared" si="22"/>
        <v>173</v>
      </c>
    </row>
    <row r="1447" spans="1:5" ht="38.25">
      <c r="A1447" s="56" t="s">
        <v>4679</v>
      </c>
      <c r="B1447" s="56" t="s">
        <v>148</v>
      </c>
      <c r="C1447" s="56">
        <v>108</v>
      </c>
      <c r="D1447" s="56">
        <v>17</v>
      </c>
      <c r="E1447" s="56">
        <f t="shared" si="22"/>
        <v>125</v>
      </c>
    </row>
    <row r="1448" spans="1:5" ht="38.25">
      <c r="A1448" s="56" t="s">
        <v>4676</v>
      </c>
      <c r="B1448" s="56" t="s">
        <v>1307</v>
      </c>
      <c r="C1448" s="56">
        <v>172</v>
      </c>
      <c r="D1448" s="56">
        <v>28</v>
      </c>
      <c r="E1448" s="56">
        <f t="shared" si="22"/>
        <v>200</v>
      </c>
    </row>
    <row r="1449" spans="1:5" ht="38.25">
      <c r="A1449" s="56" t="s">
        <v>4673</v>
      </c>
      <c r="B1449" s="56" t="s">
        <v>1308</v>
      </c>
      <c r="C1449" s="56">
        <v>50</v>
      </c>
      <c r="D1449" s="56">
        <v>14</v>
      </c>
      <c r="E1449" s="56">
        <f t="shared" si="22"/>
        <v>64</v>
      </c>
    </row>
    <row r="1450" spans="1:5" ht="38.25">
      <c r="A1450" s="56" t="s">
        <v>4670</v>
      </c>
      <c r="B1450" s="56" t="s">
        <v>1309</v>
      </c>
      <c r="C1450" s="56">
        <v>47</v>
      </c>
      <c r="D1450" s="56">
        <v>14</v>
      </c>
      <c r="E1450" s="56">
        <f t="shared" si="22"/>
        <v>61</v>
      </c>
    </row>
    <row r="1451" spans="1:5" ht="38.25">
      <c r="A1451" s="56" t="s">
        <v>4668</v>
      </c>
      <c r="B1451" s="56" t="s">
        <v>1310</v>
      </c>
      <c r="C1451" s="56">
        <v>63</v>
      </c>
      <c r="D1451" s="56">
        <v>12</v>
      </c>
      <c r="E1451" s="56">
        <f t="shared" si="22"/>
        <v>75</v>
      </c>
    </row>
    <row r="1452" spans="1:5" ht="38.25">
      <c r="A1452" s="56" t="s">
        <v>4665</v>
      </c>
      <c r="B1452" s="56" t="s">
        <v>436</v>
      </c>
      <c r="C1452" s="56">
        <v>35</v>
      </c>
      <c r="D1452" s="56">
        <v>13</v>
      </c>
      <c r="E1452" s="56">
        <f t="shared" si="22"/>
        <v>48</v>
      </c>
    </row>
    <row r="1453" spans="1:5" ht="38.25">
      <c r="A1453" s="56" t="s">
        <v>4660</v>
      </c>
      <c r="B1453" s="56" t="s">
        <v>1311</v>
      </c>
      <c r="C1453" s="56">
        <v>115</v>
      </c>
      <c r="D1453" s="56">
        <v>21</v>
      </c>
      <c r="E1453" s="56">
        <f t="shared" si="22"/>
        <v>136</v>
      </c>
    </row>
    <row r="1454" spans="1:5" ht="38.25">
      <c r="A1454" s="56" t="s">
        <v>4781</v>
      </c>
      <c r="B1454" s="56" t="s">
        <v>1275</v>
      </c>
      <c r="C1454" s="56">
        <v>401</v>
      </c>
      <c r="D1454" s="56">
        <v>89</v>
      </c>
      <c r="E1454" s="56">
        <f t="shared" si="22"/>
        <v>490</v>
      </c>
    </row>
    <row r="1455" spans="1:5" ht="38.25">
      <c r="A1455" s="56" t="s">
        <v>4778</v>
      </c>
      <c r="B1455" s="56" t="s">
        <v>1276</v>
      </c>
      <c r="C1455" s="56">
        <v>155</v>
      </c>
      <c r="D1455" s="56">
        <v>31</v>
      </c>
      <c r="E1455" s="56">
        <f t="shared" si="22"/>
        <v>186</v>
      </c>
    </row>
    <row r="1456" spans="1:5" ht="38.25">
      <c r="A1456" s="56" t="s">
        <v>4775</v>
      </c>
      <c r="B1456" s="56" t="s">
        <v>1277</v>
      </c>
      <c r="C1456" s="56">
        <v>140</v>
      </c>
      <c r="D1456" s="56">
        <v>21</v>
      </c>
      <c r="E1456" s="56">
        <f t="shared" si="22"/>
        <v>161</v>
      </c>
    </row>
    <row r="1457" spans="1:5" ht="25.5">
      <c r="A1457" s="56" t="s">
        <v>4772</v>
      </c>
      <c r="B1457" s="56" t="s">
        <v>1278</v>
      </c>
      <c r="C1457" s="56">
        <v>243</v>
      </c>
      <c r="D1457" s="56">
        <v>49</v>
      </c>
      <c r="E1457" s="56">
        <f t="shared" si="22"/>
        <v>292</v>
      </c>
    </row>
    <row r="1458" spans="1:5" ht="38.25">
      <c r="A1458" s="56" t="s">
        <v>4768</v>
      </c>
      <c r="B1458" s="56" t="s">
        <v>1279</v>
      </c>
      <c r="C1458" s="56">
        <v>124</v>
      </c>
      <c r="D1458" s="56">
        <v>15</v>
      </c>
      <c r="E1458" s="56">
        <f t="shared" si="22"/>
        <v>139</v>
      </c>
    </row>
    <row r="1459" spans="1:5" ht="25.5">
      <c r="A1459" s="56" t="s">
        <v>4657</v>
      </c>
      <c r="B1459" s="56" t="s">
        <v>1312</v>
      </c>
      <c r="C1459" s="56">
        <v>193</v>
      </c>
      <c r="D1459" s="56">
        <v>50</v>
      </c>
      <c r="E1459" s="56">
        <f t="shared" si="22"/>
        <v>243</v>
      </c>
    </row>
    <row r="1460" spans="1:5" ht="25.5">
      <c r="A1460" s="56" t="s">
        <v>4654</v>
      </c>
      <c r="B1460" s="56" t="s">
        <v>1313</v>
      </c>
      <c r="C1460" s="56">
        <v>177</v>
      </c>
      <c r="D1460" s="56">
        <v>32</v>
      </c>
      <c r="E1460" s="56">
        <f t="shared" si="22"/>
        <v>209</v>
      </c>
    </row>
    <row r="1461" spans="1:5" ht="38.25">
      <c r="A1461" s="56" t="s">
        <v>4651</v>
      </c>
      <c r="B1461" s="56" t="s">
        <v>1314</v>
      </c>
      <c r="C1461" s="56">
        <v>230</v>
      </c>
      <c r="D1461" s="56">
        <v>16</v>
      </c>
      <c r="E1461" s="56">
        <f t="shared" si="22"/>
        <v>246</v>
      </c>
    </row>
    <row r="1462" spans="1:5" ht="38.25">
      <c r="A1462" s="56" t="s">
        <v>4648</v>
      </c>
      <c r="B1462" s="56" t="s">
        <v>1315</v>
      </c>
      <c r="C1462" s="56">
        <v>72</v>
      </c>
      <c r="D1462" s="56">
        <v>16</v>
      </c>
      <c r="E1462" s="56">
        <f t="shared" si="22"/>
        <v>88</v>
      </c>
    </row>
    <row r="1463" spans="1:5" ht="38.25">
      <c r="A1463" s="56" t="s">
        <v>4643</v>
      </c>
      <c r="B1463" s="56" t="s">
        <v>1316</v>
      </c>
      <c r="C1463" s="56">
        <v>109</v>
      </c>
      <c r="D1463" s="56">
        <v>16</v>
      </c>
      <c r="E1463" s="56">
        <f t="shared" si="22"/>
        <v>125</v>
      </c>
    </row>
    <row r="1464" spans="1:5" ht="38.25">
      <c r="A1464" s="56" t="s">
        <v>4640</v>
      </c>
      <c r="B1464" s="56" t="s">
        <v>1317</v>
      </c>
      <c r="C1464" s="56">
        <v>59</v>
      </c>
      <c r="D1464" s="56">
        <v>17</v>
      </c>
      <c r="E1464" s="56">
        <f t="shared" si="22"/>
        <v>76</v>
      </c>
    </row>
    <row r="1465" spans="1:5" ht="25.5">
      <c r="A1465" s="56" t="s">
        <v>4638</v>
      </c>
      <c r="B1465" s="56" t="s">
        <v>1318</v>
      </c>
      <c r="C1465" s="56">
        <v>108</v>
      </c>
      <c r="D1465" s="56">
        <v>22</v>
      </c>
      <c r="E1465" s="56">
        <f t="shared" si="22"/>
        <v>130</v>
      </c>
    </row>
    <row r="1466" spans="1:5" ht="38.25">
      <c r="A1466" s="56" t="s">
        <v>4636</v>
      </c>
      <c r="B1466" s="56" t="s">
        <v>239</v>
      </c>
      <c r="C1466" s="56">
        <v>158</v>
      </c>
      <c r="D1466" s="56">
        <v>30</v>
      </c>
      <c r="E1466" s="56">
        <f t="shared" si="22"/>
        <v>188</v>
      </c>
    </row>
    <row r="1467" spans="1:5" ht="25.5">
      <c r="A1467" s="56" t="s">
        <v>4630</v>
      </c>
      <c r="B1467" s="56" t="s">
        <v>1319</v>
      </c>
      <c r="C1467" s="56">
        <v>79</v>
      </c>
      <c r="D1467" s="56">
        <v>17</v>
      </c>
      <c r="E1467" s="56">
        <f t="shared" si="22"/>
        <v>96</v>
      </c>
    </row>
    <row r="1468" spans="1:5" ht="51">
      <c r="A1468" s="56" t="s">
        <v>4627</v>
      </c>
      <c r="B1468" s="56" t="s">
        <v>1320</v>
      </c>
      <c r="C1468" s="56">
        <v>267</v>
      </c>
      <c r="D1468" s="56">
        <v>47</v>
      </c>
      <c r="E1468" s="56">
        <f t="shared" si="22"/>
        <v>314</v>
      </c>
    </row>
    <row r="1469" spans="1:5" ht="38.25">
      <c r="A1469" s="56" t="s">
        <v>4625</v>
      </c>
      <c r="B1469" s="56" t="s">
        <v>1321</v>
      </c>
      <c r="C1469" s="56">
        <v>128</v>
      </c>
      <c r="D1469" s="56">
        <v>21</v>
      </c>
      <c r="E1469" s="56">
        <f t="shared" si="22"/>
        <v>149</v>
      </c>
    </row>
    <row r="1470" spans="1:5" ht="38.25">
      <c r="A1470" s="56" t="s">
        <v>4622</v>
      </c>
      <c r="B1470" s="56" t="s">
        <v>1322</v>
      </c>
      <c r="C1470" s="56">
        <v>123</v>
      </c>
      <c r="D1470" s="56">
        <v>37</v>
      </c>
      <c r="E1470" s="56">
        <f t="shared" si="22"/>
        <v>160</v>
      </c>
    </row>
    <row r="1471" spans="1:5" ht="38.25">
      <c r="A1471" s="56" t="s">
        <v>4618</v>
      </c>
      <c r="B1471" s="56" t="s">
        <v>1323</v>
      </c>
      <c r="C1471" s="56">
        <v>99</v>
      </c>
      <c r="D1471" s="56">
        <v>33</v>
      </c>
      <c r="E1471" s="56">
        <f t="shared" si="22"/>
        <v>132</v>
      </c>
    </row>
    <row r="1472" spans="1:5" ht="38.25">
      <c r="A1472" s="56" t="s">
        <v>4615</v>
      </c>
      <c r="B1472" s="56" t="s">
        <v>1324</v>
      </c>
      <c r="C1472" s="56">
        <v>170</v>
      </c>
      <c r="D1472" s="56">
        <v>23</v>
      </c>
      <c r="E1472" s="56">
        <f t="shared" si="22"/>
        <v>193</v>
      </c>
    </row>
    <row r="1473" spans="1:5" ht="25.5">
      <c r="A1473" s="56" t="s">
        <v>4610</v>
      </c>
      <c r="B1473" s="56" t="s">
        <v>1325</v>
      </c>
      <c r="C1473" s="56">
        <v>99</v>
      </c>
      <c r="D1473" s="56">
        <v>15</v>
      </c>
      <c r="E1473" s="56">
        <f t="shared" si="22"/>
        <v>114</v>
      </c>
    </row>
    <row r="1474" spans="1:5" ht="38.25">
      <c r="A1474" s="56" t="s">
        <v>9328</v>
      </c>
      <c r="B1474" s="56" t="s">
        <v>1333</v>
      </c>
      <c r="C1474" s="56">
        <v>9</v>
      </c>
      <c r="D1474" s="56"/>
      <c r="E1474" s="56">
        <f t="shared" si="22"/>
        <v>9</v>
      </c>
    </row>
    <row r="1475" spans="1:5" ht="38.25">
      <c r="A1475" s="56" t="s">
        <v>4594</v>
      </c>
      <c r="B1475" s="56" t="s">
        <v>1329</v>
      </c>
      <c r="C1475" s="56">
        <v>166</v>
      </c>
      <c r="D1475" s="56">
        <v>31</v>
      </c>
      <c r="E1475" s="56">
        <f t="shared" ref="E1475:E1538" si="23">SUM(C1475:D1475)</f>
        <v>197</v>
      </c>
    </row>
    <row r="1476" spans="1:5" ht="38.25">
      <c r="A1476" s="56" t="s">
        <v>4590</v>
      </c>
      <c r="B1476" s="56" t="s">
        <v>1330</v>
      </c>
      <c r="C1476" s="56">
        <v>109</v>
      </c>
      <c r="D1476" s="56">
        <v>17</v>
      </c>
      <c r="E1476" s="56">
        <f t="shared" si="23"/>
        <v>126</v>
      </c>
    </row>
    <row r="1477" spans="1:5" ht="25.5">
      <c r="A1477" s="56" t="s">
        <v>4587</v>
      </c>
      <c r="B1477" s="56" t="s">
        <v>1331</v>
      </c>
      <c r="C1477" s="56">
        <v>121</v>
      </c>
      <c r="D1477" s="56">
        <v>28</v>
      </c>
      <c r="E1477" s="56">
        <f t="shared" si="23"/>
        <v>149</v>
      </c>
    </row>
    <row r="1478" spans="1:5" ht="38.25">
      <c r="A1478" s="56" t="s">
        <v>4606</v>
      </c>
      <c r="B1478" s="56" t="s">
        <v>148</v>
      </c>
      <c r="C1478" s="56">
        <v>132</v>
      </c>
      <c r="D1478" s="56">
        <v>20</v>
      </c>
      <c r="E1478" s="56">
        <f t="shared" si="23"/>
        <v>152</v>
      </c>
    </row>
    <row r="1479" spans="1:5" ht="25.5">
      <c r="A1479" s="56" t="s">
        <v>4604</v>
      </c>
      <c r="B1479" s="56" t="s">
        <v>1326</v>
      </c>
      <c r="C1479" s="56">
        <v>99</v>
      </c>
      <c r="D1479" s="56">
        <v>15</v>
      </c>
      <c r="E1479" s="56">
        <f t="shared" si="23"/>
        <v>114</v>
      </c>
    </row>
    <row r="1480" spans="1:5" ht="38.25">
      <c r="A1480" s="56" t="s">
        <v>4603</v>
      </c>
      <c r="B1480" s="56" t="s">
        <v>1327</v>
      </c>
      <c r="C1480" s="56">
        <v>59</v>
      </c>
      <c r="D1480" s="56">
        <v>15</v>
      </c>
      <c r="E1480" s="56">
        <f t="shared" si="23"/>
        <v>74</v>
      </c>
    </row>
    <row r="1481" spans="1:5" ht="25.5">
      <c r="A1481" s="56" t="s">
        <v>4582</v>
      </c>
      <c r="B1481" s="56" t="s">
        <v>1332</v>
      </c>
      <c r="C1481" s="56">
        <v>140</v>
      </c>
      <c r="D1481" s="56">
        <v>39</v>
      </c>
      <c r="E1481" s="56">
        <f t="shared" si="23"/>
        <v>179</v>
      </c>
    </row>
    <row r="1482" spans="1:5" ht="25.5">
      <c r="A1482" s="56" t="s">
        <v>4597</v>
      </c>
      <c r="B1482" s="56" t="s">
        <v>1328</v>
      </c>
      <c r="C1482" s="56">
        <v>119</v>
      </c>
      <c r="D1482" s="56">
        <v>25</v>
      </c>
      <c r="E1482" s="56">
        <f t="shared" si="23"/>
        <v>144</v>
      </c>
    </row>
    <row r="1483" spans="1:5" ht="25.5">
      <c r="A1483" s="56" t="s">
        <v>4578</v>
      </c>
      <c r="B1483" s="56" t="s">
        <v>1334</v>
      </c>
      <c r="C1483" s="56">
        <v>145</v>
      </c>
      <c r="D1483" s="56">
        <v>26</v>
      </c>
      <c r="E1483" s="56">
        <f t="shared" si="23"/>
        <v>171</v>
      </c>
    </row>
    <row r="1484" spans="1:5" ht="38.25">
      <c r="A1484" s="56" t="s">
        <v>4575</v>
      </c>
      <c r="B1484" s="56" t="s">
        <v>1335</v>
      </c>
      <c r="C1484" s="56">
        <v>267</v>
      </c>
      <c r="D1484" s="56">
        <v>35</v>
      </c>
      <c r="E1484" s="56">
        <f t="shared" si="23"/>
        <v>302</v>
      </c>
    </row>
    <row r="1485" spans="1:5" ht="25.5">
      <c r="A1485" s="56" t="s">
        <v>4570</v>
      </c>
      <c r="B1485" s="56" t="s">
        <v>1336</v>
      </c>
      <c r="C1485" s="56">
        <v>168</v>
      </c>
      <c r="D1485" s="56">
        <v>23</v>
      </c>
      <c r="E1485" s="56">
        <f t="shared" si="23"/>
        <v>191</v>
      </c>
    </row>
    <row r="1486" spans="1:5" ht="38.25">
      <c r="A1486" s="56" t="s">
        <v>4566</v>
      </c>
      <c r="B1486" s="56" t="s">
        <v>1337</v>
      </c>
      <c r="C1486" s="56">
        <v>165</v>
      </c>
      <c r="D1486" s="56">
        <v>52</v>
      </c>
      <c r="E1486" s="56">
        <f t="shared" si="23"/>
        <v>217</v>
      </c>
    </row>
    <row r="1487" spans="1:5" ht="25.5">
      <c r="A1487" s="56" t="s">
        <v>4563</v>
      </c>
      <c r="B1487" s="56" t="s">
        <v>1338</v>
      </c>
      <c r="C1487" s="56">
        <v>147</v>
      </c>
      <c r="D1487" s="56">
        <v>39</v>
      </c>
      <c r="E1487" s="56">
        <f t="shared" si="23"/>
        <v>186</v>
      </c>
    </row>
    <row r="1488" spans="1:5" ht="38.25">
      <c r="A1488" s="56" t="s">
        <v>3261</v>
      </c>
      <c r="B1488" s="56" t="s">
        <v>1703</v>
      </c>
      <c r="C1488" s="56">
        <v>64</v>
      </c>
      <c r="D1488" s="56"/>
      <c r="E1488" s="56">
        <f t="shared" si="23"/>
        <v>64</v>
      </c>
    </row>
    <row r="1489" spans="1:5" ht="38.25">
      <c r="A1489" s="56" t="s">
        <v>4560</v>
      </c>
      <c r="B1489" s="56" t="s">
        <v>1339</v>
      </c>
      <c r="C1489" s="56">
        <v>190</v>
      </c>
      <c r="D1489" s="56">
        <v>32</v>
      </c>
      <c r="E1489" s="56">
        <f t="shared" si="23"/>
        <v>222</v>
      </c>
    </row>
    <row r="1490" spans="1:5" ht="51">
      <c r="A1490" s="56" t="s">
        <v>4557</v>
      </c>
      <c r="B1490" s="56" t="s">
        <v>1340</v>
      </c>
      <c r="C1490" s="56">
        <v>81</v>
      </c>
      <c r="D1490" s="56">
        <v>12</v>
      </c>
      <c r="E1490" s="56">
        <f t="shared" si="23"/>
        <v>93</v>
      </c>
    </row>
    <row r="1491" spans="1:5" ht="38.25">
      <c r="A1491" s="56" t="s">
        <v>4552</v>
      </c>
      <c r="B1491" s="56" t="s">
        <v>1341</v>
      </c>
      <c r="C1491" s="56">
        <v>123</v>
      </c>
      <c r="D1491" s="56">
        <v>32</v>
      </c>
      <c r="E1491" s="56">
        <f t="shared" si="23"/>
        <v>155</v>
      </c>
    </row>
    <row r="1492" spans="1:5" ht="51">
      <c r="A1492" s="56" t="s">
        <v>4541</v>
      </c>
      <c r="B1492" s="56" t="s">
        <v>1343</v>
      </c>
      <c r="C1492" s="56">
        <v>150</v>
      </c>
      <c r="D1492" s="56">
        <v>16</v>
      </c>
      <c r="E1492" s="56">
        <f t="shared" si="23"/>
        <v>166</v>
      </c>
    </row>
    <row r="1493" spans="1:5" ht="38.25">
      <c r="A1493" s="56" t="s">
        <v>4548</v>
      </c>
      <c r="B1493" s="56" t="s">
        <v>142</v>
      </c>
      <c r="C1493" s="56">
        <v>246</v>
      </c>
      <c r="D1493" s="56">
        <v>43</v>
      </c>
      <c r="E1493" s="56">
        <f t="shared" si="23"/>
        <v>289</v>
      </c>
    </row>
    <row r="1494" spans="1:5" ht="25.5">
      <c r="A1494" s="56" t="s">
        <v>4545</v>
      </c>
      <c r="B1494" s="56" t="s">
        <v>1342</v>
      </c>
      <c r="C1494" s="56">
        <v>214</v>
      </c>
      <c r="D1494" s="56">
        <v>40</v>
      </c>
      <c r="E1494" s="56">
        <f t="shared" si="23"/>
        <v>254</v>
      </c>
    </row>
    <row r="1495" spans="1:5" ht="38.25">
      <c r="A1495" s="56" t="s">
        <v>4536</v>
      </c>
      <c r="B1495" s="56" t="s">
        <v>1344</v>
      </c>
      <c r="C1495" s="56">
        <v>89</v>
      </c>
      <c r="D1495" s="56">
        <v>23</v>
      </c>
      <c r="E1495" s="56">
        <f t="shared" si="23"/>
        <v>112</v>
      </c>
    </row>
    <row r="1496" spans="1:5" ht="38.25">
      <c r="A1496" s="56" t="s">
        <v>4524</v>
      </c>
      <c r="B1496" s="56" t="s">
        <v>1347</v>
      </c>
      <c r="C1496" s="56">
        <v>187</v>
      </c>
      <c r="D1496" s="56">
        <v>28</v>
      </c>
      <c r="E1496" s="56">
        <f t="shared" si="23"/>
        <v>215</v>
      </c>
    </row>
    <row r="1497" spans="1:5" ht="25.5">
      <c r="A1497" s="56" t="s">
        <v>4521</v>
      </c>
      <c r="B1497" s="56" t="s">
        <v>1348</v>
      </c>
      <c r="C1497" s="56">
        <v>172</v>
      </c>
      <c r="D1497" s="56">
        <v>28</v>
      </c>
      <c r="E1497" s="56">
        <f t="shared" si="23"/>
        <v>200</v>
      </c>
    </row>
    <row r="1498" spans="1:5" ht="38.25">
      <c r="A1498" s="56" t="s">
        <v>4518</v>
      </c>
      <c r="B1498" s="56" t="s">
        <v>1349</v>
      </c>
      <c r="C1498" s="56">
        <v>145</v>
      </c>
      <c r="D1498" s="56">
        <v>17</v>
      </c>
      <c r="E1498" s="56">
        <f t="shared" si="23"/>
        <v>162</v>
      </c>
    </row>
    <row r="1499" spans="1:5" ht="38.25">
      <c r="A1499" s="56" t="s">
        <v>4515</v>
      </c>
      <c r="B1499" s="56" t="s">
        <v>1350</v>
      </c>
      <c r="C1499" s="56">
        <v>149</v>
      </c>
      <c r="D1499" s="56">
        <v>22</v>
      </c>
      <c r="E1499" s="56">
        <f t="shared" si="23"/>
        <v>171</v>
      </c>
    </row>
    <row r="1500" spans="1:5" ht="38.25">
      <c r="A1500" s="56" t="s">
        <v>4509</v>
      </c>
      <c r="B1500" s="56" t="s">
        <v>1351</v>
      </c>
      <c r="C1500" s="56">
        <v>98</v>
      </c>
      <c r="D1500" s="56">
        <v>8</v>
      </c>
      <c r="E1500" s="56">
        <f t="shared" si="23"/>
        <v>106</v>
      </c>
    </row>
    <row r="1501" spans="1:5" ht="38.25">
      <c r="A1501" s="56" t="s">
        <v>4532</v>
      </c>
      <c r="B1501" s="56" t="s">
        <v>1345</v>
      </c>
      <c r="C1501" s="56">
        <v>184</v>
      </c>
      <c r="D1501" s="56">
        <v>56</v>
      </c>
      <c r="E1501" s="56">
        <f t="shared" si="23"/>
        <v>240</v>
      </c>
    </row>
    <row r="1502" spans="1:5" ht="38.25">
      <c r="A1502" s="56" t="s">
        <v>4528</v>
      </c>
      <c r="B1502" s="56" t="s">
        <v>1346</v>
      </c>
      <c r="C1502" s="56">
        <v>213</v>
      </c>
      <c r="D1502" s="56">
        <v>45</v>
      </c>
      <c r="E1502" s="56">
        <f t="shared" si="23"/>
        <v>258</v>
      </c>
    </row>
    <row r="1503" spans="1:5" ht="38.25">
      <c r="A1503" s="56" t="s">
        <v>4505</v>
      </c>
      <c r="B1503" s="56" t="s">
        <v>1352</v>
      </c>
      <c r="C1503" s="56">
        <v>199</v>
      </c>
      <c r="D1503" s="56">
        <v>46</v>
      </c>
      <c r="E1503" s="56">
        <f t="shared" si="23"/>
        <v>245</v>
      </c>
    </row>
    <row r="1504" spans="1:5" ht="38.25">
      <c r="A1504" s="56" t="s">
        <v>4500</v>
      </c>
      <c r="B1504" s="56" t="s">
        <v>133</v>
      </c>
      <c r="C1504" s="56">
        <v>308</v>
      </c>
      <c r="D1504" s="56">
        <v>43</v>
      </c>
      <c r="E1504" s="56">
        <f t="shared" si="23"/>
        <v>351</v>
      </c>
    </row>
    <row r="1505" spans="1:5" ht="38.25">
      <c r="A1505" s="56" t="s">
        <v>4496</v>
      </c>
      <c r="B1505" s="56" t="s">
        <v>1354</v>
      </c>
      <c r="C1505" s="56">
        <v>98</v>
      </c>
      <c r="D1505" s="56">
        <v>19</v>
      </c>
      <c r="E1505" s="56">
        <f t="shared" si="23"/>
        <v>117</v>
      </c>
    </row>
    <row r="1506" spans="1:5" ht="38.25">
      <c r="A1506" s="56" t="s">
        <v>4495</v>
      </c>
      <c r="B1506" s="56" t="s">
        <v>1355</v>
      </c>
      <c r="C1506" s="56">
        <v>314</v>
      </c>
      <c r="D1506" s="56">
        <v>54</v>
      </c>
      <c r="E1506" s="56">
        <f t="shared" si="23"/>
        <v>368</v>
      </c>
    </row>
    <row r="1507" spans="1:5" ht="25.5">
      <c r="A1507" s="56" t="s">
        <v>4490</v>
      </c>
      <c r="B1507" s="56" t="s">
        <v>1356</v>
      </c>
      <c r="C1507" s="56">
        <v>138</v>
      </c>
      <c r="D1507" s="56">
        <v>47</v>
      </c>
      <c r="E1507" s="56">
        <f t="shared" si="23"/>
        <v>185</v>
      </c>
    </row>
    <row r="1508" spans="1:5" ht="25.5">
      <c r="A1508" s="56" t="s">
        <v>4472</v>
      </c>
      <c r="B1508" s="56" t="s">
        <v>1361</v>
      </c>
      <c r="C1508" s="56">
        <v>141</v>
      </c>
      <c r="D1508" s="56">
        <v>38</v>
      </c>
      <c r="E1508" s="56">
        <f t="shared" si="23"/>
        <v>179</v>
      </c>
    </row>
    <row r="1509" spans="1:5" ht="38.25">
      <c r="A1509" s="56" t="s">
        <v>4468</v>
      </c>
      <c r="B1509" s="56" t="s">
        <v>1362</v>
      </c>
      <c r="C1509" s="56">
        <v>186</v>
      </c>
      <c r="D1509" s="56">
        <v>35</v>
      </c>
      <c r="E1509" s="56">
        <f t="shared" si="23"/>
        <v>221</v>
      </c>
    </row>
    <row r="1510" spans="1:5" ht="25.5">
      <c r="A1510" s="56" t="s">
        <v>4237</v>
      </c>
      <c r="B1510" s="56" t="s">
        <v>1363</v>
      </c>
      <c r="C1510" s="56">
        <v>104</v>
      </c>
      <c r="D1510" s="56">
        <v>48</v>
      </c>
      <c r="E1510" s="56">
        <f t="shared" si="23"/>
        <v>152</v>
      </c>
    </row>
    <row r="1511" spans="1:5" ht="25.5">
      <c r="A1511" s="56" t="s">
        <v>4464</v>
      </c>
      <c r="B1511" s="56" t="s">
        <v>1364</v>
      </c>
      <c r="C1511" s="56">
        <v>44</v>
      </c>
      <c r="D1511" s="56">
        <v>20</v>
      </c>
      <c r="E1511" s="56">
        <f t="shared" si="23"/>
        <v>64</v>
      </c>
    </row>
    <row r="1512" spans="1:5" ht="38.25">
      <c r="A1512" s="56" t="s">
        <v>4462</v>
      </c>
      <c r="B1512" s="56" t="s">
        <v>1365</v>
      </c>
      <c r="C1512" s="56">
        <v>195</v>
      </c>
      <c r="D1512" s="56">
        <v>37</v>
      </c>
      <c r="E1512" s="56">
        <f t="shared" si="23"/>
        <v>232</v>
      </c>
    </row>
    <row r="1513" spans="1:5" ht="38.25">
      <c r="A1513" s="56" t="s">
        <v>8330</v>
      </c>
      <c r="B1513" s="56" t="s">
        <v>244</v>
      </c>
      <c r="C1513" s="56">
        <v>121</v>
      </c>
      <c r="D1513" s="56">
        <v>39</v>
      </c>
      <c r="E1513" s="56">
        <f t="shared" si="23"/>
        <v>160</v>
      </c>
    </row>
    <row r="1514" spans="1:5" ht="38.25">
      <c r="A1514" s="56" t="s">
        <v>4457</v>
      </c>
      <c r="B1514" s="56" t="s">
        <v>1366</v>
      </c>
      <c r="C1514" s="56">
        <v>61</v>
      </c>
      <c r="D1514" s="56">
        <v>19</v>
      </c>
      <c r="E1514" s="56">
        <f t="shared" si="23"/>
        <v>80</v>
      </c>
    </row>
    <row r="1515" spans="1:5" ht="25.5">
      <c r="A1515" s="56" t="s">
        <v>8325</v>
      </c>
      <c r="B1515" s="56" t="s">
        <v>245</v>
      </c>
      <c r="C1515" s="56">
        <v>191</v>
      </c>
      <c r="D1515" s="56">
        <v>52</v>
      </c>
      <c r="E1515" s="56">
        <f t="shared" si="23"/>
        <v>243</v>
      </c>
    </row>
    <row r="1516" spans="1:5" ht="25.5">
      <c r="A1516" s="56" t="s">
        <v>4486</v>
      </c>
      <c r="B1516" s="56" t="s">
        <v>1357</v>
      </c>
      <c r="C1516" s="56">
        <v>133</v>
      </c>
      <c r="D1516" s="56">
        <v>39</v>
      </c>
      <c r="E1516" s="56">
        <f t="shared" si="23"/>
        <v>172</v>
      </c>
    </row>
    <row r="1517" spans="1:5" ht="38.25">
      <c r="A1517" s="56" t="s">
        <v>4483</v>
      </c>
      <c r="B1517" s="56" t="s">
        <v>1358</v>
      </c>
      <c r="C1517" s="56">
        <v>141</v>
      </c>
      <c r="D1517" s="56">
        <v>40</v>
      </c>
      <c r="E1517" s="56">
        <f t="shared" si="23"/>
        <v>181</v>
      </c>
    </row>
    <row r="1518" spans="1:5" ht="25.5">
      <c r="A1518" s="56" t="s">
        <v>4480</v>
      </c>
      <c r="B1518" s="56" t="s">
        <v>1359</v>
      </c>
      <c r="C1518" s="56">
        <v>96</v>
      </c>
      <c r="D1518" s="56">
        <v>28</v>
      </c>
      <c r="E1518" s="56">
        <f t="shared" si="23"/>
        <v>124</v>
      </c>
    </row>
    <row r="1519" spans="1:5" ht="38.25">
      <c r="A1519" s="56" t="s">
        <v>4475</v>
      </c>
      <c r="B1519" s="56" t="s">
        <v>1360</v>
      </c>
      <c r="C1519" s="56">
        <v>118</v>
      </c>
      <c r="D1519" s="56">
        <v>23</v>
      </c>
      <c r="E1519" s="56">
        <f t="shared" si="23"/>
        <v>141</v>
      </c>
    </row>
    <row r="1520" spans="1:5" ht="38.25">
      <c r="A1520" s="56" t="s">
        <v>2939</v>
      </c>
      <c r="B1520" s="56" t="s">
        <v>1977</v>
      </c>
      <c r="C1520" s="56">
        <v>110</v>
      </c>
      <c r="D1520" s="56">
        <v>22</v>
      </c>
      <c r="E1520" s="56">
        <f t="shared" si="23"/>
        <v>132</v>
      </c>
    </row>
    <row r="1521" spans="1:5" ht="38.25">
      <c r="A1521" s="56" t="s">
        <v>4454</v>
      </c>
      <c r="B1521" s="56" t="s">
        <v>1367</v>
      </c>
      <c r="C1521" s="56">
        <v>80</v>
      </c>
      <c r="D1521" s="56">
        <v>15</v>
      </c>
      <c r="E1521" s="56">
        <f t="shared" si="23"/>
        <v>95</v>
      </c>
    </row>
    <row r="1522" spans="1:5" ht="38.25">
      <c r="A1522" s="56" t="s">
        <v>4450</v>
      </c>
      <c r="B1522" s="56" t="s">
        <v>92</v>
      </c>
      <c r="C1522" s="56">
        <v>91</v>
      </c>
      <c r="D1522" s="56">
        <v>21</v>
      </c>
      <c r="E1522" s="56">
        <f t="shared" si="23"/>
        <v>112</v>
      </c>
    </row>
    <row r="1523" spans="1:5" ht="38.25">
      <c r="A1523" s="56" t="s">
        <v>4446</v>
      </c>
      <c r="B1523" s="56" t="s">
        <v>1368</v>
      </c>
      <c r="C1523" s="56">
        <v>154</v>
      </c>
      <c r="D1523" s="56">
        <v>28</v>
      </c>
      <c r="E1523" s="56">
        <f t="shared" si="23"/>
        <v>182</v>
      </c>
    </row>
    <row r="1524" spans="1:5" ht="38.25">
      <c r="A1524" s="56" t="s">
        <v>4444</v>
      </c>
      <c r="B1524" s="56" t="s">
        <v>1369</v>
      </c>
      <c r="C1524" s="56">
        <v>183</v>
      </c>
      <c r="D1524" s="56">
        <v>36</v>
      </c>
      <c r="E1524" s="56">
        <f t="shared" si="23"/>
        <v>219</v>
      </c>
    </row>
    <row r="1525" spans="1:5" ht="38.25">
      <c r="A1525" s="56" t="s">
        <v>4185</v>
      </c>
      <c r="B1525" s="56" t="s">
        <v>1370</v>
      </c>
      <c r="C1525" s="56">
        <v>249</v>
      </c>
      <c r="D1525" s="56">
        <v>84</v>
      </c>
      <c r="E1525" s="56">
        <f t="shared" si="23"/>
        <v>333</v>
      </c>
    </row>
    <row r="1526" spans="1:5" ht="25.5">
      <c r="A1526" s="56" t="s">
        <v>4437</v>
      </c>
      <c r="B1526" s="56" t="s">
        <v>1371</v>
      </c>
      <c r="C1526" s="56">
        <v>180</v>
      </c>
      <c r="D1526" s="56">
        <v>33</v>
      </c>
      <c r="E1526" s="56">
        <f t="shared" si="23"/>
        <v>213</v>
      </c>
    </row>
    <row r="1527" spans="1:5" ht="25.5">
      <c r="A1527" s="56" t="s">
        <v>4343</v>
      </c>
      <c r="B1527" s="56" t="s">
        <v>1399</v>
      </c>
      <c r="C1527" s="56">
        <v>256</v>
      </c>
      <c r="D1527" s="56">
        <v>14</v>
      </c>
      <c r="E1527" s="56">
        <f t="shared" si="23"/>
        <v>270</v>
      </c>
    </row>
    <row r="1528" spans="1:5" ht="38.25">
      <c r="A1528" s="56" t="s">
        <v>4340</v>
      </c>
      <c r="B1528" s="56" t="s">
        <v>1400</v>
      </c>
      <c r="C1528" s="56">
        <v>154</v>
      </c>
      <c r="D1528" s="56">
        <v>11</v>
      </c>
      <c r="E1528" s="56">
        <f t="shared" si="23"/>
        <v>165</v>
      </c>
    </row>
    <row r="1529" spans="1:5" ht="38.25">
      <c r="A1529" s="56" t="s">
        <v>4419</v>
      </c>
      <c r="B1529" s="56" t="s">
        <v>1376</v>
      </c>
      <c r="C1529" s="56">
        <v>256</v>
      </c>
      <c r="D1529" s="56">
        <v>55</v>
      </c>
      <c r="E1529" s="56">
        <f t="shared" si="23"/>
        <v>311</v>
      </c>
    </row>
    <row r="1530" spans="1:5" ht="38.25">
      <c r="A1530" s="56" t="s">
        <v>4416</v>
      </c>
      <c r="B1530" s="56" t="s">
        <v>1377</v>
      </c>
      <c r="C1530" s="56">
        <v>58</v>
      </c>
      <c r="D1530" s="56">
        <v>9</v>
      </c>
      <c r="E1530" s="56">
        <f t="shared" si="23"/>
        <v>67</v>
      </c>
    </row>
    <row r="1531" spans="1:5" ht="51">
      <c r="A1531" s="56" t="s">
        <v>4413</v>
      </c>
      <c r="B1531" s="56" t="s">
        <v>1378</v>
      </c>
      <c r="C1531" s="56">
        <v>73</v>
      </c>
      <c r="D1531" s="56">
        <v>14</v>
      </c>
      <c r="E1531" s="56">
        <f t="shared" si="23"/>
        <v>87</v>
      </c>
    </row>
    <row r="1532" spans="1:5" ht="25.5">
      <c r="A1532" s="56" t="s">
        <v>4410</v>
      </c>
      <c r="B1532" s="56" t="s">
        <v>1379</v>
      </c>
      <c r="C1532" s="56">
        <v>264</v>
      </c>
      <c r="D1532" s="56">
        <v>51</v>
      </c>
      <c r="E1532" s="56">
        <f t="shared" si="23"/>
        <v>315</v>
      </c>
    </row>
    <row r="1533" spans="1:5" ht="38.25">
      <c r="A1533" s="56" t="s">
        <v>4407</v>
      </c>
      <c r="B1533" s="56" t="s">
        <v>1380</v>
      </c>
      <c r="C1533" s="56">
        <v>202</v>
      </c>
      <c r="D1533" s="56">
        <v>55</v>
      </c>
      <c r="E1533" s="56">
        <f t="shared" si="23"/>
        <v>257</v>
      </c>
    </row>
    <row r="1534" spans="1:5" ht="38.25">
      <c r="A1534" s="56" t="s">
        <v>4404</v>
      </c>
      <c r="B1534" s="56" t="s">
        <v>748</v>
      </c>
      <c r="C1534" s="56">
        <v>21</v>
      </c>
      <c r="D1534" s="56">
        <v>14</v>
      </c>
      <c r="E1534" s="56">
        <f t="shared" si="23"/>
        <v>35</v>
      </c>
    </row>
    <row r="1535" spans="1:5" ht="25.5">
      <c r="A1535" s="56" t="s">
        <v>6139</v>
      </c>
      <c r="B1535" s="56" t="s">
        <v>875</v>
      </c>
      <c r="C1535" s="56">
        <v>218</v>
      </c>
      <c r="D1535" s="56">
        <v>40</v>
      </c>
      <c r="E1535" s="56">
        <f t="shared" si="23"/>
        <v>258</v>
      </c>
    </row>
    <row r="1536" spans="1:5" ht="38.25">
      <c r="A1536" s="56" t="s">
        <v>6135</v>
      </c>
      <c r="B1536" s="56" t="s">
        <v>876</v>
      </c>
      <c r="C1536" s="56">
        <v>96</v>
      </c>
      <c r="D1536" s="56">
        <v>34</v>
      </c>
      <c r="E1536" s="56">
        <f t="shared" si="23"/>
        <v>130</v>
      </c>
    </row>
    <row r="1537" spans="1:5" ht="25.5">
      <c r="A1537" s="56" t="s">
        <v>4400</v>
      </c>
      <c r="B1537" s="56" t="s">
        <v>1381</v>
      </c>
      <c r="C1537" s="56">
        <v>627</v>
      </c>
      <c r="D1537" s="56">
        <v>159</v>
      </c>
      <c r="E1537" s="56">
        <f t="shared" si="23"/>
        <v>786</v>
      </c>
    </row>
    <row r="1538" spans="1:5" ht="38.25">
      <c r="A1538" s="56" t="s">
        <v>4397</v>
      </c>
      <c r="B1538" s="56" t="s">
        <v>1382</v>
      </c>
      <c r="C1538" s="56">
        <v>161</v>
      </c>
      <c r="D1538" s="56">
        <v>41</v>
      </c>
      <c r="E1538" s="56">
        <f t="shared" si="23"/>
        <v>202</v>
      </c>
    </row>
    <row r="1539" spans="1:5" ht="38.25">
      <c r="A1539" s="56" t="s">
        <v>4149</v>
      </c>
      <c r="B1539" s="56" t="s">
        <v>1383</v>
      </c>
      <c r="C1539" s="56">
        <v>123</v>
      </c>
      <c r="D1539" s="56">
        <v>20</v>
      </c>
      <c r="E1539" s="56">
        <f t="shared" ref="E1539:E1602" si="24">SUM(C1539:D1539)</f>
        <v>143</v>
      </c>
    </row>
    <row r="1540" spans="1:5" ht="25.5">
      <c r="A1540" s="56" t="s">
        <v>4392</v>
      </c>
      <c r="B1540" s="56" t="s">
        <v>1384</v>
      </c>
      <c r="C1540" s="56">
        <v>110</v>
      </c>
      <c r="D1540" s="56">
        <v>24</v>
      </c>
      <c r="E1540" s="56">
        <f t="shared" si="24"/>
        <v>134</v>
      </c>
    </row>
    <row r="1541" spans="1:5" ht="38.25">
      <c r="A1541" s="56" t="s">
        <v>4390</v>
      </c>
      <c r="B1541" s="56" t="s">
        <v>1385</v>
      </c>
      <c r="C1541" s="56">
        <v>146</v>
      </c>
      <c r="D1541" s="56">
        <v>22</v>
      </c>
      <c r="E1541" s="56">
        <f t="shared" si="24"/>
        <v>168</v>
      </c>
    </row>
    <row r="1542" spans="1:5" ht="38.25">
      <c r="A1542" s="56" t="s">
        <v>4386</v>
      </c>
      <c r="B1542" s="56" t="s">
        <v>1386</v>
      </c>
      <c r="C1542" s="56">
        <v>109</v>
      </c>
      <c r="D1542" s="56">
        <v>28</v>
      </c>
      <c r="E1542" s="56">
        <f t="shared" si="24"/>
        <v>137</v>
      </c>
    </row>
    <row r="1543" spans="1:5" ht="38.25">
      <c r="A1543" s="56" t="s">
        <v>4383</v>
      </c>
      <c r="B1543" s="56" t="s">
        <v>1387</v>
      </c>
      <c r="C1543" s="56">
        <v>81</v>
      </c>
      <c r="D1543" s="56">
        <v>18</v>
      </c>
      <c r="E1543" s="56">
        <f t="shared" si="24"/>
        <v>99</v>
      </c>
    </row>
    <row r="1544" spans="1:5" ht="51">
      <c r="A1544" s="56" t="s">
        <v>4380</v>
      </c>
      <c r="B1544" s="56" t="s">
        <v>1388</v>
      </c>
      <c r="C1544" s="56">
        <v>164</v>
      </c>
      <c r="D1544" s="56">
        <v>34</v>
      </c>
      <c r="E1544" s="56">
        <f t="shared" si="24"/>
        <v>198</v>
      </c>
    </row>
    <row r="1545" spans="1:5" ht="38.25">
      <c r="A1545" s="56" t="s">
        <v>4375</v>
      </c>
      <c r="B1545" s="56" t="s">
        <v>1389</v>
      </c>
      <c r="C1545" s="56">
        <v>42</v>
      </c>
      <c r="D1545" s="56">
        <v>11</v>
      </c>
      <c r="E1545" s="56">
        <f t="shared" si="24"/>
        <v>53</v>
      </c>
    </row>
    <row r="1546" spans="1:5" ht="25.5">
      <c r="A1546" s="56" t="s">
        <v>4232</v>
      </c>
      <c r="B1546" s="56" t="s">
        <v>1435</v>
      </c>
      <c r="C1546" s="56">
        <v>200</v>
      </c>
      <c r="D1546" s="56">
        <v>67</v>
      </c>
      <c r="E1546" s="56">
        <f t="shared" si="24"/>
        <v>267</v>
      </c>
    </row>
    <row r="1547" spans="1:5" ht="38.25">
      <c r="A1547" s="56" t="s">
        <v>4227</v>
      </c>
      <c r="B1547" s="56" t="s">
        <v>1436</v>
      </c>
      <c r="C1547" s="56">
        <v>254</v>
      </c>
      <c r="D1547" s="56">
        <v>74</v>
      </c>
      <c r="E1547" s="56">
        <f t="shared" si="24"/>
        <v>328</v>
      </c>
    </row>
    <row r="1548" spans="1:5" ht="25.5">
      <c r="A1548" s="56" t="s">
        <v>4337</v>
      </c>
      <c r="B1548" s="56" t="s">
        <v>1401</v>
      </c>
      <c r="C1548" s="56">
        <v>179</v>
      </c>
      <c r="D1548" s="56">
        <v>18</v>
      </c>
      <c r="E1548" s="56">
        <f t="shared" si="24"/>
        <v>197</v>
      </c>
    </row>
    <row r="1549" spans="1:5" ht="25.5">
      <c r="A1549" s="56" t="s">
        <v>4334</v>
      </c>
      <c r="B1549" s="56" t="s">
        <v>1402</v>
      </c>
      <c r="C1549" s="56">
        <v>607</v>
      </c>
      <c r="D1549" s="56">
        <v>86</v>
      </c>
      <c r="E1549" s="56">
        <f t="shared" si="24"/>
        <v>693</v>
      </c>
    </row>
    <row r="1550" spans="1:5" ht="38.25">
      <c r="A1550" s="56" t="s">
        <v>4331</v>
      </c>
      <c r="B1550" s="56" t="s">
        <v>1403</v>
      </c>
      <c r="C1550" s="56">
        <v>278</v>
      </c>
      <c r="D1550" s="56">
        <v>35</v>
      </c>
      <c r="E1550" s="56">
        <f t="shared" si="24"/>
        <v>313</v>
      </c>
    </row>
    <row r="1551" spans="1:5" ht="25.5">
      <c r="A1551" s="56" t="s">
        <v>4328</v>
      </c>
      <c r="B1551" s="56" t="s">
        <v>1404</v>
      </c>
      <c r="C1551" s="56">
        <v>304</v>
      </c>
      <c r="D1551" s="56">
        <v>42</v>
      </c>
      <c r="E1551" s="56">
        <f t="shared" si="24"/>
        <v>346</v>
      </c>
    </row>
    <row r="1552" spans="1:5" ht="25.5">
      <c r="A1552" s="56" t="s">
        <v>4325</v>
      </c>
      <c r="B1552" s="56" t="s">
        <v>1405</v>
      </c>
      <c r="C1552" s="56">
        <v>150</v>
      </c>
      <c r="D1552" s="56">
        <v>20</v>
      </c>
      <c r="E1552" s="56">
        <f t="shared" si="24"/>
        <v>170</v>
      </c>
    </row>
    <row r="1553" spans="1:5" ht="25.5">
      <c r="A1553" s="56" t="s">
        <v>4431</v>
      </c>
      <c r="B1553" s="56" t="s">
        <v>1373</v>
      </c>
      <c r="C1553" s="56">
        <v>153</v>
      </c>
      <c r="D1553" s="56">
        <v>52</v>
      </c>
      <c r="E1553" s="56">
        <f t="shared" si="24"/>
        <v>205</v>
      </c>
    </row>
    <row r="1554" spans="1:5" ht="25.5">
      <c r="A1554" s="56" t="s">
        <v>4428</v>
      </c>
      <c r="B1554" s="56" t="s">
        <v>1374</v>
      </c>
      <c r="C1554" s="56">
        <v>151</v>
      </c>
      <c r="D1554" s="56">
        <v>29</v>
      </c>
      <c r="E1554" s="56">
        <f t="shared" si="24"/>
        <v>180</v>
      </c>
    </row>
    <row r="1555" spans="1:5" ht="38.25">
      <c r="A1555" s="56" t="s">
        <v>4423</v>
      </c>
      <c r="B1555" s="56" t="s">
        <v>1375</v>
      </c>
      <c r="C1555" s="56">
        <v>194</v>
      </c>
      <c r="D1555" s="56">
        <v>66</v>
      </c>
      <c r="E1555" s="56">
        <f t="shared" si="24"/>
        <v>260</v>
      </c>
    </row>
    <row r="1556" spans="1:5" ht="38.25">
      <c r="A1556" s="56" t="s">
        <v>4372</v>
      </c>
      <c r="B1556" s="56" t="s">
        <v>1390</v>
      </c>
      <c r="C1556" s="56">
        <v>141</v>
      </c>
      <c r="D1556" s="56">
        <v>26</v>
      </c>
      <c r="E1556" s="56">
        <f t="shared" si="24"/>
        <v>167</v>
      </c>
    </row>
    <row r="1557" spans="1:5" ht="25.5">
      <c r="A1557" s="56" t="s">
        <v>4369</v>
      </c>
      <c r="B1557" s="56" t="s">
        <v>1391</v>
      </c>
      <c r="C1557" s="56">
        <v>707</v>
      </c>
      <c r="D1557" s="56">
        <v>175</v>
      </c>
      <c r="E1557" s="56">
        <f t="shared" si="24"/>
        <v>882</v>
      </c>
    </row>
    <row r="1558" spans="1:5" ht="25.5">
      <c r="A1558" s="56" t="s">
        <v>4366</v>
      </c>
      <c r="B1558" s="56" t="s">
        <v>1392</v>
      </c>
      <c r="C1558" s="56">
        <v>406</v>
      </c>
      <c r="D1558" s="56">
        <v>107</v>
      </c>
      <c r="E1558" s="56">
        <f t="shared" si="24"/>
        <v>513</v>
      </c>
    </row>
    <row r="1559" spans="1:5" ht="38.25">
      <c r="A1559" s="56" t="s">
        <v>9327</v>
      </c>
      <c r="B1559" s="56" t="s">
        <v>1393</v>
      </c>
      <c r="C1559" s="56">
        <v>79</v>
      </c>
      <c r="D1559" s="56"/>
      <c r="E1559" s="56">
        <f t="shared" si="24"/>
        <v>79</v>
      </c>
    </row>
    <row r="1560" spans="1:5" ht="38.25">
      <c r="A1560" s="56" t="s">
        <v>4363</v>
      </c>
      <c r="B1560" s="56" t="s">
        <v>1394</v>
      </c>
      <c r="C1560" s="56">
        <v>200</v>
      </c>
      <c r="D1560" s="56">
        <v>35</v>
      </c>
      <c r="E1560" s="56">
        <f t="shared" si="24"/>
        <v>235</v>
      </c>
    </row>
    <row r="1561" spans="1:5" ht="38.25">
      <c r="A1561" s="56" t="s">
        <v>4360</v>
      </c>
      <c r="B1561" s="56" t="s">
        <v>1395</v>
      </c>
      <c r="C1561" s="56">
        <v>277</v>
      </c>
      <c r="D1561" s="56">
        <v>58</v>
      </c>
      <c r="E1561" s="56">
        <f t="shared" si="24"/>
        <v>335</v>
      </c>
    </row>
    <row r="1562" spans="1:5" ht="38.25">
      <c r="A1562" s="56" t="s">
        <v>4357</v>
      </c>
      <c r="B1562" s="56" t="s">
        <v>862</v>
      </c>
      <c r="C1562" s="56">
        <v>322</v>
      </c>
      <c r="D1562" s="56">
        <v>47</v>
      </c>
      <c r="E1562" s="56">
        <f t="shared" si="24"/>
        <v>369</v>
      </c>
    </row>
    <row r="1563" spans="1:5" ht="38.25">
      <c r="A1563" s="56" t="s">
        <v>4354</v>
      </c>
      <c r="B1563" s="56" t="s">
        <v>1396</v>
      </c>
      <c r="C1563" s="56">
        <v>331</v>
      </c>
      <c r="D1563" s="56">
        <v>32</v>
      </c>
      <c r="E1563" s="56">
        <f t="shared" si="24"/>
        <v>363</v>
      </c>
    </row>
    <row r="1564" spans="1:5" ht="38.25">
      <c r="A1564" s="56" t="s">
        <v>4351</v>
      </c>
      <c r="B1564" s="56" t="s">
        <v>1397</v>
      </c>
      <c r="C1564" s="56">
        <v>322</v>
      </c>
      <c r="D1564" s="56">
        <v>60</v>
      </c>
      <c r="E1564" s="56">
        <f t="shared" si="24"/>
        <v>382</v>
      </c>
    </row>
    <row r="1565" spans="1:5" ht="38.25">
      <c r="A1565" s="56" t="s">
        <v>4346</v>
      </c>
      <c r="B1565" s="56" t="s">
        <v>1398</v>
      </c>
      <c r="C1565" s="56">
        <v>161</v>
      </c>
      <c r="D1565" s="56">
        <v>36</v>
      </c>
      <c r="E1565" s="56">
        <f t="shared" si="24"/>
        <v>197</v>
      </c>
    </row>
    <row r="1566" spans="1:5" ht="25.5">
      <c r="A1566" s="56" t="s">
        <v>4322</v>
      </c>
      <c r="B1566" s="56" t="s">
        <v>1406</v>
      </c>
      <c r="C1566" s="56">
        <v>882</v>
      </c>
      <c r="D1566" s="56">
        <v>173</v>
      </c>
      <c r="E1566" s="56">
        <f t="shared" si="24"/>
        <v>1055</v>
      </c>
    </row>
    <row r="1567" spans="1:5" ht="38.25">
      <c r="A1567" s="56" t="s">
        <v>4319</v>
      </c>
      <c r="B1567" s="56" t="s">
        <v>1407</v>
      </c>
      <c r="C1567" s="56">
        <v>310</v>
      </c>
      <c r="D1567" s="56">
        <v>32</v>
      </c>
      <c r="E1567" s="56">
        <f t="shared" si="24"/>
        <v>342</v>
      </c>
    </row>
    <row r="1568" spans="1:5" ht="38.25">
      <c r="A1568" s="56" t="s">
        <v>4316</v>
      </c>
      <c r="B1568" s="56" t="s">
        <v>1408</v>
      </c>
      <c r="C1568" s="56">
        <v>339</v>
      </c>
      <c r="D1568" s="56">
        <v>83</v>
      </c>
      <c r="E1568" s="56">
        <f t="shared" si="24"/>
        <v>422</v>
      </c>
    </row>
    <row r="1569" spans="1:5" ht="25.5">
      <c r="A1569" s="56" t="s">
        <v>4313</v>
      </c>
      <c r="B1569" s="56" t="s">
        <v>1409</v>
      </c>
      <c r="C1569" s="56">
        <v>687</v>
      </c>
      <c r="D1569" s="56">
        <v>122</v>
      </c>
      <c r="E1569" s="56">
        <f t="shared" si="24"/>
        <v>809</v>
      </c>
    </row>
    <row r="1570" spans="1:5" ht="25.5">
      <c r="A1570" s="56" t="s">
        <v>4310</v>
      </c>
      <c r="B1570" s="56" t="s">
        <v>238</v>
      </c>
      <c r="C1570" s="56">
        <v>687</v>
      </c>
      <c r="D1570" s="56">
        <v>52</v>
      </c>
      <c r="E1570" s="56">
        <f t="shared" si="24"/>
        <v>739</v>
      </c>
    </row>
    <row r="1571" spans="1:5" ht="38.25">
      <c r="A1571" s="56" t="s">
        <v>4307</v>
      </c>
      <c r="B1571" s="56" t="s">
        <v>1410</v>
      </c>
      <c r="C1571" s="56">
        <v>354</v>
      </c>
      <c r="D1571" s="56">
        <v>20</v>
      </c>
      <c r="E1571" s="56">
        <f t="shared" si="24"/>
        <v>374</v>
      </c>
    </row>
    <row r="1572" spans="1:5" ht="38.25">
      <c r="A1572" s="56" t="s">
        <v>4304</v>
      </c>
      <c r="B1572" s="56" t="s">
        <v>1411</v>
      </c>
      <c r="C1572" s="56">
        <v>389</v>
      </c>
      <c r="D1572" s="56">
        <v>31</v>
      </c>
      <c r="E1572" s="56">
        <f t="shared" si="24"/>
        <v>420</v>
      </c>
    </row>
    <row r="1573" spans="1:5" ht="38.25">
      <c r="A1573" s="56" t="s">
        <v>4300</v>
      </c>
      <c r="B1573" s="56" t="s">
        <v>1412</v>
      </c>
      <c r="C1573" s="56">
        <v>123</v>
      </c>
      <c r="D1573" s="56">
        <v>9</v>
      </c>
      <c r="E1573" s="56">
        <f t="shared" si="24"/>
        <v>132</v>
      </c>
    </row>
    <row r="1574" spans="1:5" ht="38.25">
      <c r="A1574" s="56" t="s">
        <v>4297</v>
      </c>
      <c r="B1574" s="56" t="s">
        <v>1413</v>
      </c>
      <c r="C1574" s="56">
        <v>309</v>
      </c>
      <c r="D1574" s="56">
        <v>33</v>
      </c>
      <c r="E1574" s="56">
        <f t="shared" si="24"/>
        <v>342</v>
      </c>
    </row>
    <row r="1575" spans="1:5" ht="25.5">
      <c r="A1575" s="56" t="s">
        <v>4294</v>
      </c>
      <c r="B1575" s="56" t="s">
        <v>1414</v>
      </c>
      <c r="C1575" s="56">
        <v>528</v>
      </c>
      <c r="D1575" s="56">
        <v>33</v>
      </c>
      <c r="E1575" s="56">
        <f t="shared" si="24"/>
        <v>561</v>
      </c>
    </row>
    <row r="1576" spans="1:5" ht="38.25">
      <c r="A1576" s="56" t="s">
        <v>4291</v>
      </c>
      <c r="B1576" s="56" t="s">
        <v>1415</v>
      </c>
      <c r="C1576" s="56">
        <v>129</v>
      </c>
      <c r="D1576" s="56">
        <v>54</v>
      </c>
      <c r="E1576" s="56">
        <f t="shared" si="24"/>
        <v>183</v>
      </c>
    </row>
    <row r="1577" spans="1:5" ht="38.25">
      <c r="A1577" s="56" t="s">
        <v>4288</v>
      </c>
      <c r="B1577" s="56" t="s">
        <v>1416</v>
      </c>
      <c r="C1577" s="56">
        <v>379</v>
      </c>
      <c r="D1577" s="56">
        <v>50</v>
      </c>
      <c r="E1577" s="56">
        <f t="shared" si="24"/>
        <v>429</v>
      </c>
    </row>
    <row r="1578" spans="1:5" ht="38.25">
      <c r="A1578" s="56" t="s">
        <v>4285</v>
      </c>
      <c r="B1578" s="56" t="s">
        <v>1417</v>
      </c>
      <c r="C1578" s="56">
        <v>281</v>
      </c>
      <c r="D1578" s="56">
        <v>67</v>
      </c>
      <c r="E1578" s="56">
        <f t="shared" si="24"/>
        <v>348</v>
      </c>
    </row>
    <row r="1579" spans="1:5" ht="38.25">
      <c r="A1579" s="56" t="s">
        <v>4282</v>
      </c>
      <c r="B1579" s="56" t="s">
        <v>1418</v>
      </c>
      <c r="C1579" s="56">
        <v>80</v>
      </c>
      <c r="D1579" s="56">
        <v>2</v>
      </c>
      <c r="E1579" s="56">
        <f t="shared" si="24"/>
        <v>82</v>
      </c>
    </row>
    <row r="1580" spans="1:5" ht="25.5">
      <c r="A1580" s="56" t="s">
        <v>4279</v>
      </c>
      <c r="B1580" s="56" t="s">
        <v>1419</v>
      </c>
      <c r="C1580" s="56">
        <v>518</v>
      </c>
      <c r="D1580" s="56">
        <v>46</v>
      </c>
      <c r="E1580" s="56">
        <f t="shared" si="24"/>
        <v>564</v>
      </c>
    </row>
    <row r="1581" spans="1:5" ht="25.5">
      <c r="A1581" s="56" t="s">
        <v>4276</v>
      </c>
      <c r="B1581" s="56" t="s">
        <v>1420</v>
      </c>
      <c r="C1581" s="56">
        <v>427</v>
      </c>
      <c r="D1581" s="56">
        <v>29</v>
      </c>
      <c r="E1581" s="56">
        <f t="shared" si="24"/>
        <v>456</v>
      </c>
    </row>
    <row r="1582" spans="1:5" ht="51">
      <c r="A1582" s="56" t="s">
        <v>2934</v>
      </c>
      <c r="B1582" s="56" t="s">
        <v>1978</v>
      </c>
      <c r="C1582" s="56">
        <v>427</v>
      </c>
      <c r="D1582" s="56">
        <v>40</v>
      </c>
      <c r="E1582" s="56">
        <f t="shared" si="24"/>
        <v>467</v>
      </c>
    </row>
    <row r="1583" spans="1:5" ht="38.25">
      <c r="A1583" s="56" t="s">
        <v>2931</v>
      </c>
      <c r="B1583" s="56" t="s">
        <v>1979</v>
      </c>
      <c r="C1583" s="56">
        <v>165</v>
      </c>
      <c r="D1583" s="56">
        <v>20</v>
      </c>
      <c r="E1583" s="56">
        <f t="shared" si="24"/>
        <v>185</v>
      </c>
    </row>
    <row r="1584" spans="1:5" ht="25.5">
      <c r="A1584" s="56" t="s">
        <v>2980</v>
      </c>
      <c r="B1584" s="56" t="s">
        <v>1966</v>
      </c>
      <c r="C1584" s="56">
        <v>134</v>
      </c>
      <c r="D1584" s="56">
        <v>21</v>
      </c>
      <c r="E1584" s="56">
        <f t="shared" si="24"/>
        <v>155</v>
      </c>
    </row>
    <row r="1585" spans="1:5" ht="38.25">
      <c r="A1585" s="56" t="s">
        <v>2995</v>
      </c>
      <c r="B1585" s="56" t="s">
        <v>1962</v>
      </c>
      <c r="C1585" s="56">
        <v>139</v>
      </c>
      <c r="D1585" s="56">
        <v>19</v>
      </c>
      <c r="E1585" s="56">
        <f t="shared" si="24"/>
        <v>158</v>
      </c>
    </row>
    <row r="1586" spans="1:5" ht="25.5">
      <c r="A1586" s="56" t="s">
        <v>4273</v>
      </c>
      <c r="B1586" s="56" t="s">
        <v>1421</v>
      </c>
      <c r="C1586" s="56">
        <v>302</v>
      </c>
      <c r="D1586" s="56">
        <v>19</v>
      </c>
      <c r="E1586" s="56">
        <f t="shared" si="24"/>
        <v>321</v>
      </c>
    </row>
    <row r="1587" spans="1:5" ht="25.5">
      <c r="A1587" s="56" t="s">
        <v>3014</v>
      </c>
      <c r="B1587" s="56" t="s">
        <v>1957</v>
      </c>
      <c r="C1587" s="56">
        <v>192</v>
      </c>
      <c r="D1587" s="56"/>
      <c r="E1587" s="56">
        <f t="shared" si="24"/>
        <v>192</v>
      </c>
    </row>
    <row r="1588" spans="1:5" ht="38.25">
      <c r="A1588" s="56" t="s">
        <v>4270</v>
      </c>
      <c r="B1588" s="56" t="s">
        <v>1422</v>
      </c>
      <c r="C1588" s="56">
        <v>422</v>
      </c>
      <c r="D1588" s="56">
        <v>22</v>
      </c>
      <c r="E1588" s="56">
        <f t="shared" si="24"/>
        <v>444</v>
      </c>
    </row>
    <row r="1589" spans="1:5" ht="38.25">
      <c r="A1589" s="56" t="s">
        <v>4266</v>
      </c>
      <c r="B1589" s="56" t="s">
        <v>1423</v>
      </c>
      <c r="C1589" s="56">
        <v>275</v>
      </c>
      <c r="D1589" s="56">
        <v>39</v>
      </c>
      <c r="E1589" s="56">
        <f t="shared" si="24"/>
        <v>314</v>
      </c>
    </row>
    <row r="1590" spans="1:5" ht="38.25">
      <c r="A1590" s="56" t="s">
        <v>4263</v>
      </c>
      <c r="B1590" s="56" t="s">
        <v>1424</v>
      </c>
      <c r="C1590" s="56">
        <v>270</v>
      </c>
      <c r="D1590" s="56">
        <v>23</v>
      </c>
      <c r="E1590" s="56">
        <f t="shared" si="24"/>
        <v>293</v>
      </c>
    </row>
    <row r="1591" spans="1:5" ht="25.5">
      <c r="A1591" s="56" t="s">
        <v>4260</v>
      </c>
      <c r="B1591" s="56" t="s">
        <v>1425</v>
      </c>
      <c r="C1591" s="56">
        <v>257</v>
      </c>
      <c r="D1591" s="56">
        <v>17</v>
      </c>
      <c r="E1591" s="56">
        <f t="shared" si="24"/>
        <v>274</v>
      </c>
    </row>
    <row r="1592" spans="1:5" ht="25.5">
      <c r="A1592" s="56" t="s">
        <v>4257</v>
      </c>
      <c r="B1592" s="56" t="s">
        <v>1426</v>
      </c>
      <c r="C1592" s="56">
        <v>330</v>
      </c>
      <c r="D1592" s="56">
        <v>34</v>
      </c>
      <c r="E1592" s="56">
        <f t="shared" si="24"/>
        <v>364</v>
      </c>
    </row>
    <row r="1593" spans="1:5" ht="25.5">
      <c r="A1593" s="56" t="s">
        <v>4254</v>
      </c>
      <c r="B1593" s="56" t="s">
        <v>1427</v>
      </c>
      <c r="C1593" s="56">
        <v>318</v>
      </c>
      <c r="D1593" s="56">
        <v>17</v>
      </c>
      <c r="E1593" s="56">
        <f t="shared" si="24"/>
        <v>335</v>
      </c>
    </row>
    <row r="1594" spans="1:5" ht="38.25">
      <c r="A1594" s="56" t="s">
        <v>4251</v>
      </c>
      <c r="B1594" s="56" t="s">
        <v>1428</v>
      </c>
      <c r="C1594" s="56">
        <v>469</v>
      </c>
      <c r="D1594" s="56">
        <v>30</v>
      </c>
      <c r="E1594" s="56">
        <f t="shared" si="24"/>
        <v>499</v>
      </c>
    </row>
    <row r="1595" spans="1:5" ht="25.5">
      <c r="A1595" s="56" t="s">
        <v>4248</v>
      </c>
      <c r="B1595" s="56" t="s">
        <v>1429</v>
      </c>
      <c r="C1595" s="56">
        <v>243</v>
      </c>
      <c r="D1595" s="56">
        <v>14</v>
      </c>
      <c r="E1595" s="56">
        <f t="shared" si="24"/>
        <v>257</v>
      </c>
    </row>
    <row r="1596" spans="1:5" ht="25.5">
      <c r="A1596" s="56" t="s">
        <v>4070</v>
      </c>
      <c r="B1596" s="56" t="s">
        <v>1430</v>
      </c>
      <c r="C1596" s="56">
        <v>80</v>
      </c>
      <c r="D1596" s="56">
        <v>7</v>
      </c>
      <c r="E1596" s="56">
        <f t="shared" si="24"/>
        <v>87</v>
      </c>
    </row>
    <row r="1597" spans="1:5" ht="25.5">
      <c r="A1597" s="56" t="s">
        <v>4243</v>
      </c>
      <c r="B1597" s="56" t="s">
        <v>1431</v>
      </c>
      <c r="C1597" s="56">
        <v>127</v>
      </c>
      <c r="D1597" s="56">
        <v>17</v>
      </c>
      <c r="E1597" s="56">
        <f t="shared" si="24"/>
        <v>144</v>
      </c>
    </row>
    <row r="1598" spans="1:5" ht="25.5">
      <c r="A1598" s="56" t="s">
        <v>4240</v>
      </c>
      <c r="B1598" s="56" t="s">
        <v>1432</v>
      </c>
      <c r="C1598" s="56">
        <v>82</v>
      </c>
      <c r="D1598" s="56">
        <v>5</v>
      </c>
      <c r="E1598" s="56">
        <f t="shared" si="24"/>
        <v>87</v>
      </c>
    </row>
    <row r="1599" spans="1:5" ht="38.25">
      <c r="A1599" s="56" t="s">
        <v>4235</v>
      </c>
      <c r="B1599" s="56" t="s">
        <v>1433</v>
      </c>
      <c r="C1599" s="56">
        <v>135</v>
      </c>
      <c r="D1599" s="56">
        <v>32</v>
      </c>
      <c r="E1599" s="56">
        <f t="shared" si="24"/>
        <v>167</v>
      </c>
    </row>
    <row r="1600" spans="1:5" ht="25.5">
      <c r="A1600" s="56" t="s">
        <v>4223</v>
      </c>
      <c r="B1600" s="56" t="s">
        <v>1437</v>
      </c>
      <c r="C1600" s="56">
        <v>205</v>
      </c>
      <c r="D1600" s="56">
        <v>52</v>
      </c>
      <c r="E1600" s="56">
        <f t="shared" si="24"/>
        <v>257</v>
      </c>
    </row>
    <row r="1601" spans="1:5" ht="38.25">
      <c r="A1601" s="56" t="s">
        <v>4222</v>
      </c>
      <c r="B1601" s="56" t="s">
        <v>1438</v>
      </c>
      <c r="C1601" s="56">
        <v>331</v>
      </c>
      <c r="D1601" s="56">
        <v>66</v>
      </c>
      <c r="E1601" s="56">
        <f t="shared" si="24"/>
        <v>397</v>
      </c>
    </row>
    <row r="1602" spans="1:5" ht="25.5">
      <c r="A1602" s="56" t="s">
        <v>4219</v>
      </c>
      <c r="B1602" s="56" t="s">
        <v>1439</v>
      </c>
      <c r="C1602" s="56">
        <v>165</v>
      </c>
      <c r="D1602" s="56">
        <v>30</v>
      </c>
      <c r="E1602" s="56">
        <f t="shared" si="24"/>
        <v>195</v>
      </c>
    </row>
    <row r="1603" spans="1:5" ht="25.5">
      <c r="A1603" s="56" t="s">
        <v>9326</v>
      </c>
      <c r="B1603" s="56" t="s">
        <v>1434</v>
      </c>
      <c r="C1603" s="56">
        <v>6</v>
      </c>
      <c r="D1603" s="56"/>
      <c r="E1603" s="56">
        <f t="shared" ref="E1603:E1666" si="25">SUM(C1603:D1603)</f>
        <v>6</v>
      </c>
    </row>
    <row r="1604" spans="1:5" ht="38.25">
      <c r="A1604" s="56" t="s">
        <v>4215</v>
      </c>
      <c r="B1604" s="56" t="s">
        <v>1440</v>
      </c>
      <c r="C1604" s="56">
        <v>165</v>
      </c>
      <c r="D1604" s="56">
        <v>32</v>
      </c>
      <c r="E1604" s="56">
        <f t="shared" si="25"/>
        <v>197</v>
      </c>
    </row>
    <row r="1605" spans="1:5" ht="38.25">
      <c r="A1605" s="56" t="s">
        <v>4212</v>
      </c>
      <c r="B1605" s="56" t="s">
        <v>1441</v>
      </c>
      <c r="C1605" s="56">
        <v>109</v>
      </c>
      <c r="D1605" s="56">
        <v>22</v>
      </c>
      <c r="E1605" s="56">
        <f t="shared" si="25"/>
        <v>131</v>
      </c>
    </row>
    <row r="1606" spans="1:5" ht="38.25">
      <c r="A1606" s="56" t="s">
        <v>4208</v>
      </c>
      <c r="B1606" s="56" t="s">
        <v>1442</v>
      </c>
      <c r="C1606" s="56">
        <v>323</v>
      </c>
      <c r="D1606" s="56">
        <v>95</v>
      </c>
      <c r="E1606" s="56">
        <f t="shared" si="25"/>
        <v>418</v>
      </c>
    </row>
    <row r="1607" spans="1:5" ht="25.5">
      <c r="A1607" s="56" t="s">
        <v>4024</v>
      </c>
      <c r="B1607" s="56" t="s">
        <v>1443</v>
      </c>
      <c r="C1607" s="56">
        <v>267</v>
      </c>
      <c r="D1607" s="56">
        <v>66</v>
      </c>
      <c r="E1607" s="56">
        <f t="shared" si="25"/>
        <v>333</v>
      </c>
    </row>
    <row r="1608" spans="1:5" ht="25.5">
      <c r="A1608" s="56" t="s">
        <v>4203</v>
      </c>
      <c r="B1608" s="56" t="s">
        <v>1444</v>
      </c>
      <c r="C1608" s="56">
        <v>229</v>
      </c>
      <c r="D1608" s="56">
        <v>38</v>
      </c>
      <c r="E1608" s="56">
        <f t="shared" si="25"/>
        <v>267</v>
      </c>
    </row>
    <row r="1609" spans="1:5" ht="38.25">
      <c r="A1609" s="56" t="s">
        <v>4198</v>
      </c>
      <c r="B1609" s="56" t="s">
        <v>1445</v>
      </c>
      <c r="C1609" s="56">
        <v>140</v>
      </c>
      <c r="D1609" s="56">
        <v>24</v>
      </c>
      <c r="E1609" s="56">
        <f t="shared" si="25"/>
        <v>164</v>
      </c>
    </row>
    <row r="1610" spans="1:5" ht="25.5">
      <c r="A1610" s="56" t="s">
        <v>4195</v>
      </c>
      <c r="B1610" s="56" t="s">
        <v>1446</v>
      </c>
      <c r="C1610" s="56">
        <v>90</v>
      </c>
      <c r="D1610" s="56">
        <v>28</v>
      </c>
      <c r="E1610" s="56">
        <f t="shared" si="25"/>
        <v>118</v>
      </c>
    </row>
    <row r="1611" spans="1:5" ht="38.25">
      <c r="A1611" s="56" t="s">
        <v>4192</v>
      </c>
      <c r="B1611" s="56" t="s">
        <v>1447</v>
      </c>
      <c r="C1611" s="56">
        <v>103</v>
      </c>
      <c r="D1611" s="56">
        <v>26</v>
      </c>
      <c r="E1611" s="56">
        <f t="shared" si="25"/>
        <v>129</v>
      </c>
    </row>
    <row r="1612" spans="1:5" ht="25.5">
      <c r="A1612" s="56" t="s">
        <v>4188</v>
      </c>
      <c r="B1612" s="56" t="s">
        <v>1448</v>
      </c>
      <c r="C1612" s="56">
        <v>104</v>
      </c>
      <c r="D1612" s="56">
        <v>33</v>
      </c>
      <c r="E1612" s="56">
        <f t="shared" si="25"/>
        <v>137</v>
      </c>
    </row>
    <row r="1613" spans="1:5" ht="38.25">
      <c r="A1613" s="56" t="s">
        <v>4183</v>
      </c>
      <c r="B1613" s="56" t="s">
        <v>1449</v>
      </c>
      <c r="C1613" s="56">
        <v>123</v>
      </c>
      <c r="D1613" s="56">
        <v>21</v>
      </c>
      <c r="E1613" s="56">
        <f t="shared" si="25"/>
        <v>144</v>
      </c>
    </row>
    <row r="1614" spans="1:5" ht="38.25">
      <c r="A1614" s="56" t="s">
        <v>9325</v>
      </c>
      <c r="B1614" s="56" t="s">
        <v>1453</v>
      </c>
      <c r="C1614" s="56">
        <v>33</v>
      </c>
      <c r="D1614" s="56"/>
      <c r="E1614" s="56">
        <f t="shared" si="25"/>
        <v>33</v>
      </c>
    </row>
    <row r="1615" spans="1:5" ht="25.5">
      <c r="A1615" s="56" t="s">
        <v>4179</v>
      </c>
      <c r="B1615" s="56" t="s">
        <v>1450</v>
      </c>
      <c r="C1615" s="56">
        <v>93</v>
      </c>
      <c r="D1615" s="56">
        <v>38</v>
      </c>
      <c r="E1615" s="56">
        <f t="shared" si="25"/>
        <v>131</v>
      </c>
    </row>
    <row r="1616" spans="1:5" ht="38.25">
      <c r="A1616" s="56" t="s">
        <v>4176</v>
      </c>
      <c r="B1616" s="56" t="s">
        <v>1451</v>
      </c>
      <c r="C1616" s="56">
        <v>178</v>
      </c>
      <c r="D1616" s="56">
        <v>68</v>
      </c>
      <c r="E1616" s="56">
        <f t="shared" si="25"/>
        <v>246</v>
      </c>
    </row>
    <row r="1617" spans="1:5" ht="25.5">
      <c r="A1617" s="56" t="s">
        <v>4171</v>
      </c>
      <c r="B1617" s="56" t="s">
        <v>1452</v>
      </c>
      <c r="C1617" s="56">
        <v>127</v>
      </c>
      <c r="D1617" s="56">
        <v>45</v>
      </c>
      <c r="E1617" s="56">
        <f t="shared" si="25"/>
        <v>172</v>
      </c>
    </row>
    <row r="1618" spans="1:5" ht="25.5">
      <c r="A1618" s="56" t="s">
        <v>4167</v>
      </c>
      <c r="B1618" s="56" t="s">
        <v>680</v>
      </c>
      <c r="C1618" s="56">
        <v>91</v>
      </c>
      <c r="D1618" s="56">
        <v>20</v>
      </c>
      <c r="E1618" s="56">
        <f t="shared" si="25"/>
        <v>111</v>
      </c>
    </row>
    <row r="1619" spans="1:5" ht="38.25">
      <c r="A1619" s="56" t="s">
        <v>4164</v>
      </c>
      <c r="B1619" s="56" t="s">
        <v>681</v>
      </c>
      <c r="C1619" s="56">
        <v>113</v>
      </c>
      <c r="D1619" s="56">
        <v>22</v>
      </c>
      <c r="E1619" s="56">
        <f t="shared" si="25"/>
        <v>135</v>
      </c>
    </row>
    <row r="1620" spans="1:5" ht="25.5">
      <c r="A1620" s="56" t="s">
        <v>4161</v>
      </c>
      <c r="B1620" s="56" t="s">
        <v>1454</v>
      </c>
      <c r="C1620" s="56">
        <v>408</v>
      </c>
      <c r="D1620" s="56">
        <v>69</v>
      </c>
      <c r="E1620" s="56">
        <f t="shared" si="25"/>
        <v>477</v>
      </c>
    </row>
    <row r="1621" spans="1:5" ht="25.5">
      <c r="A1621" s="56" t="s">
        <v>4158</v>
      </c>
      <c r="B1621" s="56" t="s">
        <v>1455</v>
      </c>
      <c r="C1621" s="56">
        <v>424</v>
      </c>
      <c r="D1621" s="56">
        <v>54</v>
      </c>
      <c r="E1621" s="56">
        <f t="shared" si="25"/>
        <v>478</v>
      </c>
    </row>
    <row r="1622" spans="1:5" ht="38.25">
      <c r="A1622" s="56" t="s">
        <v>4155</v>
      </c>
      <c r="B1622" s="56" t="s">
        <v>1456</v>
      </c>
      <c r="C1622" s="56">
        <v>286</v>
      </c>
      <c r="D1622" s="56">
        <v>31</v>
      </c>
      <c r="E1622" s="56">
        <f t="shared" si="25"/>
        <v>317</v>
      </c>
    </row>
    <row r="1623" spans="1:5" ht="51">
      <c r="A1623" s="56" t="s">
        <v>4152</v>
      </c>
      <c r="B1623" s="56" t="s">
        <v>1457</v>
      </c>
      <c r="C1623" s="56">
        <v>345</v>
      </c>
      <c r="D1623" s="56">
        <v>34</v>
      </c>
      <c r="E1623" s="56">
        <f t="shared" si="25"/>
        <v>379</v>
      </c>
    </row>
    <row r="1624" spans="1:5" ht="51">
      <c r="A1624" s="56" t="s">
        <v>4147</v>
      </c>
      <c r="B1624" s="56" t="s">
        <v>1458</v>
      </c>
      <c r="C1624" s="56">
        <v>285</v>
      </c>
      <c r="D1624" s="56">
        <v>57</v>
      </c>
      <c r="E1624" s="56">
        <f t="shared" si="25"/>
        <v>342</v>
      </c>
    </row>
    <row r="1625" spans="1:5" ht="38.25">
      <c r="A1625" s="56" t="s">
        <v>4144</v>
      </c>
      <c r="B1625" s="56" t="s">
        <v>1459</v>
      </c>
      <c r="C1625" s="56">
        <v>83</v>
      </c>
      <c r="D1625" s="56">
        <v>26</v>
      </c>
      <c r="E1625" s="56">
        <f t="shared" si="25"/>
        <v>109</v>
      </c>
    </row>
    <row r="1626" spans="1:5" ht="38.25">
      <c r="A1626" s="56" t="s">
        <v>4140</v>
      </c>
      <c r="B1626" s="56" t="s">
        <v>1460</v>
      </c>
      <c r="C1626" s="56">
        <v>133</v>
      </c>
      <c r="D1626" s="56">
        <v>20</v>
      </c>
      <c r="E1626" s="56">
        <f t="shared" si="25"/>
        <v>153</v>
      </c>
    </row>
    <row r="1627" spans="1:5" ht="38.25">
      <c r="A1627" s="56" t="s">
        <v>4136</v>
      </c>
      <c r="B1627" s="56" t="s">
        <v>1461</v>
      </c>
      <c r="C1627" s="56">
        <v>24</v>
      </c>
      <c r="D1627" s="56">
        <v>16</v>
      </c>
      <c r="E1627" s="56">
        <f t="shared" si="25"/>
        <v>40</v>
      </c>
    </row>
    <row r="1628" spans="1:5" ht="25.5">
      <c r="A1628" s="56" t="s">
        <v>4132</v>
      </c>
      <c r="B1628" s="56" t="s">
        <v>1462</v>
      </c>
      <c r="C1628" s="56">
        <v>128</v>
      </c>
      <c r="D1628" s="56">
        <v>37</v>
      </c>
      <c r="E1628" s="56">
        <f t="shared" si="25"/>
        <v>165</v>
      </c>
    </row>
    <row r="1629" spans="1:5" ht="25.5">
      <c r="A1629" s="56" t="s">
        <v>4129</v>
      </c>
      <c r="B1629" s="56" t="s">
        <v>1463</v>
      </c>
      <c r="C1629" s="56">
        <v>85</v>
      </c>
      <c r="D1629" s="56">
        <v>21</v>
      </c>
      <c r="E1629" s="56">
        <f t="shared" si="25"/>
        <v>106</v>
      </c>
    </row>
    <row r="1630" spans="1:5" ht="38.25">
      <c r="A1630" s="56" t="s">
        <v>4123</v>
      </c>
      <c r="B1630" s="56" t="s">
        <v>1464</v>
      </c>
      <c r="C1630" s="56">
        <v>55</v>
      </c>
      <c r="D1630" s="56">
        <v>8</v>
      </c>
      <c r="E1630" s="56">
        <f t="shared" si="25"/>
        <v>63</v>
      </c>
    </row>
    <row r="1631" spans="1:5" ht="38.25">
      <c r="A1631" s="56" t="s">
        <v>4119</v>
      </c>
      <c r="B1631" s="56" t="s">
        <v>1465</v>
      </c>
      <c r="C1631" s="56">
        <v>84</v>
      </c>
      <c r="D1631" s="56">
        <v>14</v>
      </c>
      <c r="E1631" s="56">
        <f t="shared" si="25"/>
        <v>98</v>
      </c>
    </row>
    <row r="1632" spans="1:5" ht="25.5">
      <c r="A1632" s="56" t="s">
        <v>4115</v>
      </c>
      <c r="B1632" s="56" t="s">
        <v>1466</v>
      </c>
      <c r="C1632" s="56">
        <v>162</v>
      </c>
      <c r="D1632" s="56">
        <v>33</v>
      </c>
      <c r="E1632" s="56">
        <f t="shared" si="25"/>
        <v>195</v>
      </c>
    </row>
    <row r="1633" spans="1:5" ht="25.5">
      <c r="A1633" s="56" t="s">
        <v>4112</v>
      </c>
      <c r="B1633" s="56" t="s">
        <v>1467</v>
      </c>
      <c r="C1633" s="56">
        <v>104</v>
      </c>
      <c r="D1633" s="56">
        <v>24</v>
      </c>
      <c r="E1633" s="56">
        <f t="shared" si="25"/>
        <v>128</v>
      </c>
    </row>
    <row r="1634" spans="1:5" ht="38.25">
      <c r="A1634" s="56" t="s">
        <v>4107</v>
      </c>
      <c r="B1634" s="56" t="s">
        <v>1468</v>
      </c>
      <c r="C1634" s="56">
        <v>143</v>
      </c>
      <c r="D1634" s="56">
        <v>29</v>
      </c>
      <c r="E1634" s="56">
        <f t="shared" si="25"/>
        <v>172</v>
      </c>
    </row>
    <row r="1635" spans="1:5" ht="38.25">
      <c r="A1635" s="56" t="s">
        <v>4104</v>
      </c>
      <c r="B1635" s="56" t="s">
        <v>1469</v>
      </c>
      <c r="C1635" s="56">
        <v>164</v>
      </c>
      <c r="D1635" s="56">
        <v>12</v>
      </c>
      <c r="E1635" s="56">
        <f t="shared" si="25"/>
        <v>176</v>
      </c>
    </row>
    <row r="1636" spans="1:5" ht="38.25">
      <c r="A1636" s="56" t="s">
        <v>4100</v>
      </c>
      <c r="B1636" s="56" t="s">
        <v>1470</v>
      </c>
      <c r="C1636" s="56">
        <v>121</v>
      </c>
      <c r="D1636" s="56">
        <v>15</v>
      </c>
      <c r="E1636" s="56">
        <f t="shared" si="25"/>
        <v>136</v>
      </c>
    </row>
    <row r="1637" spans="1:5" ht="38.25">
      <c r="A1637" s="56" t="s">
        <v>4088</v>
      </c>
      <c r="B1637" s="56" t="s">
        <v>1473</v>
      </c>
      <c r="C1637" s="56">
        <v>291</v>
      </c>
      <c r="D1637" s="56">
        <v>25</v>
      </c>
      <c r="E1637" s="56">
        <f t="shared" si="25"/>
        <v>316</v>
      </c>
    </row>
    <row r="1638" spans="1:5" ht="38.25">
      <c r="A1638" s="56" t="s">
        <v>4085</v>
      </c>
      <c r="B1638" s="56" t="s">
        <v>1474</v>
      </c>
      <c r="C1638" s="56">
        <v>264</v>
      </c>
      <c r="D1638" s="56">
        <v>24</v>
      </c>
      <c r="E1638" s="56">
        <f t="shared" si="25"/>
        <v>288</v>
      </c>
    </row>
    <row r="1639" spans="1:5" ht="51">
      <c r="A1639" s="56" t="s">
        <v>4080</v>
      </c>
      <c r="B1639" s="56" t="s">
        <v>1475</v>
      </c>
      <c r="C1639" s="56">
        <v>508</v>
      </c>
      <c r="D1639" s="56">
        <v>26</v>
      </c>
      <c r="E1639" s="56">
        <f t="shared" si="25"/>
        <v>534</v>
      </c>
    </row>
    <row r="1640" spans="1:5" ht="38.25">
      <c r="A1640" s="56" t="s">
        <v>4096</v>
      </c>
      <c r="B1640" s="56" t="s">
        <v>1471</v>
      </c>
      <c r="C1640" s="56">
        <v>226</v>
      </c>
      <c r="D1640" s="56">
        <v>27</v>
      </c>
      <c r="E1640" s="56">
        <f t="shared" si="25"/>
        <v>253</v>
      </c>
    </row>
    <row r="1641" spans="1:5" ht="38.25">
      <c r="A1641" s="56" t="s">
        <v>4091</v>
      </c>
      <c r="B1641" s="56" t="s">
        <v>1472</v>
      </c>
      <c r="C1641" s="56">
        <v>258</v>
      </c>
      <c r="D1641" s="56">
        <v>31</v>
      </c>
      <c r="E1641" s="56">
        <f t="shared" si="25"/>
        <v>289</v>
      </c>
    </row>
    <row r="1642" spans="1:5" ht="25.5">
      <c r="A1642" s="56" t="s">
        <v>4076</v>
      </c>
      <c r="B1642" s="56" t="s">
        <v>1476</v>
      </c>
      <c r="C1642" s="56">
        <v>75</v>
      </c>
      <c r="D1642" s="56">
        <v>21</v>
      </c>
      <c r="E1642" s="56">
        <f t="shared" si="25"/>
        <v>96</v>
      </c>
    </row>
    <row r="1643" spans="1:5" ht="38.25">
      <c r="A1643" s="56" t="s">
        <v>4073</v>
      </c>
      <c r="B1643" s="56" t="s">
        <v>1477</v>
      </c>
      <c r="C1643" s="56">
        <v>153</v>
      </c>
      <c r="D1643" s="56">
        <v>18</v>
      </c>
      <c r="E1643" s="56">
        <f t="shared" si="25"/>
        <v>171</v>
      </c>
    </row>
    <row r="1644" spans="1:5" ht="25.5">
      <c r="A1644" s="56" t="s">
        <v>4068</v>
      </c>
      <c r="B1644" s="56" t="s">
        <v>1478</v>
      </c>
      <c r="C1644" s="56">
        <v>122</v>
      </c>
      <c r="D1644" s="56">
        <v>26</v>
      </c>
      <c r="E1644" s="56">
        <f t="shared" si="25"/>
        <v>148</v>
      </c>
    </row>
    <row r="1645" spans="1:5" ht="38.25">
      <c r="A1645" s="56" t="s">
        <v>4064</v>
      </c>
      <c r="B1645" s="56" t="s">
        <v>1479</v>
      </c>
      <c r="C1645" s="56">
        <v>38</v>
      </c>
      <c r="D1645" s="56">
        <v>8</v>
      </c>
      <c r="E1645" s="56">
        <f t="shared" si="25"/>
        <v>46</v>
      </c>
    </row>
    <row r="1646" spans="1:5" ht="51">
      <c r="A1646" s="56" t="s">
        <v>4061</v>
      </c>
      <c r="B1646" s="56" t="s">
        <v>1480</v>
      </c>
      <c r="C1646" s="56">
        <v>58</v>
      </c>
      <c r="D1646" s="56">
        <v>11</v>
      </c>
      <c r="E1646" s="56">
        <f t="shared" si="25"/>
        <v>69</v>
      </c>
    </row>
    <row r="1647" spans="1:5" ht="25.5">
      <c r="A1647" s="56" t="s">
        <v>4057</v>
      </c>
      <c r="B1647" s="56" t="s">
        <v>1481</v>
      </c>
      <c r="C1647" s="56">
        <v>264</v>
      </c>
      <c r="D1647" s="56">
        <v>81</v>
      </c>
      <c r="E1647" s="56">
        <f t="shared" si="25"/>
        <v>345</v>
      </c>
    </row>
    <row r="1648" spans="1:5" ht="25.5">
      <c r="A1648" s="56" t="s">
        <v>4054</v>
      </c>
      <c r="B1648" s="56" t="s">
        <v>1482</v>
      </c>
      <c r="C1648" s="56">
        <v>249</v>
      </c>
      <c r="D1648" s="56">
        <v>73</v>
      </c>
      <c r="E1648" s="56">
        <f t="shared" si="25"/>
        <v>322</v>
      </c>
    </row>
    <row r="1649" spans="1:5" ht="38.25">
      <c r="A1649" s="56" t="s">
        <v>4051</v>
      </c>
      <c r="B1649" s="56" t="s">
        <v>1483</v>
      </c>
      <c r="C1649" s="56">
        <v>165</v>
      </c>
      <c r="D1649" s="56">
        <v>40</v>
      </c>
      <c r="E1649" s="56">
        <f t="shared" si="25"/>
        <v>205</v>
      </c>
    </row>
    <row r="1650" spans="1:5" ht="38.25">
      <c r="A1650" s="56" t="s">
        <v>4048</v>
      </c>
      <c r="B1650" s="56" t="s">
        <v>1484</v>
      </c>
      <c r="C1650" s="56">
        <v>122</v>
      </c>
      <c r="D1650" s="56">
        <v>33</v>
      </c>
      <c r="E1650" s="56">
        <f t="shared" si="25"/>
        <v>155</v>
      </c>
    </row>
    <row r="1651" spans="1:5" ht="38.25">
      <c r="A1651" s="56" t="s">
        <v>4045</v>
      </c>
      <c r="B1651" s="56" t="s">
        <v>1485</v>
      </c>
      <c r="C1651" s="56">
        <v>187</v>
      </c>
      <c r="D1651" s="56">
        <v>38</v>
      </c>
      <c r="E1651" s="56">
        <f t="shared" si="25"/>
        <v>225</v>
      </c>
    </row>
    <row r="1652" spans="1:5" ht="38.25">
      <c r="A1652" s="56" t="s">
        <v>4039</v>
      </c>
      <c r="B1652" s="56" t="s">
        <v>1486</v>
      </c>
      <c r="C1652" s="56">
        <v>51</v>
      </c>
      <c r="D1652" s="56">
        <v>24</v>
      </c>
      <c r="E1652" s="56">
        <f t="shared" si="25"/>
        <v>75</v>
      </c>
    </row>
    <row r="1653" spans="1:5" ht="25.5">
      <c r="A1653" s="56" t="s">
        <v>4035</v>
      </c>
      <c r="B1653" s="56" t="s">
        <v>1487</v>
      </c>
      <c r="C1653" s="56">
        <v>89</v>
      </c>
      <c r="D1653" s="56">
        <v>18</v>
      </c>
      <c r="E1653" s="56">
        <f t="shared" si="25"/>
        <v>107</v>
      </c>
    </row>
    <row r="1654" spans="1:5" ht="25.5">
      <c r="A1654" s="56" t="s">
        <v>4031</v>
      </c>
      <c r="B1654" s="56" t="s">
        <v>1030</v>
      </c>
      <c r="C1654" s="56">
        <v>104</v>
      </c>
      <c r="D1654" s="56">
        <v>34</v>
      </c>
      <c r="E1654" s="56">
        <f t="shared" si="25"/>
        <v>138</v>
      </c>
    </row>
    <row r="1655" spans="1:5" ht="51">
      <c r="A1655" s="56" t="s">
        <v>4028</v>
      </c>
      <c r="B1655" s="56" t="s">
        <v>1488</v>
      </c>
      <c r="C1655" s="56">
        <v>121</v>
      </c>
      <c r="D1655" s="56">
        <v>24</v>
      </c>
      <c r="E1655" s="56">
        <f t="shared" si="25"/>
        <v>145</v>
      </c>
    </row>
    <row r="1656" spans="1:5" ht="38.25">
      <c r="A1656" s="56" t="s">
        <v>4022</v>
      </c>
      <c r="B1656" s="56" t="s">
        <v>1489</v>
      </c>
      <c r="C1656" s="56">
        <v>60</v>
      </c>
      <c r="D1656" s="56">
        <v>15</v>
      </c>
      <c r="E1656" s="56">
        <f t="shared" si="25"/>
        <v>75</v>
      </c>
    </row>
    <row r="1657" spans="1:5" ht="38.25">
      <c r="A1657" s="56" t="s">
        <v>2977</v>
      </c>
      <c r="B1657" s="56" t="s">
        <v>1967</v>
      </c>
      <c r="C1657" s="56">
        <v>1713</v>
      </c>
      <c r="D1657" s="56">
        <v>514</v>
      </c>
      <c r="E1657" s="56">
        <f t="shared" si="25"/>
        <v>2227</v>
      </c>
    </row>
    <row r="1658" spans="1:5" ht="51">
      <c r="A1658" s="56" t="s">
        <v>3264</v>
      </c>
      <c r="B1658" s="56" t="s">
        <v>1702</v>
      </c>
      <c r="C1658" s="56">
        <v>21</v>
      </c>
      <c r="D1658" s="56">
        <v>7</v>
      </c>
      <c r="E1658" s="56">
        <f t="shared" si="25"/>
        <v>28</v>
      </c>
    </row>
    <row r="1659" spans="1:5" ht="38.25">
      <c r="A1659" s="56" t="s">
        <v>3166</v>
      </c>
      <c r="B1659" s="56" t="s">
        <v>1917</v>
      </c>
      <c r="C1659" s="56">
        <v>91</v>
      </c>
      <c r="D1659" s="56">
        <v>17</v>
      </c>
      <c r="E1659" s="56">
        <f t="shared" si="25"/>
        <v>108</v>
      </c>
    </row>
    <row r="1660" spans="1:5" ht="38.25">
      <c r="A1660" s="56" t="s">
        <v>2944</v>
      </c>
      <c r="B1660" s="56" t="s">
        <v>1976</v>
      </c>
      <c r="C1660" s="56">
        <v>198</v>
      </c>
      <c r="D1660" s="56">
        <v>25</v>
      </c>
      <c r="E1660" s="56">
        <f t="shared" si="25"/>
        <v>223</v>
      </c>
    </row>
    <row r="1661" spans="1:5" ht="38.25">
      <c r="A1661" s="56" t="s">
        <v>4018</v>
      </c>
      <c r="B1661" s="56" t="s">
        <v>1490</v>
      </c>
      <c r="C1661" s="56">
        <v>108</v>
      </c>
      <c r="D1661" s="56">
        <v>18</v>
      </c>
      <c r="E1661" s="56">
        <f t="shared" si="25"/>
        <v>126</v>
      </c>
    </row>
    <row r="1662" spans="1:5" ht="25.5">
      <c r="A1662" s="56" t="s">
        <v>4017</v>
      </c>
      <c r="B1662" s="56" t="s">
        <v>1491</v>
      </c>
      <c r="C1662" s="56">
        <v>46</v>
      </c>
      <c r="D1662" s="56">
        <v>5</v>
      </c>
      <c r="E1662" s="56">
        <f t="shared" si="25"/>
        <v>51</v>
      </c>
    </row>
    <row r="1663" spans="1:5" ht="25.5">
      <c r="A1663" s="56" t="s">
        <v>4013</v>
      </c>
      <c r="B1663" s="56" t="s">
        <v>1492</v>
      </c>
      <c r="C1663" s="56">
        <v>203</v>
      </c>
      <c r="D1663" s="56">
        <v>53</v>
      </c>
      <c r="E1663" s="56">
        <f t="shared" si="25"/>
        <v>256</v>
      </c>
    </row>
    <row r="1664" spans="1:5" ht="25.5">
      <c r="A1664" s="56" t="s">
        <v>4010</v>
      </c>
      <c r="B1664" s="56" t="s">
        <v>1493</v>
      </c>
      <c r="C1664" s="56">
        <v>101</v>
      </c>
      <c r="D1664" s="56">
        <v>27</v>
      </c>
      <c r="E1664" s="56">
        <f t="shared" si="25"/>
        <v>128</v>
      </c>
    </row>
    <row r="1665" spans="1:5" ht="38.25">
      <c r="A1665" s="56" t="s">
        <v>4005</v>
      </c>
      <c r="B1665" s="56" t="s">
        <v>1494</v>
      </c>
      <c r="C1665" s="56">
        <v>255</v>
      </c>
      <c r="D1665" s="56">
        <v>39</v>
      </c>
      <c r="E1665" s="56">
        <f t="shared" si="25"/>
        <v>294</v>
      </c>
    </row>
    <row r="1666" spans="1:5" ht="38.25">
      <c r="A1666" s="56" t="s">
        <v>4001</v>
      </c>
      <c r="B1666" s="56" t="s">
        <v>1495</v>
      </c>
      <c r="C1666" s="56">
        <v>197</v>
      </c>
      <c r="D1666" s="56">
        <v>21</v>
      </c>
      <c r="E1666" s="56">
        <f t="shared" si="25"/>
        <v>218</v>
      </c>
    </row>
    <row r="1667" spans="1:5" ht="25.5">
      <c r="A1667" s="56" t="s">
        <v>3999</v>
      </c>
      <c r="B1667" s="56" t="s">
        <v>1496</v>
      </c>
      <c r="C1667" s="56">
        <v>113</v>
      </c>
      <c r="D1667" s="56">
        <v>19</v>
      </c>
      <c r="E1667" s="56">
        <f t="shared" ref="E1667:E1730" si="26">SUM(C1667:D1667)</f>
        <v>132</v>
      </c>
    </row>
    <row r="1668" spans="1:5" ht="38.25">
      <c r="A1668" s="56" t="s">
        <v>3997</v>
      </c>
      <c r="B1668" s="56" t="s">
        <v>1497</v>
      </c>
      <c r="C1668" s="56">
        <v>170</v>
      </c>
      <c r="D1668" s="56">
        <v>26</v>
      </c>
      <c r="E1668" s="56">
        <f t="shared" si="26"/>
        <v>196</v>
      </c>
    </row>
    <row r="1669" spans="1:5" ht="38.25">
      <c r="A1669" s="56" t="s">
        <v>3991</v>
      </c>
      <c r="B1669" s="56" t="s">
        <v>1498</v>
      </c>
      <c r="C1669" s="56">
        <v>254</v>
      </c>
      <c r="D1669" s="56">
        <v>31</v>
      </c>
      <c r="E1669" s="56">
        <f t="shared" si="26"/>
        <v>285</v>
      </c>
    </row>
    <row r="1670" spans="1:5" ht="25.5">
      <c r="A1670" s="56" t="s">
        <v>3950</v>
      </c>
      <c r="B1670" s="56" t="s">
        <v>1512</v>
      </c>
      <c r="C1670" s="56">
        <v>499</v>
      </c>
      <c r="D1670" s="56">
        <v>114</v>
      </c>
      <c r="E1670" s="56">
        <f t="shared" si="26"/>
        <v>613</v>
      </c>
    </row>
    <row r="1671" spans="1:5" ht="38.25">
      <c r="A1671" s="56" t="s">
        <v>3947</v>
      </c>
      <c r="B1671" s="56" t="s">
        <v>1513</v>
      </c>
      <c r="C1671" s="56">
        <v>291</v>
      </c>
      <c r="D1671" s="56">
        <v>37</v>
      </c>
      <c r="E1671" s="56">
        <f t="shared" si="26"/>
        <v>328</v>
      </c>
    </row>
    <row r="1672" spans="1:5" ht="25.5">
      <c r="A1672" s="56" t="s">
        <v>3944</v>
      </c>
      <c r="B1672" s="56" t="s">
        <v>1514</v>
      </c>
      <c r="C1672" s="56">
        <v>92</v>
      </c>
      <c r="D1672" s="56">
        <v>34</v>
      </c>
      <c r="E1672" s="56">
        <f t="shared" si="26"/>
        <v>126</v>
      </c>
    </row>
    <row r="1673" spans="1:5" ht="38.25">
      <c r="A1673" s="56" t="s">
        <v>3942</v>
      </c>
      <c r="B1673" s="56" t="s">
        <v>1515</v>
      </c>
      <c r="C1673" s="56">
        <v>91</v>
      </c>
      <c r="D1673" s="56">
        <v>31</v>
      </c>
      <c r="E1673" s="56">
        <f t="shared" si="26"/>
        <v>122</v>
      </c>
    </row>
    <row r="1674" spans="1:5" ht="38.25">
      <c r="A1674" s="56" t="s">
        <v>3939</v>
      </c>
      <c r="B1674" s="56" t="s">
        <v>1516</v>
      </c>
      <c r="C1674" s="56">
        <v>118</v>
      </c>
      <c r="D1674" s="56">
        <v>23</v>
      </c>
      <c r="E1674" s="56">
        <f t="shared" si="26"/>
        <v>141</v>
      </c>
    </row>
    <row r="1675" spans="1:5" ht="25.5">
      <c r="A1675" s="56" t="s">
        <v>3987</v>
      </c>
      <c r="B1675" s="56" t="s">
        <v>1499</v>
      </c>
      <c r="C1675" s="56">
        <v>46</v>
      </c>
      <c r="D1675" s="56">
        <v>6</v>
      </c>
      <c r="E1675" s="56">
        <f t="shared" si="26"/>
        <v>52</v>
      </c>
    </row>
    <row r="1676" spans="1:5" ht="38.25">
      <c r="A1676" s="56" t="s">
        <v>3936</v>
      </c>
      <c r="B1676" s="56" t="s">
        <v>1517</v>
      </c>
      <c r="C1676" s="56">
        <v>146</v>
      </c>
      <c r="D1676" s="56">
        <v>26</v>
      </c>
      <c r="E1676" s="56">
        <f t="shared" si="26"/>
        <v>172</v>
      </c>
    </row>
    <row r="1677" spans="1:5" ht="38.25">
      <c r="A1677" s="56" t="s">
        <v>3932</v>
      </c>
      <c r="B1677" s="56" t="s">
        <v>1518</v>
      </c>
      <c r="C1677" s="56">
        <v>199</v>
      </c>
      <c r="D1677" s="56">
        <v>30</v>
      </c>
      <c r="E1677" s="56">
        <f t="shared" si="26"/>
        <v>229</v>
      </c>
    </row>
    <row r="1678" spans="1:5" ht="38.25">
      <c r="A1678" s="56" t="s">
        <v>3930</v>
      </c>
      <c r="B1678" s="56" t="s">
        <v>1519</v>
      </c>
      <c r="C1678" s="56">
        <v>208</v>
      </c>
      <c r="D1678" s="56">
        <v>46</v>
      </c>
      <c r="E1678" s="56">
        <f t="shared" si="26"/>
        <v>254</v>
      </c>
    </row>
    <row r="1679" spans="1:5" ht="38.25">
      <c r="A1679" s="56" t="s">
        <v>3927</v>
      </c>
      <c r="B1679" s="56" t="s">
        <v>1520</v>
      </c>
      <c r="C1679" s="56">
        <v>165</v>
      </c>
      <c r="D1679" s="56">
        <v>43</v>
      </c>
      <c r="E1679" s="56">
        <f t="shared" si="26"/>
        <v>208</v>
      </c>
    </row>
    <row r="1680" spans="1:5" ht="25.5">
      <c r="A1680" s="56" t="s">
        <v>3923</v>
      </c>
      <c r="B1680" s="56" t="s">
        <v>1521</v>
      </c>
      <c r="C1680" s="56">
        <v>169</v>
      </c>
      <c r="D1680" s="56">
        <v>46</v>
      </c>
      <c r="E1680" s="56">
        <f t="shared" si="26"/>
        <v>215</v>
      </c>
    </row>
    <row r="1681" spans="1:5" ht="25.5">
      <c r="A1681" s="56" t="s">
        <v>3919</v>
      </c>
      <c r="B1681" s="56" t="s">
        <v>1522</v>
      </c>
      <c r="C1681" s="56">
        <v>99</v>
      </c>
      <c r="D1681" s="56">
        <v>16</v>
      </c>
      <c r="E1681" s="56">
        <f t="shared" si="26"/>
        <v>115</v>
      </c>
    </row>
    <row r="1682" spans="1:5" ht="38.25">
      <c r="A1682" s="56" t="s">
        <v>3916</v>
      </c>
      <c r="B1682" s="56" t="s">
        <v>1523</v>
      </c>
      <c r="C1682" s="56">
        <v>407</v>
      </c>
      <c r="D1682" s="56">
        <v>91</v>
      </c>
      <c r="E1682" s="56">
        <f t="shared" si="26"/>
        <v>498</v>
      </c>
    </row>
    <row r="1683" spans="1:5" ht="25.5">
      <c r="A1683" s="56" t="s">
        <v>3913</v>
      </c>
      <c r="B1683" s="56" t="s">
        <v>1524</v>
      </c>
      <c r="C1683" s="56">
        <v>83</v>
      </c>
      <c r="D1683" s="56">
        <v>38</v>
      </c>
      <c r="E1683" s="56">
        <f t="shared" si="26"/>
        <v>121</v>
      </c>
    </row>
    <row r="1684" spans="1:5" ht="38.25">
      <c r="A1684" s="56" t="s">
        <v>3910</v>
      </c>
      <c r="B1684" s="56" t="s">
        <v>1525</v>
      </c>
      <c r="C1684" s="56">
        <v>90</v>
      </c>
      <c r="D1684" s="56">
        <v>21</v>
      </c>
      <c r="E1684" s="56">
        <f t="shared" si="26"/>
        <v>111</v>
      </c>
    </row>
    <row r="1685" spans="1:5" ht="25.5">
      <c r="A1685" s="56" t="s">
        <v>3907</v>
      </c>
      <c r="B1685" s="56" t="s">
        <v>1526</v>
      </c>
      <c r="C1685" s="56">
        <v>161</v>
      </c>
      <c r="D1685" s="56">
        <v>32</v>
      </c>
      <c r="E1685" s="56">
        <f t="shared" si="26"/>
        <v>193</v>
      </c>
    </row>
    <row r="1686" spans="1:5" ht="38.25">
      <c r="A1686" s="56" t="s">
        <v>3904</v>
      </c>
      <c r="B1686" s="56" t="s">
        <v>1527</v>
      </c>
      <c r="C1686" s="56">
        <v>363</v>
      </c>
      <c r="D1686" s="56">
        <v>69</v>
      </c>
      <c r="E1686" s="56">
        <f t="shared" si="26"/>
        <v>432</v>
      </c>
    </row>
    <row r="1687" spans="1:5" ht="25.5">
      <c r="A1687" s="56" t="s">
        <v>3622</v>
      </c>
      <c r="B1687" s="56" t="s">
        <v>682</v>
      </c>
      <c r="C1687" s="56">
        <v>162</v>
      </c>
      <c r="D1687" s="56">
        <v>24</v>
      </c>
      <c r="E1687" s="56">
        <f t="shared" si="26"/>
        <v>186</v>
      </c>
    </row>
    <row r="1688" spans="1:5" ht="25.5">
      <c r="A1688" s="56" t="s">
        <v>3899</v>
      </c>
      <c r="B1688" s="56" t="s">
        <v>1528</v>
      </c>
      <c r="C1688" s="56">
        <v>251</v>
      </c>
      <c r="D1688" s="56">
        <v>58</v>
      </c>
      <c r="E1688" s="56">
        <f t="shared" si="26"/>
        <v>309</v>
      </c>
    </row>
    <row r="1689" spans="1:5" ht="25.5">
      <c r="A1689" s="56" t="s">
        <v>3985</v>
      </c>
      <c r="B1689" s="56" t="s">
        <v>1500</v>
      </c>
      <c r="C1689" s="56">
        <v>1028</v>
      </c>
      <c r="D1689" s="56">
        <v>221</v>
      </c>
      <c r="E1689" s="56">
        <f t="shared" si="26"/>
        <v>1249</v>
      </c>
    </row>
    <row r="1690" spans="1:5" ht="38.25">
      <c r="A1690" s="56" t="s">
        <v>3982</v>
      </c>
      <c r="B1690" s="56" t="s">
        <v>1501</v>
      </c>
      <c r="C1690" s="56">
        <v>810</v>
      </c>
      <c r="D1690" s="56">
        <v>111</v>
      </c>
      <c r="E1690" s="56">
        <f t="shared" si="26"/>
        <v>921</v>
      </c>
    </row>
    <row r="1691" spans="1:5" ht="38.25">
      <c r="A1691" s="56" t="s">
        <v>3979</v>
      </c>
      <c r="B1691" s="56" t="s">
        <v>1502</v>
      </c>
      <c r="C1691" s="56">
        <v>677</v>
      </c>
      <c r="D1691" s="56">
        <v>101</v>
      </c>
      <c r="E1691" s="56">
        <f t="shared" si="26"/>
        <v>778</v>
      </c>
    </row>
    <row r="1692" spans="1:5" ht="38.25">
      <c r="A1692" s="56" t="s">
        <v>3976</v>
      </c>
      <c r="B1692" s="56" t="s">
        <v>1503</v>
      </c>
      <c r="C1692" s="56">
        <v>277</v>
      </c>
      <c r="D1692" s="56">
        <v>55</v>
      </c>
      <c r="E1692" s="56">
        <f t="shared" si="26"/>
        <v>332</v>
      </c>
    </row>
    <row r="1693" spans="1:5" ht="38.25">
      <c r="A1693" s="56" t="s">
        <v>3973</v>
      </c>
      <c r="B1693" s="56" t="s">
        <v>1504</v>
      </c>
      <c r="C1693" s="56">
        <v>293</v>
      </c>
      <c r="D1693" s="56">
        <v>51</v>
      </c>
      <c r="E1693" s="56">
        <f t="shared" si="26"/>
        <v>344</v>
      </c>
    </row>
    <row r="1694" spans="1:5" ht="25.5">
      <c r="A1694" s="56" t="s">
        <v>3215</v>
      </c>
      <c r="B1694" s="56" t="s">
        <v>1903</v>
      </c>
      <c r="C1694" s="56">
        <v>187</v>
      </c>
      <c r="D1694" s="56">
        <v>42</v>
      </c>
      <c r="E1694" s="56">
        <f t="shared" si="26"/>
        <v>229</v>
      </c>
    </row>
    <row r="1695" spans="1:5" ht="38.25">
      <c r="A1695" s="56" t="s">
        <v>3970</v>
      </c>
      <c r="B1695" s="56" t="s">
        <v>1505</v>
      </c>
      <c r="C1695" s="56">
        <v>386</v>
      </c>
      <c r="D1695" s="56">
        <v>42</v>
      </c>
      <c r="E1695" s="56">
        <f t="shared" si="26"/>
        <v>428</v>
      </c>
    </row>
    <row r="1696" spans="1:5" ht="38.25">
      <c r="A1696" s="56" t="s">
        <v>3967</v>
      </c>
      <c r="B1696" s="56" t="s">
        <v>1506</v>
      </c>
      <c r="C1696" s="56">
        <v>346</v>
      </c>
      <c r="D1696" s="56">
        <v>20</v>
      </c>
      <c r="E1696" s="56">
        <f t="shared" si="26"/>
        <v>366</v>
      </c>
    </row>
    <row r="1697" spans="1:5" ht="38.25">
      <c r="A1697" s="56" t="s">
        <v>3964</v>
      </c>
      <c r="B1697" s="56" t="s">
        <v>1507</v>
      </c>
      <c r="C1697" s="56">
        <v>192</v>
      </c>
      <c r="D1697" s="56">
        <v>28</v>
      </c>
      <c r="E1697" s="56">
        <f t="shared" si="26"/>
        <v>220</v>
      </c>
    </row>
    <row r="1698" spans="1:5" ht="38.25">
      <c r="A1698" s="56" t="s">
        <v>3961</v>
      </c>
      <c r="B1698" s="56" t="s">
        <v>1508</v>
      </c>
      <c r="C1698" s="56">
        <v>164</v>
      </c>
      <c r="D1698" s="56">
        <v>19</v>
      </c>
      <c r="E1698" s="56">
        <f t="shared" si="26"/>
        <v>183</v>
      </c>
    </row>
    <row r="1699" spans="1:5" ht="38.25">
      <c r="A1699" s="56" t="s">
        <v>3895</v>
      </c>
      <c r="B1699" s="56" t="s">
        <v>365</v>
      </c>
      <c r="C1699" s="56">
        <v>288</v>
      </c>
      <c r="D1699" s="56">
        <v>60</v>
      </c>
      <c r="E1699" s="56">
        <f t="shared" si="26"/>
        <v>348</v>
      </c>
    </row>
    <row r="1700" spans="1:5" ht="38.25">
      <c r="A1700" s="56" t="s">
        <v>3958</v>
      </c>
      <c r="B1700" s="56" t="s">
        <v>1509</v>
      </c>
      <c r="C1700" s="56">
        <v>355</v>
      </c>
      <c r="D1700" s="56">
        <v>45</v>
      </c>
      <c r="E1700" s="56">
        <f t="shared" si="26"/>
        <v>400</v>
      </c>
    </row>
    <row r="1701" spans="1:5" ht="38.25">
      <c r="A1701" s="56" t="s">
        <v>3953</v>
      </c>
      <c r="B1701" s="56" t="s">
        <v>1510</v>
      </c>
      <c r="C1701" s="56">
        <v>223</v>
      </c>
      <c r="D1701" s="56">
        <v>52</v>
      </c>
      <c r="E1701" s="56">
        <f t="shared" si="26"/>
        <v>275</v>
      </c>
    </row>
    <row r="1702" spans="1:5" ht="38.25">
      <c r="A1702" s="56" t="s">
        <v>9324</v>
      </c>
      <c r="B1702" s="56" t="s">
        <v>1511</v>
      </c>
      <c r="C1702" s="56"/>
      <c r="D1702" s="56"/>
      <c r="E1702" s="56">
        <f t="shared" si="26"/>
        <v>0</v>
      </c>
    </row>
    <row r="1703" spans="1:5" ht="38.25">
      <c r="A1703" s="56" t="s">
        <v>3892</v>
      </c>
      <c r="B1703" s="56" t="s">
        <v>1529</v>
      </c>
      <c r="C1703" s="56">
        <v>110</v>
      </c>
      <c r="D1703" s="56">
        <v>42</v>
      </c>
      <c r="E1703" s="56">
        <f t="shared" si="26"/>
        <v>152</v>
      </c>
    </row>
    <row r="1704" spans="1:5" ht="25.5">
      <c r="A1704" s="56" t="s">
        <v>3889</v>
      </c>
      <c r="B1704" s="56" t="s">
        <v>1530</v>
      </c>
      <c r="C1704" s="56">
        <v>79</v>
      </c>
      <c r="D1704" s="56">
        <v>19</v>
      </c>
      <c r="E1704" s="56">
        <f t="shared" si="26"/>
        <v>98</v>
      </c>
    </row>
    <row r="1705" spans="1:5" ht="38.25">
      <c r="A1705" s="56" t="s">
        <v>3884</v>
      </c>
      <c r="B1705" s="56" t="s">
        <v>1531</v>
      </c>
      <c r="C1705" s="56">
        <v>107</v>
      </c>
      <c r="D1705" s="56">
        <v>19</v>
      </c>
      <c r="E1705" s="56">
        <f t="shared" si="26"/>
        <v>126</v>
      </c>
    </row>
    <row r="1706" spans="1:5" ht="25.5">
      <c r="A1706" s="56" t="s">
        <v>3880</v>
      </c>
      <c r="B1706" s="56" t="s">
        <v>1532</v>
      </c>
      <c r="C1706" s="56">
        <v>115</v>
      </c>
      <c r="D1706" s="56">
        <v>39</v>
      </c>
      <c r="E1706" s="56">
        <f t="shared" si="26"/>
        <v>154</v>
      </c>
    </row>
    <row r="1707" spans="1:5" ht="38.25">
      <c r="A1707" s="56" t="s">
        <v>3877</v>
      </c>
      <c r="B1707" s="56" t="s">
        <v>1533</v>
      </c>
      <c r="C1707" s="56">
        <v>98</v>
      </c>
      <c r="D1707" s="56">
        <v>41</v>
      </c>
      <c r="E1707" s="56">
        <f t="shared" si="26"/>
        <v>139</v>
      </c>
    </row>
    <row r="1708" spans="1:5" ht="38.25">
      <c r="A1708" s="56" t="s">
        <v>3873</v>
      </c>
      <c r="B1708" s="56" t="s">
        <v>1534</v>
      </c>
      <c r="C1708" s="56">
        <v>260</v>
      </c>
      <c r="D1708" s="56">
        <v>75</v>
      </c>
      <c r="E1708" s="56">
        <f t="shared" si="26"/>
        <v>335</v>
      </c>
    </row>
    <row r="1709" spans="1:5" ht="25.5">
      <c r="A1709" s="56" t="s">
        <v>3871</v>
      </c>
      <c r="B1709" s="56" t="s">
        <v>1535</v>
      </c>
      <c r="C1709" s="56">
        <v>117</v>
      </c>
      <c r="D1709" s="56">
        <v>41</v>
      </c>
      <c r="E1709" s="56">
        <f t="shared" si="26"/>
        <v>158</v>
      </c>
    </row>
    <row r="1710" spans="1:5" ht="25.5">
      <c r="A1710" s="56" t="s">
        <v>3866</v>
      </c>
      <c r="B1710" s="56" t="s">
        <v>1536</v>
      </c>
      <c r="C1710" s="56">
        <v>110</v>
      </c>
      <c r="D1710" s="56">
        <v>46</v>
      </c>
      <c r="E1710" s="56">
        <f t="shared" si="26"/>
        <v>156</v>
      </c>
    </row>
    <row r="1711" spans="1:5" ht="25.5">
      <c r="A1711" s="56" t="s">
        <v>3862</v>
      </c>
      <c r="B1711" s="56" t="s">
        <v>1537</v>
      </c>
      <c r="C1711" s="56">
        <v>145</v>
      </c>
      <c r="D1711" s="56">
        <v>44</v>
      </c>
      <c r="E1711" s="56">
        <f t="shared" si="26"/>
        <v>189</v>
      </c>
    </row>
    <row r="1712" spans="1:5" ht="25.5">
      <c r="A1712" s="56" t="s">
        <v>3155</v>
      </c>
      <c r="B1712" s="56" t="s">
        <v>1920</v>
      </c>
      <c r="C1712" s="56">
        <v>157</v>
      </c>
      <c r="D1712" s="56">
        <v>22</v>
      </c>
      <c r="E1712" s="56">
        <f t="shared" si="26"/>
        <v>179</v>
      </c>
    </row>
    <row r="1713" spans="1:5" ht="25.5">
      <c r="A1713" s="56" t="s">
        <v>3859</v>
      </c>
      <c r="B1713" s="56" t="s">
        <v>1538</v>
      </c>
      <c r="C1713" s="56">
        <v>114</v>
      </c>
      <c r="D1713" s="56">
        <v>43</v>
      </c>
      <c r="E1713" s="56">
        <f t="shared" si="26"/>
        <v>157</v>
      </c>
    </row>
    <row r="1714" spans="1:5" ht="38.25">
      <c r="A1714" s="56" t="s">
        <v>3856</v>
      </c>
      <c r="B1714" s="56" t="s">
        <v>862</v>
      </c>
      <c r="C1714" s="56">
        <v>148</v>
      </c>
      <c r="D1714" s="56">
        <v>40</v>
      </c>
      <c r="E1714" s="56">
        <f t="shared" si="26"/>
        <v>188</v>
      </c>
    </row>
    <row r="1715" spans="1:5" ht="38.25">
      <c r="A1715" s="56" t="s">
        <v>3850</v>
      </c>
      <c r="B1715" s="56" t="s">
        <v>1539</v>
      </c>
      <c r="C1715" s="56">
        <v>115</v>
      </c>
      <c r="D1715" s="56">
        <v>25</v>
      </c>
      <c r="E1715" s="56">
        <f t="shared" si="26"/>
        <v>140</v>
      </c>
    </row>
    <row r="1716" spans="1:5" ht="51">
      <c r="A1716" s="56" t="s">
        <v>3845</v>
      </c>
      <c r="B1716" s="56" t="s">
        <v>1540</v>
      </c>
      <c r="C1716" s="56">
        <v>159</v>
      </c>
      <c r="D1716" s="56">
        <v>28</v>
      </c>
      <c r="E1716" s="56">
        <f t="shared" si="26"/>
        <v>187</v>
      </c>
    </row>
    <row r="1717" spans="1:5" ht="38.25">
      <c r="A1717" s="56" t="s">
        <v>3842</v>
      </c>
      <c r="B1717" s="56" t="s">
        <v>1541</v>
      </c>
      <c r="C1717" s="56">
        <v>105</v>
      </c>
      <c r="D1717" s="56">
        <v>63</v>
      </c>
      <c r="E1717" s="56">
        <f t="shared" si="26"/>
        <v>168</v>
      </c>
    </row>
    <row r="1718" spans="1:5" ht="25.5">
      <c r="A1718" s="56" t="s">
        <v>3840</v>
      </c>
      <c r="B1718" s="56" t="s">
        <v>1542</v>
      </c>
      <c r="C1718" s="56">
        <v>351</v>
      </c>
      <c r="D1718" s="56">
        <v>80</v>
      </c>
      <c r="E1718" s="56">
        <f t="shared" si="26"/>
        <v>431</v>
      </c>
    </row>
    <row r="1719" spans="1:5" ht="25.5">
      <c r="A1719" s="56" t="s">
        <v>3838</v>
      </c>
      <c r="B1719" s="56" t="s">
        <v>1543</v>
      </c>
      <c r="C1719" s="56">
        <v>123</v>
      </c>
      <c r="D1719" s="56">
        <v>44</v>
      </c>
      <c r="E1719" s="56">
        <f t="shared" si="26"/>
        <v>167</v>
      </c>
    </row>
    <row r="1720" spans="1:5" ht="38.25">
      <c r="A1720" s="56" t="s">
        <v>3835</v>
      </c>
      <c r="B1720" s="56" t="s">
        <v>1544</v>
      </c>
      <c r="C1720" s="56">
        <v>479</v>
      </c>
      <c r="D1720" s="56">
        <v>65</v>
      </c>
      <c r="E1720" s="56">
        <f t="shared" si="26"/>
        <v>544</v>
      </c>
    </row>
    <row r="1721" spans="1:5" ht="25.5">
      <c r="A1721" s="56" t="s">
        <v>3832</v>
      </c>
      <c r="B1721" s="56" t="s">
        <v>1545</v>
      </c>
      <c r="C1721" s="56">
        <v>435</v>
      </c>
      <c r="D1721" s="56">
        <v>104</v>
      </c>
      <c r="E1721" s="56">
        <f t="shared" si="26"/>
        <v>539</v>
      </c>
    </row>
    <row r="1722" spans="1:5" ht="38.25">
      <c r="A1722" s="56" t="s">
        <v>3829</v>
      </c>
      <c r="B1722" s="56" t="s">
        <v>1546</v>
      </c>
      <c r="C1722" s="56">
        <v>405</v>
      </c>
      <c r="D1722" s="56">
        <v>130</v>
      </c>
      <c r="E1722" s="56">
        <f t="shared" si="26"/>
        <v>535</v>
      </c>
    </row>
    <row r="1723" spans="1:5">
      <c r="A1723" s="56" t="s">
        <v>3826</v>
      </c>
      <c r="B1723" s="56" t="s">
        <v>1547</v>
      </c>
      <c r="C1723" s="56">
        <v>194</v>
      </c>
      <c r="D1723" s="56">
        <v>12</v>
      </c>
      <c r="E1723" s="56">
        <f t="shared" si="26"/>
        <v>206</v>
      </c>
    </row>
    <row r="1724" spans="1:5" ht="25.5">
      <c r="A1724" s="56" t="s">
        <v>3823</v>
      </c>
      <c r="B1724" s="56" t="s">
        <v>1548</v>
      </c>
      <c r="C1724" s="56">
        <v>465</v>
      </c>
      <c r="D1724" s="56">
        <v>127</v>
      </c>
      <c r="E1724" s="56">
        <f t="shared" si="26"/>
        <v>592</v>
      </c>
    </row>
    <row r="1725" spans="1:5" ht="38.25">
      <c r="A1725" s="56" t="s">
        <v>3820</v>
      </c>
      <c r="B1725" s="56" t="s">
        <v>1549</v>
      </c>
      <c r="C1725" s="56">
        <v>347</v>
      </c>
      <c r="D1725" s="56">
        <v>41</v>
      </c>
      <c r="E1725" s="56">
        <f t="shared" si="26"/>
        <v>388</v>
      </c>
    </row>
    <row r="1726" spans="1:5" ht="38.25">
      <c r="A1726" s="56" t="s">
        <v>3817</v>
      </c>
      <c r="B1726" s="56" t="s">
        <v>1550</v>
      </c>
      <c r="C1726" s="56">
        <v>466</v>
      </c>
      <c r="D1726" s="56">
        <v>48</v>
      </c>
      <c r="E1726" s="56">
        <f t="shared" si="26"/>
        <v>514</v>
      </c>
    </row>
    <row r="1727" spans="1:5" ht="38.25">
      <c r="A1727" s="56" t="s">
        <v>3814</v>
      </c>
      <c r="B1727" s="56" t="s">
        <v>1551</v>
      </c>
      <c r="C1727" s="56">
        <v>476</v>
      </c>
      <c r="D1727" s="56">
        <v>42</v>
      </c>
      <c r="E1727" s="56">
        <f t="shared" si="26"/>
        <v>518</v>
      </c>
    </row>
    <row r="1728" spans="1:5" ht="38.25">
      <c r="A1728" s="56" t="s">
        <v>3811</v>
      </c>
      <c r="B1728" s="56" t="s">
        <v>1552</v>
      </c>
      <c r="C1728" s="56">
        <v>419</v>
      </c>
      <c r="D1728" s="56">
        <v>24</v>
      </c>
      <c r="E1728" s="56">
        <f t="shared" si="26"/>
        <v>443</v>
      </c>
    </row>
    <row r="1729" spans="1:5" ht="38.25">
      <c r="A1729" s="56" t="s">
        <v>3808</v>
      </c>
      <c r="B1729" s="56" t="s">
        <v>1553</v>
      </c>
      <c r="C1729" s="56">
        <v>291</v>
      </c>
      <c r="D1729" s="56">
        <v>30</v>
      </c>
      <c r="E1729" s="56">
        <f t="shared" si="26"/>
        <v>321</v>
      </c>
    </row>
    <row r="1730" spans="1:5" ht="38.25">
      <c r="A1730" s="56" t="s">
        <v>3805</v>
      </c>
      <c r="B1730" s="56" t="s">
        <v>1554</v>
      </c>
      <c r="C1730" s="56">
        <v>283</v>
      </c>
      <c r="D1730" s="56">
        <v>34</v>
      </c>
      <c r="E1730" s="56">
        <f t="shared" si="26"/>
        <v>317</v>
      </c>
    </row>
    <row r="1731" spans="1:5" ht="25.5">
      <c r="A1731" s="56" t="s">
        <v>3232</v>
      </c>
      <c r="B1731" s="56" t="s">
        <v>1898</v>
      </c>
      <c r="C1731" s="56">
        <v>35</v>
      </c>
      <c r="D1731" s="56">
        <v>21</v>
      </c>
      <c r="E1731" s="56">
        <f t="shared" ref="E1731:E1794" si="27">SUM(C1731:D1731)</f>
        <v>56</v>
      </c>
    </row>
    <row r="1732" spans="1:5" ht="38.25">
      <c r="A1732" s="56" t="s">
        <v>3802</v>
      </c>
      <c r="B1732" s="56" t="s">
        <v>1555</v>
      </c>
      <c r="C1732" s="56">
        <v>356</v>
      </c>
      <c r="D1732" s="56">
        <v>16</v>
      </c>
      <c r="E1732" s="56">
        <f t="shared" si="27"/>
        <v>372</v>
      </c>
    </row>
    <row r="1733" spans="1:5" ht="38.25">
      <c r="A1733" s="56" t="s">
        <v>3799</v>
      </c>
      <c r="B1733" s="56" t="s">
        <v>1556</v>
      </c>
      <c r="C1733" s="56">
        <v>284</v>
      </c>
      <c r="D1733" s="56">
        <v>34</v>
      </c>
      <c r="E1733" s="56">
        <f t="shared" si="27"/>
        <v>318</v>
      </c>
    </row>
    <row r="1734" spans="1:5" ht="38.25">
      <c r="A1734" s="56" t="s">
        <v>3796</v>
      </c>
      <c r="B1734" s="56" t="s">
        <v>1523</v>
      </c>
      <c r="C1734" s="56">
        <v>576</v>
      </c>
      <c r="D1734" s="56">
        <v>119</v>
      </c>
      <c r="E1734" s="56">
        <f t="shared" si="27"/>
        <v>695</v>
      </c>
    </row>
    <row r="1735" spans="1:5" ht="38.25">
      <c r="A1735" s="56" t="s">
        <v>3793</v>
      </c>
      <c r="B1735" s="56" t="s">
        <v>1271</v>
      </c>
      <c r="C1735" s="56">
        <v>341</v>
      </c>
      <c r="D1735" s="56">
        <v>96</v>
      </c>
      <c r="E1735" s="56">
        <f t="shared" si="27"/>
        <v>437</v>
      </c>
    </row>
    <row r="1736" spans="1:5" ht="38.25">
      <c r="A1736" s="56" t="s">
        <v>3790</v>
      </c>
      <c r="B1736" s="56" t="s">
        <v>1557</v>
      </c>
      <c r="C1736" s="56">
        <v>238</v>
      </c>
      <c r="D1736" s="56">
        <v>78</v>
      </c>
      <c r="E1736" s="56">
        <f t="shared" si="27"/>
        <v>316</v>
      </c>
    </row>
    <row r="1737" spans="1:5" ht="38.25">
      <c r="A1737" s="56" t="s">
        <v>3787</v>
      </c>
      <c r="B1737" s="56" t="s">
        <v>1558</v>
      </c>
      <c r="C1737" s="56">
        <v>342</v>
      </c>
      <c r="D1737" s="56">
        <v>67</v>
      </c>
      <c r="E1737" s="56">
        <f t="shared" si="27"/>
        <v>409</v>
      </c>
    </row>
    <row r="1738" spans="1:5" ht="25.5">
      <c r="A1738" s="56" t="s">
        <v>3784</v>
      </c>
      <c r="B1738" s="56" t="s">
        <v>1559</v>
      </c>
      <c r="C1738" s="56">
        <v>274</v>
      </c>
      <c r="D1738" s="56">
        <v>75</v>
      </c>
      <c r="E1738" s="56">
        <f t="shared" si="27"/>
        <v>349</v>
      </c>
    </row>
    <row r="1739" spans="1:5" ht="38.25">
      <c r="A1739" s="56" t="s">
        <v>3781</v>
      </c>
      <c r="B1739" s="56" t="s">
        <v>1560</v>
      </c>
      <c r="C1739" s="56">
        <v>382</v>
      </c>
      <c r="D1739" s="56">
        <v>55</v>
      </c>
      <c r="E1739" s="56">
        <f t="shared" si="27"/>
        <v>437</v>
      </c>
    </row>
    <row r="1740" spans="1:5" ht="25.5">
      <c r="A1740" s="56" t="s">
        <v>3778</v>
      </c>
      <c r="B1740" s="56" t="s">
        <v>1561</v>
      </c>
      <c r="C1740" s="56">
        <v>84</v>
      </c>
      <c r="D1740" s="56">
        <v>27</v>
      </c>
      <c r="E1740" s="56">
        <f t="shared" si="27"/>
        <v>111</v>
      </c>
    </row>
    <row r="1741" spans="1:5" ht="38.25">
      <c r="A1741" s="56" t="s">
        <v>3776</v>
      </c>
      <c r="B1741" s="56" t="s">
        <v>1562</v>
      </c>
      <c r="C1741" s="56">
        <v>200</v>
      </c>
      <c r="D1741" s="56">
        <v>18</v>
      </c>
      <c r="E1741" s="56">
        <f t="shared" si="27"/>
        <v>218</v>
      </c>
    </row>
    <row r="1742" spans="1:5" ht="38.25">
      <c r="A1742" s="56" t="s">
        <v>3773</v>
      </c>
      <c r="B1742" s="56" t="s">
        <v>1563</v>
      </c>
      <c r="C1742" s="56">
        <v>317</v>
      </c>
      <c r="D1742" s="56">
        <v>25</v>
      </c>
      <c r="E1742" s="56">
        <f t="shared" si="27"/>
        <v>342</v>
      </c>
    </row>
    <row r="1743" spans="1:5" ht="25.5">
      <c r="A1743" s="56" t="s">
        <v>3770</v>
      </c>
      <c r="B1743" s="56" t="s">
        <v>1564</v>
      </c>
      <c r="C1743" s="56">
        <v>252</v>
      </c>
      <c r="D1743" s="56">
        <v>34</v>
      </c>
      <c r="E1743" s="56">
        <f t="shared" si="27"/>
        <v>286</v>
      </c>
    </row>
    <row r="1744" spans="1:5" ht="25.5">
      <c r="A1744" s="56" t="s">
        <v>3767</v>
      </c>
      <c r="B1744" s="56" t="s">
        <v>1565</v>
      </c>
      <c r="C1744" s="56">
        <v>142</v>
      </c>
      <c r="D1744" s="56">
        <v>51</v>
      </c>
      <c r="E1744" s="56">
        <f t="shared" si="27"/>
        <v>193</v>
      </c>
    </row>
    <row r="1745" spans="1:5" ht="38.25">
      <c r="A1745" s="56" t="s">
        <v>3764</v>
      </c>
      <c r="B1745" s="56" t="s">
        <v>1566</v>
      </c>
      <c r="C1745" s="56">
        <v>293</v>
      </c>
      <c r="D1745" s="56">
        <v>86</v>
      </c>
      <c r="E1745" s="56">
        <f t="shared" si="27"/>
        <v>379</v>
      </c>
    </row>
    <row r="1746" spans="1:5">
      <c r="A1746" s="56" t="s">
        <v>3761</v>
      </c>
      <c r="B1746" s="56" t="s">
        <v>1567</v>
      </c>
      <c r="C1746" s="56">
        <v>485</v>
      </c>
      <c r="D1746" s="56">
        <v>43</v>
      </c>
      <c r="E1746" s="56">
        <f t="shared" si="27"/>
        <v>528</v>
      </c>
    </row>
    <row r="1747" spans="1:5" ht="38.25">
      <c r="A1747" s="56" t="s">
        <v>3758</v>
      </c>
      <c r="B1747" s="56" t="s">
        <v>1568</v>
      </c>
      <c r="C1747" s="56">
        <v>259</v>
      </c>
      <c r="D1747" s="56">
        <v>46</v>
      </c>
      <c r="E1747" s="56">
        <f t="shared" si="27"/>
        <v>305</v>
      </c>
    </row>
    <row r="1748" spans="1:5" ht="38.25">
      <c r="A1748" s="56" t="s">
        <v>3755</v>
      </c>
      <c r="B1748" s="56" t="s">
        <v>1569</v>
      </c>
      <c r="C1748" s="56">
        <v>318</v>
      </c>
      <c r="D1748" s="56">
        <v>65</v>
      </c>
      <c r="E1748" s="56">
        <f t="shared" si="27"/>
        <v>383</v>
      </c>
    </row>
    <row r="1749" spans="1:5" ht="38.25">
      <c r="A1749" s="56" t="s">
        <v>3752</v>
      </c>
      <c r="B1749" s="56" t="s">
        <v>1570</v>
      </c>
      <c r="C1749" s="56">
        <v>332</v>
      </c>
      <c r="D1749" s="56">
        <v>85</v>
      </c>
      <c r="E1749" s="56">
        <f t="shared" si="27"/>
        <v>417</v>
      </c>
    </row>
    <row r="1750" spans="1:5" ht="25.5">
      <c r="A1750" s="56" t="s">
        <v>3749</v>
      </c>
      <c r="B1750" s="56" t="s">
        <v>1571</v>
      </c>
      <c r="C1750" s="56">
        <v>277</v>
      </c>
      <c r="D1750" s="56">
        <v>24</v>
      </c>
      <c r="E1750" s="56">
        <f t="shared" si="27"/>
        <v>301</v>
      </c>
    </row>
    <row r="1751" spans="1:5" ht="38.25">
      <c r="A1751" s="56" t="s">
        <v>3746</v>
      </c>
      <c r="B1751" s="56" t="s">
        <v>1572</v>
      </c>
      <c r="C1751" s="56">
        <v>204</v>
      </c>
      <c r="D1751" s="56">
        <v>34</v>
      </c>
      <c r="E1751" s="56">
        <f t="shared" si="27"/>
        <v>238</v>
      </c>
    </row>
    <row r="1752" spans="1:5" ht="38.25">
      <c r="A1752" s="56" t="s">
        <v>3741</v>
      </c>
      <c r="B1752" s="56" t="s">
        <v>1573</v>
      </c>
      <c r="C1752" s="56">
        <v>131</v>
      </c>
      <c r="D1752" s="56">
        <v>54</v>
      </c>
      <c r="E1752" s="56">
        <f t="shared" si="27"/>
        <v>185</v>
      </c>
    </row>
    <row r="1753" spans="1:5" ht="25.5">
      <c r="A1753" s="56" t="s">
        <v>9323</v>
      </c>
      <c r="B1753" s="56" t="s">
        <v>1606</v>
      </c>
      <c r="C1753" s="56"/>
      <c r="D1753" s="56"/>
      <c r="E1753" s="56">
        <f t="shared" si="27"/>
        <v>0</v>
      </c>
    </row>
    <row r="1754" spans="1:5" ht="38.25">
      <c r="A1754" s="56" t="s">
        <v>3738</v>
      </c>
      <c r="B1754" s="56" t="s">
        <v>1574</v>
      </c>
      <c r="C1754" s="56">
        <v>138</v>
      </c>
      <c r="D1754" s="56">
        <v>33</v>
      </c>
      <c r="E1754" s="56">
        <f t="shared" si="27"/>
        <v>171</v>
      </c>
    </row>
    <row r="1755" spans="1:5" ht="51">
      <c r="A1755" s="56" t="s">
        <v>3734</v>
      </c>
      <c r="B1755" s="56" t="s">
        <v>1575</v>
      </c>
      <c r="C1755" s="56">
        <v>192</v>
      </c>
      <c r="D1755" s="56">
        <v>41</v>
      </c>
      <c r="E1755" s="56">
        <f t="shared" si="27"/>
        <v>233</v>
      </c>
    </row>
    <row r="1756" spans="1:5" ht="38.25">
      <c r="A1756" s="56" t="s">
        <v>3730</v>
      </c>
      <c r="B1756" s="56" t="s">
        <v>148</v>
      </c>
      <c r="C1756" s="56">
        <v>185</v>
      </c>
      <c r="D1756" s="56">
        <v>19</v>
      </c>
      <c r="E1756" s="56">
        <f t="shared" si="27"/>
        <v>204</v>
      </c>
    </row>
    <row r="1757" spans="1:5" ht="38.25">
      <c r="A1757" s="56" t="s">
        <v>3727</v>
      </c>
      <c r="B1757" s="56" t="s">
        <v>1576</v>
      </c>
      <c r="C1757" s="56">
        <v>151</v>
      </c>
      <c r="D1757" s="56">
        <v>13</v>
      </c>
      <c r="E1757" s="56">
        <f t="shared" si="27"/>
        <v>164</v>
      </c>
    </row>
    <row r="1758" spans="1:5" ht="38.25">
      <c r="A1758" s="56" t="s">
        <v>3725</v>
      </c>
      <c r="B1758" s="56" t="s">
        <v>1577</v>
      </c>
      <c r="C1758" s="56">
        <v>220</v>
      </c>
      <c r="D1758" s="56">
        <v>41</v>
      </c>
      <c r="E1758" s="56">
        <f t="shared" si="27"/>
        <v>261</v>
      </c>
    </row>
    <row r="1759" spans="1:5" ht="38.25">
      <c r="A1759" s="56" t="s">
        <v>3722</v>
      </c>
      <c r="B1759" s="56" t="s">
        <v>1578</v>
      </c>
      <c r="C1759" s="56">
        <v>191</v>
      </c>
      <c r="D1759" s="56">
        <v>34</v>
      </c>
      <c r="E1759" s="56">
        <f t="shared" si="27"/>
        <v>225</v>
      </c>
    </row>
    <row r="1760" spans="1:5" ht="38.25">
      <c r="A1760" s="56" t="s">
        <v>3392</v>
      </c>
      <c r="B1760" s="56" t="s">
        <v>1579</v>
      </c>
      <c r="C1760" s="56">
        <v>100</v>
      </c>
      <c r="D1760" s="56">
        <v>13</v>
      </c>
      <c r="E1760" s="56">
        <f t="shared" si="27"/>
        <v>113</v>
      </c>
    </row>
    <row r="1761" spans="1:5" ht="38.25">
      <c r="A1761" s="56" t="s">
        <v>3714</v>
      </c>
      <c r="B1761" s="56" t="s">
        <v>1580</v>
      </c>
      <c r="C1761" s="56">
        <v>694</v>
      </c>
      <c r="D1761" s="56">
        <v>93</v>
      </c>
      <c r="E1761" s="56">
        <f t="shared" si="27"/>
        <v>787</v>
      </c>
    </row>
    <row r="1762" spans="1:5" ht="25.5">
      <c r="A1762" s="56" t="s">
        <v>3380</v>
      </c>
      <c r="B1762" s="56" t="s">
        <v>1581</v>
      </c>
      <c r="C1762" s="56">
        <v>210</v>
      </c>
      <c r="D1762" s="56">
        <v>66</v>
      </c>
      <c r="E1762" s="56">
        <f t="shared" si="27"/>
        <v>276</v>
      </c>
    </row>
    <row r="1763" spans="1:5" ht="25.5">
      <c r="A1763" s="56" t="s">
        <v>3709</v>
      </c>
      <c r="B1763" s="56" t="s">
        <v>1582</v>
      </c>
      <c r="C1763" s="56">
        <v>217</v>
      </c>
      <c r="D1763" s="56">
        <v>47</v>
      </c>
      <c r="E1763" s="56">
        <f t="shared" si="27"/>
        <v>264</v>
      </c>
    </row>
    <row r="1764" spans="1:5" ht="38.25">
      <c r="A1764" s="56" t="s">
        <v>3706</v>
      </c>
      <c r="B1764" s="56" t="s">
        <v>1583</v>
      </c>
      <c r="C1764" s="56">
        <v>619</v>
      </c>
      <c r="D1764" s="56">
        <v>93</v>
      </c>
      <c r="E1764" s="56">
        <f t="shared" si="27"/>
        <v>712</v>
      </c>
    </row>
    <row r="1765" spans="1:5" ht="25.5">
      <c r="A1765" s="56" t="s">
        <v>3703</v>
      </c>
      <c r="B1765" s="56" t="s">
        <v>1584</v>
      </c>
      <c r="C1765" s="56">
        <v>190</v>
      </c>
      <c r="D1765" s="56">
        <v>28</v>
      </c>
      <c r="E1765" s="56">
        <f t="shared" si="27"/>
        <v>218</v>
      </c>
    </row>
    <row r="1766" spans="1:5" ht="25.5">
      <c r="A1766" s="56" t="s">
        <v>3700</v>
      </c>
      <c r="B1766" s="56" t="s">
        <v>1585</v>
      </c>
      <c r="C1766" s="56">
        <v>431</v>
      </c>
      <c r="D1766" s="56">
        <v>49</v>
      </c>
      <c r="E1766" s="56">
        <f t="shared" si="27"/>
        <v>480</v>
      </c>
    </row>
    <row r="1767" spans="1:5" ht="25.5">
      <c r="A1767" s="56" t="s">
        <v>3697</v>
      </c>
      <c r="B1767" s="56" t="s">
        <v>1586</v>
      </c>
      <c r="C1767" s="56">
        <v>337</v>
      </c>
      <c r="D1767" s="56">
        <v>16</v>
      </c>
      <c r="E1767" s="56">
        <f t="shared" si="27"/>
        <v>353</v>
      </c>
    </row>
    <row r="1768" spans="1:5" ht="38.25">
      <c r="A1768" s="56" t="s">
        <v>3694</v>
      </c>
      <c r="B1768" s="56" t="s">
        <v>1587</v>
      </c>
      <c r="C1768" s="56">
        <v>418</v>
      </c>
      <c r="D1768" s="56">
        <v>45</v>
      </c>
      <c r="E1768" s="56">
        <f t="shared" si="27"/>
        <v>463</v>
      </c>
    </row>
    <row r="1769" spans="1:5" ht="38.25">
      <c r="A1769" s="56" t="s">
        <v>3691</v>
      </c>
      <c r="B1769" s="56" t="s">
        <v>1588</v>
      </c>
      <c r="C1769" s="56">
        <v>118</v>
      </c>
      <c r="D1769" s="56">
        <v>21</v>
      </c>
      <c r="E1769" s="56">
        <f t="shared" si="27"/>
        <v>139</v>
      </c>
    </row>
    <row r="1770" spans="1:5" ht="38.25">
      <c r="A1770" s="56" t="s">
        <v>3688</v>
      </c>
      <c r="B1770" s="56" t="s">
        <v>1589</v>
      </c>
      <c r="C1770" s="56">
        <v>261</v>
      </c>
      <c r="D1770" s="56">
        <v>11</v>
      </c>
      <c r="E1770" s="56">
        <f t="shared" si="27"/>
        <v>272</v>
      </c>
    </row>
    <row r="1771" spans="1:5" ht="38.25">
      <c r="A1771" s="56" t="s">
        <v>3685</v>
      </c>
      <c r="B1771" s="56" t="s">
        <v>1590</v>
      </c>
      <c r="C1771" s="56">
        <v>220</v>
      </c>
      <c r="D1771" s="56">
        <v>13</v>
      </c>
      <c r="E1771" s="56">
        <f t="shared" si="27"/>
        <v>233</v>
      </c>
    </row>
    <row r="1772" spans="1:5" ht="51">
      <c r="A1772" s="56" t="s">
        <v>3682</v>
      </c>
      <c r="B1772" s="56" t="s">
        <v>1591</v>
      </c>
      <c r="C1772" s="56">
        <v>184</v>
      </c>
      <c r="D1772" s="56">
        <v>26</v>
      </c>
      <c r="E1772" s="56">
        <f t="shared" si="27"/>
        <v>210</v>
      </c>
    </row>
    <row r="1773" spans="1:5" ht="38.25">
      <c r="A1773" s="56" t="s">
        <v>3679</v>
      </c>
      <c r="B1773" s="56" t="s">
        <v>1592</v>
      </c>
      <c r="C1773" s="56">
        <v>184</v>
      </c>
      <c r="D1773" s="56">
        <v>36</v>
      </c>
      <c r="E1773" s="56">
        <f t="shared" si="27"/>
        <v>220</v>
      </c>
    </row>
    <row r="1774" spans="1:5" ht="51">
      <c r="A1774" s="56" t="s">
        <v>3676</v>
      </c>
      <c r="B1774" s="56" t="s">
        <v>1593</v>
      </c>
      <c r="C1774" s="56">
        <v>302</v>
      </c>
      <c r="D1774" s="56">
        <v>11</v>
      </c>
      <c r="E1774" s="56">
        <f t="shared" si="27"/>
        <v>313</v>
      </c>
    </row>
    <row r="1775" spans="1:5" ht="38.25">
      <c r="A1775" s="56" t="s">
        <v>3673</v>
      </c>
      <c r="B1775" s="56" t="s">
        <v>1594</v>
      </c>
      <c r="C1775" s="56">
        <v>56</v>
      </c>
      <c r="D1775" s="56">
        <v>20</v>
      </c>
      <c r="E1775" s="56">
        <f t="shared" si="27"/>
        <v>76</v>
      </c>
    </row>
    <row r="1776" spans="1:5" ht="38.25">
      <c r="A1776" s="56" t="s">
        <v>3360</v>
      </c>
      <c r="B1776" s="56" t="s">
        <v>1595</v>
      </c>
      <c r="C1776" s="56">
        <v>195</v>
      </c>
      <c r="D1776" s="56">
        <v>30</v>
      </c>
      <c r="E1776" s="56">
        <f t="shared" si="27"/>
        <v>225</v>
      </c>
    </row>
    <row r="1777" spans="1:5" ht="38.25">
      <c r="A1777" s="56" t="s">
        <v>3668</v>
      </c>
      <c r="B1777" s="56" t="s">
        <v>1596</v>
      </c>
      <c r="C1777" s="56">
        <v>261</v>
      </c>
      <c r="D1777" s="56">
        <v>5</v>
      </c>
      <c r="E1777" s="56">
        <f t="shared" si="27"/>
        <v>266</v>
      </c>
    </row>
    <row r="1778" spans="1:5" ht="51">
      <c r="A1778" s="56" t="s">
        <v>3665</v>
      </c>
      <c r="B1778" s="56" t="s">
        <v>1597</v>
      </c>
      <c r="C1778" s="56">
        <v>243</v>
      </c>
      <c r="D1778" s="56">
        <v>21</v>
      </c>
      <c r="E1778" s="56">
        <f t="shared" si="27"/>
        <v>264</v>
      </c>
    </row>
    <row r="1779" spans="1:5" ht="38.25">
      <c r="A1779" s="56" t="s">
        <v>3662</v>
      </c>
      <c r="B1779" s="56" t="s">
        <v>1598</v>
      </c>
      <c r="C1779" s="56">
        <v>134</v>
      </c>
      <c r="D1779" s="56">
        <v>25</v>
      </c>
      <c r="E1779" s="56">
        <f t="shared" si="27"/>
        <v>159</v>
      </c>
    </row>
    <row r="1780" spans="1:5" ht="38.25">
      <c r="A1780" s="56" t="s">
        <v>3659</v>
      </c>
      <c r="B1780" s="56" t="s">
        <v>1599</v>
      </c>
      <c r="C1780" s="56">
        <v>239</v>
      </c>
      <c r="D1780" s="56">
        <v>29</v>
      </c>
      <c r="E1780" s="56">
        <f t="shared" si="27"/>
        <v>268</v>
      </c>
    </row>
    <row r="1781" spans="1:5" ht="38.25">
      <c r="A1781" s="56" t="s">
        <v>3656</v>
      </c>
      <c r="B1781" s="56" t="s">
        <v>1600</v>
      </c>
      <c r="C1781" s="56">
        <v>216</v>
      </c>
      <c r="D1781" s="56">
        <v>16</v>
      </c>
      <c r="E1781" s="56">
        <f t="shared" si="27"/>
        <v>232</v>
      </c>
    </row>
    <row r="1782" spans="1:5" ht="38.25">
      <c r="A1782" s="56" t="s">
        <v>3653</v>
      </c>
      <c r="B1782" s="56" t="s">
        <v>1601</v>
      </c>
      <c r="C1782" s="56">
        <v>206</v>
      </c>
      <c r="D1782" s="56">
        <v>16</v>
      </c>
      <c r="E1782" s="56">
        <f t="shared" si="27"/>
        <v>222</v>
      </c>
    </row>
    <row r="1783" spans="1:5" ht="38.25">
      <c r="A1783" s="56" t="s">
        <v>3650</v>
      </c>
      <c r="B1783" s="56" t="s">
        <v>903</v>
      </c>
      <c r="C1783" s="56">
        <v>78</v>
      </c>
      <c r="D1783" s="56">
        <v>21</v>
      </c>
      <c r="E1783" s="56">
        <f t="shared" si="27"/>
        <v>99</v>
      </c>
    </row>
    <row r="1784" spans="1:5" ht="38.25">
      <c r="A1784" s="56" t="s">
        <v>3646</v>
      </c>
      <c r="B1784" s="56" t="s">
        <v>699</v>
      </c>
      <c r="C1784" s="56">
        <v>241</v>
      </c>
      <c r="D1784" s="56">
        <v>14</v>
      </c>
      <c r="E1784" s="56">
        <f t="shared" si="27"/>
        <v>255</v>
      </c>
    </row>
    <row r="1785" spans="1:5" ht="38.25">
      <c r="A1785" s="56" t="s">
        <v>3643</v>
      </c>
      <c r="B1785" s="56" t="s">
        <v>1602</v>
      </c>
      <c r="C1785" s="56">
        <v>435</v>
      </c>
      <c r="D1785" s="56">
        <v>40</v>
      </c>
      <c r="E1785" s="56">
        <f t="shared" si="27"/>
        <v>475</v>
      </c>
    </row>
    <row r="1786" spans="1:5" ht="38.25">
      <c r="A1786" s="56" t="s">
        <v>3640</v>
      </c>
      <c r="B1786" s="56" t="s">
        <v>1603</v>
      </c>
      <c r="C1786" s="56">
        <v>193</v>
      </c>
      <c r="D1786" s="56">
        <v>17</v>
      </c>
      <c r="E1786" s="56">
        <f t="shared" si="27"/>
        <v>210</v>
      </c>
    </row>
    <row r="1787" spans="1:5" ht="38.25">
      <c r="A1787" s="56" t="s">
        <v>3636</v>
      </c>
      <c r="B1787" s="56" t="s">
        <v>1604</v>
      </c>
      <c r="C1787" s="56">
        <v>41</v>
      </c>
      <c r="D1787" s="56">
        <v>1</v>
      </c>
      <c r="E1787" s="56">
        <f t="shared" si="27"/>
        <v>42</v>
      </c>
    </row>
    <row r="1788" spans="1:5" ht="38.25">
      <c r="A1788" s="56" t="s">
        <v>3631</v>
      </c>
      <c r="B1788" s="56" t="s">
        <v>1605</v>
      </c>
      <c r="C1788" s="56">
        <v>77</v>
      </c>
      <c r="D1788" s="56">
        <v>3</v>
      </c>
      <c r="E1788" s="56">
        <f t="shared" si="27"/>
        <v>80</v>
      </c>
    </row>
    <row r="1789" spans="1:5" ht="25.5">
      <c r="A1789" s="56" t="s">
        <v>3319</v>
      </c>
      <c r="B1789" s="56" t="s">
        <v>1607</v>
      </c>
      <c r="C1789" s="56">
        <v>225</v>
      </c>
      <c r="D1789" s="56">
        <v>107</v>
      </c>
      <c r="E1789" s="56">
        <f t="shared" si="27"/>
        <v>332</v>
      </c>
    </row>
    <row r="1790" spans="1:5" ht="38.25">
      <c r="A1790" s="56" t="s">
        <v>3626</v>
      </c>
      <c r="B1790" s="56" t="s">
        <v>247</v>
      </c>
      <c r="C1790" s="56">
        <v>139</v>
      </c>
      <c r="D1790" s="56">
        <v>30</v>
      </c>
      <c r="E1790" s="56">
        <f t="shared" si="27"/>
        <v>169</v>
      </c>
    </row>
    <row r="1791" spans="1:5" ht="38.25">
      <c r="A1791" s="56" t="s">
        <v>3620</v>
      </c>
      <c r="B1791" s="56" t="s">
        <v>1608</v>
      </c>
      <c r="C1791" s="56">
        <v>129</v>
      </c>
      <c r="D1791" s="56">
        <v>59</v>
      </c>
      <c r="E1791" s="56">
        <f t="shared" si="27"/>
        <v>188</v>
      </c>
    </row>
    <row r="1792" spans="1:5" ht="25.5">
      <c r="A1792" s="56" t="s">
        <v>3616</v>
      </c>
      <c r="B1792" s="56" t="s">
        <v>1609</v>
      </c>
      <c r="C1792" s="56">
        <v>152</v>
      </c>
      <c r="D1792" s="56">
        <v>41</v>
      </c>
      <c r="E1792" s="56">
        <f t="shared" si="27"/>
        <v>193</v>
      </c>
    </row>
    <row r="1793" spans="1:5" ht="25.5">
      <c r="A1793" s="56" t="s">
        <v>3613</v>
      </c>
      <c r="B1793" s="56" t="s">
        <v>1610</v>
      </c>
      <c r="C1793" s="56">
        <v>114</v>
      </c>
      <c r="D1793" s="56">
        <v>41</v>
      </c>
      <c r="E1793" s="56">
        <f t="shared" si="27"/>
        <v>155</v>
      </c>
    </row>
    <row r="1794" spans="1:5" ht="38.25">
      <c r="A1794" s="56" t="s">
        <v>3611</v>
      </c>
      <c r="B1794" s="56" t="s">
        <v>1611</v>
      </c>
      <c r="C1794" s="56">
        <v>170</v>
      </c>
      <c r="D1794" s="56">
        <v>50</v>
      </c>
      <c r="E1794" s="56">
        <f t="shared" si="27"/>
        <v>220</v>
      </c>
    </row>
    <row r="1795" spans="1:5" ht="38.25">
      <c r="A1795" s="56" t="s">
        <v>3608</v>
      </c>
      <c r="B1795" s="56" t="s">
        <v>1612</v>
      </c>
      <c r="C1795" s="56">
        <v>95</v>
      </c>
      <c r="D1795" s="56">
        <v>28</v>
      </c>
      <c r="E1795" s="56">
        <f t="shared" ref="E1795:E1858" si="28">SUM(C1795:D1795)</f>
        <v>123</v>
      </c>
    </row>
    <row r="1796" spans="1:5" ht="25.5">
      <c r="A1796" s="56" t="s">
        <v>3605</v>
      </c>
      <c r="B1796" s="56" t="s">
        <v>1613</v>
      </c>
      <c r="C1796" s="56">
        <v>173</v>
      </c>
      <c r="D1796" s="56"/>
      <c r="E1796" s="56">
        <f t="shared" si="28"/>
        <v>173</v>
      </c>
    </row>
    <row r="1797" spans="1:5" ht="38.25">
      <c r="A1797" s="56" t="s">
        <v>3600</v>
      </c>
      <c r="B1797" s="56" t="s">
        <v>1614</v>
      </c>
      <c r="C1797" s="56">
        <v>137</v>
      </c>
      <c r="D1797" s="56">
        <v>31</v>
      </c>
      <c r="E1797" s="56">
        <f t="shared" si="28"/>
        <v>168</v>
      </c>
    </row>
    <row r="1798" spans="1:5" ht="25.5">
      <c r="A1798" s="56" t="s">
        <v>3597</v>
      </c>
      <c r="B1798" s="56" t="s">
        <v>1615</v>
      </c>
      <c r="C1798" s="56">
        <v>161</v>
      </c>
      <c r="D1798" s="56">
        <v>56</v>
      </c>
      <c r="E1798" s="56">
        <f t="shared" si="28"/>
        <v>217</v>
      </c>
    </row>
    <row r="1799" spans="1:5" ht="25.5">
      <c r="A1799" s="56" t="s">
        <v>3594</v>
      </c>
      <c r="B1799" s="56" t="s">
        <v>1616</v>
      </c>
      <c r="C1799" s="56">
        <v>236</v>
      </c>
      <c r="D1799" s="56">
        <v>49</v>
      </c>
      <c r="E1799" s="56">
        <f t="shared" si="28"/>
        <v>285</v>
      </c>
    </row>
    <row r="1800" spans="1:5" ht="51">
      <c r="A1800" s="56" t="s">
        <v>3589</v>
      </c>
      <c r="B1800" s="56" t="s">
        <v>1617</v>
      </c>
      <c r="C1800" s="56">
        <v>328</v>
      </c>
      <c r="D1800" s="56">
        <v>63</v>
      </c>
      <c r="E1800" s="56">
        <f t="shared" si="28"/>
        <v>391</v>
      </c>
    </row>
    <row r="1801" spans="1:5" ht="38.25">
      <c r="A1801" s="56" t="s">
        <v>3586</v>
      </c>
      <c r="B1801" s="56" t="s">
        <v>1618</v>
      </c>
      <c r="C1801" s="56">
        <v>96</v>
      </c>
      <c r="D1801" s="56">
        <v>20</v>
      </c>
      <c r="E1801" s="56">
        <f t="shared" si="28"/>
        <v>116</v>
      </c>
    </row>
    <row r="1802" spans="1:5" ht="38.25">
      <c r="A1802" s="56" t="s">
        <v>3582</v>
      </c>
      <c r="B1802" s="56" t="s">
        <v>1619</v>
      </c>
      <c r="C1802" s="56">
        <v>61</v>
      </c>
      <c r="D1802" s="56">
        <v>6</v>
      </c>
      <c r="E1802" s="56">
        <f t="shared" si="28"/>
        <v>67</v>
      </c>
    </row>
    <row r="1803" spans="1:5" ht="38.25">
      <c r="A1803" s="56" t="s">
        <v>3578</v>
      </c>
      <c r="B1803" s="56" t="s">
        <v>1620</v>
      </c>
      <c r="C1803" s="56">
        <v>158</v>
      </c>
      <c r="D1803" s="56">
        <v>54</v>
      </c>
      <c r="E1803" s="56">
        <f t="shared" si="28"/>
        <v>212</v>
      </c>
    </row>
    <row r="1804" spans="1:5" ht="38.25">
      <c r="A1804" s="56" t="s">
        <v>3574</v>
      </c>
      <c r="B1804" s="56" t="s">
        <v>1621</v>
      </c>
      <c r="C1804" s="56">
        <v>165</v>
      </c>
      <c r="D1804" s="56">
        <v>28</v>
      </c>
      <c r="E1804" s="56">
        <f t="shared" si="28"/>
        <v>193</v>
      </c>
    </row>
    <row r="1805" spans="1:5" ht="25.5">
      <c r="A1805" s="56" t="s">
        <v>3570</v>
      </c>
      <c r="B1805" s="56" t="s">
        <v>1622</v>
      </c>
      <c r="C1805" s="56">
        <v>142</v>
      </c>
      <c r="D1805" s="56">
        <v>53</v>
      </c>
      <c r="E1805" s="56">
        <f t="shared" si="28"/>
        <v>195</v>
      </c>
    </row>
    <row r="1806" spans="1:5" ht="38.25">
      <c r="A1806" s="56" t="s">
        <v>3568</v>
      </c>
      <c r="B1806" s="56" t="s">
        <v>1623</v>
      </c>
      <c r="C1806" s="56">
        <v>67</v>
      </c>
      <c r="D1806" s="56">
        <v>25</v>
      </c>
      <c r="E1806" s="56">
        <f t="shared" si="28"/>
        <v>92</v>
      </c>
    </row>
    <row r="1807" spans="1:5" ht="38.25">
      <c r="A1807" s="56" t="s">
        <v>3565</v>
      </c>
      <c r="B1807" s="56" t="s">
        <v>1624</v>
      </c>
      <c r="C1807" s="56">
        <v>117</v>
      </c>
      <c r="D1807" s="56">
        <v>30</v>
      </c>
      <c r="E1807" s="56">
        <f t="shared" si="28"/>
        <v>147</v>
      </c>
    </row>
    <row r="1808" spans="1:5" ht="38.25">
      <c r="A1808" s="56" t="s">
        <v>3562</v>
      </c>
      <c r="B1808" s="56" t="s">
        <v>1625</v>
      </c>
      <c r="C1808" s="56">
        <v>38</v>
      </c>
      <c r="D1808" s="56">
        <v>11</v>
      </c>
      <c r="E1808" s="56">
        <f t="shared" si="28"/>
        <v>49</v>
      </c>
    </row>
    <row r="1809" spans="1:5" ht="25.5">
      <c r="A1809" s="56" t="s">
        <v>3558</v>
      </c>
      <c r="B1809" s="56" t="s">
        <v>1626</v>
      </c>
      <c r="C1809" s="56">
        <v>45</v>
      </c>
      <c r="D1809" s="56">
        <v>14</v>
      </c>
      <c r="E1809" s="56">
        <f t="shared" si="28"/>
        <v>59</v>
      </c>
    </row>
    <row r="1810" spans="1:5" ht="25.5">
      <c r="A1810" s="56" t="s">
        <v>3555</v>
      </c>
      <c r="B1810" s="56" t="s">
        <v>1627</v>
      </c>
      <c r="C1810" s="56">
        <v>68</v>
      </c>
      <c r="D1810" s="56">
        <v>27</v>
      </c>
      <c r="E1810" s="56">
        <f t="shared" si="28"/>
        <v>95</v>
      </c>
    </row>
    <row r="1811" spans="1:5" ht="38.25">
      <c r="A1811" s="56" t="s">
        <v>3552</v>
      </c>
      <c r="B1811" s="56" t="s">
        <v>1628</v>
      </c>
      <c r="C1811" s="56">
        <v>59</v>
      </c>
      <c r="D1811" s="56">
        <v>16</v>
      </c>
      <c r="E1811" s="56">
        <f t="shared" si="28"/>
        <v>75</v>
      </c>
    </row>
    <row r="1812" spans="1:5" ht="25.5">
      <c r="A1812" s="56" t="s">
        <v>3548</v>
      </c>
      <c r="B1812" s="56" t="s">
        <v>1629</v>
      </c>
      <c r="C1812" s="56">
        <v>118</v>
      </c>
      <c r="D1812" s="56">
        <v>41</v>
      </c>
      <c r="E1812" s="56">
        <f t="shared" si="28"/>
        <v>159</v>
      </c>
    </row>
    <row r="1813" spans="1:5" ht="38.25">
      <c r="A1813" s="56" t="s">
        <v>3545</v>
      </c>
      <c r="B1813" s="56" t="s">
        <v>1630</v>
      </c>
      <c r="C1813" s="56">
        <v>143</v>
      </c>
      <c r="D1813" s="56">
        <v>40</v>
      </c>
      <c r="E1813" s="56">
        <f t="shared" si="28"/>
        <v>183</v>
      </c>
    </row>
    <row r="1814" spans="1:5" ht="38.25">
      <c r="A1814" s="56" t="s">
        <v>3542</v>
      </c>
      <c r="B1814" s="56" t="s">
        <v>1631</v>
      </c>
      <c r="C1814" s="56"/>
      <c r="D1814" s="56"/>
      <c r="E1814" s="56">
        <f t="shared" si="28"/>
        <v>0</v>
      </c>
    </row>
    <row r="1815" spans="1:5" ht="38.25">
      <c r="A1815" s="56" t="s">
        <v>3540</v>
      </c>
      <c r="B1815" s="56" t="s">
        <v>1632</v>
      </c>
      <c r="C1815" s="56">
        <v>37</v>
      </c>
      <c r="D1815" s="56">
        <v>15</v>
      </c>
      <c r="E1815" s="56">
        <f t="shared" si="28"/>
        <v>52</v>
      </c>
    </row>
    <row r="1816" spans="1:5" ht="25.5">
      <c r="A1816" s="56" t="s">
        <v>3536</v>
      </c>
      <c r="B1816" s="56" t="s">
        <v>1633</v>
      </c>
      <c r="C1816" s="56">
        <v>311</v>
      </c>
      <c r="D1816" s="56">
        <v>104</v>
      </c>
      <c r="E1816" s="56">
        <f t="shared" si="28"/>
        <v>415</v>
      </c>
    </row>
    <row r="1817" spans="1:5" ht="25.5">
      <c r="A1817" s="56" t="s">
        <v>3533</v>
      </c>
      <c r="B1817" s="56" t="s">
        <v>1634</v>
      </c>
      <c r="C1817" s="56">
        <v>267</v>
      </c>
      <c r="D1817" s="56">
        <v>70</v>
      </c>
      <c r="E1817" s="56">
        <f t="shared" si="28"/>
        <v>337</v>
      </c>
    </row>
    <row r="1818" spans="1:5" ht="38.25">
      <c r="A1818" s="56" t="s">
        <v>3530</v>
      </c>
      <c r="B1818" s="56" t="s">
        <v>1635</v>
      </c>
      <c r="C1818" s="56">
        <v>223</v>
      </c>
      <c r="D1818" s="56">
        <v>44</v>
      </c>
      <c r="E1818" s="56">
        <f t="shared" si="28"/>
        <v>267</v>
      </c>
    </row>
    <row r="1819" spans="1:5" ht="25.5">
      <c r="A1819" s="56" t="s">
        <v>3526</v>
      </c>
      <c r="B1819" s="56" t="s">
        <v>1636</v>
      </c>
      <c r="C1819" s="56">
        <v>249</v>
      </c>
      <c r="D1819" s="56">
        <v>114</v>
      </c>
      <c r="E1819" s="56">
        <f t="shared" si="28"/>
        <v>363</v>
      </c>
    </row>
    <row r="1820" spans="1:5" ht="38.25">
      <c r="A1820" s="56" t="s">
        <v>3523</v>
      </c>
      <c r="B1820" s="56" t="s">
        <v>371</v>
      </c>
      <c r="C1820" s="56">
        <v>209</v>
      </c>
      <c r="D1820" s="56">
        <v>57</v>
      </c>
      <c r="E1820" s="56">
        <f t="shared" si="28"/>
        <v>266</v>
      </c>
    </row>
    <row r="1821" spans="1:5" ht="38.25">
      <c r="A1821" s="56" t="s">
        <v>3519</v>
      </c>
      <c r="B1821" s="56" t="s">
        <v>1637</v>
      </c>
      <c r="C1821" s="56">
        <v>154</v>
      </c>
      <c r="D1821" s="56">
        <v>31</v>
      </c>
      <c r="E1821" s="56">
        <f t="shared" si="28"/>
        <v>185</v>
      </c>
    </row>
    <row r="1822" spans="1:5" ht="38.25">
      <c r="A1822" s="56" t="s">
        <v>3514</v>
      </c>
      <c r="B1822" s="56" t="s">
        <v>1638</v>
      </c>
      <c r="C1822" s="56">
        <v>229</v>
      </c>
      <c r="D1822" s="56">
        <v>68</v>
      </c>
      <c r="E1822" s="56">
        <f t="shared" si="28"/>
        <v>297</v>
      </c>
    </row>
    <row r="1823" spans="1:5" ht="25.5">
      <c r="A1823" s="56" t="s">
        <v>3511</v>
      </c>
      <c r="B1823" s="56" t="s">
        <v>1639</v>
      </c>
      <c r="C1823" s="56">
        <v>241</v>
      </c>
      <c r="D1823" s="56">
        <v>47</v>
      </c>
      <c r="E1823" s="56">
        <f t="shared" si="28"/>
        <v>288</v>
      </c>
    </row>
    <row r="1824" spans="1:5" ht="25.5">
      <c r="A1824" s="56" t="s">
        <v>3508</v>
      </c>
      <c r="B1824" s="56" t="s">
        <v>1640</v>
      </c>
      <c r="C1824" s="56">
        <v>203</v>
      </c>
      <c r="D1824" s="56">
        <v>44</v>
      </c>
      <c r="E1824" s="56">
        <f t="shared" si="28"/>
        <v>247</v>
      </c>
    </row>
    <row r="1825" spans="1:5" ht="25.5">
      <c r="A1825" s="56" t="s">
        <v>3503</v>
      </c>
      <c r="B1825" s="56" t="s">
        <v>1641</v>
      </c>
      <c r="C1825" s="56">
        <v>441</v>
      </c>
      <c r="D1825" s="56">
        <v>68</v>
      </c>
      <c r="E1825" s="56">
        <f t="shared" si="28"/>
        <v>509</v>
      </c>
    </row>
    <row r="1826" spans="1:5" ht="38.25">
      <c r="A1826" s="56" t="s">
        <v>3488</v>
      </c>
      <c r="B1826" s="56" t="s">
        <v>1644</v>
      </c>
      <c r="C1826" s="56">
        <v>150</v>
      </c>
      <c r="D1826" s="56">
        <v>27</v>
      </c>
      <c r="E1826" s="56">
        <f t="shared" si="28"/>
        <v>177</v>
      </c>
    </row>
    <row r="1827" spans="1:5" ht="51">
      <c r="A1827" s="56" t="s">
        <v>3484</v>
      </c>
      <c r="B1827" s="56" t="s">
        <v>1645</v>
      </c>
      <c r="C1827" s="56">
        <v>218</v>
      </c>
      <c r="D1827" s="56">
        <v>39</v>
      </c>
      <c r="E1827" s="56">
        <f t="shared" si="28"/>
        <v>257</v>
      </c>
    </row>
    <row r="1828" spans="1:5" ht="51">
      <c r="A1828" s="56" t="s">
        <v>3499</v>
      </c>
      <c r="B1828" s="56" t="s">
        <v>1642</v>
      </c>
      <c r="C1828" s="56">
        <v>262</v>
      </c>
      <c r="D1828" s="56">
        <v>28</v>
      </c>
      <c r="E1828" s="56">
        <f t="shared" si="28"/>
        <v>290</v>
      </c>
    </row>
    <row r="1829" spans="1:5" ht="25.5">
      <c r="A1829" s="56" t="s">
        <v>3497</v>
      </c>
      <c r="B1829" s="56" t="s">
        <v>617</v>
      </c>
      <c r="C1829" s="56">
        <v>173</v>
      </c>
      <c r="D1829" s="56">
        <v>26</v>
      </c>
      <c r="E1829" s="56">
        <f t="shared" si="28"/>
        <v>199</v>
      </c>
    </row>
    <row r="1830" spans="1:5" ht="38.25">
      <c r="A1830" s="56" t="s">
        <v>3492</v>
      </c>
      <c r="B1830" s="56" t="s">
        <v>1643</v>
      </c>
      <c r="C1830" s="56">
        <v>207</v>
      </c>
      <c r="D1830" s="56">
        <v>26</v>
      </c>
      <c r="E1830" s="56">
        <f t="shared" si="28"/>
        <v>233</v>
      </c>
    </row>
    <row r="1831" spans="1:5" ht="25.5">
      <c r="A1831" s="56" t="s">
        <v>3447</v>
      </c>
      <c r="B1831" s="56" t="s">
        <v>1654</v>
      </c>
      <c r="C1831" s="56">
        <v>115</v>
      </c>
      <c r="D1831" s="56">
        <v>33</v>
      </c>
      <c r="E1831" s="56">
        <f t="shared" si="28"/>
        <v>148</v>
      </c>
    </row>
    <row r="1832" spans="1:5" ht="38.25">
      <c r="A1832" s="56" t="s">
        <v>3444</v>
      </c>
      <c r="B1832" s="56" t="s">
        <v>1655</v>
      </c>
      <c r="C1832" s="56">
        <v>234</v>
      </c>
      <c r="D1832" s="56">
        <v>55</v>
      </c>
      <c r="E1832" s="56">
        <f t="shared" si="28"/>
        <v>289</v>
      </c>
    </row>
    <row r="1833" spans="1:5" ht="25.5">
      <c r="A1833" s="56" t="s">
        <v>3439</v>
      </c>
      <c r="B1833" s="56" t="s">
        <v>1656</v>
      </c>
      <c r="C1833" s="56">
        <v>106</v>
      </c>
      <c r="D1833" s="56">
        <v>35</v>
      </c>
      <c r="E1833" s="56">
        <f t="shared" si="28"/>
        <v>141</v>
      </c>
    </row>
    <row r="1834" spans="1:5" ht="25.5">
      <c r="A1834" s="56" t="s">
        <v>3471</v>
      </c>
      <c r="B1834" s="56" t="s">
        <v>1648</v>
      </c>
      <c r="C1834" s="56">
        <v>122</v>
      </c>
      <c r="D1834" s="56">
        <v>36</v>
      </c>
      <c r="E1834" s="56">
        <f t="shared" si="28"/>
        <v>158</v>
      </c>
    </row>
    <row r="1835" spans="1:5" ht="25.5">
      <c r="A1835" s="56" t="s">
        <v>3468</v>
      </c>
      <c r="B1835" s="56" t="s">
        <v>996</v>
      </c>
      <c r="C1835" s="56">
        <v>98</v>
      </c>
      <c r="D1835" s="56">
        <v>26</v>
      </c>
      <c r="E1835" s="56">
        <f t="shared" si="28"/>
        <v>124</v>
      </c>
    </row>
    <row r="1836" spans="1:5" ht="51">
      <c r="A1836" s="56" t="s">
        <v>3463</v>
      </c>
      <c r="B1836" s="56" t="s">
        <v>1649</v>
      </c>
      <c r="C1836" s="56">
        <v>216</v>
      </c>
      <c r="D1836" s="56">
        <v>43</v>
      </c>
      <c r="E1836" s="56">
        <f t="shared" si="28"/>
        <v>259</v>
      </c>
    </row>
    <row r="1837" spans="1:5" ht="25.5">
      <c r="A1837" s="56" t="s">
        <v>3459</v>
      </c>
      <c r="B1837" s="56" t="s">
        <v>1650</v>
      </c>
      <c r="C1837" s="56">
        <v>136</v>
      </c>
      <c r="D1837" s="56">
        <v>34</v>
      </c>
      <c r="E1837" s="56">
        <f t="shared" si="28"/>
        <v>170</v>
      </c>
    </row>
    <row r="1838" spans="1:5" ht="38.25">
      <c r="A1838" s="56" t="s">
        <v>3457</v>
      </c>
      <c r="B1838" s="56" t="s">
        <v>1651</v>
      </c>
      <c r="C1838" s="56">
        <v>94</v>
      </c>
      <c r="D1838" s="56">
        <v>20</v>
      </c>
      <c r="E1838" s="56">
        <f t="shared" si="28"/>
        <v>114</v>
      </c>
    </row>
    <row r="1839" spans="1:5" ht="38.25">
      <c r="A1839" s="56" t="s">
        <v>3455</v>
      </c>
      <c r="B1839" s="56" t="s">
        <v>1652</v>
      </c>
      <c r="C1839" s="56">
        <v>197</v>
      </c>
      <c r="D1839" s="56">
        <v>49</v>
      </c>
      <c r="E1839" s="56">
        <f t="shared" si="28"/>
        <v>246</v>
      </c>
    </row>
    <row r="1840" spans="1:5" ht="38.25">
      <c r="A1840" s="56" t="s">
        <v>3451</v>
      </c>
      <c r="B1840" s="56" t="s">
        <v>1653</v>
      </c>
      <c r="C1840" s="56">
        <v>148</v>
      </c>
      <c r="D1840" s="56">
        <v>29</v>
      </c>
      <c r="E1840" s="56">
        <f t="shared" si="28"/>
        <v>177</v>
      </c>
    </row>
    <row r="1841" spans="1:5" ht="25.5">
      <c r="A1841" s="56" t="s">
        <v>3480</v>
      </c>
      <c r="B1841" s="56" t="s">
        <v>1646</v>
      </c>
      <c r="C1841" s="56">
        <v>135</v>
      </c>
      <c r="D1841" s="56">
        <v>48</v>
      </c>
      <c r="E1841" s="56">
        <f t="shared" si="28"/>
        <v>183</v>
      </c>
    </row>
    <row r="1842" spans="1:5" ht="38.25">
      <c r="A1842" s="56" t="s">
        <v>3475</v>
      </c>
      <c r="B1842" s="56" t="s">
        <v>1647</v>
      </c>
      <c r="C1842" s="56">
        <v>241</v>
      </c>
      <c r="D1842" s="56">
        <v>29</v>
      </c>
      <c r="E1842" s="56">
        <f t="shared" si="28"/>
        <v>270</v>
      </c>
    </row>
    <row r="1843" spans="1:5" ht="25.5">
      <c r="A1843" s="56" t="s">
        <v>3435</v>
      </c>
      <c r="B1843" s="56" t="s">
        <v>1657</v>
      </c>
      <c r="C1843" s="56">
        <v>761</v>
      </c>
      <c r="D1843" s="56">
        <v>143</v>
      </c>
      <c r="E1843" s="56">
        <f t="shared" si="28"/>
        <v>904</v>
      </c>
    </row>
    <row r="1844" spans="1:5" ht="38.25">
      <c r="A1844" s="56" t="s">
        <v>3432</v>
      </c>
      <c r="B1844" s="56" t="s">
        <v>1658</v>
      </c>
      <c r="C1844" s="56">
        <v>482</v>
      </c>
      <c r="D1844" s="56">
        <v>55</v>
      </c>
      <c r="E1844" s="56">
        <f t="shared" si="28"/>
        <v>537</v>
      </c>
    </row>
    <row r="1845" spans="1:5" ht="38.25">
      <c r="A1845" s="56" t="s">
        <v>3429</v>
      </c>
      <c r="B1845" s="56" t="s">
        <v>1659</v>
      </c>
      <c r="C1845" s="56">
        <v>444</v>
      </c>
      <c r="D1845" s="56">
        <v>63</v>
      </c>
      <c r="E1845" s="56">
        <f t="shared" si="28"/>
        <v>507</v>
      </c>
    </row>
    <row r="1846" spans="1:5" ht="25.5">
      <c r="A1846" s="56" t="s">
        <v>3238</v>
      </c>
      <c r="B1846" s="56" t="s">
        <v>1896</v>
      </c>
      <c r="C1846" s="56">
        <v>175</v>
      </c>
      <c r="D1846" s="56">
        <v>11</v>
      </c>
      <c r="E1846" s="56">
        <f t="shared" si="28"/>
        <v>186</v>
      </c>
    </row>
    <row r="1847" spans="1:5" ht="38.25">
      <c r="A1847" s="56" t="s">
        <v>3426</v>
      </c>
      <c r="B1847" s="56" t="s">
        <v>1660</v>
      </c>
      <c r="C1847" s="56">
        <v>277</v>
      </c>
      <c r="D1847" s="56">
        <v>59</v>
      </c>
      <c r="E1847" s="56">
        <f t="shared" si="28"/>
        <v>336</v>
      </c>
    </row>
    <row r="1848" spans="1:5" ht="38.25">
      <c r="A1848" s="56" t="s">
        <v>3423</v>
      </c>
      <c r="B1848" s="56" t="s">
        <v>1661</v>
      </c>
      <c r="C1848" s="56">
        <v>250</v>
      </c>
      <c r="D1848" s="56">
        <v>31</v>
      </c>
      <c r="E1848" s="56">
        <f t="shared" si="28"/>
        <v>281</v>
      </c>
    </row>
    <row r="1849" spans="1:5" ht="38.25">
      <c r="A1849" s="56" t="s">
        <v>3420</v>
      </c>
      <c r="B1849" s="56" t="s">
        <v>171</v>
      </c>
      <c r="C1849" s="56">
        <v>245</v>
      </c>
      <c r="D1849" s="56">
        <v>39</v>
      </c>
      <c r="E1849" s="56">
        <f t="shared" si="28"/>
        <v>284</v>
      </c>
    </row>
    <row r="1850" spans="1:5" ht="38.25">
      <c r="A1850" s="56" t="s">
        <v>3417</v>
      </c>
      <c r="B1850" s="56" t="s">
        <v>1662</v>
      </c>
      <c r="C1850" s="56">
        <v>288</v>
      </c>
      <c r="D1850" s="56">
        <v>8</v>
      </c>
      <c r="E1850" s="56">
        <f t="shared" si="28"/>
        <v>296</v>
      </c>
    </row>
    <row r="1851" spans="1:5" ht="38.25">
      <c r="A1851" s="56" t="s">
        <v>3260</v>
      </c>
      <c r="B1851" s="56" t="s">
        <v>1663</v>
      </c>
      <c r="C1851" s="56">
        <v>263</v>
      </c>
      <c r="D1851" s="56">
        <v>17</v>
      </c>
      <c r="E1851" s="56">
        <f t="shared" si="28"/>
        <v>280</v>
      </c>
    </row>
    <row r="1852" spans="1:5" ht="38.25">
      <c r="A1852" s="56" t="s">
        <v>3411</v>
      </c>
      <c r="B1852" s="56" t="s">
        <v>435</v>
      </c>
      <c r="C1852" s="56">
        <v>251</v>
      </c>
      <c r="D1852" s="56">
        <v>43</v>
      </c>
      <c r="E1852" s="56">
        <f t="shared" si="28"/>
        <v>294</v>
      </c>
    </row>
    <row r="1853" spans="1:5" ht="25.5">
      <c r="A1853" s="56" t="s">
        <v>9322</v>
      </c>
      <c r="B1853" s="56" t="s">
        <v>1664</v>
      </c>
      <c r="C1853" s="56">
        <v>85</v>
      </c>
      <c r="D1853" s="56">
        <v>2</v>
      </c>
      <c r="E1853" s="56">
        <f t="shared" si="28"/>
        <v>87</v>
      </c>
    </row>
    <row r="1854" spans="1:5" ht="51">
      <c r="A1854" s="56" t="s">
        <v>3408</v>
      </c>
      <c r="B1854" s="56" t="s">
        <v>1665</v>
      </c>
      <c r="C1854" s="56">
        <v>155</v>
      </c>
      <c r="D1854" s="56">
        <v>45</v>
      </c>
      <c r="E1854" s="56">
        <f t="shared" si="28"/>
        <v>200</v>
      </c>
    </row>
    <row r="1855" spans="1:5" ht="38.25">
      <c r="A1855" s="56" t="s">
        <v>3404</v>
      </c>
      <c r="B1855" s="56" t="s">
        <v>1666</v>
      </c>
      <c r="C1855" s="56">
        <v>103</v>
      </c>
      <c r="D1855" s="56">
        <v>34</v>
      </c>
      <c r="E1855" s="56">
        <f t="shared" si="28"/>
        <v>137</v>
      </c>
    </row>
    <row r="1856" spans="1:5" ht="25.5">
      <c r="A1856" s="56" t="s">
        <v>3400</v>
      </c>
      <c r="B1856" s="56" t="s">
        <v>1667</v>
      </c>
      <c r="C1856" s="56">
        <v>132</v>
      </c>
      <c r="D1856" s="56">
        <v>51</v>
      </c>
      <c r="E1856" s="56">
        <f t="shared" si="28"/>
        <v>183</v>
      </c>
    </row>
    <row r="1857" spans="1:5" ht="25.5">
      <c r="A1857" s="56" t="s">
        <v>3397</v>
      </c>
      <c r="B1857" s="56" t="s">
        <v>1668</v>
      </c>
      <c r="C1857" s="56">
        <v>131</v>
      </c>
      <c r="D1857" s="56">
        <v>39</v>
      </c>
      <c r="E1857" s="56">
        <f t="shared" si="28"/>
        <v>170</v>
      </c>
    </row>
    <row r="1858" spans="1:5" ht="25.5">
      <c r="A1858" s="56" t="s">
        <v>3394</v>
      </c>
      <c r="B1858" s="56" t="s">
        <v>1669</v>
      </c>
      <c r="C1858" s="56">
        <v>127</v>
      </c>
      <c r="D1858" s="56">
        <v>76</v>
      </c>
      <c r="E1858" s="56">
        <f t="shared" si="28"/>
        <v>203</v>
      </c>
    </row>
    <row r="1859" spans="1:5" ht="25.5">
      <c r="A1859" s="56" t="s">
        <v>3390</v>
      </c>
      <c r="B1859" s="56" t="s">
        <v>1670</v>
      </c>
      <c r="C1859" s="56">
        <v>129</v>
      </c>
      <c r="D1859" s="56">
        <v>45</v>
      </c>
      <c r="E1859" s="56">
        <f t="shared" ref="E1859:E1922" si="29">SUM(C1859:D1859)</f>
        <v>174</v>
      </c>
    </row>
    <row r="1860" spans="1:5" ht="25.5">
      <c r="A1860" s="56" t="s">
        <v>3386</v>
      </c>
      <c r="B1860" s="56" t="s">
        <v>1671</v>
      </c>
      <c r="C1860" s="56">
        <v>176</v>
      </c>
      <c r="D1860" s="56">
        <v>33</v>
      </c>
      <c r="E1860" s="56">
        <f t="shared" si="29"/>
        <v>209</v>
      </c>
    </row>
    <row r="1861" spans="1:5" ht="38.25">
      <c r="A1861" s="56" t="s">
        <v>3383</v>
      </c>
      <c r="B1861" s="56" t="s">
        <v>1672</v>
      </c>
      <c r="C1861" s="56">
        <v>197</v>
      </c>
      <c r="D1861" s="56">
        <v>48</v>
      </c>
      <c r="E1861" s="56">
        <f t="shared" si="29"/>
        <v>245</v>
      </c>
    </row>
    <row r="1862" spans="1:5" ht="51">
      <c r="A1862" s="56" t="s">
        <v>3378</v>
      </c>
      <c r="B1862" s="56" t="s">
        <v>1673</v>
      </c>
      <c r="C1862" s="56">
        <v>281</v>
      </c>
      <c r="D1862" s="56">
        <v>64</v>
      </c>
      <c r="E1862" s="56">
        <f t="shared" si="29"/>
        <v>345</v>
      </c>
    </row>
    <row r="1863" spans="1:5" ht="25.5">
      <c r="A1863" s="56" t="s">
        <v>3364</v>
      </c>
      <c r="B1863" s="56" t="s">
        <v>1677</v>
      </c>
      <c r="C1863" s="56">
        <v>119</v>
      </c>
      <c r="D1863" s="56">
        <v>31</v>
      </c>
      <c r="E1863" s="56">
        <f t="shared" si="29"/>
        <v>150</v>
      </c>
    </row>
    <row r="1864" spans="1:5" ht="38.25">
      <c r="A1864" s="56" t="s">
        <v>3375</v>
      </c>
      <c r="B1864" s="56" t="s">
        <v>1674</v>
      </c>
      <c r="C1864" s="56">
        <v>292</v>
      </c>
      <c r="D1864" s="56">
        <v>41</v>
      </c>
      <c r="E1864" s="56">
        <f t="shared" si="29"/>
        <v>333</v>
      </c>
    </row>
    <row r="1865" spans="1:5" ht="25.5">
      <c r="A1865" s="56" t="s">
        <v>3373</v>
      </c>
      <c r="B1865" s="56" t="s">
        <v>1675</v>
      </c>
      <c r="C1865" s="56">
        <v>116</v>
      </c>
      <c r="D1865" s="56">
        <v>19</v>
      </c>
      <c r="E1865" s="56">
        <f t="shared" si="29"/>
        <v>135</v>
      </c>
    </row>
    <row r="1866" spans="1:5" ht="38.25">
      <c r="A1866" s="56" t="s">
        <v>3341</v>
      </c>
      <c r="B1866" s="56" t="s">
        <v>1682</v>
      </c>
      <c r="C1866" s="56">
        <v>97</v>
      </c>
      <c r="D1866" s="56">
        <v>16</v>
      </c>
      <c r="E1866" s="56">
        <f t="shared" si="29"/>
        <v>113</v>
      </c>
    </row>
    <row r="1867" spans="1:5" ht="25.5">
      <c r="A1867" s="56" t="s">
        <v>3368</v>
      </c>
      <c r="B1867" s="56" t="s">
        <v>1676</v>
      </c>
      <c r="C1867" s="56">
        <v>136</v>
      </c>
      <c r="D1867" s="56">
        <v>20</v>
      </c>
      <c r="E1867" s="56">
        <f t="shared" si="29"/>
        <v>156</v>
      </c>
    </row>
    <row r="1868" spans="1:5" ht="25.5">
      <c r="A1868" s="56" t="s">
        <v>3358</v>
      </c>
      <c r="B1868" s="56" t="s">
        <v>1678</v>
      </c>
      <c r="C1868" s="56">
        <v>64</v>
      </c>
      <c r="D1868" s="56">
        <v>18</v>
      </c>
      <c r="E1868" s="56">
        <f t="shared" si="29"/>
        <v>82</v>
      </c>
    </row>
    <row r="1869" spans="1:5" ht="38.25">
      <c r="A1869" s="56" t="s">
        <v>3350</v>
      </c>
      <c r="B1869" s="56" t="s">
        <v>1680</v>
      </c>
      <c r="C1869" s="56">
        <v>94</v>
      </c>
      <c r="D1869" s="56">
        <v>45</v>
      </c>
      <c r="E1869" s="56">
        <f t="shared" si="29"/>
        <v>139</v>
      </c>
    </row>
    <row r="1870" spans="1:5" ht="38.25">
      <c r="A1870" s="56" t="s">
        <v>3345</v>
      </c>
      <c r="B1870" s="56" t="s">
        <v>1681</v>
      </c>
      <c r="C1870" s="56">
        <v>64</v>
      </c>
      <c r="D1870" s="56">
        <v>22</v>
      </c>
      <c r="E1870" s="56">
        <f t="shared" si="29"/>
        <v>86</v>
      </c>
    </row>
    <row r="1871" spans="1:5" ht="38.25">
      <c r="A1871" s="56" t="s">
        <v>3337</v>
      </c>
      <c r="B1871" s="56" t="s">
        <v>1683</v>
      </c>
      <c r="C1871" s="56">
        <v>304</v>
      </c>
      <c r="D1871" s="56">
        <v>84</v>
      </c>
      <c r="E1871" s="56">
        <f t="shared" si="29"/>
        <v>388</v>
      </c>
    </row>
    <row r="1872" spans="1:5" ht="25.5">
      <c r="A1872" s="56" t="s">
        <v>3334</v>
      </c>
      <c r="B1872" s="56" t="s">
        <v>1684</v>
      </c>
      <c r="C1872" s="56">
        <v>252</v>
      </c>
      <c r="D1872" s="56">
        <v>49</v>
      </c>
      <c r="E1872" s="56">
        <f t="shared" si="29"/>
        <v>301</v>
      </c>
    </row>
    <row r="1873" spans="1:5" ht="38.25">
      <c r="A1873" s="56" t="s">
        <v>3331</v>
      </c>
      <c r="B1873" s="56" t="s">
        <v>1685</v>
      </c>
      <c r="C1873" s="56">
        <v>187</v>
      </c>
      <c r="D1873" s="56">
        <v>29</v>
      </c>
      <c r="E1873" s="56">
        <f t="shared" si="29"/>
        <v>216</v>
      </c>
    </row>
    <row r="1874" spans="1:5" ht="38.25">
      <c r="A1874" s="56" t="s">
        <v>3326</v>
      </c>
      <c r="B1874" s="56" t="s">
        <v>1686</v>
      </c>
      <c r="C1874" s="56">
        <v>308</v>
      </c>
      <c r="D1874" s="56">
        <v>41</v>
      </c>
      <c r="E1874" s="56">
        <f t="shared" si="29"/>
        <v>349</v>
      </c>
    </row>
    <row r="1875" spans="1:5" ht="38.25">
      <c r="A1875" s="56" t="s">
        <v>6573</v>
      </c>
      <c r="B1875" s="56" t="s">
        <v>755</v>
      </c>
      <c r="C1875" s="56">
        <v>90</v>
      </c>
      <c r="D1875" s="56">
        <v>20</v>
      </c>
      <c r="E1875" s="56">
        <f t="shared" si="29"/>
        <v>110</v>
      </c>
    </row>
    <row r="1876" spans="1:5" ht="38.25">
      <c r="A1876" s="56" t="s">
        <v>3313</v>
      </c>
      <c r="B1876" s="56" t="s">
        <v>1689</v>
      </c>
      <c r="C1876" s="56">
        <v>146</v>
      </c>
      <c r="D1876" s="56">
        <v>36</v>
      </c>
      <c r="E1876" s="56">
        <f t="shared" si="29"/>
        <v>182</v>
      </c>
    </row>
    <row r="1877" spans="1:5">
      <c r="A1877" s="56" t="s">
        <v>3311</v>
      </c>
      <c r="B1877" s="56" t="s">
        <v>1690</v>
      </c>
      <c r="C1877" s="56">
        <v>69</v>
      </c>
      <c r="D1877" s="56">
        <v>17</v>
      </c>
      <c r="E1877" s="56">
        <f t="shared" si="29"/>
        <v>86</v>
      </c>
    </row>
    <row r="1878" spans="1:5" ht="25.5">
      <c r="A1878" s="56" t="s">
        <v>3308</v>
      </c>
      <c r="B1878" s="56" t="s">
        <v>1691</v>
      </c>
      <c r="C1878" s="56">
        <v>194</v>
      </c>
      <c r="D1878" s="56">
        <v>56</v>
      </c>
      <c r="E1878" s="56">
        <f t="shared" si="29"/>
        <v>250</v>
      </c>
    </row>
    <row r="1879" spans="1:5" ht="51">
      <c r="A1879" s="56" t="s">
        <v>3306</v>
      </c>
      <c r="B1879" s="56" t="s">
        <v>1692</v>
      </c>
      <c r="C1879" s="56">
        <v>144</v>
      </c>
      <c r="D1879" s="56">
        <v>43</v>
      </c>
      <c r="E1879" s="56">
        <f t="shared" si="29"/>
        <v>187</v>
      </c>
    </row>
    <row r="1880" spans="1:5" ht="25.5">
      <c r="A1880" s="56" t="s">
        <v>3303</v>
      </c>
      <c r="B1880" s="56" t="s">
        <v>1693</v>
      </c>
      <c r="C1880" s="56">
        <v>213</v>
      </c>
      <c r="D1880" s="56">
        <v>55</v>
      </c>
      <c r="E1880" s="56">
        <f t="shared" si="29"/>
        <v>268</v>
      </c>
    </row>
    <row r="1881" spans="1:5" ht="25.5">
      <c r="A1881" s="56" t="s">
        <v>6569</v>
      </c>
      <c r="B1881" s="56" t="s">
        <v>756</v>
      </c>
      <c r="C1881" s="56">
        <v>118</v>
      </c>
      <c r="D1881" s="56">
        <v>30</v>
      </c>
      <c r="E1881" s="56">
        <f t="shared" si="29"/>
        <v>148</v>
      </c>
    </row>
    <row r="1882" spans="1:5" ht="25.5">
      <c r="A1882" s="56" t="s">
        <v>3322</v>
      </c>
      <c r="B1882" s="56" t="s">
        <v>1687</v>
      </c>
      <c r="C1882" s="56">
        <v>110</v>
      </c>
      <c r="D1882" s="56">
        <v>50</v>
      </c>
      <c r="E1882" s="56">
        <f t="shared" si="29"/>
        <v>160</v>
      </c>
    </row>
    <row r="1883" spans="1:5" ht="38.25">
      <c r="A1883" s="56" t="s">
        <v>3298</v>
      </c>
      <c r="B1883" s="56" t="s">
        <v>1694</v>
      </c>
      <c r="C1883" s="56">
        <v>142</v>
      </c>
      <c r="D1883" s="56">
        <v>28</v>
      </c>
      <c r="E1883" s="56">
        <f t="shared" si="29"/>
        <v>170</v>
      </c>
    </row>
    <row r="1884" spans="1:5" ht="38.25">
      <c r="A1884" s="56" t="s">
        <v>3317</v>
      </c>
      <c r="B1884" s="56" t="s">
        <v>1688</v>
      </c>
      <c r="C1884" s="56">
        <v>151</v>
      </c>
      <c r="D1884" s="56">
        <v>49</v>
      </c>
      <c r="E1884" s="56">
        <f t="shared" si="29"/>
        <v>200</v>
      </c>
    </row>
    <row r="1885" spans="1:5" ht="25.5">
      <c r="A1885" s="56" t="s">
        <v>9321</v>
      </c>
      <c r="B1885" s="56" t="s">
        <v>1730</v>
      </c>
      <c r="C1885" s="56">
        <v>34</v>
      </c>
      <c r="D1885" s="56">
        <v>17</v>
      </c>
      <c r="E1885" s="56">
        <f t="shared" si="29"/>
        <v>51</v>
      </c>
    </row>
    <row r="1886" spans="1:5" ht="51">
      <c r="A1886" s="56" t="s">
        <v>9320</v>
      </c>
      <c r="B1886" s="56" t="s">
        <v>1861</v>
      </c>
      <c r="C1886" s="56">
        <v>10</v>
      </c>
      <c r="D1886" s="56">
        <v>3</v>
      </c>
      <c r="E1886" s="56">
        <f t="shared" si="29"/>
        <v>13</v>
      </c>
    </row>
    <row r="1887" spans="1:5" ht="51">
      <c r="A1887" s="56" t="s">
        <v>9319</v>
      </c>
      <c r="B1887" s="56" t="s">
        <v>1862</v>
      </c>
      <c r="C1887" s="56">
        <v>7</v>
      </c>
      <c r="D1887" s="56"/>
      <c r="E1887" s="56">
        <f t="shared" si="29"/>
        <v>7</v>
      </c>
    </row>
    <row r="1888" spans="1:5" ht="38.25">
      <c r="A1888" s="56" t="s">
        <v>9318</v>
      </c>
      <c r="B1888" s="56" t="s">
        <v>1832</v>
      </c>
      <c r="C1888" s="56">
        <v>56</v>
      </c>
      <c r="D1888" s="56">
        <v>36</v>
      </c>
      <c r="E1888" s="56">
        <f t="shared" si="29"/>
        <v>92</v>
      </c>
    </row>
    <row r="1889" spans="1:5" ht="25.5">
      <c r="A1889" s="56" t="s">
        <v>9317</v>
      </c>
      <c r="B1889" s="56" t="s">
        <v>1833</v>
      </c>
      <c r="C1889" s="56">
        <v>5</v>
      </c>
      <c r="D1889" s="56">
        <v>6</v>
      </c>
      <c r="E1889" s="56">
        <f t="shared" si="29"/>
        <v>11</v>
      </c>
    </row>
    <row r="1890" spans="1:5" ht="38.25">
      <c r="A1890" s="56" t="s">
        <v>9316</v>
      </c>
      <c r="B1890" s="56" t="s">
        <v>1834</v>
      </c>
      <c r="C1890" s="56">
        <v>104</v>
      </c>
      <c r="D1890" s="56">
        <v>58</v>
      </c>
      <c r="E1890" s="56">
        <f t="shared" si="29"/>
        <v>162</v>
      </c>
    </row>
    <row r="1891" spans="1:5" ht="25.5">
      <c r="A1891" s="56" t="s">
        <v>9315</v>
      </c>
      <c r="B1891" s="56" t="s">
        <v>1835</v>
      </c>
      <c r="C1891" s="56">
        <v>201</v>
      </c>
      <c r="D1891" s="56">
        <v>39</v>
      </c>
      <c r="E1891" s="56">
        <f t="shared" si="29"/>
        <v>240</v>
      </c>
    </row>
    <row r="1892" spans="1:5" ht="25.5">
      <c r="A1892" s="56" t="s">
        <v>9314</v>
      </c>
      <c r="B1892" s="56" t="s">
        <v>1836</v>
      </c>
      <c r="C1892" s="56">
        <v>71</v>
      </c>
      <c r="D1892" s="56">
        <v>25</v>
      </c>
      <c r="E1892" s="56">
        <f t="shared" si="29"/>
        <v>96</v>
      </c>
    </row>
    <row r="1893" spans="1:5" ht="25.5">
      <c r="A1893" s="56" t="s">
        <v>9313</v>
      </c>
      <c r="B1893" s="56" t="s">
        <v>1837</v>
      </c>
      <c r="C1893" s="56">
        <v>77</v>
      </c>
      <c r="D1893" s="56">
        <v>29</v>
      </c>
      <c r="E1893" s="56">
        <f t="shared" si="29"/>
        <v>106</v>
      </c>
    </row>
    <row r="1894" spans="1:5" ht="38.25">
      <c r="A1894" s="56" t="s">
        <v>9312</v>
      </c>
      <c r="B1894" s="56" t="s">
        <v>1838</v>
      </c>
      <c r="C1894" s="56">
        <v>137</v>
      </c>
      <c r="D1894" s="56">
        <v>69</v>
      </c>
      <c r="E1894" s="56">
        <f t="shared" si="29"/>
        <v>206</v>
      </c>
    </row>
    <row r="1895" spans="1:5" ht="25.5">
      <c r="A1895" s="56" t="s">
        <v>9311</v>
      </c>
      <c r="B1895" s="56" t="s">
        <v>1786</v>
      </c>
      <c r="C1895" s="56">
        <v>61</v>
      </c>
      <c r="D1895" s="56">
        <v>14</v>
      </c>
      <c r="E1895" s="56">
        <f t="shared" si="29"/>
        <v>75</v>
      </c>
    </row>
    <row r="1896" spans="1:5" ht="38.25">
      <c r="A1896" s="56" t="s">
        <v>9310</v>
      </c>
      <c r="B1896" s="56" t="s">
        <v>1839</v>
      </c>
      <c r="C1896" s="56">
        <v>116</v>
      </c>
      <c r="D1896" s="56">
        <v>17</v>
      </c>
      <c r="E1896" s="56">
        <f t="shared" si="29"/>
        <v>133</v>
      </c>
    </row>
    <row r="1897" spans="1:5" ht="38.25">
      <c r="A1897" s="56" t="s">
        <v>9309</v>
      </c>
      <c r="B1897" s="56" t="s">
        <v>1742</v>
      </c>
      <c r="C1897" s="56">
        <v>86</v>
      </c>
      <c r="D1897" s="56">
        <v>77</v>
      </c>
      <c r="E1897" s="56">
        <f t="shared" si="29"/>
        <v>163</v>
      </c>
    </row>
    <row r="1898" spans="1:5" ht="25.5">
      <c r="A1898" s="56" t="s">
        <v>9308</v>
      </c>
      <c r="B1898" s="56" t="s">
        <v>1840</v>
      </c>
      <c r="C1898" s="56">
        <v>89</v>
      </c>
      <c r="D1898" s="56">
        <v>29</v>
      </c>
      <c r="E1898" s="56">
        <f t="shared" si="29"/>
        <v>118</v>
      </c>
    </row>
    <row r="1899" spans="1:5" ht="25.5">
      <c r="A1899" s="56" t="s">
        <v>9307</v>
      </c>
      <c r="B1899" s="56" t="s">
        <v>1739</v>
      </c>
      <c r="C1899" s="56">
        <v>94</v>
      </c>
      <c r="D1899" s="56">
        <v>28</v>
      </c>
      <c r="E1899" s="56">
        <f t="shared" si="29"/>
        <v>122</v>
      </c>
    </row>
    <row r="1900" spans="1:5" ht="38.25">
      <c r="A1900" s="56" t="s">
        <v>9306</v>
      </c>
      <c r="B1900" s="56" t="s">
        <v>1863</v>
      </c>
      <c r="C1900" s="56">
        <v>269</v>
      </c>
      <c r="D1900" s="56">
        <v>147</v>
      </c>
      <c r="E1900" s="56">
        <f t="shared" si="29"/>
        <v>416</v>
      </c>
    </row>
    <row r="1901" spans="1:5" ht="51">
      <c r="A1901" s="56" t="s">
        <v>9305</v>
      </c>
      <c r="B1901" s="56" t="s">
        <v>1864</v>
      </c>
      <c r="C1901" s="56">
        <v>26</v>
      </c>
      <c r="D1901" s="56">
        <v>22</v>
      </c>
      <c r="E1901" s="56">
        <f t="shared" si="29"/>
        <v>48</v>
      </c>
    </row>
    <row r="1902" spans="1:5" ht="38.25">
      <c r="A1902" s="56" t="s">
        <v>9304</v>
      </c>
      <c r="B1902" s="56" t="s">
        <v>1865</v>
      </c>
      <c r="C1902" s="56">
        <v>124</v>
      </c>
      <c r="D1902" s="56">
        <v>46</v>
      </c>
      <c r="E1902" s="56">
        <f t="shared" si="29"/>
        <v>170</v>
      </c>
    </row>
    <row r="1903" spans="1:5" ht="38.25">
      <c r="A1903" s="56" t="s">
        <v>9303</v>
      </c>
      <c r="B1903" s="56" t="s">
        <v>1866</v>
      </c>
      <c r="C1903" s="56">
        <v>57</v>
      </c>
      <c r="D1903" s="56">
        <v>33</v>
      </c>
      <c r="E1903" s="56">
        <f t="shared" si="29"/>
        <v>90</v>
      </c>
    </row>
    <row r="1904" spans="1:5" ht="38.25">
      <c r="A1904" s="56" t="s">
        <v>9302</v>
      </c>
      <c r="B1904" s="56" t="s">
        <v>1867</v>
      </c>
      <c r="C1904" s="56">
        <v>43</v>
      </c>
      <c r="D1904" s="56">
        <v>18</v>
      </c>
      <c r="E1904" s="56">
        <f t="shared" si="29"/>
        <v>61</v>
      </c>
    </row>
    <row r="1905" spans="1:5" ht="38.25">
      <c r="A1905" s="56" t="s">
        <v>9301</v>
      </c>
      <c r="B1905" s="56" t="s">
        <v>1868</v>
      </c>
      <c r="C1905" s="56">
        <v>72</v>
      </c>
      <c r="D1905" s="56">
        <v>35</v>
      </c>
      <c r="E1905" s="56">
        <f t="shared" si="29"/>
        <v>107</v>
      </c>
    </row>
    <row r="1906" spans="1:5" ht="25.5">
      <c r="A1906" s="56" t="s">
        <v>9300</v>
      </c>
      <c r="B1906" s="56" t="s">
        <v>1869</v>
      </c>
      <c r="C1906" s="56">
        <v>122</v>
      </c>
      <c r="D1906" s="56">
        <v>21</v>
      </c>
      <c r="E1906" s="56">
        <f t="shared" si="29"/>
        <v>143</v>
      </c>
    </row>
    <row r="1907" spans="1:5" ht="38.25">
      <c r="A1907" s="56" t="s">
        <v>9299</v>
      </c>
      <c r="B1907" s="56" t="s">
        <v>1870</v>
      </c>
      <c r="C1907" s="56">
        <v>71</v>
      </c>
      <c r="D1907" s="56">
        <v>24</v>
      </c>
      <c r="E1907" s="56">
        <f t="shared" si="29"/>
        <v>95</v>
      </c>
    </row>
    <row r="1908" spans="1:5" ht="38.25">
      <c r="A1908" s="56" t="s">
        <v>9298</v>
      </c>
      <c r="B1908" s="56" t="s">
        <v>1871</v>
      </c>
      <c r="C1908" s="56">
        <v>28</v>
      </c>
      <c r="D1908" s="56">
        <v>28</v>
      </c>
      <c r="E1908" s="56">
        <f t="shared" si="29"/>
        <v>56</v>
      </c>
    </row>
    <row r="1909" spans="1:5" ht="38.25">
      <c r="A1909" s="56" t="s">
        <v>9297</v>
      </c>
      <c r="B1909" s="56" t="s">
        <v>1872</v>
      </c>
      <c r="C1909" s="56">
        <v>33</v>
      </c>
      <c r="D1909" s="56">
        <v>22</v>
      </c>
      <c r="E1909" s="56">
        <f t="shared" si="29"/>
        <v>55</v>
      </c>
    </row>
    <row r="1910" spans="1:5" ht="38.25">
      <c r="A1910" s="56" t="s">
        <v>9296</v>
      </c>
      <c r="B1910" s="56" t="s">
        <v>1841</v>
      </c>
      <c r="C1910" s="56">
        <v>8</v>
      </c>
      <c r="D1910" s="56">
        <v>6</v>
      </c>
      <c r="E1910" s="56">
        <f t="shared" si="29"/>
        <v>14</v>
      </c>
    </row>
    <row r="1911" spans="1:5" ht="25.5">
      <c r="A1911" s="56" t="s">
        <v>9295</v>
      </c>
      <c r="B1911" s="56" t="s">
        <v>1842</v>
      </c>
      <c r="C1911" s="56">
        <v>12</v>
      </c>
      <c r="D1911" s="56">
        <v>13</v>
      </c>
      <c r="E1911" s="56">
        <f t="shared" si="29"/>
        <v>25</v>
      </c>
    </row>
    <row r="1912" spans="1:5" ht="38.25">
      <c r="A1912" s="56" t="s">
        <v>9294</v>
      </c>
      <c r="B1912" s="56" t="s">
        <v>1843</v>
      </c>
      <c r="C1912" s="56">
        <v>21</v>
      </c>
      <c r="D1912" s="56">
        <v>8</v>
      </c>
      <c r="E1912" s="56">
        <f t="shared" si="29"/>
        <v>29</v>
      </c>
    </row>
    <row r="1913" spans="1:5" ht="38.25">
      <c r="A1913" s="56" t="s">
        <v>9293</v>
      </c>
      <c r="B1913" s="56" t="s">
        <v>1844</v>
      </c>
      <c r="C1913" s="56">
        <v>42</v>
      </c>
      <c r="D1913" s="56">
        <v>22</v>
      </c>
      <c r="E1913" s="56">
        <f t="shared" si="29"/>
        <v>64</v>
      </c>
    </row>
    <row r="1914" spans="1:5" ht="38.25">
      <c r="A1914" s="56" t="s">
        <v>9292</v>
      </c>
      <c r="B1914" s="56" t="s">
        <v>1845</v>
      </c>
      <c r="C1914" s="56">
        <v>35</v>
      </c>
      <c r="D1914" s="56">
        <v>28</v>
      </c>
      <c r="E1914" s="56">
        <f t="shared" si="29"/>
        <v>63</v>
      </c>
    </row>
    <row r="1915" spans="1:5" ht="51">
      <c r="A1915" s="56" t="s">
        <v>9291</v>
      </c>
      <c r="B1915" s="56" t="s">
        <v>1873</v>
      </c>
      <c r="C1915" s="56">
        <v>18</v>
      </c>
      <c r="D1915" s="56">
        <v>14</v>
      </c>
      <c r="E1915" s="56">
        <f t="shared" si="29"/>
        <v>32</v>
      </c>
    </row>
    <row r="1916" spans="1:5" ht="38.25">
      <c r="A1916" s="56" t="s">
        <v>9290</v>
      </c>
      <c r="B1916" s="56" t="s">
        <v>1874</v>
      </c>
      <c r="C1916" s="56">
        <v>43</v>
      </c>
      <c r="D1916" s="56">
        <v>22</v>
      </c>
      <c r="E1916" s="56">
        <f t="shared" si="29"/>
        <v>65</v>
      </c>
    </row>
    <row r="1917" spans="1:5" ht="38.25">
      <c r="A1917" s="56" t="s">
        <v>9289</v>
      </c>
      <c r="B1917" s="56" t="s">
        <v>1875</v>
      </c>
      <c r="C1917" s="56">
        <v>30</v>
      </c>
      <c r="D1917" s="56">
        <v>8</v>
      </c>
      <c r="E1917" s="56">
        <f t="shared" si="29"/>
        <v>38</v>
      </c>
    </row>
    <row r="1918" spans="1:5" ht="38.25">
      <c r="A1918" s="56" t="s">
        <v>9288</v>
      </c>
      <c r="B1918" s="56" t="s">
        <v>1716</v>
      </c>
      <c r="C1918" s="56">
        <v>70</v>
      </c>
      <c r="D1918" s="56">
        <v>19</v>
      </c>
      <c r="E1918" s="56">
        <f t="shared" si="29"/>
        <v>89</v>
      </c>
    </row>
    <row r="1919" spans="1:5" ht="38.25">
      <c r="A1919" s="56" t="s">
        <v>9287</v>
      </c>
      <c r="B1919" s="56" t="s">
        <v>1876</v>
      </c>
      <c r="C1919" s="56">
        <v>27</v>
      </c>
      <c r="D1919" s="56">
        <v>6</v>
      </c>
      <c r="E1919" s="56">
        <f t="shared" si="29"/>
        <v>33</v>
      </c>
    </row>
    <row r="1920" spans="1:5" ht="38.25">
      <c r="A1920" s="56" t="s">
        <v>9286</v>
      </c>
      <c r="B1920" s="56" t="s">
        <v>1877</v>
      </c>
      <c r="C1920" s="56">
        <v>85</v>
      </c>
      <c r="D1920" s="56">
        <v>35</v>
      </c>
      <c r="E1920" s="56">
        <f t="shared" si="29"/>
        <v>120</v>
      </c>
    </row>
    <row r="1921" spans="1:5" ht="25.5">
      <c r="A1921" s="56" t="s">
        <v>9285</v>
      </c>
      <c r="B1921" s="56" t="s">
        <v>1719</v>
      </c>
      <c r="C1921" s="56"/>
      <c r="D1921" s="56"/>
      <c r="E1921" s="56">
        <f t="shared" si="29"/>
        <v>0</v>
      </c>
    </row>
    <row r="1922" spans="1:5" ht="38.25">
      <c r="A1922" s="56" t="s">
        <v>9284</v>
      </c>
      <c r="B1922" s="56" t="s">
        <v>1717</v>
      </c>
      <c r="C1922" s="56">
        <v>22</v>
      </c>
      <c r="D1922" s="56">
        <v>12</v>
      </c>
      <c r="E1922" s="56">
        <f t="shared" si="29"/>
        <v>34</v>
      </c>
    </row>
    <row r="1923" spans="1:5" ht="25.5">
      <c r="A1923" s="56" t="s">
        <v>9283</v>
      </c>
      <c r="B1923" s="56" t="s">
        <v>1718</v>
      </c>
      <c r="C1923" s="56">
        <v>80</v>
      </c>
      <c r="D1923" s="56">
        <v>26</v>
      </c>
      <c r="E1923" s="56">
        <f t="shared" ref="E1923:E1986" si="30">SUM(C1923:D1923)</f>
        <v>106</v>
      </c>
    </row>
    <row r="1924" spans="1:5" ht="25.5">
      <c r="A1924" s="56" t="s">
        <v>9282</v>
      </c>
      <c r="B1924" s="56" t="s">
        <v>1719</v>
      </c>
      <c r="C1924" s="56">
        <v>37</v>
      </c>
      <c r="D1924" s="56">
        <v>12</v>
      </c>
      <c r="E1924" s="56">
        <f t="shared" si="30"/>
        <v>49</v>
      </c>
    </row>
    <row r="1925" spans="1:5" ht="38.25">
      <c r="A1925" s="56" t="s">
        <v>9281</v>
      </c>
      <c r="B1925" s="56" t="s">
        <v>1720</v>
      </c>
      <c r="C1925" s="56">
        <v>23</v>
      </c>
      <c r="D1925" s="56">
        <v>10</v>
      </c>
      <c r="E1925" s="56">
        <f t="shared" si="30"/>
        <v>33</v>
      </c>
    </row>
    <row r="1926" spans="1:5" ht="38.25">
      <c r="A1926" s="56" t="s">
        <v>9280</v>
      </c>
      <c r="B1926" s="56" t="s">
        <v>1809</v>
      </c>
      <c r="C1926" s="56">
        <v>61</v>
      </c>
      <c r="D1926" s="56">
        <v>14</v>
      </c>
      <c r="E1926" s="56">
        <f t="shared" si="30"/>
        <v>75</v>
      </c>
    </row>
    <row r="1927" spans="1:5" ht="51">
      <c r="A1927" s="56" t="s">
        <v>9279</v>
      </c>
      <c r="B1927" s="56" t="s">
        <v>1810</v>
      </c>
      <c r="C1927" s="56">
        <v>74</v>
      </c>
      <c r="D1927" s="56">
        <v>12</v>
      </c>
      <c r="E1927" s="56">
        <f t="shared" si="30"/>
        <v>86</v>
      </c>
    </row>
    <row r="1928" spans="1:5" ht="25.5">
      <c r="A1928" s="56" t="s">
        <v>9278</v>
      </c>
      <c r="B1928" s="56" t="s">
        <v>1721</v>
      </c>
      <c r="C1928" s="56">
        <v>21</v>
      </c>
      <c r="D1928" s="56">
        <v>18</v>
      </c>
      <c r="E1928" s="56">
        <f t="shared" si="30"/>
        <v>39</v>
      </c>
    </row>
    <row r="1929" spans="1:5" ht="25.5">
      <c r="A1929" s="56" t="s">
        <v>9277</v>
      </c>
      <c r="B1929" s="56" t="s">
        <v>1722</v>
      </c>
      <c r="C1929" s="56">
        <v>5</v>
      </c>
      <c r="D1929" s="56">
        <v>8</v>
      </c>
      <c r="E1929" s="56">
        <f t="shared" si="30"/>
        <v>13</v>
      </c>
    </row>
    <row r="1930" spans="1:5" ht="38.25">
      <c r="A1930" s="56" t="s">
        <v>9276</v>
      </c>
      <c r="B1930" s="56" t="s">
        <v>1878</v>
      </c>
      <c r="C1930" s="56">
        <v>17</v>
      </c>
      <c r="D1930" s="56">
        <v>11</v>
      </c>
      <c r="E1930" s="56">
        <f t="shared" si="30"/>
        <v>28</v>
      </c>
    </row>
    <row r="1931" spans="1:5" ht="38.25">
      <c r="A1931" s="56" t="s">
        <v>9275</v>
      </c>
      <c r="B1931" s="56" t="s">
        <v>1723</v>
      </c>
      <c r="C1931" s="56">
        <v>15</v>
      </c>
      <c r="D1931" s="56">
        <v>3</v>
      </c>
      <c r="E1931" s="56">
        <f t="shared" si="30"/>
        <v>18</v>
      </c>
    </row>
    <row r="1932" spans="1:5" ht="25.5">
      <c r="A1932" s="56" t="s">
        <v>9274</v>
      </c>
      <c r="B1932" s="56" t="s">
        <v>1724</v>
      </c>
      <c r="C1932" s="56">
        <v>39</v>
      </c>
      <c r="D1932" s="56">
        <v>8</v>
      </c>
      <c r="E1932" s="56">
        <f t="shared" si="30"/>
        <v>47</v>
      </c>
    </row>
    <row r="1933" spans="1:5" ht="25.5">
      <c r="A1933" s="56" t="s">
        <v>9273</v>
      </c>
      <c r="B1933" s="56" t="s">
        <v>1730</v>
      </c>
      <c r="C1933" s="56">
        <v>18</v>
      </c>
      <c r="D1933" s="56">
        <v>9</v>
      </c>
      <c r="E1933" s="56">
        <f t="shared" si="30"/>
        <v>27</v>
      </c>
    </row>
    <row r="1934" spans="1:5" ht="38.25">
      <c r="A1934" s="56" t="s">
        <v>9272</v>
      </c>
      <c r="B1934" s="56" t="s">
        <v>1723</v>
      </c>
      <c r="C1934" s="56">
        <v>24</v>
      </c>
      <c r="D1934" s="56">
        <v>6</v>
      </c>
      <c r="E1934" s="56">
        <f t="shared" si="30"/>
        <v>30</v>
      </c>
    </row>
    <row r="1935" spans="1:5" ht="25.5">
      <c r="A1935" s="56" t="s">
        <v>9271</v>
      </c>
      <c r="B1935" s="56" t="s">
        <v>1722</v>
      </c>
      <c r="C1935" s="56">
        <v>41</v>
      </c>
      <c r="D1935" s="56">
        <v>20</v>
      </c>
      <c r="E1935" s="56">
        <f t="shared" si="30"/>
        <v>61</v>
      </c>
    </row>
    <row r="1936" spans="1:5" ht="38.25">
      <c r="A1936" s="56" t="s">
        <v>9270</v>
      </c>
      <c r="B1936" s="56" t="s">
        <v>1811</v>
      </c>
      <c r="C1936" s="56">
        <v>28</v>
      </c>
      <c r="D1936" s="56">
        <v>18</v>
      </c>
      <c r="E1936" s="56">
        <f t="shared" si="30"/>
        <v>46</v>
      </c>
    </row>
    <row r="1937" spans="1:5" ht="25.5">
      <c r="A1937" s="56" t="s">
        <v>9269</v>
      </c>
      <c r="B1937" s="56" t="s">
        <v>1846</v>
      </c>
      <c r="C1937" s="56">
        <v>26</v>
      </c>
      <c r="D1937" s="56">
        <v>9</v>
      </c>
      <c r="E1937" s="56">
        <f t="shared" si="30"/>
        <v>35</v>
      </c>
    </row>
    <row r="1938" spans="1:5" ht="25.5">
      <c r="A1938" s="56" t="s">
        <v>9268</v>
      </c>
      <c r="B1938" s="56" t="s">
        <v>1847</v>
      </c>
      <c r="C1938" s="56">
        <v>113</v>
      </c>
      <c r="D1938" s="56">
        <v>27</v>
      </c>
      <c r="E1938" s="56">
        <f t="shared" si="30"/>
        <v>140</v>
      </c>
    </row>
    <row r="1939" spans="1:5" ht="38.25">
      <c r="A1939" s="56" t="s">
        <v>9267</v>
      </c>
      <c r="B1939" s="56" t="s">
        <v>1879</v>
      </c>
      <c r="C1939" s="56">
        <v>2</v>
      </c>
      <c r="D1939" s="56">
        <v>3</v>
      </c>
      <c r="E1939" s="56">
        <f t="shared" si="30"/>
        <v>5</v>
      </c>
    </row>
    <row r="1940" spans="1:5" ht="38.25">
      <c r="A1940" s="56" t="s">
        <v>9266</v>
      </c>
      <c r="B1940" s="56" t="s">
        <v>1848</v>
      </c>
      <c r="C1940" s="56">
        <v>35</v>
      </c>
      <c r="D1940" s="56">
        <v>32</v>
      </c>
      <c r="E1940" s="56">
        <f t="shared" si="30"/>
        <v>67</v>
      </c>
    </row>
    <row r="1941" spans="1:5" ht="38.25">
      <c r="A1941" s="56" t="s">
        <v>9265</v>
      </c>
      <c r="B1941" s="56" t="s">
        <v>1725</v>
      </c>
      <c r="C1941" s="56">
        <v>35</v>
      </c>
      <c r="D1941" s="56">
        <v>10</v>
      </c>
      <c r="E1941" s="56">
        <f t="shared" si="30"/>
        <v>45</v>
      </c>
    </row>
    <row r="1942" spans="1:5" ht="25.5">
      <c r="A1942" s="56" t="s">
        <v>9264</v>
      </c>
      <c r="B1942" s="56" t="s">
        <v>1726</v>
      </c>
      <c r="C1942" s="56">
        <v>25</v>
      </c>
      <c r="D1942" s="56">
        <v>12</v>
      </c>
      <c r="E1942" s="56">
        <f t="shared" si="30"/>
        <v>37</v>
      </c>
    </row>
    <row r="1943" spans="1:5" ht="38.25">
      <c r="A1943" s="56" t="s">
        <v>9263</v>
      </c>
      <c r="B1943" s="56" t="s">
        <v>1727</v>
      </c>
      <c r="C1943" s="56">
        <v>22</v>
      </c>
      <c r="D1943" s="56">
        <v>8</v>
      </c>
      <c r="E1943" s="56">
        <f t="shared" si="30"/>
        <v>30</v>
      </c>
    </row>
    <row r="1944" spans="1:5" ht="38.25">
      <c r="A1944" s="56" t="s">
        <v>9262</v>
      </c>
      <c r="B1944" s="56" t="s">
        <v>1728</v>
      </c>
      <c r="C1944" s="56">
        <v>9</v>
      </c>
      <c r="D1944" s="56">
        <v>5</v>
      </c>
      <c r="E1944" s="56">
        <f t="shared" si="30"/>
        <v>14</v>
      </c>
    </row>
    <row r="1945" spans="1:5" ht="25.5">
      <c r="A1945" s="56" t="s">
        <v>9261</v>
      </c>
      <c r="B1945" s="56" t="s">
        <v>1729</v>
      </c>
      <c r="C1945" s="56">
        <v>15</v>
      </c>
      <c r="D1945" s="56">
        <v>6</v>
      </c>
      <c r="E1945" s="56">
        <f t="shared" si="30"/>
        <v>21</v>
      </c>
    </row>
    <row r="1946" spans="1:5" ht="25.5">
      <c r="A1946" s="56" t="s">
        <v>9260</v>
      </c>
      <c r="B1946" s="56" t="s">
        <v>1812</v>
      </c>
      <c r="C1946" s="56">
        <v>40</v>
      </c>
      <c r="D1946" s="56">
        <v>11</v>
      </c>
      <c r="E1946" s="56">
        <f t="shared" si="30"/>
        <v>51</v>
      </c>
    </row>
    <row r="1947" spans="1:5" ht="25.5">
      <c r="A1947" s="56" t="s">
        <v>9259</v>
      </c>
      <c r="B1947" s="56" t="s">
        <v>1804</v>
      </c>
      <c r="C1947" s="56">
        <v>9</v>
      </c>
      <c r="D1947" s="56">
        <v>6</v>
      </c>
      <c r="E1947" s="56">
        <f t="shared" si="30"/>
        <v>15</v>
      </c>
    </row>
    <row r="1948" spans="1:5" ht="25.5">
      <c r="A1948" s="56" t="s">
        <v>9258</v>
      </c>
      <c r="B1948" s="56" t="s">
        <v>1813</v>
      </c>
      <c r="C1948" s="56">
        <v>8</v>
      </c>
      <c r="D1948" s="56">
        <v>1</v>
      </c>
      <c r="E1948" s="56">
        <f t="shared" si="30"/>
        <v>9</v>
      </c>
    </row>
    <row r="1949" spans="1:5" ht="25.5">
      <c r="A1949" s="56" t="s">
        <v>9257</v>
      </c>
      <c r="B1949" s="56" t="s">
        <v>1814</v>
      </c>
      <c r="C1949" s="56">
        <v>5</v>
      </c>
      <c r="D1949" s="56">
        <v>1</v>
      </c>
      <c r="E1949" s="56">
        <f t="shared" si="30"/>
        <v>6</v>
      </c>
    </row>
    <row r="1950" spans="1:5" ht="25.5">
      <c r="A1950" s="56" t="s">
        <v>9256</v>
      </c>
      <c r="B1950" s="56" t="s">
        <v>1796</v>
      </c>
      <c r="C1950" s="56">
        <v>40</v>
      </c>
      <c r="D1950" s="56">
        <v>14</v>
      </c>
      <c r="E1950" s="56">
        <f t="shared" si="30"/>
        <v>54</v>
      </c>
    </row>
    <row r="1951" spans="1:5" ht="38.25">
      <c r="A1951" s="56" t="s">
        <v>9255</v>
      </c>
      <c r="B1951" s="56" t="s">
        <v>1797</v>
      </c>
      <c r="C1951" s="56">
        <v>13</v>
      </c>
      <c r="D1951" s="56">
        <v>9</v>
      </c>
      <c r="E1951" s="56">
        <f t="shared" si="30"/>
        <v>22</v>
      </c>
    </row>
    <row r="1952" spans="1:5" ht="25.5">
      <c r="A1952" s="56" t="s">
        <v>9254</v>
      </c>
      <c r="B1952" s="56" t="s">
        <v>1798</v>
      </c>
      <c r="C1952" s="56">
        <v>13</v>
      </c>
      <c r="D1952" s="56"/>
      <c r="E1952" s="56">
        <f t="shared" si="30"/>
        <v>13</v>
      </c>
    </row>
    <row r="1953" spans="1:5" ht="38.25">
      <c r="A1953" s="56" t="s">
        <v>9253</v>
      </c>
      <c r="B1953" s="56" t="s">
        <v>1799</v>
      </c>
      <c r="C1953" s="56"/>
      <c r="D1953" s="56"/>
      <c r="E1953" s="56">
        <f t="shared" si="30"/>
        <v>0</v>
      </c>
    </row>
    <row r="1954" spans="1:5" ht="25.5">
      <c r="A1954" s="56" t="s">
        <v>9252</v>
      </c>
      <c r="B1954" s="56" t="s">
        <v>1800</v>
      </c>
      <c r="C1954" s="56">
        <v>34</v>
      </c>
      <c r="D1954" s="56">
        <v>5</v>
      </c>
      <c r="E1954" s="56">
        <f t="shared" si="30"/>
        <v>39</v>
      </c>
    </row>
    <row r="1955" spans="1:5" ht="38.25">
      <c r="A1955" s="56" t="s">
        <v>9251</v>
      </c>
      <c r="B1955" s="56" t="s">
        <v>1801</v>
      </c>
      <c r="C1955" s="56">
        <v>31</v>
      </c>
      <c r="D1955" s="56">
        <v>16</v>
      </c>
      <c r="E1955" s="56">
        <f t="shared" si="30"/>
        <v>47</v>
      </c>
    </row>
    <row r="1956" spans="1:5" ht="25.5">
      <c r="A1956" s="56" t="s">
        <v>9250</v>
      </c>
      <c r="B1956" s="56" t="s">
        <v>1729</v>
      </c>
      <c r="C1956" s="56">
        <v>28</v>
      </c>
      <c r="D1956" s="56">
        <v>8</v>
      </c>
      <c r="E1956" s="56">
        <f t="shared" si="30"/>
        <v>36</v>
      </c>
    </row>
    <row r="1957" spans="1:5" ht="38.25">
      <c r="A1957" s="56" t="s">
        <v>9249</v>
      </c>
      <c r="B1957" s="56" t="s">
        <v>1880</v>
      </c>
      <c r="C1957" s="56">
        <v>13</v>
      </c>
      <c r="D1957" s="56">
        <v>4</v>
      </c>
      <c r="E1957" s="56">
        <f t="shared" si="30"/>
        <v>17</v>
      </c>
    </row>
    <row r="1958" spans="1:5" ht="25.5">
      <c r="A1958" s="56" t="s">
        <v>9248</v>
      </c>
      <c r="B1958" s="56" t="s">
        <v>1730</v>
      </c>
      <c r="C1958" s="56">
        <v>36</v>
      </c>
      <c r="D1958" s="56"/>
      <c r="E1958" s="56">
        <f t="shared" si="30"/>
        <v>36</v>
      </c>
    </row>
    <row r="1959" spans="1:5" ht="25.5">
      <c r="A1959" s="56" t="s">
        <v>9247</v>
      </c>
      <c r="B1959" s="56" t="s">
        <v>1731</v>
      </c>
      <c r="C1959" s="56">
        <v>30</v>
      </c>
      <c r="D1959" s="56">
        <v>26</v>
      </c>
      <c r="E1959" s="56">
        <f t="shared" si="30"/>
        <v>56</v>
      </c>
    </row>
    <row r="1960" spans="1:5" ht="38.25">
      <c r="A1960" s="56" t="s">
        <v>9246</v>
      </c>
      <c r="B1960" s="56" t="s">
        <v>1893</v>
      </c>
      <c r="C1960" s="56">
        <v>38</v>
      </c>
      <c r="D1960" s="56">
        <v>41</v>
      </c>
      <c r="E1960" s="56">
        <f t="shared" si="30"/>
        <v>79</v>
      </c>
    </row>
    <row r="1961" spans="1:5" ht="25.5">
      <c r="A1961" s="56" t="s">
        <v>9245</v>
      </c>
      <c r="B1961" s="56" t="s">
        <v>1732</v>
      </c>
      <c r="C1961" s="56">
        <v>44</v>
      </c>
      <c r="D1961" s="56">
        <v>8</v>
      </c>
      <c r="E1961" s="56">
        <f t="shared" si="30"/>
        <v>52</v>
      </c>
    </row>
    <row r="1962" spans="1:5" ht="38.25">
      <c r="A1962" s="56" t="s">
        <v>9244</v>
      </c>
      <c r="B1962" s="56" t="s">
        <v>1881</v>
      </c>
      <c r="C1962" s="56">
        <v>38</v>
      </c>
      <c r="D1962" s="56">
        <v>9</v>
      </c>
      <c r="E1962" s="56">
        <f t="shared" si="30"/>
        <v>47</v>
      </c>
    </row>
    <row r="1963" spans="1:5" ht="38.25">
      <c r="A1963" s="56" t="s">
        <v>9243</v>
      </c>
      <c r="B1963" s="56" t="s">
        <v>1802</v>
      </c>
      <c r="C1963" s="56">
        <v>94</v>
      </c>
      <c r="D1963" s="56">
        <v>9</v>
      </c>
      <c r="E1963" s="56">
        <f t="shared" si="30"/>
        <v>103</v>
      </c>
    </row>
    <row r="1964" spans="1:5" ht="38.25">
      <c r="A1964" s="56" t="s">
        <v>9242</v>
      </c>
      <c r="B1964" s="56" t="s">
        <v>1849</v>
      </c>
      <c r="C1964" s="56">
        <v>45</v>
      </c>
      <c r="D1964" s="56">
        <v>16</v>
      </c>
      <c r="E1964" s="56">
        <f t="shared" si="30"/>
        <v>61</v>
      </c>
    </row>
    <row r="1965" spans="1:5" ht="25.5">
      <c r="A1965" s="56" t="s">
        <v>9241</v>
      </c>
      <c r="B1965" s="56" t="s">
        <v>1733</v>
      </c>
      <c r="C1965" s="56">
        <v>48</v>
      </c>
      <c r="D1965" s="56">
        <v>14</v>
      </c>
      <c r="E1965" s="56">
        <f t="shared" si="30"/>
        <v>62</v>
      </c>
    </row>
    <row r="1966" spans="1:5" ht="38.25">
      <c r="A1966" s="56" t="s">
        <v>9240</v>
      </c>
      <c r="B1966" s="56" t="s">
        <v>1882</v>
      </c>
      <c r="C1966" s="56">
        <v>33</v>
      </c>
      <c r="D1966" s="56">
        <v>14</v>
      </c>
      <c r="E1966" s="56">
        <f t="shared" si="30"/>
        <v>47</v>
      </c>
    </row>
    <row r="1967" spans="1:5" ht="38.25">
      <c r="A1967" s="56" t="s">
        <v>9239</v>
      </c>
      <c r="B1967" s="56" t="s">
        <v>1880</v>
      </c>
      <c r="C1967" s="56">
        <v>6</v>
      </c>
      <c r="D1967" s="56">
        <v>4</v>
      </c>
      <c r="E1967" s="56">
        <f t="shared" si="30"/>
        <v>10</v>
      </c>
    </row>
    <row r="1968" spans="1:5" ht="38.25">
      <c r="A1968" s="56" t="s">
        <v>9238</v>
      </c>
      <c r="B1968" s="56" t="s">
        <v>1883</v>
      </c>
      <c r="C1968" s="56">
        <v>14</v>
      </c>
      <c r="D1968" s="56">
        <v>9</v>
      </c>
      <c r="E1968" s="56">
        <f t="shared" si="30"/>
        <v>23</v>
      </c>
    </row>
    <row r="1969" spans="1:5" ht="25.5">
      <c r="A1969" s="56" t="s">
        <v>9237</v>
      </c>
      <c r="B1969" s="56" t="s">
        <v>1884</v>
      </c>
      <c r="C1969" s="56">
        <v>7</v>
      </c>
      <c r="D1969" s="56">
        <v>1</v>
      </c>
      <c r="E1969" s="56">
        <f t="shared" si="30"/>
        <v>8</v>
      </c>
    </row>
    <row r="1970" spans="1:5" ht="38.25">
      <c r="A1970" s="56" t="s">
        <v>9236</v>
      </c>
      <c r="B1970" s="56" t="s">
        <v>1803</v>
      </c>
      <c r="C1970" s="56">
        <v>7</v>
      </c>
      <c r="D1970" s="56">
        <v>4</v>
      </c>
      <c r="E1970" s="56">
        <f t="shared" si="30"/>
        <v>11</v>
      </c>
    </row>
    <row r="1971" spans="1:5" ht="38.25">
      <c r="A1971" s="56" t="s">
        <v>9235</v>
      </c>
      <c r="B1971" s="56" t="s">
        <v>1734</v>
      </c>
      <c r="C1971" s="56">
        <v>55</v>
      </c>
      <c r="D1971" s="56">
        <v>8</v>
      </c>
      <c r="E1971" s="56">
        <f t="shared" si="30"/>
        <v>63</v>
      </c>
    </row>
    <row r="1972" spans="1:5" ht="38.25">
      <c r="A1972" s="56" t="s">
        <v>9234</v>
      </c>
      <c r="B1972" s="56" t="s">
        <v>1735</v>
      </c>
      <c r="C1972" s="56">
        <v>112</v>
      </c>
      <c r="D1972" s="56">
        <v>6</v>
      </c>
      <c r="E1972" s="56">
        <f t="shared" si="30"/>
        <v>118</v>
      </c>
    </row>
    <row r="1973" spans="1:5" ht="25.5">
      <c r="A1973" s="56" t="s">
        <v>9233</v>
      </c>
      <c r="B1973" s="56" t="s">
        <v>1722</v>
      </c>
      <c r="C1973" s="56">
        <v>15</v>
      </c>
      <c r="D1973" s="56">
        <v>8</v>
      </c>
      <c r="E1973" s="56">
        <f t="shared" si="30"/>
        <v>23</v>
      </c>
    </row>
    <row r="1974" spans="1:5" ht="25.5">
      <c r="A1974" s="56" t="s">
        <v>9232</v>
      </c>
      <c r="B1974" s="56" t="s">
        <v>1736</v>
      </c>
      <c r="C1974" s="56">
        <v>29</v>
      </c>
      <c r="D1974" s="56">
        <v>20</v>
      </c>
      <c r="E1974" s="56">
        <f t="shared" si="30"/>
        <v>49</v>
      </c>
    </row>
    <row r="1975" spans="1:5" ht="38.25">
      <c r="A1975" s="56" t="s">
        <v>9231</v>
      </c>
      <c r="B1975" s="56" t="s">
        <v>1737</v>
      </c>
      <c r="C1975" s="56">
        <v>60</v>
      </c>
      <c r="D1975" s="56">
        <v>35</v>
      </c>
      <c r="E1975" s="56">
        <f t="shared" si="30"/>
        <v>95</v>
      </c>
    </row>
    <row r="1976" spans="1:5" ht="38.25">
      <c r="A1976" s="56" t="s">
        <v>9230</v>
      </c>
      <c r="B1976" s="56" t="s">
        <v>1738</v>
      </c>
      <c r="C1976" s="56">
        <v>41</v>
      </c>
      <c r="D1976" s="56">
        <v>20</v>
      </c>
      <c r="E1976" s="56">
        <f t="shared" si="30"/>
        <v>61</v>
      </c>
    </row>
    <row r="1977" spans="1:5" ht="25.5">
      <c r="A1977" s="56" t="s">
        <v>9229</v>
      </c>
      <c r="B1977" s="56" t="s">
        <v>1815</v>
      </c>
      <c r="C1977" s="56">
        <v>13</v>
      </c>
      <c r="D1977" s="56">
        <v>7</v>
      </c>
      <c r="E1977" s="56">
        <f t="shared" si="30"/>
        <v>20</v>
      </c>
    </row>
    <row r="1978" spans="1:5" ht="38.25">
      <c r="A1978" s="56" t="s">
        <v>9228</v>
      </c>
      <c r="B1978" s="56" t="s">
        <v>1816</v>
      </c>
      <c r="C1978" s="56">
        <v>45</v>
      </c>
      <c r="D1978" s="56">
        <v>14</v>
      </c>
      <c r="E1978" s="56">
        <f t="shared" si="30"/>
        <v>59</v>
      </c>
    </row>
    <row r="1979" spans="1:5" ht="25.5">
      <c r="A1979" s="56" t="s">
        <v>9227</v>
      </c>
      <c r="B1979" s="56" t="s">
        <v>1719</v>
      </c>
      <c r="C1979" s="56">
        <v>19</v>
      </c>
      <c r="D1979" s="56">
        <v>7</v>
      </c>
      <c r="E1979" s="56">
        <f t="shared" si="30"/>
        <v>26</v>
      </c>
    </row>
    <row r="1980" spans="1:5" ht="38.25">
      <c r="A1980" s="56" t="s">
        <v>9226</v>
      </c>
      <c r="B1980" s="56" t="s">
        <v>1779</v>
      </c>
      <c r="C1980" s="56">
        <v>25</v>
      </c>
      <c r="D1980" s="56"/>
      <c r="E1980" s="56">
        <f t="shared" si="30"/>
        <v>25</v>
      </c>
    </row>
    <row r="1981" spans="1:5" ht="25.5">
      <c r="A1981" s="56" t="s">
        <v>9225</v>
      </c>
      <c r="B1981" s="56" t="s">
        <v>1780</v>
      </c>
      <c r="C1981" s="56">
        <v>52</v>
      </c>
      <c r="D1981" s="56">
        <v>24</v>
      </c>
      <c r="E1981" s="56">
        <f t="shared" si="30"/>
        <v>76</v>
      </c>
    </row>
    <row r="1982" spans="1:5" ht="25.5">
      <c r="A1982" s="56" t="s">
        <v>9224</v>
      </c>
      <c r="B1982" s="56" t="s">
        <v>1729</v>
      </c>
      <c r="C1982" s="56">
        <v>12</v>
      </c>
      <c r="D1982" s="56">
        <v>9</v>
      </c>
      <c r="E1982" s="56">
        <f t="shared" si="30"/>
        <v>21</v>
      </c>
    </row>
    <row r="1983" spans="1:5" ht="38.25">
      <c r="A1983" s="56" t="s">
        <v>9223</v>
      </c>
      <c r="B1983" s="56" t="s">
        <v>1781</v>
      </c>
      <c r="C1983" s="56">
        <v>8</v>
      </c>
      <c r="D1983" s="56">
        <v>6</v>
      </c>
      <c r="E1983" s="56">
        <f t="shared" si="30"/>
        <v>14</v>
      </c>
    </row>
    <row r="1984" spans="1:5" ht="38.25">
      <c r="A1984" s="56" t="s">
        <v>9222</v>
      </c>
      <c r="B1984" s="56" t="s">
        <v>1782</v>
      </c>
      <c r="C1984" s="56">
        <v>41</v>
      </c>
      <c r="D1984" s="56">
        <v>13</v>
      </c>
      <c r="E1984" s="56">
        <f t="shared" si="30"/>
        <v>54</v>
      </c>
    </row>
    <row r="1985" spans="1:5" ht="38.25">
      <c r="A1985" s="56" t="s">
        <v>9221</v>
      </c>
      <c r="B1985" s="56" t="s">
        <v>1879</v>
      </c>
      <c r="C1985" s="56">
        <v>33</v>
      </c>
      <c r="D1985" s="56">
        <v>15</v>
      </c>
      <c r="E1985" s="56">
        <f t="shared" si="30"/>
        <v>48</v>
      </c>
    </row>
    <row r="1986" spans="1:5" ht="25.5">
      <c r="A1986" s="56" t="s">
        <v>9220</v>
      </c>
      <c r="B1986" s="56" t="s">
        <v>1783</v>
      </c>
      <c r="C1986" s="56">
        <v>149</v>
      </c>
      <c r="D1986" s="56">
        <v>33</v>
      </c>
      <c r="E1986" s="56">
        <f t="shared" si="30"/>
        <v>182</v>
      </c>
    </row>
    <row r="1987" spans="1:5" ht="25.5">
      <c r="A1987" s="56" t="s">
        <v>9219</v>
      </c>
      <c r="B1987" s="56" t="s">
        <v>1722</v>
      </c>
      <c r="C1987" s="56">
        <v>34</v>
      </c>
      <c r="D1987" s="56"/>
      <c r="E1987" s="56">
        <f t="shared" ref="E1987:E2050" si="31">SUM(C1987:D1987)</f>
        <v>34</v>
      </c>
    </row>
    <row r="1988" spans="1:5" ht="25.5">
      <c r="A1988" s="56" t="s">
        <v>9218</v>
      </c>
      <c r="B1988" s="56" t="s">
        <v>1784</v>
      </c>
      <c r="C1988" s="56">
        <v>276</v>
      </c>
      <c r="D1988" s="56">
        <v>43</v>
      </c>
      <c r="E1988" s="56">
        <f t="shared" si="31"/>
        <v>319</v>
      </c>
    </row>
    <row r="1989" spans="1:5" ht="25.5">
      <c r="A1989" s="56" t="s">
        <v>9217</v>
      </c>
      <c r="B1989" s="56" t="s">
        <v>1785</v>
      </c>
      <c r="C1989" s="56">
        <v>127</v>
      </c>
      <c r="D1989" s="56">
        <v>21</v>
      </c>
      <c r="E1989" s="56">
        <f t="shared" si="31"/>
        <v>148</v>
      </c>
    </row>
    <row r="1990" spans="1:5" ht="25.5">
      <c r="A1990" s="56" t="s">
        <v>9216</v>
      </c>
      <c r="B1990" s="56" t="s">
        <v>1786</v>
      </c>
      <c r="C1990" s="56">
        <v>97</v>
      </c>
      <c r="D1990" s="56">
        <v>26</v>
      </c>
      <c r="E1990" s="56">
        <f t="shared" si="31"/>
        <v>123</v>
      </c>
    </row>
    <row r="1991" spans="1:5" ht="25.5">
      <c r="A1991" s="56" t="s">
        <v>9215</v>
      </c>
      <c r="B1991" s="56" t="s">
        <v>1787</v>
      </c>
      <c r="C1991" s="56">
        <v>130</v>
      </c>
      <c r="D1991" s="56">
        <v>77</v>
      </c>
      <c r="E1991" s="56">
        <f t="shared" si="31"/>
        <v>207</v>
      </c>
    </row>
    <row r="1992" spans="1:5" ht="25.5">
      <c r="A1992" s="56" t="s">
        <v>9214</v>
      </c>
      <c r="B1992" s="56" t="s">
        <v>1788</v>
      </c>
      <c r="C1992" s="56">
        <v>65</v>
      </c>
      <c r="D1992" s="56">
        <v>16</v>
      </c>
      <c r="E1992" s="56">
        <f t="shared" si="31"/>
        <v>81</v>
      </c>
    </row>
    <row r="1993" spans="1:5" ht="38.25">
      <c r="A1993" s="56" t="s">
        <v>9213</v>
      </c>
      <c r="B1993" s="56" t="s">
        <v>1879</v>
      </c>
      <c r="C1993" s="56">
        <v>14</v>
      </c>
      <c r="D1993" s="56"/>
      <c r="E1993" s="56">
        <f t="shared" si="31"/>
        <v>14</v>
      </c>
    </row>
    <row r="1994" spans="1:5" ht="25.5">
      <c r="A1994" s="56" t="s">
        <v>9212</v>
      </c>
      <c r="B1994" s="56" t="s">
        <v>1789</v>
      </c>
      <c r="C1994" s="56">
        <v>28</v>
      </c>
      <c r="D1994" s="56">
        <v>7</v>
      </c>
      <c r="E1994" s="56">
        <f t="shared" si="31"/>
        <v>35</v>
      </c>
    </row>
    <row r="1995" spans="1:5" ht="38.25">
      <c r="A1995" s="56" t="s">
        <v>9211</v>
      </c>
      <c r="B1995" s="56" t="s">
        <v>1885</v>
      </c>
      <c r="C1995" s="56">
        <v>32</v>
      </c>
      <c r="D1995" s="56">
        <v>5</v>
      </c>
      <c r="E1995" s="56">
        <f t="shared" si="31"/>
        <v>37</v>
      </c>
    </row>
    <row r="1996" spans="1:5" ht="38.25">
      <c r="A1996" s="56" t="s">
        <v>9210</v>
      </c>
      <c r="B1996" s="56" t="s">
        <v>1790</v>
      </c>
      <c r="C1996" s="56">
        <v>56</v>
      </c>
      <c r="D1996" s="56">
        <v>25</v>
      </c>
      <c r="E1996" s="56">
        <f t="shared" si="31"/>
        <v>81</v>
      </c>
    </row>
    <row r="1997" spans="1:5" ht="25.5">
      <c r="A1997" s="56" t="s">
        <v>9209</v>
      </c>
      <c r="B1997" s="56" t="s">
        <v>1791</v>
      </c>
      <c r="C1997" s="56">
        <v>95</v>
      </c>
      <c r="D1997" s="56">
        <v>6</v>
      </c>
      <c r="E1997" s="56">
        <f t="shared" si="31"/>
        <v>101</v>
      </c>
    </row>
    <row r="1998" spans="1:5" ht="38.25">
      <c r="A1998" s="56" t="s">
        <v>9208</v>
      </c>
      <c r="B1998" s="56" t="s">
        <v>1792</v>
      </c>
      <c r="C1998" s="56">
        <v>81</v>
      </c>
      <c r="D1998" s="56">
        <v>21</v>
      </c>
      <c r="E1998" s="56">
        <f t="shared" si="31"/>
        <v>102</v>
      </c>
    </row>
    <row r="1999" spans="1:5" ht="38.25">
      <c r="A1999" s="56" t="s">
        <v>9207</v>
      </c>
      <c r="B1999" s="56" t="s">
        <v>1793</v>
      </c>
      <c r="C1999" s="56">
        <v>106</v>
      </c>
      <c r="D1999" s="56">
        <v>25</v>
      </c>
      <c r="E1999" s="56">
        <f t="shared" si="31"/>
        <v>131</v>
      </c>
    </row>
    <row r="2000" spans="1:5" ht="38.25">
      <c r="A2000" s="56" t="s">
        <v>9206</v>
      </c>
      <c r="B2000" s="56" t="s">
        <v>1880</v>
      </c>
      <c r="C2000" s="56">
        <v>35</v>
      </c>
      <c r="D2000" s="56">
        <v>7</v>
      </c>
      <c r="E2000" s="56">
        <f t="shared" si="31"/>
        <v>42</v>
      </c>
    </row>
    <row r="2001" spans="1:5" ht="25.5">
      <c r="A2001" s="56" t="s">
        <v>9205</v>
      </c>
      <c r="B2001" s="56" t="s">
        <v>1739</v>
      </c>
      <c r="C2001" s="56">
        <v>8</v>
      </c>
      <c r="D2001" s="56">
        <v>3</v>
      </c>
      <c r="E2001" s="56">
        <f t="shared" si="31"/>
        <v>11</v>
      </c>
    </row>
    <row r="2002" spans="1:5" ht="25.5">
      <c r="A2002" s="56" t="s">
        <v>9204</v>
      </c>
      <c r="B2002" s="56" t="s">
        <v>1722</v>
      </c>
      <c r="C2002" s="56">
        <v>25</v>
      </c>
      <c r="D2002" s="56">
        <v>1</v>
      </c>
      <c r="E2002" s="56">
        <f t="shared" si="31"/>
        <v>26</v>
      </c>
    </row>
    <row r="2003" spans="1:5" ht="25.5">
      <c r="A2003" s="56" t="s">
        <v>9203</v>
      </c>
      <c r="B2003" s="56" t="s">
        <v>1804</v>
      </c>
      <c r="C2003" s="56">
        <v>151</v>
      </c>
      <c r="D2003" s="56">
        <v>17</v>
      </c>
      <c r="E2003" s="56">
        <f t="shared" si="31"/>
        <v>168</v>
      </c>
    </row>
    <row r="2004" spans="1:5" ht="38.25">
      <c r="A2004" s="56" t="s">
        <v>9202</v>
      </c>
      <c r="B2004" s="56" t="s">
        <v>1740</v>
      </c>
      <c r="C2004" s="56">
        <v>61</v>
      </c>
      <c r="D2004" s="56">
        <v>18</v>
      </c>
      <c r="E2004" s="56">
        <f t="shared" si="31"/>
        <v>79</v>
      </c>
    </row>
    <row r="2005" spans="1:5" ht="38.25">
      <c r="A2005" s="56" t="s">
        <v>9201</v>
      </c>
      <c r="B2005" s="56" t="s">
        <v>1868</v>
      </c>
      <c r="C2005" s="56"/>
      <c r="D2005" s="56"/>
      <c r="E2005" s="56">
        <f t="shared" si="31"/>
        <v>0</v>
      </c>
    </row>
    <row r="2006" spans="1:5" ht="25.5">
      <c r="A2006" s="56" t="s">
        <v>9200</v>
      </c>
      <c r="B2006" s="56" t="s">
        <v>1886</v>
      </c>
      <c r="C2006" s="56">
        <v>31</v>
      </c>
      <c r="D2006" s="56">
        <v>20</v>
      </c>
      <c r="E2006" s="56">
        <f t="shared" si="31"/>
        <v>51</v>
      </c>
    </row>
    <row r="2007" spans="1:5" ht="38.25">
      <c r="A2007" s="56" t="s">
        <v>9199</v>
      </c>
      <c r="B2007" s="56" t="s">
        <v>1723</v>
      </c>
      <c r="C2007" s="56">
        <v>165</v>
      </c>
      <c r="D2007" s="56">
        <v>24</v>
      </c>
      <c r="E2007" s="56">
        <f t="shared" si="31"/>
        <v>189</v>
      </c>
    </row>
    <row r="2008" spans="1:5" ht="38.25">
      <c r="A2008" s="56" t="s">
        <v>9198</v>
      </c>
      <c r="B2008" s="56" t="s">
        <v>1741</v>
      </c>
      <c r="C2008" s="56">
        <v>19</v>
      </c>
      <c r="D2008" s="56">
        <v>16</v>
      </c>
      <c r="E2008" s="56">
        <f t="shared" si="31"/>
        <v>35</v>
      </c>
    </row>
    <row r="2009" spans="1:5" ht="38.25">
      <c r="A2009" s="56" t="s">
        <v>9197</v>
      </c>
      <c r="B2009" s="56" t="s">
        <v>1742</v>
      </c>
      <c r="C2009" s="56">
        <v>49</v>
      </c>
      <c r="D2009" s="56">
        <v>24</v>
      </c>
      <c r="E2009" s="56">
        <f t="shared" si="31"/>
        <v>73</v>
      </c>
    </row>
    <row r="2010" spans="1:5" ht="25.5">
      <c r="A2010" s="56" t="s">
        <v>9196</v>
      </c>
      <c r="B2010" s="56" t="s">
        <v>1743</v>
      </c>
      <c r="C2010" s="56">
        <v>152</v>
      </c>
      <c r="D2010" s="56">
        <v>53</v>
      </c>
      <c r="E2010" s="56">
        <f t="shared" si="31"/>
        <v>205</v>
      </c>
    </row>
    <row r="2011" spans="1:5" ht="25.5">
      <c r="A2011" s="56" t="s">
        <v>9195</v>
      </c>
      <c r="B2011" s="56" t="s">
        <v>1744</v>
      </c>
      <c r="C2011" s="56">
        <v>26</v>
      </c>
      <c r="D2011" s="56">
        <v>23</v>
      </c>
      <c r="E2011" s="56">
        <f t="shared" si="31"/>
        <v>49</v>
      </c>
    </row>
    <row r="2012" spans="1:5" ht="38.25">
      <c r="A2012" s="56" t="s">
        <v>9194</v>
      </c>
      <c r="B2012" s="56" t="s">
        <v>1887</v>
      </c>
      <c r="C2012" s="56">
        <v>55</v>
      </c>
      <c r="D2012" s="56">
        <v>11</v>
      </c>
      <c r="E2012" s="56">
        <f t="shared" si="31"/>
        <v>66</v>
      </c>
    </row>
    <row r="2013" spans="1:5" ht="25.5">
      <c r="A2013" s="56" t="s">
        <v>9193</v>
      </c>
      <c r="B2013" s="56" t="s">
        <v>1745</v>
      </c>
      <c r="C2013" s="56">
        <v>144</v>
      </c>
      <c r="D2013" s="56">
        <v>73</v>
      </c>
      <c r="E2013" s="56">
        <f t="shared" si="31"/>
        <v>217</v>
      </c>
    </row>
    <row r="2014" spans="1:5" ht="38.25">
      <c r="A2014" s="56" t="s">
        <v>9192</v>
      </c>
      <c r="B2014" s="56" t="s">
        <v>1746</v>
      </c>
      <c r="C2014" s="56"/>
      <c r="D2014" s="56"/>
      <c r="E2014" s="56">
        <f t="shared" si="31"/>
        <v>0</v>
      </c>
    </row>
    <row r="2015" spans="1:5" ht="25.5">
      <c r="A2015" s="56" t="s">
        <v>9191</v>
      </c>
      <c r="B2015" s="56" t="s">
        <v>1747</v>
      </c>
      <c r="C2015" s="56">
        <v>190</v>
      </c>
      <c r="D2015" s="56">
        <v>25</v>
      </c>
      <c r="E2015" s="56">
        <f t="shared" si="31"/>
        <v>215</v>
      </c>
    </row>
    <row r="2016" spans="1:5" ht="38.25">
      <c r="A2016" s="56" t="s">
        <v>9190</v>
      </c>
      <c r="B2016" s="56" t="s">
        <v>1879</v>
      </c>
      <c r="C2016" s="56">
        <v>47</v>
      </c>
      <c r="D2016" s="56">
        <v>16</v>
      </c>
      <c r="E2016" s="56">
        <f t="shared" si="31"/>
        <v>63</v>
      </c>
    </row>
    <row r="2017" spans="1:5" ht="38.25">
      <c r="A2017" s="56" t="s">
        <v>9189</v>
      </c>
      <c r="B2017" s="56" t="s">
        <v>1878</v>
      </c>
      <c r="C2017" s="56">
        <v>29</v>
      </c>
      <c r="D2017" s="56">
        <v>14</v>
      </c>
      <c r="E2017" s="56">
        <f t="shared" si="31"/>
        <v>43</v>
      </c>
    </row>
    <row r="2018" spans="1:5" ht="25.5">
      <c r="A2018" s="56" t="s">
        <v>9188</v>
      </c>
      <c r="B2018" s="56" t="s">
        <v>1748</v>
      </c>
      <c r="C2018" s="56">
        <v>23</v>
      </c>
      <c r="D2018" s="56">
        <v>6</v>
      </c>
      <c r="E2018" s="56">
        <f t="shared" si="31"/>
        <v>29</v>
      </c>
    </row>
    <row r="2019" spans="1:5" ht="25.5">
      <c r="A2019" s="56" t="s">
        <v>9187</v>
      </c>
      <c r="B2019" s="56" t="s">
        <v>1749</v>
      </c>
      <c r="C2019" s="56">
        <v>73</v>
      </c>
      <c r="D2019" s="56">
        <v>12</v>
      </c>
      <c r="E2019" s="56">
        <f t="shared" si="31"/>
        <v>85</v>
      </c>
    </row>
    <row r="2020" spans="1:5" ht="25.5">
      <c r="A2020" s="56" t="s">
        <v>9186</v>
      </c>
      <c r="B2020" s="56" t="s">
        <v>1750</v>
      </c>
      <c r="C2020" s="56">
        <v>143</v>
      </c>
      <c r="D2020" s="56">
        <v>34</v>
      </c>
      <c r="E2020" s="56">
        <f t="shared" si="31"/>
        <v>177</v>
      </c>
    </row>
    <row r="2021" spans="1:5" ht="25.5">
      <c r="A2021" s="56" t="s">
        <v>9185</v>
      </c>
      <c r="B2021" s="56" t="s">
        <v>1751</v>
      </c>
      <c r="C2021" s="56">
        <v>18</v>
      </c>
      <c r="D2021" s="56">
        <v>1</v>
      </c>
      <c r="E2021" s="56">
        <f t="shared" si="31"/>
        <v>19</v>
      </c>
    </row>
    <row r="2022" spans="1:5" ht="38.25">
      <c r="A2022" s="56" t="s">
        <v>3133</v>
      </c>
      <c r="B2022" s="56" t="s">
        <v>1926</v>
      </c>
      <c r="C2022" s="56">
        <v>85</v>
      </c>
      <c r="D2022" s="56">
        <v>3</v>
      </c>
      <c r="E2022" s="56">
        <f t="shared" si="31"/>
        <v>88</v>
      </c>
    </row>
    <row r="2023" spans="1:5" ht="38.25">
      <c r="A2023" s="56" t="s">
        <v>9184</v>
      </c>
      <c r="B2023" s="56" t="s">
        <v>1888</v>
      </c>
      <c r="C2023" s="56">
        <v>18</v>
      </c>
      <c r="D2023" s="56">
        <v>7</v>
      </c>
      <c r="E2023" s="56">
        <f t="shared" si="31"/>
        <v>25</v>
      </c>
    </row>
    <row r="2024" spans="1:5" ht="38.25">
      <c r="A2024" s="56" t="s">
        <v>9183</v>
      </c>
      <c r="B2024" s="56" t="s">
        <v>1752</v>
      </c>
      <c r="C2024" s="56">
        <v>82</v>
      </c>
      <c r="D2024" s="56">
        <v>22</v>
      </c>
      <c r="E2024" s="56">
        <f t="shared" si="31"/>
        <v>104</v>
      </c>
    </row>
    <row r="2025" spans="1:5" ht="25.5">
      <c r="A2025" s="56" t="s">
        <v>9182</v>
      </c>
      <c r="B2025" s="56" t="s">
        <v>1753</v>
      </c>
      <c r="C2025" s="56">
        <v>34</v>
      </c>
      <c r="D2025" s="56">
        <v>16</v>
      </c>
      <c r="E2025" s="56">
        <f t="shared" si="31"/>
        <v>50</v>
      </c>
    </row>
    <row r="2026" spans="1:5" ht="38.25">
      <c r="A2026" s="56" t="s">
        <v>9181</v>
      </c>
      <c r="B2026" s="56" t="s">
        <v>1754</v>
      </c>
      <c r="C2026" s="56">
        <v>50</v>
      </c>
      <c r="D2026" s="56">
        <v>5</v>
      </c>
      <c r="E2026" s="56">
        <f t="shared" si="31"/>
        <v>55</v>
      </c>
    </row>
    <row r="2027" spans="1:5" ht="25.5">
      <c r="A2027" s="56" t="s">
        <v>9180</v>
      </c>
      <c r="B2027" s="56" t="s">
        <v>1755</v>
      </c>
      <c r="C2027" s="56">
        <v>171</v>
      </c>
      <c r="D2027" s="56"/>
      <c r="E2027" s="56">
        <f t="shared" si="31"/>
        <v>171</v>
      </c>
    </row>
    <row r="2028" spans="1:5" ht="38.25">
      <c r="A2028" s="56" t="s">
        <v>9179</v>
      </c>
      <c r="B2028" s="56" t="s">
        <v>1756</v>
      </c>
      <c r="C2028" s="56"/>
      <c r="D2028" s="56"/>
      <c r="E2028" s="56">
        <f t="shared" si="31"/>
        <v>0</v>
      </c>
    </row>
    <row r="2029" spans="1:5" ht="38.25">
      <c r="A2029" s="56" t="s">
        <v>9178</v>
      </c>
      <c r="B2029" s="56" t="s">
        <v>1757</v>
      </c>
      <c r="C2029" s="56">
        <v>46</v>
      </c>
      <c r="D2029" s="56">
        <v>20</v>
      </c>
      <c r="E2029" s="56">
        <f t="shared" si="31"/>
        <v>66</v>
      </c>
    </row>
    <row r="2030" spans="1:5" ht="38.25">
      <c r="A2030" s="56" t="s">
        <v>9177</v>
      </c>
      <c r="B2030" s="56" t="s">
        <v>1758</v>
      </c>
      <c r="C2030" s="56">
        <v>206</v>
      </c>
      <c r="D2030" s="56">
        <v>59</v>
      </c>
      <c r="E2030" s="56">
        <f t="shared" si="31"/>
        <v>265</v>
      </c>
    </row>
    <row r="2031" spans="1:5" ht="38.25">
      <c r="A2031" s="56" t="s">
        <v>9176</v>
      </c>
      <c r="B2031" s="56" t="s">
        <v>1759</v>
      </c>
      <c r="C2031" s="56">
        <v>175</v>
      </c>
      <c r="D2031" s="56">
        <v>37</v>
      </c>
      <c r="E2031" s="56">
        <f t="shared" si="31"/>
        <v>212</v>
      </c>
    </row>
    <row r="2032" spans="1:5" ht="38.25">
      <c r="A2032" s="56" t="s">
        <v>9175</v>
      </c>
      <c r="B2032" s="56" t="s">
        <v>1760</v>
      </c>
      <c r="C2032" s="56">
        <v>213</v>
      </c>
      <c r="D2032" s="56">
        <v>17</v>
      </c>
      <c r="E2032" s="56">
        <f t="shared" si="31"/>
        <v>230</v>
      </c>
    </row>
    <row r="2033" spans="1:5" ht="25.5">
      <c r="A2033" s="56" t="s">
        <v>9174</v>
      </c>
      <c r="B2033" s="56" t="s">
        <v>1761</v>
      </c>
      <c r="C2033" s="56">
        <v>122</v>
      </c>
      <c r="D2033" s="56">
        <v>14</v>
      </c>
      <c r="E2033" s="56">
        <f t="shared" si="31"/>
        <v>136</v>
      </c>
    </row>
    <row r="2034" spans="1:5" ht="38.25">
      <c r="A2034" s="56" t="s">
        <v>9173</v>
      </c>
      <c r="B2034" s="56" t="s">
        <v>1762</v>
      </c>
      <c r="C2034" s="56">
        <v>194</v>
      </c>
      <c r="D2034" s="56">
        <v>27</v>
      </c>
      <c r="E2034" s="56">
        <f t="shared" si="31"/>
        <v>221</v>
      </c>
    </row>
    <row r="2035" spans="1:5" ht="25.5">
      <c r="A2035" s="56" t="s">
        <v>9172</v>
      </c>
      <c r="B2035" s="56" t="s">
        <v>1763</v>
      </c>
      <c r="C2035" s="56">
        <v>257</v>
      </c>
      <c r="D2035" s="56">
        <v>8</v>
      </c>
      <c r="E2035" s="56">
        <f t="shared" si="31"/>
        <v>265</v>
      </c>
    </row>
    <row r="2036" spans="1:5" ht="38.25">
      <c r="A2036" s="56" t="s">
        <v>9171</v>
      </c>
      <c r="B2036" s="56" t="s">
        <v>1764</v>
      </c>
      <c r="C2036" s="56">
        <v>19</v>
      </c>
      <c r="D2036" s="56">
        <v>4</v>
      </c>
      <c r="E2036" s="56">
        <f t="shared" si="31"/>
        <v>23</v>
      </c>
    </row>
    <row r="2037" spans="1:5" ht="38.25">
      <c r="A2037" s="56" t="s">
        <v>9170</v>
      </c>
      <c r="B2037" s="56" t="s">
        <v>1765</v>
      </c>
      <c r="C2037" s="56">
        <v>172</v>
      </c>
      <c r="D2037" s="56">
        <v>38</v>
      </c>
      <c r="E2037" s="56">
        <f t="shared" si="31"/>
        <v>210</v>
      </c>
    </row>
    <row r="2038" spans="1:5" ht="38.25">
      <c r="A2038" s="56" t="s">
        <v>9169</v>
      </c>
      <c r="B2038" s="56" t="s">
        <v>1766</v>
      </c>
      <c r="C2038" s="56"/>
      <c r="D2038" s="56"/>
      <c r="E2038" s="56">
        <f t="shared" si="31"/>
        <v>0</v>
      </c>
    </row>
    <row r="2039" spans="1:5" ht="38.25">
      <c r="A2039" s="56" t="s">
        <v>9168</v>
      </c>
      <c r="B2039" s="56" t="s">
        <v>1867</v>
      </c>
      <c r="C2039" s="56">
        <v>23</v>
      </c>
      <c r="D2039" s="56"/>
      <c r="E2039" s="56">
        <f t="shared" si="31"/>
        <v>23</v>
      </c>
    </row>
    <row r="2040" spans="1:5" ht="25.5">
      <c r="A2040" s="56" t="s">
        <v>3129</v>
      </c>
      <c r="B2040" s="56" t="s">
        <v>1927</v>
      </c>
      <c r="C2040" s="56">
        <v>310</v>
      </c>
      <c r="D2040" s="56"/>
      <c r="E2040" s="56">
        <f t="shared" si="31"/>
        <v>310</v>
      </c>
    </row>
    <row r="2041" spans="1:5" ht="25.5">
      <c r="A2041" s="56" t="s">
        <v>9167</v>
      </c>
      <c r="B2041" s="56" t="s">
        <v>1767</v>
      </c>
      <c r="C2041" s="56"/>
      <c r="D2041" s="56"/>
      <c r="E2041" s="56">
        <f t="shared" si="31"/>
        <v>0</v>
      </c>
    </row>
    <row r="2042" spans="1:5" ht="38.25">
      <c r="A2042" s="56" t="s">
        <v>9166</v>
      </c>
      <c r="B2042" s="56" t="s">
        <v>1768</v>
      </c>
      <c r="C2042" s="56">
        <v>86</v>
      </c>
      <c r="D2042" s="56">
        <v>30</v>
      </c>
      <c r="E2042" s="56">
        <f t="shared" si="31"/>
        <v>116</v>
      </c>
    </row>
    <row r="2043" spans="1:5" ht="38.25">
      <c r="A2043" s="56" t="s">
        <v>9165</v>
      </c>
      <c r="B2043" s="56" t="s">
        <v>1769</v>
      </c>
      <c r="C2043" s="56">
        <v>178</v>
      </c>
      <c r="D2043" s="56">
        <v>29</v>
      </c>
      <c r="E2043" s="56">
        <f t="shared" si="31"/>
        <v>207</v>
      </c>
    </row>
    <row r="2044" spans="1:5" ht="25.5">
      <c r="A2044" s="56" t="s">
        <v>9164</v>
      </c>
      <c r="B2044" s="56" t="s">
        <v>1770</v>
      </c>
      <c r="C2044" s="56">
        <v>250</v>
      </c>
      <c r="D2044" s="56">
        <v>63</v>
      </c>
      <c r="E2044" s="56">
        <f t="shared" si="31"/>
        <v>313</v>
      </c>
    </row>
    <row r="2045" spans="1:5" ht="38.25">
      <c r="A2045" s="56" t="s">
        <v>9163</v>
      </c>
      <c r="B2045" s="56" t="s">
        <v>1894</v>
      </c>
      <c r="C2045" s="56">
        <v>280</v>
      </c>
      <c r="D2045" s="56">
        <v>54</v>
      </c>
      <c r="E2045" s="56">
        <f t="shared" si="31"/>
        <v>334</v>
      </c>
    </row>
    <row r="2046" spans="1:5" ht="38.25">
      <c r="A2046" s="56" t="s">
        <v>9162</v>
      </c>
      <c r="B2046" s="56" t="s">
        <v>1895</v>
      </c>
      <c r="C2046" s="56">
        <v>16</v>
      </c>
      <c r="D2046" s="56">
        <v>22</v>
      </c>
      <c r="E2046" s="56">
        <f t="shared" si="31"/>
        <v>38</v>
      </c>
    </row>
    <row r="2047" spans="1:5" ht="38.25">
      <c r="A2047" s="56" t="s">
        <v>9161</v>
      </c>
      <c r="B2047" s="56" t="s">
        <v>1771</v>
      </c>
      <c r="C2047" s="56">
        <v>75</v>
      </c>
      <c r="D2047" s="56">
        <v>19</v>
      </c>
      <c r="E2047" s="56">
        <f t="shared" si="31"/>
        <v>94</v>
      </c>
    </row>
    <row r="2048" spans="1:5" ht="25.5">
      <c r="A2048" s="56" t="s">
        <v>9160</v>
      </c>
      <c r="B2048" s="56" t="s">
        <v>1729</v>
      </c>
      <c r="C2048" s="56">
        <v>36</v>
      </c>
      <c r="D2048" s="56">
        <v>26</v>
      </c>
      <c r="E2048" s="56">
        <f t="shared" si="31"/>
        <v>62</v>
      </c>
    </row>
    <row r="2049" spans="1:5" ht="38.25">
      <c r="A2049" s="56" t="s">
        <v>9159</v>
      </c>
      <c r="B2049" s="56" t="s">
        <v>1772</v>
      </c>
      <c r="C2049" s="56">
        <v>24</v>
      </c>
      <c r="D2049" s="56">
        <v>15</v>
      </c>
      <c r="E2049" s="56">
        <f t="shared" si="31"/>
        <v>39</v>
      </c>
    </row>
    <row r="2050" spans="1:5" ht="38.25">
      <c r="A2050" s="56" t="s">
        <v>9158</v>
      </c>
      <c r="B2050" s="56" t="s">
        <v>1775</v>
      </c>
      <c r="C2050" s="56">
        <v>11</v>
      </c>
      <c r="D2050" s="56">
        <v>13</v>
      </c>
      <c r="E2050" s="56">
        <f t="shared" si="31"/>
        <v>24</v>
      </c>
    </row>
    <row r="2051" spans="1:5" ht="38.25">
      <c r="A2051" s="56" t="s">
        <v>9157</v>
      </c>
      <c r="B2051" s="56" t="s">
        <v>1889</v>
      </c>
      <c r="C2051" s="56">
        <v>25</v>
      </c>
      <c r="D2051" s="56">
        <v>18</v>
      </c>
      <c r="E2051" s="56">
        <f t="shared" ref="E2051:E2104" si="32">SUM(C2051:D2051)</f>
        <v>43</v>
      </c>
    </row>
    <row r="2052" spans="1:5" ht="25.5">
      <c r="A2052" s="56" t="s">
        <v>9156</v>
      </c>
      <c r="B2052" s="56" t="s">
        <v>1776</v>
      </c>
      <c r="C2052" s="56">
        <v>3</v>
      </c>
      <c r="D2052" s="56">
        <v>1</v>
      </c>
      <c r="E2052" s="56">
        <f t="shared" si="32"/>
        <v>4</v>
      </c>
    </row>
    <row r="2053" spans="1:5" ht="25.5">
      <c r="A2053" s="56" t="s">
        <v>9155</v>
      </c>
      <c r="B2053" s="56" t="s">
        <v>1794</v>
      </c>
      <c r="C2053" s="56">
        <v>48</v>
      </c>
      <c r="D2053" s="56">
        <v>13</v>
      </c>
      <c r="E2053" s="56">
        <f t="shared" si="32"/>
        <v>61</v>
      </c>
    </row>
    <row r="2054" spans="1:5" ht="38.25">
      <c r="A2054" s="56" t="s">
        <v>9154</v>
      </c>
      <c r="B2054" s="56" t="s">
        <v>1795</v>
      </c>
      <c r="C2054" s="56">
        <v>2</v>
      </c>
      <c r="D2054" s="56">
        <v>6</v>
      </c>
      <c r="E2054" s="56">
        <f t="shared" si="32"/>
        <v>8</v>
      </c>
    </row>
    <row r="2055" spans="1:5" ht="38.25">
      <c r="A2055" s="56" t="s">
        <v>9153</v>
      </c>
      <c r="B2055" s="56" t="s">
        <v>1882</v>
      </c>
      <c r="C2055" s="56">
        <v>18</v>
      </c>
      <c r="D2055" s="56">
        <v>1</v>
      </c>
      <c r="E2055" s="56">
        <f t="shared" si="32"/>
        <v>19</v>
      </c>
    </row>
    <row r="2056" spans="1:5" ht="25.5">
      <c r="A2056" s="56" t="s">
        <v>9152</v>
      </c>
      <c r="B2056" s="56" t="s">
        <v>1817</v>
      </c>
      <c r="C2056" s="56">
        <v>11</v>
      </c>
      <c r="D2056" s="56">
        <v>1</v>
      </c>
      <c r="E2056" s="56">
        <f t="shared" si="32"/>
        <v>12</v>
      </c>
    </row>
    <row r="2057" spans="1:5" ht="25.5">
      <c r="A2057" s="56" t="s">
        <v>9151</v>
      </c>
      <c r="B2057" s="56" t="s">
        <v>1818</v>
      </c>
      <c r="C2057" s="56">
        <v>8</v>
      </c>
      <c r="D2057" s="56"/>
      <c r="E2057" s="56">
        <f t="shared" si="32"/>
        <v>8</v>
      </c>
    </row>
    <row r="2058" spans="1:5" ht="25.5">
      <c r="A2058" s="56" t="s">
        <v>9150</v>
      </c>
      <c r="B2058" s="56" t="s">
        <v>1819</v>
      </c>
      <c r="C2058" s="56">
        <v>7</v>
      </c>
      <c r="D2058" s="56">
        <v>2</v>
      </c>
      <c r="E2058" s="56">
        <f t="shared" si="32"/>
        <v>9</v>
      </c>
    </row>
    <row r="2059" spans="1:5" ht="25.5">
      <c r="A2059" s="56" t="s">
        <v>9149</v>
      </c>
      <c r="B2059" s="56" t="s">
        <v>1773</v>
      </c>
      <c r="C2059" s="56">
        <v>29</v>
      </c>
      <c r="D2059" s="56">
        <v>12</v>
      </c>
      <c r="E2059" s="56">
        <f t="shared" si="32"/>
        <v>41</v>
      </c>
    </row>
    <row r="2060" spans="1:5" ht="25.5">
      <c r="A2060" s="56" t="s">
        <v>9148</v>
      </c>
      <c r="B2060" s="56" t="s">
        <v>1774</v>
      </c>
      <c r="C2060" s="56">
        <v>38</v>
      </c>
      <c r="D2060" s="56">
        <v>27</v>
      </c>
      <c r="E2060" s="56">
        <f t="shared" si="32"/>
        <v>65</v>
      </c>
    </row>
    <row r="2061" spans="1:5" ht="38.25">
      <c r="A2061" s="56" t="s">
        <v>9147</v>
      </c>
      <c r="B2061" s="56" t="s">
        <v>1775</v>
      </c>
      <c r="C2061" s="56">
        <v>40</v>
      </c>
      <c r="D2061" s="56">
        <v>14</v>
      </c>
      <c r="E2061" s="56">
        <f t="shared" si="32"/>
        <v>54</v>
      </c>
    </row>
    <row r="2062" spans="1:5" ht="38.25">
      <c r="A2062" s="56" t="s">
        <v>9146</v>
      </c>
      <c r="B2062" s="56" t="s">
        <v>1850</v>
      </c>
      <c r="C2062" s="56">
        <v>21</v>
      </c>
      <c r="D2062" s="56">
        <v>7</v>
      </c>
      <c r="E2062" s="56">
        <f t="shared" si="32"/>
        <v>28</v>
      </c>
    </row>
    <row r="2063" spans="1:5" ht="25.5">
      <c r="A2063" s="56" t="s">
        <v>9145</v>
      </c>
      <c r="B2063" s="56" t="s">
        <v>1851</v>
      </c>
      <c r="C2063" s="56">
        <v>174</v>
      </c>
      <c r="D2063" s="56">
        <v>57</v>
      </c>
      <c r="E2063" s="56">
        <f t="shared" si="32"/>
        <v>231</v>
      </c>
    </row>
    <row r="2064" spans="1:5" ht="38.25">
      <c r="A2064" s="56" t="s">
        <v>9144</v>
      </c>
      <c r="B2064" s="56" t="s">
        <v>1852</v>
      </c>
      <c r="C2064" s="56">
        <v>85</v>
      </c>
      <c r="D2064" s="56">
        <v>20</v>
      </c>
      <c r="E2064" s="56">
        <f t="shared" si="32"/>
        <v>105</v>
      </c>
    </row>
    <row r="2065" spans="1:5" ht="25.5">
      <c r="A2065" s="56" t="s">
        <v>9143</v>
      </c>
      <c r="B2065" s="56" t="s">
        <v>1853</v>
      </c>
      <c r="C2065" s="56">
        <v>31</v>
      </c>
      <c r="D2065" s="56">
        <v>14</v>
      </c>
      <c r="E2065" s="56">
        <f t="shared" si="32"/>
        <v>45</v>
      </c>
    </row>
    <row r="2066" spans="1:5" ht="25.5">
      <c r="A2066" s="56" t="s">
        <v>9142</v>
      </c>
      <c r="B2066" s="56" t="s">
        <v>1854</v>
      </c>
      <c r="C2066" s="56">
        <v>145</v>
      </c>
      <c r="D2066" s="56">
        <v>39</v>
      </c>
      <c r="E2066" s="56">
        <f t="shared" si="32"/>
        <v>184</v>
      </c>
    </row>
    <row r="2067" spans="1:5" ht="25.5">
      <c r="A2067" s="56" t="s">
        <v>9141</v>
      </c>
      <c r="B2067" s="56" t="s">
        <v>1753</v>
      </c>
      <c r="C2067" s="56">
        <v>28</v>
      </c>
      <c r="D2067" s="56">
        <v>12</v>
      </c>
      <c r="E2067" s="56">
        <f t="shared" si="32"/>
        <v>40</v>
      </c>
    </row>
    <row r="2068" spans="1:5" ht="25.5">
      <c r="A2068" s="56" t="s">
        <v>9140</v>
      </c>
      <c r="B2068" s="56" t="s">
        <v>1824</v>
      </c>
      <c r="C2068" s="56">
        <v>19</v>
      </c>
      <c r="D2068" s="56"/>
      <c r="E2068" s="56">
        <f t="shared" si="32"/>
        <v>19</v>
      </c>
    </row>
    <row r="2069" spans="1:5" ht="25.5">
      <c r="A2069" s="56" t="s">
        <v>9139</v>
      </c>
      <c r="B2069" s="56" t="s">
        <v>1804</v>
      </c>
      <c r="C2069" s="56">
        <v>89</v>
      </c>
      <c r="D2069" s="56">
        <v>12</v>
      </c>
      <c r="E2069" s="56">
        <f t="shared" si="32"/>
        <v>101</v>
      </c>
    </row>
    <row r="2070" spans="1:5" ht="25.5">
      <c r="A2070" s="56" t="s">
        <v>9138</v>
      </c>
      <c r="B2070" s="56" t="s">
        <v>1726</v>
      </c>
      <c r="C2070" s="56">
        <v>87</v>
      </c>
      <c r="D2070" s="56">
        <v>39</v>
      </c>
      <c r="E2070" s="56">
        <f t="shared" si="32"/>
        <v>126</v>
      </c>
    </row>
    <row r="2071" spans="1:5" ht="38.25">
      <c r="A2071" s="56" t="s">
        <v>9137</v>
      </c>
      <c r="B2071" s="56" t="s">
        <v>1855</v>
      </c>
      <c r="C2071" s="56">
        <v>207</v>
      </c>
      <c r="D2071" s="56"/>
      <c r="E2071" s="56">
        <f t="shared" si="32"/>
        <v>207</v>
      </c>
    </row>
    <row r="2072" spans="1:5" ht="25.5">
      <c r="A2072" s="56" t="s">
        <v>9136</v>
      </c>
      <c r="B2072" s="56" t="s">
        <v>1856</v>
      </c>
      <c r="C2072" s="56">
        <v>220</v>
      </c>
      <c r="D2072" s="56">
        <v>12</v>
      </c>
      <c r="E2072" s="56">
        <f t="shared" si="32"/>
        <v>232</v>
      </c>
    </row>
    <row r="2073" spans="1:5" ht="38.25">
      <c r="A2073" s="56" t="s">
        <v>9135</v>
      </c>
      <c r="B2073" s="56" t="s">
        <v>1857</v>
      </c>
      <c r="C2073" s="56">
        <v>55</v>
      </c>
      <c r="D2073" s="56">
        <v>38</v>
      </c>
      <c r="E2073" s="56">
        <f t="shared" si="32"/>
        <v>93</v>
      </c>
    </row>
    <row r="2074" spans="1:5" ht="25.5">
      <c r="A2074" s="56" t="s">
        <v>9134</v>
      </c>
      <c r="B2074" s="56" t="s">
        <v>1786</v>
      </c>
      <c r="C2074" s="56">
        <v>38</v>
      </c>
      <c r="D2074" s="56">
        <v>12</v>
      </c>
      <c r="E2074" s="56">
        <f t="shared" si="32"/>
        <v>50</v>
      </c>
    </row>
    <row r="2075" spans="1:5" ht="25.5">
      <c r="A2075" s="56" t="s">
        <v>9133</v>
      </c>
      <c r="B2075" s="56" t="s">
        <v>1730</v>
      </c>
      <c r="C2075" s="56">
        <v>3</v>
      </c>
      <c r="D2075" s="56"/>
      <c r="E2075" s="56">
        <f t="shared" si="32"/>
        <v>3</v>
      </c>
    </row>
    <row r="2076" spans="1:5" ht="38.25">
      <c r="A2076" s="56" t="s">
        <v>9132</v>
      </c>
      <c r="B2076" s="56" t="s">
        <v>1858</v>
      </c>
      <c r="C2076" s="56">
        <v>58</v>
      </c>
      <c r="D2076" s="56">
        <v>11</v>
      </c>
      <c r="E2076" s="56">
        <f t="shared" si="32"/>
        <v>69</v>
      </c>
    </row>
    <row r="2077" spans="1:5" ht="38.25">
      <c r="A2077" s="56" t="s">
        <v>9131</v>
      </c>
      <c r="B2077" s="56" t="s">
        <v>1859</v>
      </c>
      <c r="C2077" s="56">
        <v>127</v>
      </c>
      <c r="D2077" s="56">
        <v>54</v>
      </c>
      <c r="E2077" s="56">
        <f t="shared" si="32"/>
        <v>181</v>
      </c>
    </row>
    <row r="2078" spans="1:5" ht="38.25">
      <c r="A2078" s="56" t="s">
        <v>9130</v>
      </c>
      <c r="B2078" s="56" t="s">
        <v>1890</v>
      </c>
      <c r="C2078" s="56">
        <v>15</v>
      </c>
      <c r="D2078" s="56">
        <v>12</v>
      </c>
      <c r="E2078" s="56">
        <f t="shared" si="32"/>
        <v>27</v>
      </c>
    </row>
    <row r="2079" spans="1:5" ht="25.5">
      <c r="A2079" s="56" t="s">
        <v>9129</v>
      </c>
      <c r="B2079" s="56" t="s">
        <v>1730</v>
      </c>
      <c r="C2079" s="56">
        <v>13</v>
      </c>
      <c r="D2079" s="56">
        <v>12</v>
      </c>
      <c r="E2079" s="56">
        <f t="shared" si="32"/>
        <v>25</v>
      </c>
    </row>
    <row r="2080" spans="1:5" ht="38.25">
      <c r="A2080" s="56" t="s">
        <v>9128</v>
      </c>
      <c r="B2080" s="56" t="s">
        <v>1820</v>
      </c>
      <c r="C2080" s="56">
        <v>29</v>
      </c>
      <c r="D2080" s="56">
        <v>14</v>
      </c>
      <c r="E2080" s="56">
        <f t="shared" si="32"/>
        <v>43</v>
      </c>
    </row>
    <row r="2081" spans="1:5" ht="38.25">
      <c r="A2081" s="56" t="s">
        <v>9127</v>
      </c>
      <c r="B2081" s="56" t="s">
        <v>1877</v>
      </c>
      <c r="C2081" s="56">
        <v>40</v>
      </c>
      <c r="D2081" s="56">
        <v>12</v>
      </c>
      <c r="E2081" s="56">
        <f t="shared" si="32"/>
        <v>52</v>
      </c>
    </row>
    <row r="2082" spans="1:5" ht="38.25">
      <c r="A2082" s="56" t="s">
        <v>9126</v>
      </c>
      <c r="B2082" s="56" t="s">
        <v>1805</v>
      </c>
      <c r="C2082" s="56">
        <v>39</v>
      </c>
      <c r="D2082" s="56">
        <v>26</v>
      </c>
      <c r="E2082" s="56">
        <f t="shared" si="32"/>
        <v>65</v>
      </c>
    </row>
    <row r="2083" spans="1:5" ht="25.5">
      <c r="A2083" s="56" t="s">
        <v>9125</v>
      </c>
      <c r="B2083" s="56" t="s">
        <v>1806</v>
      </c>
      <c r="C2083" s="56">
        <v>21</v>
      </c>
      <c r="D2083" s="56">
        <v>15</v>
      </c>
      <c r="E2083" s="56">
        <f t="shared" si="32"/>
        <v>36</v>
      </c>
    </row>
    <row r="2084" spans="1:5" ht="51">
      <c r="A2084" s="56" t="s">
        <v>9124</v>
      </c>
      <c r="B2084" s="56" t="s">
        <v>1807</v>
      </c>
      <c r="C2084" s="56">
        <v>43</v>
      </c>
      <c r="D2084" s="56">
        <v>11</v>
      </c>
      <c r="E2084" s="56">
        <f t="shared" si="32"/>
        <v>54</v>
      </c>
    </row>
    <row r="2085" spans="1:5" ht="38.25">
      <c r="A2085" s="56" t="s">
        <v>9123</v>
      </c>
      <c r="B2085" s="56" t="s">
        <v>1808</v>
      </c>
      <c r="C2085" s="56">
        <v>21</v>
      </c>
      <c r="D2085" s="56">
        <v>11</v>
      </c>
      <c r="E2085" s="56">
        <f t="shared" si="32"/>
        <v>32</v>
      </c>
    </row>
    <row r="2086" spans="1:5" ht="38.25">
      <c r="A2086" s="56" t="s">
        <v>9122</v>
      </c>
      <c r="B2086" s="56" t="s">
        <v>1891</v>
      </c>
      <c r="C2086" s="56">
        <v>30</v>
      </c>
      <c r="D2086" s="56">
        <v>10</v>
      </c>
      <c r="E2086" s="56">
        <f t="shared" si="32"/>
        <v>40</v>
      </c>
    </row>
    <row r="2087" spans="1:5" ht="25.5">
      <c r="A2087" s="56" t="s">
        <v>9121</v>
      </c>
      <c r="B2087" s="56" t="s">
        <v>1821</v>
      </c>
      <c r="C2087" s="56">
        <v>21</v>
      </c>
      <c r="D2087" s="56">
        <v>13</v>
      </c>
      <c r="E2087" s="56">
        <f t="shared" si="32"/>
        <v>34</v>
      </c>
    </row>
    <row r="2088" spans="1:5" ht="25.5">
      <c r="A2088" s="56" t="s">
        <v>9120</v>
      </c>
      <c r="B2088" s="56" t="s">
        <v>1822</v>
      </c>
      <c r="C2088" s="56">
        <v>94</v>
      </c>
      <c r="D2088" s="56">
        <v>37</v>
      </c>
      <c r="E2088" s="56">
        <f t="shared" si="32"/>
        <v>131</v>
      </c>
    </row>
    <row r="2089" spans="1:5" ht="38.25">
      <c r="A2089" s="56" t="s">
        <v>9119</v>
      </c>
      <c r="B2089" s="56" t="s">
        <v>1823</v>
      </c>
      <c r="C2089" s="56">
        <v>38</v>
      </c>
      <c r="D2089" s="56">
        <v>3</v>
      </c>
      <c r="E2089" s="56">
        <f t="shared" si="32"/>
        <v>41</v>
      </c>
    </row>
    <row r="2090" spans="1:5" ht="25.5">
      <c r="A2090" s="56" t="s">
        <v>9118</v>
      </c>
      <c r="B2090" s="56" t="s">
        <v>1824</v>
      </c>
      <c r="C2090" s="56">
        <v>18</v>
      </c>
      <c r="D2090" s="56">
        <v>15</v>
      </c>
      <c r="E2090" s="56">
        <f t="shared" si="32"/>
        <v>33</v>
      </c>
    </row>
    <row r="2091" spans="1:5" ht="38.25">
      <c r="A2091" s="56" t="s">
        <v>9117</v>
      </c>
      <c r="B2091" s="56" t="s">
        <v>1825</v>
      </c>
      <c r="C2091" s="56">
        <v>21</v>
      </c>
      <c r="D2091" s="56">
        <v>7</v>
      </c>
      <c r="E2091" s="56">
        <f t="shared" si="32"/>
        <v>28</v>
      </c>
    </row>
    <row r="2092" spans="1:5" ht="38.25">
      <c r="A2092" s="56" t="s">
        <v>9116</v>
      </c>
      <c r="B2092" s="56" t="s">
        <v>1826</v>
      </c>
      <c r="C2092" s="56">
        <v>46</v>
      </c>
      <c r="D2092" s="56">
        <v>19</v>
      </c>
      <c r="E2092" s="56">
        <f t="shared" si="32"/>
        <v>65</v>
      </c>
    </row>
    <row r="2093" spans="1:5" ht="25.5">
      <c r="A2093" s="56" t="s">
        <v>9115</v>
      </c>
      <c r="B2093" s="56" t="s">
        <v>1827</v>
      </c>
      <c r="C2093" s="56">
        <v>50</v>
      </c>
      <c r="D2093" s="56">
        <v>22</v>
      </c>
      <c r="E2093" s="56">
        <f t="shared" si="32"/>
        <v>72</v>
      </c>
    </row>
    <row r="2094" spans="1:5" ht="38.25">
      <c r="A2094" s="56" t="s">
        <v>9114</v>
      </c>
      <c r="B2094" s="56" t="s">
        <v>1828</v>
      </c>
      <c r="C2094" s="56">
        <v>87</v>
      </c>
      <c r="D2094" s="56">
        <v>15</v>
      </c>
      <c r="E2094" s="56">
        <f t="shared" si="32"/>
        <v>102</v>
      </c>
    </row>
    <row r="2095" spans="1:5" ht="38.25">
      <c r="A2095" s="56" t="s">
        <v>9113</v>
      </c>
      <c r="B2095" s="56" t="s">
        <v>1829</v>
      </c>
      <c r="C2095" s="56">
        <v>39</v>
      </c>
      <c r="D2095" s="56">
        <v>15</v>
      </c>
      <c r="E2095" s="56">
        <f t="shared" si="32"/>
        <v>54</v>
      </c>
    </row>
    <row r="2096" spans="1:5" ht="38.25">
      <c r="A2096" s="56" t="s">
        <v>9112</v>
      </c>
      <c r="B2096" s="56" t="s">
        <v>1830</v>
      </c>
      <c r="C2096" s="56">
        <v>40</v>
      </c>
      <c r="D2096" s="56">
        <v>11</v>
      </c>
      <c r="E2096" s="56">
        <f t="shared" si="32"/>
        <v>51</v>
      </c>
    </row>
    <row r="2097" spans="1:5" ht="25.5">
      <c r="A2097" s="56" t="s">
        <v>9111</v>
      </c>
      <c r="B2097" s="56" t="s">
        <v>1730</v>
      </c>
      <c r="C2097" s="56">
        <v>12</v>
      </c>
      <c r="D2097" s="56">
        <v>3</v>
      </c>
      <c r="E2097" s="56">
        <f t="shared" si="32"/>
        <v>15</v>
      </c>
    </row>
    <row r="2098" spans="1:5" ht="25.5">
      <c r="A2098" s="56" t="s">
        <v>9110</v>
      </c>
      <c r="B2098" s="56" t="s">
        <v>1831</v>
      </c>
      <c r="C2098" s="56">
        <v>23</v>
      </c>
      <c r="D2098" s="56">
        <v>19</v>
      </c>
      <c r="E2098" s="56">
        <f t="shared" si="32"/>
        <v>42</v>
      </c>
    </row>
    <row r="2099" spans="1:5" ht="38.25">
      <c r="A2099" s="56" t="s">
        <v>9109</v>
      </c>
      <c r="B2099" s="56" t="s">
        <v>1892</v>
      </c>
      <c r="C2099" s="56">
        <v>41</v>
      </c>
      <c r="D2099" s="56">
        <v>30</v>
      </c>
      <c r="E2099" s="56">
        <f t="shared" si="32"/>
        <v>71</v>
      </c>
    </row>
    <row r="2100" spans="1:5" ht="25.5">
      <c r="A2100" s="56" t="s">
        <v>9108</v>
      </c>
      <c r="B2100" s="56" t="s">
        <v>1776</v>
      </c>
      <c r="C2100" s="56">
        <v>90</v>
      </c>
      <c r="D2100" s="56">
        <v>18</v>
      </c>
      <c r="E2100" s="56">
        <f t="shared" si="32"/>
        <v>108</v>
      </c>
    </row>
    <row r="2101" spans="1:5" ht="38.25">
      <c r="A2101" s="56" t="s">
        <v>9107</v>
      </c>
      <c r="B2101" s="56" t="s">
        <v>1860</v>
      </c>
      <c r="C2101" s="56">
        <v>34</v>
      </c>
      <c r="D2101" s="56">
        <v>6</v>
      </c>
      <c r="E2101" s="56">
        <f t="shared" si="32"/>
        <v>40</v>
      </c>
    </row>
    <row r="2102" spans="1:5" ht="25.5">
      <c r="A2102" s="56" t="s">
        <v>9106</v>
      </c>
      <c r="B2102" s="56" t="s">
        <v>1786</v>
      </c>
      <c r="C2102" s="56">
        <v>11</v>
      </c>
      <c r="D2102" s="56">
        <v>19</v>
      </c>
      <c r="E2102" s="56">
        <f t="shared" si="32"/>
        <v>30</v>
      </c>
    </row>
    <row r="2103" spans="1:5" ht="25.5">
      <c r="A2103" s="56" t="s">
        <v>9105</v>
      </c>
      <c r="B2103" s="56" t="s">
        <v>1777</v>
      </c>
      <c r="C2103" s="56">
        <v>66</v>
      </c>
      <c r="D2103" s="56">
        <v>19</v>
      </c>
      <c r="E2103" s="56">
        <f t="shared" si="32"/>
        <v>85</v>
      </c>
    </row>
    <row r="2104" spans="1:5" ht="25.5">
      <c r="A2104" s="56" t="s">
        <v>9104</v>
      </c>
      <c r="B2104" s="56" t="s">
        <v>1778</v>
      </c>
      <c r="C2104" s="56">
        <v>25</v>
      </c>
      <c r="D2104" s="56">
        <v>10</v>
      </c>
      <c r="E2104" s="56">
        <f t="shared" si="32"/>
        <v>35</v>
      </c>
    </row>
    <row r="2105" spans="1:5" ht="0" hidden="1" customHeight="1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Distribution</vt:lpstr>
      <vt:lpstr>Scholar Guides</vt:lpstr>
      <vt:lpstr>Online Schools</vt:lpstr>
      <vt:lpstr>Other Locations</vt:lpstr>
      <vt:lpstr>PUBLIC &amp; PRIVATE</vt:lpstr>
      <vt:lpstr>EnrollmentEthnicityFreeMealsSch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Nejad, Jessica (CHE)</dc:creator>
  <cp:lastModifiedBy>Nejad, Jessica (CHE)</cp:lastModifiedBy>
  <dcterms:created xsi:type="dcterms:W3CDTF">2018-02-14T16:24:07Z</dcterms:created>
  <dcterms:modified xsi:type="dcterms:W3CDTF">2018-06-06T19:41:11Z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